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12255" tabRatio="599" activeTab="0"/>
  </bookViews>
  <sheets>
    <sheet name="竹溪" sheetId="1" r:id="rId1"/>
  </sheets>
  <definedNames/>
  <calcPr fullCalcOnLoad="1"/>
</workbook>
</file>

<file path=xl/sharedStrings.xml><?xml version="1.0" encoding="utf-8"?>
<sst xmlns="http://schemas.openxmlformats.org/spreadsheetml/2006/main" count="2960" uniqueCount="82">
  <si>
    <t>河川名稱</t>
  </si>
  <si>
    <t>竹溪(環保局測站)</t>
  </si>
  <si>
    <t>測站名稱</t>
  </si>
  <si>
    <t>法華橋</t>
  </si>
  <si>
    <t>測站名稱</t>
  </si>
  <si>
    <t>法華橋箱涵</t>
  </si>
  <si>
    <t>竹溪橋</t>
  </si>
  <si>
    <t>日新橋</t>
  </si>
  <si>
    <t>新港橋</t>
  </si>
  <si>
    <t>年度</t>
  </si>
  <si>
    <t>水體分類</t>
  </si>
  <si>
    <t>BOD</t>
  </si>
  <si>
    <t>SS</t>
  </si>
  <si>
    <t>DO</t>
  </si>
  <si>
    <t>NH3－N</t>
  </si>
  <si>
    <t>101</t>
  </si>
  <si>
    <t>101</t>
  </si>
  <si>
    <t>AVE</t>
  </si>
  <si>
    <t>102</t>
  </si>
  <si>
    <t>-</t>
  </si>
  <si>
    <t>103</t>
  </si>
  <si>
    <t>10</t>
  </si>
  <si>
    <t>1</t>
  </si>
  <si>
    <t>6</t>
  </si>
  <si>
    <t>3</t>
  </si>
  <si>
    <t>104</t>
  </si>
  <si>
    <t>104</t>
  </si>
  <si>
    <t>安工二號橋</t>
  </si>
  <si>
    <t>採樣日期</t>
  </si>
  <si>
    <t>測值</t>
  </si>
  <si>
    <t>RPI</t>
  </si>
  <si>
    <t>BOD</t>
  </si>
  <si>
    <t>SS</t>
  </si>
  <si>
    <t>DO</t>
  </si>
  <si>
    <t>NH3－N</t>
  </si>
  <si>
    <t>105</t>
  </si>
  <si>
    <t>106</t>
  </si>
  <si>
    <t>-</t>
  </si>
  <si>
    <t>-</t>
  </si>
  <si>
    <t>-</t>
  </si>
  <si>
    <t>-</t>
  </si>
  <si>
    <t>108</t>
  </si>
  <si>
    <t>108</t>
  </si>
  <si>
    <t>-</t>
  </si>
  <si>
    <t>-</t>
  </si>
  <si>
    <t>-</t>
  </si>
  <si>
    <t>109</t>
  </si>
  <si>
    <t>-</t>
  </si>
  <si>
    <t>-</t>
  </si>
  <si>
    <t>109</t>
  </si>
  <si>
    <t>-</t>
  </si>
  <si>
    <t>-</t>
  </si>
  <si>
    <t>110</t>
  </si>
  <si>
    <t>110</t>
  </si>
  <si>
    <t>110</t>
  </si>
  <si>
    <t>110</t>
  </si>
  <si>
    <t xml:space="preserve"> </t>
  </si>
  <si>
    <t>111</t>
  </si>
  <si>
    <t>112</t>
  </si>
  <si>
    <t>112</t>
  </si>
  <si>
    <t>-</t>
  </si>
  <si>
    <t>測站名稱</t>
  </si>
  <si>
    <t>金湯橋(112年6月新增)</t>
  </si>
  <si>
    <t>年度</t>
  </si>
  <si>
    <t>水體分類</t>
  </si>
  <si>
    <t>採樣日期</t>
  </si>
  <si>
    <t>測值</t>
  </si>
  <si>
    <t>RPI</t>
  </si>
  <si>
    <t>BOD</t>
  </si>
  <si>
    <t>SS</t>
  </si>
  <si>
    <t>DO</t>
  </si>
  <si>
    <t>NH3－N</t>
  </si>
  <si>
    <t>104</t>
  </si>
  <si>
    <t>105</t>
  </si>
  <si>
    <t>106</t>
  </si>
  <si>
    <t>108</t>
  </si>
  <si>
    <t>108</t>
  </si>
  <si>
    <t>109</t>
  </si>
  <si>
    <t>110</t>
  </si>
  <si>
    <t>111</t>
  </si>
  <si>
    <t>112</t>
  </si>
  <si>
    <t>113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</si>
</sst>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.0_);[Red]\(0.0\)"/>
    <numFmt numFmtId="179" formatCode="0_);[Red]\(0\)"/>
    <numFmt numFmtId="180" formatCode="0.0_ "/>
    <numFmt numFmtId="181" formatCode="m&quot;月&quot;d&quot;日&quot;"/>
    <numFmt numFmtId="182" formatCode="0.0"/>
    <numFmt numFmtId="183" formatCode="[$-404]AM/PM\ hh:mm:ss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 style="thin"/>
      <top style="double">
        <color indexed="8"/>
      </top>
      <bottom style="double"/>
    </border>
    <border>
      <left style="thin"/>
      <right style="thin"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/>
      <right/>
      <top style="thin"/>
      <bottom style="double"/>
    </border>
    <border>
      <left style="thin"/>
      <right/>
      <top style="double">
        <color indexed="8"/>
      </top>
      <bottom style="double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1" xfId="37" applyFont="1" applyFill="1" applyBorder="1" applyAlignment="1">
      <alignment horizontal="right"/>
      <protection/>
    </xf>
    <xf numFmtId="176" fontId="3" fillId="33" borderId="12" xfId="37" applyNumberFormat="1" applyFont="1" applyFill="1" applyBorder="1" applyAlignment="1">
      <alignment horizontal="right"/>
      <protection/>
    </xf>
    <xf numFmtId="49" fontId="3" fillId="34" borderId="13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176" fontId="3" fillId="34" borderId="15" xfId="37" applyNumberFormat="1" applyFont="1" applyFill="1" applyBorder="1" applyAlignment="1">
      <alignment horizontal="right"/>
      <protection/>
    </xf>
    <xf numFmtId="176" fontId="3" fillId="34" borderId="16" xfId="37" applyNumberFormat="1" applyFont="1" applyFill="1" applyBorder="1" applyAlignment="1">
      <alignment horizontal="right"/>
      <protection/>
    </xf>
    <xf numFmtId="179" fontId="3" fillId="34" borderId="13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4" fontId="40" fillId="0" borderId="17" xfId="0" applyNumberFormat="1" applyFont="1" applyBorder="1" applyAlignment="1">
      <alignment vertical="center" wrapText="1"/>
    </xf>
    <xf numFmtId="176" fontId="40" fillId="0" borderId="10" xfId="0" applyNumberFormat="1" applyFont="1" applyBorder="1" applyAlignment="1">
      <alignment vertical="center" wrapText="1"/>
    </xf>
    <xf numFmtId="177" fontId="40" fillId="0" borderId="10" xfId="0" applyNumberFormat="1" applyFont="1" applyBorder="1" applyAlignment="1">
      <alignment vertical="center" wrapText="1"/>
    </xf>
    <xf numFmtId="176" fontId="40" fillId="0" borderId="10" xfId="0" applyNumberFormat="1" applyFont="1" applyBorder="1" applyAlignment="1">
      <alignment horizontal="right" vertical="center" wrapText="1"/>
    </xf>
    <xf numFmtId="176" fontId="40" fillId="33" borderId="12" xfId="37" applyNumberFormat="1" applyFont="1" applyFill="1" applyBorder="1" applyAlignment="1">
      <alignment horizontal="right"/>
      <protection/>
    </xf>
    <xf numFmtId="177" fontId="40" fillId="0" borderId="10" xfId="0" applyNumberFormat="1" applyFont="1" applyBorder="1" applyAlignment="1">
      <alignment horizontal="right" vertical="center" wrapText="1"/>
    </xf>
    <xf numFmtId="176" fontId="3" fillId="33" borderId="10" xfId="37" applyNumberFormat="1" applyFont="1" applyFill="1" applyBorder="1" applyAlignment="1">
      <alignment horizontal="right"/>
      <protection/>
    </xf>
    <xf numFmtId="0" fontId="3" fillId="33" borderId="10" xfId="37" applyFont="1" applyFill="1" applyBorder="1" applyAlignment="1">
      <alignment horizontal="right"/>
      <protection/>
    </xf>
    <xf numFmtId="14" fontId="40" fillId="0" borderId="18" xfId="0" applyNumberFormat="1" applyFont="1" applyBorder="1" applyAlignment="1">
      <alignment vertical="center" wrapText="1"/>
    </xf>
    <xf numFmtId="178" fontId="40" fillId="0" borderId="10" xfId="0" applyNumberFormat="1" applyFont="1" applyBorder="1" applyAlignment="1">
      <alignment vertical="center" wrapText="1"/>
    </xf>
    <xf numFmtId="14" fontId="40" fillId="0" borderId="19" xfId="0" applyNumberFormat="1" applyFont="1" applyBorder="1" applyAlignment="1">
      <alignment vertical="center" wrapText="1"/>
    </xf>
    <xf numFmtId="49" fontId="40" fillId="34" borderId="20" xfId="0" applyNumberFormat="1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 wrapText="1"/>
    </xf>
    <xf numFmtId="14" fontId="40" fillId="0" borderId="18" xfId="0" applyNumberFormat="1" applyFont="1" applyBorder="1" applyAlignment="1">
      <alignment horizontal="right" vertical="center" wrapText="1"/>
    </xf>
    <xf numFmtId="14" fontId="40" fillId="0" borderId="22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179" fontId="3" fillId="34" borderId="21" xfId="0" applyNumberFormat="1" applyFont="1" applyFill="1" applyBorder="1" applyAlignment="1">
      <alignment horizontal="right" vertical="center" wrapText="1"/>
    </xf>
    <xf numFmtId="0" fontId="3" fillId="34" borderId="23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14" fontId="40" fillId="0" borderId="24" xfId="0" applyNumberFormat="1" applyFont="1" applyBorder="1" applyAlignment="1">
      <alignment vertical="center" wrapText="1"/>
    </xf>
    <xf numFmtId="176" fontId="3" fillId="33" borderId="25" xfId="37" applyNumberFormat="1" applyFont="1" applyFill="1" applyBorder="1" applyAlignment="1">
      <alignment horizontal="right"/>
      <protection/>
    </xf>
    <xf numFmtId="18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3" fillId="34" borderId="26" xfId="37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right" vertical="center"/>
    </xf>
    <xf numFmtId="176" fontId="3" fillId="34" borderId="27" xfId="37" applyNumberFormat="1" applyFont="1" applyFill="1" applyBorder="1" applyAlignment="1">
      <alignment horizontal="right"/>
      <protection/>
    </xf>
    <xf numFmtId="14" fontId="40" fillId="0" borderId="10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14" fontId="40" fillId="0" borderId="28" xfId="0" applyNumberFormat="1" applyFont="1" applyBorder="1" applyAlignment="1">
      <alignment vertical="center" wrapText="1"/>
    </xf>
    <xf numFmtId="176" fontId="40" fillId="0" borderId="11" xfId="0" applyNumberFormat="1" applyFont="1" applyBorder="1" applyAlignment="1">
      <alignment vertical="center" wrapText="1"/>
    </xf>
    <xf numFmtId="49" fontId="40" fillId="0" borderId="2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5" borderId="12" xfId="38" applyFont="1" applyFill="1" applyBorder="1" applyAlignment="1">
      <alignment horizontal="center" vertical="center"/>
      <protection/>
    </xf>
    <xf numFmtId="0" fontId="5" fillId="35" borderId="33" xfId="38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36" borderId="31" xfId="38" applyFont="1" applyFill="1" applyBorder="1" applyAlignment="1">
      <alignment horizontal="center" vertical="center"/>
      <protection/>
    </xf>
    <xf numFmtId="0" fontId="6" fillId="36" borderId="0" xfId="38" applyFont="1" applyFill="1" applyBorder="1" applyAlignment="1">
      <alignment horizontal="center" vertical="center"/>
      <protection/>
    </xf>
    <xf numFmtId="0" fontId="6" fillId="36" borderId="38" xfId="38" applyFont="1" applyFill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3" xfId="35"/>
    <cellStyle name="一般 4" xfId="36"/>
    <cellStyle name="一般_WATER1" xfId="37"/>
    <cellStyle name="一般_河川水質監測結果91.01-03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73"/>
  <sheetViews>
    <sheetView tabSelected="1" zoomScale="85" zoomScaleNormal="85" zoomScalePageLayoutView="0" workbookViewId="0" topLeftCell="A1">
      <pane xSplit="2" ySplit="2" topLeftCell="AU14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W162" sqref="BW162:CA162"/>
    </sheetView>
  </sheetViews>
  <sheetFormatPr defaultColWidth="9.00390625" defaultRowHeight="15.75"/>
  <cols>
    <col min="3" max="3" width="11.375" style="0" customWidth="1"/>
    <col min="13" max="14" width="0" style="0" hidden="1" customWidth="1"/>
    <col min="15" max="15" width="11.375" style="0" hidden="1" customWidth="1"/>
    <col min="16" max="26" width="0" style="0" hidden="1" customWidth="1"/>
    <col min="27" max="27" width="11.375" style="0" hidden="1" customWidth="1"/>
    <col min="28" max="36" width="0" style="0" hidden="1" customWidth="1"/>
    <col min="39" max="39" width="10.50390625" style="0" bestFit="1" customWidth="1"/>
    <col min="49" max="50" width="0" style="0" hidden="1" customWidth="1"/>
    <col min="51" max="51" width="11.375" style="0" hidden="1" customWidth="1"/>
    <col min="52" max="62" width="0" style="0" hidden="1" customWidth="1"/>
    <col min="63" max="63" width="11.375" style="0" hidden="1" customWidth="1"/>
    <col min="64" max="72" width="0" style="0" hidden="1" customWidth="1"/>
    <col min="75" max="75" width="12.375" style="0" customWidth="1"/>
  </cols>
  <sheetData>
    <row r="1" spans="1:84" s="13" customFormat="1" ht="19.5">
      <c r="A1" s="66" t="s">
        <v>0</v>
      </c>
      <c r="B1" s="66"/>
      <c r="C1" s="77" t="s">
        <v>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9"/>
      <c r="BQ1" s="1"/>
      <c r="BR1" s="1"/>
      <c r="BS1" s="1"/>
      <c r="BT1" s="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</row>
    <row r="2" spans="1:84" s="13" customFormat="1" ht="19.5">
      <c r="A2" s="66" t="s">
        <v>2</v>
      </c>
      <c r="B2" s="66"/>
      <c r="C2" s="67" t="s">
        <v>3</v>
      </c>
      <c r="D2" s="68"/>
      <c r="E2" s="68"/>
      <c r="F2" s="68"/>
      <c r="G2" s="68"/>
      <c r="H2" s="68"/>
      <c r="I2" s="68"/>
      <c r="J2" s="68"/>
      <c r="K2" s="68"/>
      <c r="L2" s="68"/>
      <c r="M2" s="66" t="s">
        <v>4</v>
      </c>
      <c r="N2" s="66"/>
      <c r="O2" s="67" t="s">
        <v>5</v>
      </c>
      <c r="P2" s="68"/>
      <c r="Q2" s="68"/>
      <c r="R2" s="68"/>
      <c r="S2" s="68"/>
      <c r="T2" s="68"/>
      <c r="U2" s="68"/>
      <c r="V2" s="68"/>
      <c r="W2" s="68"/>
      <c r="X2" s="68"/>
      <c r="Y2" s="66" t="s">
        <v>4</v>
      </c>
      <c r="Z2" s="66"/>
      <c r="AA2" s="67" t="s">
        <v>6</v>
      </c>
      <c r="AB2" s="68"/>
      <c r="AC2" s="68"/>
      <c r="AD2" s="68"/>
      <c r="AE2" s="68"/>
      <c r="AF2" s="68"/>
      <c r="AG2" s="68"/>
      <c r="AH2" s="68"/>
      <c r="AI2" s="68"/>
      <c r="AJ2" s="68"/>
      <c r="AK2" s="66" t="s">
        <v>2</v>
      </c>
      <c r="AL2" s="66"/>
      <c r="AM2" s="67" t="s">
        <v>27</v>
      </c>
      <c r="AN2" s="68"/>
      <c r="AO2" s="68"/>
      <c r="AP2" s="68"/>
      <c r="AQ2" s="68"/>
      <c r="AR2" s="68"/>
      <c r="AS2" s="68"/>
      <c r="AT2" s="68"/>
      <c r="AU2" s="68"/>
      <c r="AV2" s="68"/>
      <c r="AW2" s="66" t="s">
        <v>4</v>
      </c>
      <c r="AX2" s="66"/>
      <c r="AY2" s="67" t="s">
        <v>7</v>
      </c>
      <c r="AZ2" s="68"/>
      <c r="BA2" s="68"/>
      <c r="BB2" s="68"/>
      <c r="BC2" s="68"/>
      <c r="BD2" s="68"/>
      <c r="BE2" s="68"/>
      <c r="BF2" s="68"/>
      <c r="BG2" s="68"/>
      <c r="BH2" s="68"/>
      <c r="BI2" s="66" t="s">
        <v>4</v>
      </c>
      <c r="BJ2" s="66"/>
      <c r="BK2" s="67" t="s">
        <v>8</v>
      </c>
      <c r="BL2" s="68"/>
      <c r="BM2" s="68"/>
      <c r="BN2" s="68"/>
      <c r="BO2" s="68"/>
      <c r="BP2" s="68"/>
      <c r="BQ2" s="68"/>
      <c r="BR2" s="68"/>
      <c r="BS2" s="68"/>
      <c r="BT2" s="68"/>
      <c r="BU2" s="66" t="s">
        <v>61</v>
      </c>
      <c r="BV2" s="66"/>
      <c r="BW2" s="67" t="s">
        <v>62</v>
      </c>
      <c r="BX2" s="68"/>
      <c r="BY2" s="68"/>
      <c r="BZ2" s="68"/>
      <c r="CA2" s="68"/>
      <c r="CB2" s="68"/>
      <c r="CC2" s="68"/>
      <c r="CD2" s="68"/>
      <c r="CE2" s="68"/>
      <c r="CF2" s="68"/>
    </row>
    <row r="3" spans="1:84" s="13" customFormat="1" ht="16.5">
      <c r="A3" s="69" t="s">
        <v>9</v>
      </c>
      <c r="B3" s="69" t="s">
        <v>10</v>
      </c>
      <c r="C3" s="70" t="s">
        <v>28</v>
      </c>
      <c r="D3" s="72" t="s">
        <v>29</v>
      </c>
      <c r="E3" s="73"/>
      <c r="F3" s="73"/>
      <c r="G3" s="73"/>
      <c r="H3" s="73"/>
      <c r="I3" s="74" t="s">
        <v>30</v>
      </c>
      <c r="J3" s="75"/>
      <c r="K3" s="75"/>
      <c r="L3" s="76"/>
      <c r="M3" s="69" t="s">
        <v>9</v>
      </c>
      <c r="N3" s="69" t="s">
        <v>10</v>
      </c>
      <c r="O3" s="70" t="s">
        <v>28</v>
      </c>
      <c r="P3" s="72" t="s">
        <v>29</v>
      </c>
      <c r="Q3" s="73"/>
      <c r="R3" s="73"/>
      <c r="S3" s="73"/>
      <c r="T3" s="73"/>
      <c r="U3" s="74" t="s">
        <v>30</v>
      </c>
      <c r="V3" s="75"/>
      <c r="W3" s="75"/>
      <c r="X3" s="76"/>
      <c r="Y3" s="69" t="s">
        <v>9</v>
      </c>
      <c r="Z3" s="69" t="s">
        <v>10</v>
      </c>
      <c r="AA3" s="70" t="s">
        <v>28</v>
      </c>
      <c r="AB3" s="72" t="s">
        <v>29</v>
      </c>
      <c r="AC3" s="73"/>
      <c r="AD3" s="73"/>
      <c r="AE3" s="73"/>
      <c r="AF3" s="73"/>
      <c r="AG3" s="74" t="s">
        <v>30</v>
      </c>
      <c r="AH3" s="75"/>
      <c r="AI3" s="75"/>
      <c r="AJ3" s="76"/>
      <c r="AK3" s="69" t="s">
        <v>9</v>
      </c>
      <c r="AL3" s="69" t="s">
        <v>10</v>
      </c>
      <c r="AM3" s="70" t="s">
        <v>28</v>
      </c>
      <c r="AN3" s="72" t="s">
        <v>29</v>
      </c>
      <c r="AO3" s="73"/>
      <c r="AP3" s="73"/>
      <c r="AQ3" s="73"/>
      <c r="AR3" s="73"/>
      <c r="AS3" s="74" t="s">
        <v>30</v>
      </c>
      <c r="AT3" s="75"/>
      <c r="AU3" s="75"/>
      <c r="AV3" s="76"/>
      <c r="AW3" s="69" t="s">
        <v>9</v>
      </c>
      <c r="AX3" s="69" t="s">
        <v>10</v>
      </c>
      <c r="AY3" s="70" t="s">
        <v>28</v>
      </c>
      <c r="AZ3" s="72" t="s">
        <v>29</v>
      </c>
      <c r="BA3" s="73"/>
      <c r="BB3" s="73"/>
      <c r="BC3" s="73"/>
      <c r="BD3" s="73"/>
      <c r="BE3" s="74" t="s">
        <v>30</v>
      </c>
      <c r="BF3" s="75"/>
      <c r="BG3" s="75"/>
      <c r="BH3" s="76"/>
      <c r="BI3" s="69" t="s">
        <v>9</v>
      </c>
      <c r="BJ3" s="69" t="s">
        <v>10</v>
      </c>
      <c r="BK3" s="70" t="s">
        <v>28</v>
      </c>
      <c r="BL3" s="72" t="s">
        <v>29</v>
      </c>
      <c r="BM3" s="73"/>
      <c r="BN3" s="73"/>
      <c r="BO3" s="73"/>
      <c r="BP3" s="73"/>
      <c r="BQ3" s="74" t="s">
        <v>30</v>
      </c>
      <c r="BR3" s="75"/>
      <c r="BS3" s="75"/>
      <c r="BT3" s="76"/>
      <c r="BU3" s="69" t="s">
        <v>63</v>
      </c>
      <c r="BV3" s="69" t="s">
        <v>64</v>
      </c>
      <c r="BW3" s="70" t="s">
        <v>65</v>
      </c>
      <c r="BX3" s="72" t="s">
        <v>66</v>
      </c>
      <c r="BY3" s="73"/>
      <c r="BZ3" s="73"/>
      <c r="CA3" s="73"/>
      <c r="CB3" s="73"/>
      <c r="CC3" s="74" t="s">
        <v>67</v>
      </c>
      <c r="CD3" s="75"/>
      <c r="CE3" s="75"/>
      <c r="CF3" s="76"/>
    </row>
    <row r="4" spans="1:84" s="13" customFormat="1" ht="17.25" thickBot="1">
      <c r="A4" s="69"/>
      <c r="B4" s="69"/>
      <c r="C4" s="71"/>
      <c r="D4" s="2" t="s">
        <v>11</v>
      </c>
      <c r="E4" s="2" t="s">
        <v>12</v>
      </c>
      <c r="F4" s="2" t="s">
        <v>13</v>
      </c>
      <c r="G4" s="2" t="s">
        <v>14</v>
      </c>
      <c r="H4" s="12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69"/>
      <c r="N4" s="69"/>
      <c r="O4" s="71"/>
      <c r="P4" s="12" t="s">
        <v>31</v>
      </c>
      <c r="Q4" s="12" t="s">
        <v>32</v>
      </c>
      <c r="R4" s="12" t="s">
        <v>33</v>
      </c>
      <c r="S4" s="12" t="s">
        <v>34</v>
      </c>
      <c r="T4" s="12" t="s">
        <v>30</v>
      </c>
      <c r="U4" s="11" t="s">
        <v>31</v>
      </c>
      <c r="V4" s="11" t="s">
        <v>32</v>
      </c>
      <c r="W4" s="11" t="s">
        <v>33</v>
      </c>
      <c r="X4" s="11" t="s">
        <v>34</v>
      </c>
      <c r="Y4" s="69"/>
      <c r="Z4" s="69"/>
      <c r="AA4" s="71"/>
      <c r="AB4" s="12" t="s">
        <v>31</v>
      </c>
      <c r="AC4" s="12" t="s">
        <v>32</v>
      </c>
      <c r="AD4" s="12" t="s">
        <v>33</v>
      </c>
      <c r="AE4" s="12" t="s">
        <v>34</v>
      </c>
      <c r="AF4" s="12" t="s">
        <v>30</v>
      </c>
      <c r="AG4" s="11" t="s">
        <v>31</v>
      </c>
      <c r="AH4" s="11" t="s">
        <v>32</v>
      </c>
      <c r="AI4" s="11" t="s">
        <v>33</v>
      </c>
      <c r="AJ4" s="11" t="s">
        <v>34</v>
      </c>
      <c r="AK4" s="69"/>
      <c r="AL4" s="69"/>
      <c r="AM4" s="71"/>
      <c r="AN4" s="11" t="s">
        <v>31</v>
      </c>
      <c r="AO4" s="11" t="s">
        <v>32</v>
      </c>
      <c r="AP4" s="11" t="s">
        <v>33</v>
      </c>
      <c r="AQ4" s="11" t="s">
        <v>34</v>
      </c>
      <c r="AR4" s="12" t="s">
        <v>30</v>
      </c>
      <c r="AS4" s="12" t="s">
        <v>31</v>
      </c>
      <c r="AT4" s="12" t="s">
        <v>32</v>
      </c>
      <c r="AU4" s="12" t="s">
        <v>33</v>
      </c>
      <c r="AV4" s="12" t="s">
        <v>34</v>
      </c>
      <c r="AW4" s="69"/>
      <c r="AX4" s="69"/>
      <c r="AY4" s="71"/>
      <c r="AZ4" s="12" t="s">
        <v>31</v>
      </c>
      <c r="BA4" s="12" t="s">
        <v>32</v>
      </c>
      <c r="BB4" s="12" t="s">
        <v>33</v>
      </c>
      <c r="BC4" s="12" t="s">
        <v>34</v>
      </c>
      <c r="BD4" s="12" t="s">
        <v>30</v>
      </c>
      <c r="BE4" s="11" t="s">
        <v>31</v>
      </c>
      <c r="BF4" s="11" t="s">
        <v>32</v>
      </c>
      <c r="BG4" s="11" t="s">
        <v>33</v>
      </c>
      <c r="BH4" s="12" t="s">
        <v>34</v>
      </c>
      <c r="BI4" s="69"/>
      <c r="BJ4" s="69"/>
      <c r="BK4" s="71"/>
      <c r="BL4" s="12" t="s">
        <v>31</v>
      </c>
      <c r="BM4" s="12" t="s">
        <v>32</v>
      </c>
      <c r="BN4" s="12" t="s">
        <v>33</v>
      </c>
      <c r="BO4" s="12" t="s">
        <v>34</v>
      </c>
      <c r="BP4" s="12" t="s">
        <v>30</v>
      </c>
      <c r="BQ4" s="11" t="s">
        <v>31</v>
      </c>
      <c r="BR4" s="11" t="s">
        <v>32</v>
      </c>
      <c r="BS4" s="11" t="s">
        <v>33</v>
      </c>
      <c r="BT4" s="11" t="s">
        <v>34</v>
      </c>
      <c r="BU4" s="69"/>
      <c r="BV4" s="69"/>
      <c r="BW4" s="71"/>
      <c r="BX4" s="11" t="s">
        <v>68</v>
      </c>
      <c r="BY4" s="11" t="s">
        <v>69</v>
      </c>
      <c r="BZ4" s="11" t="s">
        <v>70</v>
      </c>
      <c r="CA4" s="11" t="s">
        <v>71</v>
      </c>
      <c r="CB4" s="12" t="s">
        <v>67</v>
      </c>
      <c r="CC4" s="12" t="s">
        <v>68</v>
      </c>
      <c r="CD4" s="12" t="s">
        <v>69</v>
      </c>
      <c r="CE4" s="12" t="s">
        <v>70</v>
      </c>
      <c r="CF4" s="12" t="s">
        <v>71</v>
      </c>
    </row>
    <row r="5" spans="1:84" s="13" customFormat="1" ht="17.25" thickTop="1">
      <c r="A5" s="58" t="s">
        <v>15</v>
      </c>
      <c r="B5" s="61"/>
      <c r="C5" s="14"/>
      <c r="D5" s="15"/>
      <c r="E5" s="15"/>
      <c r="F5" s="15"/>
      <c r="G5" s="15"/>
      <c r="H5" s="4"/>
      <c r="I5" s="3"/>
      <c r="J5" s="3"/>
      <c r="K5" s="3"/>
      <c r="L5" s="3"/>
      <c r="M5" s="58" t="s">
        <v>16</v>
      </c>
      <c r="N5" s="61"/>
      <c r="O5" s="14"/>
      <c r="P5" s="16"/>
      <c r="Q5" s="16"/>
      <c r="R5" s="16"/>
      <c r="S5" s="16"/>
      <c r="T5" s="4"/>
      <c r="U5" s="3"/>
      <c r="V5" s="3"/>
      <c r="W5" s="3"/>
      <c r="X5" s="3"/>
      <c r="Y5" s="58" t="s">
        <v>15</v>
      </c>
      <c r="Z5" s="61"/>
      <c r="AA5" s="14"/>
      <c r="AB5" s="15"/>
      <c r="AC5" s="15"/>
      <c r="AD5" s="15"/>
      <c r="AE5" s="15"/>
      <c r="AF5" s="4"/>
      <c r="AG5" s="3"/>
      <c r="AH5" s="3"/>
      <c r="AI5" s="3"/>
      <c r="AJ5" s="3"/>
      <c r="AK5" s="58"/>
      <c r="AL5" s="61"/>
      <c r="AM5" s="14"/>
      <c r="AN5" s="15"/>
      <c r="AO5" s="15"/>
      <c r="AP5" s="15"/>
      <c r="AQ5" s="15"/>
      <c r="AR5" s="3"/>
      <c r="AS5" s="3"/>
      <c r="AT5" s="3"/>
      <c r="AU5" s="3"/>
      <c r="AV5" s="4"/>
      <c r="AW5" s="58" t="s">
        <v>15</v>
      </c>
      <c r="AX5" s="61"/>
      <c r="AY5" s="14"/>
      <c r="AZ5" s="15"/>
      <c r="BA5" s="15"/>
      <c r="BB5" s="15"/>
      <c r="BC5" s="15"/>
      <c r="BD5" s="4"/>
      <c r="BE5" s="3"/>
      <c r="BF5" s="3"/>
      <c r="BG5" s="3"/>
      <c r="BH5" s="3"/>
      <c r="BI5" s="58" t="s">
        <v>15</v>
      </c>
      <c r="BJ5" s="61"/>
      <c r="BK5" s="14"/>
      <c r="BL5" s="15"/>
      <c r="BM5" s="15"/>
      <c r="BN5" s="15"/>
      <c r="BO5" s="15"/>
      <c r="BP5" s="4"/>
      <c r="BQ5" s="3"/>
      <c r="BR5" s="3"/>
      <c r="BS5" s="3"/>
      <c r="BT5" s="3"/>
      <c r="BU5" s="64"/>
      <c r="BV5" s="65"/>
      <c r="BW5" s="56"/>
      <c r="BX5" s="57"/>
      <c r="BY5" s="57"/>
      <c r="BZ5" s="57"/>
      <c r="CA5" s="57"/>
      <c r="CB5" s="3"/>
      <c r="CC5" s="3"/>
      <c r="CD5" s="3"/>
      <c r="CE5" s="3"/>
      <c r="CF5" s="4"/>
    </row>
    <row r="6" spans="1:84" s="13" customFormat="1" ht="16.5">
      <c r="A6" s="59"/>
      <c r="B6" s="62"/>
      <c r="C6" s="14"/>
      <c r="D6" s="17"/>
      <c r="E6" s="17"/>
      <c r="F6" s="17"/>
      <c r="G6" s="17"/>
      <c r="H6" s="18"/>
      <c r="I6" s="3"/>
      <c r="J6" s="3"/>
      <c r="K6" s="3"/>
      <c r="L6" s="3"/>
      <c r="M6" s="59"/>
      <c r="N6" s="62"/>
      <c r="O6" s="14"/>
      <c r="P6" s="19"/>
      <c r="Q6" s="19"/>
      <c r="R6" s="19"/>
      <c r="S6" s="19"/>
      <c r="T6" s="18"/>
      <c r="U6" s="3"/>
      <c r="V6" s="3"/>
      <c r="W6" s="3"/>
      <c r="X6" s="3"/>
      <c r="Y6" s="59"/>
      <c r="Z6" s="62"/>
      <c r="AA6" s="14"/>
      <c r="AB6" s="17"/>
      <c r="AC6" s="17"/>
      <c r="AD6" s="17"/>
      <c r="AE6" s="17"/>
      <c r="AF6" s="18"/>
      <c r="AG6" s="3"/>
      <c r="AH6" s="3"/>
      <c r="AI6" s="3"/>
      <c r="AJ6" s="3"/>
      <c r="AK6" s="59"/>
      <c r="AL6" s="62"/>
      <c r="AM6" s="14"/>
      <c r="AN6" s="17"/>
      <c r="AO6" s="17"/>
      <c r="AP6" s="17"/>
      <c r="AQ6" s="17"/>
      <c r="AR6" s="3"/>
      <c r="AS6" s="3"/>
      <c r="AT6" s="3"/>
      <c r="AU6" s="3"/>
      <c r="AV6" s="18"/>
      <c r="AW6" s="59"/>
      <c r="AX6" s="62"/>
      <c r="AY6" s="14"/>
      <c r="AZ6" s="17"/>
      <c r="BA6" s="17"/>
      <c r="BB6" s="17"/>
      <c r="BC6" s="17"/>
      <c r="BD6" s="18"/>
      <c r="BE6" s="3"/>
      <c r="BF6" s="3"/>
      <c r="BG6" s="3"/>
      <c r="BH6" s="3"/>
      <c r="BI6" s="59"/>
      <c r="BJ6" s="62"/>
      <c r="BK6" s="14"/>
      <c r="BL6" s="17"/>
      <c r="BM6" s="17"/>
      <c r="BN6" s="17"/>
      <c r="BO6" s="17"/>
      <c r="BP6" s="18"/>
      <c r="BQ6" s="3"/>
      <c r="BR6" s="3"/>
      <c r="BS6" s="3"/>
      <c r="BT6" s="3"/>
      <c r="BU6" s="59"/>
      <c r="BV6" s="62"/>
      <c r="BW6" s="14"/>
      <c r="BX6" s="17"/>
      <c r="BY6" s="17"/>
      <c r="BZ6" s="17"/>
      <c r="CA6" s="17"/>
      <c r="CB6" s="3"/>
      <c r="CC6" s="3"/>
      <c r="CD6" s="3"/>
      <c r="CE6" s="3"/>
      <c r="CF6" s="18"/>
    </row>
    <row r="7" spans="1:84" s="13" customFormat="1" ht="16.5">
      <c r="A7" s="59"/>
      <c r="B7" s="62"/>
      <c r="C7" s="14"/>
      <c r="D7" s="15"/>
      <c r="E7" s="15"/>
      <c r="F7" s="15"/>
      <c r="G7" s="15"/>
      <c r="H7" s="18"/>
      <c r="I7" s="3"/>
      <c r="J7" s="3"/>
      <c r="K7" s="3"/>
      <c r="L7" s="3"/>
      <c r="M7" s="59"/>
      <c r="N7" s="62"/>
      <c r="O7" s="14"/>
      <c r="P7" s="16"/>
      <c r="Q7" s="16"/>
      <c r="R7" s="16"/>
      <c r="S7" s="16"/>
      <c r="T7" s="18"/>
      <c r="U7" s="3"/>
      <c r="V7" s="3"/>
      <c r="W7" s="3"/>
      <c r="X7" s="3"/>
      <c r="Y7" s="59"/>
      <c r="Z7" s="62"/>
      <c r="AA7" s="14"/>
      <c r="AB7" s="15"/>
      <c r="AC7" s="15"/>
      <c r="AD7" s="15"/>
      <c r="AE7" s="15"/>
      <c r="AF7" s="18"/>
      <c r="AG7" s="3"/>
      <c r="AH7" s="3"/>
      <c r="AI7" s="3"/>
      <c r="AJ7" s="3"/>
      <c r="AK7" s="59"/>
      <c r="AL7" s="62"/>
      <c r="AM7" s="14"/>
      <c r="AN7" s="15"/>
      <c r="AO7" s="15"/>
      <c r="AP7" s="15"/>
      <c r="AQ7" s="15"/>
      <c r="AR7" s="3"/>
      <c r="AS7" s="3"/>
      <c r="AT7" s="3"/>
      <c r="AU7" s="3"/>
      <c r="AV7" s="18"/>
      <c r="AW7" s="59"/>
      <c r="AX7" s="62"/>
      <c r="AY7" s="14"/>
      <c r="AZ7" s="15"/>
      <c r="BA7" s="15"/>
      <c r="BB7" s="15"/>
      <c r="BC7" s="15"/>
      <c r="BD7" s="18"/>
      <c r="BE7" s="3"/>
      <c r="BF7" s="3"/>
      <c r="BG7" s="3"/>
      <c r="BH7" s="3"/>
      <c r="BI7" s="59"/>
      <c r="BJ7" s="62"/>
      <c r="BK7" s="14"/>
      <c r="BL7" s="15"/>
      <c r="BM7" s="15"/>
      <c r="BN7" s="15"/>
      <c r="BO7" s="15"/>
      <c r="BP7" s="18"/>
      <c r="BQ7" s="3"/>
      <c r="BR7" s="3"/>
      <c r="BS7" s="3"/>
      <c r="BT7" s="3"/>
      <c r="BU7" s="59"/>
      <c r="BV7" s="62"/>
      <c r="BW7" s="14"/>
      <c r="BX7" s="15"/>
      <c r="BY7" s="15"/>
      <c r="BZ7" s="15"/>
      <c r="CA7" s="15"/>
      <c r="CB7" s="3"/>
      <c r="CC7" s="3"/>
      <c r="CD7" s="3"/>
      <c r="CE7" s="3"/>
      <c r="CF7" s="18"/>
    </row>
    <row r="8" spans="1:84" s="13" customFormat="1" ht="16.5">
      <c r="A8" s="59"/>
      <c r="B8" s="62"/>
      <c r="C8" s="14">
        <v>41017</v>
      </c>
      <c r="D8" s="15">
        <v>8.9</v>
      </c>
      <c r="E8" s="15">
        <v>19.7</v>
      </c>
      <c r="F8" s="15">
        <v>2.9</v>
      </c>
      <c r="G8" s="15">
        <v>17.8</v>
      </c>
      <c r="H8" s="20">
        <f aca="true" t="shared" si="0" ref="H8:H15">(I8+J8+K8+L8)/4</f>
        <v>5.75</v>
      </c>
      <c r="I8" s="21" t="str">
        <f aca="true" t="shared" si="1" ref="I8:I15">IF(D8&lt;=3,"1",IF(D8&lt;5,"3",IF(D8&lt;=15,"6",IF(D8&gt;15,"10"))))</f>
        <v>6</v>
      </c>
      <c r="J8" s="21" t="str">
        <f aca="true" t="shared" si="2" ref="J8:J15">IF(E8&lt;=20,"1",IF(E8&lt;=49,"3",IF(E8&lt;=100,"6",IF(E8&gt;100,"10"))))</f>
        <v>1</v>
      </c>
      <c r="K8" s="21" t="str">
        <f aca="true" t="shared" si="3" ref="K8:K15">IF(F8&gt;=6.5,"1",IF(F8&gt;=4.6,"3",IF(F8&gt;=2,"6",IF(F8&gt;=0,"10"))))</f>
        <v>6</v>
      </c>
      <c r="L8" s="21" t="str">
        <f aca="true" t="shared" si="4" ref="L8:L15">IF(G8&lt;=0.5,"1",IF(G8&lt;1,"3",IF(G8&lt;=3,"6",IF(G8&gt;=3,"10"))))</f>
        <v>10</v>
      </c>
      <c r="M8" s="59"/>
      <c r="N8" s="62"/>
      <c r="O8" s="14">
        <v>41017</v>
      </c>
      <c r="P8" s="16">
        <v>22.1</v>
      </c>
      <c r="Q8" s="16">
        <v>24</v>
      </c>
      <c r="R8" s="16">
        <v>1.9</v>
      </c>
      <c r="S8" s="16">
        <v>30.2</v>
      </c>
      <c r="T8" s="20">
        <f aca="true" t="shared" si="5" ref="T8:T15">(U8+V8+W8+X8)/4</f>
        <v>8.25</v>
      </c>
      <c r="U8" s="21" t="str">
        <f aca="true" t="shared" si="6" ref="U8:U15">IF(P8&lt;=3,"1",IF(P8&lt;5,"3",IF(P8&lt;=15,"6",IF(P8&gt;15,"10"))))</f>
        <v>10</v>
      </c>
      <c r="V8" s="21" t="str">
        <f aca="true" t="shared" si="7" ref="V8:V15">IF(Q8&lt;=20,"1",IF(Q8&lt;=49,"3",IF(Q8&lt;=100,"6",IF(Q8&gt;100,"10"))))</f>
        <v>3</v>
      </c>
      <c r="W8" s="21" t="str">
        <f aca="true" t="shared" si="8" ref="W8:W15">IF(R8&gt;=6.5,"1",IF(R8&gt;=4.6,"3",IF(R8&gt;=2,"6",IF(R8&gt;=0,"10"))))</f>
        <v>10</v>
      </c>
      <c r="X8" s="21" t="str">
        <f aca="true" t="shared" si="9" ref="X8:X15">IF(S8&lt;=0.5,"1",IF(S8&lt;1,"3",IF(S8&lt;=3,"6",IF(S8&gt;=3,"10"))))</f>
        <v>10</v>
      </c>
      <c r="Y8" s="59"/>
      <c r="Z8" s="62"/>
      <c r="AA8" s="14">
        <v>41017</v>
      </c>
      <c r="AB8" s="15">
        <v>13.7</v>
      </c>
      <c r="AC8" s="15">
        <v>18.5</v>
      </c>
      <c r="AD8" s="15">
        <v>2.4</v>
      </c>
      <c r="AE8" s="15">
        <v>26.2</v>
      </c>
      <c r="AF8" s="20">
        <f aca="true" t="shared" si="10" ref="AF8:AF15">(AG8+AH8+AI8+AJ8)/4</f>
        <v>5.75</v>
      </c>
      <c r="AG8" s="21" t="str">
        <f aca="true" t="shared" si="11" ref="AG8:AG15">IF(AB8&lt;=3,"1",IF(AB8&lt;5,"3",IF(AB8&lt;=15,"6",IF(AB8&gt;15,"10"))))</f>
        <v>6</v>
      </c>
      <c r="AH8" s="21" t="str">
        <f aca="true" t="shared" si="12" ref="AH8:AH15">IF(AC8&lt;=20,"1",IF(AC8&lt;=49,"3",IF(AC8&lt;=100,"6",IF(AC8&gt;100,"10"))))</f>
        <v>1</v>
      </c>
      <c r="AI8" s="21" t="str">
        <f aca="true" t="shared" si="13" ref="AI8:AI15">IF(AD8&gt;=6.5,"1",IF(AD8&gt;=4.6,"3",IF(AD8&gt;=2,"6",IF(AD8&gt;=0,"10"))))</f>
        <v>6</v>
      </c>
      <c r="AJ8" s="21" t="str">
        <f aca="true" t="shared" si="14" ref="AJ8:AJ15">IF(AE8&lt;=0.5,"1",IF(AE8&lt;1,"3",IF(AE8&lt;=3,"6",IF(AE8&gt;=3,"10"))))</f>
        <v>10</v>
      </c>
      <c r="AK8" s="59"/>
      <c r="AL8" s="62"/>
      <c r="AM8" s="14"/>
      <c r="AN8" s="15"/>
      <c r="AO8" s="15"/>
      <c r="AP8" s="15"/>
      <c r="AQ8" s="15"/>
      <c r="AR8" s="3"/>
      <c r="AS8" s="3"/>
      <c r="AT8" s="3"/>
      <c r="AU8" s="3"/>
      <c r="AV8" s="4"/>
      <c r="AW8" s="59"/>
      <c r="AX8" s="62"/>
      <c r="AY8" s="14"/>
      <c r="AZ8" s="15"/>
      <c r="BA8" s="15"/>
      <c r="BB8" s="15"/>
      <c r="BC8" s="15"/>
      <c r="BD8" s="4"/>
      <c r="BE8" s="3"/>
      <c r="BF8" s="3"/>
      <c r="BG8" s="3"/>
      <c r="BH8" s="3"/>
      <c r="BI8" s="59"/>
      <c r="BJ8" s="62"/>
      <c r="BK8" s="14"/>
      <c r="BL8" s="15"/>
      <c r="BM8" s="15"/>
      <c r="BN8" s="15"/>
      <c r="BO8" s="15"/>
      <c r="BP8" s="4"/>
      <c r="BQ8" s="3"/>
      <c r="BR8" s="3"/>
      <c r="BS8" s="3"/>
      <c r="BT8" s="3"/>
      <c r="BU8" s="59"/>
      <c r="BV8" s="62"/>
      <c r="BW8" s="14"/>
      <c r="BX8" s="15"/>
      <c r="BY8" s="15"/>
      <c r="BZ8" s="15"/>
      <c r="CA8" s="15"/>
      <c r="CB8" s="3"/>
      <c r="CC8" s="3"/>
      <c r="CD8" s="3"/>
      <c r="CE8" s="3"/>
      <c r="CF8" s="4"/>
    </row>
    <row r="9" spans="1:84" s="13" customFormat="1" ht="16.5">
      <c r="A9" s="59"/>
      <c r="B9" s="62"/>
      <c r="C9" s="14">
        <v>41045</v>
      </c>
      <c r="D9" s="15">
        <v>9.4</v>
      </c>
      <c r="E9" s="15">
        <v>13.6</v>
      </c>
      <c r="F9" s="15">
        <v>1.9</v>
      </c>
      <c r="G9" s="15">
        <v>11.7</v>
      </c>
      <c r="H9" s="20">
        <f t="shared" si="0"/>
        <v>6.75</v>
      </c>
      <c r="I9" s="21" t="str">
        <f t="shared" si="1"/>
        <v>6</v>
      </c>
      <c r="J9" s="21" t="str">
        <f t="shared" si="2"/>
        <v>1</v>
      </c>
      <c r="K9" s="21" t="str">
        <f t="shared" si="3"/>
        <v>10</v>
      </c>
      <c r="L9" s="21" t="str">
        <f t="shared" si="4"/>
        <v>10</v>
      </c>
      <c r="M9" s="59"/>
      <c r="N9" s="62"/>
      <c r="O9" s="14">
        <v>41045</v>
      </c>
      <c r="P9" s="16">
        <v>13.1</v>
      </c>
      <c r="Q9" s="16">
        <v>14.1</v>
      </c>
      <c r="R9" s="16">
        <v>2.4</v>
      </c>
      <c r="S9" s="16">
        <v>14.7</v>
      </c>
      <c r="T9" s="20">
        <f t="shared" si="5"/>
        <v>5.75</v>
      </c>
      <c r="U9" s="21" t="str">
        <f t="shared" si="6"/>
        <v>6</v>
      </c>
      <c r="V9" s="21" t="str">
        <f t="shared" si="7"/>
        <v>1</v>
      </c>
      <c r="W9" s="21" t="str">
        <f t="shared" si="8"/>
        <v>6</v>
      </c>
      <c r="X9" s="21" t="str">
        <f t="shared" si="9"/>
        <v>10</v>
      </c>
      <c r="Y9" s="59"/>
      <c r="Z9" s="62"/>
      <c r="AA9" s="14">
        <v>41045</v>
      </c>
      <c r="AB9" s="15">
        <v>8.1</v>
      </c>
      <c r="AC9" s="15">
        <v>10.5</v>
      </c>
      <c r="AD9" s="15">
        <v>3.2</v>
      </c>
      <c r="AE9" s="15">
        <v>11.2</v>
      </c>
      <c r="AF9" s="20">
        <f t="shared" si="10"/>
        <v>5.75</v>
      </c>
      <c r="AG9" s="21" t="str">
        <f t="shared" si="11"/>
        <v>6</v>
      </c>
      <c r="AH9" s="21" t="str">
        <f t="shared" si="12"/>
        <v>1</v>
      </c>
      <c r="AI9" s="21" t="str">
        <f t="shared" si="13"/>
        <v>6</v>
      </c>
      <c r="AJ9" s="21" t="str">
        <f t="shared" si="14"/>
        <v>10</v>
      </c>
      <c r="AK9" s="59"/>
      <c r="AL9" s="62"/>
      <c r="AM9" s="14"/>
      <c r="AN9" s="15"/>
      <c r="AO9" s="15"/>
      <c r="AP9" s="15"/>
      <c r="AQ9" s="15"/>
      <c r="AR9" s="21"/>
      <c r="AS9" s="21"/>
      <c r="AT9" s="21"/>
      <c r="AU9" s="21"/>
      <c r="AV9" s="20"/>
      <c r="AW9" s="59"/>
      <c r="AX9" s="62"/>
      <c r="AY9" s="14">
        <v>41045</v>
      </c>
      <c r="AZ9" s="15">
        <v>24.1</v>
      </c>
      <c r="BA9" s="15">
        <v>12.5</v>
      </c>
      <c r="BB9" s="15">
        <v>2.7</v>
      </c>
      <c r="BC9" s="15">
        <v>16.6</v>
      </c>
      <c r="BD9" s="20">
        <f aca="true" t="shared" si="15" ref="BD9:BD15">(BE9+BF9+BG9+BH9)/4</f>
        <v>6.75</v>
      </c>
      <c r="BE9" s="21" t="str">
        <f aca="true" t="shared" si="16" ref="BE9:BE15">IF(AZ9&lt;=3,"1",IF(AZ9&lt;5,"3",IF(AZ9&lt;=15,"6",IF(AZ9&gt;15,"10"))))</f>
        <v>10</v>
      </c>
      <c r="BF9" s="21" t="str">
        <f aca="true" t="shared" si="17" ref="BF9:BF15">IF(BA9&lt;=20,"1",IF(BA9&lt;=49,"3",IF(BA9&lt;=100,"6",IF(BA9&gt;100,"10"))))</f>
        <v>1</v>
      </c>
      <c r="BG9" s="21" t="str">
        <f aca="true" t="shared" si="18" ref="BG9:BG15">IF(BB9&gt;=6.5,"1",IF(BB9&gt;=4.6,"3",IF(BB9&gt;=2,"6",IF(BB9&gt;=0,"10"))))</f>
        <v>6</v>
      </c>
      <c r="BH9" s="21" t="str">
        <f aca="true" t="shared" si="19" ref="BH9:BH15">IF(BC9&lt;=0.5,"1",IF(BC9&lt;1,"3",IF(BC9&lt;=3,"6",IF(BC9&gt;=3,"10"))))</f>
        <v>10</v>
      </c>
      <c r="BI9" s="59"/>
      <c r="BJ9" s="62"/>
      <c r="BK9" s="14">
        <v>41045</v>
      </c>
      <c r="BL9" s="16">
        <v>3.8</v>
      </c>
      <c r="BM9" s="16">
        <v>6.7</v>
      </c>
      <c r="BN9" s="16">
        <v>4.3</v>
      </c>
      <c r="BO9" s="16">
        <v>4.66</v>
      </c>
      <c r="BP9" s="4">
        <f aca="true" t="shared" si="20" ref="BP9:BP15">(BQ9+BR9+BS9+BT9)/4</f>
        <v>5</v>
      </c>
      <c r="BQ9" s="3" t="str">
        <f aca="true" t="shared" si="21" ref="BQ9:BQ15">IF(BL9&lt;=3,"1",IF(BL9&lt;5,"3",IF(BL9&lt;=15,"6",IF(BL9&gt;15,"10"))))</f>
        <v>3</v>
      </c>
      <c r="BR9" s="3" t="str">
        <f aca="true" t="shared" si="22" ref="BR9:BR15">IF(BM9&lt;=20,"1",IF(BM9&lt;=49,"3",IF(BM9&lt;=100,"6",IF(BM9&gt;100,"10"))))</f>
        <v>1</v>
      </c>
      <c r="BS9" s="3" t="str">
        <f aca="true" t="shared" si="23" ref="BS9:BS15">IF(BN9&gt;=6.5,"1",IF(BN9&gt;=4.6,"3",IF(BN9&gt;=2,"6",IF(BN9&gt;=0,"10"))))</f>
        <v>6</v>
      </c>
      <c r="BT9" s="3" t="str">
        <f aca="true" t="shared" si="24" ref="BT9:BT15">IF(BO9&lt;=0.5,"1",IF(BO9&lt;1,"3",IF(BO9&lt;=3,"6",IF(BO9&gt;=3,"10"))))</f>
        <v>10</v>
      </c>
      <c r="BU9" s="59"/>
      <c r="BV9" s="62"/>
      <c r="BW9" s="14"/>
      <c r="BX9" s="15"/>
      <c r="BY9" s="15"/>
      <c r="BZ9" s="15"/>
      <c r="CA9" s="15"/>
      <c r="CB9" s="21"/>
      <c r="CC9" s="21"/>
      <c r="CD9" s="21"/>
      <c r="CE9" s="21"/>
      <c r="CF9" s="20"/>
    </row>
    <row r="10" spans="1:84" s="13" customFormat="1" ht="16.5">
      <c r="A10" s="59"/>
      <c r="B10" s="62"/>
      <c r="C10" s="14">
        <v>41086</v>
      </c>
      <c r="D10" s="15">
        <v>5.3</v>
      </c>
      <c r="E10" s="15">
        <v>10.8</v>
      </c>
      <c r="F10" s="15">
        <v>2</v>
      </c>
      <c r="G10" s="15">
        <v>8.41</v>
      </c>
      <c r="H10" s="20">
        <f t="shared" si="0"/>
        <v>5.75</v>
      </c>
      <c r="I10" s="21" t="str">
        <f t="shared" si="1"/>
        <v>6</v>
      </c>
      <c r="J10" s="21" t="str">
        <f t="shared" si="2"/>
        <v>1</v>
      </c>
      <c r="K10" s="21" t="str">
        <f t="shared" si="3"/>
        <v>6</v>
      </c>
      <c r="L10" s="21" t="str">
        <f t="shared" si="4"/>
        <v>10</v>
      </c>
      <c r="M10" s="59"/>
      <c r="N10" s="62"/>
      <c r="O10" s="14">
        <v>41086</v>
      </c>
      <c r="P10" s="16">
        <v>22.2</v>
      </c>
      <c r="Q10" s="16">
        <v>23.2</v>
      </c>
      <c r="R10" s="16">
        <v>1.4</v>
      </c>
      <c r="S10" s="16">
        <v>17</v>
      </c>
      <c r="T10" s="20">
        <f t="shared" si="5"/>
        <v>8.25</v>
      </c>
      <c r="U10" s="21" t="str">
        <f t="shared" si="6"/>
        <v>10</v>
      </c>
      <c r="V10" s="21" t="str">
        <f t="shared" si="7"/>
        <v>3</v>
      </c>
      <c r="W10" s="21" t="str">
        <f t="shared" si="8"/>
        <v>10</v>
      </c>
      <c r="X10" s="21" t="str">
        <f t="shared" si="9"/>
        <v>10</v>
      </c>
      <c r="Y10" s="59"/>
      <c r="Z10" s="62"/>
      <c r="AA10" s="14">
        <v>41086</v>
      </c>
      <c r="AB10" s="15">
        <v>8.9</v>
      </c>
      <c r="AC10" s="15">
        <v>10.2</v>
      </c>
      <c r="AD10" s="15">
        <v>3.2</v>
      </c>
      <c r="AE10" s="15">
        <v>12.5</v>
      </c>
      <c r="AF10" s="20">
        <f t="shared" si="10"/>
        <v>5.75</v>
      </c>
      <c r="AG10" s="21" t="str">
        <f t="shared" si="11"/>
        <v>6</v>
      </c>
      <c r="AH10" s="21" t="str">
        <f t="shared" si="12"/>
        <v>1</v>
      </c>
      <c r="AI10" s="21" t="str">
        <f t="shared" si="13"/>
        <v>6</v>
      </c>
      <c r="AJ10" s="21" t="str">
        <f t="shared" si="14"/>
        <v>10</v>
      </c>
      <c r="AK10" s="59"/>
      <c r="AL10" s="62"/>
      <c r="AM10" s="14"/>
      <c r="AN10" s="15"/>
      <c r="AO10" s="15"/>
      <c r="AP10" s="15"/>
      <c r="AQ10" s="15"/>
      <c r="AR10" s="21"/>
      <c r="AS10" s="21"/>
      <c r="AT10" s="21"/>
      <c r="AU10" s="21"/>
      <c r="AV10" s="20"/>
      <c r="AW10" s="59"/>
      <c r="AX10" s="62"/>
      <c r="AY10" s="14">
        <v>41086</v>
      </c>
      <c r="AZ10" s="15">
        <v>14.8</v>
      </c>
      <c r="BA10" s="15">
        <v>10.6</v>
      </c>
      <c r="BB10" s="15">
        <v>1.1</v>
      </c>
      <c r="BC10" s="15">
        <v>9.77</v>
      </c>
      <c r="BD10" s="20">
        <f t="shared" si="15"/>
        <v>6.75</v>
      </c>
      <c r="BE10" s="21" t="str">
        <f t="shared" si="16"/>
        <v>6</v>
      </c>
      <c r="BF10" s="21" t="str">
        <f t="shared" si="17"/>
        <v>1</v>
      </c>
      <c r="BG10" s="21" t="str">
        <f t="shared" si="18"/>
        <v>10</v>
      </c>
      <c r="BH10" s="21" t="str">
        <f t="shared" si="19"/>
        <v>10</v>
      </c>
      <c r="BI10" s="59"/>
      <c r="BJ10" s="62"/>
      <c r="BK10" s="14">
        <v>41086</v>
      </c>
      <c r="BL10" s="16">
        <v>6.7</v>
      </c>
      <c r="BM10" s="16">
        <v>14.2</v>
      </c>
      <c r="BN10" s="16">
        <v>7.2</v>
      </c>
      <c r="BO10" s="16">
        <v>1.43</v>
      </c>
      <c r="BP10" s="4">
        <f t="shared" si="20"/>
        <v>3.5</v>
      </c>
      <c r="BQ10" s="3" t="str">
        <f t="shared" si="21"/>
        <v>6</v>
      </c>
      <c r="BR10" s="3" t="str">
        <f t="shared" si="22"/>
        <v>1</v>
      </c>
      <c r="BS10" s="3" t="str">
        <f t="shared" si="23"/>
        <v>1</v>
      </c>
      <c r="BT10" s="3" t="str">
        <f t="shared" si="24"/>
        <v>6</v>
      </c>
      <c r="BU10" s="59"/>
      <c r="BV10" s="62"/>
      <c r="BW10" s="14"/>
      <c r="BX10" s="15"/>
      <c r="BY10" s="15"/>
      <c r="BZ10" s="15"/>
      <c r="CA10" s="15"/>
      <c r="CB10" s="21"/>
      <c r="CC10" s="21"/>
      <c r="CD10" s="21"/>
      <c r="CE10" s="21"/>
      <c r="CF10" s="20"/>
    </row>
    <row r="11" spans="1:84" s="13" customFormat="1" ht="16.5">
      <c r="A11" s="59"/>
      <c r="B11" s="62"/>
      <c r="C11" s="22">
        <v>41101</v>
      </c>
      <c r="D11" s="15">
        <v>5.8</v>
      </c>
      <c r="E11" s="15">
        <v>10.6</v>
      </c>
      <c r="F11" s="15">
        <v>1.5</v>
      </c>
      <c r="G11" s="15">
        <v>8.4</v>
      </c>
      <c r="H11" s="20">
        <f t="shared" si="0"/>
        <v>6.75</v>
      </c>
      <c r="I11" s="21" t="str">
        <f t="shared" si="1"/>
        <v>6</v>
      </c>
      <c r="J11" s="21" t="str">
        <f t="shared" si="2"/>
        <v>1</v>
      </c>
      <c r="K11" s="21" t="str">
        <f t="shared" si="3"/>
        <v>10</v>
      </c>
      <c r="L11" s="21" t="str">
        <f t="shared" si="4"/>
        <v>10</v>
      </c>
      <c r="M11" s="59"/>
      <c r="N11" s="62"/>
      <c r="O11" s="22">
        <v>41101</v>
      </c>
      <c r="P11" s="16">
        <v>22.6</v>
      </c>
      <c r="Q11" s="16">
        <v>29</v>
      </c>
      <c r="R11" s="16">
        <v>1.6</v>
      </c>
      <c r="S11" s="16">
        <v>17.6</v>
      </c>
      <c r="T11" s="20">
        <f t="shared" si="5"/>
        <v>8.25</v>
      </c>
      <c r="U11" s="21" t="str">
        <f t="shared" si="6"/>
        <v>10</v>
      </c>
      <c r="V11" s="21" t="str">
        <f t="shared" si="7"/>
        <v>3</v>
      </c>
      <c r="W11" s="21" t="str">
        <f t="shared" si="8"/>
        <v>10</v>
      </c>
      <c r="X11" s="21" t="str">
        <f t="shared" si="9"/>
        <v>10</v>
      </c>
      <c r="Y11" s="59"/>
      <c r="Z11" s="62"/>
      <c r="AA11" s="22">
        <v>41101</v>
      </c>
      <c r="AB11" s="15">
        <v>11.3</v>
      </c>
      <c r="AC11" s="15">
        <v>19.8</v>
      </c>
      <c r="AD11" s="15">
        <v>2.7</v>
      </c>
      <c r="AE11" s="15">
        <v>13.5</v>
      </c>
      <c r="AF11" s="20">
        <f t="shared" si="10"/>
        <v>5.75</v>
      </c>
      <c r="AG11" s="21" t="str">
        <f t="shared" si="11"/>
        <v>6</v>
      </c>
      <c r="AH11" s="21" t="str">
        <f t="shared" si="12"/>
        <v>1</v>
      </c>
      <c r="AI11" s="21" t="str">
        <f t="shared" si="13"/>
        <v>6</v>
      </c>
      <c r="AJ11" s="21" t="str">
        <f t="shared" si="14"/>
        <v>10</v>
      </c>
      <c r="AK11" s="59"/>
      <c r="AL11" s="62"/>
      <c r="AM11" s="22"/>
      <c r="AN11" s="15"/>
      <c r="AO11" s="15"/>
      <c r="AP11" s="15"/>
      <c r="AQ11" s="15"/>
      <c r="AR11" s="21"/>
      <c r="AS11" s="21"/>
      <c r="AT11" s="21"/>
      <c r="AU11" s="21"/>
      <c r="AV11" s="20"/>
      <c r="AW11" s="59"/>
      <c r="AX11" s="62"/>
      <c r="AY11" s="22">
        <v>41101</v>
      </c>
      <c r="AZ11" s="15">
        <v>16</v>
      </c>
      <c r="BA11" s="15">
        <v>10</v>
      </c>
      <c r="BB11" s="15">
        <v>1</v>
      </c>
      <c r="BC11" s="15">
        <v>13.7</v>
      </c>
      <c r="BD11" s="20">
        <f t="shared" si="15"/>
        <v>7.75</v>
      </c>
      <c r="BE11" s="21" t="str">
        <f t="shared" si="16"/>
        <v>10</v>
      </c>
      <c r="BF11" s="21" t="str">
        <f t="shared" si="17"/>
        <v>1</v>
      </c>
      <c r="BG11" s="21" t="str">
        <f t="shared" si="18"/>
        <v>10</v>
      </c>
      <c r="BH11" s="21" t="str">
        <f t="shared" si="19"/>
        <v>10</v>
      </c>
      <c r="BI11" s="59"/>
      <c r="BJ11" s="62"/>
      <c r="BK11" s="14">
        <v>41101</v>
      </c>
      <c r="BL11" s="16">
        <v>7</v>
      </c>
      <c r="BM11" s="16">
        <v>17.2</v>
      </c>
      <c r="BN11" s="16">
        <v>10.9</v>
      </c>
      <c r="BO11" s="16">
        <v>0.52</v>
      </c>
      <c r="BP11" s="4">
        <f t="shared" si="20"/>
        <v>2.75</v>
      </c>
      <c r="BQ11" s="3" t="str">
        <f t="shared" si="21"/>
        <v>6</v>
      </c>
      <c r="BR11" s="3" t="str">
        <f t="shared" si="22"/>
        <v>1</v>
      </c>
      <c r="BS11" s="3" t="str">
        <f t="shared" si="23"/>
        <v>1</v>
      </c>
      <c r="BT11" s="3" t="str">
        <f t="shared" si="24"/>
        <v>3</v>
      </c>
      <c r="BU11" s="59"/>
      <c r="BV11" s="62"/>
      <c r="BW11" s="22"/>
      <c r="BX11" s="15"/>
      <c r="BY11" s="15"/>
      <c r="BZ11" s="15"/>
      <c r="CA11" s="15"/>
      <c r="CB11" s="21"/>
      <c r="CC11" s="21"/>
      <c r="CD11" s="21"/>
      <c r="CE11" s="21"/>
      <c r="CF11" s="20"/>
    </row>
    <row r="12" spans="1:84" s="13" customFormat="1" ht="16.5">
      <c r="A12" s="59"/>
      <c r="B12" s="62"/>
      <c r="C12" s="22">
        <v>41129</v>
      </c>
      <c r="D12" s="15">
        <v>13.5</v>
      </c>
      <c r="E12" s="15">
        <v>7.1</v>
      </c>
      <c r="F12" s="15">
        <v>2.7</v>
      </c>
      <c r="G12" s="15">
        <v>8.15</v>
      </c>
      <c r="H12" s="20">
        <f t="shared" si="0"/>
        <v>5.75</v>
      </c>
      <c r="I12" s="21" t="str">
        <f t="shared" si="1"/>
        <v>6</v>
      </c>
      <c r="J12" s="21" t="str">
        <f t="shared" si="2"/>
        <v>1</v>
      </c>
      <c r="K12" s="21" t="str">
        <f t="shared" si="3"/>
        <v>6</v>
      </c>
      <c r="L12" s="21" t="str">
        <f t="shared" si="4"/>
        <v>10</v>
      </c>
      <c r="M12" s="59"/>
      <c r="N12" s="62"/>
      <c r="O12" s="22">
        <v>41129</v>
      </c>
      <c r="P12" s="16">
        <v>24.1</v>
      </c>
      <c r="Q12" s="16">
        <v>13.5</v>
      </c>
      <c r="R12" s="16">
        <v>2.8</v>
      </c>
      <c r="S12" s="16">
        <v>15.6</v>
      </c>
      <c r="T12" s="20">
        <f t="shared" si="5"/>
        <v>6.75</v>
      </c>
      <c r="U12" s="21" t="str">
        <f t="shared" si="6"/>
        <v>10</v>
      </c>
      <c r="V12" s="21" t="str">
        <f t="shared" si="7"/>
        <v>1</v>
      </c>
      <c r="W12" s="21" t="str">
        <f t="shared" si="8"/>
        <v>6</v>
      </c>
      <c r="X12" s="21" t="str">
        <f t="shared" si="9"/>
        <v>10</v>
      </c>
      <c r="Y12" s="59"/>
      <c r="Z12" s="62"/>
      <c r="AA12" s="22">
        <v>41129</v>
      </c>
      <c r="AB12" s="15">
        <v>34.5</v>
      </c>
      <c r="AC12" s="15">
        <v>11.8</v>
      </c>
      <c r="AD12" s="15">
        <v>4</v>
      </c>
      <c r="AE12" s="15">
        <v>10.5</v>
      </c>
      <c r="AF12" s="20">
        <f t="shared" si="10"/>
        <v>6.75</v>
      </c>
      <c r="AG12" s="21" t="str">
        <f t="shared" si="11"/>
        <v>10</v>
      </c>
      <c r="AH12" s="21" t="str">
        <f t="shared" si="12"/>
        <v>1</v>
      </c>
      <c r="AI12" s="21" t="str">
        <f t="shared" si="13"/>
        <v>6</v>
      </c>
      <c r="AJ12" s="21" t="str">
        <f t="shared" si="14"/>
        <v>10</v>
      </c>
      <c r="AK12" s="59"/>
      <c r="AL12" s="62"/>
      <c r="AM12" s="22"/>
      <c r="AN12" s="15"/>
      <c r="AO12" s="15"/>
      <c r="AP12" s="15"/>
      <c r="AQ12" s="15"/>
      <c r="AR12" s="21"/>
      <c r="AS12" s="21"/>
      <c r="AT12" s="21"/>
      <c r="AU12" s="21"/>
      <c r="AV12" s="20"/>
      <c r="AW12" s="59"/>
      <c r="AX12" s="62"/>
      <c r="AY12" s="22">
        <v>41129</v>
      </c>
      <c r="AZ12" s="15">
        <v>5.2</v>
      </c>
      <c r="BA12" s="15">
        <v>13.5</v>
      </c>
      <c r="BB12" s="15">
        <v>3.8</v>
      </c>
      <c r="BC12" s="15">
        <v>2.86</v>
      </c>
      <c r="BD12" s="20">
        <f t="shared" si="15"/>
        <v>4.75</v>
      </c>
      <c r="BE12" s="21" t="str">
        <f t="shared" si="16"/>
        <v>6</v>
      </c>
      <c r="BF12" s="21" t="str">
        <f t="shared" si="17"/>
        <v>1</v>
      </c>
      <c r="BG12" s="21" t="str">
        <f t="shared" si="18"/>
        <v>6</v>
      </c>
      <c r="BH12" s="21" t="str">
        <f t="shared" si="19"/>
        <v>6</v>
      </c>
      <c r="BI12" s="59"/>
      <c r="BJ12" s="62"/>
      <c r="BK12" s="14">
        <v>41129</v>
      </c>
      <c r="BL12" s="16">
        <v>4.2</v>
      </c>
      <c r="BM12" s="16">
        <v>20.9</v>
      </c>
      <c r="BN12" s="16">
        <v>3</v>
      </c>
      <c r="BO12" s="16">
        <v>1.51</v>
      </c>
      <c r="BP12" s="4">
        <f t="shared" si="20"/>
        <v>4.5</v>
      </c>
      <c r="BQ12" s="3" t="str">
        <f t="shared" si="21"/>
        <v>3</v>
      </c>
      <c r="BR12" s="3" t="str">
        <f t="shared" si="22"/>
        <v>3</v>
      </c>
      <c r="BS12" s="3" t="str">
        <f t="shared" si="23"/>
        <v>6</v>
      </c>
      <c r="BT12" s="3" t="str">
        <f t="shared" si="24"/>
        <v>6</v>
      </c>
      <c r="BU12" s="59"/>
      <c r="BV12" s="62"/>
      <c r="BW12" s="22"/>
      <c r="BX12" s="15"/>
      <c r="BY12" s="15"/>
      <c r="BZ12" s="15"/>
      <c r="CA12" s="15"/>
      <c r="CB12" s="21"/>
      <c r="CC12" s="21"/>
      <c r="CD12" s="21"/>
      <c r="CE12" s="21"/>
      <c r="CF12" s="20"/>
    </row>
    <row r="13" spans="1:84" s="13" customFormat="1" ht="16.5">
      <c r="A13" s="59"/>
      <c r="B13" s="62"/>
      <c r="C13" s="22">
        <v>41157</v>
      </c>
      <c r="D13" s="15">
        <v>4.6</v>
      </c>
      <c r="E13" s="15">
        <v>12.9</v>
      </c>
      <c r="F13" s="15">
        <v>2</v>
      </c>
      <c r="G13" s="15">
        <v>15.3</v>
      </c>
      <c r="H13" s="20">
        <f t="shared" si="0"/>
        <v>5</v>
      </c>
      <c r="I13" s="21" t="str">
        <f t="shared" si="1"/>
        <v>3</v>
      </c>
      <c r="J13" s="21" t="str">
        <f t="shared" si="2"/>
        <v>1</v>
      </c>
      <c r="K13" s="21" t="str">
        <f t="shared" si="3"/>
        <v>6</v>
      </c>
      <c r="L13" s="21" t="str">
        <f t="shared" si="4"/>
        <v>10</v>
      </c>
      <c r="M13" s="59"/>
      <c r="N13" s="62"/>
      <c r="O13" s="22">
        <v>41157</v>
      </c>
      <c r="P13" s="16">
        <v>26.9</v>
      </c>
      <c r="Q13" s="16">
        <v>36.5</v>
      </c>
      <c r="R13" s="16">
        <v>1.7</v>
      </c>
      <c r="S13" s="16">
        <v>24.6</v>
      </c>
      <c r="T13" s="20">
        <f t="shared" si="5"/>
        <v>8.25</v>
      </c>
      <c r="U13" s="21" t="str">
        <f t="shared" si="6"/>
        <v>10</v>
      </c>
      <c r="V13" s="21" t="str">
        <f t="shared" si="7"/>
        <v>3</v>
      </c>
      <c r="W13" s="21" t="str">
        <f t="shared" si="8"/>
        <v>10</v>
      </c>
      <c r="X13" s="21" t="str">
        <f t="shared" si="9"/>
        <v>10</v>
      </c>
      <c r="Y13" s="59"/>
      <c r="Z13" s="62"/>
      <c r="AA13" s="22">
        <v>41157</v>
      </c>
      <c r="AB13" s="15">
        <v>9.9</v>
      </c>
      <c r="AC13" s="15">
        <v>23</v>
      </c>
      <c r="AD13" s="15">
        <v>3</v>
      </c>
      <c r="AE13" s="15">
        <v>22</v>
      </c>
      <c r="AF13" s="20">
        <f t="shared" si="10"/>
        <v>6.25</v>
      </c>
      <c r="AG13" s="21" t="str">
        <f t="shared" si="11"/>
        <v>6</v>
      </c>
      <c r="AH13" s="21" t="str">
        <f t="shared" si="12"/>
        <v>3</v>
      </c>
      <c r="AI13" s="21" t="str">
        <f t="shared" si="13"/>
        <v>6</v>
      </c>
      <c r="AJ13" s="21" t="str">
        <f t="shared" si="14"/>
        <v>10</v>
      </c>
      <c r="AK13" s="59"/>
      <c r="AL13" s="62"/>
      <c r="AM13" s="22"/>
      <c r="AN13" s="15"/>
      <c r="AO13" s="15"/>
      <c r="AP13" s="15"/>
      <c r="AQ13" s="15"/>
      <c r="AR13" s="21"/>
      <c r="AS13" s="21"/>
      <c r="AT13" s="21"/>
      <c r="AU13" s="21"/>
      <c r="AV13" s="20"/>
      <c r="AW13" s="59"/>
      <c r="AX13" s="62"/>
      <c r="AY13" s="22">
        <v>41157</v>
      </c>
      <c r="AZ13" s="15">
        <v>11.5</v>
      </c>
      <c r="BA13" s="15">
        <v>14.1</v>
      </c>
      <c r="BB13" s="15">
        <v>2.2</v>
      </c>
      <c r="BC13" s="15">
        <v>18.8</v>
      </c>
      <c r="BD13" s="20">
        <f t="shared" si="15"/>
        <v>5.75</v>
      </c>
      <c r="BE13" s="21" t="str">
        <f t="shared" si="16"/>
        <v>6</v>
      </c>
      <c r="BF13" s="21" t="str">
        <f t="shared" si="17"/>
        <v>1</v>
      </c>
      <c r="BG13" s="21" t="str">
        <f t="shared" si="18"/>
        <v>6</v>
      </c>
      <c r="BH13" s="21" t="str">
        <f t="shared" si="19"/>
        <v>10</v>
      </c>
      <c r="BI13" s="59"/>
      <c r="BJ13" s="62"/>
      <c r="BK13" s="14">
        <v>41157</v>
      </c>
      <c r="BL13" s="16">
        <v>29.5</v>
      </c>
      <c r="BM13" s="16">
        <v>18.8</v>
      </c>
      <c r="BN13" s="16">
        <v>2.5</v>
      </c>
      <c r="BO13" s="16">
        <v>5.63</v>
      </c>
      <c r="BP13" s="4">
        <f t="shared" si="20"/>
        <v>6.75</v>
      </c>
      <c r="BQ13" s="3" t="str">
        <f t="shared" si="21"/>
        <v>10</v>
      </c>
      <c r="BR13" s="3" t="str">
        <f t="shared" si="22"/>
        <v>1</v>
      </c>
      <c r="BS13" s="3" t="str">
        <f t="shared" si="23"/>
        <v>6</v>
      </c>
      <c r="BT13" s="3" t="str">
        <f t="shared" si="24"/>
        <v>10</v>
      </c>
      <c r="BU13" s="59"/>
      <c r="BV13" s="62"/>
      <c r="BW13" s="22"/>
      <c r="BX13" s="15"/>
      <c r="BY13" s="15"/>
      <c r="BZ13" s="15"/>
      <c r="CA13" s="15"/>
      <c r="CB13" s="21"/>
      <c r="CC13" s="21"/>
      <c r="CD13" s="21"/>
      <c r="CE13" s="21"/>
      <c r="CF13" s="20"/>
    </row>
    <row r="14" spans="1:84" s="13" customFormat="1" ht="16.5">
      <c r="A14" s="59"/>
      <c r="B14" s="62"/>
      <c r="C14" s="22">
        <v>41185</v>
      </c>
      <c r="D14" s="23">
        <v>7.7</v>
      </c>
      <c r="E14" s="23">
        <v>9</v>
      </c>
      <c r="F14" s="23">
        <v>4.1</v>
      </c>
      <c r="G14" s="15">
        <v>9.07</v>
      </c>
      <c r="H14" s="20">
        <f t="shared" si="0"/>
        <v>5.75</v>
      </c>
      <c r="I14" s="21" t="str">
        <f t="shared" si="1"/>
        <v>6</v>
      </c>
      <c r="J14" s="21" t="str">
        <f t="shared" si="2"/>
        <v>1</v>
      </c>
      <c r="K14" s="21" t="str">
        <f t="shared" si="3"/>
        <v>6</v>
      </c>
      <c r="L14" s="21" t="str">
        <f t="shared" si="4"/>
        <v>10</v>
      </c>
      <c r="M14" s="59"/>
      <c r="N14" s="62"/>
      <c r="O14" s="22">
        <v>41185</v>
      </c>
      <c r="P14" s="16">
        <v>15</v>
      </c>
      <c r="Q14" s="16">
        <v>10.3</v>
      </c>
      <c r="R14" s="16">
        <v>2.8</v>
      </c>
      <c r="S14" s="16">
        <v>10.6</v>
      </c>
      <c r="T14" s="20">
        <f t="shared" si="5"/>
        <v>5.75</v>
      </c>
      <c r="U14" s="21" t="str">
        <f t="shared" si="6"/>
        <v>6</v>
      </c>
      <c r="V14" s="21" t="str">
        <f t="shared" si="7"/>
        <v>1</v>
      </c>
      <c r="W14" s="21" t="str">
        <f t="shared" si="8"/>
        <v>6</v>
      </c>
      <c r="X14" s="21" t="str">
        <f t="shared" si="9"/>
        <v>10</v>
      </c>
      <c r="Y14" s="59"/>
      <c r="Z14" s="62"/>
      <c r="AA14" s="22">
        <v>41185</v>
      </c>
      <c r="AB14" s="23">
        <v>12.6</v>
      </c>
      <c r="AC14" s="23">
        <v>6.1</v>
      </c>
      <c r="AD14" s="23">
        <v>4.8</v>
      </c>
      <c r="AE14" s="15">
        <v>9.13</v>
      </c>
      <c r="AF14" s="20">
        <f t="shared" si="10"/>
        <v>5</v>
      </c>
      <c r="AG14" s="21" t="str">
        <f t="shared" si="11"/>
        <v>6</v>
      </c>
      <c r="AH14" s="21" t="str">
        <f t="shared" si="12"/>
        <v>1</v>
      </c>
      <c r="AI14" s="21" t="str">
        <f t="shared" si="13"/>
        <v>3</v>
      </c>
      <c r="AJ14" s="21" t="str">
        <f t="shared" si="14"/>
        <v>10</v>
      </c>
      <c r="AK14" s="59"/>
      <c r="AL14" s="62"/>
      <c r="AM14" s="22"/>
      <c r="AN14" s="23"/>
      <c r="AO14" s="23"/>
      <c r="AP14" s="23"/>
      <c r="AQ14" s="15"/>
      <c r="AR14" s="21"/>
      <c r="AS14" s="21"/>
      <c r="AT14" s="21"/>
      <c r="AU14" s="21"/>
      <c r="AV14" s="20"/>
      <c r="AW14" s="59"/>
      <c r="AX14" s="62"/>
      <c r="AY14" s="22">
        <v>41185</v>
      </c>
      <c r="AZ14" s="23">
        <v>31.4</v>
      </c>
      <c r="BA14" s="23">
        <v>12.1</v>
      </c>
      <c r="BB14" s="23">
        <v>2.9</v>
      </c>
      <c r="BC14" s="15">
        <v>13.4</v>
      </c>
      <c r="BD14" s="20">
        <f t="shared" si="15"/>
        <v>6.75</v>
      </c>
      <c r="BE14" s="21" t="str">
        <f t="shared" si="16"/>
        <v>10</v>
      </c>
      <c r="BF14" s="21" t="str">
        <f t="shared" si="17"/>
        <v>1</v>
      </c>
      <c r="BG14" s="21" t="str">
        <f t="shared" si="18"/>
        <v>6</v>
      </c>
      <c r="BH14" s="21" t="str">
        <f t="shared" si="19"/>
        <v>10</v>
      </c>
      <c r="BI14" s="59"/>
      <c r="BJ14" s="62"/>
      <c r="BK14" s="14">
        <v>41185</v>
      </c>
      <c r="BL14" s="16">
        <v>5.4</v>
      </c>
      <c r="BM14" s="16">
        <v>25.9</v>
      </c>
      <c r="BN14" s="16">
        <v>5.6</v>
      </c>
      <c r="BO14" s="16">
        <v>4.66</v>
      </c>
      <c r="BP14" s="4">
        <f t="shared" si="20"/>
        <v>5.5</v>
      </c>
      <c r="BQ14" s="3" t="str">
        <f t="shared" si="21"/>
        <v>6</v>
      </c>
      <c r="BR14" s="3" t="str">
        <f t="shared" si="22"/>
        <v>3</v>
      </c>
      <c r="BS14" s="3" t="str">
        <f t="shared" si="23"/>
        <v>3</v>
      </c>
      <c r="BT14" s="3" t="str">
        <f t="shared" si="24"/>
        <v>10</v>
      </c>
      <c r="BU14" s="59"/>
      <c r="BV14" s="62"/>
      <c r="BW14" s="22"/>
      <c r="BX14" s="23"/>
      <c r="BY14" s="23"/>
      <c r="BZ14" s="23"/>
      <c r="CA14" s="15"/>
      <c r="CB14" s="21"/>
      <c r="CC14" s="21"/>
      <c r="CD14" s="21"/>
      <c r="CE14" s="21"/>
      <c r="CF14" s="20"/>
    </row>
    <row r="15" spans="1:84" s="13" customFormat="1" ht="16.5">
      <c r="A15" s="59"/>
      <c r="B15" s="62"/>
      <c r="C15" s="22">
        <v>41214</v>
      </c>
      <c r="D15" s="15">
        <v>14.6</v>
      </c>
      <c r="E15" s="15">
        <v>13.5</v>
      </c>
      <c r="F15" s="15">
        <v>2.1</v>
      </c>
      <c r="G15" s="15">
        <v>11.8</v>
      </c>
      <c r="H15" s="20">
        <f t="shared" si="0"/>
        <v>5.75</v>
      </c>
      <c r="I15" s="21" t="str">
        <f t="shared" si="1"/>
        <v>6</v>
      </c>
      <c r="J15" s="21" t="str">
        <f t="shared" si="2"/>
        <v>1</v>
      </c>
      <c r="K15" s="21" t="str">
        <f t="shared" si="3"/>
        <v>6</v>
      </c>
      <c r="L15" s="21" t="str">
        <f t="shared" si="4"/>
        <v>10</v>
      </c>
      <c r="M15" s="59"/>
      <c r="N15" s="62"/>
      <c r="O15" s="22">
        <v>41214</v>
      </c>
      <c r="P15" s="16">
        <v>41.3</v>
      </c>
      <c r="Q15" s="16">
        <v>23.5</v>
      </c>
      <c r="R15" s="16">
        <v>1.7</v>
      </c>
      <c r="S15" s="16">
        <v>21.7</v>
      </c>
      <c r="T15" s="20">
        <f t="shared" si="5"/>
        <v>8.25</v>
      </c>
      <c r="U15" s="21" t="str">
        <f t="shared" si="6"/>
        <v>10</v>
      </c>
      <c r="V15" s="21" t="str">
        <f t="shared" si="7"/>
        <v>3</v>
      </c>
      <c r="W15" s="21" t="str">
        <f t="shared" si="8"/>
        <v>10</v>
      </c>
      <c r="X15" s="21" t="str">
        <f t="shared" si="9"/>
        <v>10</v>
      </c>
      <c r="Y15" s="59"/>
      <c r="Z15" s="62"/>
      <c r="AA15" s="22">
        <v>41214</v>
      </c>
      <c r="AB15" s="15">
        <v>23.3</v>
      </c>
      <c r="AC15" s="15">
        <v>10.3</v>
      </c>
      <c r="AD15" s="15">
        <v>2.8</v>
      </c>
      <c r="AE15" s="15">
        <v>16.7</v>
      </c>
      <c r="AF15" s="20">
        <f t="shared" si="10"/>
        <v>6.75</v>
      </c>
      <c r="AG15" s="21" t="str">
        <f t="shared" si="11"/>
        <v>10</v>
      </c>
      <c r="AH15" s="21" t="str">
        <f t="shared" si="12"/>
        <v>1</v>
      </c>
      <c r="AI15" s="21" t="str">
        <f t="shared" si="13"/>
        <v>6</v>
      </c>
      <c r="AJ15" s="21" t="str">
        <f t="shared" si="14"/>
        <v>10</v>
      </c>
      <c r="AK15" s="59"/>
      <c r="AL15" s="62"/>
      <c r="AM15" s="22"/>
      <c r="AN15" s="15"/>
      <c r="AO15" s="15"/>
      <c r="AP15" s="15"/>
      <c r="AQ15" s="15"/>
      <c r="AR15" s="21"/>
      <c r="AS15" s="21"/>
      <c r="AT15" s="21"/>
      <c r="AU15" s="21"/>
      <c r="AV15" s="20"/>
      <c r="AW15" s="59"/>
      <c r="AX15" s="62"/>
      <c r="AY15" s="22">
        <v>41214</v>
      </c>
      <c r="AZ15" s="15">
        <v>19</v>
      </c>
      <c r="BA15" s="15">
        <v>8.7</v>
      </c>
      <c r="BB15" s="15">
        <v>2.3</v>
      </c>
      <c r="BC15" s="15">
        <v>14.1</v>
      </c>
      <c r="BD15" s="20">
        <f t="shared" si="15"/>
        <v>6.75</v>
      </c>
      <c r="BE15" s="21" t="str">
        <f t="shared" si="16"/>
        <v>10</v>
      </c>
      <c r="BF15" s="21" t="str">
        <f t="shared" si="17"/>
        <v>1</v>
      </c>
      <c r="BG15" s="21" t="str">
        <f t="shared" si="18"/>
        <v>6</v>
      </c>
      <c r="BH15" s="21" t="str">
        <f t="shared" si="19"/>
        <v>10</v>
      </c>
      <c r="BI15" s="59"/>
      <c r="BJ15" s="62"/>
      <c r="BK15" s="14">
        <v>41214</v>
      </c>
      <c r="BL15" s="16">
        <v>4.3</v>
      </c>
      <c r="BM15" s="16">
        <v>6.7</v>
      </c>
      <c r="BN15" s="16">
        <v>4.4</v>
      </c>
      <c r="BO15" s="16">
        <v>5.39</v>
      </c>
      <c r="BP15" s="4">
        <f t="shared" si="20"/>
        <v>5</v>
      </c>
      <c r="BQ15" s="3" t="str">
        <f t="shared" si="21"/>
        <v>3</v>
      </c>
      <c r="BR15" s="3" t="str">
        <f t="shared" si="22"/>
        <v>1</v>
      </c>
      <c r="BS15" s="3" t="str">
        <f t="shared" si="23"/>
        <v>6</v>
      </c>
      <c r="BT15" s="3" t="str">
        <f t="shared" si="24"/>
        <v>10</v>
      </c>
      <c r="BU15" s="59"/>
      <c r="BV15" s="62"/>
      <c r="BW15" s="22"/>
      <c r="BX15" s="15"/>
      <c r="BY15" s="15"/>
      <c r="BZ15" s="15"/>
      <c r="CA15" s="15"/>
      <c r="CB15" s="21"/>
      <c r="CC15" s="21"/>
      <c r="CD15" s="21"/>
      <c r="CE15" s="21"/>
      <c r="CF15" s="20"/>
    </row>
    <row r="16" spans="1:84" s="13" customFormat="1" ht="17.25" thickBot="1">
      <c r="A16" s="60"/>
      <c r="B16" s="63"/>
      <c r="C16" s="24"/>
      <c r="D16" s="15"/>
      <c r="E16" s="15"/>
      <c r="F16" s="15"/>
      <c r="G16" s="15"/>
      <c r="H16" s="4"/>
      <c r="I16" s="3"/>
      <c r="J16" s="3"/>
      <c r="K16" s="3"/>
      <c r="L16" s="3"/>
      <c r="M16" s="60"/>
      <c r="N16" s="63"/>
      <c r="O16" s="24"/>
      <c r="P16" s="16"/>
      <c r="Q16" s="16"/>
      <c r="R16" s="16"/>
      <c r="S16" s="16"/>
      <c r="T16" s="4"/>
      <c r="U16" s="3"/>
      <c r="V16" s="3"/>
      <c r="W16" s="3"/>
      <c r="X16" s="3"/>
      <c r="Y16" s="60"/>
      <c r="Z16" s="63"/>
      <c r="AA16" s="24"/>
      <c r="AB16" s="15"/>
      <c r="AC16" s="15"/>
      <c r="AD16" s="15"/>
      <c r="AE16" s="15"/>
      <c r="AF16" s="4"/>
      <c r="AG16" s="3"/>
      <c r="AH16" s="3"/>
      <c r="AI16" s="3"/>
      <c r="AJ16" s="3"/>
      <c r="AK16" s="60"/>
      <c r="AL16" s="63"/>
      <c r="AM16" s="24"/>
      <c r="AN16" s="15"/>
      <c r="AO16" s="15"/>
      <c r="AP16" s="15"/>
      <c r="AQ16" s="15"/>
      <c r="AR16" s="3"/>
      <c r="AS16" s="3"/>
      <c r="AT16" s="3"/>
      <c r="AU16" s="3"/>
      <c r="AV16" s="4"/>
      <c r="AW16" s="60"/>
      <c r="AX16" s="63"/>
      <c r="AY16" s="24"/>
      <c r="AZ16" s="15"/>
      <c r="BA16" s="15"/>
      <c r="BB16" s="15"/>
      <c r="BC16" s="15"/>
      <c r="BD16" s="4"/>
      <c r="BE16" s="3"/>
      <c r="BF16" s="3"/>
      <c r="BG16" s="3"/>
      <c r="BH16" s="3"/>
      <c r="BI16" s="60"/>
      <c r="BJ16" s="63"/>
      <c r="BK16" s="24"/>
      <c r="BL16" s="15"/>
      <c r="BM16" s="15"/>
      <c r="BN16" s="15"/>
      <c r="BO16" s="15"/>
      <c r="BP16" s="4"/>
      <c r="BQ16" s="3"/>
      <c r="BR16" s="3"/>
      <c r="BS16" s="3"/>
      <c r="BT16" s="3"/>
      <c r="BU16" s="60"/>
      <c r="BV16" s="63"/>
      <c r="BW16" s="24"/>
      <c r="BX16" s="15"/>
      <c r="BY16" s="15"/>
      <c r="BZ16" s="15"/>
      <c r="CA16" s="15"/>
      <c r="CB16" s="3"/>
      <c r="CC16" s="3"/>
      <c r="CD16" s="3"/>
      <c r="CE16" s="3"/>
      <c r="CF16" s="4"/>
    </row>
    <row r="17" spans="1:84" s="13" customFormat="1" ht="18" thickBot="1" thickTop="1">
      <c r="A17" s="25" t="s">
        <v>15</v>
      </c>
      <c r="B17" s="26"/>
      <c r="C17" s="5" t="s">
        <v>17</v>
      </c>
      <c r="D17" s="9">
        <v>8.725000000000001</v>
      </c>
      <c r="E17" s="9">
        <v>12.15</v>
      </c>
      <c r="F17" s="9">
        <v>2.4000000000000004</v>
      </c>
      <c r="G17" s="9">
        <v>11.328749999999998</v>
      </c>
      <c r="H17" s="8">
        <f>AVERAGE(H5:H16)</f>
        <v>5.90625</v>
      </c>
      <c r="I17" s="6" t="str">
        <f>IF(D17&lt;3,"1",IF(D17&lt;5,"3",IF(D17&lt;=15,"6",IF(D17&gt;15,"10"))))</f>
        <v>6</v>
      </c>
      <c r="J17" s="7" t="str">
        <f>IF(E17&lt;20,"1",IF(E17&lt;=49,"3",IF(E17&lt;=100,"6",IF(E17&gt;100,"10"))))</f>
        <v>1</v>
      </c>
      <c r="K17" s="7" t="str">
        <f>IF(F17&gt;6.5,"1",IF(F17&gt;=4.6,"3",IF(F17&gt;=2,"6",IF(F17&gt;=0,"10"))))</f>
        <v>6</v>
      </c>
      <c r="L17" s="7" t="str">
        <f>IF(G17&lt;0.5,"1",IF(G17&lt;1,"3",IF(G17&lt;=3,"6",IF(G17&gt;=3,"10"))))</f>
        <v>10</v>
      </c>
      <c r="M17" s="25" t="s">
        <v>15</v>
      </c>
      <c r="N17" s="26"/>
      <c r="O17" s="10" t="s">
        <v>17</v>
      </c>
      <c r="P17" s="9">
        <v>23.4125</v>
      </c>
      <c r="Q17" s="9">
        <v>21.762500000000003</v>
      </c>
      <c r="R17" s="9">
        <v>2.0374999999999996</v>
      </c>
      <c r="S17" s="9">
        <v>18.999999999999996</v>
      </c>
      <c r="T17" s="8">
        <f>AVERAGE(T5:T16)</f>
        <v>7.4375</v>
      </c>
      <c r="U17" s="6" t="str">
        <f>IF(P17&lt;3,"1",IF(P17&lt;5,"3",IF(P17&lt;=15,"6",IF(P17&gt;15,"10"))))</f>
        <v>10</v>
      </c>
      <c r="V17" s="7" t="str">
        <f>IF(Q17&lt;20,"1",IF(Q17&lt;=49,"3",IF(Q17&lt;=100,"6",IF(Q17&gt;100,"10"))))</f>
        <v>3</v>
      </c>
      <c r="W17" s="7" t="str">
        <f>IF(R17&gt;6.5,"1",IF(R17&gt;=4.6,"3",IF(R17&gt;=2,"6",IF(R17&gt;=0,"10"))))</f>
        <v>6</v>
      </c>
      <c r="X17" s="7" t="str">
        <f>IF(S17&lt;0.5,"1",IF(S17&lt;1,"3",IF(S17&lt;=3,"6",IF(S17&gt;=3,"10"))))</f>
        <v>10</v>
      </c>
      <c r="Y17" s="25" t="s">
        <v>15</v>
      </c>
      <c r="Z17" s="26"/>
      <c r="AA17" s="5" t="s">
        <v>17</v>
      </c>
      <c r="AB17" s="9">
        <v>15.2875</v>
      </c>
      <c r="AC17" s="9">
        <v>13.774999999999999</v>
      </c>
      <c r="AD17" s="9">
        <v>3.2625</v>
      </c>
      <c r="AE17" s="9">
        <v>15.21625</v>
      </c>
      <c r="AF17" s="8">
        <f>AVERAGE(AF5:AF16)</f>
        <v>5.96875</v>
      </c>
      <c r="AG17" s="6" t="str">
        <f>IF(AB17&lt;3,"1",IF(AB17&lt;5,"3",IF(AB17&lt;=15,"6",IF(AB17&gt;15,"10"))))</f>
        <v>10</v>
      </c>
      <c r="AH17" s="7" t="str">
        <f>IF(AC17&lt;20,"1",IF(AC17&lt;=49,"3",IF(AC17&lt;=100,"6",IF(AC17&gt;100,"10"))))</f>
        <v>1</v>
      </c>
      <c r="AI17" s="7" t="str">
        <f>IF(AD17&gt;6.5,"1",IF(AD17&gt;=4.6,"3",IF(AD17&gt;=2,"6",IF(AD17&gt;=0,"10"))))</f>
        <v>6</v>
      </c>
      <c r="AJ17" s="7" t="str">
        <f>IF(AE17&lt;0.5,"1",IF(AE17&lt;1,"3",IF(AE17&lt;=3,"6",IF(AE17&gt;=3,"10"))))</f>
        <v>10</v>
      </c>
      <c r="AK17" s="25"/>
      <c r="AL17" s="26"/>
      <c r="AM17" s="5"/>
      <c r="AN17" s="9"/>
      <c r="AO17" s="9"/>
      <c r="AP17" s="9"/>
      <c r="AQ17" s="9"/>
      <c r="AR17" s="6"/>
      <c r="AS17" s="7"/>
      <c r="AT17" s="7"/>
      <c r="AU17" s="7"/>
      <c r="AV17" s="8"/>
      <c r="AW17" s="25" t="s">
        <v>56</v>
      </c>
      <c r="AX17" s="26"/>
      <c r="AY17" s="5" t="s">
        <v>17</v>
      </c>
      <c r="AZ17" s="9">
        <v>17.428571428571427</v>
      </c>
      <c r="BA17" s="9">
        <v>11.642857142857142</v>
      </c>
      <c r="BB17" s="9">
        <v>2.2857142857142856</v>
      </c>
      <c r="BC17" s="9">
        <v>12.747142857142858</v>
      </c>
      <c r="BD17" s="8">
        <f>AVERAGE(BD5:BD16)</f>
        <v>6.464285714285714</v>
      </c>
      <c r="BE17" s="6" t="str">
        <f>IF(AZ17&lt;3,"1",IF(AZ17&lt;5,"3",IF(AZ17&lt;=15,"6",IF(AZ17&gt;15,"10"))))</f>
        <v>10</v>
      </c>
      <c r="BF17" s="7" t="str">
        <f>IF(BA17&lt;20,"1",IF(BA17&lt;=49,"3",IF(BA17&lt;=100,"6",IF(BA17&gt;100,"10"))))</f>
        <v>1</v>
      </c>
      <c r="BG17" s="7" t="str">
        <f>IF(BB17&gt;6.5,"1",IF(BB17&gt;=4.6,"3",IF(BB17&gt;=2,"6",IF(BB17&gt;=0,"10"))))</f>
        <v>6</v>
      </c>
      <c r="BH17" s="7" t="str">
        <f>IF(BC17&lt;0.5,"1",IF(BC17&lt;1,"3",IF(BC17&lt;=3,"6",IF(BC17&gt;=3,"10"))))</f>
        <v>10</v>
      </c>
      <c r="BI17" s="25" t="s">
        <v>15</v>
      </c>
      <c r="BJ17" s="26"/>
      <c r="BK17" s="5" t="s">
        <v>17</v>
      </c>
      <c r="BL17" s="9">
        <v>8.7</v>
      </c>
      <c r="BM17" s="9">
        <v>15.77142857142857</v>
      </c>
      <c r="BN17" s="9">
        <v>5.414285714285714</v>
      </c>
      <c r="BO17" s="9">
        <v>3.4</v>
      </c>
      <c r="BP17" s="8">
        <f>AVERAGE(BP5:BP16)</f>
        <v>4.714285714285714</v>
      </c>
      <c r="BQ17" s="6" t="str">
        <f>IF(BL17&lt;3,"1",IF(BL17&lt;5,"3",IF(BL17&lt;=15,"6",IF(BL17&gt;15,"10"))))</f>
        <v>6</v>
      </c>
      <c r="BR17" s="7" t="str">
        <f>IF(BM17&lt;20,"1",IF(BM17&lt;=49,"3",IF(BM17&lt;=100,"6",IF(BM17&gt;100,"10"))))</f>
        <v>1</v>
      </c>
      <c r="BS17" s="7" t="str">
        <f>IF(BN17&gt;6.5,"1",IF(BN17&gt;=4.6,"3",IF(BN17&gt;=2,"6",IF(BN17&gt;=0,"10"))))</f>
        <v>3</v>
      </c>
      <c r="BT17" s="7" t="str">
        <f>IF(BO17&lt;0.5,"1",IF(BO17&lt;1,"3",IF(BO17&lt;=3,"6",IF(BO17&gt;=3,"10"))))</f>
        <v>10</v>
      </c>
      <c r="BU17" s="25"/>
      <c r="BV17" s="26"/>
      <c r="BW17" s="5"/>
      <c r="BX17" s="9"/>
      <c r="BY17" s="9"/>
      <c r="BZ17" s="9"/>
      <c r="CA17" s="9"/>
      <c r="CB17" s="6"/>
      <c r="CC17" s="7"/>
      <c r="CD17" s="7"/>
      <c r="CE17" s="7"/>
      <c r="CF17" s="8"/>
    </row>
    <row r="18" spans="1:84" s="13" customFormat="1" ht="17.25" thickTop="1">
      <c r="A18" s="58" t="s">
        <v>18</v>
      </c>
      <c r="B18" s="61"/>
      <c r="C18" s="22"/>
      <c r="D18" s="16"/>
      <c r="E18" s="16"/>
      <c r="F18" s="16"/>
      <c r="G18" s="16"/>
      <c r="H18" s="4"/>
      <c r="I18" s="3"/>
      <c r="J18" s="3"/>
      <c r="K18" s="3"/>
      <c r="L18" s="3"/>
      <c r="M18" s="58" t="s">
        <v>18</v>
      </c>
      <c r="N18" s="61"/>
      <c r="O18" s="22"/>
      <c r="P18" s="16"/>
      <c r="Q18" s="16"/>
      <c r="R18" s="16"/>
      <c r="S18" s="16"/>
      <c r="T18" s="4"/>
      <c r="U18" s="3"/>
      <c r="V18" s="3"/>
      <c r="W18" s="3"/>
      <c r="X18" s="3"/>
      <c r="Y18" s="58" t="s">
        <v>18</v>
      </c>
      <c r="Z18" s="61"/>
      <c r="AA18" s="22"/>
      <c r="AB18" s="15"/>
      <c r="AC18" s="15"/>
      <c r="AD18" s="15"/>
      <c r="AE18" s="15"/>
      <c r="AF18" s="4"/>
      <c r="AG18" s="3"/>
      <c r="AH18" s="3"/>
      <c r="AI18" s="3"/>
      <c r="AJ18" s="3"/>
      <c r="AK18" s="58"/>
      <c r="AL18" s="61"/>
      <c r="AM18" s="22"/>
      <c r="AN18" s="15"/>
      <c r="AO18" s="15"/>
      <c r="AP18" s="15"/>
      <c r="AQ18" s="15"/>
      <c r="AR18" s="3"/>
      <c r="AS18" s="3"/>
      <c r="AT18" s="3"/>
      <c r="AU18" s="3"/>
      <c r="AV18" s="4"/>
      <c r="AW18" s="58" t="s">
        <v>18</v>
      </c>
      <c r="AX18" s="61"/>
      <c r="AY18" s="22"/>
      <c r="AZ18" s="15"/>
      <c r="BA18" s="15"/>
      <c r="BB18" s="15"/>
      <c r="BC18" s="15"/>
      <c r="BD18" s="4"/>
      <c r="BE18" s="3"/>
      <c r="BF18" s="3"/>
      <c r="BG18" s="3"/>
      <c r="BH18" s="3"/>
      <c r="BI18" s="58" t="s">
        <v>18</v>
      </c>
      <c r="BJ18" s="61"/>
      <c r="BK18" s="22"/>
      <c r="BL18" s="15"/>
      <c r="BM18" s="15"/>
      <c r="BN18" s="15"/>
      <c r="BO18" s="15"/>
      <c r="BP18" s="4"/>
      <c r="BQ18" s="3"/>
      <c r="BR18" s="3"/>
      <c r="BS18" s="3"/>
      <c r="BT18" s="3"/>
      <c r="BU18" s="58"/>
      <c r="BV18" s="61"/>
      <c r="BW18" s="22"/>
      <c r="BX18" s="15"/>
      <c r="BY18" s="15"/>
      <c r="BZ18" s="15"/>
      <c r="CA18" s="15"/>
      <c r="CB18" s="3"/>
      <c r="CC18" s="3"/>
      <c r="CD18" s="3"/>
      <c r="CE18" s="3"/>
      <c r="CF18" s="4"/>
    </row>
    <row r="19" spans="1:84" s="13" customFormat="1" ht="16.5">
      <c r="A19" s="59"/>
      <c r="B19" s="62"/>
      <c r="C19" s="22">
        <v>41327</v>
      </c>
      <c r="D19" s="16">
        <v>43.4</v>
      </c>
      <c r="E19" s="16">
        <v>27.9</v>
      </c>
      <c r="F19" s="16">
        <v>6.9</v>
      </c>
      <c r="G19" s="16">
        <v>15.5</v>
      </c>
      <c r="H19" s="20">
        <f>(I19+J19+K19+L19)/4</f>
        <v>6</v>
      </c>
      <c r="I19" s="21" t="str">
        <f>IF(D19&lt;=3,"1",IF(D19&lt;5,"3",IF(D19&lt;=15,"6",IF(D19&gt;15,"10"))))</f>
        <v>10</v>
      </c>
      <c r="J19" s="21" t="str">
        <f>IF(E19&lt;=20,"1",IF(E19&lt;=49,"3",IF(E19&lt;=100,"6",IF(E19&gt;100,"10"))))</f>
        <v>3</v>
      </c>
      <c r="K19" s="21" t="str">
        <f>IF(F19&gt;=6.5,"1",IF(F19&gt;=4.6,"3",IF(F19&gt;=2,"6",IF(F19&gt;=0,"10"))))</f>
        <v>1</v>
      </c>
      <c r="L19" s="21" t="str">
        <f>IF(G19&lt;=0.5,"1",IF(G19&lt;1,"3",IF(G19&lt;=3,"6",IF(G19&gt;=3,"10"))))</f>
        <v>10</v>
      </c>
      <c r="M19" s="59"/>
      <c r="N19" s="62"/>
      <c r="O19" s="22">
        <v>41327</v>
      </c>
      <c r="P19" s="16">
        <v>36.3</v>
      </c>
      <c r="Q19" s="16">
        <v>29.8</v>
      </c>
      <c r="R19" s="16">
        <v>6.5</v>
      </c>
      <c r="S19" s="16">
        <v>20.6</v>
      </c>
      <c r="T19" s="20">
        <f>(U19+V19+W19+X19)/4</f>
        <v>6</v>
      </c>
      <c r="U19" s="21" t="str">
        <f>IF(P19&lt;=3,"1",IF(P19&lt;5,"3",IF(P19&lt;=15,"6",IF(P19&gt;15,"10"))))</f>
        <v>10</v>
      </c>
      <c r="V19" s="21" t="str">
        <f>IF(Q19&lt;=20,"1",IF(Q19&lt;=49,"3",IF(Q19&lt;=100,"6",IF(Q19&gt;100,"10"))))</f>
        <v>3</v>
      </c>
      <c r="W19" s="21" t="str">
        <f>IF(R19&gt;=6.5,"1",IF(R19&gt;=4.6,"3",IF(R19&gt;=2,"6",IF(R19&gt;=0,"10"))))</f>
        <v>1</v>
      </c>
      <c r="X19" s="21" t="str">
        <f>IF(S19&lt;=0.5,"1",IF(S19&lt;1,"3",IF(S19&lt;=3,"6",IF(S19&gt;=3,"10"))))</f>
        <v>10</v>
      </c>
      <c r="Y19" s="59"/>
      <c r="Z19" s="62"/>
      <c r="AA19" s="22">
        <v>41327</v>
      </c>
      <c r="AB19" s="15">
        <v>22.3</v>
      </c>
      <c r="AC19" s="15">
        <v>23.2</v>
      </c>
      <c r="AD19" s="15">
        <v>6.8</v>
      </c>
      <c r="AE19" s="15">
        <v>19.5</v>
      </c>
      <c r="AF19" s="20">
        <f>(AG19+AH19+AI19+AJ19)/4</f>
        <v>6</v>
      </c>
      <c r="AG19" s="21" t="str">
        <f>IF(AB19&lt;=3,"1",IF(AB19&lt;5,"3",IF(AB19&lt;=15,"6",IF(AB19&gt;15,"10"))))</f>
        <v>10</v>
      </c>
      <c r="AH19" s="21" t="str">
        <f>IF(AC19&lt;=20,"1",IF(AC19&lt;=49,"3",IF(AC19&lt;=100,"6",IF(AC19&gt;100,"10"))))</f>
        <v>3</v>
      </c>
      <c r="AI19" s="21" t="str">
        <f>IF(AD19&gt;=6.5,"1",IF(AD19&gt;=4.6,"3",IF(AD19&gt;=2,"6",IF(AD19&gt;=0,"10"))))</f>
        <v>1</v>
      </c>
      <c r="AJ19" s="21" t="str">
        <f>IF(AE19&lt;=0.5,"1",IF(AE19&lt;1,"3",IF(AE19&lt;=3,"6",IF(AE19&gt;=3,"10"))))</f>
        <v>10</v>
      </c>
      <c r="AK19" s="59"/>
      <c r="AL19" s="62"/>
      <c r="AM19" s="22"/>
      <c r="AN19" s="15"/>
      <c r="AO19" s="15"/>
      <c r="AP19" s="15"/>
      <c r="AQ19" s="15"/>
      <c r="AR19" s="21"/>
      <c r="AS19" s="21"/>
      <c r="AT19" s="21"/>
      <c r="AU19" s="21"/>
      <c r="AV19" s="20"/>
      <c r="AW19" s="59"/>
      <c r="AX19" s="62"/>
      <c r="AY19" s="22">
        <v>41327</v>
      </c>
      <c r="AZ19" s="15">
        <v>60.8</v>
      </c>
      <c r="BA19" s="15">
        <v>13.8</v>
      </c>
      <c r="BB19" s="15">
        <v>6.8</v>
      </c>
      <c r="BC19" s="15">
        <v>21.3</v>
      </c>
      <c r="BD19" s="20">
        <f>(BE19+BF19+BG19+BH19)/4</f>
        <v>5.5</v>
      </c>
      <c r="BE19" s="21" t="str">
        <f>IF(AZ19&lt;=3,"1",IF(AZ19&lt;5,"3",IF(AZ19&lt;=15,"6",IF(AZ19&gt;15,"10"))))</f>
        <v>10</v>
      </c>
      <c r="BF19" s="21" t="str">
        <f>IF(BA19&lt;=20,"1",IF(BA19&lt;=49,"3",IF(BA19&lt;=100,"6",IF(BA19&gt;100,"10"))))</f>
        <v>1</v>
      </c>
      <c r="BG19" s="21" t="str">
        <f>IF(BB19&gt;=6.5,"1",IF(BB19&gt;=4.6,"3",IF(BB19&gt;=2,"6",IF(BB19&gt;=0,"10"))))</f>
        <v>1</v>
      </c>
      <c r="BH19" s="21" t="str">
        <f>IF(BC19&lt;=0.5,"1",IF(BC19&lt;1,"3",IF(BC19&lt;=3,"6",IF(BC19&gt;=3,"10"))))</f>
        <v>10</v>
      </c>
      <c r="BI19" s="59"/>
      <c r="BJ19" s="62"/>
      <c r="BK19" s="22">
        <v>41327</v>
      </c>
      <c r="BL19" s="15">
        <v>62.1</v>
      </c>
      <c r="BM19" s="15">
        <v>27.2</v>
      </c>
      <c r="BN19" s="15">
        <v>7.2</v>
      </c>
      <c r="BO19" s="15">
        <v>12.2</v>
      </c>
      <c r="BP19" s="20">
        <f>(BQ19+BR19+BS19+BT19)/4</f>
        <v>6</v>
      </c>
      <c r="BQ19" s="21" t="str">
        <f>IF(BL19&lt;=3,"1",IF(BL19&lt;5,"3",IF(BL19&lt;=15,"6",IF(BL19&gt;15,"10"))))</f>
        <v>10</v>
      </c>
      <c r="BR19" s="21" t="str">
        <f>IF(BM19&lt;=20,"1",IF(BM19&lt;=49,"3",IF(BM19&lt;=100,"6",IF(BM19&gt;100,"10"))))</f>
        <v>3</v>
      </c>
      <c r="BS19" s="21" t="str">
        <f>IF(BN19&gt;=6.5,"1",IF(BN19&gt;=4.6,"3",IF(BN19&gt;=2,"6",IF(BN19&gt;=0,"10"))))</f>
        <v>1</v>
      </c>
      <c r="BT19" s="21" t="str">
        <f>IF(BO19&lt;=0.5,"1",IF(BO19&lt;1,"3",IF(BO19&lt;=3,"6",IF(BO19&gt;=3,"10"))))</f>
        <v>10</v>
      </c>
      <c r="BU19" s="59"/>
      <c r="BV19" s="62"/>
      <c r="BW19" s="22"/>
      <c r="BX19" s="15"/>
      <c r="BY19" s="15"/>
      <c r="BZ19" s="15"/>
      <c r="CA19" s="15"/>
      <c r="CB19" s="21"/>
      <c r="CC19" s="21"/>
      <c r="CD19" s="21"/>
      <c r="CE19" s="21"/>
      <c r="CF19" s="20"/>
    </row>
    <row r="20" spans="1:84" s="13" customFormat="1" ht="16.5">
      <c r="A20" s="59"/>
      <c r="B20" s="62"/>
      <c r="C20" s="22"/>
      <c r="D20" s="16"/>
      <c r="E20" s="16"/>
      <c r="F20" s="16"/>
      <c r="G20" s="16"/>
      <c r="H20" s="4"/>
      <c r="I20" s="3"/>
      <c r="J20" s="3"/>
      <c r="K20" s="3"/>
      <c r="L20" s="3"/>
      <c r="M20" s="59"/>
      <c r="N20" s="62"/>
      <c r="O20" s="22"/>
      <c r="P20" s="16"/>
      <c r="Q20" s="16"/>
      <c r="R20" s="16"/>
      <c r="S20" s="16"/>
      <c r="T20" s="4"/>
      <c r="U20" s="3"/>
      <c r="V20" s="3"/>
      <c r="W20" s="3"/>
      <c r="X20" s="3"/>
      <c r="Y20" s="59"/>
      <c r="Z20" s="62"/>
      <c r="AA20" s="22"/>
      <c r="AB20" s="15"/>
      <c r="AC20" s="15"/>
      <c r="AD20" s="15"/>
      <c r="AE20" s="15"/>
      <c r="AF20" s="4"/>
      <c r="AG20" s="3"/>
      <c r="AH20" s="3"/>
      <c r="AI20" s="3"/>
      <c r="AJ20" s="3"/>
      <c r="AK20" s="59"/>
      <c r="AL20" s="62"/>
      <c r="AM20" s="22"/>
      <c r="AN20" s="15"/>
      <c r="AO20" s="15"/>
      <c r="AP20" s="15"/>
      <c r="AQ20" s="15"/>
      <c r="AR20" s="3"/>
      <c r="AS20" s="3"/>
      <c r="AT20" s="3"/>
      <c r="AU20" s="3"/>
      <c r="AV20" s="4"/>
      <c r="AW20" s="59"/>
      <c r="AX20" s="62"/>
      <c r="AY20" s="22"/>
      <c r="AZ20" s="15"/>
      <c r="BA20" s="15"/>
      <c r="BB20" s="15"/>
      <c r="BC20" s="15"/>
      <c r="BD20" s="4"/>
      <c r="BE20" s="3"/>
      <c r="BF20" s="3"/>
      <c r="BG20" s="3"/>
      <c r="BH20" s="3"/>
      <c r="BI20" s="59"/>
      <c r="BJ20" s="62"/>
      <c r="BK20" s="22" t="s">
        <v>19</v>
      </c>
      <c r="BL20" s="15" t="s">
        <v>19</v>
      </c>
      <c r="BM20" s="15" t="s">
        <v>19</v>
      </c>
      <c r="BN20" s="15" t="s">
        <v>19</v>
      </c>
      <c r="BO20" s="15" t="s">
        <v>19</v>
      </c>
      <c r="BP20" s="4" t="s">
        <v>19</v>
      </c>
      <c r="BQ20" s="3" t="s">
        <v>19</v>
      </c>
      <c r="BR20" s="3" t="s">
        <v>19</v>
      </c>
      <c r="BS20" s="3" t="s">
        <v>19</v>
      </c>
      <c r="BT20" s="3" t="s">
        <v>19</v>
      </c>
      <c r="BU20" s="59"/>
      <c r="BV20" s="62"/>
      <c r="BW20" s="22"/>
      <c r="BX20" s="15"/>
      <c r="BY20" s="15"/>
      <c r="BZ20" s="15"/>
      <c r="CA20" s="15"/>
      <c r="CB20" s="3"/>
      <c r="CC20" s="3"/>
      <c r="CD20" s="3"/>
      <c r="CE20" s="3"/>
      <c r="CF20" s="4"/>
    </row>
    <row r="21" spans="1:84" s="13" customFormat="1" ht="16.5">
      <c r="A21" s="59"/>
      <c r="B21" s="62"/>
      <c r="C21" s="14">
        <v>41374</v>
      </c>
      <c r="D21" s="16">
        <v>22.1</v>
      </c>
      <c r="E21" s="16">
        <v>11.4</v>
      </c>
      <c r="F21" s="16">
        <v>2.7</v>
      </c>
      <c r="G21" s="16">
        <v>6.62</v>
      </c>
      <c r="H21" s="4">
        <f>(I21+J21+K21+L21)/4</f>
        <v>6.75</v>
      </c>
      <c r="I21" s="3" t="str">
        <f>IF(D21&lt;=3,"1",IF(D21&lt;5,"3",IF(D21&lt;=15,"6",IF(D21&gt;15,"10"))))</f>
        <v>10</v>
      </c>
      <c r="J21" s="3" t="str">
        <f>IF(E21&lt;=20,"1",IF(E21&lt;=49,"3",IF(E21&lt;=100,"6",IF(E21&gt;100,"10"))))</f>
        <v>1</v>
      </c>
      <c r="K21" s="3" t="str">
        <f>IF(F21&gt;=6.5,"1",IF(F21&gt;=4.6,"3",IF(F21&gt;=2,"6",IF(F21&gt;=0,"10"))))</f>
        <v>6</v>
      </c>
      <c r="L21" s="3" t="str">
        <f>IF(G21&lt;=0.5,"1",IF(G21&lt;1,"3",IF(G21&lt;=3,"6",IF(G21&gt;=3,"10"))))</f>
        <v>10</v>
      </c>
      <c r="M21" s="59"/>
      <c r="N21" s="62"/>
      <c r="O21" s="14">
        <v>41374</v>
      </c>
      <c r="P21" s="16">
        <v>62.3</v>
      </c>
      <c r="Q21" s="16">
        <v>15.8</v>
      </c>
      <c r="R21" s="16">
        <v>2.4</v>
      </c>
      <c r="S21" s="16">
        <v>10.1</v>
      </c>
      <c r="T21" s="4">
        <f>(U21+V21+W21+X21)/4</f>
        <v>6.75</v>
      </c>
      <c r="U21" s="3" t="str">
        <f>IF(P21&lt;=3,"1",IF(P21&lt;5,"3",IF(P21&lt;=15,"6",IF(P21&gt;15,"10"))))</f>
        <v>10</v>
      </c>
      <c r="V21" s="3" t="str">
        <f>IF(Q21&lt;=20,"1",IF(Q21&lt;=49,"3",IF(Q21&lt;=100,"6",IF(Q21&gt;100,"10"))))</f>
        <v>1</v>
      </c>
      <c r="W21" s="3" t="str">
        <f>IF(R21&gt;=6.5,"1",IF(R21&gt;=4.6,"3",IF(R21&gt;=2,"6",IF(R21&gt;=0,"10"))))</f>
        <v>6</v>
      </c>
      <c r="X21" s="3" t="str">
        <f>IF(S21&lt;=0.5,"1",IF(S21&lt;1,"3",IF(S21&lt;=3,"6",IF(S21&gt;=3,"10"))))</f>
        <v>10</v>
      </c>
      <c r="Y21" s="59"/>
      <c r="Z21" s="62"/>
      <c r="AA21" s="14">
        <v>41374</v>
      </c>
      <c r="AB21" s="16">
        <v>43</v>
      </c>
      <c r="AC21" s="16">
        <v>15.2</v>
      </c>
      <c r="AD21" s="16">
        <v>1.9</v>
      </c>
      <c r="AE21" s="16">
        <v>12</v>
      </c>
      <c r="AF21" s="4">
        <f>(AG21+AH21+AI21+AJ21)/4</f>
        <v>7.75</v>
      </c>
      <c r="AG21" s="3" t="str">
        <f>IF(AB21&lt;=3,"1",IF(AB21&lt;5,"3",IF(AB21&lt;=15,"6",IF(AB21&gt;15,"10"))))</f>
        <v>10</v>
      </c>
      <c r="AH21" s="3" t="str">
        <f>IF(AC21&lt;=20,"1",IF(AC21&lt;=49,"3",IF(AC21&lt;=100,"6",IF(AC21&gt;100,"10"))))</f>
        <v>1</v>
      </c>
      <c r="AI21" s="3" t="str">
        <f>IF(AD21&gt;=6.5,"1",IF(AD21&gt;=4.6,"3",IF(AD21&gt;=2,"6",IF(AD21&gt;=0,"10"))))</f>
        <v>10</v>
      </c>
      <c r="AJ21" s="3" t="str">
        <f>IF(AE21&lt;=0.5,"1",IF(AE21&lt;1,"3",IF(AE21&lt;=3,"6",IF(AE21&gt;=3,"10"))))</f>
        <v>10</v>
      </c>
      <c r="AK21" s="59"/>
      <c r="AL21" s="62"/>
      <c r="AM21" s="14"/>
      <c r="AN21" s="16"/>
      <c r="AO21" s="16"/>
      <c r="AP21" s="16"/>
      <c r="AQ21" s="16"/>
      <c r="AR21" s="3"/>
      <c r="AS21" s="3"/>
      <c r="AT21" s="3"/>
      <c r="AU21" s="3"/>
      <c r="AV21" s="4"/>
      <c r="AW21" s="59"/>
      <c r="AX21" s="62"/>
      <c r="AY21" s="14">
        <v>41374</v>
      </c>
      <c r="AZ21" s="16">
        <v>23.5</v>
      </c>
      <c r="BA21" s="16">
        <v>15.3</v>
      </c>
      <c r="BB21" s="16">
        <v>2.1</v>
      </c>
      <c r="BC21" s="16">
        <v>6.3</v>
      </c>
      <c r="BD21" s="4">
        <f>(BE21+BF21+BG21+BH21)/4</f>
        <v>6.75</v>
      </c>
      <c r="BE21" s="3" t="str">
        <f>IF(AZ21&lt;=3,"1",IF(AZ21&lt;5,"3",IF(AZ21&lt;=15,"6",IF(AZ21&gt;15,"10"))))</f>
        <v>10</v>
      </c>
      <c r="BF21" s="3" t="str">
        <f>IF(BA21&lt;=20,"1",IF(BA21&lt;=49,"3",IF(BA21&lt;=100,"6",IF(BA21&gt;100,"10"))))</f>
        <v>1</v>
      </c>
      <c r="BG21" s="3" t="str">
        <f>IF(BB21&gt;=6.5,"1",IF(BB21&gt;=4.6,"3",IF(BB21&gt;=2,"6",IF(BB21&gt;=0,"10"))))</f>
        <v>6</v>
      </c>
      <c r="BH21" s="3" t="str">
        <f>IF(BC21&lt;=0.5,"1",IF(BC21&lt;1,"3",IF(BC21&lt;=3,"6",IF(BC21&gt;=3,"10"))))</f>
        <v>10</v>
      </c>
      <c r="BI21" s="59"/>
      <c r="BJ21" s="62"/>
      <c r="BK21" s="14">
        <v>41374</v>
      </c>
      <c r="BL21" s="16">
        <v>8.5</v>
      </c>
      <c r="BM21" s="16">
        <v>31.8</v>
      </c>
      <c r="BN21" s="16">
        <v>2.3</v>
      </c>
      <c r="BO21" s="16">
        <v>1.68</v>
      </c>
      <c r="BP21" s="4">
        <f>(BQ21+BR21+BS21+BT21)/4</f>
        <v>5.25</v>
      </c>
      <c r="BQ21" s="3" t="str">
        <f>IF(BL21&lt;=3,"1",IF(BL21&lt;5,"3",IF(BL21&lt;=15,"6",IF(BL21&gt;15,"10"))))</f>
        <v>6</v>
      </c>
      <c r="BR21" s="3" t="str">
        <f>IF(BM21&lt;=20,"1",IF(BM21&lt;=49,"3",IF(BM21&lt;=100,"6",IF(BM21&gt;100,"10"))))</f>
        <v>3</v>
      </c>
      <c r="BS21" s="3" t="str">
        <f>IF(BN21&gt;=6.5,"1",IF(BN21&gt;=4.6,"3",IF(BN21&gt;=2,"6",IF(BN21&gt;=0,"10"))))</f>
        <v>6</v>
      </c>
      <c r="BT21" s="3" t="str">
        <f>IF(BO21&lt;=0.5,"1",IF(BO21&lt;1,"3",IF(BO21&lt;=3,"6",IF(BO21&gt;=3,"10"))))</f>
        <v>6</v>
      </c>
      <c r="BU21" s="59"/>
      <c r="BV21" s="62"/>
      <c r="BW21" s="14"/>
      <c r="BX21" s="16"/>
      <c r="BY21" s="16"/>
      <c r="BZ21" s="16"/>
      <c r="CA21" s="16"/>
      <c r="CB21" s="3"/>
      <c r="CC21" s="3"/>
      <c r="CD21" s="3"/>
      <c r="CE21" s="3"/>
      <c r="CF21" s="4"/>
    </row>
    <row r="22" spans="1:84" s="13" customFormat="1" ht="16.5">
      <c r="A22" s="59"/>
      <c r="B22" s="62"/>
      <c r="C22" s="14"/>
      <c r="D22" s="16"/>
      <c r="E22" s="16"/>
      <c r="F22" s="16"/>
      <c r="G22" s="16"/>
      <c r="H22" s="4"/>
      <c r="I22" s="3"/>
      <c r="J22" s="3"/>
      <c r="K22" s="3"/>
      <c r="L22" s="3"/>
      <c r="M22" s="59"/>
      <c r="N22" s="62"/>
      <c r="O22" s="14"/>
      <c r="P22" s="16"/>
      <c r="Q22" s="16"/>
      <c r="R22" s="16"/>
      <c r="S22" s="16"/>
      <c r="T22" s="4"/>
      <c r="U22" s="3"/>
      <c r="V22" s="3"/>
      <c r="W22" s="3"/>
      <c r="X22" s="3"/>
      <c r="Y22" s="59"/>
      <c r="Z22" s="62"/>
      <c r="AA22" s="14"/>
      <c r="AB22" s="16"/>
      <c r="AC22" s="16"/>
      <c r="AD22" s="16"/>
      <c r="AE22" s="16"/>
      <c r="AF22" s="4"/>
      <c r="AG22" s="3"/>
      <c r="AH22" s="3"/>
      <c r="AI22" s="3"/>
      <c r="AJ22" s="3"/>
      <c r="AK22" s="59"/>
      <c r="AL22" s="62"/>
      <c r="AM22" s="14"/>
      <c r="AN22" s="16"/>
      <c r="AO22" s="16"/>
      <c r="AP22" s="16"/>
      <c r="AQ22" s="16"/>
      <c r="AR22" s="3"/>
      <c r="AS22" s="3"/>
      <c r="AT22" s="3"/>
      <c r="AU22" s="3"/>
      <c r="AV22" s="4"/>
      <c r="AW22" s="59"/>
      <c r="AX22" s="62"/>
      <c r="AY22" s="14"/>
      <c r="AZ22" s="16"/>
      <c r="BA22" s="16"/>
      <c r="BB22" s="16"/>
      <c r="BC22" s="16"/>
      <c r="BD22" s="4"/>
      <c r="BE22" s="3"/>
      <c r="BF22" s="3"/>
      <c r="BG22" s="3"/>
      <c r="BH22" s="3"/>
      <c r="BI22" s="59"/>
      <c r="BJ22" s="62"/>
      <c r="BK22" s="14" t="s">
        <v>19</v>
      </c>
      <c r="BL22" s="15" t="s">
        <v>19</v>
      </c>
      <c r="BM22" s="15" t="s">
        <v>19</v>
      </c>
      <c r="BN22" s="15" t="s">
        <v>19</v>
      </c>
      <c r="BO22" s="15" t="s">
        <v>19</v>
      </c>
      <c r="BP22" s="4" t="s">
        <v>19</v>
      </c>
      <c r="BQ22" s="3" t="s">
        <v>19</v>
      </c>
      <c r="BR22" s="3" t="s">
        <v>19</v>
      </c>
      <c r="BS22" s="3" t="s">
        <v>19</v>
      </c>
      <c r="BT22" s="3" t="s">
        <v>19</v>
      </c>
      <c r="BU22" s="59"/>
      <c r="BV22" s="62"/>
      <c r="BW22" s="14"/>
      <c r="BX22" s="16"/>
      <c r="BY22" s="16"/>
      <c r="BZ22" s="16"/>
      <c r="CA22" s="16"/>
      <c r="CB22" s="3"/>
      <c r="CC22" s="3"/>
      <c r="CD22" s="3"/>
      <c r="CE22" s="3"/>
      <c r="CF22" s="4"/>
    </row>
    <row r="23" spans="1:84" s="13" customFormat="1" ht="16.5">
      <c r="A23" s="59"/>
      <c r="B23" s="62"/>
      <c r="C23" s="14">
        <v>41439</v>
      </c>
      <c r="D23" s="16">
        <v>21.3</v>
      </c>
      <c r="E23" s="16">
        <v>16.9</v>
      </c>
      <c r="F23" s="16">
        <v>2.8</v>
      </c>
      <c r="G23" s="16">
        <v>9.32</v>
      </c>
      <c r="H23" s="20">
        <f>(I23+J23+K23+L23)/4</f>
        <v>6.75</v>
      </c>
      <c r="I23" s="21" t="str">
        <f>IF(D23&lt;=3,"1",IF(D23&lt;5,"3",IF(D23&lt;=15,"6",IF(D23&gt;15,"10"))))</f>
        <v>10</v>
      </c>
      <c r="J23" s="21" t="str">
        <f>IF(E23&lt;=20,"1",IF(E23&lt;=49,"3",IF(E23&lt;=100,"6",IF(E23&gt;100,"10"))))</f>
        <v>1</v>
      </c>
      <c r="K23" s="21" t="str">
        <f>IF(F23&gt;=6.5,"1",IF(F23&gt;=4.6,"3",IF(F23&gt;=2,"6",IF(F23&gt;=0,"10"))))</f>
        <v>6</v>
      </c>
      <c r="L23" s="21" t="str">
        <f>IF(G23&lt;=0.5,"1",IF(G23&lt;1,"3",IF(G23&lt;=3,"6",IF(G23&gt;=3,"10"))))</f>
        <v>10</v>
      </c>
      <c r="M23" s="59"/>
      <c r="N23" s="62"/>
      <c r="O23" s="14">
        <v>41439</v>
      </c>
      <c r="P23" s="16">
        <v>23.1</v>
      </c>
      <c r="Q23" s="16">
        <v>16.1</v>
      </c>
      <c r="R23" s="16">
        <v>2.9</v>
      </c>
      <c r="S23" s="16">
        <v>16.3</v>
      </c>
      <c r="T23" s="20">
        <f>(U23+V23+W23+X23)/4</f>
        <v>6.75</v>
      </c>
      <c r="U23" s="21" t="str">
        <f>IF(P23&lt;=3,"1",IF(P23&lt;5,"3",IF(P23&lt;=15,"6",IF(P23&gt;15,"10"))))</f>
        <v>10</v>
      </c>
      <c r="V23" s="21" t="str">
        <f>IF(Q23&lt;=20,"1",IF(Q23&lt;=49,"3",IF(Q23&lt;=100,"6",IF(Q23&gt;100,"10"))))</f>
        <v>1</v>
      </c>
      <c r="W23" s="21" t="str">
        <f>IF(R23&gt;=6.5,"1",IF(R23&gt;=4.6,"3",IF(R23&gt;=2,"6",IF(R23&gt;=0,"10"))))</f>
        <v>6</v>
      </c>
      <c r="X23" s="21" t="str">
        <f>IF(S23&lt;=0.5,"1",IF(S23&lt;1,"3",IF(S23&lt;=3,"6",IF(S23&gt;=3,"10"))))</f>
        <v>10</v>
      </c>
      <c r="Y23" s="59"/>
      <c r="Z23" s="62"/>
      <c r="AA23" s="14">
        <v>41439</v>
      </c>
      <c r="AB23" s="15">
        <v>18.2</v>
      </c>
      <c r="AC23" s="15">
        <v>10.9</v>
      </c>
      <c r="AD23" s="15">
        <v>3.8</v>
      </c>
      <c r="AE23" s="15">
        <v>14.4</v>
      </c>
      <c r="AF23" s="20">
        <f>(AG23+AH23+AI23+AJ23)/4</f>
        <v>6.75</v>
      </c>
      <c r="AG23" s="21" t="str">
        <f>IF(AB23&lt;=3,"1",IF(AB23&lt;5,"3",IF(AB23&lt;=15,"6",IF(AB23&gt;15,"10"))))</f>
        <v>10</v>
      </c>
      <c r="AH23" s="21" t="str">
        <f>IF(AC23&lt;=20,"1",IF(AC23&lt;=49,"3",IF(AC23&lt;=100,"6",IF(AC23&gt;100,"10"))))</f>
        <v>1</v>
      </c>
      <c r="AI23" s="21" t="str">
        <f>IF(AD23&gt;=6.5,"1",IF(AD23&gt;=4.6,"3",IF(AD23&gt;=2,"6",IF(AD23&gt;=0,"10"))))</f>
        <v>6</v>
      </c>
      <c r="AJ23" s="21" t="str">
        <f>IF(AE23&lt;=0.5,"1",IF(AE23&lt;1,"3",IF(AE23&lt;=3,"6",IF(AE23&gt;=3,"10"))))</f>
        <v>10</v>
      </c>
      <c r="AK23" s="59"/>
      <c r="AL23" s="62"/>
      <c r="AM23" s="14"/>
      <c r="AN23" s="15"/>
      <c r="AO23" s="15"/>
      <c r="AP23" s="15"/>
      <c r="AQ23" s="15"/>
      <c r="AR23" s="21"/>
      <c r="AS23" s="21"/>
      <c r="AT23" s="21"/>
      <c r="AU23" s="21"/>
      <c r="AV23" s="20"/>
      <c r="AW23" s="59"/>
      <c r="AX23" s="62"/>
      <c r="AY23" s="14">
        <v>41439</v>
      </c>
      <c r="AZ23" s="15">
        <v>15</v>
      </c>
      <c r="BA23" s="15">
        <v>10.3</v>
      </c>
      <c r="BB23" s="15">
        <v>1.9</v>
      </c>
      <c r="BC23" s="15">
        <v>7.28</v>
      </c>
      <c r="BD23" s="20">
        <f>(BE23+BF23+BG23+BH23)/4</f>
        <v>6.75</v>
      </c>
      <c r="BE23" s="21" t="str">
        <f>IF(AZ23&lt;=3,"1",IF(AZ23&lt;5,"3",IF(AZ23&lt;=15,"6",IF(AZ23&gt;15,"10"))))</f>
        <v>6</v>
      </c>
      <c r="BF23" s="21" t="str">
        <f>IF(BA23&lt;=20,"1",IF(BA23&lt;=49,"3",IF(BA23&lt;=100,"6",IF(BA23&gt;100,"10"))))</f>
        <v>1</v>
      </c>
      <c r="BG23" s="21" t="str">
        <f>IF(BB23&gt;=6.5,"1",IF(BB23&gt;=4.6,"3",IF(BB23&gt;=2,"6",IF(BB23&gt;=0,"10"))))</f>
        <v>10</v>
      </c>
      <c r="BH23" s="21" t="str">
        <f>IF(BC23&lt;=0.5,"1",IF(BC23&lt;1,"3",IF(BC23&lt;=3,"6",IF(BC23&gt;=3,"10"))))</f>
        <v>10</v>
      </c>
      <c r="BI23" s="59"/>
      <c r="BJ23" s="62"/>
      <c r="BK23" s="14">
        <v>41439</v>
      </c>
      <c r="BL23" s="15">
        <v>7.8</v>
      </c>
      <c r="BM23" s="15">
        <v>34.1</v>
      </c>
      <c r="BN23" s="15">
        <v>3.9</v>
      </c>
      <c r="BO23" s="15">
        <v>3.13</v>
      </c>
      <c r="BP23" s="20">
        <f>(BQ23+BR23+BS23+BT23)/4</f>
        <v>6.25</v>
      </c>
      <c r="BQ23" s="21" t="str">
        <f>IF(BL23&lt;=3,"1",IF(BL23&lt;5,"3",IF(BL23&lt;=15,"6",IF(BL23&gt;15,"10"))))</f>
        <v>6</v>
      </c>
      <c r="BR23" s="21" t="str">
        <f>IF(BM23&lt;=20,"1",IF(BM23&lt;=49,"3",IF(BM23&lt;=100,"6",IF(BM23&gt;100,"10"))))</f>
        <v>3</v>
      </c>
      <c r="BS23" s="21" t="str">
        <f>IF(BN23&gt;=6.5,"1",IF(BN23&gt;=4.6,"3",IF(BN23&gt;=2,"6",IF(BN23&gt;=0,"10"))))</f>
        <v>6</v>
      </c>
      <c r="BT23" s="21" t="str">
        <f>IF(BO23&lt;=0.5,"1",IF(BO23&lt;1,"3",IF(BO23&lt;=3,"6",IF(BO23&gt;=3,"10"))))</f>
        <v>10</v>
      </c>
      <c r="BU23" s="59"/>
      <c r="BV23" s="62"/>
      <c r="BW23" s="14"/>
      <c r="BX23" s="15"/>
      <c r="BY23" s="15"/>
      <c r="BZ23" s="15"/>
      <c r="CA23" s="15"/>
      <c r="CB23" s="21"/>
      <c r="CC23" s="21"/>
      <c r="CD23" s="21"/>
      <c r="CE23" s="21"/>
      <c r="CF23" s="20"/>
    </row>
    <row r="24" spans="1:84" s="13" customFormat="1" ht="16.5">
      <c r="A24" s="59"/>
      <c r="B24" s="62"/>
      <c r="C24" s="22"/>
      <c r="D24" s="16"/>
      <c r="E24" s="16"/>
      <c r="F24" s="16"/>
      <c r="G24" s="16"/>
      <c r="H24" s="4"/>
      <c r="I24" s="3"/>
      <c r="J24" s="3"/>
      <c r="K24" s="3"/>
      <c r="L24" s="3"/>
      <c r="M24" s="59"/>
      <c r="N24" s="62"/>
      <c r="O24" s="22"/>
      <c r="P24" s="16"/>
      <c r="Q24" s="16"/>
      <c r="R24" s="16"/>
      <c r="S24" s="16"/>
      <c r="T24" s="4"/>
      <c r="U24" s="3"/>
      <c r="V24" s="3"/>
      <c r="W24" s="3"/>
      <c r="X24" s="3"/>
      <c r="Y24" s="59"/>
      <c r="Z24" s="62"/>
      <c r="AA24" s="22"/>
      <c r="AB24" s="15"/>
      <c r="AC24" s="15"/>
      <c r="AD24" s="15"/>
      <c r="AE24" s="15"/>
      <c r="AF24" s="4"/>
      <c r="AG24" s="3"/>
      <c r="AH24" s="3"/>
      <c r="AI24" s="3"/>
      <c r="AJ24" s="3"/>
      <c r="AK24" s="59"/>
      <c r="AL24" s="62"/>
      <c r="AM24" s="22"/>
      <c r="AN24" s="15"/>
      <c r="AO24" s="15"/>
      <c r="AP24" s="15"/>
      <c r="AQ24" s="15"/>
      <c r="AR24" s="3"/>
      <c r="AS24" s="3"/>
      <c r="AT24" s="3"/>
      <c r="AU24" s="3"/>
      <c r="AV24" s="4"/>
      <c r="AW24" s="59"/>
      <c r="AX24" s="62"/>
      <c r="AY24" s="22"/>
      <c r="AZ24" s="15"/>
      <c r="BA24" s="15"/>
      <c r="BB24" s="15"/>
      <c r="BC24" s="15"/>
      <c r="BD24" s="4"/>
      <c r="BE24" s="3"/>
      <c r="BF24" s="3"/>
      <c r="BG24" s="3"/>
      <c r="BH24" s="3"/>
      <c r="BI24" s="59"/>
      <c r="BJ24" s="62"/>
      <c r="BK24" s="22"/>
      <c r="BL24" s="15"/>
      <c r="BM24" s="15"/>
      <c r="BN24" s="15"/>
      <c r="BO24" s="15"/>
      <c r="BP24" s="4"/>
      <c r="BQ24" s="3"/>
      <c r="BR24" s="3"/>
      <c r="BS24" s="3"/>
      <c r="BT24" s="3"/>
      <c r="BU24" s="59"/>
      <c r="BV24" s="62"/>
      <c r="BW24" s="22"/>
      <c r="BX24" s="15"/>
      <c r="BY24" s="15"/>
      <c r="BZ24" s="15"/>
      <c r="CA24" s="15"/>
      <c r="CB24" s="3"/>
      <c r="CC24" s="3"/>
      <c r="CD24" s="3"/>
      <c r="CE24" s="3"/>
      <c r="CF24" s="4"/>
    </row>
    <row r="25" spans="1:84" s="13" customFormat="1" ht="16.5">
      <c r="A25" s="59"/>
      <c r="B25" s="62"/>
      <c r="C25" s="27">
        <v>41492</v>
      </c>
      <c r="D25" s="16">
        <v>10.7</v>
      </c>
      <c r="E25" s="16">
        <v>16.9</v>
      </c>
      <c r="F25" s="16">
        <v>3.3</v>
      </c>
      <c r="G25" s="16">
        <v>25.4</v>
      </c>
      <c r="H25" s="20">
        <f>(I25+J25+K25+L25)/4</f>
        <v>5.75</v>
      </c>
      <c r="I25" s="21" t="str">
        <f>IF(D25&lt;=3,"1",IF(D25&lt;5,"3",IF(D25&lt;=15,"6",IF(D25&gt;15,"10"))))</f>
        <v>6</v>
      </c>
      <c r="J25" s="21" t="str">
        <f>IF(E25&lt;=20,"1",IF(E25&lt;=49,"3",IF(E25&lt;=100,"6",IF(E25&gt;100,"10"))))</f>
        <v>1</v>
      </c>
      <c r="K25" s="21" t="str">
        <f>IF(F25&gt;=6.5,"1",IF(F25&gt;=4.6,"3",IF(F25&gt;=2,"6",IF(F25&gt;=0,"10"))))</f>
        <v>6</v>
      </c>
      <c r="L25" s="21" t="str">
        <f>IF(G25&lt;=0.5,"1",IF(G25&lt;1,"3",IF(G25&lt;=3,"6",IF(G25&gt;=3,"10"))))</f>
        <v>10</v>
      </c>
      <c r="M25" s="59"/>
      <c r="N25" s="62"/>
      <c r="O25" s="27">
        <v>41492</v>
      </c>
      <c r="P25" s="16">
        <v>15</v>
      </c>
      <c r="Q25" s="16">
        <v>19.8</v>
      </c>
      <c r="R25" s="16">
        <v>3.4</v>
      </c>
      <c r="S25" s="16">
        <v>35.6</v>
      </c>
      <c r="T25" s="20">
        <f>(U25+V25+W25+X25)/4</f>
        <v>5.75</v>
      </c>
      <c r="U25" s="21" t="str">
        <f>IF(P25&lt;=3,"1",IF(P25&lt;5,"3",IF(P25&lt;=15,"6",IF(P25&gt;15,"10"))))</f>
        <v>6</v>
      </c>
      <c r="V25" s="21" t="str">
        <f>IF(Q25&lt;=20,"1",IF(Q25&lt;=49,"3",IF(Q25&lt;=100,"6",IF(Q25&gt;100,"10"))))</f>
        <v>1</v>
      </c>
      <c r="W25" s="21" t="str">
        <f>IF(R25&gt;=6.5,"1",IF(R25&gt;=4.6,"3",IF(R25&gt;=2,"6",IF(R25&gt;=0,"10"))))</f>
        <v>6</v>
      </c>
      <c r="X25" s="21" t="str">
        <f>IF(S25&lt;=0.5,"1",IF(S25&lt;1,"3",IF(S25&lt;=3,"6",IF(S25&gt;=3,"10"))))</f>
        <v>10</v>
      </c>
      <c r="Y25" s="59"/>
      <c r="Z25" s="62"/>
      <c r="AA25" s="27">
        <v>41492</v>
      </c>
      <c r="AB25" s="15">
        <v>17.2</v>
      </c>
      <c r="AC25" s="15">
        <v>23.6</v>
      </c>
      <c r="AD25" s="15">
        <v>4.1</v>
      </c>
      <c r="AE25" s="15">
        <v>32.3</v>
      </c>
      <c r="AF25" s="20">
        <f>(AG25+AH25+AI25+AJ25)/4</f>
        <v>7.25</v>
      </c>
      <c r="AG25" s="21" t="str">
        <f>IF(AB25&lt;=3,"1",IF(AB25&lt;5,"3",IF(AB25&lt;=15,"6",IF(AB25&gt;15,"10"))))</f>
        <v>10</v>
      </c>
      <c r="AH25" s="21" t="str">
        <f>IF(AC25&lt;=20,"1",IF(AC25&lt;=49,"3",IF(AC25&lt;=100,"6",IF(AC25&gt;100,"10"))))</f>
        <v>3</v>
      </c>
      <c r="AI25" s="21" t="str">
        <f>IF(AD25&gt;=6.5,"1",IF(AD25&gt;=4.6,"3",IF(AD25&gt;=2,"6",IF(AD25&gt;=0,"10"))))</f>
        <v>6</v>
      </c>
      <c r="AJ25" s="21" t="str">
        <f>IF(AE25&lt;=0.5,"1",IF(AE25&lt;1,"3",IF(AE25&lt;=3,"6",IF(AE25&gt;=3,"10"))))</f>
        <v>10</v>
      </c>
      <c r="AK25" s="59"/>
      <c r="AL25" s="62"/>
      <c r="AM25" s="27"/>
      <c r="AN25" s="15"/>
      <c r="AO25" s="15"/>
      <c r="AP25" s="15"/>
      <c r="AQ25" s="15"/>
      <c r="AR25" s="21"/>
      <c r="AS25" s="21"/>
      <c r="AT25" s="21"/>
      <c r="AU25" s="21"/>
      <c r="AV25" s="20"/>
      <c r="AW25" s="59"/>
      <c r="AX25" s="62"/>
      <c r="AY25" s="27">
        <v>41492</v>
      </c>
      <c r="AZ25" s="15">
        <v>22.3</v>
      </c>
      <c r="BA25" s="15">
        <v>46.2</v>
      </c>
      <c r="BB25" s="15">
        <v>2.2</v>
      </c>
      <c r="BC25" s="15">
        <v>32.8</v>
      </c>
      <c r="BD25" s="20">
        <f>(BE25+BF25+BG25+BH25)/4</f>
        <v>7.25</v>
      </c>
      <c r="BE25" s="21" t="str">
        <f>IF(AZ25&lt;=3,"1",IF(AZ25&lt;5,"3",IF(AZ25&lt;=15,"6",IF(AZ25&gt;15,"10"))))</f>
        <v>10</v>
      </c>
      <c r="BF25" s="21" t="str">
        <f>IF(BA25&lt;=20,"1",IF(BA25&lt;=49,"3",IF(BA25&lt;=100,"6",IF(BA25&gt;100,"10"))))</f>
        <v>3</v>
      </c>
      <c r="BG25" s="21" t="str">
        <f>IF(BB25&gt;=6.5,"1",IF(BB25&gt;=4.6,"3",IF(BB25&gt;=2,"6",IF(BB25&gt;=0,"10"))))</f>
        <v>6</v>
      </c>
      <c r="BH25" s="21" t="str">
        <f>IF(BC25&lt;=0.5,"1",IF(BC25&lt;1,"3",IF(BC25&lt;=3,"6",IF(BC25&gt;=3,"10"))))</f>
        <v>10</v>
      </c>
      <c r="BI25" s="59"/>
      <c r="BJ25" s="62"/>
      <c r="BK25" s="27">
        <v>41492</v>
      </c>
      <c r="BL25" s="15">
        <v>8.7</v>
      </c>
      <c r="BM25" s="15">
        <v>30.2</v>
      </c>
      <c r="BN25" s="15">
        <v>4.6</v>
      </c>
      <c r="BO25" s="15">
        <v>11.3</v>
      </c>
      <c r="BP25" s="20">
        <f>(BQ25+BR25+BS25+BT25)/4</f>
        <v>5.5</v>
      </c>
      <c r="BQ25" s="21" t="str">
        <f>IF(BL25&lt;=3,"1",IF(BL25&lt;5,"3",IF(BL25&lt;=15,"6",IF(BL25&gt;15,"10"))))</f>
        <v>6</v>
      </c>
      <c r="BR25" s="21" t="str">
        <f>IF(BM25&lt;=20,"1",IF(BM25&lt;=49,"3",IF(BM25&lt;=100,"6",IF(BM25&gt;100,"10"))))</f>
        <v>3</v>
      </c>
      <c r="BS25" s="21" t="str">
        <f>IF(BN25&gt;=6.5,"1",IF(BN25&gt;=4.6,"3",IF(BN25&gt;=2,"6",IF(BN25&gt;=0,"10"))))</f>
        <v>3</v>
      </c>
      <c r="BT25" s="21" t="str">
        <f>IF(BO25&lt;=0.5,"1",IF(BO25&lt;1,"3",IF(BO25&lt;=3,"6",IF(BO25&gt;=3,"10"))))</f>
        <v>10</v>
      </c>
      <c r="BU25" s="59"/>
      <c r="BV25" s="62"/>
      <c r="BW25" s="27"/>
      <c r="BX25" s="15"/>
      <c r="BY25" s="15"/>
      <c r="BZ25" s="15"/>
      <c r="CA25" s="15"/>
      <c r="CB25" s="21"/>
      <c r="CC25" s="21"/>
      <c r="CD25" s="21"/>
      <c r="CE25" s="21"/>
      <c r="CF25" s="20"/>
    </row>
    <row r="26" spans="1:84" s="13" customFormat="1" ht="16.5">
      <c r="A26" s="59"/>
      <c r="B26" s="62"/>
      <c r="C26" s="22">
        <v>41541</v>
      </c>
      <c r="D26" s="16">
        <v>11.5</v>
      </c>
      <c r="E26" s="16">
        <v>25.4</v>
      </c>
      <c r="F26" s="16">
        <v>3.1</v>
      </c>
      <c r="G26" s="16">
        <v>11.1</v>
      </c>
      <c r="H26" s="20">
        <f>(I26+J26+K26+L26)/4</f>
        <v>6.25</v>
      </c>
      <c r="I26" s="21" t="str">
        <f>IF(D26&lt;=3,"1",IF(D26&lt;5,"3",IF(D26&lt;=15,"6",IF(D26&gt;15,"10"))))</f>
        <v>6</v>
      </c>
      <c r="J26" s="21" t="str">
        <f>IF(E26&lt;=20,"1",IF(E26&lt;=49,"3",IF(E26&lt;=100,"6",IF(E26&gt;100,"10"))))</f>
        <v>3</v>
      </c>
      <c r="K26" s="21" t="str">
        <f>IF(F26&gt;=6.5,"1",IF(F26&gt;=4.6,"3",IF(F26&gt;=2,"6",IF(F26&gt;=0,"10"))))</f>
        <v>6</v>
      </c>
      <c r="L26" s="21" t="str">
        <f>IF(G26&lt;=0.5,"1",IF(G26&lt;1,"3",IF(G26&lt;=3,"6",IF(G26&gt;=3,"10"))))</f>
        <v>10</v>
      </c>
      <c r="M26" s="59"/>
      <c r="N26" s="62"/>
      <c r="O26" s="22">
        <v>41541</v>
      </c>
      <c r="P26" s="16">
        <v>25.8</v>
      </c>
      <c r="Q26" s="16">
        <v>15.4</v>
      </c>
      <c r="R26" s="16">
        <v>3</v>
      </c>
      <c r="S26" s="16">
        <v>19.1</v>
      </c>
      <c r="T26" s="20">
        <f>(U26+V26+W26+X26)/4</f>
        <v>6.75</v>
      </c>
      <c r="U26" s="21" t="str">
        <f>IF(P26&lt;=3,"1",IF(P26&lt;5,"3",IF(P26&lt;=15,"6",IF(P26&gt;15,"10"))))</f>
        <v>10</v>
      </c>
      <c r="V26" s="21" t="str">
        <f>IF(Q26&lt;=20,"1",IF(Q26&lt;=49,"3",IF(Q26&lt;=100,"6",IF(Q26&gt;100,"10"))))</f>
        <v>1</v>
      </c>
      <c r="W26" s="21" t="str">
        <f>IF(R26&gt;=6.5,"1",IF(R26&gt;=4.6,"3",IF(R26&gt;=2,"6",IF(R26&gt;=0,"10"))))</f>
        <v>6</v>
      </c>
      <c r="X26" s="21" t="str">
        <f>IF(S26&lt;=0.5,"1",IF(S26&lt;1,"3",IF(S26&lt;=3,"6",IF(S26&gt;=3,"10"))))</f>
        <v>10</v>
      </c>
      <c r="Y26" s="59"/>
      <c r="Z26" s="62"/>
      <c r="AA26" s="22">
        <v>41541</v>
      </c>
      <c r="AB26" s="15">
        <v>20.8</v>
      </c>
      <c r="AC26" s="15">
        <v>13.8</v>
      </c>
      <c r="AD26" s="15">
        <v>4.2</v>
      </c>
      <c r="AE26" s="15">
        <v>19.1</v>
      </c>
      <c r="AF26" s="20">
        <f>(AG26+AH26+AI26+AJ26)/4</f>
        <v>6.75</v>
      </c>
      <c r="AG26" s="21" t="str">
        <f>IF(AB26&lt;=3,"1",IF(AB26&lt;5,"3",IF(AB26&lt;=15,"6",IF(AB26&gt;15,"10"))))</f>
        <v>10</v>
      </c>
      <c r="AH26" s="21" t="str">
        <f>IF(AC26&lt;=20,"1",IF(AC26&lt;=49,"3",IF(AC26&lt;=100,"6",IF(AC26&gt;100,"10"))))</f>
        <v>1</v>
      </c>
      <c r="AI26" s="21" t="str">
        <f>IF(AD26&gt;=6.5,"1",IF(AD26&gt;=4.6,"3",IF(AD26&gt;=2,"6",IF(AD26&gt;=0,"10"))))</f>
        <v>6</v>
      </c>
      <c r="AJ26" s="21" t="str">
        <f>IF(AE26&lt;=0.5,"1",IF(AE26&lt;1,"3",IF(AE26&lt;=3,"6",IF(AE26&gt;=3,"10"))))</f>
        <v>10</v>
      </c>
      <c r="AK26" s="59"/>
      <c r="AL26" s="62"/>
      <c r="AM26" s="22"/>
      <c r="AN26" s="15"/>
      <c r="AO26" s="15"/>
      <c r="AP26" s="15"/>
      <c r="AQ26" s="15"/>
      <c r="AR26" s="21"/>
      <c r="AS26" s="21"/>
      <c r="AT26" s="21"/>
      <c r="AU26" s="21"/>
      <c r="AV26" s="20"/>
      <c r="AW26" s="59"/>
      <c r="AX26" s="62"/>
      <c r="AY26" s="22">
        <v>41541</v>
      </c>
      <c r="AZ26" s="15">
        <v>19.4</v>
      </c>
      <c r="BA26" s="15">
        <v>14.2</v>
      </c>
      <c r="BB26" s="15">
        <v>1.9</v>
      </c>
      <c r="BC26" s="15">
        <v>7.66</v>
      </c>
      <c r="BD26" s="20">
        <f>(BE26+BF26+BG26+BH26)/4</f>
        <v>7.75</v>
      </c>
      <c r="BE26" s="21" t="str">
        <f>IF(AZ26&lt;=3,"1",IF(AZ26&lt;5,"3",IF(AZ26&lt;=15,"6",IF(AZ26&gt;15,"10"))))</f>
        <v>10</v>
      </c>
      <c r="BF26" s="21" t="str">
        <f>IF(BA26&lt;=20,"1",IF(BA26&lt;=49,"3",IF(BA26&lt;=100,"6",IF(BA26&gt;100,"10"))))</f>
        <v>1</v>
      </c>
      <c r="BG26" s="21" t="str">
        <f>IF(BB26&gt;=6.5,"1",IF(BB26&gt;=4.6,"3",IF(BB26&gt;=2,"6",IF(BB26&gt;=0,"10"))))</f>
        <v>10</v>
      </c>
      <c r="BH26" s="21" t="str">
        <f>IF(BC26&lt;=0.5,"1",IF(BC26&lt;1,"3",IF(BC26&lt;=3,"6",IF(BC26&gt;=3,"10"))))</f>
        <v>10</v>
      </c>
      <c r="BI26" s="59"/>
      <c r="BJ26" s="62"/>
      <c r="BK26" s="22">
        <v>41541</v>
      </c>
      <c r="BL26" s="15">
        <v>6.2</v>
      </c>
      <c r="BM26" s="15">
        <v>27.9</v>
      </c>
      <c r="BN26" s="15">
        <v>4.3</v>
      </c>
      <c r="BO26" s="15">
        <v>3.45</v>
      </c>
      <c r="BP26" s="20">
        <f>(BQ26+BR26+BS26+BT26)/4</f>
        <v>6.25</v>
      </c>
      <c r="BQ26" s="21" t="str">
        <f>IF(BL26&lt;=3,"1",IF(BL26&lt;5,"3",IF(BL26&lt;=15,"6",IF(BL26&gt;15,"10"))))</f>
        <v>6</v>
      </c>
      <c r="BR26" s="21" t="str">
        <f>IF(BM26&lt;=20,"1",IF(BM26&lt;=49,"3",IF(BM26&lt;=100,"6",IF(BM26&gt;100,"10"))))</f>
        <v>3</v>
      </c>
      <c r="BS26" s="21" t="str">
        <f>IF(BN26&gt;=6.5,"1",IF(BN26&gt;=4.6,"3",IF(BN26&gt;=2,"6",IF(BN26&gt;=0,"10"))))</f>
        <v>6</v>
      </c>
      <c r="BT26" s="21" t="str">
        <f>IF(BO26&lt;=0.5,"1",IF(BO26&lt;1,"3",IF(BO26&lt;=3,"6",IF(BO26&gt;=3,"10"))))</f>
        <v>10</v>
      </c>
      <c r="BU26" s="59"/>
      <c r="BV26" s="62"/>
      <c r="BW26" s="22"/>
      <c r="BX26" s="15"/>
      <c r="BY26" s="15"/>
      <c r="BZ26" s="15"/>
      <c r="CA26" s="15"/>
      <c r="CB26" s="21"/>
      <c r="CC26" s="21"/>
      <c r="CD26" s="21"/>
      <c r="CE26" s="21"/>
      <c r="CF26" s="20"/>
    </row>
    <row r="27" spans="1:84" s="13" customFormat="1" ht="16.5">
      <c r="A27" s="59"/>
      <c r="B27" s="62"/>
      <c r="C27" s="22">
        <v>41570</v>
      </c>
      <c r="D27" s="16">
        <v>19.1</v>
      </c>
      <c r="E27" s="16">
        <v>41.1</v>
      </c>
      <c r="F27" s="16">
        <v>2.7</v>
      </c>
      <c r="G27" s="16">
        <v>16.7</v>
      </c>
      <c r="H27" s="20">
        <f>(I27+J27+K27+L27)/4</f>
        <v>7.25</v>
      </c>
      <c r="I27" s="21" t="str">
        <f>IF(D27&lt;=3,"1",IF(D27&lt;5,"3",IF(D27&lt;=15,"6",IF(D27&gt;15,"10"))))</f>
        <v>10</v>
      </c>
      <c r="J27" s="21" t="str">
        <f>IF(E27&lt;=20,"1",IF(E27&lt;=49,"3",IF(E27&lt;=100,"6",IF(E27&gt;100,"10"))))</f>
        <v>3</v>
      </c>
      <c r="K27" s="21" t="str">
        <f>IF(F27&gt;=6.5,"1",IF(F27&gt;=4.6,"3",IF(F27&gt;=2,"6",IF(F27&gt;=0,"10"))))</f>
        <v>6</v>
      </c>
      <c r="L27" s="21" t="str">
        <f>IF(G27&lt;=0.5,"1",IF(G27&lt;1,"3",IF(G27&lt;=3,"6",IF(G27&gt;=3,"10"))))</f>
        <v>10</v>
      </c>
      <c r="M27" s="59"/>
      <c r="N27" s="62"/>
      <c r="O27" s="22">
        <v>41570</v>
      </c>
      <c r="P27" s="16">
        <v>22.9</v>
      </c>
      <c r="Q27" s="16">
        <v>22.5</v>
      </c>
      <c r="R27" s="16">
        <v>2.7</v>
      </c>
      <c r="S27" s="16">
        <v>18.6</v>
      </c>
      <c r="T27" s="20">
        <f>(U27+V27+W27+X27)/4</f>
        <v>7.25</v>
      </c>
      <c r="U27" s="21" t="str">
        <f>IF(P27&lt;=3,"1",IF(P27&lt;5,"3",IF(P27&lt;=15,"6",IF(P27&gt;15,"10"))))</f>
        <v>10</v>
      </c>
      <c r="V27" s="21" t="str">
        <f>IF(Q27&lt;=20,"1",IF(Q27&lt;=49,"3",IF(Q27&lt;=100,"6",IF(Q27&gt;100,"10"))))</f>
        <v>3</v>
      </c>
      <c r="W27" s="21" t="str">
        <f>IF(R27&gt;=6.5,"1",IF(R27&gt;=4.6,"3",IF(R27&gt;=2,"6",IF(R27&gt;=0,"10"))))</f>
        <v>6</v>
      </c>
      <c r="X27" s="21" t="str">
        <f>IF(S27&lt;=0.5,"1",IF(S27&lt;1,"3",IF(S27&lt;=3,"6",IF(S27&gt;=3,"10"))))</f>
        <v>10</v>
      </c>
      <c r="Y27" s="59"/>
      <c r="Z27" s="62"/>
      <c r="AA27" s="22">
        <v>41570</v>
      </c>
      <c r="AB27" s="23">
        <v>22</v>
      </c>
      <c r="AC27" s="23">
        <v>25.4</v>
      </c>
      <c r="AD27" s="23">
        <v>4.2</v>
      </c>
      <c r="AE27" s="15">
        <v>16.8</v>
      </c>
      <c r="AF27" s="20">
        <f>(AG27+AH27+AI27+AJ27)/4</f>
        <v>7.25</v>
      </c>
      <c r="AG27" s="21" t="str">
        <f>IF(AB27&lt;=3,"1",IF(AB27&lt;5,"3",IF(AB27&lt;=15,"6",IF(AB27&gt;15,"10"))))</f>
        <v>10</v>
      </c>
      <c r="AH27" s="21" t="str">
        <f>IF(AC27&lt;=20,"1",IF(AC27&lt;=49,"3",IF(AC27&lt;=100,"6",IF(AC27&gt;100,"10"))))</f>
        <v>3</v>
      </c>
      <c r="AI27" s="21" t="str">
        <f>IF(AD27&gt;=6.5,"1",IF(AD27&gt;=4.6,"3",IF(AD27&gt;=2,"6",IF(AD27&gt;=0,"10"))))</f>
        <v>6</v>
      </c>
      <c r="AJ27" s="21" t="str">
        <f>IF(AE27&lt;=0.5,"1",IF(AE27&lt;1,"3",IF(AE27&lt;=3,"6",IF(AE27&gt;=3,"10"))))</f>
        <v>10</v>
      </c>
      <c r="AK27" s="59"/>
      <c r="AL27" s="62"/>
      <c r="AM27" s="22"/>
      <c r="AN27" s="23"/>
      <c r="AO27" s="23"/>
      <c r="AP27" s="23"/>
      <c r="AQ27" s="15"/>
      <c r="AR27" s="21"/>
      <c r="AS27" s="21"/>
      <c r="AT27" s="21"/>
      <c r="AU27" s="21"/>
      <c r="AV27" s="20"/>
      <c r="AW27" s="59"/>
      <c r="AX27" s="62"/>
      <c r="AY27" s="22">
        <v>41570</v>
      </c>
      <c r="AZ27" s="23">
        <v>26</v>
      </c>
      <c r="BA27" s="23">
        <v>20.9</v>
      </c>
      <c r="BB27" s="23">
        <v>2.6</v>
      </c>
      <c r="BC27" s="15">
        <v>14</v>
      </c>
      <c r="BD27" s="20">
        <f>(BE27+BF27+BG27+BH27)/4</f>
        <v>7.25</v>
      </c>
      <c r="BE27" s="21" t="str">
        <f>IF(AZ27&lt;=3,"1",IF(AZ27&lt;5,"3",IF(AZ27&lt;=15,"6",IF(AZ27&gt;15,"10"))))</f>
        <v>10</v>
      </c>
      <c r="BF27" s="21" t="str">
        <f>IF(BA27&lt;=20,"1",IF(BA27&lt;=49,"3",IF(BA27&lt;=100,"6",IF(BA27&gt;100,"10"))))</f>
        <v>3</v>
      </c>
      <c r="BG27" s="21" t="str">
        <f>IF(BB27&gt;=6.5,"1",IF(BB27&gt;=4.6,"3",IF(BB27&gt;=2,"6",IF(BB27&gt;=0,"10"))))</f>
        <v>6</v>
      </c>
      <c r="BH27" s="21" t="str">
        <f>IF(BC27&lt;=0.5,"1",IF(BC27&lt;1,"3",IF(BC27&lt;=3,"6",IF(BC27&gt;=3,"10"))))</f>
        <v>10</v>
      </c>
      <c r="BI27" s="59"/>
      <c r="BJ27" s="62"/>
      <c r="BK27" s="22">
        <v>41570</v>
      </c>
      <c r="BL27" s="23">
        <v>6.3</v>
      </c>
      <c r="BM27" s="23">
        <v>25.8</v>
      </c>
      <c r="BN27" s="23">
        <v>4.2</v>
      </c>
      <c r="BO27" s="15">
        <v>2.54</v>
      </c>
      <c r="BP27" s="20">
        <f>(BQ27+BR27+BS27+BT27)/4</f>
        <v>5.25</v>
      </c>
      <c r="BQ27" s="21" t="str">
        <f>IF(BL27&lt;=3,"1",IF(BL27&lt;5,"3",IF(BL27&lt;=15,"6",IF(BL27&gt;15,"10"))))</f>
        <v>6</v>
      </c>
      <c r="BR27" s="21" t="str">
        <f>IF(BM27&lt;=20,"1",IF(BM27&lt;=49,"3",IF(BM27&lt;=100,"6",IF(BM27&gt;100,"10"))))</f>
        <v>3</v>
      </c>
      <c r="BS27" s="21" t="str">
        <f>IF(BN27&gt;=6.5,"1",IF(BN27&gt;=4.6,"3",IF(BN27&gt;=2,"6",IF(BN27&gt;=0,"10"))))</f>
        <v>6</v>
      </c>
      <c r="BT27" s="21" t="str">
        <f>IF(BO27&lt;=0.5,"1",IF(BO27&lt;1,"3",IF(BO27&lt;=3,"6",IF(BO27&gt;=3,"10"))))</f>
        <v>6</v>
      </c>
      <c r="BU27" s="59"/>
      <c r="BV27" s="62"/>
      <c r="BW27" s="22"/>
      <c r="BX27" s="23"/>
      <c r="BY27" s="23"/>
      <c r="BZ27" s="23"/>
      <c r="CA27" s="15"/>
      <c r="CB27" s="21"/>
      <c r="CC27" s="21"/>
      <c r="CD27" s="21"/>
      <c r="CE27" s="21"/>
      <c r="CF27" s="20"/>
    </row>
    <row r="28" spans="1:84" s="13" customFormat="1" ht="16.5">
      <c r="A28" s="59"/>
      <c r="B28" s="62"/>
      <c r="C28" s="22"/>
      <c r="D28" s="16" t="s">
        <v>19</v>
      </c>
      <c r="E28" s="16" t="s">
        <v>19</v>
      </c>
      <c r="F28" s="16" t="s">
        <v>19</v>
      </c>
      <c r="G28" s="16" t="s">
        <v>19</v>
      </c>
      <c r="H28" s="4" t="s">
        <v>19</v>
      </c>
      <c r="I28" s="3" t="s">
        <v>19</v>
      </c>
      <c r="J28" s="3" t="s">
        <v>19</v>
      </c>
      <c r="K28" s="3" t="s">
        <v>19</v>
      </c>
      <c r="L28" s="3" t="s">
        <v>19</v>
      </c>
      <c r="M28" s="59"/>
      <c r="N28" s="62"/>
      <c r="O28" s="22"/>
      <c r="P28" s="16" t="s">
        <v>19</v>
      </c>
      <c r="Q28" s="16" t="s">
        <v>19</v>
      </c>
      <c r="R28" s="16" t="s">
        <v>19</v>
      </c>
      <c r="S28" s="16" t="s">
        <v>19</v>
      </c>
      <c r="T28" s="4" t="s">
        <v>19</v>
      </c>
      <c r="U28" s="3" t="s">
        <v>19</v>
      </c>
      <c r="V28" s="3" t="s">
        <v>19</v>
      </c>
      <c r="W28" s="3" t="s">
        <v>19</v>
      </c>
      <c r="X28" s="3" t="s">
        <v>19</v>
      </c>
      <c r="Y28" s="59"/>
      <c r="Z28" s="62"/>
      <c r="AA28" s="22"/>
      <c r="AB28" s="15" t="s">
        <v>19</v>
      </c>
      <c r="AC28" s="15" t="s">
        <v>19</v>
      </c>
      <c r="AD28" s="15" t="s">
        <v>19</v>
      </c>
      <c r="AE28" s="15" t="s">
        <v>19</v>
      </c>
      <c r="AF28" s="4" t="s">
        <v>19</v>
      </c>
      <c r="AG28" s="3" t="s">
        <v>19</v>
      </c>
      <c r="AH28" s="3" t="s">
        <v>19</v>
      </c>
      <c r="AI28" s="3" t="s">
        <v>19</v>
      </c>
      <c r="AJ28" s="3" t="s">
        <v>19</v>
      </c>
      <c r="AK28" s="59"/>
      <c r="AL28" s="62"/>
      <c r="AM28" s="22"/>
      <c r="AN28" s="15"/>
      <c r="AO28" s="15"/>
      <c r="AP28" s="15"/>
      <c r="AQ28" s="15"/>
      <c r="AR28" s="3"/>
      <c r="AS28" s="3"/>
      <c r="AT28" s="3"/>
      <c r="AU28" s="3"/>
      <c r="AV28" s="4"/>
      <c r="AW28" s="59"/>
      <c r="AX28" s="62"/>
      <c r="AY28" s="22"/>
      <c r="AZ28" s="15" t="s">
        <v>19</v>
      </c>
      <c r="BA28" s="15" t="s">
        <v>19</v>
      </c>
      <c r="BB28" s="15" t="s">
        <v>19</v>
      </c>
      <c r="BC28" s="15" t="s">
        <v>19</v>
      </c>
      <c r="BD28" s="4" t="s">
        <v>19</v>
      </c>
      <c r="BE28" s="3" t="s">
        <v>19</v>
      </c>
      <c r="BF28" s="3" t="s">
        <v>19</v>
      </c>
      <c r="BG28" s="3" t="s">
        <v>19</v>
      </c>
      <c r="BH28" s="3" t="s">
        <v>19</v>
      </c>
      <c r="BI28" s="59"/>
      <c r="BJ28" s="62"/>
      <c r="BK28" s="22"/>
      <c r="BL28" s="15" t="s">
        <v>19</v>
      </c>
      <c r="BM28" s="15" t="s">
        <v>19</v>
      </c>
      <c r="BN28" s="15" t="s">
        <v>19</v>
      </c>
      <c r="BO28" s="15" t="s">
        <v>19</v>
      </c>
      <c r="BP28" s="4" t="s">
        <v>19</v>
      </c>
      <c r="BQ28" s="3" t="s">
        <v>19</v>
      </c>
      <c r="BR28" s="3" t="s">
        <v>19</v>
      </c>
      <c r="BS28" s="3" t="s">
        <v>19</v>
      </c>
      <c r="BT28" s="3" t="s">
        <v>19</v>
      </c>
      <c r="BU28" s="59"/>
      <c r="BV28" s="62"/>
      <c r="BW28" s="22"/>
      <c r="BX28" s="15"/>
      <c r="BY28" s="15"/>
      <c r="BZ28" s="15"/>
      <c r="CA28" s="15"/>
      <c r="CB28" s="3"/>
      <c r="CC28" s="3"/>
      <c r="CD28" s="3"/>
      <c r="CE28" s="3"/>
      <c r="CF28" s="4"/>
    </row>
    <row r="29" spans="1:84" s="13" customFormat="1" ht="17.25" thickBot="1">
      <c r="A29" s="60"/>
      <c r="B29" s="63"/>
      <c r="C29" s="24">
        <v>41612</v>
      </c>
      <c r="D29" s="16">
        <v>18.2</v>
      </c>
      <c r="E29" s="16">
        <v>13.1</v>
      </c>
      <c r="F29" s="16">
        <v>3.2</v>
      </c>
      <c r="G29" s="16">
        <v>15.7</v>
      </c>
      <c r="H29" s="20">
        <f>(I29+J29+K29+L29)/4</f>
        <v>6.75</v>
      </c>
      <c r="I29" s="21" t="str">
        <f>IF(D29&lt;=3,"1",IF(D29&lt;5,"3",IF(D29&lt;=15,"6",IF(D29&gt;15,"10"))))</f>
        <v>10</v>
      </c>
      <c r="J29" s="21" t="str">
        <f>IF(E29&lt;=20,"1",IF(E29&lt;=49,"3",IF(E29&lt;=100,"6",IF(E29&gt;100,"10"))))</f>
        <v>1</v>
      </c>
      <c r="K29" s="21" t="str">
        <f>IF(F29&gt;=6.5,"1",IF(F29&gt;=4.6,"3",IF(F29&gt;=2,"6",IF(F29&gt;=0,"10"))))</f>
        <v>6</v>
      </c>
      <c r="L29" s="21" t="str">
        <f>IF(G29&lt;=0.5,"1",IF(G29&lt;1,"3",IF(G29&lt;=3,"6",IF(G29&gt;=3,"10"))))</f>
        <v>10</v>
      </c>
      <c r="M29" s="60"/>
      <c r="N29" s="63"/>
      <c r="O29" s="24">
        <v>41612</v>
      </c>
      <c r="P29" s="16">
        <v>33.3</v>
      </c>
      <c r="Q29" s="16">
        <v>15.2</v>
      </c>
      <c r="R29" s="16">
        <v>2.9</v>
      </c>
      <c r="S29" s="16">
        <v>20.8</v>
      </c>
      <c r="T29" s="20">
        <f>(U29+V29+W29+X29)/4</f>
        <v>6.75</v>
      </c>
      <c r="U29" s="21" t="str">
        <f>IF(P29&lt;=3,"1",IF(P29&lt;5,"3",IF(P29&lt;=15,"6",IF(P29&gt;15,"10"))))</f>
        <v>10</v>
      </c>
      <c r="V29" s="21" t="str">
        <f>IF(Q29&lt;=20,"1",IF(Q29&lt;=49,"3",IF(Q29&lt;=100,"6",IF(Q29&gt;100,"10"))))</f>
        <v>1</v>
      </c>
      <c r="W29" s="21" t="str">
        <f>IF(R29&gt;=6.5,"1",IF(R29&gt;=4.6,"3",IF(R29&gt;=2,"6",IF(R29&gt;=0,"10"))))</f>
        <v>6</v>
      </c>
      <c r="X29" s="21" t="str">
        <f>IF(S29&lt;=0.5,"1",IF(S29&lt;1,"3",IF(S29&lt;=3,"6",IF(S29&gt;=3,"10"))))</f>
        <v>10</v>
      </c>
      <c r="Y29" s="60"/>
      <c r="Z29" s="63"/>
      <c r="AA29" s="24">
        <v>41612</v>
      </c>
      <c r="AB29" s="15">
        <v>24.8</v>
      </c>
      <c r="AC29" s="15">
        <v>11.8</v>
      </c>
      <c r="AD29" s="15">
        <v>3.9</v>
      </c>
      <c r="AE29" s="15">
        <v>19.1</v>
      </c>
      <c r="AF29" s="20">
        <f>(AG29+AH29+AI29+AJ29)/4</f>
        <v>6.75</v>
      </c>
      <c r="AG29" s="21" t="str">
        <f>IF(AB29&lt;=3,"1",IF(AB29&lt;5,"3",IF(AB29&lt;=15,"6",IF(AB29&gt;15,"10"))))</f>
        <v>10</v>
      </c>
      <c r="AH29" s="21" t="str">
        <f>IF(AC29&lt;=20,"1",IF(AC29&lt;=49,"3",IF(AC29&lt;=100,"6",IF(AC29&gt;100,"10"))))</f>
        <v>1</v>
      </c>
      <c r="AI29" s="21" t="str">
        <f>IF(AD29&gt;=6.5,"1",IF(AD29&gt;=4.6,"3",IF(AD29&gt;=2,"6",IF(AD29&gt;=0,"10"))))</f>
        <v>6</v>
      </c>
      <c r="AJ29" s="21" t="str">
        <f>IF(AE29&lt;=0.5,"1",IF(AE29&lt;1,"3",IF(AE29&lt;=3,"6",IF(AE29&gt;=3,"10"))))</f>
        <v>10</v>
      </c>
      <c r="AK29" s="60"/>
      <c r="AL29" s="63"/>
      <c r="AM29" s="24"/>
      <c r="AN29" s="15"/>
      <c r="AO29" s="15"/>
      <c r="AP29" s="15"/>
      <c r="AQ29" s="15"/>
      <c r="AR29" s="21"/>
      <c r="AS29" s="21"/>
      <c r="AT29" s="21"/>
      <c r="AU29" s="21"/>
      <c r="AV29" s="20"/>
      <c r="AW29" s="60"/>
      <c r="AX29" s="63"/>
      <c r="AY29" s="24">
        <v>41612</v>
      </c>
      <c r="AZ29" s="15">
        <v>32.3</v>
      </c>
      <c r="BA29" s="15">
        <v>31.5</v>
      </c>
      <c r="BB29" s="15">
        <v>2.6</v>
      </c>
      <c r="BC29" s="15">
        <v>24.3</v>
      </c>
      <c r="BD29" s="20">
        <f>(BE29+BF29+BG29+BH29)/4</f>
        <v>7.25</v>
      </c>
      <c r="BE29" s="21" t="str">
        <f>IF(AZ29&lt;=3,"1",IF(AZ29&lt;5,"3",IF(AZ29&lt;=15,"6",IF(AZ29&gt;15,"10"))))</f>
        <v>10</v>
      </c>
      <c r="BF29" s="21" t="str">
        <f>IF(BA29&lt;=20,"1",IF(BA29&lt;=49,"3",IF(BA29&lt;=100,"6",IF(BA29&gt;100,"10"))))</f>
        <v>3</v>
      </c>
      <c r="BG29" s="21" t="str">
        <f>IF(BB29&gt;=6.5,"1",IF(BB29&gt;=4.6,"3",IF(BB29&gt;=2,"6",IF(BB29&gt;=0,"10"))))</f>
        <v>6</v>
      </c>
      <c r="BH29" s="21" t="str">
        <f>IF(BC29&lt;=0.5,"1",IF(BC29&lt;1,"3",IF(BC29&lt;=3,"6",IF(BC29&gt;=3,"10"))))</f>
        <v>10</v>
      </c>
      <c r="BI29" s="60"/>
      <c r="BJ29" s="63"/>
      <c r="BK29" s="24">
        <v>41612</v>
      </c>
      <c r="BL29" s="15">
        <v>6.2</v>
      </c>
      <c r="BM29" s="15">
        <v>28.2</v>
      </c>
      <c r="BN29" s="15">
        <v>5.5</v>
      </c>
      <c r="BO29" s="15">
        <v>2.71</v>
      </c>
      <c r="BP29" s="20">
        <f>(BQ29+BR29+BS29+BT29)/4</f>
        <v>4.5</v>
      </c>
      <c r="BQ29" s="21" t="str">
        <f>IF(BL29&lt;=3,"1",IF(BL29&lt;5,"3",IF(BL29&lt;=15,"6",IF(BL29&gt;15,"10"))))</f>
        <v>6</v>
      </c>
      <c r="BR29" s="21" t="str">
        <f>IF(BM29&lt;=20,"1",IF(BM29&lt;=49,"3",IF(BM29&lt;=100,"6",IF(BM29&gt;100,"10"))))</f>
        <v>3</v>
      </c>
      <c r="BS29" s="21" t="str">
        <f>IF(BN29&gt;=6.5,"1",IF(BN29&gt;=4.6,"3",IF(BN29&gt;=2,"6",IF(BN29&gt;=0,"10"))))</f>
        <v>3</v>
      </c>
      <c r="BT29" s="21" t="str">
        <f>IF(BO29&lt;=0.5,"1",IF(BO29&lt;1,"3",IF(BO29&lt;=3,"6",IF(BO29&gt;=3,"10"))))</f>
        <v>6</v>
      </c>
      <c r="BU29" s="60"/>
      <c r="BV29" s="63"/>
      <c r="BW29" s="24"/>
      <c r="BX29" s="15"/>
      <c r="BY29" s="15"/>
      <c r="BZ29" s="15"/>
      <c r="CA29" s="15"/>
      <c r="CB29" s="21"/>
      <c r="CC29" s="21"/>
      <c r="CD29" s="21"/>
      <c r="CE29" s="21"/>
      <c r="CF29" s="20"/>
    </row>
    <row r="30" spans="1:84" s="13" customFormat="1" ht="18" thickBot="1" thickTop="1">
      <c r="A30" s="25" t="s">
        <v>18</v>
      </c>
      <c r="B30" s="26"/>
      <c r="C30" s="10" t="s">
        <v>17</v>
      </c>
      <c r="D30" s="9">
        <f>AVERAGE(D18:D29)</f>
        <v>20.9</v>
      </c>
      <c r="E30" s="9">
        <f>AVERAGE(E18:E29)</f>
        <v>21.814285714285713</v>
      </c>
      <c r="F30" s="9">
        <f>AVERAGE(F18:F29)</f>
        <v>3.528571428571429</v>
      </c>
      <c r="G30" s="9">
        <f>AVERAGE(G18:G29)</f>
        <v>14.334285714285715</v>
      </c>
      <c r="H30" s="8">
        <f>AVERAGE(H18:H29)</f>
        <v>6.5</v>
      </c>
      <c r="I30" s="6" t="str">
        <f>IF(D30&lt;3,"1",IF(D30&lt;5,"3",IF(D30&lt;=15,"6",IF(D30&gt;15,"10"))))</f>
        <v>10</v>
      </c>
      <c r="J30" s="7" t="str">
        <f>IF(E30&lt;20,"1",IF(E30&lt;=49,"3",IF(E30&lt;=100,"6",IF(E30&gt;100,"10"))))</f>
        <v>3</v>
      </c>
      <c r="K30" s="7" t="str">
        <f>IF(F30&gt;6.5,"1",IF(F30&gt;=4.6,"3",IF(F30&gt;=2,"6",IF(F30&gt;=0,"10"))))</f>
        <v>6</v>
      </c>
      <c r="L30" s="7" t="str">
        <f>IF(G30&lt;0.5,"1",IF(G30&lt;1,"3",IF(G30&lt;=3,"6",IF(G30&gt;=3,"10"))))</f>
        <v>10</v>
      </c>
      <c r="M30" s="25" t="s">
        <v>18</v>
      </c>
      <c r="N30" s="26"/>
      <c r="O30" s="10" t="s">
        <v>17</v>
      </c>
      <c r="P30" s="9">
        <f>AVERAGE(P18:P29)</f>
        <v>31.24285714285714</v>
      </c>
      <c r="Q30" s="9">
        <f>AVERAGE(Q18:Q29)</f>
        <v>19.228571428571428</v>
      </c>
      <c r="R30" s="9">
        <f>AVERAGE(R18:R29)</f>
        <v>3.4</v>
      </c>
      <c r="S30" s="9">
        <f>AVERAGE(S18:S29)</f>
        <v>20.157142857142855</v>
      </c>
      <c r="T30" s="8">
        <f>AVERAGE(T18:T29)</f>
        <v>6.571428571428571</v>
      </c>
      <c r="U30" s="6" t="str">
        <f>IF(P30&lt;3,"1",IF(P30&lt;5,"3",IF(P30&lt;=15,"6",IF(P30&gt;15,"10"))))</f>
        <v>10</v>
      </c>
      <c r="V30" s="7" t="str">
        <f>IF(Q30&lt;20,"1",IF(Q30&lt;=49,"3",IF(Q30&lt;=100,"6",IF(Q30&gt;100,"10"))))</f>
        <v>1</v>
      </c>
      <c r="W30" s="7" t="str">
        <f>IF(R30&gt;6.5,"1",IF(R30&gt;=4.6,"3",IF(R30&gt;=2,"6",IF(R30&gt;=0,"10"))))</f>
        <v>6</v>
      </c>
      <c r="X30" s="7" t="str">
        <f>IF(S30&lt;0.5,"1",IF(S30&lt;1,"3",IF(S30&lt;=3,"6",IF(S30&gt;=3,"10"))))</f>
        <v>10</v>
      </c>
      <c r="Y30" s="25" t="s">
        <v>18</v>
      </c>
      <c r="Z30" s="26"/>
      <c r="AA30" s="5" t="s">
        <v>17</v>
      </c>
      <c r="AB30" s="9">
        <f>AVERAGE(AB18:AB29)</f>
        <v>24.042857142857144</v>
      </c>
      <c r="AC30" s="9">
        <f>AVERAGE(AC18:AC29)</f>
        <v>17.7</v>
      </c>
      <c r="AD30" s="9">
        <f>AVERAGE(AD18:AD29)</f>
        <v>4.128571428571428</v>
      </c>
      <c r="AE30" s="9">
        <f>AVERAGE(AE18:AE29)</f>
        <v>19.02857142857143</v>
      </c>
      <c r="AF30" s="8">
        <f>AVERAGE(AF18:AF29)</f>
        <v>6.928571428571429</v>
      </c>
      <c r="AG30" s="6" t="str">
        <f>IF(AB30&lt;3,"1",IF(AB30&lt;5,"3",IF(AB30&lt;=15,"6",IF(AB30&gt;15,"10"))))</f>
        <v>10</v>
      </c>
      <c r="AH30" s="7" t="str">
        <f>IF(AC30&lt;20,"1",IF(AC30&lt;=49,"3",IF(AC30&lt;=100,"6",IF(AC30&gt;100,"10"))))</f>
        <v>1</v>
      </c>
      <c r="AI30" s="7" t="str">
        <f>IF(AD30&gt;6.5,"1",IF(AD30&gt;=4.6,"3",IF(AD30&gt;=2,"6",IF(AD30&gt;=0,"10"))))</f>
        <v>6</v>
      </c>
      <c r="AJ30" s="7" t="str">
        <f>IF(AE30&lt;0.5,"1",IF(AE30&lt;1,"3",IF(AE30&lt;=3,"6",IF(AE30&gt;=3,"10"))))</f>
        <v>10</v>
      </c>
      <c r="AK30" s="25"/>
      <c r="AL30" s="26"/>
      <c r="AM30" s="5"/>
      <c r="AN30" s="9"/>
      <c r="AO30" s="9"/>
      <c r="AP30" s="9"/>
      <c r="AQ30" s="9"/>
      <c r="AR30" s="6"/>
      <c r="AS30" s="7"/>
      <c r="AT30" s="7"/>
      <c r="AU30" s="7"/>
      <c r="AV30" s="8"/>
      <c r="AW30" s="25" t="s">
        <v>18</v>
      </c>
      <c r="AX30" s="26"/>
      <c r="AY30" s="5" t="s">
        <v>17</v>
      </c>
      <c r="AZ30" s="9">
        <f>AVERAGE(AZ18:AZ29)</f>
        <v>28.47142857142857</v>
      </c>
      <c r="BA30" s="9">
        <f>AVERAGE(BA18:BA29)</f>
        <v>21.742857142857144</v>
      </c>
      <c r="BB30" s="9">
        <f>AVERAGE(BB18:BB29)</f>
        <v>2.8714285714285714</v>
      </c>
      <c r="BC30" s="9">
        <f>AVERAGE(BC18:BC29)</f>
        <v>16.234285714285715</v>
      </c>
      <c r="BD30" s="8">
        <f>AVERAGE(BD18:BD29)</f>
        <v>6.928571428571429</v>
      </c>
      <c r="BE30" s="6" t="str">
        <f>IF(AZ30&lt;3,"1",IF(AZ30&lt;5,"3",IF(AZ30&lt;=15,"6",IF(AZ30&gt;15,"10"))))</f>
        <v>10</v>
      </c>
      <c r="BF30" s="7" t="str">
        <f>IF(BA30&lt;20,"1",IF(BA30&lt;=49,"3",IF(BA30&lt;=100,"6",IF(BA30&gt;100,"10"))))</f>
        <v>3</v>
      </c>
      <c r="BG30" s="7" t="str">
        <f>IF(BB30&gt;6.5,"1",IF(BB30&gt;=4.6,"3",IF(BB30&gt;=2,"6",IF(BB30&gt;=0,"10"))))</f>
        <v>6</v>
      </c>
      <c r="BH30" s="7" t="str">
        <f>IF(BC30&lt;0.5,"1",IF(BC30&lt;1,"3",IF(BC30&lt;=3,"6",IF(BC30&gt;=3,"10"))))</f>
        <v>10</v>
      </c>
      <c r="BI30" s="25" t="s">
        <v>18</v>
      </c>
      <c r="BJ30" s="26"/>
      <c r="BK30" s="5" t="s">
        <v>17</v>
      </c>
      <c r="BL30" s="9">
        <f>AVERAGE(BL18:BL29)</f>
        <v>15.114285714285714</v>
      </c>
      <c r="BM30" s="9">
        <f>AVERAGE(BM18:BM29)</f>
        <v>29.314285714285713</v>
      </c>
      <c r="BN30" s="9">
        <f>AVERAGE(BN18:BN29)</f>
        <v>4.571428571428571</v>
      </c>
      <c r="BO30" s="9">
        <f>AVERAGE(BO18:BO29)</f>
        <v>5.2871428571428565</v>
      </c>
      <c r="BP30" s="8">
        <f>AVERAGE(BP18:BP29)</f>
        <v>5.571428571428571</v>
      </c>
      <c r="BQ30" s="6" t="str">
        <f>IF(BL30&lt;3,"1",IF(BL30&lt;5,"3",IF(BL30&lt;=15,"6",IF(BL30&gt;15,"10"))))</f>
        <v>10</v>
      </c>
      <c r="BR30" s="7" t="str">
        <f>IF(BM30&lt;20,"1",IF(BM30&lt;=49,"3",IF(BM30&lt;=100,"6",IF(BM30&gt;100,"10"))))</f>
        <v>3</v>
      </c>
      <c r="BS30" s="7" t="str">
        <f>IF(BN30&gt;6.5,"1",IF(BN30&gt;=4.6,"3",IF(BN30&gt;=2,"6",IF(BN30&gt;=0,"10"))))</f>
        <v>6</v>
      </c>
      <c r="BT30" s="7" t="str">
        <f>IF(BO30&lt;0.5,"1",IF(BO30&lt;1,"3",IF(BO30&lt;=3,"6",IF(BO30&gt;=3,"10"))))</f>
        <v>10</v>
      </c>
      <c r="BU30" s="25"/>
      <c r="BV30" s="26"/>
      <c r="BW30" s="5"/>
      <c r="BX30" s="9"/>
      <c r="BY30" s="9"/>
      <c r="BZ30" s="9"/>
      <c r="CA30" s="9"/>
      <c r="CB30" s="6"/>
      <c r="CC30" s="7"/>
      <c r="CD30" s="7"/>
      <c r="CE30" s="7"/>
      <c r="CF30" s="8"/>
    </row>
    <row r="31" spans="1:84" s="13" customFormat="1" ht="17.25" thickTop="1">
      <c r="A31" s="58" t="s">
        <v>20</v>
      </c>
      <c r="B31" s="61"/>
      <c r="C31" s="22" t="s">
        <v>19</v>
      </c>
      <c r="D31" s="16" t="s">
        <v>19</v>
      </c>
      <c r="E31" s="16" t="s">
        <v>19</v>
      </c>
      <c r="F31" s="16" t="s">
        <v>19</v>
      </c>
      <c r="G31" s="16" t="s">
        <v>19</v>
      </c>
      <c r="H31" s="4" t="s">
        <v>19</v>
      </c>
      <c r="I31" s="3" t="s">
        <v>19</v>
      </c>
      <c r="J31" s="3" t="s">
        <v>19</v>
      </c>
      <c r="K31" s="3" t="s">
        <v>19</v>
      </c>
      <c r="L31" s="3" t="s">
        <v>19</v>
      </c>
      <c r="M31" s="58" t="s">
        <v>20</v>
      </c>
      <c r="N31" s="61"/>
      <c r="O31" s="22" t="s">
        <v>19</v>
      </c>
      <c r="P31" s="16" t="s">
        <v>19</v>
      </c>
      <c r="Q31" s="16" t="s">
        <v>19</v>
      </c>
      <c r="R31" s="16" t="s">
        <v>19</v>
      </c>
      <c r="S31" s="16" t="s">
        <v>19</v>
      </c>
      <c r="T31" s="4" t="s">
        <v>19</v>
      </c>
      <c r="U31" s="3" t="s">
        <v>19</v>
      </c>
      <c r="V31" s="3" t="s">
        <v>19</v>
      </c>
      <c r="W31" s="3" t="s">
        <v>19</v>
      </c>
      <c r="X31" s="3" t="s">
        <v>19</v>
      </c>
      <c r="Y31" s="58" t="s">
        <v>20</v>
      </c>
      <c r="Z31" s="61"/>
      <c r="AA31" s="22" t="s">
        <v>19</v>
      </c>
      <c r="AB31" s="15" t="s">
        <v>19</v>
      </c>
      <c r="AC31" s="15" t="s">
        <v>19</v>
      </c>
      <c r="AD31" s="15" t="s">
        <v>19</v>
      </c>
      <c r="AE31" s="15" t="s">
        <v>19</v>
      </c>
      <c r="AF31" s="4" t="s">
        <v>19</v>
      </c>
      <c r="AG31" s="3" t="s">
        <v>19</v>
      </c>
      <c r="AH31" s="3" t="s">
        <v>19</v>
      </c>
      <c r="AI31" s="3" t="s">
        <v>19</v>
      </c>
      <c r="AJ31" s="3" t="s">
        <v>19</v>
      </c>
      <c r="AK31" s="58"/>
      <c r="AL31" s="61"/>
      <c r="AM31" s="22"/>
      <c r="AN31" s="15"/>
      <c r="AO31" s="15"/>
      <c r="AP31" s="15"/>
      <c r="AQ31" s="15"/>
      <c r="AR31" s="3"/>
      <c r="AS31" s="3"/>
      <c r="AT31" s="3"/>
      <c r="AU31" s="3"/>
      <c r="AV31" s="4"/>
      <c r="AW31" s="58" t="s">
        <v>20</v>
      </c>
      <c r="AX31" s="61"/>
      <c r="AY31" s="22" t="s">
        <v>19</v>
      </c>
      <c r="AZ31" s="15" t="s">
        <v>19</v>
      </c>
      <c r="BA31" s="15" t="s">
        <v>19</v>
      </c>
      <c r="BB31" s="15" t="s">
        <v>19</v>
      </c>
      <c r="BC31" s="15" t="s">
        <v>19</v>
      </c>
      <c r="BD31" s="4" t="s">
        <v>19</v>
      </c>
      <c r="BE31" s="3" t="s">
        <v>19</v>
      </c>
      <c r="BF31" s="3" t="s">
        <v>19</v>
      </c>
      <c r="BG31" s="3" t="s">
        <v>19</v>
      </c>
      <c r="BH31" s="3" t="s">
        <v>19</v>
      </c>
      <c r="BI31" s="58" t="s">
        <v>20</v>
      </c>
      <c r="BJ31" s="61"/>
      <c r="BK31" s="22" t="s">
        <v>19</v>
      </c>
      <c r="BL31" s="15" t="s">
        <v>19</v>
      </c>
      <c r="BM31" s="15" t="s">
        <v>19</v>
      </c>
      <c r="BN31" s="15" t="s">
        <v>19</v>
      </c>
      <c r="BO31" s="15" t="s">
        <v>19</v>
      </c>
      <c r="BP31" s="4" t="s">
        <v>19</v>
      </c>
      <c r="BQ31" s="3" t="s">
        <v>19</v>
      </c>
      <c r="BR31" s="3" t="s">
        <v>19</v>
      </c>
      <c r="BS31" s="3" t="s">
        <v>19</v>
      </c>
      <c r="BT31" s="3" t="s">
        <v>19</v>
      </c>
      <c r="BU31" s="58"/>
      <c r="BV31" s="61"/>
      <c r="BW31" s="22"/>
      <c r="BX31" s="15"/>
      <c r="BY31" s="15"/>
      <c r="BZ31" s="15"/>
      <c r="CA31" s="15"/>
      <c r="CB31" s="3"/>
      <c r="CC31" s="3"/>
      <c r="CD31" s="3"/>
      <c r="CE31" s="3"/>
      <c r="CF31" s="4"/>
    </row>
    <row r="32" spans="1:84" s="13" customFormat="1" ht="16.5">
      <c r="A32" s="59"/>
      <c r="B32" s="62"/>
      <c r="C32" s="22">
        <v>41696</v>
      </c>
      <c r="D32" s="16">
        <v>26.2</v>
      </c>
      <c r="E32" s="16">
        <v>16.2</v>
      </c>
      <c r="F32" s="16">
        <v>4.1</v>
      </c>
      <c r="G32" s="16">
        <v>9.83</v>
      </c>
      <c r="H32" s="4">
        <v>6.75</v>
      </c>
      <c r="I32" s="3" t="s">
        <v>21</v>
      </c>
      <c r="J32" s="3" t="s">
        <v>22</v>
      </c>
      <c r="K32" s="3" t="s">
        <v>23</v>
      </c>
      <c r="L32" s="3" t="s">
        <v>21</v>
      </c>
      <c r="M32" s="59"/>
      <c r="N32" s="62"/>
      <c r="O32" s="22">
        <v>41696</v>
      </c>
      <c r="P32" s="16">
        <v>71.7</v>
      </c>
      <c r="Q32" s="16">
        <v>31.8</v>
      </c>
      <c r="R32" s="16">
        <v>4.7</v>
      </c>
      <c r="S32" s="16">
        <v>27</v>
      </c>
      <c r="T32" s="4">
        <v>6.5</v>
      </c>
      <c r="U32" s="3" t="s">
        <v>21</v>
      </c>
      <c r="V32" s="3" t="s">
        <v>24</v>
      </c>
      <c r="W32" s="3" t="s">
        <v>24</v>
      </c>
      <c r="X32" s="3" t="s">
        <v>21</v>
      </c>
      <c r="Y32" s="59"/>
      <c r="Z32" s="62"/>
      <c r="AA32" s="22">
        <v>41696</v>
      </c>
      <c r="AB32" s="15">
        <v>56.6</v>
      </c>
      <c r="AC32" s="15">
        <v>26.4</v>
      </c>
      <c r="AD32" s="15">
        <v>3.7</v>
      </c>
      <c r="AE32" s="15">
        <v>15.6</v>
      </c>
      <c r="AF32" s="4">
        <v>7.25</v>
      </c>
      <c r="AG32" s="3" t="s">
        <v>21</v>
      </c>
      <c r="AH32" s="3" t="s">
        <v>24</v>
      </c>
      <c r="AI32" s="3" t="s">
        <v>23</v>
      </c>
      <c r="AJ32" s="3" t="s">
        <v>21</v>
      </c>
      <c r="AK32" s="59"/>
      <c r="AL32" s="62"/>
      <c r="AM32" s="22"/>
      <c r="AN32" s="15"/>
      <c r="AO32" s="15"/>
      <c r="AP32" s="15"/>
      <c r="AQ32" s="15"/>
      <c r="AR32" s="3"/>
      <c r="AS32" s="3"/>
      <c r="AT32" s="3"/>
      <c r="AU32" s="3"/>
      <c r="AV32" s="4"/>
      <c r="AW32" s="59"/>
      <c r="AX32" s="62"/>
      <c r="AY32" s="22">
        <v>41696</v>
      </c>
      <c r="AZ32" s="15">
        <v>110</v>
      </c>
      <c r="BA32" s="15">
        <v>12.9</v>
      </c>
      <c r="BB32" s="15">
        <v>3.3</v>
      </c>
      <c r="BC32" s="15">
        <v>15.3</v>
      </c>
      <c r="BD32" s="4">
        <v>6.75</v>
      </c>
      <c r="BE32" s="3" t="s">
        <v>21</v>
      </c>
      <c r="BF32" s="3" t="s">
        <v>22</v>
      </c>
      <c r="BG32" s="3" t="s">
        <v>23</v>
      </c>
      <c r="BH32" s="3" t="s">
        <v>21</v>
      </c>
      <c r="BI32" s="59"/>
      <c r="BJ32" s="62"/>
      <c r="BK32" s="22" t="s">
        <v>19</v>
      </c>
      <c r="BL32" s="15" t="s">
        <v>19</v>
      </c>
      <c r="BM32" s="15" t="s">
        <v>19</v>
      </c>
      <c r="BN32" s="15" t="s">
        <v>19</v>
      </c>
      <c r="BO32" s="15" t="s">
        <v>19</v>
      </c>
      <c r="BP32" s="4" t="s">
        <v>19</v>
      </c>
      <c r="BQ32" s="3" t="s">
        <v>19</v>
      </c>
      <c r="BR32" s="3" t="s">
        <v>19</v>
      </c>
      <c r="BS32" s="3" t="s">
        <v>19</v>
      </c>
      <c r="BT32" s="3" t="s">
        <v>19</v>
      </c>
      <c r="BU32" s="59"/>
      <c r="BV32" s="62"/>
      <c r="BW32" s="22"/>
      <c r="BX32" s="15"/>
      <c r="BY32" s="15"/>
      <c r="BZ32" s="15"/>
      <c r="CA32" s="15"/>
      <c r="CB32" s="3"/>
      <c r="CC32" s="3"/>
      <c r="CD32" s="3"/>
      <c r="CE32" s="3"/>
      <c r="CF32" s="4"/>
    </row>
    <row r="33" spans="1:84" s="13" customFormat="1" ht="16.5">
      <c r="A33" s="59"/>
      <c r="B33" s="62"/>
      <c r="C33" s="22" t="s">
        <v>19</v>
      </c>
      <c r="D33" s="16" t="s">
        <v>19</v>
      </c>
      <c r="E33" s="16" t="s">
        <v>19</v>
      </c>
      <c r="F33" s="16" t="s">
        <v>19</v>
      </c>
      <c r="G33" s="16" t="s">
        <v>19</v>
      </c>
      <c r="H33" s="4" t="s">
        <v>19</v>
      </c>
      <c r="I33" s="3" t="s">
        <v>19</v>
      </c>
      <c r="J33" s="3" t="s">
        <v>19</v>
      </c>
      <c r="K33" s="3" t="s">
        <v>19</v>
      </c>
      <c r="L33" s="3" t="s">
        <v>19</v>
      </c>
      <c r="M33" s="59"/>
      <c r="N33" s="62"/>
      <c r="O33" s="22" t="s">
        <v>19</v>
      </c>
      <c r="P33" s="16" t="s">
        <v>19</v>
      </c>
      <c r="Q33" s="16" t="s">
        <v>19</v>
      </c>
      <c r="R33" s="16" t="s">
        <v>19</v>
      </c>
      <c r="S33" s="16" t="s">
        <v>19</v>
      </c>
      <c r="T33" s="4" t="s">
        <v>19</v>
      </c>
      <c r="U33" s="3" t="s">
        <v>19</v>
      </c>
      <c r="V33" s="3" t="s">
        <v>19</v>
      </c>
      <c r="W33" s="3" t="s">
        <v>19</v>
      </c>
      <c r="X33" s="3" t="s">
        <v>19</v>
      </c>
      <c r="Y33" s="59"/>
      <c r="Z33" s="62"/>
      <c r="AA33" s="22" t="s">
        <v>19</v>
      </c>
      <c r="AB33" s="15" t="s">
        <v>19</v>
      </c>
      <c r="AC33" s="15" t="s">
        <v>19</v>
      </c>
      <c r="AD33" s="15" t="s">
        <v>19</v>
      </c>
      <c r="AE33" s="15" t="s">
        <v>19</v>
      </c>
      <c r="AF33" s="4" t="s">
        <v>19</v>
      </c>
      <c r="AG33" s="3" t="s">
        <v>19</v>
      </c>
      <c r="AH33" s="3" t="s">
        <v>19</v>
      </c>
      <c r="AI33" s="3" t="s">
        <v>19</v>
      </c>
      <c r="AJ33" s="3" t="s">
        <v>19</v>
      </c>
      <c r="AK33" s="59"/>
      <c r="AL33" s="62"/>
      <c r="AM33" s="22"/>
      <c r="AN33" s="15"/>
      <c r="AO33" s="15"/>
      <c r="AP33" s="15"/>
      <c r="AQ33" s="15"/>
      <c r="AR33" s="3"/>
      <c r="AS33" s="3"/>
      <c r="AT33" s="3"/>
      <c r="AU33" s="3"/>
      <c r="AV33" s="4"/>
      <c r="AW33" s="59"/>
      <c r="AX33" s="62"/>
      <c r="AY33" s="22" t="s">
        <v>19</v>
      </c>
      <c r="AZ33" s="15" t="s">
        <v>19</v>
      </c>
      <c r="BA33" s="15" t="s">
        <v>19</v>
      </c>
      <c r="BB33" s="15" t="s">
        <v>19</v>
      </c>
      <c r="BC33" s="15" t="s">
        <v>19</v>
      </c>
      <c r="BD33" s="4" t="s">
        <v>19</v>
      </c>
      <c r="BE33" s="3" t="s">
        <v>19</v>
      </c>
      <c r="BF33" s="3" t="s">
        <v>19</v>
      </c>
      <c r="BG33" s="3" t="s">
        <v>19</v>
      </c>
      <c r="BH33" s="3" t="s">
        <v>19</v>
      </c>
      <c r="BI33" s="59"/>
      <c r="BJ33" s="62"/>
      <c r="BK33" s="22" t="s">
        <v>19</v>
      </c>
      <c r="BL33" s="15" t="s">
        <v>19</v>
      </c>
      <c r="BM33" s="15" t="s">
        <v>19</v>
      </c>
      <c r="BN33" s="15" t="s">
        <v>19</v>
      </c>
      <c r="BO33" s="15" t="s">
        <v>19</v>
      </c>
      <c r="BP33" s="4" t="s">
        <v>19</v>
      </c>
      <c r="BQ33" s="3" t="s">
        <v>19</v>
      </c>
      <c r="BR33" s="3" t="s">
        <v>19</v>
      </c>
      <c r="BS33" s="3" t="s">
        <v>19</v>
      </c>
      <c r="BT33" s="3" t="s">
        <v>19</v>
      </c>
      <c r="BU33" s="59"/>
      <c r="BV33" s="62"/>
      <c r="BW33" s="22"/>
      <c r="BX33" s="15"/>
      <c r="BY33" s="15"/>
      <c r="BZ33" s="15"/>
      <c r="CA33" s="15"/>
      <c r="CB33" s="3"/>
      <c r="CC33" s="3"/>
      <c r="CD33" s="3"/>
      <c r="CE33" s="3"/>
      <c r="CF33" s="4"/>
    </row>
    <row r="34" spans="1:84" s="13" customFormat="1" ht="16.5">
      <c r="A34" s="59"/>
      <c r="B34" s="62"/>
      <c r="C34" s="22">
        <v>41730</v>
      </c>
      <c r="D34" s="16">
        <v>12</v>
      </c>
      <c r="E34" s="16">
        <v>10.7</v>
      </c>
      <c r="F34" s="16">
        <v>4.2</v>
      </c>
      <c r="G34" s="16">
        <v>10.1</v>
      </c>
      <c r="H34" s="4">
        <v>5.75</v>
      </c>
      <c r="I34" s="3" t="s">
        <v>23</v>
      </c>
      <c r="J34" s="3" t="s">
        <v>22</v>
      </c>
      <c r="K34" s="3" t="s">
        <v>23</v>
      </c>
      <c r="L34" s="3" t="s">
        <v>21</v>
      </c>
      <c r="M34" s="59"/>
      <c r="N34" s="62"/>
      <c r="O34" s="22">
        <v>41730</v>
      </c>
      <c r="P34" s="16">
        <v>22.2</v>
      </c>
      <c r="Q34" s="16">
        <v>16.9</v>
      </c>
      <c r="R34" s="16">
        <v>2.1</v>
      </c>
      <c r="S34" s="16">
        <v>20.7</v>
      </c>
      <c r="T34" s="4">
        <v>6.75</v>
      </c>
      <c r="U34" s="3" t="s">
        <v>21</v>
      </c>
      <c r="V34" s="3" t="s">
        <v>22</v>
      </c>
      <c r="W34" s="3" t="s">
        <v>23</v>
      </c>
      <c r="X34" s="3" t="s">
        <v>21</v>
      </c>
      <c r="Y34" s="59"/>
      <c r="Z34" s="62"/>
      <c r="AA34" s="22">
        <v>41730</v>
      </c>
      <c r="AB34" s="16">
        <v>17.8</v>
      </c>
      <c r="AC34" s="16">
        <v>15.4</v>
      </c>
      <c r="AD34" s="16">
        <v>2.5</v>
      </c>
      <c r="AE34" s="16">
        <v>18.1</v>
      </c>
      <c r="AF34" s="4">
        <v>6.75</v>
      </c>
      <c r="AG34" s="3" t="s">
        <v>21</v>
      </c>
      <c r="AH34" s="3" t="s">
        <v>22</v>
      </c>
      <c r="AI34" s="3" t="s">
        <v>23</v>
      </c>
      <c r="AJ34" s="3" t="s">
        <v>21</v>
      </c>
      <c r="AK34" s="59"/>
      <c r="AL34" s="62"/>
      <c r="AM34" s="22"/>
      <c r="AN34" s="16"/>
      <c r="AO34" s="16"/>
      <c r="AP34" s="16"/>
      <c r="AQ34" s="16"/>
      <c r="AR34" s="3"/>
      <c r="AS34" s="3"/>
      <c r="AT34" s="3"/>
      <c r="AU34" s="3"/>
      <c r="AV34" s="4"/>
      <c r="AW34" s="59"/>
      <c r="AX34" s="62"/>
      <c r="AY34" s="22">
        <v>41730</v>
      </c>
      <c r="AZ34" s="16">
        <v>21.1</v>
      </c>
      <c r="BA34" s="16">
        <v>22.1</v>
      </c>
      <c r="BB34" s="16">
        <v>1.2</v>
      </c>
      <c r="BC34" s="16">
        <v>12.1</v>
      </c>
      <c r="BD34" s="4">
        <v>8.25</v>
      </c>
      <c r="BE34" s="3" t="s">
        <v>21</v>
      </c>
      <c r="BF34" s="3" t="s">
        <v>24</v>
      </c>
      <c r="BG34" s="3" t="s">
        <v>21</v>
      </c>
      <c r="BH34" s="3" t="s">
        <v>21</v>
      </c>
      <c r="BI34" s="59"/>
      <c r="BJ34" s="62"/>
      <c r="BK34" s="22">
        <v>41730</v>
      </c>
      <c r="BL34" s="16">
        <v>6.6</v>
      </c>
      <c r="BM34" s="16">
        <v>45.4</v>
      </c>
      <c r="BN34" s="16">
        <v>2.1</v>
      </c>
      <c r="BO34" s="16">
        <v>5.39</v>
      </c>
      <c r="BP34" s="4">
        <v>6.25</v>
      </c>
      <c r="BQ34" s="3" t="s">
        <v>23</v>
      </c>
      <c r="BR34" s="3" t="s">
        <v>24</v>
      </c>
      <c r="BS34" s="3" t="s">
        <v>23</v>
      </c>
      <c r="BT34" s="3" t="s">
        <v>21</v>
      </c>
      <c r="BU34" s="59"/>
      <c r="BV34" s="62"/>
      <c r="BW34" s="22"/>
      <c r="BX34" s="16"/>
      <c r="BY34" s="16"/>
      <c r="BZ34" s="16"/>
      <c r="CA34" s="16"/>
      <c r="CB34" s="3"/>
      <c r="CC34" s="3"/>
      <c r="CD34" s="3"/>
      <c r="CE34" s="3"/>
      <c r="CF34" s="4"/>
    </row>
    <row r="35" spans="1:84" s="13" customFormat="1" ht="16.5">
      <c r="A35" s="59"/>
      <c r="B35" s="62"/>
      <c r="C35" s="14" t="s">
        <v>19</v>
      </c>
      <c r="D35" s="16" t="s">
        <v>19</v>
      </c>
      <c r="E35" s="16" t="s">
        <v>19</v>
      </c>
      <c r="F35" s="16" t="s">
        <v>19</v>
      </c>
      <c r="G35" s="16" t="s">
        <v>19</v>
      </c>
      <c r="H35" s="4" t="s">
        <v>19</v>
      </c>
      <c r="I35" s="3" t="s">
        <v>19</v>
      </c>
      <c r="J35" s="3" t="s">
        <v>19</v>
      </c>
      <c r="K35" s="3" t="s">
        <v>19</v>
      </c>
      <c r="L35" s="3" t="s">
        <v>19</v>
      </c>
      <c r="M35" s="59"/>
      <c r="N35" s="62"/>
      <c r="O35" s="14" t="s">
        <v>19</v>
      </c>
      <c r="P35" s="16" t="s">
        <v>19</v>
      </c>
      <c r="Q35" s="16" t="s">
        <v>19</v>
      </c>
      <c r="R35" s="16" t="s">
        <v>19</v>
      </c>
      <c r="S35" s="16" t="s">
        <v>19</v>
      </c>
      <c r="T35" s="4" t="s">
        <v>19</v>
      </c>
      <c r="U35" s="3" t="s">
        <v>19</v>
      </c>
      <c r="V35" s="3" t="s">
        <v>19</v>
      </c>
      <c r="W35" s="3" t="s">
        <v>19</v>
      </c>
      <c r="X35" s="3" t="s">
        <v>19</v>
      </c>
      <c r="Y35" s="59"/>
      <c r="Z35" s="62"/>
      <c r="AA35" s="14" t="s">
        <v>19</v>
      </c>
      <c r="AB35" s="15" t="s">
        <v>19</v>
      </c>
      <c r="AC35" s="15" t="s">
        <v>19</v>
      </c>
      <c r="AD35" s="15" t="s">
        <v>19</v>
      </c>
      <c r="AE35" s="15" t="s">
        <v>19</v>
      </c>
      <c r="AF35" s="4" t="s">
        <v>19</v>
      </c>
      <c r="AG35" s="3" t="s">
        <v>19</v>
      </c>
      <c r="AH35" s="3" t="s">
        <v>19</v>
      </c>
      <c r="AI35" s="3" t="s">
        <v>19</v>
      </c>
      <c r="AJ35" s="3" t="s">
        <v>19</v>
      </c>
      <c r="AK35" s="59"/>
      <c r="AL35" s="62"/>
      <c r="AM35" s="14"/>
      <c r="AN35" s="15"/>
      <c r="AO35" s="15"/>
      <c r="AP35" s="15"/>
      <c r="AQ35" s="15"/>
      <c r="AR35" s="3"/>
      <c r="AS35" s="3"/>
      <c r="AT35" s="3"/>
      <c r="AU35" s="3"/>
      <c r="AV35" s="4"/>
      <c r="AW35" s="59"/>
      <c r="AX35" s="62"/>
      <c r="AY35" s="14" t="s">
        <v>19</v>
      </c>
      <c r="AZ35" s="15" t="s">
        <v>19</v>
      </c>
      <c r="BA35" s="15" t="s">
        <v>19</v>
      </c>
      <c r="BB35" s="15" t="s">
        <v>19</v>
      </c>
      <c r="BC35" s="15" t="s">
        <v>19</v>
      </c>
      <c r="BD35" s="4" t="s">
        <v>19</v>
      </c>
      <c r="BE35" s="3" t="s">
        <v>19</v>
      </c>
      <c r="BF35" s="3" t="s">
        <v>19</v>
      </c>
      <c r="BG35" s="3" t="s">
        <v>19</v>
      </c>
      <c r="BH35" s="3" t="s">
        <v>19</v>
      </c>
      <c r="BI35" s="59"/>
      <c r="BJ35" s="62"/>
      <c r="BK35" s="14" t="s">
        <v>19</v>
      </c>
      <c r="BL35" s="15" t="s">
        <v>19</v>
      </c>
      <c r="BM35" s="15" t="s">
        <v>19</v>
      </c>
      <c r="BN35" s="15" t="s">
        <v>19</v>
      </c>
      <c r="BO35" s="15" t="s">
        <v>19</v>
      </c>
      <c r="BP35" s="4" t="s">
        <v>19</v>
      </c>
      <c r="BQ35" s="3" t="s">
        <v>19</v>
      </c>
      <c r="BR35" s="3" t="s">
        <v>19</v>
      </c>
      <c r="BS35" s="3" t="s">
        <v>19</v>
      </c>
      <c r="BT35" s="3" t="s">
        <v>19</v>
      </c>
      <c r="BU35" s="59"/>
      <c r="BV35" s="62"/>
      <c r="BW35" s="14"/>
      <c r="BX35" s="15"/>
      <c r="BY35" s="15"/>
      <c r="BZ35" s="15"/>
      <c r="CA35" s="15"/>
      <c r="CB35" s="3"/>
      <c r="CC35" s="3"/>
      <c r="CD35" s="3"/>
      <c r="CE35" s="3"/>
      <c r="CF35" s="4"/>
    </row>
    <row r="36" spans="1:84" s="13" customFormat="1" ht="16.5">
      <c r="A36" s="59"/>
      <c r="B36" s="62"/>
      <c r="C36" s="14">
        <v>41794</v>
      </c>
      <c r="D36" s="16">
        <v>6.2</v>
      </c>
      <c r="E36" s="16">
        <v>7.1</v>
      </c>
      <c r="F36" s="16">
        <v>2</v>
      </c>
      <c r="G36" s="16">
        <v>7.3</v>
      </c>
      <c r="H36" s="4">
        <v>5.75</v>
      </c>
      <c r="I36" s="3" t="s">
        <v>23</v>
      </c>
      <c r="J36" s="3" t="s">
        <v>22</v>
      </c>
      <c r="K36" s="3" t="s">
        <v>23</v>
      </c>
      <c r="L36" s="3" t="s">
        <v>21</v>
      </c>
      <c r="M36" s="59"/>
      <c r="N36" s="62"/>
      <c r="O36" s="14">
        <v>41794</v>
      </c>
      <c r="P36" s="16">
        <v>18.7</v>
      </c>
      <c r="Q36" s="16">
        <v>25.9</v>
      </c>
      <c r="R36" s="16">
        <v>1.4</v>
      </c>
      <c r="S36" s="16">
        <v>14.7</v>
      </c>
      <c r="T36" s="4">
        <v>8.25</v>
      </c>
      <c r="U36" s="3" t="s">
        <v>21</v>
      </c>
      <c r="V36" s="3" t="s">
        <v>24</v>
      </c>
      <c r="W36" s="3" t="s">
        <v>21</v>
      </c>
      <c r="X36" s="3" t="s">
        <v>21</v>
      </c>
      <c r="Y36" s="59"/>
      <c r="Z36" s="62"/>
      <c r="AA36" s="14">
        <v>41794</v>
      </c>
      <c r="AB36" s="15">
        <v>10.6</v>
      </c>
      <c r="AC36" s="15">
        <v>12.2</v>
      </c>
      <c r="AD36" s="15">
        <v>2.9</v>
      </c>
      <c r="AE36" s="15">
        <v>14.6</v>
      </c>
      <c r="AF36" s="4">
        <v>5.75</v>
      </c>
      <c r="AG36" s="3" t="s">
        <v>23</v>
      </c>
      <c r="AH36" s="3" t="s">
        <v>22</v>
      </c>
      <c r="AI36" s="3" t="s">
        <v>23</v>
      </c>
      <c r="AJ36" s="3" t="s">
        <v>21</v>
      </c>
      <c r="AK36" s="59"/>
      <c r="AL36" s="62"/>
      <c r="AM36" s="14"/>
      <c r="AN36" s="15"/>
      <c r="AO36" s="15"/>
      <c r="AP36" s="15"/>
      <c r="AQ36" s="15"/>
      <c r="AR36" s="3"/>
      <c r="AS36" s="3"/>
      <c r="AT36" s="3"/>
      <c r="AU36" s="3"/>
      <c r="AV36" s="4"/>
      <c r="AW36" s="59"/>
      <c r="AX36" s="62"/>
      <c r="AY36" s="14">
        <v>41794</v>
      </c>
      <c r="AZ36" s="15">
        <v>15.7</v>
      </c>
      <c r="BA36" s="15">
        <v>10.2</v>
      </c>
      <c r="BB36" s="15">
        <v>2.3</v>
      </c>
      <c r="BC36" s="15">
        <v>10.2</v>
      </c>
      <c r="BD36" s="4">
        <v>6.75</v>
      </c>
      <c r="BE36" s="3" t="s">
        <v>21</v>
      </c>
      <c r="BF36" s="3" t="s">
        <v>22</v>
      </c>
      <c r="BG36" s="3" t="s">
        <v>23</v>
      </c>
      <c r="BH36" s="3" t="s">
        <v>21</v>
      </c>
      <c r="BI36" s="59"/>
      <c r="BJ36" s="62"/>
      <c r="BK36" s="14">
        <v>41794</v>
      </c>
      <c r="BL36" s="15">
        <v>7.1</v>
      </c>
      <c r="BM36" s="15">
        <v>9.4</v>
      </c>
      <c r="BN36" s="15">
        <v>2.6</v>
      </c>
      <c r="BO36" s="15">
        <v>4.01</v>
      </c>
      <c r="BP36" s="4">
        <v>5.75</v>
      </c>
      <c r="BQ36" s="3" t="s">
        <v>23</v>
      </c>
      <c r="BR36" s="3" t="s">
        <v>22</v>
      </c>
      <c r="BS36" s="3" t="s">
        <v>23</v>
      </c>
      <c r="BT36" s="3" t="s">
        <v>21</v>
      </c>
      <c r="BU36" s="59"/>
      <c r="BV36" s="62"/>
      <c r="BW36" s="14"/>
      <c r="BX36" s="15"/>
      <c r="BY36" s="15"/>
      <c r="BZ36" s="15"/>
      <c r="CA36" s="15"/>
      <c r="CB36" s="3"/>
      <c r="CC36" s="3"/>
      <c r="CD36" s="3"/>
      <c r="CE36" s="3"/>
      <c r="CF36" s="4"/>
    </row>
    <row r="37" spans="1:84" s="13" customFormat="1" ht="16.5">
      <c r="A37" s="59"/>
      <c r="B37" s="62"/>
      <c r="C37" s="14" t="s">
        <v>19</v>
      </c>
      <c r="D37" s="16" t="s">
        <v>19</v>
      </c>
      <c r="E37" s="16" t="s">
        <v>19</v>
      </c>
      <c r="F37" s="16" t="s">
        <v>19</v>
      </c>
      <c r="G37" s="16" t="s">
        <v>19</v>
      </c>
      <c r="H37" s="4" t="s">
        <v>19</v>
      </c>
      <c r="I37" s="3" t="s">
        <v>19</v>
      </c>
      <c r="J37" s="3" t="s">
        <v>19</v>
      </c>
      <c r="K37" s="3" t="s">
        <v>19</v>
      </c>
      <c r="L37" s="3" t="s">
        <v>19</v>
      </c>
      <c r="M37" s="59"/>
      <c r="N37" s="62"/>
      <c r="O37" s="14" t="s">
        <v>19</v>
      </c>
      <c r="P37" s="16" t="s">
        <v>19</v>
      </c>
      <c r="Q37" s="16" t="s">
        <v>19</v>
      </c>
      <c r="R37" s="16" t="s">
        <v>19</v>
      </c>
      <c r="S37" s="16" t="s">
        <v>19</v>
      </c>
      <c r="T37" s="4" t="s">
        <v>19</v>
      </c>
      <c r="U37" s="3" t="s">
        <v>19</v>
      </c>
      <c r="V37" s="3" t="s">
        <v>19</v>
      </c>
      <c r="W37" s="3" t="s">
        <v>19</v>
      </c>
      <c r="X37" s="3" t="s">
        <v>19</v>
      </c>
      <c r="Y37" s="59"/>
      <c r="Z37" s="62"/>
      <c r="AA37" s="14" t="s">
        <v>19</v>
      </c>
      <c r="AB37" s="16" t="s">
        <v>19</v>
      </c>
      <c r="AC37" s="16" t="s">
        <v>19</v>
      </c>
      <c r="AD37" s="16" t="s">
        <v>19</v>
      </c>
      <c r="AE37" s="16" t="s">
        <v>19</v>
      </c>
      <c r="AF37" s="4" t="s">
        <v>19</v>
      </c>
      <c r="AG37" s="3" t="s">
        <v>19</v>
      </c>
      <c r="AH37" s="3" t="s">
        <v>19</v>
      </c>
      <c r="AI37" s="3" t="s">
        <v>19</v>
      </c>
      <c r="AJ37" s="3" t="s">
        <v>19</v>
      </c>
      <c r="AK37" s="59"/>
      <c r="AL37" s="62"/>
      <c r="AM37" s="14"/>
      <c r="AN37" s="16"/>
      <c r="AO37" s="16"/>
      <c r="AP37" s="16"/>
      <c r="AQ37" s="16"/>
      <c r="AR37" s="3"/>
      <c r="AS37" s="3"/>
      <c r="AT37" s="3"/>
      <c r="AU37" s="3"/>
      <c r="AV37" s="4"/>
      <c r="AW37" s="59"/>
      <c r="AX37" s="62"/>
      <c r="AY37" s="14" t="s">
        <v>19</v>
      </c>
      <c r="AZ37" s="16" t="s">
        <v>19</v>
      </c>
      <c r="BA37" s="16" t="s">
        <v>19</v>
      </c>
      <c r="BB37" s="16" t="s">
        <v>19</v>
      </c>
      <c r="BC37" s="16" t="s">
        <v>19</v>
      </c>
      <c r="BD37" s="4" t="s">
        <v>19</v>
      </c>
      <c r="BE37" s="3" t="s">
        <v>19</v>
      </c>
      <c r="BF37" s="3" t="s">
        <v>19</v>
      </c>
      <c r="BG37" s="3" t="s">
        <v>19</v>
      </c>
      <c r="BH37" s="3" t="s">
        <v>19</v>
      </c>
      <c r="BI37" s="59"/>
      <c r="BJ37" s="62"/>
      <c r="BK37" s="14" t="s">
        <v>19</v>
      </c>
      <c r="BL37" s="16" t="s">
        <v>19</v>
      </c>
      <c r="BM37" s="16" t="s">
        <v>19</v>
      </c>
      <c r="BN37" s="16" t="s">
        <v>19</v>
      </c>
      <c r="BO37" s="16" t="s">
        <v>19</v>
      </c>
      <c r="BP37" s="4" t="s">
        <v>19</v>
      </c>
      <c r="BQ37" s="3" t="s">
        <v>19</v>
      </c>
      <c r="BR37" s="3" t="s">
        <v>19</v>
      </c>
      <c r="BS37" s="3" t="s">
        <v>19</v>
      </c>
      <c r="BT37" s="3" t="s">
        <v>19</v>
      </c>
      <c r="BU37" s="59"/>
      <c r="BV37" s="62"/>
      <c r="BW37" s="14"/>
      <c r="BX37" s="16"/>
      <c r="BY37" s="16"/>
      <c r="BZ37" s="16"/>
      <c r="CA37" s="16"/>
      <c r="CB37" s="3"/>
      <c r="CC37" s="3"/>
      <c r="CD37" s="3"/>
      <c r="CE37" s="3"/>
      <c r="CF37" s="4"/>
    </row>
    <row r="38" spans="1:84" s="13" customFormat="1" ht="16.5">
      <c r="A38" s="59"/>
      <c r="B38" s="62"/>
      <c r="C38" s="27">
        <v>41877</v>
      </c>
      <c r="D38" s="16">
        <v>10.6</v>
      </c>
      <c r="E38" s="16">
        <v>3.9</v>
      </c>
      <c r="F38" s="16">
        <v>2.1</v>
      </c>
      <c r="G38" s="16">
        <v>17.9</v>
      </c>
      <c r="H38" s="4">
        <v>5.75</v>
      </c>
      <c r="I38" s="3" t="s">
        <v>23</v>
      </c>
      <c r="J38" s="3" t="s">
        <v>22</v>
      </c>
      <c r="K38" s="3" t="s">
        <v>23</v>
      </c>
      <c r="L38" s="3" t="s">
        <v>21</v>
      </c>
      <c r="M38" s="59"/>
      <c r="N38" s="62"/>
      <c r="O38" s="27">
        <v>41877</v>
      </c>
      <c r="P38" s="16">
        <v>20.9</v>
      </c>
      <c r="Q38" s="16">
        <v>9</v>
      </c>
      <c r="R38" s="16">
        <v>2.2</v>
      </c>
      <c r="S38" s="16">
        <v>22.8</v>
      </c>
      <c r="T38" s="4">
        <v>6.75</v>
      </c>
      <c r="U38" s="3" t="s">
        <v>21</v>
      </c>
      <c r="V38" s="3" t="s">
        <v>22</v>
      </c>
      <c r="W38" s="3" t="s">
        <v>23</v>
      </c>
      <c r="X38" s="3" t="s">
        <v>21</v>
      </c>
      <c r="Y38" s="59"/>
      <c r="Z38" s="62"/>
      <c r="AA38" s="27">
        <v>41877</v>
      </c>
      <c r="AB38" s="15">
        <v>15.8</v>
      </c>
      <c r="AC38" s="15">
        <v>7.8</v>
      </c>
      <c r="AD38" s="15">
        <v>2.8</v>
      </c>
      <c r="AE38" s="15">
        <v>19.4</v>
      </c>
      <c r="AF38" s="4">
        <v>6.75</v>
      </c>
      <c r="AG38" s="3" t="s">
        <v>21</v>
      </c>
      <c r="AH38" s="3" t="s">
        <v>22</v>
      </c>
      <c r="AI38" s="3" t="s">
        <v>23</v>
      </c>
      <c r="AJ38" s="3" t="s">
        <v>21</v>
      </c>
      <c r="AK38" s="59"/>
      <c r="AL38" s="62"/>
      <c r="AM38" s="27"/>
      <c r="AN38" s="15"/>
      <c r="AO38" s="15"/>
      <c r="AP38" s="15"/>
      <c r="AQ38" s="15"/>
      <c r="AR38" s="3"/>
      <c r="AS38" s="3"/>
      <c r="AT38" s="3"/>
      <c r="AU38" s="3"/>
      <c r="AV38" s="4"/>
      <c r="AW38" s="59"/>
      <c r="AX38" s="62"/>
      <c r="AY38" s="27">
        <v>41877</v>
      </c>
      <c r="AZ38" s="15">
        <v>19.3</v>
      </c>
      <c r="BA38" s="15">
        <v>6.5</v>
      </c>
      <c r="BB38" s="15">
        <v>2</v>
      </c>
      <c r="BC38" s="15">
        <v>10.6</v>
      </c>
      <c r="BD38" s="4">
        <v>6.75</v>
      </c>
      <c r="BE38" s="3" t="s">
        <v>21</v>
      </c>
      <c r="BF38" s="3" t="s">
        <v>22</v>
      </c>
      <c r="BG38" s="3" t="s">
        <v>23</v>
      </c>
      <c r="BH38" s="3" t="s">
        <v>21</v>
      </c>
      <c r="BI38" s="59"/>
      <c r="BJ38" s="62"/>
      <c r="BK38" s="27">
        <v>41877</v>
      </c>
      <c r="BL38" s="15">
        <v>8.9</v>
      </c>
      <c r="BM38" s="15">
        <v>11</v>
      </c>
      <c r="BN38" s="15">
        <v>3.3</v>
      </c>
      <c r="BO38" s="15">
        <v>5.38</v>
      </c>
      <c r="BP38" s="4">
        <v>5.75</v>
      </c>
      <c r="BQ38" s="3" t="s">
        <v>23</v>
      </c>
      <c r="BR38" s="3" t="s">
        <v>22</v>
      </c>
      <c r="BS38" s="3" t="s">
        <v>23</v>
      </c>
      <c r="BT38" s="3" t="s">
        <v>21</v>
      </c>
      <c r="BU38" s="59"/>
      <c r="BV38" s="62"/>
      <c r="BW38" s="27"/>
      <c r="BX38" s="15"/>
      <c r="BY38" s="15"/>
      <c r="BZ38" s="15"/>
      <c r="CA38" s="15"/>
      <c r="CB38" s="3"/>
      <c r="CC38" s="3"/>
      <c r="CD38" s="3"/>
      <c r="CE38" s="3"/>
      <c r="CF38" s="4"/>
    </row>
    <row r="39" spans="1:84" s="13" customFormat="1" ht="16.5">
      <c r="A39" s="59"/>
      <c r="B39" s="62"/>
      <c r="C39" s="14" t="s">
        <v>19</v>
      </c>
      <c r="D39" s="16" t="s">
        <v>19</v>
      </c>
      <c r="E39" s="16" t="s">
        <v>19</v>
      </c>
      <c r="F39" s="16" t="s">
        <v>19</v>
      </c>
      <c r="G39" s="16" t="s">
        <v>19</v>
      </c>
      <c r="H39" s="4" t="s">
        <v>19</v>
      </c>
      <c r="I39" s="3" t="s">
        <v>19</v>
      </c>
      <c r="J39" s="3" t="s">
        <v>19</v>
      </c>
      <c r="K39" s="3" t="s">
        <v>19</v>
      </c>
      <c r="L39" s="3" t="s">
        <v>19</v>
      </c>
      <c r="M39" s="59"/>
      <c r="N39" s="62"/>
      <c r="O39" s="14" t="s">
        <v>19</v>
      </c>
      <c r="P39" s="16" t="s">
        <v>19</v>
      </c>
      <c r="Q39" s="16" t="s">
        <v>19</v>
      </c>
      <c r="R39" s="16" t="s">
        <v>19</v>
      </c>
      <c r="S39" s="16" t="s">
        <v>19</v>
      </c>
      <c r="T39" s="4" t="s">
        <v>19</v>
      </c>
      <c r="U39" s="3" t="s">
        <v>19</v>
      </c>
      <c r="V39" s="3" t="s">
        <v>19</v>
      </c>
      <c r="W39" s="3" t="s">
        <v>19</v>
      </c>
      <c r="X39" s="3" t="s">
        <v>19</v>
      </c>
      <c r="Y39" s="59"/>
      <c r="Z39" s="62"/>
      <c r="AA39" s="14" t="s">
        <v>19</v>
      </c>
      <c r="AB39" s="16" t="s">
        <v>19</v>
      </c>
      <c r="AC39" s="16" t="s">
        <v>19</v>
      </c>
      <c r="AD39" s="16" t="s">
        <v>19</v>
      </c>
      <c r="AE39" s="16" t="s">
        <v>19</v>
      </c>
      <c r="AF39" s="4" t="s">
        <v>19</v>
      </c>
      <c r="AG39" s="3" t="s">
        <v>19</v>
      </c>
      <c r="AH39" s="3" t="s">
        <v>19</v>
      </c>
      <c r="AI39" s="3" t="s">
        <v>19</v>
      </c>
      <c r="AJ39" s="3" t="s">
        <v>19</v>
      </c>
      <c r="AK39" s="59"/>
      <c r="AL39" s="62"/>
      <c r="AM39" s="14"/>
      <c r="AN39" s="16"/>
      <c r="AO39" s="16"/>
      <c r="AP39" s="16"/>
      <c r="AQ39" s="16"/>
      <c r="AR39" s="3"/>
      <c r="AS39" s="3"/>
      <c r="AT39" s="3"/>
      <c r="AU39" s="3"/>
      <c r="AV39" s="4"/>
      <c r="AW39" s="59"/>
      <c r="AX39" s="62"/>
      <c r="AY39" s="14" t="s">
        <v>19</v>
      </c>
      <c r="AZ39" s="16" t="s">
        <v>19</v>
      </c>
      <c r="BA39" s="16" t="s">
        <v>19</v>
      </c>
      <c r="BB39" s="16" t="s">
        <v>19</v>
      </c>
      <c r="BC39" s="16" t="s">
        <v>19</v>
      </c>
      <c r="BD39" s="4" t="s">
        <v>19</v>
      </c>
      <c r="BE39" s="3" t="s">
        <v>19</v>
      </c>
      <c r="BF39" s="3" t="s">
        <v>19</v>
      </c>
      <c r="BG39" s="3" t="s">
        <v>19</v>
      </c>
      <c r="BH39" s="3" t="s">
        <v>19</v>
      </c>
      <c r="BI39" s="59"/>
      <c r="BJ39" s="62"/>
      <c r="BK39" s="14" t="s">
        <v>19</v>
      </c>
      <c r="BL39" s="16" t="s">
        <v>19</v>
      </c>
      <c r="BM39" s="16" t="s">
        <v>19</v>
      </c>
      <c r="BN39" s="16" t="s">
        <v>19</v>
      </c>
      <c r="BO39" s="16" t="s">
        <v>19</v>
      </c>
      <c r="BP39" s="4" t="s">
        <v>19</v>
      </c>
      <c r="BQ39" s="3" t="s">
        <v>19</v>
      </c>
      <c r="BR39" s="3" t="s">
        <v>19</v>
      </c>
      <c r="BS39" s="3" t="s">
        <v>19</v>
      </c>
      <c r="BT39" s="3" t="s">
        <v>19</v>
      </c>
      <c r="BU39" s="59"/>
      <c r="BV39" s="62"/>
      <c r="BW39" s="14"/>
      <c r="BX39" s="16"/>
      <c r="BY39" s="16"/>
      <c r="BZ39" s="16"/>
      <c r="CA39" s="16"/>
      <c r="CB39" s="3"/>
      <c r="CC39" s="3"/>
      <c r="CD39" s="3"/>
      <c r="CE39" s="3"/>
      <c r="CF39" s="4"/>
    </row>
    <row r="40" spans="1:84" s="13" customFormat="1" ht="16.5">
      <c r="A40" s="59"/>
      <c r="B40" s="62"/>
      <c r="C40" s="22">
        <v>41913</v>
      </c>
      <c r="D40" s="16">
        <v>26.1</v>
      </c>
      <c r="E40" s="16">
        <v>19.6</v>
      </c>
      <c r="F40" s="16">
        <v>1.4</v>
      </c>
      <c r="G40" s="16">
        <v>13.1</v>
      </c>
      <c r="H40" s="4">
        <v>7.75</v>
      </c>
      <c r="I40" s="3" t="s">
        <v>21</v>
      </c>
      <c r="J40" s="3" t="s">
        <v>22</v>
      </c>
      <c r="K40" s="3" t="s">
        <v>21</v>
      </c>
      <c r="L40" s="3" t="s">
        <v>21</v>
      </c>
      <c r="M40" s="59"/>
      <c r="N40" s="62"/>
      <c r="O40" s="22">
        <v>41913</v>
      </c>
      <c r="P40" s="16">
        <v>43.9</v>
      </c>
      <c r="Q40" s="16">
        <v>17.1</v>
      </c>
      <c r="R40" s="16">
        <v>1.5</v>
      </c>
      <c r="S40" s="16">
        <v>24.6</v>
      </c>
      <c r="T40" s="4">
        <v>7.75</v>
      </c>
      <c r="U40" s="3" t="s">
        <v>21</v>
      </c>
      <c r="V40" s="3" t="s">
        <v>22</v>
      </c>
      <c r="W40" s="3" t="s">
        <v>21</v>
      </c>
      <c r="X40" s="3" t="s">
        <v>21</v>
      </c>
      <c r="Y40" s="59"/>
      <c r="Z40" s="62"/>
      <c r="AA40" s="22">
        <v>41913</v>
      </c>
      <c r="AB40" s="23">
        <v>28.2</v>
      </c>
      <c r="AC40" s="23">
        <v>20.9</v>
      </c>
      <c r="AD40" s="23">
        <v>3.2</v>
      </c>
      <c r="AE40" s="15">
        <v>21.1</v>
      </c>
      <c r="AF40" s="4">
        <v>7.25</v>
      </c>
      <c r="AG40" s="3" t="s">
        <v>21</v>
      </c>
      <c r="AH40" s="3" t="s">
        <v>24</v>
      </c>
      <c r="AI40" s="3" t="s">
        <v>23</v>
      </c>
      <c r="AJ40" s="3" t="s">
        <v>21</v>
      </c>
      <c r="AK40" s="59"/>
      <c r="AL40" s="62"/>
      <c r="AM40" s="22"/>
      <c r="AN40" s="23"/>
      <c r="AO40" s="23"/>
      <c r="AP40" s="23"/>
      <c r="AQ40" s="15"/>
      <c r="AR40" s="3"/>
      <c r="AS40" s="3"/>
      <c r="AT40" s="3"/>
      <c r="AU40" s="3"/>
      <c r="AV40" s="4"/>
      <c r="AW40" s="59"/>
      <c r="AX40" s="62"/>
      <c r="AY40" s="22">
        <v>41913</v>
      </c>
      <c r="AZ40" s="23">
        <v>32.2</v>
      </c>
      <c r="BA40" s="23">
        <v>28.2</v>
      </c>
      <c r="BB40" s="23">
        <v>2.6</v>
      </c>
      <c r="BC40" s="15">
        <v>20.2</v>
      </c>
      <c r="BD40" s="4">
        <v>7.25</v>
      </c>
      <c r="BE40" s="3" t="s">
        <v>21</v>
      </c>
      <c r="BF40" s="3" t="s">
        <v>24</v>
      </c>
      <c r="BG40" s="3" t="s">
        <v>23</v>
      </c>
      <c r="BH40" s="3" t="s">
        <v>21</v>
      </c>
      <c r="BI40" s="59"/>
      <c r="BJ40" s="62"/>
      <c r="BK40" s="22">
        <v>41913</v>
      </c>
      <c r="BL40" s="23">
        <v>6.6</v>
      </c>
      <c r="BM40" s="23">
        <v>10.1</v>
      </c>
      <c r="BN40" s="23">
        <v>3.8</v>
      </c>
      <c r="BO40" s="15">
        <v>5.53</v>
      </c>
      <c r="BP40" s="4">
        <v>5.75</v>
      </c>
      <c r="BQ40" s="3" t="s">
        <v>23</v>
      </c>
      <c r="BR40" s="3" t="s">
        <v>22</v>
      </c>
      <c r="BS40" s="3" t="s">
        <v>23</v>
      </c>
      <c r="BT40" s="3" t="s">
        <v>21</v>
      </c>
      <c r="BU40" s="59"/>
      <c r="BV40" s="62"/>
      <c r="BW40" s="22"/>
      <c r="BX40" s="23"/>
      <c r="BY40" s="23"/>
      <c r="BZ40" s="23"/>
      <c r="CA40" s="15"/>
      <c r="CB40" s="3"/>
      <c r="CC40" s="3"/>
      <c r="CD40" s="3"/>
      <c r="CE40" s="3"/>
      <c r="CF40" s="4"/>
    </row>
    <row r="41" spans="1:84" s="13" customFormat="1" ht="16.5">
      <c r="A41" s="59"/>
      <c r="B41" s="62"/>
      <c r="C41" s="14" t="s">
        <v>19</v>
      </c>
      <c r="D41" s="16" t="s">
        <v>19</v>
      </c>
      <c r="E41" s="16" t="s">
        <v>19</v>
      </c>
      <c r="F41" s="16" t="s">
        <v>19</v>
      </c>
      <c r="G41" s="16" t="s">
        <v>19</v>
      </c>
      <c r="H41" s="4" t="s">
        <v>19</v>
      </c>
      <c r="I41" s="3" t="s">
        <v>19</v>
      </c>
      <c r="J41" s="3" t="s">
        <v>19</v>
      </c>
      <c r="K41" s="3" t="s">
        <v>19</v>
      </c>
      <c r="L41" s="3" t="s">
        <v>19</v>
      </c>
      <c r="M41" s="59"/>
      <c r="N41" s="62"/>
      <c r="O41" s="14" t="s">
        <v>19</v>
      </c>
      <c r="P41" s="16" t="s">
        <v>19</v>
      </c>
      <c r="Q41" s="16" t="s">
        <v>19</v>
      </c>
      <c r="R41" s="16" t="s">
        <v>19</v>
      </c>
      <c r="S41" s="16" t="s">
        <v>19</v>
      </c>
      <c r="T41" s="4" t="s">
        <v>19</v>
      </c>
      <c r="U41" s="3" t="s">
        <v>19</v>
      </c>
      <c r="V41" s="3" t="s">
        <v>19</v>
      </c>
      <c r="W41" s="3" t="s">
        <v>19</v>
      </c>
      <c r="X41" s="3" t="s">
        <v>19</v>
      </c>
      <c r="Y41" s="59"/>
      <c r="Z41" s="62"/>
      <c r="AA41" s="14" t="s">
        <v>19</v>
      </c>
      <c r="AB41" s="16" t="s">
        <v>19</v>
      </c>
      <c r="AC41" s="16" t="s">
        <v>19</v>
      </c>
      <c r="AD41" s="16" t="s">
        <v>19</v>
      </c>
      <c r="AE41" s="16" t="s">
        <v>19</v>
      </c>
      <c r="AF41" s="4" t="s">
        <v>19</v>
      </c>
      <c r="AG41" s="3" t="s">
        <v>19</v>
      </c>
      <c r="AH41" s="3" t="s">
        <v>19</v>
      </c>
      <c r="AI41" s="3" t="s">
        <v>19</v>
      </c>
      <c r="AJ41" s="3" t="s">
        <v>19</v>
      </c>
      <c r="AK41" s="59"/>
      <c r="AL41" s="62"/>
      <c r="AM41" s="14"/>
      <c r="AN41" s="16"/>
      <c r="AO41" s="16"/>
      <c r="AP41" s="16"/>
      <c r="AQ41" s="16"/>
      <c r="AR41" s="3"/>
      <c r="AS41" s="3"/>
      <c r="AT41" s="3"/>
      <c r="AU41" s="3"/>
      <c r="AV41" s="4"/>
      <c r="AW41" s="59"/>
      <c r="AX41" s="62"/>
      <c r="AY41" s="14" t="s">
        <v>19</v>
      </c>
      <c r="AZ41" s="16" t="s">
        <v>19</v>
      </c>
      <c r="BA41" s="16" t="s">
        <v>19</v>
      </c>
      <c r="BB41" s="16" t="s">
        <v>19</v>
      </c>
      <c r="BC41" s="16" t="s">
        <v>19</v>
      </c>
      <c r="BD41" s="4" t="s">
        <v>19</v>
      </c>
      <c r="BE41" s="3" t="s">
        <v>19</v>
      </c>
      <c r="BF41" s="3" t="s">
        <v>19</v>
      </c>
      <c r="BG41" s="3" t="s">
        <v>19</v>
      </c>
      <c r="BH41" s="3" t="s">
        <v>19</v>
      </c>
      <c r="BI41" s="59"/>
      <c r="BJ41" s="62"/>
      <c r="BK41" s="14" t="s">
        <v>19</v>
      </c>
      <c r="BL41" s="16" t="s">
        <v>19</v>
      </c>
      <c r="BM41" s="16" t="s">
        <v>19</v>
      </c>
      <c r="BN41" s="16" t="s">
        <v>19</v>
      </c>
      <c r="BO41" s="16" t="s">
        <v>19</v>
      </c>
      <c r="BP41" s="4" t="s">
        <v>19</v>
      </c>
      <c r="BQ41" s="3" t="s">
        <v>19</v>
      </c>
      <c r="BR41" s="3" t="s">
        <v>19</v>
      </c>
      <c r="BS41" s="3" t="s">
        <v>19</v>
      </c>
      <c r="BT41" s="3" t="s">
        <v>19</v>
      </c>
      <c r="BU41" s="59"/>
      <c r="BV41" s="62"/>
      <c r="BW41" s="14"/>
      <c r="BX41" s="16"/>
      <c r="BY41" s="16"/>
      <c r="BZ41" s="16"/>
      <c r="CA41" s="16"/>
      <c r="CB41" s="3"/>
      <c r="CC41" s="3"/>
      <c r="CD41" s="3"/>
      <c r="CE41" s="3"/>
      <c r="CF41" s="4"/>
    </row>
    <row r="42" spans="1:84" s="13" customFormat="1" ht="17.25" thickBot="1">
      <c r="A42" s="60"/>
      <c r="B42" s="63"/>
      <c r="C42" s="24">
        <v>41976</v>
      </c>
      <c r="D42" s="16">
        <v>21.2</v>
      </c>
      <c r="E42" s="16">
        <v>13.1</v>
      </c>
      <c r="F42" s="16">
        <v>1.3</v>
      </c>
      <c r="G42" s="16">
        <v>16.8</v>
      </c>
      <c r="H42" s="4">
        <v>7.75</v>
      </c>
      <c r="I42" s="3" t="s">
        <v>21</v>
      </c>
      <c r="J42" s="3" t="s">
        <v>22</v>
      </c>
      <c r="K42" s="3" t="s">
        <v>21</v>
      </c>
      <c r="L42" s="3" t="s">
        <v>21</v>
      </c>
      <c r="M42" s="60"/>
      <c r="N42" s="63"/>
      <c r="O42" s="24">
        <v>41976</v>
      </c>
      <c r="P42" s="16">
        <v>15.2</v>
      </c>
      <c r="Q42" s="16">
        <v>16.6</v>
      </c>
      <c r="R42" s="16">
        <v>1.2</v>
      </c>
      <c r="S42" s="16">
        <v>23.8</v>
      </c>
      <c r="T42" s="4">
        <v>7.75</v>
      </c>
      <c r="U42" s="3" t="s">
        <v>21</v>
      </c>
      <c r="V42" s="3" t="s">
        <v>22</v>
      </c>
      <c r="W42" s="3" t="s">
        <v>21</v>
      </c>
      <c r="X42" s="3" t="s">
        <v>21</v>
      </c>
      <c r="Y42" s="60"/>
      <c r="Z42" s="63"/>
      <c r="AA42" s="24">
        <v>41976</v>
      </c>
      <c r="AB42" s="15">
        <v>10.7</v>
      </c>
      <c r="AC42" s="15">
        <v>16.1</v>
      </c>
      <c r="AD42" s="15">
        <v>3</v>
      </c>
      <c r="AE42" s="15">
        <v>18.5</v>
      </c>
      <c r="AF42" s="4">
        <v>5.75</v>
      </c>
      <c r="AG42" s="3" t="s">
        <v>23</v>
      </c>
      <c r="AH42" s="3" t="s">
        <v>22</v>
      </c>
      <c r="AI42" s="3" t="s">
        <v>23</v>
      </c>
      <c r="AJ42" s="3" t="s">
        <v>21</v>
      </c>
      <c r="AK42" s="60"/>
      <c r="AL42" s="63"/>
      <c r="AM42" s="24"/>
      <c r="AN42" s="15"/>
      <c r="AO42" s="15"/>
      <c r="AP42" s="15"/>
      <c r="AQ42" s="15"/>
      <c r="AR42" s="3"/>
      <c r="AS42" s="3"/>
      <c r="AT42" s="3"/>
      <c r="AU42" s="3"/>
      <c r="AV42" s="4"/>
      <c r="AW42" s="60"/>
      <c r="AX42" s="63"/>
      <c r="AY42" s="24">
        <v>41976</v>
      </c>
      <c r="AZ42" s="15">
        <v>14.5</v>
      </c>
      <c r="BA42" s="15">
        <v>9.6</v>
      </c>
      <c r="BB42" s="15">
        <v>3</v>
      </c>
      <c r="BC42" s="15">
        <v>14.7</v>
      </c>
      <c r="BD42" s="4">
        <v>5.75</v>
      </c>
      <c r="BE42" s="3" t="s">
        <v>23</v>
      </c>
      <c r="BF42" s="3" t="s">
        <v>22</v>
      </c>
      <c r="BG42" s="3" t="s">
        <v>23</v>
      </c>
      <c r="BH42" s="3" t="s">
        <v>21</v>
      </c>
      <c r="BI42" s="60"/>
      <c r="BJ42" s="63"/>
      <c r="BK42" s="24">
        <v>41976</v>
      </c>
      <c r="BL42" s="15">
        <v>7.1</v>
      </c>
      <c r="BM42" s="15">
        <v>12.1</v>
      </c>
      <c r="BN42" s="15">
        <v>5.2</v>
      </c>
      <c r="BO42" s="15">
        <v>3.95</v>
      </c>
      <c r="BP42" s="4">
        <v>5</v>
      </c>
      <c r="BQ42" s="3" t="s">
        <v>23</v>
      </c>
      <c r="BR42" s="3" t="s">
        <v>22</v>
      </c>
      <c r="BS42" s="3" t="s">
        <v>24</v>
      </c>
      <c r="BT42" s="3" t="s">
        <v>21</v>
      </c>
      <c r="BU42" s="60"/>
      <c r="BV42" s="63"/>
      <c r="BW42" s="24"/>
      <c r="BX42" s="15"/>
      <c r="BY42" s="15"/>
      <c r="BZ42" s="15"/>
      <c r="CA42" s="15"/>
      <c r="CB42" s="3"/>
      <c r="CC42" s="3"/>
      <c r="CD42" s="3"/>
      <c r="CE42" s="3"/>
      <c r="CF42" s="4"/>
    </row>
    <row r="43" spans="1:84" s="13" customFormat="1" ht="18" thickBot="1" thickTop="1">
      <c r="A43" s="25" t="s">
        <v>20</v>
      </c>
      <c r="B43" s="26"/>
      <c r="C43" s="10" t="s">
        <v>17</v>
      </c>
      <c r="D43" s="9">
        <f>AVERAGE(D31:D42)</f>
        <v>17.05</v>
      </c>
      <c r="E43" s="9">
        <f>AVERAGE(E31:E42)</f>
        <v>11.766666666666666</v>
      </c>
      <c r="F43" s="9">
        <f>AVERAGE(F31:F42)</f>
        <v>2.516666666666667</v>
      </c>
      <c r="G43" s="9">
        <f>AVERAGE(G31:G42)</f>
        <v>12.505</v>
      </c>
      <c r="H43" s="8">
        <f>AVERAGE(H31:H42)</f>
        <v>6.583333333333333</v>
      </c>
      <c r="I43" s="6" t="str">
        <f>IF(D43&lt;3,"1",IF(D43&lt;5,"3",IF(D43&lt;=15,"6",IF(D43&gt;15,"10"))))</f>
        <v>10</v>
      </c>
      <c r="J43" s="7" t="str">
        <f>IF(E43&lt;20,"1",IF(E43&lt;=49,"3",IF(E43&lt;=100,"6",IF(E43&gt;100,"10"))))</f>
        <v>1</v>
      </c>
      <c r="K43" s="7" t="str">
        <f>IF(F43&gt;6.5,"1",IF(F43&gt;=4.6,"3",IF(F43&gt;=2,"6",IF(F43&gt;=0,"10"))))</f>
        <v>6</v>
      </c>
      <c r="L43" s="7" t="str">
        <f>IF(G43&lt;0.5,"1",IF(G43&lt;1,"3",IF(G43&lt;=3,"6",IF(G43&gt;=3,"10"))))</f>
        <v>10</v>
      </c>
      <c r="M43" s="25" t="s">
        <v>20</v>
      </c>
      <c r="N43" s="26"/>
      <c r="O43" s="10" t="s">
        <v>17</v>
      </c>
      <c r="P43" s="9">
        <f>AVERAGE(P31:P42)</f>
        <v>32.1</v>
      </c>
      <c r="Q43" s="9">
        <f>AVERAGE(Q31:Q42)</f>
        <v>19.549999999999997</v>
      </c>
      <c r="R43" s="9">
        <f>AVERAGE(R31:R42)</f>
        <v>2.1833333333333336</v>
      </c>
      <c r="S43" s="9">
        <f>AVERAGE(S31:S42)</f>
        <v>22.26666666666667</v>
      </c>
      <c r="T43" s="8">
        <f>AVERAGE(T31:T42)</f>
        <v>7.291666666666667</v>
      </c>
      <c r="U43" s="6" t="str">
        <f>IF(P43&lt;3,"1",IF(P43&lt;5,"3",IF(P43&lt;=15,"6",IF(P43&gt;15,"10"))))</f>
        <v>10</v>
      </c>
      <c r="V43" s="7" t="str">
        <f>IF(Q43&lt;20,"1",IF(Q43&lt;=49,"3",IF(Q43&lt;=100,"6",IF(Q43&gt;100,"10"))))</f>
        <v>1</v>
      </c>
      <c r="W43" s="7" t="str">
        <f>IF(R43&gt;6.5,"1",IF(R43&gt;=4.6,"3",IF(R43&gt;=2,"6",IF(R43&gt;=0,"10"))))</f>
        <v>6</v>
      </c>
      <c r="X43" s="7" t="str">
        <f>IF(S43&lt;0.5,"1",IF(S43&lt;1,"3",IF(S43&lt;=3,"6",IF(S43&gt;=3,"10"))))</f>
        <v>10</v>
      </c>
      <c r="Y43" s="25" t="s">
        <v>20</v>
      </c>
      <c r="Z43" s="26"/>
      <c r="AA43" s="5" t="s">
        <v>17</v>
      </c>
      <c r="AB43" s="9">
        <f>AVERAGE(AB31:AB42)</f>
        <v>23.28333333333333</v>
      </c>
      <c r="AC43" s="9">
        <f>AVERAGE(AC31:AC42)</f>
        <v>16.466666666666665</v>
      </c>
      <c r="AD43" s="9">
        <f>AVERAGE(AD31:AD42)</f>
        <v>3.016666666666666</v>
      </c>
      <c r="AE43" s="9">
        <f>AVERAGE(AE31:AE42)</f>
        <v>17.883333333333336</v>
      </c>
      <c r="AF43" s="8">
        <f>AVERAGE(AF31:AF42)</f>
        <v>6.583333333333333</v>
      </c>
      <c r="AG43" s="6" t="str">
        <f>IF(AB43&lt;3,"1",IF(AB43&lt;5,"3",IF(AB43&lt;=15,"6",IF(AB43&gt;15,"10"))))</f>
        <v>10</v>
      </c>
      <c r="AH43" s="7" t="str">
        <f>IF(AC43&lt;20,"1",IF(AC43&lt;=49,"3",IF(AC43&lt;=100,"6",IF(AC43&gt;100,"10"))))</f>
        <v>1</v>
      </c>
      <c r="AI43" s="7" t="str">
        <f>IF(AD43&gt;6.5,"1",IF(AD43&gt;=4.6,"3",IF(AD43&gt;=2,"6",IF(AD43&gt;=0,"10"))))</f>
        <v>6</v>
      </c>
      <c r="AJ43" s="7" t="str">
        <f>IF(AE43&lt;0.5,"1",IF(AE43&lt;1,"3",IF(AE43&lt;=3,"6",IF(AE43&gt;=3,"10"))))</f>
        <v>10</v>
      </c>
      <c r="AK43" s="25"/>
      <c r="AL43" s="26"/>
      <c r="AM43" s="5"/>
      <c r="AN43" s="9"/>
      <c r="AO43" s="9"/>
      <c r="AP43" s="9"/>
      <c r="AQ43" s="9"/>
      <c r="AR43" s="6"/>
      <c r="AS43" s="7"/>
      <c r="AT43" s="7"/>
      <c r="AU43" s="7"/>
      <c r="AV43" s="8"/>
      <c r="AW43" s="25" t="s">
        <v>20</v>
      </c>
      <c r="AX43" s="26"/>
      <c r="AY43" s="5" t="s">
        <v>17</v>
      </c>
      <c r="AZ43" s="9">
        <f>AVERAGE(AZ31:AZ42)</f>
        <v>35.46666666666667</v>
      </c>
      <c r="BA43" s="9">
        <f>AVERAGE(BA31:BA42)</f>
        <v>14.916666666666666</v>
      </c>
      <c r="BB43" s="9">
        <f>AVERAGE(BB31:BB42)</f>
        <v>2.4</v>
      </c>
      <c r="BC43" s="9">
        <f>AVERAGE(BC31:BC42)</f>
        <v>13.85</v>
      </c>
      <c r="BD43" s="8">
        <f>AVERAGE(BD31:BD42)</f>
        <v>6.916666666666667</v>
      </c>
      <c r="BE43" s="6" t="str">
        <f>IF(AZ43&lt;3,"1",IF(AZ43&lt;5,"3",IF(AZ43&lt;=15,"6",IF(AZ43&gt;15,"10"))))</f>
        <v>10</v>
      </c>
      <c r="BF43" s="7" t="str">
        <f>IF(BA43&lt;20,"1",IF(BA43&lt;=49,"3",IF(BA43&lt;=100,"6",IF(BA43&gt;100,"10"))))</f>
        <v>1</v>
      </c>
      <c r="BG43" s="7" t="str">
        <f>IF(BB43&gt;6.5,"1",IF(BB43&gt;=4.6,"3",IF(BB43&gt;=2,"6",IF(BB43&gt;=0,"10"))))</f>
        <v>6</v>
      </c>
      <c r="BH43" s="7" t="str">
        <f>IF(BC43&lt;0.5,"1",IF(BC43&lt;1,"3",IF(BC43&lt;=3,"6",IF(BC43&gt;=3,"10"))))</f>
        <v>10</v>
      </c>
      <c r="BI43" s="25" t="s">
        <v>20</v>
      </c>
      <c r="BJ43" s="26"/>
      <c r="BK43" s="5" t="s">
        <v>17</v>
      </c>
      <c r="BL43" s="9">
        <f>AVERAGE(BL31:BL42)</f>
        <v>7.260000000000001</v>
      </c>
      <c r="BM43" s="9">
        <f>AVERAGE(BM31:BM42)</f>
        <v>17.599999999999998</v>
      </c>
      <c r="BN43" s="9">
        <f>AVERAGE(BN31:BN42)</f>
        <v>3.4</v>
      </c>
      <c r="BO43" s="9">
        <f>AVERAGE(BO31:BO42)</f>
        <v>4.851999999999999</v>
      </c>
      <c r="BP43" s="8">
        <f>AVERAGE(BP31:BP42)</f>
        <v>5.7</v>
      </c>
      <c r="BQ43" s="6" t="str">
        <f>IF(BL43&lt;3,"1",IF(BL43&lt;5,"3",IF(BL43&lt;=15,"6",IF(BL43&gt;15,"10"))))</f>
        <v>6</v>
      </c>
      <c r="BR43" s="7" t="str">
        <f>IF(BM43&lt;20,"1",IF(BM43&lt;=49,"3",IF(BM43&lt;=100,"6",IF(BM43&gt;100,"10"))))</f>
        <v>1</v>
      </c>
      <c r="BS43" s="7" t="str">
        <f>IF(BN43&gt;6.5,"1",IF(BN43&gt;=4.6,"3",IF(BN43&gt;=2,"6",IF(BN43&gt;=0,"10"))))</f>
        <v>6</v>
      </c>
      <c r="BT43" s="7" t="str">
        <f>IF(BO43&lt;0.5,"1",IF(BO43&lt;1,"3",IF(BO43&lt;=3,"6",IF(BO43&gt;=3,"10"))))</f>
        <v>10</v>
      </c>
      <c r="BU43" s="25"/>
      <c r="BV43" s="26"/>
      <c r="BW43" s="5"/>
      <c r="BX43" s="9"/>
      <c r="BY43" s="9"/>
      <c r="BZ43" s="9"/>
      <c r="CA43" s="9"/>
      <c r="CB43" s="6"/>
      <c r="CC43" s="7"/>
      <c r="CD43" s="7"/>
      <c r="CE43" s="7"/>
      <c r="CF43" s="8"/>
    </row>
    <row r="44" spans="1:84" s="13" customFormat="1" ht="17.25" thickTop="1">
      <c r="A44" s="58" t="s">
        <v>25</v>
      </c>
      <c r="B44" s="61"/>
      <c r="C44" s="24">
        <v>42024</v>
      </c>
      <c r="D44" s="16">
        <v>28.3</v>
      </c>
      <c r="E44" s="16">
        <v>165</v>
      </c>
      <c r="F44" s="16">
        <v>6.2</v>
      </c>
      <c r="G44" s="16">
        <v>24.6</v>
      </c>
      <c r="H44" s="4">
        <v>8.25</v>
      </c>
      <c r="I44" s="3" t="s">
        <v>21</v>
      </c>
      <c r="J44" s="3" t="s">
        <v>21</v>
      </c>
      <c r="K44" s="3" t="s">
        <v>24</v>
      </c>
      <c r="L44" s="3" t="s">
        <v>21</v>
      </c>
      <c r="M44" s="58" t="s">
        <v>26</v>
      </c>
      <c r="N44" s="61"/>
      <c r="O44" s="24">
        <v>42024</v>
      </c>
      <c r="P44" s="16">
        <v>18.8</v>
      </c>
      <c r="Q44" s="16">
        <v>31</v>
      </c>
      <c r="R44" s="16">
        <v>6.4</v>
      </c>
      <c r="S44" s="16">
        <v>28.4</v>
      </c>
      <c r="T44" s="4">
        <v>6.5</v>
      </c>
      <c r="U44" s="3" t="s">
        <v>21</v>
      </c>
      <c r="V44" s="3" t="s">
        <v>24</v>
      </c>
      <c r="W44" s="3" t="s">
        <v>24</v>
      </c>
      <c r="X44" s="3" t="s">
        <v>21</v>
      </c>
      <c r="Y44" s="58" t="s">
        <v>25</v>
      </c>
      <c r="Z44" s="61"/>
      <c r="AA44" s="24">
        <v>42024</v>
      </c>
      <c r="AB44" s="15">
        <v>38.3</v>
      </c>
      <c r="AC44" s="15">
        <v>33.2</v>
      </c>
      <c r="AD44" s="15">
        <v>6.5</v>
      </c>
      <c r="AE44" s="15">
        <v>29.6</v>
      </c>
      <c r="AF44" s="4">
        <v>6</v>
      </c>
      <c r="AG44" s="3" t="s">
        <v>21</v>
      </c>
      <c r="AH44" s="3" t="s">
        <v>24</v>
      </c>
      <c r="AI44" s="3" t="s">
        <v>22</v>
      </c>
      <c r="AJ44" s="3" t="s">
        <v>21</v>
      </c>
      <c r="AK44" s="58" t="s">
        <v>25</v>
      </c>
      <c r="AL44" s="61"/>
      <c r="AM44" s="24">
        <v>42024</v>
      </c>
      <c r="AN44" s="15">
        <v>17.5</v>
      </c>
      <c r="AO44" s="15">
        <v>14.4</v>
      </c>
      <c r="AP44" s="15">
        <v>1.7</v>
      </c>
      <c r="AQ44" s="15">
        <v>18.1</v>
      </c>
      <c r="AR44" s="3">
        <v>7.75</v>
      </c>
      <c r="AS44" s="3" t="s">
        <v>21</v>
      </c>
      <c r="AT44" s="3" t="s">
        <v>22</v>
      </c>
      <c r="AU44" s="3" t="s">
        <v>21</v>
      </c>
      <c r="AV44" s="4" t="s">
        <v>21</v>
      </c>
      <c r="AW44" s="58"/>
      <c r="AX44" s="61"/>
      <c r="AY44" s="22"/>
      <c r="AZ44" s="15"/>
      <c r="BA44" s="15"/>
      <c r="BB44" s="15"/>
      <c r="BC44" s="15"/>
      <c r="BD44" s="3"/>
      <c r="BE44" s="3"/>
      <c r="BF44" s="3"/>
      <c r="BG44" s="3"/>
      <c r="BH44" s="4"/>
      <c r="BI44" s="58"/>
      <c r="BJ44" s="61"/>
      <c r="BK44" s="22"/>
      <c r="BL44" s="15"/>
      <c r="BM44" s="15"/>
      <c r="BN44" s="15"/>
      <c r="BO44" s="15"/>
      <c r="BP44" s="3"/>
      <c r="BQ44" s="3"/>
      <c r="BR44" s="3"/>
      <c r="BS44" s="3"/>
      <c r="BT44" s="4"/>
      <c r="BU44" s="58" t="s">
        <v>72</v>
      </c>
      <c r="BV44" s="61"/>
      <c r="BW44" s="22"/>
      <c r="BX44" s="15"/>
      <c r="BY44" s="15"/>
      <c r="BZ44" s="15"/>
      <c r="CA44" s="15"/>
      <c r="CB44" s="3"/>
      <c r="CC44" s="3"/>
      <c r="CD44" s="3"/>
      <c r="CE44" s="3"/>
      <c r="CF44" s="4"/>
    </row>
    <row r="45" spans="1:84" s="13" customFormat="1" ht="16.5">
      <c r="A45" s="59"/>
      <c r="B45" s="62"/>
      <c r="C45" s="14" t="s">
        <v>19</v>
      </c>
      <c r="D45" s="16" t="s">
        <v>19</v>
      </c>
      <c r="E45" s="16" t="s">
        <v>19</v>
      </c>
      <c r="F45" s="16" t="s">
        <v>19</v>
      </c>
      <c r="G45" s="16" t="s">
        <v>19</v>
      </c>
      <c r="H45" s="4" t="s">
        <v>19</v>
      </c>
      <c r="I45" s="3" t="s">
        <v>19</v>
      </c>
      <c r="J45" s="3" t="s">
        <v>19</v>
      </c>
      <c r="K45" s="3" t="s">
        <v>19</v>
      </c>
      <c r="L45" s="3" t="s">
        <v>19</v>
      </c>
      <c r="M45" s="59"/>
      <c r="N45" s="62"/>
      <c r="O45" s="14" t="s">
        <v>19</v>
      </c>
      <c r="P45" s="16" t="s">
        <v>19</v>
      </c>
      <c r="Q45" s="16" t="s">
        <v>19</v>
      </c>
      <c r="R45" s="16" t="s">
        <v>19</v>
      </c>
      <c r="S45" s="16" t="s">
        <v>19</v>
      </c>
      <c r="T45" s="4" t="s">
        <v>19</v>
      </c>
      <c r="U45" s="3" t="s">
        <v>19</v>
      </c>
      <c r="V45" s="3" t="s">
        <v>19</v>
      </c>
      <c r="W45" s="3" t="s">
        <v>19</v>
      </c>
      <c r="X45" s="3" t="s">
        <v>19</v>
      </c>
      <c r="Y45" s="59"/>
      <c r="Z45" s="62"/>
      <c r="AA45" s="14" t="s">
        <v>19</v>
      </c>
      <c r="AB45" s="16" t="s">
        <v>19</v>
      </c>
      <c r="AC45" s="16" t="s">
        <v>19</v>
      </c>
      <c r="AD45" s="16" t="s">
        <v>19</v>
      </c>
      <c r="AE45" s="16" t="s">
        <v>19</v>
      </c>
      <c r="AF45" s="4" t="s">
        <v>19</v>
      </c>
      <c r="AG45" s="3" t="s">
        <v>19</v>
      </c>
      <c r="AH45" s="3" t="s">
        <v>19</v>
      </c>
      <c r="AI45" s="3" t="s">
        <v>19</v>
      </c>
      <c r="AJ45" s="3" t="s">
        <v>19</v>
      </c>
      <c r="AK45" s="59"/>
      <c r="AL45" s="62"/>
      <c r="AM45" s="14" t="s">
        <v>19</v>
      </c>
      <c r="AN45" s="16" t="s">
        <v>19</v>
      </c>
      <c r="AO45" s="16" t="s">
        <v>19</v>
      </c>
      <c r="AP45" s="16" t="s">
        <v>19</v>
      </c>
      <c r="AQ45" s="16" t="s">
        <v>19</v>
      </c>
      <c r="AR45" s="3" t="s">
        <v>19</v>
      </c>
      <c r="AS45" s="3" t="s">
        <v>19</v>
      </c>
      <c r="AT45" s="3" t="s">
        <v>19</v>
      </c>
      <c r="AU45" s="3" t="s">
        <v>19</v>
      </c>
      <c r="AV45" s="4" t="s">
        <v>19</v>
      </c>
      <c r="AW45" s="59"/>
      <c r="AX45" s="62"/>
      <c r="AY45" s="22"/>
      <c r="AZ45" s="15"/>
      <c r="BA45" s="15"/>
      <c r="BB45" s="15"/>
      <c r="BC45" s="15"/>
      <c r="BD45" s="3"/>
      <c r="BE45" s="3"/>
      <c r="BF45" s="3"/>
      <c r="BG45" s="3"/>
      <c r="BH45" s="4"/>
      <c r="BI45" s="59"/>
      <c r="BJ45" s="62"/>
      <c r="BK45" s="22"/>
      <c r="BL45" s="15"/>
      <c r="BM45" s="15"/>
      <c r="BN45" s="15"/>
      <c r="BO45" s="15"/>
      <c r="BP45" s="3"/>
      <c r="BQ45" s="3"/>
      <c r="BR45" s="3"/>
      <c r="BS45" s="3"/>
      <c r="BT45" s="4"/>
      <c r="BU45" s="59"/>
      <c r="BV45" s="62"/>
      <c r="BW45" s="22"/>
      <c r="BX45" s="15"/>
      <c r="BY45" s="15"/>
      <c r="BZ45" s="15"/>
      <c r="CA45" s="15"/>
      <c r="CB45" s="3"/>
      <c r="CC45" s="3"/>
      <c r="CD45" s="3"/>
      <c r="CE45" s="3"/>
      <c r="CF45" s="4"/>
    </row>
    <row r="46" spans="1:84" s="13" customFormat="1" ht="16.5">
      <c r="A46" s="59"/>
      <c r="B46" s="62"/>
      <c r="C46" s="22">
        <v>42067</v>
      </c>
      <c r="D46" s="16">
        <v>20</v>
      </c>
      <c r="E46" s="16">
        <v>10</v>
      </c>
      <c r="F46" s="16">
        <v>2.8</v>
      </c>
      <c r="G46" s="16">
        <v>32.3</v>
      </c>
      <c r="H46" s="4">
        <v>6.75</v>
      </c>
      <c r="I46" s="3" t="s">
        <v>21</v>
      </c>
      <c r="J46" s="3" t="s">
        <v>22</v>
      </c>
      <c r="K46" s="3" t="s">
        <v>23</v>
      </c>
      <c r="L46" s="3" t="s">
        <v>21</v>
      </c>
      <c r="M46" s="59"/>
      <c r="N46" s="62"/>
      <c r="O46" s="22">
        <v>42067</v>
      </c>
      <c r="P46" s="16">
        <v>21.7</v>
      </c>
      <c r="Q46" s="16">
        <v>9.1</v>
      </c>
      <c r="R46" s="16">
        <v>2.5</v>
      </c>
      <c r="S46" s="16">
        <v>33.7</v>
      </c>
      <c r="T46" s="4">
        <v>6.75</v>
      </c>
      <c r="U46" s="3" t="s">
        <v>21</v>
      </c>
      <c r="V46" s="3" t="s">
        <v>22</v>
      </c>
      <c r="W46" s="3" t="s">
        <v>23</v>
      </c>
      <c r="X46" s="3" t="s">
        <v>21</v>
      </c>
      <c r="Y46" s="59"/>
      <c r="Z46" s="62"/>
      <c r="AA46" s="22">
        <v>42067</v>
      </c>
      <c r="AB46" s="15">
        <v>12.4</v>
      </c>
      <c r="AC46" s="15">
        <v>7.1</v>
      </c>
      <c r="AD46" s="15">
        <v>3.4</v>
      </c>
      <c r="AE46" s="15">
        <v>26.1</v>
      </c>
      <c r="AF46" s="4">
        <v>5.75</v>
      </c>
      <c r="AG46" s="3" t="s">
        <v>23</v>
      </c>
      <c r="AH46" s="3" t="s">
        <v>22</v>
      </c>
      <c r="AI46" s="3" t="s">
        <v>23</v>
      </c>
      <c r="AJ46" s="3" t="s">
        <v>21</v>
      </c>
      <c r="AK46" s="59"/>
      <c r="AL46" s="62"/>
      <c r="AM46" s="22">
        <v>42067</v>
      </c>
      <c r="AN46" s="15">
        <v>28.4</v>
      </c>
      <c r="AO46" s="15">
        <v>22.6</v>
      </c>
      <c r="AP46" s="15">
        <v>3.2</v>
      </c>
      <c r="AQ46" s="15">
        <v>34.3</v>
      </c>
      <c r="AR46" s="3">
        <v>7.25</v>
      </c>
      <c r="AS46" s="3" t="s">
        <v>21</v>
      </c>
      <c r="AT46" s="3" t="s">
        <v>24</v>
      </c>
      <c r="AU46" s="3" t="s">
        <v>23</v>
      </c>
      <c r="AV46" s="4" t="s">
        <v>21</v>
      </c>
      <c r="AW46" s="59"/>
      <c r="AX46" s="62"/>
      <c r="AY46" s="22"/>
      <c r="AZ46" s="15"/>
      <c r="BA46" s="15"/>
      <c r="BB46" s="15"/>
      <c r="BC46" s="15"/>
      <c r="BD46" s="3"/>
      <c r="BE46" s="3"/>
      <c r="BF46" s="3"/>
      <c r="BG46" s="3"/>
      <c r="BH46" s="4"/>
      <c r="BI46" s="59"/>
      <c r="BJ46" s="62"/>
      <c r="BK46" s="22"/>
      <c r="BL46" s="15"/>
      <c r="BM46" s="15"/>
      <c r="BN46" s="15"/>
      <c r="BO46" s="15"/>
      <c r="BP46" s="3"/>
      <c r="BQ46" s="3"/>
      <c r="BR46" s="3"/>
      <c r="BS46" s="3"/>
      <c r="BT46" s="4"/>
      <c r="BU46" s="59"/>
      <c r="BV46" s="62"/>
      <c r="BW46" s="22"/>
      <c r="BX46" s="15"/>
      <c r="BY46" s="15"/>
      <c r="BZ46" s="15"/>
      <c r="CA46" s="15"/>
      <c r="CB46" s="3"/>
      <c r="CC46" s="3"/>
      <c r="CD46" s="3"/>
      <c r="CE46" s="3"/>
      <c r="CF46" s="4"/>
    </row>
    <row r="47" spans="1:84" s="13" customFormat="1" ht="16.5">
      <c r="A47" s="59"/>
      <c r="B47" s="62"/>
      <c r="C47" s="14" t="s">
        <v>19</v>
      </c>
      <c r="D47" s="16" t="s">
        <v>19</v>
      </c>
      <c r="E47" s="16" t="s">
        <v>19</v>
      </c>
      <c r="F47" s="16" t="s">
        <v>19</v>
      </c>
      <c r="G47" s="16" t="s">
        <v>19</v>
      </c>
      <c r="H47" s="4" t="s">
        <v>19</v>
      </c>
      <c r="I47" s="3" t="s">
        <v>19</v>
      </c>
      <c r="J47" s="3" t="s">
        <v>19</v>
      </c>
      <c r="K47" s="3" t="s">
        <v>19</v>
      </c>
      <c r="L47" s="3" t="s">
        <v>19</v>
      </c>
      <c r="M47" s="59"/>
      <c r="N47" s="62"/>
      <c r="O47" s="14" t="s">
        <v>19</v>
      </c>
      <c r="P47" s="16" t="s">
        <v>19</v>
      </c>
      <c r="Q47" s="16" t="s">
        <v>19</v>
      </c>
      <c r="R47" s="16" t="s">
        <v>19</v>
      </c>
      <c r="S47" s="16" t="s">
        <v>19</v>
      </c>
      <c r="T47" s="4" t="s">
        <v>19</v>
      </c>
      <c r="U47" s="3" t="s">
        <v>19</v>
      </c>
      <c r="V47" s="3" t="s">
        <v>19</v>
      </c>
      <c r="W47" s="3" t="s">
        <v>19</v>
      </c>
      <c r="X47" s="3" t="s">
        <v>19</v>
      </c>
      <c r="Y47" s="59"/>
      <c r="Z47" s="62"/>
      <c r="AA47" s="14" t="s">
        <v>19</v>
      </c>
      <c r="AB47" s="16" t="s">
        <v>19</v>
      </c>
      <c r="AC47" s="16" t="s">
        <v>19</v>
      </c>
      <c r="AD47" s="16" t="s">
        <v>19</v>
      </c>
      <c r="AE47" s="16" t="s">
        <v>19</v>
      </c>
      <c r="AF47" s="4" t="s">
        <v>19</v>
      </c>
      <c r="AG47" s="3" t="s">
        <v>19</v>
      </c>
      <c r="AH47" s="3" t="s">
        <v>19</v>
      </c>
      <c r="AI47" s="3" t="s">
        <v>19</v>
      </c>
      <c r="AJ47" s="3" t="s">
        <v>19</v>
      </c>
      <c r="AK47" s="59"/>
      <c r="AL47" s="62"/>
      <c r="AM47" s="14" t="s">
        <v>19</v>
      </c>
      <c r="AN47" s="16" t="s">
        <v>19</v>
      </c>
      <c r="AO47" s="16" t="s">
        <v>19</v>
      </c>
      <c r="AP47" s="16" t="s">
        <v>19</v>
      </c>
      <c r="AQ47" s="16" t="s">
        <v>19</v>
      </c>
      <c r="AR47" s="4" t="s">
        <v>19</v>
      </c>
      <c r="AS47" s="3" t="s">
        <v>19</v>
      </c>
      <c r="AT47" s="3" t="s">
        <v>19</v>
      </c>
      <c r="AU47" s="3" t="s">
        <v>19</v>
      </c>
      <c r="AV47" s="3" t="s">
        <v>19</v>
      </c>
      <c r="AW47" s="59"/>
      <c r="AX47" s="62"/>
      <c r="AY47" s="22"/>
      <c r="AZ47" s="16"/>
      <c r="BA47" s="16"/>
      <c r="BB47" s="16"/>
      <c r="BC47" s="16"/>
      <c r="BD47" s="3"/>
      <c r="BE47" s="3"/>
      <c r="BF47" s="3"/>
      <c r="BG47" s="3"/>
      <c r="BH47" s="4"/>
      <c r="BI47" s="59"/>
      <c r="BJ47" s="62"/>
      <c r="BK47" s="22"/>
      <c r="BL47" s="16"/>
      <c r="BM47" s="16"/>
      <c r="BN47" s="16"/>
      <c r="BO47" s="16"/>
      <c r="BP47" s="3"/>
      <c r="BQ47" s="3"/>
      <c r="BR47" s="3"/>
      <c r="BS47" s="3"/>
      <c r="BT47" s="4"/>
      <c r="BU47" s="59"/>
      <c r="BV47" s="62"/>
      <c r="BW47" s="22"/>
      <c r="BX47" s="16"/>
      <c r="BY47" s="16"/>
      <c r="BZ47" s="16"/>
      <c r="CA47" s="16"/>
      <c r="CB47" s="3"/>
      <c r="CC47" s="3"/>
      <c r="CD47" s="3"/>
      <c r="CE47" s="3"/>
      <c r="CF47" s="4"/>
    </row>
    <row r="48" spans="1:84" s="13" customFormat="1" ht="16.5">
      <c r="A48" s="59"/>
      <c r="B48" s="62"/>
      <c r="C48" s="14">
        <v>42130</v>
      </c>
      <c r="D48" s="16">
        <v>18.2</v>
      </c>
      <c r="E48" s="16">
        <v>70.8</v>
      </c>
      <c r="F48" s="16">
        <v>3.2</v>
      </c>
      <c r="G48" s="16">
        <v>17.3</v>
      </c>
      <c r="H48" s="4">
        <f>(I48+J48+K48+L48)/4</f>
        <v>8</v>
      </c>
      <c r="I48" s="21" t="str">
        <f>IF(D48&lt;3,"1",IF(D48&lt;5,"3",IF(D48&lt;=15,"6",IF(D48&gt;15,"10"))))</f>
        <v>10</v>
      </c>
      <c r="J48" s="21" t="str">
        <f>IF(E48&lt;20,"1",IF(E48&lt;=49,"3",IF(E48&lt;=100,"6",IF(E48&gt;100,"10"))))</f>
        <v>6</v>
      </c>
      <c r="K48" s="21" t="str">
        <f>IF(F48&gt;=6.5,"1",IF(F48&gt;=4.6,"3",IF(F48&gt;=2,"6",IF(F48&gt;=0,"10"))))</f>
        <v>6</v>
      </c>
      <c r="L48" s="21" t="str">
        <f>IF(G48&lt;0.5,"1",IF(G48&lt;1,"3",IF(G48&lt;=3,"6",IF(G48&gt;=3,"10"))))</f>
        <v>10</v>
      </c>
      <c r="M48" s="59"/>
      <c r="N48" s="62"/>
      <c r="O48" s="14">
        <v>42130</v>
      </c>
      <c r="P48" s="16">
        <v>18.4</v>
      </c>
      <c r="Q48" s="16">
        <v>7.6</v>
      </c>
      <c r="R48" s="16">
        <v>1.4</v>
      </c>
      <c r="S48" s="16">
        <v>20.1</v>
      </c>
      <c r="T48" s="4">
        <f>(U48+V48+W48+X48)/4</f>
        <v>7.75</v>
      </c>
      <c r="U48" s="21" t="str">
        <f>IF(P48&lt;3,"1",IF(P48&lt;5,"3",IF(P48&lt;=15,"6",IF(P48&gt;15,"10"))))</f>
        <v>10</v>
      </c>
      <c r="V48" s="21" t="str">
        <f>IF(Q48&lt;20,"1",IF(Q48&lt;=49,"3",IF(Q48&lt;=100,"6",IF(Q48&gt;100,"10"))))</f>
        <v>1</v>
      </c>
      <c r="W48" s="21" t="str">
        <f>IF(R48&gt;=6.5,"1",IF(R48&gt;=4.6,"3",IF(R48&gt;=2,"6",IF(R48&gt;=0,"10"))))</f>
        <v>10</v>
      </c>
      <c r="X48" s="21" t="str">
        <f>IF(S48&lt;0.5,"1",IF(S48&lt;1,"3",IF(S48&lt;=3,"6",IF(S48&gt;=3,"10"))))</f>
        <v>10</v>
      </c>
      <c r="Y48" s="59"/>
      <c r="Z48" s="62"/>
      <c r="AA48" s="14">
        <v>42130</v>
      </c>
      <c r="AB48" s="15">
        <v>15.8</v>
      </c>
      <c r="AC48" s="15">
        <v>4.2</v>
      </c>
      <c r="AD48" s="15">
        <v>3.8</v>
      </c>
      <c r="AE48" s="15">
        <v>18.7</v>
      </c>
      <c r="AF48" s="4">
        <f>(AG48+AH48+AI48+AJ48)/4</f>
        <v>6.75</v>
      </c>
      <c r="AG48" s="21" t="str">
        <f>IF(AB48&lt;3,"1",IF(AB48&lt;5,"3",IF(AB48&lt;=15,"6",IF(AB48&gt;15,"10"))))</f>
        <v>10</v>
      </c>
      <c r="AH48" s="21" t="str">
        <f>IF(AC48&lt;20,"1",IF(AC48&lt;=49,"3",IF(AC48&lt;=100,"6",IF(AC48&gt;100,"10"))))</f>
        <v>1</v>
      </c>
      <c r="AI48" s="21" t="str">
        <f>IF(AD48&gt;=6.5,"1",IF(AD48&gt;=4.6,"3",IF(AD48&gt;=2,"6",IF(AD48&gt;=0,"10"))))</f>
        <v>6</v>
      </c>
      <c r="AJ48" s="21" t="str">
        <f>IF(AE48&lt;0.5,"1",IF(AE48&lt;1,"3",IF(AE48&lt;=3,"6",IF(AE48&gt;=3,"10"))))</f>
        <v>10</v>
      </c>
      <c r="AK48" s="59"/>
      <c r="AL48" s="62"/>
      <c r="AM48" s="14">
        <v>42130</v>
      </c>
      <c r="AN48" s="15">
        <v>10.5</v>
      </c>
      <c r="AO48" s="15">
        <v>11.4</v>
      </c>
      <c r="AP48" s="15">
        <v>2.1</v>
      </c>
      <c r="AQ48" s="15">
        <v>9.21</v>
      </c>
      <c r="AR48" s="4">
        <f>(AS48+AT48+AU48+AV48)/4</f>
        <v>5.75</v>
      </c>
      <c r="AS48" s="21" t="str">
        <f>IF(AN48&lt;3,"1",IF(AN48&lt;5,"3",IF(AN48&lt;=15,"6",IF(AN48&gt;15,"10"))))</f>
        <v>6</v>
      </c>
      <c r="AT48" s="21" t="str">
        <f>IF(AO48&lt;20,"1",IF(AO48&lt;=49,"3",IF(AO48&lt;=100,"6",IF(AO48&gt;100,"10"))))</f>
        <v>1</v>
      </c>
      <c r="AU48" s="21" t="str">
        <f>IF(AP48&gt;=6.5,"1",IF(AP48&gt;=4.6,"3",IF(AP48&gt;=2,"6",IF(AP48&gt;=0,"10"))))</f>
        <v>6</v>
      </c>
      <c r="AV48" s="21" t="str">
        <f>IF(AQ48&lt;0.5,"1",IF(AQ48&lt;1,"3",IF(AQ48&lt;=3,"6",IF(AQ48&gt;=3,"10"))))</f>
        <v>10</v>
      </c>
      <c r="AW48" s="59"/>
      <c r="AX48" s="62"/>
      <c r="AY48" s="14"/>
      <c r="AZ48" s="15"/>
      <c r="BA48" s="15"/>
      <c r="BB48" s="15"/>
      <c r="BC48" s="15"/>
      <c r="BD48" s="3"/>
      <c r="BE48" s="3"/>
      <c r="BF48" s="3"/>
      <c r="BG48" s="3"/>
      <c r="BH48" s="4"/>
      <c r="BI48" s="59"/>
      <c r="BJ48" s="62"/>
      <c r="BK48" s="14"/>
      <c r="BL48" s="15"/>
      <c r="BM48" s="15"/>
      <c r="BN48" s="15"/>
      <c r="BO48" s="15"/>
      <c r="BP48" s="3"/>
      <c r="BQ48" s="3"/>
      <c r="BR48" s="3"/>
      <c r="BS48" s="3"/>
      <c r="BT48" s="4"/>
      <c r="BU48" s="59"/>
      <c r="BV48" s="62"/>
      <c r="BW48" s="14"/>
      <c r="BX48" s="15"/>
      <c r="BY48" s="15"/>
      <c r="BZ48" s="15"/>
      <c r="CA48" s="15"/>
      <c r="CB48" s="3"/>
      <c r="CC48" s="3"/>
      <c r="CD48" s="3"/>
      <c r="CE48" s="3"/>
      <c r="CF48" s="4"/>
    </row>
    <row r="49" spans="1:84" s="13" customFormat="1" ht="16.5">
      <c r="A49" s="59"/>
      <c r="B49" s="62"/>
      <c r="C49" s="14" t="s">
        <v>19</v>
      </c>
      <c r="D49" s="16" t="s">
        <v>19</v>
      </c>
      <c r="E49" s="16" t="s">
        <v>19</v>
      </c>
      <c r="F49" s="16" t="s">
        <v>19</v>
      </c>
      <c r="G49" s="16" t="s">
        <v>19</v>
      </c>
      <c r="H49" s="4" t="s">
        <v>19</v>
      </c>
      <c r="I49" s="3" t="s">
        <v>19</v>
      </c>
      <c r="J49" s="3" t="s">
        <v>19</v>
      </c>
      <c r="K49" s="3" t="s">
        <v>19</v>
      </c>
      <c r="L49" s="3" t="s">
        <v>19</v>
      </c>
      <c r="M49" s="59"/>
      <c r="N49" s="62"/>
      <c r="O49" s="14" t="s">
        <v>19</v>
      </c>
      <c r="P49" s="16" t="s">
        <v>19</v>
      </c>
      <c r="Q49" s="16" t="s">
        <v>19</v>
      </c>
      <c r="R49" s="16" t="s">
        <v>19</v>
      </c>
      <c r="S49" s="16" t="s">
        <v>19</v>
      </c>
      <c r="T49" s="4" t="s">
        <v>19</v>
      </c>
      <c r="U49" s="3" t="s">
        <v>19</v>
      </c>
      <c r="V49" s="3" t="s">
        <v>19</v>
      </c>
      <c r="W49" s="3" t="s">
        <v>19</v>
      </c>
      <c r="X49" s="3" t="s">
        <v>19</v>
      </c>
      <c r="Y49" s="59"/>
      <c r="Z49" s="62"/>
      <c r="AA49" s="14" t="s">
        <v>19</v>
      </c>
      <c r="AB49" s="16" t="s">
        <v>19</v>
      </c>
      <c r="AC49" s="16" t="s">
        <v>19</v>
      </c>
      <c r="AD49" s="16" t="s">
        <v>19</v>
      </c>
      <c r="AE49" s="16" t="s">
        <v>19</v>
      </c>
      <c r="AF49" s="4" t="s">
        <v>19</v>
      </c>
      <c r="AG49" s="3" t="s">
        <v>19</v>
      </c>
      <c r="AH49" s="3" t="s">
        <v>19</v>
      </c>
      <c r="AI49" s="3" t="s">
        <v>19</v>
      </c>
      <c r="AJ49" s="3" t="s">
        <v>19</v>
      </c>
      <c r="AK49" s="59"/>
      <c r="AL49" s="62"/>
      <c r="AM49" s="14" t="s">
        <v>19</v>
      </c>
      <c r="AN49" s="16" t="s">
        <v>19</v>
      </c>
      <c r="AO49" s="16" t="s">
        <v>19</v>
      </c>
      <c r="AP49" s="16" t="s">
        <v>19</v>
      </c>
      <c r="AQ49" s="16" t="s">
        <v>19</v>
      </c>
      <c r="AR49" s="4" t="s">
        <v>19</v>
      </c>
      <c r="AS49" s="3" t="s">
        <v>19</v>
      </c>
      <c r="AT49" s="3" t="s">
        <v>19</v>
      </c>
      <c r="AU49" s="3" t="s">
        <v>19</v>
      </c>
      <c r="AV49" s="3" t="s">
        <v>19</v>
      </c>
      <c r="AW49" s="59"/>
      <c r="AX49" s="62"/>
      <c r="AY49" s="14"/>
      <c r="AZ49" s="15"/>
      <c r="BA49" s="15"/>
      <c r="BB49" s="15"/>
      <c r="BC49" s="15"/>
      <c r="BD49" s="3"/>
      <c r="BE49" s="3"/>
      <c r="BF49" s="3"/>
      <c r="BG49" s="3"/>
      <c r="BH49" s="4"/>
      <c r="BI49" s="59"/>
      <c r="BJ49" s="62"/>
      <c r="BK49" s="14"/>
      <c r="BL49" s="15"/>
      <c r="BM49" s="15"/>
      <c r="BN49" s="15"/>
      <c r="BO49" s="15"/>
      <c r="BP49" s="3"/>
      <c r="BQ49" s="3"/>
      <c r="BR49" s="3"/>
      <c r="BS49" s="3"/>
      <c r="BT49" s="4"/>
      <c r="BU49" s="59"/>
      <c r="BV49" s="62"/>
      <c r="BW49" s="14"/>
      <c r="BX49" s="15"/>
      <c r="BY49" s="15"/>
      <c r="BZ49" s="15"/>
      <c r="CA49" s="15"/>
      <c r="CB49" s="3"/>
      <c r="CC49" s="3"/>
      <c r="CD49" s="3"/>
      <c r="CE49" s="3"/>
      <c r="CF49" s="4"/>
    </row>
    <row r="50" spans="1:84" s="13" customFormat="1" ht="16.5">
      <c r="A50" s="59"/>
      <c r="B50" s="62"/>
      <c r="C50" s="14">
        <v>42187</v>
      </c>
      <c r="D50" s="16">
        <v>22.9</v>
      </c>
      <c r="E50" s="16">
        <v>21</v>
      </c>
      <c r="F50" s="16">
        <v>2</v>
      </c>
      <c r="G50" s="16">
        <v>17.1</v>
      </c>
      <c r="H50" s="4">
        <f>(I50+J50+K50+L50)/4</f>
        <v>7.25</v>
      </c>
      <c r="I50" s="21" t="str">
        <f>IF(D50&lt;3,"1",IF(D50&lt;5,"3",IF(D50&lt;=15,"6",IF(D50&gt;15,"10"))))</f>
        <v>10</v>
      </c>
      <c r="J50" s="21" t="str">
        <f>IF(E50&lt;20,"1",IF(E50&lt;=49,"3",IF(E50&lt;=100,"6",IF(E50&gt;100,"10"))))</f>
        <v>3</v>
      </c>
      <c r="K50" s="21" t="str">
        <f>IF(F50&gt;=6.5,"1",IF(F50&gt;=4.6,"3",IF(F50&gt;=2,"6",IF(F50&gt;=0,"10"))))</f>
        <v>6</v>
      </c>
      <c r="L50" s="21" t="str">
        <f>IF(G50&lt;0.5,"1",IF(G50&lt;1,"3",IF(G50&lt;=3,"6",IF(G50&gt;=3,"10"))))</f>
        <v>10</v>
      </c>
      <c r="M50" s="59"/>
      <c r="N50" s="62"/>
      <c r="O50" s="14">
        <v>42187</v>
      </c>
      <c r="P50" s="16">
        <v>44.9</v>
      </c>
      <c r="Q50" s="16">
        <v>21.9</v>
      </c>
      <c r="R50" s="16">
        <v>2.3</v>
      </c>
      <c r="S50" s="16">
        <v>16.5</v>
      </c>
      <c r="T50" s="4">
        <f>(U50+V50+W50+X50)/4</f>
        <v>7.25</v>
      </c>
      <c r="U50" s="21" t="str">
        <f>IF(P50&lt;3,"1",IF(P50&lt;5,"3",IF(P50&lt;=15,"6",IF(P50&gt;15,"10"))))</f>
        <v>10</v>
      </c>
      <c r="V50" s="21" t="str">
        <f>IF(Q50&lt;20,"1",IF(Q50&lt;=49,"3",IF(Q50&lt;=100,"6",IF(Q50&gt;100,"10"))))</f>
        <v>3</v>
      </c>
      <c r="W50" s="21" t="str">
        <f>IF(R50&gt;=6.5,"1",IF(R50&gt;=4.6,"3",IF(R50&gt;=2,"6",IF(R50&gt;=0,"10"))))</f>
        <v>6</v>
      </c>
      <c r="X50" s="21" t="str">
        <f>IF(S50&lt;0.5,"1",IF(S50&lt;1,"3",IF(S50&lt;=3,"6",IF(S50&gt;=3,"10"))))</f>
        <v>10</v>
      </c>
      <c r="Y50" s="59"/>
      <c r="Z50" s="62"/>
      <c r="AA50" s="14">
        <v>42187</v>
      </c>
      <c r="AB50" s="16">
        <v>20.6</v>
      </c>
      <c r="AC50" s="16">
        <v>52.2</v>
      </c>
      <c r="AD50" s="16">
        <v>2.8</v>
      </c>
      <c r="AE50" s="16">
        <v>16.2</v>
      </c>
      <c r="AF50" s="4">
        <f>(AG50+AH50+AI50+AJ50)/4</f>
        <v>8</v>
      </c>
      <c r="AG50" s="21" t="str">
        <f>IF(AB50&lt;3,"1",IF(AB50&lt;5,"3",IF(AB50&lt;=15,"6",IF(AB50&gt;15,"10"))))</f>
        <v>10</v>
      </c>
      <c r="AH50" s="21" t="str">
        <f>IF(AC50&lt;20,"1",IF(AC50&lt;=49,"3",IF(AC50&lt;=100,"6",IF(AC50&gt;100,"10"))))</f>
        <v>6</v>
      </c>
      <c r="AI50" s="21" t="str">
        <f>IF(AD50&gt;=6.5,"1",IF(AD50&gt;=4.6,"3",IF(AD50&gt;=2,"6",IF(AD50&gt;=0,"10"))))</f>
        <v>6</v>
      </c>
      <c r="AJ50" s="21" t="str">
        <f>IF(AE50&lt;0.5,"1",IF(AE50&lt;1,"3",IF(AE50&lt;=3,"6",IF(AE50&gt;=3,"10"))))</f>
        <v>10</v>
      </c>
      <c r="AK50" s="59"/>
      <c r="AL50" s="62"/>
      <c r="AM50" s="14">
        <v>42187</v>
      </c>
      <c r="AN50" s="16">
        <v>20.6</v>
      </c>
      <c r="AO50" s="16">
        <v>20.1</v>
      </c>
      <c r="AP50" s="16">
        <v>1.6</v>
      </c>
      <c r="AQ50" s="16">
        <v>11.3</v>
      </c>
      <c r="AR50" s="4">
        <f>(AS50+AT50+AU50+AV50)/4</f>
        <v>8.25</v>
      </c>
      <c r="AS50" s="21" t="str">
        <f>IF(AN50&lt;3,"1",IF(AN50&lt;5,"3",IF(AN50&lt;=15,"6",IF(AN50&gt;15,"10"))))</f>
        <v>10</v>
      </c>
      <c r="AT50" s="21" t="str">
        <f>IF(AO50&lt;20,"1",IF(AO50&lt;=49,"3",IF(AO50&lt;=100,"6",IF(AO50&gt;100,"10"))))</f>
        <v>3</v>
      </c>
      <c r="AU50" s="21" t="str">
        <f>IF(AP50&gt;=6.5,"1",IF(AP50&gt;=4.6,"3",IF(AP50&gt;=2,"6",IF(AP50&gt;=0,"10"))))</f>
        <v>10</v>
      </c>
      <c r="AV50" s="21" t="str">
        <f>IF(AQ50&lt;0.5,"1",IF(AQ50&lt;1,"3",IF(AQ50&lt;=3,"6",IF(AQ50&gt;=3,"10"))))</f>
        <v>10</v>
      </c>
      <c r="AW50" s="59"/>
      <c r="AX50" s="62"/>
      <c r="AY50" s="14"/>
      <c r="AZ50" s="16"/>
      <c r="BA50" s="16"/>
      <c r="BB50" s="16"/>
      <c r="BC50" s="16"/>
      <c r="BD50" s="3"/>
      <c r="BE50" s="3"/>
      <c r="BF50" s="3"/>
      <c r="BG50" s="3"/>
      <c r="BH50" s="4"/>
      <c r="BI50" s="59"/>
      <c r="BJ50" s="62"/>
      <c r="BK50" s="14"/>
      <c r="BL50" s="16"/>
      <c r="BM50" s="16"/>
      <c r="BN50" s="16"/>
      <c r="BO50" s="16"/>
      <c r="BP50" s="3"/>
      <c r="BQ50" s="3"/>
      <c r="BR50" s="3"/>
      <c r="BS50" s="3"/>
      <c r="BT50" s="4"/>
      <c r="BU50" s="59"/>
      <c r="BV50" s="62"/>
      <c r="BW50" s="14"/>
      <c r="BX50" s="16"/>
      <c r="BY50" s="16"/>
      <c r="BZ50" s="16"/>
      <c r="CA50" s="16"/>
      <c r="CB50" s="3"/>
      <c r="CC50" s="3"/>
      <c r="CD50" s="3"/>
      <c r="CE50" s="3"/>
      <c r="CF50" s="4"/>
    </row>
    <row r="51" spans="1:84" s="13" customFormat="1" ht="16.5">
      <c r="A51" s="59"/>
      <c r="B51" s="62"/>
      <c r="C51" s="14" t="s">
        <v>19</v>
      </c>
      <c r="D51" s="16" t="s">
        <v>19</v>
      </c>
      <c r="E51" s="16" t="s">
        <v>19</v>
      </c>
      <c r="F51" s="16" t="s">
        <v>19</v>
      </c>
      <c r="G51" s="16" t="s">
        <v>19</v>
      </c>
      <c r="H51" s="4" t="s">
        <v>19</v>
      </c>
      <c r="I51" s="3" t="s">
        <v>19</v>
      </c>
      <c r="J51" s="3" t="s">
        <v>19</v>
      </c>
      <c r="K51" s="3" t="s">
        <v>19</v>
      </c>
      <c r="L51" s="3" t="s">
        <v>19</v>
      </c>
      <c r="M51" s="59"/>
      <c r="N51" s="62"/>
      <c r="O51" s="14" t="s">
        <v>19</v>
      </c>
      <c r="P51" s="16" t="s">
        <v>19</v>
      </c>
      <c r="Q51" s="16" t="s">
        <v>19</v>
      </c>
      <c r="R51" s="16" t="s">
        <v>19</v>
      </c>
      <c r="S51" s="16" t="s">
        <v>19</v>
      </c>
      <c r="T51" s="4" t="s">
        <v>19</v>
      </c>
      <c r="U51" s="3" t="s">
        <v>19</v>
      </c>
      <c r="V51" s="3" t="s">
        <v>19</v>
      </c>
      <c r="W51" s="3" t="s">
        <v>19</v>
      </c>
      <c r="X51" s="3" t="s">
        <v>19</v>
      </c>
      <c r="Y51" s="59"/>
      <c r="Z51" s="62"/>
      <c r="AA51" s="14" t="s">
        <v>19</v>
      </c>
      <c r="AB51" s="16" t="s">
        <v>19</v>
      </c>
      <c r="AC51" s="16" t="s">
        <v>19</v>
      </c>
      <c r="AD51" s="16" t="s">
        <v>19</v>
      </c>
      <c r="AE51" s="16" t="s">
        <v>19</v>
      </c>
      <c r="AF51" s="4" t="s">
        <v>19</v>
      </c>
      <c r="AG51" s="3" t="s">
        <v>19</v>
      </c>
      <c r="AH51" s="3" t="s">
        <v>19</v>
      </c>
      <c r="AI51" s="3" t="s">
        <v>19</v>
      </c>
      <c r="AJ51" s="3" t="s">
        <v>19</v>
      </c>
      <c r="AK51" s="59"/>
      <c r="AL51" s="62"/>
      <c r="AM51" s="14" t="s">
        <v>19</v>
      </c>
      <c r="AN51" s="16" t="s">
        <v>19</v>
      </c>
      <c r="AO51" s="16" t="s">
        <v>19</v>
      </c>
      <c r="AP51" s="16" t="s">
        <v>19</v>
      </c>
      <c r="AQ51" s="16" t="s">
        <v>19</v>
      </c>
      <c r="AR51" s="4" t="s">
        <v>19</v>
      </c>
      <c r="AS51" s="3" t="s">
        <v>19</v>
      </c>
      <c r="AT51" s="3" t="s">
        <v>19</v>
      </c>
      <c r="AU51" s="3" t="s">
        <v>19</v>
      </c>
      <c r="AV51" s="3" t="s">
        <v>19</v>
      </c>
      <c r="AW51" s="59"/>
      <c r="AX51" s="62"/>
      <c r="AY51" s="27"/>
      <c r="AZ51" s="15"/>
      <c r="BA51" s="15"/>
      <c r="BB51" s="15"/>
      <c r="BC51" s="15"/>
      <c r="BD51" s="3"/>
      <c r="BE51" s="3"/>
      <c r="BF51" s="3"/>
      <c r="BG51" s="3"/>
      <c r="BH51" s="4"/>
      <c r="BI51" s="59"/>
      <c r="BJ51" s="62"/>
      <c r="BK51" s="27"/>
      <c r="BL51" s="15"/>
      <c r="BM51" s="15"/>
      <c r="BN51" s="15"/>
      <c r="BO51" s="15"/>
      <c r="BP51" s="3"/>
      <c r="BQ51" s="3"/>
      <c r="BR51" s="3"/>
      <c r="BS51" s="3"/>
      <c r="BT51" s="4"/>
      <c r="BU51" s="59"/>
      <c r="BV51" s="62"/>
      <c r="BW51" s="27"/>
      <c r="BX51" s="15"/>
      <c r="BY51" s="15"/>
      <c r="BZ51" s="15"/>
      <c r="CA51" s="15"/>
      <c r="CB51" s="3"/>
      <c r="CC51" s="3"/>
      <c r="CD51" s="3"/>
      <c r="CE51" s="3"/>
      <c r="CF51" s="4"/>
    </row>
    <row r="52" spans="1:84" s="13" customFormat="1" ht="16.5">
      <c r="A52" s="59"/>
      <c r="B52" s="62"/>
      <c r="C52" s="14">
        <v>42257</v>
      </c>
      <c r="D52" s="16">
        <v>17.5</v>
      </c>
      <c r="E52" s="16">
        <v>7</v>
      </c>
      <c r="F52" s="16">
        <v>1.1</v>
      </c>
      <c r="G52" s="16">
        <v>11.8</v>
      </c>
      <c r="H52" s="4">
        <f>(I52+J52+K52+L52)/4</f>
        <v>7.75</v>
      </c>
      <c r="I52" s="21" t="str">
        <f>IF(D52&lt;3,"1",IF(D52&lt;5,"3",IF(D52&lt;=15,"6",IF(D52&gt;15,"10"))))</f>
        <v>10</v>
      </c>
      <c r="J52" s="21" t="str">
        <f>IF(E52&lt;20,"1",IF(E52&lt;=49,"3",IF(E52&lt;=100,"6",IF(E52&gt;100,"10"))))</f>
        <v>1</v>
      </c>
      <c r="K52" s="21" t="str">
        <f>IF(F52&gt;=6.5,"1",IF(F52&gt;=4.6,"3",IF(F52&gt;=2,"6",IF(F52&gt;=0,"10"))))</f>
        <v>10</v>
      </c>
      <c r="L52" s="21" t="str">
        <f>IF(G52&lt;0.5,"1",IF(G52&lt;1,"3",IF(G52&lt;=3,"6",IF(G52&gt;=3,"10"))))</f>
        <v>10</v>
      </c>
      <c r="M52" s="59"/>
      <c r="N52" s="62"/>
      <c r="O52" s="14">
        <v>42257</v>
      </c>
      <c r="P52" s="16">
        <v>39.2</v>
      </c>
      <c r="Q52" s="16">
        <v>6.2</v>
      </c>
      <c r="R52" s="16">
        <v>1.5</v>
      </c>
      <c r="S52" s="16">
        <v>19.2</v>
      </c>
      <c r="T52" s="4">
        <f>(U52+V52+W52+X52)/4</f>
        <v>7.75</v>
      </c>
      <c r="U52" s="21" t="str">
        <f>IF(P52&lt;3,"1",IF(P52&lt;5,"3",IF(P52&lt;=15,"6",IF(P52&gt;15,"10"))))</f>
        <v>10</v>
      </c>
      <c r="V52" s="21" t="str">
        <f>IF(Q52&lt;20,"1",IF(Q52&lt;=49,"3",IF(Q52&lt;=100,"6",IF(Q52&gt;100,"10"))))</f>
        <v>1</v>
      </c>
      <c r="W52" s="21" t="str">
        <f>IF(R52&gt;=6.5,"1",IF(R52&gt;=4.6,"3",IF(R52&gt;=2,"6",IF(R52&gt;=0,"10"))))</f>
        <v>10</v>
      </c>
      <c r="X52" s="21" t="str">
        <f>IF(S52&lt;0.5,"1",IF(S52&lt;1,"3",IF(S52&lt;=3,"6",IF(S52&gt;=3,"10"))))</f>
        <v>10</v>
      </c>
      <c r="Y52" s="59"/>
      <c r="Z52" s="62"/>
      <c r="AA52" s="14">
        <v>42257</v>
      </c>
      <c r="AB52" s="16">
        <v>13.4</v>
      </c>
      <c r="AC52" s="16">
        <v>9.6</v>
      </c>
      <c r="AD52" s="16">
        <v>3</v>
      </c>
      <c r="AE52" s="16">
        <v>14.8</v>
      </c>
      <c r="AF52" s="4">
        <f>(AG52+AH52+AI52+AJ52)/4</f>
        <v>5.75</v>
      </c>
      <c r="AG52" s="21" t="str">
        <f>IF(AB52&lt;3,"1",IF(AB52&lt;5,"3",IF(AB52&lt;=15,"6",IF(AB52&gt;15,"10"))))</f>
        <v>6</v>
      </c>
      <c r="AH52" s="21" t="str">
        <f>IF(AC52&lt;20,"1",IF(AC52&lt;=49,"3",IF(AC52&lt;=100,"6",IF(AC52&gt;100,"10"))))</f>
        <v>1</v>
      </c>
      <c r="AI52" s="21" t="str">
        <f>IF(AD52&gt;=6.5,"1",IF(AD52&gt;=4.6,"3",IF(AD52&gt;=2,"6",IF(AD52&gt;=0,"10"))))</f>
        <v>6</v>
      </c>
      <c r="AJ52" s="21" t="str">
        <f>IF(AE52&lt;0.5,"1",IF(AE52&lt;1,"3",IF(AE52&lt;=3,"6",IF(AE52&gt;=3,"10"))))</f>
        <v>10</v>
      </c>
      <c r="AK52" s="59"/>
      <c r="AL52" s="62"/>
      <c r="AM52" s="14">
        <v>42257</v>
      </c>
      <c r="AN52" s="16">
        <v>22.9</v>
      </c>
      <c r="AO52" s="16">
        <v>11.5</v>
      </c>
      <c r="AP52" s="16">
        <v>1.4</v>
      </c>
      <c r="AQ52" s="16">
        <v>14.1</v>
      </c>
      <c r="AR52" s="4">
        <f>(AS52+AT52+AU52+AV52)/4</f>
        <v>7.75</v>
      </c>
      <c r="AS52" s="21" t="str">
        <f>IF(AN52&lt;3,"1",IF(AN52&lt;5,"3",IF(AN52&lt;=15,"6",IF(AN52&gt;15,"10"))))</f>
        <v>10</v>
      </c>
      <c r="AT52" s="21" t="str">
        <f>IF(AO52&lt;20,"1",IF(AO52&lt;=49,"3",IF(AO52&lt;=100,"6",IF(AO52&gt;100,"10"))))</f>
        <v>1</v>
      </c>
      <c r="AU52" s="21" t="str">
        <f>IF(AP52&gt;=6.5,"1",IF(AP52&gt;=4.6,"3",IF(AP52&gt;=2,"6",IF(AP52&gt;=0,"10"))))</f>
        <v>10</v>
      </c>
      <c r="AV52" s="21" t="str">
        <f>IF(AQ52&lt;0.5,"1",IF(AQ52&lt;1,"3",IF(AQ52&lt;=3,"6",IF(AQ52&gt;=3,"10"))))</f>
        <v>10</v>
      </c>
      <c r="AW52" s="59"/>
      <c r="AX52" s="62"/>
      <c r="AY52" s="14"/>
      <c r="AZ52" s="16"/>
      <c r="BA52" s="16"/>
      <c r="BB52" s="16"/>
      <c r="BC52" s="16"/>
      <c r="BD52" s="3"/>
      <c r="BE52" s="3"/>
      <c r="BF52" s="3"/>
      <c r="BG52" s="3"/>
      <c r="BH52" s="4"/>
      <c r="BI52" s="59"/>
      <c r="BJ52" s="62"/>
      <c r="BK52" s="14"/>
      <c r="BL52" s="16"/>
      <c r="BM52" s="16"/>
      <c r="BN52" s="16"/>
      <c r="BO52" s="16"/>
      <c r="BP52" s="3"/>
      <c r="BQ52" s="3"/>
      <c r="BR52" s="3"/>
      <c r="BS52" s="3"/>
      <c r="BT52" s="4"/>
      <c r="BU52" s="59"/>
      <c r="BV52" s="62"/>
      <c r="BW52" s="14"/>
      <c r="BX52" s="16"/>
      <c r="BY52" s="16"/>
      <c r="BZ52" s="16"/>
      <c r="CA52" s="16"/>
      <c r="CB52" s="3"/>
      <c r="CC52" s="3"/>
      <c r="CD52" s="3"/>
      <c r="CE52" s="3"/>
      <c r="CF52" s="4"/>
    </row>
    <row r="53" spans="1:84" s="13" customFormat="1" ht="16.5">
      <c r="A53" s="59"/>
      <c r="B53" s="62"/>
      <c r="C53" s="14" t="s">
        <v>19</v>
      </c>
      <c r="D53" s="16" t="s">
        <v>19</v>
      </c>
      <c r="E53" s="16" t="s">
        <v>19</v>
      </c>
      <c r="F53" s="16" t="s">
        <v>19</v>
      </c>
      <c r="G53" s="16" t="s">
        <v>19</v>
      </c>
      <c r="H53" s="4" t="s">
        <v>19</v>
      </c>
      <c r="I53" s="3" t="s">
        <v>19</v>
      </c>
      <c r="J53" s="3" t="s">
        <v>19</v>
      </c>
      <c r="K53" s="3" t="s">
        <v>19</v>
      </c>
      <c r="L53" s="3" t="s">
        <v>19</v>
      </c>
      <c r="M53" s="59"/>
      <c r="N53" s="62"/>
      <c r="O53" s="14" t="s">
        <v>19</v>
      </c>
      <c r="P53" s="16" t="s">
        <v>19</v>
      </c>
      <c r="Q53" s="16" t="s">
        <v>19</v>
      </c>
      <c r="R53" s="16" t="s">
        <v>19</v>
      </c>
      <c r="S53" s="16" t="s">
        <v>19</v>
      </c>
      <c r="T53" s="4" t="s">
        <v>19</v>
      </c>
      <c r="U53" s="3" t="s">
        <v>19</v>
      </c>
      <c r="V53" s="3" t="s">
        <v>19</v>
      </c>
      <c r="W53" s="3" t="s">
        <v>19</v>
      </c>
      <c r="X53" s="3" t="s">
        <v>19</v>
      </c>
      <c r="Y53" s="59"/>
      <c r="Z53" s="62"/>
      <c r="AA53" s="14" t="s">
        <v>19</v>
      </c>
      <c r="AB53" s="16" t="s">
        <v>19</v>
      </c>
      <c r="AC53" s="16" t="s">
        <v>19</v>
      </c>
      <c r="AD53" s="16" t="s">
        <v>19</v>
      </c>
      <c r="AE53" s="16" t="s">
        <v>19</v>
      </c>
      <c r="AF53" s="4" t="s">
        <v>19</v>
      </c>
      <c r="AG53" s="3" t="s">
        <v>19</v>
      </c>
      <c r="AH53" s="3" t="s">
        <v>19</v>
      </c>
      <c r="AI53" s="3" t="s">
        <v>19</v>
      </c>
      <c r="AJ53" s="3" t="s">
        <v>19</v>
      </c>
      <c r="AK53" s="59"/>
      <c r="AL53" s="62"/>
      <c r="AM53" s="14" t="s">
        <v>19</v>
      </c>
      <c r="AN53" s="16" t="s">
        <v>19</v>
      </c>
      <c r="AO53" s="16" t="s">
        <v>19</v>
      </c>
      <c r="AP53" s="16" t="s">
        <v>19</v>
      </c>
      <c r="AQ53" s="16" t="s">
        <v>19</v>
      </c>
      <c r="AR53" s="4" t="s">
        <v>19</v>
      </c>
      <c r="AS53" s="3" t="s">
        <v>19</v>
      </c>
      <c r="AT53" s="3" t="s">
        <v>19</v>
      </c>
      <c r="AU53" s="3" t="s">
        <v>19</v>
      </c>
      <c r="AV53" s="3" t="s">
        <v>19</v>
      </c>
      <c r="AW53" s="59"/>
      <c r="AX53" s="62"/>
      <c r="AY53" s="22"/>
      <c r="AZ53" s="23"/>
      <c r="BA53" s="23"/>
      <c r="BB53" s="23"/>
      <c r="BC53" s="15"/>
      <c r="BD53" s="3"/>
      <c r="BE53" s="3"/>
      <c r="BF53" s="3"/>
      <c r="BG53" s="3"/>
      <c r="BH53" s="4"/>
      <c r="BI53" s="59"/>
      <c r="BJ53" s="62"/>
      <c r="BK53" s="22"/>
      <c r="BL53" s="23"/>
      <c r="BM53" s="23"/>
      <c r="BN53" s="23"/>
      <c r="BO53" s="15"/>
      <c r="BP53" s="3"/>
      <c r="BQ53" s="3"/>
      <c r="BR53" s="3"/>
      <c r="BS53" s="3"/>
      <c r="BT53" s="4"/>
      <c r="BU53" s="59"/>
      <c r="BV53" s="62"/>
      <c r="BW53" s="22"/>
      <c r="BX53" s="23"/>
      <c r="BY53" s="23"/>
      <c r="BZ53" s="23"/>
      <c r="CA53" s="15"/>
      <c r="CB53" s="3"/>
      <c r="CC53" s="3"/>
      <c r="CD53" s="3"/>
      <c r="CE53" s="3"/>
      <c r="CF53" s="4"/>
    </row>
    <row r="54" spans="1:84" s="13" customFormat="1" ht="16.5">
      <c r="A54" s="59"/>
      <c r="B54" s="62"/>
      <c r="C54" s="14">
        <v>42319</v>
      </c>
      <c r="D54" s="16">
        <v>3.3</v>
      </c>
      <c r="E54" s="16">
        <v>11.2</v>
      </c>
      <c r="F54" s="16">
        <v>1.2</v>
      </c>
      <c r="G54" s="16">
        <v>22.6</v>
      </c>
      <c r="H54" s="4">
        <f>(I54+J54+K54+L54)/4</f>
        <v>6</v>
      </c>
      <c r="I54" s="21" t="str">
        <f>IF(D54&lt;3,"1",IF(D54&lt;5,"3",IF(D54&lt;=15,"6",IF(D54&gt;15,"10"))))</f>
        <v>3</v>
      </c>
      <c r="J54" s="21" t="str">
        <f>IF(E54&lt;20,"1",IF(E54&lt;=49,"3",IF(E54&lt;=100,"6",IF(E54&gt;100,"10"))))</f>
        <v>1</v>
      </c>
      <c r="K54" s="21" t="str">
        <f>IF(F54&gt;=6.5,"1",IF(F54&gt;=4.6,"3",IF(F54&gt;=2,"6",IF(F54&gt;=0,"10"))))</f>
        <v>10</v>
      </c>
      <c r="L54" s="21" t="str">
        <f>IF(G54&lt;0.5,"1",IF(G54&lt;1,"3",IF(G54&lt;=3,"6",IF(G54&gt;=3,"10"))))</f>
        <v>10</v>
      </c>
      <c r="M54" s="59"/>
      <c r="N54" s="62"/>
      <c r="O54" s="14">
        <v>42319</v>
      </c>
      <c r="P54" s="16">
        <v>20.4</v>
      </c>
      <c r="Q54" s="16">
        <v>13.8</v>
      </c>
      <c r="R54" s="16">
        <v>1.7</v>
      </c>
      <c r="S54" s="16">
        <v>27.8</v>
      </c>
      <c r="T54" s="4">
        <f>(U54+V54+W54+X54)/4</f>
        <v>7.75</v>
      </c>
      <c r="U54" s="21" t="str">
        <f>IF(P54&lt;3,"1",IF(P54&lt;5,"3",IF(P54&lt;=15,"6",IF(P54&gt;15,"10"))))</f>
        <v>10</v>
      </c>
      <c r="V54" s="21" t="str">
        <f>IF(Q54&lt;20,"1",IF(Q54&lt;=49,"3",IF(Q54&lt;=100,"6",IF(Q54&gt;100,"10"))))</f>
        <v>1</v>
      </c>
      <c r="W54" s="21" t="str">
        <f>IF(R54&gt;=6.5,"1",IF(R54&gt;=4.6,"3",IF(R54&gt;=2,"6",IF(R54&gt;=0,"10"))))</f>
        <v>10</v>
      </c>
      <c r="X54" s="21" t="str">
        <f>IF(S54&lt;0.5,"1",IF(S54&lt;1,"3",IF(S54&lt;=3,"6",IF(S54&gt;=3,"10"))))</f>
        <v>10</v>
      </c>
      <c r="Y54" s="59"/>
      <c r="Z54" s="62"/>
      <c r="AA54" s="14">
        <v>42319</v>
      </c>
      <c r="AB54" s="16">
        <v>7.2</v>
      </c>
      <c r="AC54" s="16">
        <v>11.1</v>
      </c>
      <c r="AD54" s="16">
        <v>2.7</v>
      </c>
      <c r="AE54" s="16">
        <v>22.9</v>
      </c>
      <c r="AF54" s="4">
        <f>(AG54+AH54+AI54+AJ54)/4</f>
        <v>5.75</v>
      </c>
      <c r="AG54" s="21" t="str">
        <f>IF(AB54&lt;3,"1",IF(AB54&lt;5,"3",IF(AB54&lt;=15,"6",IF(AB54&gt;15,"10"))))</f>
        <v>6</v>
      </c>
      <c r="AH54" s="21" t="str">
        <f>IF(AC54&lt;20,"1",IF(AC54&lt;=49,"3",IF(AC54&lt;=100,"6",IF(AC54&gt;100,"10"))))</f>
        <v>1</v>
      </c>
      <c r="AI54" s="21" t="str">
        <f>IF(AD54&gt;=6.5,"1",IF(AD54&gt;=4.6,"3",IF(AD54&gt;=2,"6",IF(AD54&gt;=0,"10"))))</f>
        <v>6</v>
      </c>
      <c r="AJ54" s="21" t="str">
        <f>IF(AE54&lt;0.5,"1",IF(AE54&lt;1,"3",IF(AE54&lt;=3,"6",IF(AE54&gt;=3,"10"))))</f>
        <v>10</v>
      </c>
      <c r="AK54" s="59"/>
      <c r="AL54" s="62"/>
      <c r="AM54" s="14">
        <v>42319</v>
      </c>
      <c r="AN54" s="16">
        <v>15.3</v>
      </c>
      <c r="AO54" s="16">
        <v>16.5</v>
      </c>
      <c r="AP54" s="16">
        <v>2</v>
      </c>
      <c r="AQ54" s="16">
        <v>18</v>
      </c>
      <c r="AR54" s="4">
        <f>(AS54+AT54+AU54+AV54)/4</f>
        <v>6.75</v>
      </c>
      <c r="AS54" s="21" t="str">
        <f>IF(AN54&lt;3,"1",IF(AN54&lt;5,"3",IF(AN54&lt;=15,"6",IF(AN54&gt;15,"10"))))</f>
        <v>10</v>
      </c>
      <c r="AT54" s="21" t="str">
        <f>IF(AO54&lt;20,"1",IF(AO54&lt;=49,"3",IF(AO54&lt;=100,"6",IF(AO54&gt;100,"10"))))</f>
        <v>1</v>
      </c>
      <c r="AU54" s="21" t="str">
        <f>IF(AP54&gt;=6.5,"1",IF(AP54&gt;=4.6,"3",IF(AP54&gt;=2,"6",IF(AP54&gt;=0,"10"))))</f>
        <v>6</v>
      </c>
      <c r="AV54" s="21" t="str">
        <f>IF(AQ54&lt;0.5,"1",IF(AQ54&lt;1,"3",IF(AQ54&lt;=3,"6",IF(AQ54&gt;=3,"10"))))</f>
        <v>10</v>
      </c>
      <c r="AW54" s="59"/>
      <c r="AX54" s="62"/>
      <c r="AY54" s="14"/>
      <c r="AZ54" s="16"/>
      <c r="BA54" s="16"/>
      <c r="BB54" s="16"/>
      <c r="BC54" s="16"/>
      <c r="BD54" s="3"/>
      <c r="BE54" s="3"/>
      <c r="BF54" s="3"/>
      <c r="BG54" s="3"/>
      <c r="BH54" s="4"/>
      <c r="BI54" s="59"/>
      <c r="BJ54" s="62"/>
      <c r="BK54" s="14"/>
      <c r="BL54" s="16"/>
      <c r="BM54" s="16"/>
      <c r="BN54" s="16"/>
      <c r="BO54" s="16"/>
      <c r="BP54" s="3"/>
      <c r="BQ54" s="3"/>
      <c r="BR54" s="3"/>
      <c r="BS54" s="3"/>
      <c r="BT54" s="4"/>
      <c r="BU54" s="59"/>
      <c r="BV54" s="62"/>
      <c r="BW54" s="14"/>
      <c r="BX54" s="16"/>
      <c r="BY54" s="16"/>
      <c r="BZ54" s="16"/>
      <c r="CA54" s="16"/>
      <c r="CB54" s="3"/>
      <c r="CC54" s="3"/>
      <c r="CD54" s="3"/>
      <c r="CE54" s="3"/>
      <c r="CF54" s="4"/>
    </row>
    <row r="55" spans="1:84" s="13" customFormat="1" ht="17.25" thickBot="1">
      <c r="A55" s="60"/>
      <c r="B55" s="63"/>
      <c r="C55" s="14" t="s">
        <v>19</v>
      </c>
      <c r="D55" s="16" t="s">
        <v>19</v>
      </c>
      <c r="E55" s="16" t="s">
        <v>19</v>
      </c>
      <c r="F55" s="16" t="s">
        <v>19</v>
      </c>
      <c r="G55" s="16" t="s">
        <v>19</v>
      </c>
      <c r="H55" s="4" t="s">
        <v>19</v>
      </c>
      <c r="I55" s="3" t="s">
        <v>19</v>
      </c>
      <c r="J55" s="3" t="s">
        <v>19</v>
      </c>
      <c r="K55" s="3" t="s">
        <v>19</v>
      </c>
      <c r="L55" s="3" t="s">
        <v>19</v>
      </c>
      <c r="M55" s="60"/>
      <c r="N55" s="63"/>
      <c r="O55" s="14" t="s">
        <v>19</v>
      </c>
      <c r="P55" s="16" t="s">
        <v>19</v>
      </c>
      <c r="Q55" s="16" t="s">
        <v>19</v>
      </c>
      <c r="R55" s="16" t="s">
        <v>19</v>
      </c>
      <c r="S55" s="16" t="s">
        <v>19</v>
      </c>
      <c r="T55" s="4" t="s">
        <v>19</v>
      </c>
      <c r="U55" s="3" t="s">
        <v>19</v>
      </c>
      <c r="V55" s="3" t="s">
        <v>19</v>
      </c>
      <c r="W55" s="3" t="s">
        <v>19</v>
      </c>
      <c r="X55" s="3" t="s">
        <v>19</v>
      </c>
      <c r="Y55" s="60"/>
      <c r="Z55" s="63"/>
      <c r="AA55" s="14" t="s">
        <v>19</v>
      </c>
      <c r="AB55" s="16" t="s">
        <v>19</v>
      </c>
      <c r="AC55" s="16" t="s">
        <v>19</v>
      </c>
      <c r="AD55" s="16" t="s">
        <v>19</v>
      </c>
      <c r="AE55" s="16" t="s">
        <v>19</v>
      </c>
      <c r="AF55" s="4" t="s">
        <v>19</v>
      </c>
      <c r="AG55" s="3" t="s">
        <v>19</v>
      </c>
      <c r="AH55" s="3" t="s">
        <v>19</v>
      </c>
      <c r="AI55" s="3" t="s">
        <v>19</v>
      </c>
      <c r="AJ55" s="3" t="s">
        <v>19</v>
      </c>
      <c r="AK55" s="60"/>
      <c r="AL55" s="63"/>
      <c r="AM55" s="14" t="s">
        <v>19</v>
      </c>
      <c r="AN55" s="16" t="s">
        <v>19</v>
      </c>
      <c r="AO55" s="16" t="s">
        <v>19</v>
      </c>
      <c r="AP55" s="16" t="s">
        <v>19</v>
      </c>
      <c r="AQ55" s="16" t="s">
        <v>19</v>
      </c>
      <c r="AR55" s="4" t="s">
        <v>19</v>
      </c>
      <c r="AS55" s="3" t="s">
        <v>19</v>
      </c>
      <c r="AT55" s="3" t="s">
        <v>19</v>
      </c>
      <c r="AU55" s="3" t="s">
        <v>19</v>
      </c>
      <c r="AV55" s="3" t="s">
        <v>19</v>
      </c>
      <c r="AW55" s="60"/>
      <c r="AX55" s="63"/>
      <c r="AY55" s="24"/>
      <c r="AZ55" s="15"/>
      <c r="BA55" s="15"/>
      <c r="BB55" s="15"/>
      <c r="BC55" s="15"/>
      <c r="BD55" s="3"/>
      <c r="BE55" s="3"/>
      <c r="BF55" s="3"/>
      <c r="BG55" s="3"/>
      <c r="BH55" s="4"/>
      <c r="BI55" s="60"/>
      <c r="BJ55" s="63"/>
      <c r="BK55" s="24"/>
      <c r="BL55" s="15"/>
      <c r="BM55" s="15"/>
      <c r="BN55" s="15"/>
      <c r="BO55" s="15"/>
      <c r="BP55" s="3"/>
      <c r="BQ55" s="3"/>
      <c r="BR55" s="3"/>
      <c r="BS55" s="3"/>
      <c r="BT55" s="4"/>
      <c r="BU55" s="60"/>
      <c r="BV55" s="63"/>
      <c r="BW55" s="24"/>
      <c r="BX55" s="15"/>
      <c r="BY55" s="15"/>
      <c r="BZ55" s="15"/>
      <c r="CA55" s="15"/>
      <c r="CB55" s="3"/>
      <c r="CC55" s="3"/>
      <c r="CD55" s="3"/>
      <c r="CE55" s="3"/>
      <c r="CF55" s="4"/>
    </row>
    <row r="56" spans="1:84" s="13" customFormat="1" ht="18" thickBot="1" thickTop="1">
      <c r="A56" s="25">
        <v>104</v>
      </c>
      <c r="B56" s="26"/>
      <c r="C56" s="10" t="s">
        <v>17</v>
      </c>
      <c r="D56" s="9">
        <f>AVERAGE(D44:D55)</f>
        <v>18.366666666666667</v>
      </c>
      <c r="E56" s="9">
        <f>AVERAGE(E44:E55)</f>
        <v>47.5</v>
      </c>
      <c r="F56" s="9">
        <f>AVERAGE(F44:F55)</f>
        <v>2.75</v>
      </c>
      <c r="G56" s="9">
        <f>AVERAGE(G44:G55)</f>
        <v>20.950000000000003</v>
      </c>
      <c r="H56" s="8">
        <f>AVERAGE(H44:H55)</f>
        <v>7.333333333333333</v>
      </c>
      <c r="I56" s="6" t="str">
        <f>IF(D56&lt;3,"1",IF(D56&lt;5,"3",IF(D56&lt;=15,"6",IF(D56&gt;15,"10"))))</f>
        <v>10</v>
      </c>
      <c r="J56" s="7" t="str">
        <f>IF(E56&lt;20,"1",IF(E56&lt;=49,"3",IF(E56&lt;=100,"6",IF(E56&gt;100,"10"))))</f>
        <v>3</v>
      </c>
      <c r="K56" s="7" t="str">
        <f>IF(F56&gt;6.5,"1",IF(F56&gt;=4.6,"3",IF(F56&gt;=2,"6",IF(F56&gt;=0,"10"))))</f>
        <v>6</v>
      </c>
      <c r="L56" s="7" t="str">
        <f>IF(G56&lt;0.5,"1",IF(G56&lt;1,"3",IF(G56&lt;=3,"6",IF(G56&gt;=3,"10"))))</f>
        <v>10</v>
      </c>
      <c r="M56" s="25">
        <v>104</v>
      </c>
      <c r="N56" s="26"/>
      <c r="O56" s="10" t="s">
        <v>17</v>
      </c>
      <c r="P56" s="9">
        <f>AVERAGE(P44:P55)</f>
        <v>27.233333333333334</v>
      </c>
      <c r="Q56" s="9">
        <f>AVERAGE(Q44:Q55)</f>
        <v>14.933333333333332</v>
      </c>
      <c r="R56" s="9">
        <f>AVERAGE(R44:R55)</f>
        <v>2.6333333333333333</v>
      </c>
      <c r="S56" s="9">
        <f>AVERAGE(S44:S55)</f>
        <v>24.283333333333335</v>
      </c>
      <c r="T56" s="8">
        <f>AVERAGE(T44:T55)</f>
        <v>7.291666666666667</v>
      </c>
      <c r="U56" s="6" t="str">
        <f>IF(P56&lt;3,"1",IF(P56&lt;5,"3",IF(P56&lt;=15,"6",IF(P56&gt;15,"10"))))</f>
        <v>10</v>
      </c>
      <c r="V56" s="7" t="str">
        <f>IF(Q56&lt;20,"1",IF(Q56&lt;=49,"3",IF(Q56&lt;=100,"6",IF(Q56&gt;100,"10"))))</f>
        <v>1</v>
      </c>
      <c r="W56" s="7" t="str">
        <f>IF(R56&gt;6.5,"1",IF(R56&gt;=4.6,"3",IF(R56&gt;=2,"6",IF(R56&gt;=0,"10"))))</f>
        <v>6</v>
      </c>
      <c r="X56" s="7" t="str">
        <f>IF(S56&lt;0.5,"1",IF(S56&lt;1,"3",IF(S56&lt;=3,"6",IF(S56&gt;=3,"10"))))</f>
        <v>10</v>
      </c>
      <c r="Y56" s="25">
        <v>104</v>
      </c>
      <c r="Z56" s="26"/>
      <c r="AA56" s="5" t="s">
        <v>17</v>
      </c>
      <c r="AB56" s="9">
        <f>AVERAGE(AB44:AB55)</f>
        <v>17.95</v>
      </c>
      <c r="AC56" s="9">
        <f>AVERAGE(AC44:AC55)</f>
        <v>19.566666666666666</v>
      </c>
      <c r="AD56" s="9">
        <f>AVERAGE(AD44:AD55)</f>
        <v>3.6999999999999997</v>
      </c>
      <c r="AE56" s="9">
        <f>AVERAGE(AE44:AE55)</f>
        <v>21.383333333333336</v>
      </c>
      <c r="AF56" s="8">
        <f>AVERAGE(AF44:AF55)</f>
        <v>6.333333333333333</v>
      </c>
      <c r="AG56" s="7" t="str">
        <f>IF(AC56&lt;20,"1",IF(AC56&lt;=49,"3",IF(AC56&lt;=100,"6",IF(AC56&gt;100,"10"))))</f>
        <v>1</v>
      </c>
      <c r="AH56" s="7" t="str">
        <f>IF(AD56&gt;6.5,"1",IF(AD56&gt;=4.6,"3",IF(AD56&gt;=2,"6",IF(AD56&gt;=0,"10"))))</f>
        <v>6</v>
      </c>
      <c r="AI56" s="7" t="str">
        <f>IF(AE56&lt;0.5,"1",IF(AE56&lt;1,"3",IF(AE56&lt;=3,"6",IF(AE56&gt;=3,"10"))))</f>
        <v>10</v>
      </c>
      <c r="AJ56" s="7" t="str">
        <f>IF(AE56&lt;0.5,"1",IF(AE56&lt;1,"3",IF(AE56&lt;=3,"6",IF(AE56&gt;=3,"10"))))</f>
        <v>10</v>
      </c>
      <c r="AK56" s="25">
        <v>104</v>
      </c>
      <c r="AL56" s="26"/>
      <c r="AM56" s="5" t="s">
        <v>17</v>
      </c>
      <c r="AN56" s="9">
        <f>AVERAGE(AN44:AN55)</f>
        <v>19.2</v>
      </c>
      <c r="AO56" s="9">
        <f>AVERAGE(AO44:AO55)</f>
        <v>16.083333333333332</v>
      </c>
      <c r="AP56" s="9">
        <f>AVERAGE(AP44:AP55)</f>
        <v>2</v>
      </c>
      <c r="AQ56" s="9">
        <f>AVERAGE(AQ44:AQ55)</f>
        <v>17.501666666666665</v>
      </c>
      <c r="AR56" s="6" t="str">
        <f>IF(AN56&lt;3,"1",IF(AN56&lt;5,"3",IF(AN56&lt;=15,"6",IF(AN56&gt;15,"10"))))</f>
        <v>10</v>
      </c>
      <c r="AS56" s="7" t="str">
        <f>IF(AO56&lt;20,"1",IF(AO56&lt;=49,"3",IF(AO56&lt;=100,"6",IF(AO56&gt;100,"10"))))</f>
        <v>1</v>
      </c>
      <c r="AT56" s="7" t="str">
        <f>IF(AP56&gt;6.5,"1",IF(AP56&gt;=4.6,"3",IF(AP56&gt;=2,"6",IF(AP56&gt;=0,"10"))))</f>
        <v>6</v>
      </c>
      <c r="AU56" s="7" t="str">
        <f>IF(AQ56&lt;0.5,"1",IF(AQ56&lt;1,"3",IF(AQ56&lt;=3,"6",IF(AQ56&gt;=3,"10"))))</f>
        <v>10</v>
      </c>
      <c r="AV56" s="8" t="e">
        <f>AVERAGE(AV44:AV55)</f>
        <v>#DIV/0!</v>
      </c>
      <c r="AW56" s="25"/>
      <c r="AX56" s="26"/>
      <c r="AY56" s="5"/>
      <c r="AZ56" s="9"/>
      <c r="BA56" s="9"/>
      <c r="BB56" s="9"/>
      <c r="BC56" s="9"/>
      <c r="BD56" s="6"/>
      <c r="BE56" s="7"/>
      <c r="BF56" s="7"/>
      <c r="BG56" s="7"/>
      <c r="BH56" s="8"/>
      <c r="BI56" s="25"/>
      <c r="BJ56" s="26"/>
      <c r="BK56" s="5"/>
      <c r="BL56" s="9"/>
      <c r="BM56" s="9"/>
      <c r="BN56" s="9"/>
      <c r="BO56" s="9"/>
      <c r="BP56" s="6"/>
      <c r="BQ56" s="7"/>
      <c r="BR56" s="7"/>
      <c r="BS56" s="7"/>
      <c r="BT56" s="8"/>
      <c r="BU56" s="25">
        <v>104</v>
      </c>
      <c r="BV56" s="26"/>
      <c r="BW56" s="5"/>
      <c r="BX56" s="9"/>
      <c r="BY56" s="9"/>
      <c r="BZ56" s="9"/>
      <c r="CA56" s="9"/>
      <c r="CB56" s="6"/>
      <c r="CC56" s="7"/>
      <c r="CD56" s="7"/>
      <c r="CE56" s="7"/>
      <c r="CF56" s="8"/>
    </row>
    <row r="57" spans="1:84" s="13" customFormat="1" ht="17.25" thickTop="1">
      <c r="A57" s="58" t="s">
        <v>35</v>
      </c>
      <c r="B57" s="61"/>
      <c r="C57" s="22">
        <v>42381</v>
      </c>
      <c r="D57" s="15">
        <v>31.6</v>
      </c>
      <c r="E57" s="15">
        <v>14.8</v>
      </c>
      <c r="F57" s="15">
        <v>1.9</v>
      </c>
      <c r="G57" s="15">
        <v>12.8</v>
      </c>
      <c r="H57" s="4">
        <f>(I57+J57+K57+L57)/4</f>
        <v>7.75</v>
      </c>
      <c r="I57" s="21" t="str">
        <f>IF(D57&lt;3,"1",IF(D57&lt;5,"3",IF(D57&lt;=15,"6",IF(D57&gt;15,"10"))))</f>
        <v>10</v>
      </c>
      <c r="J57" s="21" t="str">
        <f>IF(E57&lt;20,"1",IF(E57&lt;=49,"3",IF(E57&lt;=100,"6",IF(E57&gt;100,"10"))))</f>
        <v>1</v>
      </c>
      <c r="K57" s="21" t="str">
        <f>IF(F57&gt;=6.5,"1",IF(F57&gt;=4.6,"3",IF(F57&gt;=2,"6",IF(F57&gt;=0,"10"))))</f>
        <v>10</v>
      </c>
      <c r="L57" s="21" t="str">
        <f>IF(G57&lt;0.5,"1",IF(G57&lt;1,"3",IF(G57&lt;=3,"6",IF(G57&gt;=3,"10"))))</f>
        <v>10</v>
      </c>
      <c r="M57" s="58" t="s">
        <v>35</v>
      </c>
      <c r="N57" s="61"/>
      <c r="O57" s="22">
        <v>42381</v>
      </c>
      <c r="P57" s="15">
        <v>37.6</v>
      </c>
      <c r="Q57" s="15">
        <v>12.6</v>
      </c>
      <c r="R57" s="15">
        <v>1.5</v>
      </c>
      <c r="S57" s="15">
        <v>16</v>
      </c>
      <c r="T57" s="4">
        <f>(U57+V57+W57+X57)/4</f>
        <v>7.75</v>
      </c>
      <c r="U57" s="21" t="str">
        <f>IF(P57&lt;3,"1",IF(P57&lt;5,"3",IF(P57&lt;=15,"6",IF(P57&gt;15,"10"))))</f>
        <v>10</v>
      </c>
      <c r="V57" s="21" t="str">
        <f>IF(Q57&lt;20,"1",IF(Q57&lt;=49,"3",IF(Q57&lt;=100,"6",IF(Q57&gt;100,"10"))))</f>
        <v>1</v>
      </c>
      <c r="W57" s="21" t="str">
        <f>IF(R57&gt;=6.5,"1",IF(R57&gt;=4.6,"3",IF(R57&gt;=2,"6",IF(R57&gt;=0,"10"))))</f>
        <v>10</v>
      </c>
      <c r="X57" s="21" t="str">
        <f>IF(S57&lt;0.5,"1",IF(S57&lt;1,"3",IF(S57&lt;=3,"6",IF(S57&gt;=3,"10"))))</f>
        <v>10</v>
      </c>
      <c r="Y57" s="58" t="s">
        <v>35</v>
      </c>
      <c r="Z57" s="61"/>
      <c r="AA57" s="22">
        <v>42381</v>
      </c>
      <c r="AB57" s="15">
        <v>18.5</v>
      </c>
      <c r="AC57" s="15">
        <v>7</v>
      </c>
      <c r="AD57" s="15">
        <v>2.4</v>
      </c>
      <c r="AE57" s="15">
        <v>12.3</v>
      </c>
      <c r="AF57" s="4">
        <f>(AG57+AH57+AI57+AJ57)/4</f>
        <v>6.75</v>
      </c>
      <c r="AG57" s="21" t="str">
        <f>IF(AB57&lt;3,"1",IF(AB57&lt;5,"3",IF(AB57&lt;=15,"6",IF(AB57&gt;15,"10"))))</f>
        <v>10</v>
      </c>
      <c r="AH57" s="21" t="str">
        <f>IF(AC57&lt;20,"1",IF(AC57&lt;=49,"3",IF(AC57&lt;=100,"6",IF(AC57&gt;100,"10"))))</f>
        <v>1</v>
      </c>
      <c r="AI57" s="21" t="str">
        <f>IF(AD57&gt;=6.5,"1",IF(AD57&gt;=4.6,"3",IF(AD57&gt;=2,"6",IF(AD57&gt;=0,"10"))))</f>
        <v>6</v>
      </c>
      <c r="AJ57" s="21" t="str">
        <f>IF(AE57&lt;0.5,"1",IF(AE57&lt;1,"3",IF(AE57&lt;=3,"6",IF(AE57&gt;=3,"10"))))</f>
        <v>10</v>
      </c>
      <c r="AK57" s="58" t="s">
        <v>35</v>
      </c>
      <c r="AL57" s="61"/>
      <c r="AM57" s="22">
        <v>42381</v>
      </c>
      <c r="AN57" s="15">
        <v>26.1</v>
      </c>
      <c r="AO57" s="15">
        <v>16.4</v>
      </c>
      <c r="AP57" s="15">
        <v>1.1</v>
      </c>
      <c r="AQ57" s="15">
        <v>12.4</v>
      </c>
      <c r="AR57" s="4">
        <f>(AS57+AT57+AU57+AV57)/4</f>
        <v>7.75</v>
      </c>
      <c r="AS57" s="21" t="str">
        <f>IF(AN57&lt;3,"1",IF(AN57&lt;5,"3",IF(AN57&lt;=15,"6",IF(AN57&gt;15,"10"))))</f>
        <v>10</v>
      </c>
      <c r="AT57" s="21" t="str">
        <f>IF(AO57&lt;20,"1",IF(AO57&lt;=49,"3",IF(AO57&lt;=100,"6",IF(AO57&gt;100,"10"))))</f>
        <v>1</v>
      </c>
      <c r="AU57" s="21" t="str">
        <f>IF(AP57&gt;=6.5,"1",IF(AP57&gt;=4.6,"3",IF(AP57&gt;=2,"6",IF(AP57&gt;=0,"10"))))</f>
        <v>10</v>
      </c>
      <c r="AV57" s="21" t="str">
        <f>IF(AQ57&lt;0.5,"1",IF(AQ57&lt;1,"3",IF(AQ57&lt;=3,"6",IF(AQ57&gt;=3,"10"))))</f>
        <v>10</v>
      </c>
      <c r="AW57" s="58"/>
      <c r="AX57" s="61"/>
      <c r="AY57" s="22"/>
      <c r="AZ57" s="15"/>
      <c r="BA57" s="15"/>
      <c r="BB57" s="15"/>
      <c r="BC57" s="15"/>
      <c r="BD57" s="3"/>
      <c r="BE57" s="3"/>
      <c r="BF57" s="3"/>
      <c r="BG57" s="3"/>
      <c r="BH57" s="4"/>
      <c r="BI57" s="58"/>
      <c r="BJ57" s="61"/>
      <c r="BK57" s="22"/>
      <c r="BL57" s="15"/>
      <c r="BM57" s="15"/>
      <c r="BN57" s="15"/>
      <c r="BO57" s="15"/>
      <c r="BP57" s="3"/>
      <c r="BQ57" s="3"/>
      <c r="BR57" s="3"/>
      <c r="BS57" s="3"/>
      <c r="BT57" s="4"/>
      <c r="BU57" s="58" t="s">
        <v>73</v>
      </c>
      <c r="BV57" s="61"/>
      <c r="BW57" s="22"/>
      <c r="BX57" s="15"/>
      <c r="BY57" s="15"/>
      <c r="BZ57" s="15"/>
      <c r="CA57" s="15"/>
      <c r="CB57" s="3"/>
      <c r="CC57" s="3"/>
      <c r="CD57" s="3"/>
      <c r="CE57" s="3"/>
      <c r="CF57" s="4"/>
    </row>
    <row r="58" spans="1:84" s="13" customFormat="1" ht="16.5">
      <c r="A58" s="59"/>
      <c r="B58" s="62"/>
      <c r="C58" s="14" t="s">
        <v>19</v>
      </c>
      <c r="D58" s="16" t="s">
        <v>19</v>
      </c>
      <c r="E58" s="16" t="s">
        <v>19</v>
      </c>
      <c r="F58" s="16" t="s">
        <v>19</v>
      </c>
      <c r="G58" s="16" t="s">
        <v>19</v>
      </c>
      <c r="H58" s="4" t="s">
        <v>19</v>
      </c>
      <c r="I58" s="3" t="s">
        <v>19</v>
      </c>
      <c r="J58" s="3" t="s">
        <v>19</v>
      </c>
      <c r="K58" s="3" t="s">
        <v>19</v>
      </c>
      <c r="L58" s="3" t="s">
        <v>19</v>
      </c>
      <c r="M58" s="59"/>
      <c r="N58" s="62"/>
      <c r="O58" s="14" t="s">
        <v>19</v>
      </c>
      <c r="P58" s="16" t="s">
        <v>19</v>
      </c>
      <c r="Q58" s="16" t="s">
        <v>19</v>
      </c>
      <c r="R58" s="16" t="s">
        <v>19</v>
      </c>
      <c r="S58" s="16" t="s">
        <v>19</v>
      </c>
      <c r="T58" s="4" t="s">
        <v>19</v>
      </c>
      <c r="U58" s="3" t="s">
        <v>19</v>
      </c>
      <c r="V58" s="3" t="s">
        <v>19</v>
      </c>
      <c r="W58" s="3" t="s">
        <v>19</v>
      </c>
      <c r="X58" s="3" t="s">
        <v>19</v>
      </c>
      <c r="Y58" s="59"/>
      <c r="Z58" s="62"/>
      <c r="AA58" s="14" t="s">
        <v>19</v>
      </c>
      <c r="AB58" s="16" t="s">
        <v>19</v>
      </c>
      <c r="AC58" s="16" t="s">
        <v>19</v>
      </c>
      <c r="AD58" s="16" t="s">
        <v>19</v>
      </c>
      <c r="AE58" s="16" t="s">
        <v>19</v>
      </c>
      <c r="AF58" s="4" t="s">
        <v>19</v>
      </c>
      <c r="AG58" s="3" t="s">
        <v>19</v>
      </c>
      <c r="AH58" s="3" t="s">
        <v>19</v>
      </c>
      <c r="AI58" s="3" t="s">
        <v>19</v>
      </c>
      <c r="AJ58" s="3" t="s">
        <v>19</v>
      </c>
      <c r="AK58" s="59"/>
      <c r="AL58" s="62"/>
      <c r="AM58" s="14" t="s">
        <v>19</v>
      </c>
      <c r="AN58" s="16" t="s">
        <v>19</v>
      </c>
      <c r="AO58" s="16" t="s">
        <v>19</v>
      </c>
      <c r="AP58" s="16" t="s">
        <v>19</v>
      </c>
      <c r="AQ58" s="16" t="s">
        <v>19</v>
      </c>
      <c r="AR58" s="4" t="s">
        <v>19</v>
      </c>
      <c r="AS58" s="3" t="s">
        <v>19</v>
      </c>
      <c r="AT58" s="3" t="s">
        <v>19</v>
      </c>
      <c r="AU58" s="3" t="s">
        <v>19</v>
      </c>
      <c r="AV58" s="3" t="s">
        <v>19</v>
      </c>
      <c r="AW58" s="59"/>
      <c r="AX58" s="62"/>
      <c r="AY58" s="22"/>
      <c r="AZ58" s="15"/>
      <c r="BA58" s="15"/>
      <c r="BB58" s="15"/>
      <c r="BC58" s="15"/>
      <c r="BD58" s="3"/>
      <c r="BE58" s="3"/>
      <c r="BF58" s="3"/>
      <c r="BG58" s="3"/>
      <c r="BH58" s="4"/>
      <c r="BI58" s="59"/>
      <c r="BJ58" s="62"/>
      <c r="BK58" s="22"/>
      <c r="BL58" s="15"/>
      <c r="BM58" s="15"/>
      <c r="BN58" s="15"/>
      <c r="BO58" s="15"/>
      <c r="BP58" s="3"/>
      <c r="BQ58" s="3"/>
      <c r="BR58" s="3"/>
      <c r="BS58" s="3"/>
      <c r="BT58" s="4"/>
      <c r="BU58" s="59"/>
      <c r="BV58" s="62"/>
      <c r="BW58" s="22"/>
      <c r="BX58" s="15"/>
      <c r="BY58" s="15"/>
      <c r="BZ58" s="15"/>
      <c r="CA58" s="15"/>
      <c r="CB58" s="3"/>
      <c r="CC58" s="3"/>
      <c r="CD58" s="3"/>
      <c r="CE58" s="3"/>
      <c r="CF58" s="4"/>
    </row>
    <row r="59" spans="1:84" s="13" customFormat="1" ht="16.5">
      <c r="A59" s="59"/>
      <c r="B59" s="62"/>
      <c r="C59" s="22">
        <v>42450</v>
      </c>
      <c r="D59" s="15">
        <v>24.8</v>
      </c>
      <c r="E59" s="15">
        <v>18.2</v>
      </c>
      <c r="F59" s="15">
        <v>0.2</v>
      </c>
      <c r="G59" s="15">
        <v>8.64</v>
      </c>
      <c r="H59" s="4">
        <f>(I59+J59+K59+L59)/4</f>
        <v>7.75</v>
      </c>
      <c r="I59" s="21" t="str">
        <f>IF(D59&lt;3,"1",IF(D59&lt;5,"3",IF(D59&lt;=15,"6",IF(D59&gt;15,"10"))))</f>
        <v>10</v>
      </c>
      <c r="J59" s="21" t="str">
        <f>IF(E59&lt;20,"1",IF(E59&lt;=49,"3",IF(E59&lt;=100,"6",IF(E59&gt;100,"10"))))</f>
        <v>1</v>
      </c>
      <c r="K59" s="21" t="str">
        <f>IF(F59&gt;=6.5,"1",IF(F59&gt;=4.6,"3",IF(F59&gt;=2,"6",IF(F59&gt;=0,"10"))))</f>
        <v>10</v>
      </c>
      <c r="L59" s="21" t="str">
        <f>IF(G59&lt;0.5,"1",IF(G59&lt;1,"3",IF(G59&lt;=3,"6",IF(G59&gt;=3,"10"))))</f>
        <v>10</v>
      </c>
      <c r="M59" s="59"/>
      <c r="N59" s="62"/>
      <c r="O59" s="22">
        <v>42450</v>
      </c>
      <c r="P59" s="15">
        <v>126</v>
      </c>
      <c r="Q59" s="15">
        <v>14.1</v>
      </c>
      <c r="R59" s="15">
        <v>0.3</v>
      </c>
      <c r="S59" s="15">
        <v>14.7</v>
      </c>
      <c r="T59" s="4">
        <f>(U59+V59+W59+X59)/4</f>
        <v>7.75</v>
      </c>
      <c r="U59" s="21" t="str">
        <f>IF(P59&lt;3,"1",IF(P59&lt;5,"3",IF(P59&lt;=15,"6",IF(P59&gt;15,"10"))))</f>
        <v>10</v>
      </c>
      <c r="V59" s="21" t="str">
        <f>IF(Q59&lt;20,"1",IF(Q59&lt;=49,"3",IF(Q59&lt;=100,"6",IF(Q59&gt;100,"10"))))</f>
        <v>1</v>
      </c>
      <c r="W59" s="21" t="str">
        <f>IF(R59&gt;=6.5,"1",IF(R59&gt;=4.6,"3",IF(R59&gt;=2,"6",IF(R59&gt;=0,"10"))))</f>
        <v>10</v>
      </c>
      <c r="X59" s="21" t="str">
        <f>IF(S59&lt;0.5,"1",IF(S59&lt;1,"3",IF(S59&lt;=3,"6",IF(S59&gt;=3,"10"))))</f>
        <v>10</v>
      </c>
      <c r="Y59" s="59"/>
      <c r="Z59" s="62"/>
      <c r="AA59" s="22">
        <v>42450</v>
      </c>
      <c r="AB59" s="15">
        <v>25.7</v>
      </c>
      <c r="AC59" s="15">
        <v>28.8</v>
      </c>
      <c r="AD59" s="15">
        <v>0.2</v>
      </c>
      <c r="AE59" s="15">
        <v>10.5</v>
      </c>
      <c r="AF59" s="4">
        <f>(AG59+AH59+AI59+AJ59)/4</f>
        <v>8.25</v>
      </c>
      <c r="AG59" s="21" t="str">
        <f>IF(AB59&lt;3,"1",IF(AB59&lt;5,"3",IF(AB59&lt;=15,"6",IF(AB59&gt;15,"10"))))</f>
        <v>10</v>
      </c>
      <c r="AH59" s="21" t="str">
        <f>IF(AC59&lt;20,"1",IF(AC59&lt;=49,"3",IF(AC59&lt;=100,"6",IF(AC59&gt;100,"10"))))</f>
        <v>3</v>
      </c>
      <c r="AI59" s="21" t="str">
        <f>IF(AD59&gt;=6.5,"1",IF(AD59&gt;=4.6,"3",IF(AD59&gt;=2,"6",IF(AD59&gt;=0,"10"))))</f>
        <v>10</v>
      </c>
      <c r="AJ59" s="21" t="str">
        <f>IF(AE59&lt;0.5,"1",IF(AE59&lt;1,"3",IF(AE59&lt;=3,"6",IF(AE59&gt;=3,"10"))))</f>
        <v>10</v>
      </c>
      <c r="AK59" s="59"/>
      <c r="AL59" s="62"/>
      <c r="AM59" s="22">
        <v>42450</v>
      </c>
      <c r="AN59" s="15">
        <v>11.2</v>
      </c>
      <c r="AO59" s="15">
        <v>38.1</v>
      </c>
      <c r="AP59" s="15">
        <v>0.4</v>
      </c>
      <c r="AQ59" s="15">
        <v>6.29</v>
      </c>
      <c r="AR59" s="4">
        <f>(AS59+AT59+AU59+AV59)/4</f>
        <v>7.25</v>
      </c>
      <c r="AS59" s="21" t="str">
        <f>IF(AN59&lt;3,"1",IF(AN59&lt;5,"3",IF(AN59&lt;=15,"6",IF(AN59&gt;15,"10"))))</f>
        <v>6</v>
      </c>
      <c r="AT59" s="21" t="str">
        <f>IF(AO59&lt;20,"1",IF(AO59&lt;=49,"3",IF(AO59&lt;=100,"6",IF(AO59&gt;100,"10"))))</f>
        <v>3</v>
      </c>
      <c r="AU59" s="21" t="str">
        <f>IF(AP59&gt;=6.5,"1",IF(AP59&gt;=4.6,"3",IF(AP59&gt;=2,"6",IF(AP59&gt;=0,"10"))))</f>
        <v>10</v>
      </c>
      <c r="AV59" s="21" t="str">
        <f>IF(AQ59&lt;0.5,"1",IF(AQ59&lt;1,"3",IF(AQ59&lt;=3,"6",IF(AQ59&gt;=3,"10"))))</f>
        <v>10</v>
      </c>
      <c r="AW59" s="59"/>
      <c r="AX59" s="62"/>
      <c r="AY59" s="22"/>
      <c r="AZ59" s="15"/>
      <c r="BA59" s="15"/>
      <c r="BB59" s="15"/>
      <c r="BC59" s="15"/>
      <c r="BD59" s="3"/>
      <c r="BE59" s="3"/>
      <c r="BF59" s="3"/>
      <c r="BG59" s="3"/>
      <c r="BH59" s="4"/>
      <c r="BI59" s="59"/>
      <c r="BJ59" s="62"/>
      <c r="BK59" s="22"/>
      <c r="BL59" s="15"/>
      <c r="BM59" s="15"/>
      <c r="BN59" s="15"/>
      <c r="BO59" s="15"/>
      <c r="BP59" s="3"/>
      <c r="BQ59" s="3"/>
      <c r="BR59" s="3"/>
      <c r="BS59" s="3"/>
      <c r="BT59" s="4"/>
      <c r="BU59" s="59"/>
      <c r="BV59" s="62"/>
      <c r="BW59" s="22"/>
      <c r="BX59" s="15"/>
      <c r="BY59" s="15"/>
      <c r="BZ59" s="15"/>
      <c r="CA59" s="15"/>
      <c r="CB59" s="3"/>
      <c r="CC59" s="3"/>
      <c r="CD59" s="3"/>
      <c r="CE59" s="3"/>
      <c r="CF59" s="4"/>
    </row>
    <row r="60" spans="1:84" s="13" customFormat="1" ht="16.5">
      <c r="A60" s="59"/>
      <c r="B60" s="62"/>
      <c r="C60" s="14" t="s">
        <v>19</v>
      </c>
      <c r="D60" s="16" t="s">
        <v>19</v>
      </c>
      <c r="E60" s="16" t="s">
        <v>19</v>
      </c>
      <c r="F60" s="16" t="s">
        <v>19</v>
      </c>
      <c r="G60" s="16" t="s">
        <v>19</v>
      </c>
      <c r="H60" s="4" t="s">
        <v>19</v>
      </c>
      <c r="I60" s="3" t="s">
        <v>19</v>
      </c>
      <c r="J60" s="3" t="s">
        <v>19</v>
      </c>
      <c r="K60" s="3" t="s">
        <v>19</v>
      </c>
      <c r="L60" s="3" t="s">
        <v>19</v>
      </c>
      <c r="M60" s="59"/>
      <c r="N60" s="62"/>
      <c r="O60" s="14" t="s">
        <v>19</v>
      </c>
      <c r="P60" s="16" t="s">
        <v>19</v>
      </c>
      <c r="Q60" s="16" t="s">
        <v>19</v>
      </c>
      <c r="R60" s="16" t="s">
        <v>19</v>
      </c>
      <c r="S60" s="16" t="s">
        <v>19</v>
      </c>
      <c r="T60" s="4" t="s">
        <v>19</v>
      </c>
      <c r="U60" s="3" t="s">
        <v>19</v>
      </c>
      <c r="V60" s="3" t="s">
        <v>19</v>
      </c>
      <c r="W60" s="3" t="s">
        <v>19</v>
      </c>
      <c r="X60" s="3" t="s">
        <v>19</v>
      </c>
      <c r="Y60" s="59"/>
      <c r="Z60" s="62"/>
      <c r="AA60" s="14" t="s">
        <v>19</v>
      </c>
      <c r="AB60" s="16" t="s">
        <v>19</v>
      </c>
      <c r="AC60" s="16" t="s">
        <v>19</v>
      </c>
      <c r="AD60" s="16" t="s">
        <v>19</v>
      </c>
      <c r="AE60" s="16" t="s">
        <v>19</v>
      </c>
      <c r="AF60" s="4" t="s">
        <v>19</v>
      </c>
      <c r="AG60" s="3" t="s">
        <v>19</v>
      </c>
      <c r="AH60" s="3" t="s">
        <v>19</v>
      </c>
      <c r="AI60" s="3" t="s">
        <v>19</v>
      </c>
      <c r="AJ60" s="3" t="s">
        <v>19</v>
      </c>
      <c r="AK60" s="59"/>
      <c r="AL60" s="62"/>
      <c r="AM60" s="14" t="s">
        <v>19</v>
      </c>
      <c r="AN60" s="16" t="s">
        <v>19</v>
      </c>
      <c r="AO60" s="16" t="s">
        <v>19</v>
      </c>
      <c r="AP60" s="16" t="s">
        <v>19</v>
      </c>
      <c r="AQ60" s="16" t="s">
        <v>19</v>
      </c>
      <c r="AR60" s="4" t="s">
        <v>19</v>
      </c>
      <c r="AS60" s="3" t="s">
        <v>19</v>
      </c>
      <c r="AT60" s="3" t="s">
        <v>19</v>
      </c>
      <c r="AU60" s="3" t="s">
        <v>19</v>
      </c>
      <c r="AV60" s="3" t="s">
        <v>19</v>
      </c>
      <c r="AW60" s="59"/>
      <c r="AX60" s="62"/>
      <c r="AY60" s="22"/>
      <c r="AZ60" s="16"/>
      <c r="BA60" s="16"/>
      <c r="BB60" s="16"/>
      <c r="BC60" s="16"/>
      <c r="BD60" s="3"/>
      <c r="BE60" s="3"/>
      <c r="BF60" s="3"/>
      <c r="BG60" s="3"/>
      <c r="BH60" s="4"/>
      <c r="BI60" s="59"/>
      <c r="BJ60" s="62"/>
      <c r="BK60" s="22"/>
      <c r="BL60" s="16"/>
      <c r="BM60" s="16"/>
      <c r="BN60" s="16"/>
      <c r="BO60" s="16"/>
      <c r="BP60" s="3"/>
      <c r="BQ60" s="3"/>
      <c r="BR60" s="3"/>
      <c r="BS60" s="3"/>
      <c r="BT60" s="4"/>
      <c r="BU60" s="59"/>
      <c r="BV60" s="62"/>
      <c r="BW60" s="22"/>
      <c r="BX60" s="16"/>
      <c r="BY60" s="16"/>
      <c r="BZ60" s="16"/>
      <c r="CA60" s="16"/>
      <c r="CB60" s="3"/>
      <c r="CC60" s="3"/>
      <c r="CD60" s="3"/>
      <c r="CE60" s="3"/>
      <c r="CF60" s="4"/>
    </row>
    <row r="61" spans="1:84" s="13" customFormat="1" ht="16.5">
      <c r="A61" s="59"/>
      <c r="B61" s="62"/>
      <c r="C61" s="22">
        <v>42495</v>
      </c>
      <c r="D61" s="16">
        <v>12.4</v>
      </c>
      <c r="E61" s="16">
        <v>11</v>
      </c>
      <c r="F61" s="16">
        <v>1.2</v>
      </c>
      <c r="G61" s="16">
        <v>14.6</v>
      </c>
      <c r="H61" s="4">
        <f>(I61+J61+K61+L61)/4</f>
        <v>6.75</v>
      </c>
      <c r="I61" s="21" t="str">
        <f>IF(D61&lt;3,"1",IF(D61&lt;5,"3",IF(D61&lt;=15,"6",IF(D61&gt;15,"10"))))</f>
        <v>6</v>
      </c>
      <c r="J61" s="21" t="str">
        <f>IF(E61&lt;20,"1",IF(E61&lt;=49,"3",IF(E61&lt;=100,"6",IF(E61&gt;100,"10"))))</f>
        <v>1</v>
      </c>
      <c r="K61" s="21" t="str">
        <f>IF(F61&gt;=6.5,"1",IF(F61&gt;=4.6,"3",IF(F61&gt;=2,"6",IF(F61&gt;=0,"10"))))</f>
        <v>10</v>
      </c>
      <c r="L61" s="21" t="str">
        <f>IF(G61&lt;0.5,"1",IF(G61&lt;1,"3",IF(G61&lt;=3,"6",IF(G61&gt;=3,"10"))))</f>
        <v>10</v>
      </c>
      <c r="M61" s="59"/>
      <c r="N61" s="62"/>
      <c r="O61" s="22">
        <v>42495</v>
      </c>
      <c r="P61" s="16">
        <v>23</v>
      </c>
      <c r="Q61" s="16">
        <v>24.8</v>
      </c>
      <c r="R61" s="16">
        <v>1.5</v>
      </c>
      <c r="S61" s="16">
        <v>16.9</v>
      </c>
      <c r="T61" s="4">
        <f>(U61+V61+W61+X61)/4</f>
        <v>8.25</v>
      </c>
      <c r="U61" s="21" t="str">
        <f>IF(P61&lt;3,"1",IF(P61&lt;5,"3",IF(P61&lt;=15,"6",IF(P61&gt;15,"10"))))</f>
        <v>10</v>
      </c>
      <c r="V61" s="21" t="str">
        <f>IF(Q61&lt;20,"1",IF(Q61&lt;=49,"3",IF(Q61&lt;=100,"6",IF(Q61&gt;100,"10"))))</f>
        <v>3</v>
      </c>
      <c r="W61" s="21" t="str">
        <f>IF(R61&gt;=6.5,"1",IF(R61&gt;=4.6,"3",IF(R61&gt;=2,"6",IF(R61&gt;=0,"10"))))</f>
        <v>10</v>
      </c>
      <c r="X61" s="21" t="str">
        <f>IF(S61&lt;0.5,"1",IF(S61&lt;1,"3",IF(S61&lt;=3,"6",IF(S61&gt;=3,"10"))))</f>
        <v>10</v>
      </c>
      <c r="Y61" s="59"/>
      <c r="Z61" s="62"/>
      <c r="AA61" s="22">
        <v>42495</v>
      </c>
      <c r="AB61" s="16">
        <v>24.2</v>
      </c>
      <c r="AC61" s="16">
        <v>9.8</v>
      </c>
      <c r="AD61" s="16">
        <v>2.6</v>
      </c>
      <c r="AE61" s="16">
        <v>14.8</v>
      </c>
      <c r="AF61" s="4">
        <f>(AG61+AH61+AI61+AJ61)/4</f>
        <v>6.75</v>
      </c>
      <c r="AG61" s="21" t="str">
        <f>IF(AB61&lt;3,"1",IF(AB61&lt;5,"3",IF(AB61&lt;=15,"6",IF(AB61&gt;15,"10"))))</f>
        <v>10</v>
      </c>
      <c r="AH61" s="21" t="str">
        <f>IF(AC61&lt;20,"1",IF(AC61&lt;=49,"3",IF(AC61&lt;=100,"6",IF(AC61&gt;100,"10"))))</f>
        <v>1</v>
      </c>
      <c r="AI61" s="21" t="str">
        <f>IF(AD61&gt;=6.5,"1",IF(AD61&gt;=4.6,"3",IF(AD61&gt;=2,"6",IF(AD61&gt;=0,"10"))))</f>
        <v>6</v>
      </c>
      <c r="AJ61" s="21" t="str">
        <f>IF(AE61&lt;0.5,"1",IF(AE61&lt;1,"3",IF(AE61&lt;=3,"6",IF(AE61&gt;=3,"10"))))</f>
        <v>10</v>
      </c>
      <c r="AK61" s="59"/>
      <c r="AL61" s="62"/>
      <c r="AM61" s="22">
        <v>42495</v>
      </c>
      <c r="AN61" s="16">
        <v>15.6</v>
      </c>
      <c r="AO61" s="16">
        <v>40.1</v>
      </c>
      <c r="AP61" s="16">
        <v>1.4</v>
      </c>
      <c r="AQ61" s="16">
        <v>9.8</v>
      </c>
      <c r="AR61" s="4">
        <f>(AS61+AT61+AU61+AV61)/4</f>
        <v>8.25</v>
      </c>
      <c r="AS61" s="21" t="str">
        <f>IF(AN61&lt;3,"1",IF(AN61&lt;5,"3",IF(AN61&lt;=15,"6",IF(AN61&gt;15,"10"))))</f>
        <v>10</v>
      </c>
      <c r="AT61" s="21" t="str">
        <f>IF(AO61&lt;20,"1",IF(AO61&lt;=49,"3",IF(AO61&lt;=100,"6",IF(AO61&gt;100,"10"))))</f>
        <v>3</v>
      </c>
      <c r="AU61" s="21" t="str">
        <f>IF(AP61&gt;=6.5,"1",IF(AP61&gt;=4.6,"3",IF(AP61&gt;=2,"6",IF(AP61&gt;=0,"10"))))</f>
        <v>10</v>
      </c>
      <c r="AV61" s="21" t="str">
        <f>IF(AQ61&lt;0.5,"1",IF(AQ61&lt;1,"3",IF(AQ61&lt;=3,"6",IF(AQ61&gt;=3,"10"))))</f>
        <v>10</v>
      </c>
      <c r="AW61" s="59"/>
      <c r="AX61" s="62"/>
      <c r="AY61" s="14"/>
      <c r="AZ61" s="15"/>
      <c r="BA61" s="15"/>
      <c r="BB61" s="15"/>
      <c r="BC61" s="15"/>
      <c r="BD61" s="3"/>
      <c r="BE61" s="3"/>
      <c r="BF61" s="3"/>
      <c r="BG61" s="3"/>
      <c r="BH61" s="4"/>
      <c r="BI61" s="59"/>
      <c r="BJ61" s="62"/>
      <c r="BK61" s="14"/>
      <c r="BL61" s="15"/>
      <c r="BM61" s="15"/>
      <c r="BN61" s="15"/>
      <c r="BO61" s="15"/>
      <c r="BP61" s="3"/>
      <c r="BQ61" s="3"/>
      <c r="BR61" s="3"/>
      <c r="BS61" s="3"/>
      <c r="BT61" s="4"/>
      <c r="BU61" s="59"/>
      <c r="BV61" s="62"/>
      <c r="BW61" s="14"/>
      <c r="BX61" s="15"/>
      <c r="BY61" s="15"/>
      <c r="BZ61" s="15"/>
      <c r="CA61" s="15"/>
      <c r="CB61" s="3"/>
      <c r="CC61" s="3"/>
      <c r="CD61" s="3"/>
      <c r="CE61" s="3"/>
      <c r="CF61" s="4"/>
    </row>
    <row r="62" spans="1:84" s="13" customFormat="1" ht="16.5">
      <c r="A62" s="59"/>
      <c r="B62" s="62"/>
      <c r="C62" s="14" t="s">
        <v>19</v>
      </c>
      <c r="D62" s="16" t="s">
        <v>19</v>
      </c>
      <c r="E62" s="16" t="s">
        <v>19</v>
      </c>
      <c r="F62" s="16" t="s">
        <v>19</v>
      </c>
      <c r="G62" s="16" t="s">
        <v>19</v>
      </c>
      <c r="H62" s="4" t="s">
        <v>19</v>
      </c>
      <c r="I62" s="3" t="s">
        <v>19</v>
      </c>
      <c r="J62" s="3" t="s">
        <v>19</v>
      </c>
      <c r="K62" s="3" t="s">
        <v>19</v>
      </c>
      <c r="L62" s="3" t="s">
        <v>19</v>
      </c>
      <c r="M62" s="59"/>
      <c r="N62" s="62"/>
      <c r="O62" s="14" t="s">
        <v>19</v>
      </c>
      <c r="P62" s="16" t="s">
        <v>19</v>
      </c>
      <c r="Q62" s="16" t="s">
        <v>19</v>
      </c>
      <c r="R62" s="16" t="s">
        <v>19</v>
      </c>
      <c r="S62" s="16" t="s">
        <v>19</v>
      </c>
      <c r="T62" s="4" t="s">
        <v>19</v>
      </c>
      <c r="U62" s="3" t="s">
        <v>19</v>
      </c>
      <c r="V62" s="3" t="s">
        <v>19</v>
      </c>
      <c r="W62" s="3" t="s">
        <v>19</v>
      </c>
      <c r="X62" s="3" t="s">
        <v>19</v>
      </c>
      <c r="Y62" s="59"/>
      <c r="Z62" s="62"/>
      <c r="AA62" s="14" t="s">
        <v>19</v>
      </c>
      <c r="AB62" s="16" t="s">
        <v>19</v>
      </c>
      <c r="AC62" s="16" t="s">
        <v>19</v>
      </c>
      <c r="AD62" s="16" t="s">
        <v>19</v>
      </c>
      <c r="AE62" s="16" t="s">
        <v>19</v>
      </c>
      <c r="AF62" s="4" t="s">
        <v>19</v>
      </c>
      <c r="AG62" s="3" t="s">
        <v>19</v>
      </c>
      <c r="AH62" s="3" t="s">
        <v>19</v>
      </c>
      <c r="AI62" s="3" t="s">
        <v>19</v>
      </c>
      <c r="AJ62" s="3" t="s">
        <v>19</v>
      </c>
      <c r="AK62" s="59"/>
      <c r="AL62" s="62"/>
      <c r="AM62" s="14" t="s">
        <v>19</v>
      </c>
      <c r="AN62" s="16" t="s">
        <v>19</v>
      </c>
      <c r="AO62" s="16" t="s">
        <v>19</v>
      </c>
      <c r="AP62" s="16" t="s">
        <v>19</v>
      </c>
      <c r="AQ62" s="16" t="s">
        <v>19</v>
      </c>
      <c r="AR62" s="4" t="s">
        <v>19</v>
      </c>
      <c r="AS62" s="3" t="s">
        <v>19</v>
      </c>
      <c r="AT62" s="3" t="s">
        <v>19</v>
      </c>
      <c r="AU62" s="3" t="s">
        <v>19</v>
      </c>
      <c r="AV62" s="3" t="s">
        <v>19</v>
      </c>
      <c r="AW62" s="59"/>
      <c r="AX62" s="62"/>
      <c r="AY62" s="14"/>
      <c r="AZ62" s="15"/>
      <c r="BA62" s="15"/>
      <c r="BB62" s="15"/>
      <c r="BC62" s="15"/>
      <c r="BD62" s="3"/>
      <c r="BE62" s="3"/>
      <c r="BF62" s="3"/>
      <c r="BG62" s="3"/>
      <c r="BH62" s="4"/>
      <c r="BI62" s="59"/>
      <c r="BJ62" s="62"/>
      <c r="BK62" s="14"/>
      <c r="BL62" s="15"/>
      <c r="BM62" s="15"/>
      <c r="BN62" s="15"/>
      <c r="BO62" s="15"/>
      <c r="BP62" s="3"/>
      <c r="BQ62" s="3"/>
      <c r="BR62" s="3"/>
      <c r="BS62" s="3"/>
      <c r="BT62" s="4"/>
      <c r="BU62" s="59"/>
      <c r="BV62" s="62"/>
      <c r="BW62" s="14"/>
      <c r="BX62" s="15"/>
      <c r="BY62" s="15"/>
      <c r="BZ62" s="15"/>
      <c r="CA62" s="15"/>
      <c r="CB62" s="3"/>
      <c r="CC62" s="3"/>
      <c r="CD62" s="3"/>
      <c r="CE62" s="3"/>
      <c r="CF62" s="4"/>
    </row>
    <row r="63" spans="1:84" s="13" customFormat="1" ht="16.5">
      <c r="A63" s="59"/>
      <c r="B63" s="62"/>
      <c r="C63" s="14">
        <v>42576</v>
      </c>
      <c r="D63" s="16">
        <v>26.1</v>
      </c>
      <c r="E63" s="16">
        <v>15</v>
      </c>
      <c r="F63" s="16">
        <v>1.8</v>
      </c>
      <c r="G63" s="16">
        <v>14.8</v>
      </c>
      <c r="H63" s="4">
        <f>(I63+J63+K63+L63)/4</f>
        <v>7.75</v>
      </c>
      <c r="I63" s="21" t="str">
        <f>IF(D63&lt;3,"1",IF(D63&lt;5,"3",IF(D63&lt;=15,"6",IF(D63&gt;15,"10"))))</f>
        <v>10</v>
      </c>
      <c r="J63" s="21" t="str">
        <f>IF(E63&lt;20,"1",IF(E63&lt;=49,"3",IF(E63&lt;=100,"6",IF(E63&gt;100,"10"))))</f>
        <v>1</v>
      </c>
      <c r="K63" s="21" t="str">
        <f>IF(F63&gt;=6.5,"1",IF(F63&gt;=4.6,"3",IF(F63&gt;=2,"6",IF(F63&gt;=0,"10"))))</f>
        <v>10</v>
      </c>
      <c r="L63" s="21" t="str">
        <f>IF(G63&lt;0.5,"1",IF(G63&lt;1,"3",IF(G63&lt;=3,"6",IF(G63&gt;=3,"10"))))</f>
        <v>10</v>
      </c>
      <c r="M63" s="59"/>
      <c r="N63" s="62"/>
      <c r="O63" s="14">
        <v>42576</v>
      </c>
      <c r="P63" s="16">
        <v>28.7</v>
      </c>
      <c r="Q63" s="16">
        <v>14</v>
      </c>
      <c r="R63" s="16">
        <v>1.5</v>
      </c>
      <c r="S63" s="16">
        <v>17.2</v>
      </c>
      <c r="T63" s="4">
        <f>(U63+V63+W63+X63)/4</f>
        <v>7.75</v>
      </c>
      <c r="U63" s="21" t="str">
        <f>IF(P63&lt;3,"1",IF(P63&lt;5,"3",IF(P63&lt;=15,"6",IF(P63&gt;15,"10"))))</f>
        <v>10</v>
      </c>
      <c r="V63" s="21" t="str">
        <f>IF(Q63&lt;20,"1",IF(Q63&lt;=49,"3",IF(Q63&lt;=100,"6",IF(Q63&gt;100,"10"))))</f>
        <v>1</v>
      </c>
      <c r="W63" s="21" t="str">
        <f>IF(R63&gt;=6.5,"1",IF(R63&gt;=4.6,"3",IF(R63&gt;=2,"6",IF(R63&gt;=0,"10"))))</f>
        <v>10</v>
      </c>
      <c r="X63" s="21" t="str">
        <f>IF(S63&lt;0.5,"1",IF(S63&lt;1,"3",IF(S63&lt;=3,"6",IF(S63&gt;=3,"10"))))</f>
        <v>10</v>
      </c>
      <c r="Y63" s="59"/>
      <c r="Z63" s="62"/>
      <c r="AA63" s="14">
        <v>42576</v>
      </c>
      <c r="AB63" s="16">
        <v>24.3</v>
      </c>
      <c r="AC63" s="16">
        <v>12.9</v>
      </c>
      <c r="AD63" s="16">
        <v>4.7</v>
      </c>
      <c r="AE63" s="16">
        <v>16.9</v>
      </c>
      <c r="AF63" s="4">
        <f>(AG63+AH63+AI63+AJ63)/4</f>
        <v>6</v>
      </c>
      <c r="AG63" s="21" t="str">
        <f>IF(AB63&lt;3,"1",IF(AB63&lt;5,"3",IF(AB63&lt;=15,"6",IF(AB63&gt;15,"10"))))</f>
        <v>10</v>
      </c>
      <c r="AH63" s="21" t="str">
        <f>IF(AC63&lt;20,"1",IF(AC63&lt;=49,"3",IF(AC63&lt;=100,"6",IF(AC63&gt;100,"10"))))</f>
        <v>1</v>
      </c>
      <c r="AI63" s="21" t="str">
        <f>IF(AD63&gt;=6.5,"1",IF(AD63&gt;=4.6,"3",IF(AD63&gt;=2,"6",IF(AD63&gt;=0,"10"))))</f>
        <v>3</v>
      </c>
      <c r="AJ63" s="21" t="str">
        <f>IF(AE63&lt;0.5,"1",IF(AE63&lt;1,"3",IF(AE63&lt;=3,"6",IF(AE63&gt;=3,"10"))))</f>
        <v>10</v>
      </c>
      <c r="AK63" s="59"/>
      <c r="AL63" s="62"/>
      <c r="AM63" s="14">
        <v>42576</v>
      </c>
      <c r="AN63" s="16">
        <v>24.7</v>
      </c>
      <c r="AO63" s="16">
        <v>16.8</v>
      </c>
      <c r="AP63" s="16">
        <v>3.8</v>
      </c>
      <c r="AQ63" s="16">
        <v>8.11</v>
      </c>
      <c r="AR63" s="4">
        <f>(AS63+AT63+AU63+AV63)/4</f>
        <v>6.75</v>
      </c>
      <c r="AS63" s="21" t="str">
        <f>IF(AN63&lt;3,"1",IF(AN63&lt;5,"3",IF(AN63&lt;=15,"6",IF(AN63&gt;15,"10"))))</f>
        <v>10</v>
      </c>
      <c r="AT63" s="21" t="str">
        <f>IF(AO63&lt;20,"1",IF(AO63&lt;=49,"3",IF(AO63&lt;=100,"6",IF(AO63&gt;100,"10"))))</f>
        <v>1</v>
      </c>
      <c r="AU63" s="21" t="str">
        <f>IF(AP63&gt;=6.5,"1",IF(AP63&gt;=4.6,"3",IF(AP63&gt;=2,"6",IF(AP63&gt;=0,"10"))))</f>
        <v>6</v>
      </c>
      <c r="AV63" s="21" t="str">
        <f>IF(AQ63&lt;0.5,"1",IF(AQ63&lt;1,"3",IF(AQ63&lt;=3,"6",IF(AQ63&gt;=3,"10"))))</f>
        <v>10</v>
      </c>
      <c r="AW63" s="59"/>
      <c r="AX63" s="62"/>
      <c r="AY63" s="14"/>
      <c r="AZ63" s="16"/>
      <c r="BA63" s="16"/>
      <c r="BB63" s="16"/>
      <c r="BC63" s="16"/>
      <c r="BD63" s="3"/>
      <c r="BE63" s="3"/>
      <c r="BF63" s="3"/>
      <c r="BG63" s="3"/>
      <c r="BH63" s="4"/>
      <c r="BI63" s="59"/>
      <c r="BJ63" s="62"/>
      <c r="BK63" s="14"/>
      <c r="BL63" s="16"/>
      <c r="BM63" s="16"/>
      <c r="BN63" s="16"/>
      <c r="BO63" s="16"/>
      <c r="BP63" s="3"/>
      <c r="BQ63" s="3"/>
      <c r="BR63" s="3"/>
      <c r="BS63" s="3"/>
      <c r="BT63" s="4"/>
      <c r="BU63" s="59"/>
      <c r="BV63" s="62"/>
      <c r="BW63" s="14"/>
      <c r="BX63" s="16"/>
      <c r="BY63" s="16"/>
      <c r="BZ63" s="16"/>
      <c r="CA63" s="16"/>
      <c r="CB63" s="3"/>
      <c r="CC63" s="3"/>
      <c r="CD63" s="3"/>
      <c r="CE63" s="3"/>
      <c r="CF63" s="4"/>
    </row>
    <row r="64" spans="1:84" s="13" customFormat="1" ht="16.5">
      <c r="A64" s="59"/>
      <c r="B64" s="62"/>
      <c r="C64" s="14" t="s">
        <v>19</v>
      </c>
      <c r="D64" s="14" t="s">
        <v>19</v>
      </c>
      <c r="E64" s="14" t="s">
        <v>19</v>
      </c>
      <c r="F64" s="14" t="s">
        <v>19</v>
      </c>
      <c r="G64" s="14" t="s">
        <v>19</v>
      </c>
      <c r="H64" s="4" t="s">
        <v>19</v>
      </c>
      <c r="I64" s="4" t="s">
        <v>19</v>
      </c>
      <c r="J64" s="4" t="s">
        <v>19</v>
      </c>
      <c r="K64" s="4" t="s">
        <v>19</v>
      </c>
      <c r="L64" s="4" t="s">
        <v>19</v>
      </c>
      <c r="M64" s="59"/>
      <c r="N64" s="62"/>
      <c r="O64" s="14" t="s">
        <v>19</v>
      </c>
      <c r="P64" s="14" t="s">
        <v>19</v>
      </c>
      <c r="Q64" s="14" t="s">
        <v>19</v>
      </c>
      <c r="R64" s="14" t="s">
        <v>19</v>
      </c>
      <c r="S64" s="14" t="s">
        <v>19</v>
      </c>
      <c r="T64" s="4" t="s">
        <v>19</v>
      </c>
      <c r="U64" s="4" t="s">
        <v>19</v>
      </c>
      <c r="V64" s="4" t="s">
        <v>19</v>
      </c>
      <c r="W64" s="4" t="s">
        <v>19</v>
      </c>
      <c r="X64" s="4" t="s">
        <v>19</v>
      </c>
      <c r="Y64" s="59"/>
      <c r="Z64" s="62"/>
      <c r="AA64" s="14" t="s">
        <v>19</v>
      </c>
      <c r="AB64" s="14" t="s">
        <v>19</v>
      </c>
      <c r="AC64" s="14" t="s">
        <v>19</v>
      </c>
      <c r="AD64" s="14" t="s">
        <v>19</v>
      </c>
      <c r="AE64" s="14" t="s">
        <v>19</v>
      </c>
      <c r="AF64" s="4" t="s">
        <v>19</v>
      </c>
      <c r="AG64" s="4" t="s">
        <v>19</v>
      </c>
      <c r="AH64" s="4" t="s">
        <v>19</v>
      </c>
      <c r="AI64" s="4" t="s">
        <v>19</v>
      </c>
      <c r="AJ64" s="4" t="s">
        <v>19</v>
      </c>
      <c r="AK64" s="59"/>
      <c r="AL64" s="62"/>
      <c r="AM64" s="14" t="s">
        <v>19</v>
      </c>
      <c r="AN64" s="14" t="s">
        <v>19</v>
      </c>
      <c r="AO64" s="14" t="s">
        <v>19</v>
      </c>
      <c r="AP64" s="14" t="s">
        <v>19</v>
      </c>
      <c r="AQ64" s="14" t="s">
        <v>19</v>
      </c>
      <c r="AR64" s="4" t="s">
        <v>19</v>
      </c>
      <c r="AS64" s="4" t="s">
        <v>19</v>
      </c>
      <c r="AT64" s="4" t="s">
        <v>19</v>
      </c>
      <c r="AU64" s="4" t="s">
        <v>19</v>
      </c>
      <c r="AV64" s="4" t="s">
        <v>19</v>
      </c>
      <c r="AW64" s="59"/>
      <c r="AX64" s="62"/>
      <c r="AY64" s="27"/>
      <c r="AZ64" s="15"/>
      <c r="BA64" s="15"/>
      <c r="BB64" s="15"/>
      <c r="BC64" s="15"/>
      <c r="BD64" s="3"/>
      <c r="BE64" s="3"/>
      <c r="BF64" s="3"/>
      <c r="BG64" s="3"/>
      <c r="BH64" s="4"/>
      <c r="BI64" s="59"/>
      <c r="BJ64" s="62"/>
      <c r="BK64" s="27"/>
      <c r="BL64" s="15"/>
      <c r="BM64" s="15"/>
      <c r="BN64" s="15"/>
      <c r="BO64" s="15"/>
      <c r="BP64" s="3"/>
      <c r="BQ64" s="3"/>
      <c r="BR64" s="3"/>
      <c r="BS64" s="3"/>
      <c r="BT64" s="4"/>
      <c r="BU64" s="59"/>
      <c r="BV64" s="62"/>
      <c r="BW64" s="27"/>
      <c r="BX64" s="15"/>
      <c r="BY64" s="15"/>
      <c r="BZ64" s="15"/>
      <c r="CA64" s="15"/>
      <c r="CB64" s="3"/>
      <c r="CC64" s="3"/>
      <c r="CD64" s="3"/>
      <c r="CE64" s="3"/>
      <c r="CF64" s="4"/>
    </row>
    <row r="65" spans="1:84" s="13" customFormat="1" ht="16.5">
      <c r="A65" s="59"/>
      <c r="B65" s="62"/>
      <c r="C65" s="14">
        <v>42625</v>
      </c>
      <c r="D65" s="16">
        <v>11.3</v>
      </c>
      <c r="E65" s="16">
        <v>37.7</v>
      </c>
      <c r="F65" s="16">
        <v>1.9</v>
      </c>
      <c r="G65" s="16">
        <v>7.5</v>
      </c>
      <c r="H65" s="4">
        <f>(I65+J65+K65+L65)/4</f>
        <v>7.25</v>
      </c>
      <c r="I65" s="21" t="str">
        <f>IF(D65&lt;3,"1",IF(D65&lt;5,"3",IF(D65&lt;=15,"6",IF(D65&gt;15,"10"))))</f>
        <v>6</v>
      </c>
      <c r="J65" s="21" t="str">
        <f>IF(E65&lt;20,"1",IF(E65&lt;=49,"3",IF(E65&lt;=100,"6",IF(E65&gt;100,"10"))))</f>
        <v>3</v>
      </c>
      <c r="K65" s="21" t="str">
        <f>IF(F65&gt;=6.5,"1",IF(F65&gt;=4.6,"3",IF(F65&gt;=2,"6",IF(F65&gt;=0,"10"))))</f>
        <v>10</v>
      </c>
      <c r="L65" s="21" t="str">
        <f>IF(G65&lt;0.5,"1",IF(G65&lt;1,"3",IF(G65&lt;=3,"6",IF(G65&gt;=3,"10"))))</f>
        <v>10</v>
      </c>
      <c r="M65" s="59"/>
      <c r="N65" s="62"/>
      <c r="O65" s="14">
        <v>42625</v>
      </c>
      <c r="P65" s="16">
        <v>33.4</v>
      </c>
      <c r="Q65" s="16">
        <v>17</v>
      </c>
      <c r="R65" s="16">
        <v>2.4</v>
      </c>
      <c r="S65" s="16">
        <v>11.9</v>
      </c>
      <c r="T65" s="4">
        <f>(U65+V65+W65+X65)/4</f>
        <v>6.75</v>
      </c>
      <c r="U65" s="21" t="str">
        <f>IF(P65&lt;3,"1",IF(P65&lt;5,"3",IF(P65&lt;=15,"6",IF(P65&gt;15,"10"))))</f>
        <v>10</v>
      </c>
      <c r="V65" s="21" t="str">
        <f>IF(Q65&lt;20,"1",IF(Q65&lt;=49,"3",IF(Q65&lt;=100,"6",IF(Q65&gt;100,"10"))))</f>
        <v>1</v>
      </c>
      <c r="W65" s="21" t="str">
        <f>IF(R65&gt;=6.5,"1",IF(R65&gt;=4.6,"3",IF(R65&gt;=2,"6",IF(R65&gt;=0,"10"))))</f>
        <v>6</v>
      </c>
      <c r="X65" s="21" t="str">
        <f>IF(S65&lt;0.5,"1",IF(S65&lt;1,"3",IF(S65&lt;=3,"6",IF(S65&gt;=3,"10"))))</f>
        <v>10</v>
      </c>
      <c r="Y65" s="59"/>
      <c r="Z65" s="62"/>
      <c r="AA65" s="14">
        <v>42625</v>
      </c>
      <c r="AB65" s="16">
        <v>15.7</v>
      </c>
      <c r="AC65" s="16">
        <v>15</v>
      </c>
      <c r="AD65" s="16">
        <v>3.4</v>
      </c>
      <c r="AE65" s="16">
        <v>11.8</v>
      </c>
      <c r="AF65" s="4">
        <f>(AG65+AH65+AI65+AJ65)/4</f>
        <v>6.75</v>
      </c>
      <c r="AG65" s="21" t="str">
        <f>IF(AB65&lt;3,"1",IF(AB65&lt;5,"3",IF(AB65&lt;=15,"6",IF(AB65&gt;15,"10"))))</f>
        <v>10</v>
      </c>
      <c r="AH65" s="21" t="str">
        <f>IF(AC65&lt;20,"1",IF(AC65&lt;=49,"3",IF(AC65&lt;=100,"6",IF(AC65&gt;100,"10"))))</f>
        <v>1</v>
      </c>
      <c r="AI65" s="21" t="str">
        <f>IF(AD65&gt;=6.5,"1",IF(AD65&gt;=4.6,"3",IF(AD65&gt;=2,"6",IF(AD65&gt;=0,"10"))))</f>
        <v>6</v>
      </c>
      <c r="AJ65" s="21" t="str">
        <f>IF(AE65&lt;0.5,"1",IF(AE65&lt;1,"3",IF(AE65&lt;=3,"6",IF(AE65&gt;=3,"10"))))</f>
        <v>10</v>
      </c>
      <c r="AK65" s="59"/>
      <c r="AL65" s="62"/>
      <c r="AM65" s="14">
        <v>42625</v>
      </c>
      <c r="AN65" s="16">
        <v>12.3</v>
      </c>
      <c r="AO65" s="16">
        <v>7.8</v>
      </c>
      <c r="AP65" s="16">
        <v>1.8</v>
      </c>
      <c r="AQ65" s="16">
        <v>9.31</v>
      </c>
      <c r="AR65" s="4">
        <f>(AS65+AT65+AU65+AV65)/4</f>
        <v>6.75</v>
      </c>
      <c r="AS65" s="21" t="str">
        <f>IF(AN65&lt;3,"1",IF(AN65&lt;5,"3",IF(AN65&lt;=15,"6",IF(AN65&gt;15,"10"))))</f>
        <v>6</v>
      </c>
      <c r="AT65" s="21" t="str">
        <f>IF(AO65&lt;20,"1",IF(AO65&lt;=49,"3",IF(AO65&lt;=100,"6",IF(AO65&gt;100,"10"))))</f>
        <v>1</v>
      </c>
      <c r="AU65" s="21" t="str">
        <f>IF(AP65&gt;=6.5,"1",IF(AP65&gt;=4.6,"3",IF(AP65&gt;=2,"6",IF(AP65&gt;=0,"10"))))</f>
        <v>10</v>
      </c>
      <c r="AV65" s="21" t="str">
        <f>IF(AQ65&lt;0.5,"1",IF(AQ65&lt;1,"3",IF(AQ65&lt;=3,"6",IF(AQ65&gt;=3,"10"))))</f>
        <v>10</v>
      </c>
      <c r="AW65" s="59"/>
      <c r="AX65" s="62"/>
      <c r="AY65" s="14"/>
      <c r="AZ65" s="16"/>
      <c r="BA65" s="16"/>
      <c r="BB65" s="16"/>
      <c r="BC65" s="16"/>
      <c r="BD65" s="3"/>
      <c r="BE65" s="3"/>
      <c r="BF65" s="3"/>
      <c r="BG65" s="3"/>
      <c r="BH65" s="4"/>
      <c r="BI65" s="59"/>
      <c r="BJ65" s="62"/>
      <c r="BK65" s="14"/>
      <c r="BL65" s="16"/>
      <c r="BM65" s="16"/>
      <c r="BN65" s="16"/>
      <c r="BO65" s="16"/>
      <c r="BP65" s="3"/>
      <c r="BQ65" s="3"/>
      <c r="BR65" s="3"/>
      <c r="BS65" s="3"/>
      <c r="BT65" s="4"/>
      <c r="BU65" s="59"/>
      <c r="BV65" s="62"/>
      <c r="BW65" s="14"/>
      <c r="BX65" s="16"/>
      <c r="BY65" s="16"/>
      <c r="BZ65" s="16"/>
      <c r="CA65" s="16"/>
      <c r="CB65" s="3"/>
      <c r="CC65" s="3"/>
      <c r="CD65" s="3"/>
      <c r="CE65" s="3"/>
      <c r="CF65" s="4"/>
    </row>
    <row r="66" spans="1:84" s="13" customFormat="1" ht="16.5">
      <c r="A66" s="59"/>
      <c r="B66" s="62"/>
      <c r="C66" s="14" t="s">
        <v>19</v>
      </c>
      <c r="D66" s="14" t="s">
        <v>19</v>
      </c>
      <c r="E66" s="14" t="s">
        <v>19</v>
      </c>
      <c r="F66" s="14" t="s">
        <v>19</v>
      </c>
      <c r="G66" s="14" t="s">
        <v>19</v>
      </c>
      <c r="H66" s="4" t="s">
        <v>19</v>
      </c>
      <c r="I66" s="4" t="s">
        <v>19</v>
      </c>
      <c r="J66" s="4" t="s">
        <v>19</v>
      </c>
      <c r="K66" s="4" t="s">
        <v>19</v>
      </c>
      <c r="L66" s="4" t="s">
        <v>19</v>
      </c>
      <c r="M66" s="59"/>
      <c r="N66" s="62"/>
      <c r="O66" s="14" t="s">
        <v>19</v>
      </c>
      <c r="P66" s="14" t="s">
        <v>19</v>
      </c>
      <c r="Q66" s="14" t="s">
        <v>19</v>
      </c>
      <c r="R66" s="14" t="s">
        <v>19</v>
      </c>
      <c r="S66" s="14" t="s">
        <v>19</v>
      </c>
      <c r="T66" s="4" t="s">
        <v>19</v>
      </c>
      <c r="U66" s="4" t="s">
        <v>19</v>
      </c>
      <c r="V66" s="4" t="s">
        <v>19</v>
      </c>
      <c r="W66" s="4" t="s">
        <v>19</v>
      </c>
      <c r="X66" s="4" t="s">
        <v>19</v>
      </c>
      <c r="Y66" s="59"/>
      <c r="Z66" s="62"/>
      <c r="AA66" s="14" t="s">
        <v>19</v>
      </c>
      <c r="AB66" s="14" t="s">
        <v>19</v>
      </c>
      <c r="AC66" s="14" t="s">
        <v>19</v>
      </c>
      <c r="AD66" s="14" t="s">
        <v>19</v>
      </c>
      <c r="AE66" s="14" t="s">
        <v>19</v>
      </c>
      <c r="AF66" s="4" t="s">
        <v>19</v>
      </c>
      <c r="AG66" s="4" t="s">
        <v>19</v>
      </c>
      <c r="AH66" s="4" t="s">
        <v>19</v>
      </c>
      <c r="AI66" s="4" t="s">
        <v>19</v>
      </c>
      <c r="AJ66" s="4" t="s">
        <v>19</v>
      </c>
      <c r="AK66" s="59"/>
      <c r="AL66" s="62"/>
      <c r="AM66" s="14" t="s">
        <v>19</v>
      </c>
      <c r="AN66" s="14" t="s">
        <v>19</v>
      </c>
      <c r="AO66" s="14" t="s">
        <v>19</v>
      </c>
      <c r="AP66" s="14" t="s">
        <v>19</v>
      </c>
      <c r="AQ66" s="14" t="s">
        <v>19</v>
      </c>
      <c r="AR66" s="4" t="s">
        <v>19</v>
      </c>
      <c r="AS66" s="4" t="s">
        <v>19</v>
      </c>
      <c r="AT66" s="4" t="s">
        <v>19</v>
      </c>
      <c r="AU66" s="4" t="s">
        <v>19</v>
      </c>
      <c r="AV66" s="4" t="s">
        <v>19</v>
      </c>
      <c r="AW66" s="59"/>
      <c r="AX66" s="62"/>
      <c r="AY66" s="22"/>
      <c r="AZ66" s="23"/>
      <c r="BA66" s="23"/>
      <c r="BB66" s="23"/>
      <c r="BC66" s="15"/>
      <c r="BD66" s="3"/>
      <c r="BE66" s="3"/>
      <c r="BF66" s="3"/>
      <c r="BG66" s="3"/>
      <c r="BH66" s="4"/>
      <c r="BI66" s="59"/>
      <c r="BJ66" s="62"/>
      <c r="BK66" s="22"/>
      <c r="BL66" s="23"/>
      <c r="BM66" s="23"/>
      <c r="BN66" s="23"/>
      <c r="BO66" s="15"/>
      <c r="BP66" s="3"/>
      <c r="BQ66" s="3"/>
      <c r="BR66" s="3"/>
      <c r="BS66" s="3"/>
      <c r="BT66" s="4"/>
      <c r="BU66" s="59"/>
      <c r="BV66" s="62"/>
      <c r="BW66" s="22"/>
      <c r="BX66" s="23"/>
      <c r="BY66" s="23"/>
      <c r="BZ66" s="23"/>
      <c r="CA66" s="15"/>
      <c r="CB66" s="3"/>
      <c r="CC66" s="3"/>
      <c r="CD66" s="3"/>
      <c r="CE66" s="3"/>
      <c r="CF66" s="4"/>
    </row>
    <row r="67" spans="1:84" s="13" customFormat="1" ht="16.5">
      <c r="A67" s="59"/>
      <c r="B67" s="62"/>
      <c r="C67" s="14">
        <v>42690</v>
      </c>
      <c r="D67" s="16">
        <v>26.3</v>
      </c>
      <c r="E67" s="16">
        <v>21.2</v>
      </c>
      <c r="F67" s="16">
        <v>2.2</v>
      </c>
      <c r="G67" s="16">
        <v>13.5</v>
      </c>
      <c r="H67" s="4">
        <f>(I67+J67+K67+L67)/4</f>
        <v>7.25</v>
      </c>
      <c r="I67" s="21" t="str">
        <f>IF(D67&lt;3,"1",IF(D67&lt;5,"3",IF(D67&lt;=15,"6",IF(D67&gt;15,"10"))))</f>
        <v>10</v>
      </c>
      <c r="J67" s="21" t="str">
        <f>IF(E67&lt;20,"1",IF(E67&lt;=49,"3",IF(E67&lt;=100,"6",IF(E67&gt;100,"10"))))</f>
        <v>3</v>
      </c>
      <c r="K67" s="21" t="str">
        <f>IF(F67&gt;=6.5,"1",IF(F67&gt;=4.6,"3",IF(F67&gt;=2,"6",IF(F67&gt;=0,"10"))))</f>
        <v>6</v>
      </c>
      <c r="L67" s="21" t="str">
        <f>IF(G67&lt;0.5,"1",IF(G67&lt;1,"3",IF(G67&lt;=3,"6",IF(G67&gt;=3,"10"))))</f>
        <v>10</v>
      </c>
      <c r="M67" s="59"/>
      <c r="N67" s="62"/>
      <c r="O67" s="14">
        <v>42690</v>
      </c>
      <c r="P67" s="16">
        <v>34.4</v>
      </c>
      <c r="Q67" s="16">
        <v>20.5</v>
      </c>
      <c r="R67" s="16">
        <v>2.2</v>
      </c>
      <c r="S67" s="16">
        <v>17.3</v>
      </c>
      <c r="T67" s="4">
        <f>(U67+V67+W67+X67)/4</f>
        <v>7.25</v>
      </c>
      <c r="U67" s="21" t="str">
        <f>IF(P67&lt;3,"1",IF(P67&lt;5,"3",IF(P67&lt;=15,"6",IF(P67&gt;15,"10"))))</f>
        <v>10</v>
      </c>
      <c r="V67" s="21" t="str">
        <f>IF(Q67&lt;20,"1",IF(Q67&lt;=49,"3",IF(Q67&lt;=100,"6",IF(Q67&gt;100,"10"))))</f>
        <v>3</v>
      </c>
      <c r="W67" s="21" t="str">
        <f>IF(R67&gt;=6.5,"1",IF(R67&gt;=4.6,"3",IF(R67&gt;=2,"6",IF(R67&gt;=0,"10"))))</f>
        <v>6</v>
      </c>
      <c r="X67" s="21" t="str">
        <f>IF(S67&lt;0.5,"1",IF(S67&lt;1,"3",IF(S67&lt;=3,"6",IF(S67&gt;=3,"10"))))</f>
        <v>10</v>
      </c>
      <c r="Y67" s="59"/>
      <c r="Z67" s="62"/>
      <c r="AA67" s="14">
        <v>42690</v>
      </c>
      <c r="AB67" s="16">
        <v>26.2</v>
      </c>
      <c r="AC67" s="16">
        <v>12.2</v>
      </c>
      <c r="AD67" s="16">
        <v>2.3</v>
      </c>
      <c r="AE67" s="16">
        <v>12.7</v>
      </c>
      <c r="AF67" s="4">
        <f>(AG67+AH67+AI67+AJ67)/4</f>
        <v>6.75</v>
      </c>
      <c r="AG67" s="21" t="str">
        <f>IF(AB67&lt;3,"1",IF(AB67&lt;5,"3",IF(AB67&lt;=15,"6",IF(AB67&gt;15,"10"))))</f>
        <v>10</v>
      </c>
      <c r="AH67" s="21" t="str">
        <f>IF(AC67&lt;20,"1",IF(AC67&lt;=49,"3",IF(AC67&lt;=100,"6",IF(AC67&gt;100,"10"))))</f>
        <v>1</v>
      </c>
      <c r="AI67" s="21" t="str">
        <f>IF(AD67&gt;=6.5,"1",IF(AD67&gt;=4.6,"3",IF(AD67&gt;=2,"6",IF(AD67&gt;=0,"10"))))</f>
        <v>6</v>
      </c>
      <c r="AJ67" s="21" t="str">
        <f>IF(AE67&lt;0.5,"1",IF(AE67&lt;1,"3",IF(AE67&lt;=3,"6",IF(AE67&gt;=3,"10"))))</f>
        <v>10</v>
      </c>
      <c r="AK67" s="59"/>
      <c r="AL67" s="62"/>
      <c r="AM67" s="14">
        <v>42690</v>
      </c>
      <c r="AN67" s="16">
        <v>34.4</v>
      </c>
      <c r="AO67" s="16">
        <v>23.9</v>
      </c>
      <c r="AP67" s="16">
        <v>3.4</v>
      </c>
      <c r="AQ67" s="16">
        <v>14.7</v>
      </c>
      <c r="AR67" s="4">
        <f>(AS67+AT67+AU67+AV67)/4</f>
        <v>7.25</v>
      </c>
      <c r="AS67" s="21" t="str">
        <f>IF(AN67&lt;3,"1",IF(AN67&lt;5,"3",IF(AN67&lt;=15,"6",IF(AN67&gt;15,"10"))))</f>
        <v>10</v>
      </c>
      <c r="AT67" s="21" t="str">
        <f>IF(AO67&lt;20,"1",IF(AO67&lt;=49,"3",IF(AO67&lt;=100,"6",IF(AO67&gt;100,"10"))))</f>
        <v>3</v>
      </c>
      <c r="AU67" s="21" t="str">
        <f>IF(AP67&gt;=6.5,"1",IF(AP67&gt;=4.6,"3",IF(AP67&gt;=2,"6",IF(AP67&gt;=0,"10"))))</f>
        <v>6</v>
      </c>
      <c r="AV67" s="21" t="str">
        <f>IF(AQ67&lt;0.5,"1",IF(AQ67&lt;1,"3",IF(AQ67&lt;=3,"6",IF(AQ67&gt;=3,"10"))))</f>
        <v>10</v>
      </c>
      <c r="AW67" s="59"/>
      <c r="AX67" s="62"/>
      <c r="AY67" s="14"/>
      <c r="AZ67" s="16"/>
      <c r="BA67" s="16"/>
      <c r="BB67" s="16"/>
      <c r="BC67" s="16"/>
      <c r="BD67" s="3"/>
      <c r="BE67" s="3"/>
      <c r="BF67" s="3"/>
      <c r="BG67" s="3"/>
      <c r="BH67" s="4"/>
      <c r="BI67" s="59"/>
      <c r="BJ67" s="62"/>
      <c r="BK67" s="14"/>
      <c r="BL67" s="16"/>
      <c r="BM67" s="16"/>
      <c r="BN67" s="16"/>
      <c r="BO67" s="16"/>
      <c r="BP67" s="3"/>
      <c r="BQ67" s="3"/>
      <c r="BR67" s="3"/>
      <c r="BS67" s="3"/>
      <c r="BT67" s="4"/>
      <c r="BU67" s="59"/>
      <c r="BV67" s="62"/>
      <c r="BW67" s="14"/>
      <c r="BX67" s="16"/>
      <c r="BY67" s="16"/>
      <c r="BZ67" s="16"/>
      <c r="CA67" s="16"/>
      <c r="CB67" s="3"/>
      <c r="CC67" s="3"/>
      <c r="CD67" s="3"/>
      <c r="CE67" s="3"/>
      <c r="CF67" s="4"/>
    </row>
    <row r="68" spans="1:84" s="13" customFormat="1" ht="17.25" thickBot="1">
      <c r="A68" s="60"/>
      <c r="B68" s="63"/>
      <c r="C68" s="14" t="s">
        <v>19</v>
      </c>
      <c r="D68" s="14" t="s">
        <v>19</v>
      </c>
      <c r="E68" s="14" t="s">
        <v>19</v>
      </c>
      <c r="F68" s="14" t="s">
        <v>19</v>
      </c>
      <c r="G68" s="14" t="s">
        <v>19</v>
      </c>
      <c r="H68" s="4" t="s">
        <v>19</v>
      </c>
      <c r="I68" s="4" t="s">
        <v>19</v>
      </c>
      <c r="J68" s="4" t="s">
        <v>19</v>
      </c>
      <c r="K68" s="4" t="s">
        <v>19</v>
      </c>
      <c r="L68" s="4" t="s">
        <v>19</v>
      </c>
      <c r="M68" s="60"/>
      <c r="N68" s="63"/>
      <c r="O68" s="14" t="s">
        <v>19</v>
      </c>
      <c r="P68" s="14" t="s">
        <v>19</v>
      </c>
      <c r="Q68" s="14" t="s">
        <v>19</v>
      </c>
      <c r="R68" s="14" t="s">
        <v>19</v>
      </c>
      <c r="S68" s="14" t="s">
        <v>19</v>
      </c>
      <c r="T68" s="4" t="s">
        <v>19</v>
      </c>
      <c r="U68" s="4" t="s">
        <v>19</v>
      </c>
      <c r="V68" s="4" t="s">
        <v>19</v>
      </c>
      <c r="W68" s="4" t="s">
        <v>19</v>
      </c>
      <c r="X68" s="4" t="s">
        <v>19</v>
      </c>
      <c r="Y68" s="60"/>
      <c r="Z68" s="63"/>
      <c r="AA68" s="14" t="s">
        <v>19</v>
      </c>
      <c r="AB68" s="14" t="s">
        <v>19</v>
      </c>
      <c r="AC68" s="14" t="s">
        <v>19</v>
      </c>
      <c r="AD68" s="14" t="s">
        <v>19</v>
      </c>
      <c r="AE68" s="14" t="s">
        <v>19</v>
      </c>
      <c r="AF68" s="4" t="s">
        <v>19</v>
      </c>
      <c r="AG68" s="4" t="s">
        <v>19</v>
      </c>
      <c r="AH68" s="4" t="s">
        <v>19</v>
      </c>
      <c r="AI68" s="4" t="s">
        <v>19</v>
      </c>
      <c r="AJ68" s="4" t="s">
        <v>19</v>
      </c>
      <c r="AK68" s="60"/>
      <c r="AL68" s="63"/>
      <c r="AM68" s="14" t="s">
        <v>19</v>
      </c>
      <c r="AN68" s="14" t="s">
        <v>19</v>
      </c>
      <c r="AO68" s="14" t="s">
        <v>19</v>
      </c>
      <c r="AP68" s="14" t="s">
        <v>19</v>
      </c>
      <c r="AQ68" s="14" t="s">
        <v>19</v>
      </c>
      <c r="AR68" s="4" t="s">
        <v>19</v>
      </c>
      <c r="AS68" s="4" t="s">
        <v>19</v>
      </c>
      <c r="AT68" s="4" t="s">
        <v>19</v>
      </c>
      <c r="AU68" s="4" t="s">
        <v>19</v>
      </c>
      <c r="AV68" s="4" t="s">
        <v>19</v>
      </c>
      <c r="AW68" s="60"/>
      <c r="AX68" s="63"/>
      <c r="AY68" s="24"/>
      <c r="AZ68" s="15"/>
      <c r="BA68" s="15"/>
      <c r="BB68" s="15"/>
      <c r="BC68" s="15"/>
      <c r="BD68" s="3"/>
      <c r="BE68" s="3"/>
      <c r="BF68" s="3"/>
      <c r="BG68" s="3"/>
      <c r="BH68" s="4"/>
      <c r="BI68" s="60"/>
      <c r="BJ68" s="63"/>
      <c r="BK68" s="24"/>
      <c r="BL68" s="15"/>
      <c r="BM68" s="15"/>
      <c r="BN68" s="15"/>
      <c r="BO68" s="15"/>
      <c r="BP68" s="3"/>
      <c r="BQ68" s="3"/>
      <c r="BR68" s="3"/>
      <c r="BS68" s="3"/>
      <c r="BT68" s="4"/>
      <c r="BU68" s="60"/>
      <c r="BV68" s="63"/>
      <c r="BW68" s="24"/>
      <c r="BX68" s="15"/>
      <c r="BY68" s="15"/>
      <c r="BZ68" s="15"/>
      <c r="CA68" s="15"/>
      <c r="CB68" s="3"/>
      <c r="CC68" s="3"/>
      <c r="CD68" s="3"/>
      <c r="CE68" s="3"/>
      <c r="CF68" s="4"/>
    </row>
    <row r="69" spans="1:84" s="13" customFormat="1" ht="18" thickBot="1" thickTop="1">
      <c r="A69" s="25" t="s">
        <v>35</v>
      </c>
      <c r="B69" s="26"/>
      <c r="C69" s="10" t="s">
        <v>17</v>
      </c>
      <c r="D69" s="9">
        <f>AVERAGE(D57:D68)</f>
        <v>22.083333333333332</v>
      </c>
      <c r="E69" s="9">
        <f>AVERAGE(E57:E68)</f>
        <v>19.650000000000002</v>
      </c>
      <c r="F69" s="9">
        <f>AVERAGE(F57:F68)</f>
        <v>1.5333333333333332</v>
      </c>
      <c r="G69" s="9">
        <f>AVERAGE(G57:G68)</f>
        <v>11.973333333333334</v>
      </c>
      <c r="H69" s="8">
        <f>AVERAGE(H57:H68)</f>
        <v>7.416666666666667</v>
      </c>
      <c r="I69" s="6" t="str">
        <f>IF(D69&lt;3,"1",IF(D69&lt;5,"3",IF(D69&lt;=15,"6",IF(D69&gt;15,"10"))))</f>
        <v>10</v>
      </c>
      <c r="J69" s="7" t="str">
        <f>IF(E69&lt;20,"1",IF(E69&lt;=49,"3",IF(E69&lt;=100,"6",IF(E69&gt;100,"10"))))</f>
        <v>1</v>
      </c>
      <c r="K69" s="7" t="str">
        <f>IF(F69&gt;6.5,"1",IF(F69&gt;=4.6,"3",IF(F69&gt;=2,"6",IF(F69&gt;=0,"10"))))</f>
        <v>10</v>
      </c>
      <c r="L69" s="7" t="str">
        <f>IF(G69&lt;0.5,"1",IF(G69&lt;1,"3",IF(G69&lt;=3,"6",IF(G69&gt;=3,"10"))))</f>
        <v>10</v>
      </c>
      <c r="M69" s="25" t="s">
        <v>35</v>
      </c>
      <c r="N69" s="26"/>
      <c r="O69" s="10" t="s">
        <v>17</v>
      </c>
      <c r="P69" s="9">
        <f>AVERAGE(P57:P68)</f>
        <v>47.18333333333333</v>
      </c>
      <c r="Q69" s="9">
        <f>AVERAGE(Q57:Q68)</f>
        <v>17.166666666666668</v>
      </c>
      <c r="R69" s="9">
        <f>AVERAGE(R57:R68)</f>
        <v>1.5666666666666664</v>
      </c>
      <c r="S69" s="9">
        <f>AVERAGE(S57:S68)</f>
        <v>15.666666666666666</v>
      </c>
      <c r="T69" s="8">
        <f>AVERAGE(T57:T68)</f>
        <v>7.583333333333333</v>
      </c>
      <c r="U69" s="6" t="str">
        <f>IF(P69&lt;3,"1",IF(P69&lt;5,"3",IF(P69&lt;=15,"6",IF(P69&gt;15,"10"))))</f>
        <v>10</v>
      </c>
      <c r="V69" s="7" t="str">
        <f>IF(Q69&lt;20,"1",IF(Q69&lt;=49,"3",IF(Q69&lt;=100,"6",IF(Q69&gt;100,"10"))))</f>
        <v>1</v>
      </c>
      <c r="W69" s="7" t="str">
        <f>IF(R69&gt;6.5,"1",IF(R69&gt;=4.6,"3",IF(R69&gt;=2,"6",IF(R69&gt;=0,"10"))))</f>
        <v>10</v>
      </c>
      <c r="X69" s="7" t="str">
        <f>IF(S69&lt;0.5,"1",IF(S69&lt;1,"3",IF(S69&lt;=3,"6",IF(S69&gt;=3,"10"))))</f>
        <v>10</v>
      </c>
      <c r="Y69" s="25" t="s">
        <v>35</v>
      </c>
      <c r="Z69" s="26"/>
      <c r="AA69" s="10" t="s">
        <v>17</v>
      </c>
      <c r="AB69" s="9">
        <f>AVERAGE(AB57:AB68)</f>
        <v>22.433333333333334</v>
      </c>
      <c r="AC69" s="9">
        <f>AVERAGE(AC57:AC68)</f>
        <v>14.283333333333333</v>
      </c>
      <c r="AD69" s="9">
        <f>AVERAGE(AD57:AD68)</f>
        <v>2.6</v>
      </c>
      <c r="AE69" s="9">
        <f>AVERAGE(AE57:AE68)</f>
        <v>13.166666666666666</v>
      </c>
      <c r="AF69" s="8">
        <f>AVERAGE(AF57:AF68)</f>
        <v>6.875</v>
      </c>
      <c r="AG69" s="6" t="str">
        <f>IF(AB69&lt;3,"1",IF(AB69&lt;5,"3",IF(AB69&lt;=15,"6",IF(AB69&gt;15,"10"))))</f>
        <v>10</v>
      </c>
      <c r="AH69" s="7" t="str">
        <f>IF(AC69&lt;20,"1",IF(AC69&lt;=49,"3",IF(AC69&lt;=100,"6",IF(AC69&gt;100,"10"))))</f>
        <v>1</v>
      </c>
      <c r="AI69" s="7" t="str">
        <f>IF(AD69&gt;6.5,"1",IF(AD69&gt;=4.6,"3",IF(AD69&gt;=2,"6",IF(AD69&gt;=0,"10"))))</f>
        <v>6</v>
      </c>
      <c r="AJ69" s="7" t="str">
        <f>IF(AE69&lt;0.5,"1",IF(AE69&lt;1,"3",IF(AE69&lt;=3,"6",IF(AE69&gt;=3,"10"))))</f>
        <v>10</v>
      </c>
      <c r="AK69" s="25" t="s">
        <v>35</v>
      </c>
      <c r="AL69" s="26"/>
      <c r="AM69" s="10" t="s">
        <v>17</v>
      </c>
      <c r="AN69" s="9">
        <f>AVERAGE(AN57:AN68)</f>
        <v>20.716666666666665</v>
      </c>
      <c r="AO69" s="9">
        <f>AVERAGE(AO57:AO68)</f>
        <v>23.849999999999998</v>
      </c>
      <c r="AP69" s="9">
        <f>AVERAGE(AP57:AP68)</f>
        <v>1.9833333333333334</v>
      </c>
      <c r="AQ69" s="9">
        <f>AVERAGE(AQ57:AQ68)</f>
        <v>10.101666666666667</v>
      </c>
      <c r="AR69" s="8">
        <f>AVERAGE(AR57:AR68)</f>
        <v>7.333333333333333</v>
      </c>
      <c r="AS69" s="6" t="str">
        <f>IF(AN69&lt;3,"1",IF(AN69&lt;5,"3",IF(AN69&lt;=15,"6",IF(AN69&gt;15,"10"))))</f>
        <v>10</v>
      </c>
      <c r="AT69" s="7" t="str">
        <f>IF(AO69&lt;20,"1",IF(AO69&lt;=49,"3",IF(AO69&lt;=100,"6",IF(AO69&gt;100,"10"))))</f>
        <v>3</v>
      </c>
      <c r="AU69" s="7" t="str">
        <f>IF(AP69&gt;6.5,"1",IF(AP69&gt;=4.6,"3",IF(AP69&gt;=2,"6",IF(AP69&gt;=0,"10"))))</f>
        <v>10</v>
      </c>
      <c r="AV69" s="7" t="str">
        <f>IF(AQ69&lt;0.5,"1",IF(AQ69&lt;1,"3",IF(AQ69&lt;=3,"6",IF(AQ69&gt;=3,"10"))))</f>
        <v>10</v>
      </c>
      <c r="AW69" s="25"/>
      <c r="AX69" s="26"/>
      <c r="AY69" s="5"/>
      <c r="AZ69" s="9"/>
      <c r="BA69" s="9"/>
      <c r="BB69" s="9"/>
      <c r="BC69" s="9"/>
      <c r="BD69" s="6"/>
      <c r="BE69" s="7"/>
      <c r="BF69" s="7"/>
      <c r="BG69" s="7"/>
      <c r="BH69" s="8"/>
      <c r="BI69" s="25"/>
      <c r="BJ69" s="26"/>
      <c r="BK69" s="5"/>
      <c r="BL69" s="9"/>
      <c r="BM69" s="9"/>
      <c r="BN69" s="9"/>
      <c r="BO69" s="9"/>
      <c r="BP69" s="6"/>
      <c r="BQ69" s="7"/>
      <c r="BR69" s="7"/>
      <c r="BS69" s="7"/>
      <c r="BT69" s="8"/>
      <c r="BU69" s="25" t="s">
        <v>73</v>
      </c>
      <c r="BV69" s="26"/>
      <c r="BW69" s="5"/>
      <c r="BX69" s="9"/>
      <c r="BY69" s="9"/>
      <c r="BZ69" s="9"/>
      <c r="CA69" s="9"/>
      <c r="CB69" s="6"/>
      <c r="CC69" s="7"/>
      <c r="CD69" s="7"/>
      <c r="CE69" s="7"/>
      <c r="CF69" s="8"/>
    </row>
    <row r="70" spans="1:84" s="13" customFormat="1" ht="17.25" thickTop="1">
      <c r="A70" s="58" t="s">
        <v>36</v>
      </c>
      <c r="B70" s="61"/>
      <c r="C70" s="22">
        <v>42752</v>
      </c>
      <c r="D70" s="15">
        <v>22.7</v>
      </c>
      <c r="E70" s="15">
        <v>20</v>
      </c>
      <c r="F70" s="15">
        <v>1.4</v>
      </c>
      <c r="G70" s="15">
        <v>13.7</v>
      </c>
      <c r="H70" s="4">
        <f>(I70+J70+K70+L70)/4</f>
        <v>8.25</v>
      </c>
      <c r="I70" s="21" t="str">
        <f>IF(D70&lt;3,"1",IF(D70&lt;5,"3",IF(D70&lt;=15,"6",IF(D70&gt;15,"10"))))</f>
        <v>10</v>
      </c>
      <c r="J70" s="21" t="str">
        <f>IF(E70&lt;20,"1",IF(E70&lt;=49,"3",IF(E70&lt;=100,"6",IF(E70&gt;100,"10"))))</f>
        <v>3</v>
      </c>
      <c r="K70" s="21" t="str">
        <f>IF(F70&gt;=6.5,"1",IF(F70&gt;=4.6,"3",IF(F70&gt;=2,"6",IF(F70&gt;=0,"10"))))</f>
        <v>10</v>
      </c>
      <c r="L70" s="21" t="str">
        <f>IF(G70&lt;0.5,"1",IF(G70&lt;1,"3",IF(G70&lt;=3,"6",IF(G70&gt;=3,"10"))))</f>
        <v>10</v>
      </c>
      <c r="M70" s="58" t="s">
        <v>36</v>
      </c>
      <c r="N70" s="61"/>
      <c r="O70" s="22">
        <v>42752</v>
      </c>
      <c r="P70" s="15">
        <v>36.6</v>
      </c>
      <c r="Q70" s="15">
        <v>18.2</v>
      </c>
      <c r="R70" s="15">
        <v>1.7</v>
      </c>
      <c r="S70" s="15">
        <v>21</v>
      </c>
      <c r="T70" s="4">
        <f>(U70+V70+W70+X70)/4</f>
        <v>7.75</v>
      </c>
      <c r="U70" s="21" t="str">
        <f>IF(P70&lt;3,"1",IF(P70&lt;5,"3",IF(P70&lt;=15,"6",IF(P70&gt;15,"10"))))</f>
        <v>10</v>
      </c>
      <c r="V70" s="21" t="str">
        <f>IF(Q70&lt;20,"1",IF(Q70&lt;=49,"3",IF(Q70&lt;=100,"6",IF(Q70&gt;100,"10"))))</f>
        <v>1</v>
      </c>
      <c r="W70" s="21" t="str">
        <f>IF(R70&gt;=6.5,"1",IF(R70&gt;=4.6,"3",IF(R70&gt;=2,"6",IF(R70&gt;=0,"10"))))</f>
        <v>10</v>
      </c>
      <c r="X70" s="21" t="str">
        <f>IF(S70&lt;0.5,"1",IF(S70&lt;1,"3",IF(S70&lt;=3,"6",IF(S70&gt;=3,"10"))))</f>
        <v>10</v>
      </c>
      <c r="Y70" s="58" t="s">
        <v>36</v>
      </c>
      <c r="Z70" s="61"/>
      <c r="AA70" s="22">
        <v>42752</v>
      </c>
      <c r="AB70" s="15">
        <v>28.6</v>
      </c>
      <c r="AC70" s="15">
        <v>14.2</v>
      </c>
      <c r="AD70" s="15">
        <v>2.7</v>
      </c>
      <c r="AE70" s="15">
        <v>18.8</v>
      </c>
      <c r="AF70" s="4">
        <f>(AG70+AH70+AI70+AJ70)/4</f>
        <v>6.75</v>
      </c>
      <c r="AG70" s="21" t="str">
        <f>IF(AB70&lt;3,"1",IF(AB70&lt;5,"3",IF(AB70&lt;=15,"6",IF(AB70&gt;15,"10"))))</f>
        <v>10</v>
      </c>
      <c r="AH70" s="21" t="str">
        <f>IF(AC70&lt;20,"1",IF(AC70&lt;=49,"3",IF(AC70&lt;=100,"6",IF(AC70&gt;100,"10"))))</f>
        <v>1</v>
      </c>
      <c r="AI70" s="21" t="str">
        <f>IF(AD70&gt;=6.5,"1",IF(AD70&gt;=4.6,"3",IF(AD70&gt;=2,"6",IF(AD70&gt;=0,"10"))))</f>
        <v>6</v>
      </c>
      <c r="AJ70" s="21" t="str">
        <f>IF(AE70&lt;0.5,"1",IF(AE70&lt;1,"3",IF(AE70&lt;=3,"6",IF(AE70&gt;=3,"10"))))</f>
        <v>10</v>
      </c>
      <c r="AK70" s="58" t="s">
        <v>36</v>
      </c>
      <c r="AL70" s="61"/>
      <c r="AM70" s="22">
        <v>42752</v>
      </c>
      <c r="AN70" s="15">
        <v>17.4</v>
      </c>
      <c r="AO70" s="15">
        <v>31.9</v>
      </c>
      <c r="AP70" s="15">
        <v>1.2</v>
      </c>
      <c r="AQ70" s="15">
        <v>11.4</v>
      </c>
      <c r="AR70" s="4">
        <f>(AS70+AT70+AU70+AV70)/4</f>
        <v>8.25</v>
      </c>
      <c r="AS70" s="21" t="str">
        <f>IF(AN70&lt;3,"1",IF(AN70&lt;5,"3",IF(AN70&lt;=15,"6",IF(AN70&gt;15,"10"))))</f>
        <v>10</v>
      </c>
      <c r="AT70" s="21" t="str">
        <f>IF(AO70&lt;20,"1",IF(AO70&lt;=49,"3",IF(AO70&lt;=100,"6",IF(AO70&gt;100,"10"))))</f>
        <v>3</v>
      </c>
      <c r="AU70" s="21" t="str">
        <f>IF(AP70&gt;=6.5,"1",IF(AP70&gt;=4.6,"3",IF(AP70&gt;=2,"6",IF(AP70&gt;=0,"10"))))</f>
        <v>10</v>
      </c>
      <c r="AV70" s="21" t="str">
        <f>IF(AQ70&lt;0.5,"1",IF(AQ70&lt;1,"3",IF(AQ70&lt;=3,"6",IF(AQ70&gt;=3,"10"))))</f>
        <v>10</v>
      </c>
      <c r="AW70" s="58"/>
      <c r="AX70" s="61"/>
      <c r="AY70" s="22"/>
      <c r="AZ70" s="15"/>
      <c r="BA70" s="15"/>
      <c r="BB70" s="15"/>
      <c r="BC70" s="15"/>
      <c r="BD70" s="3"/>
      <c r="BE70" s="3"/>
      <c r="BF70" s="3"/>
      <c r="BG70" s="3"/>
      <c r="BH70" s="4"/>
      <c r="BI70" s="58"/>
      <c r="BJ70" s="61"/>
      <c r="BK70" s="22"/>
      <c r="BL70" s="15"/>
      <c r="BM70" s="15"/>
      <c r="BN70" s="15"/>
      <c r="BO70" s="15"/>
      <c r="BP70" s="3"/>
      <c r="BQ70" s="3"/>
      <c r="BR70" s="3"/>
      <c r="BS70" s="3"/>
      <c r="BT70" s="4"/>
      <c r="BU70" s="58" t="s">
        <v>74</v>
      </c>
      <c r="BV70" s="61"/>
      <c r="BW70" s="22"/>
      <c r="BX70" s="15"/>
      <c r="BY70" s="15"/>
      <c r="BZ70" s="15"/>
      <c r="CA70" s="15"/>
      <c r="CB70" s="3"/>
      <c r="CC70" s="3"/>
      <c r="CD70" s="3"/>
      <c r="CE70" s="3"/>
      <c r="CF70" s="4"/>
    </row>
    <row r="71" spans="1:84" s="13" customFormat="1" ht="16.5">
      <c r="A71" s="59"/>
      <c r="B71" s="62"/>
      <c r="C71" s="14" t="s">
        <v>19</v>
      </c>
      <c r="D71" s="14" t="s">
        <v>19</v>
      </c>
      <c r="E71" s="14" t="s">
        <v>19</v>
      </c>
      <c r="F71" s="14" t="s">
        <v>19</v>
      </c>
      <c r="G71" s="14" t="s">
        <v>19</v>
      </c>
      <c r="H71" s="4" t="s">
        <v>19</v>
      </c>
      <c r="I71" s="4" t="s">
        <v>19</v>
      </c>
      <c r="J71" s="4" t="s">
        <v>19</v>
      </c>
      <c r="K71" s="4" t="s">
        <v>19</v>
      </c>
      <c r="L71" s="4" t="s">
        <v>19</v>
      </c>
      <c r="M71" s="59"/>
      <c r="N71" s="62"/>
      <c r="O71" s="14" t="s">
        <v>19</v>
      </c>
      <c r="P71" s="14" t="s">
        <v>19</v>
      </c>
      <c r="Q71" s="14" t="s">
        <v>19</v>
      </c>
      <c r="R71" s="14" t="s">
        <v>19</v>
      </c>
      <c r="S71" s="14" t="s">
        <v>19</v>
      </c>
      <c r="T71" s="4" t="s">
        <v>19</v>
      </c>
      <c r="U71" s="4" t="s">
        <v>19</v>
      </c>
      <c r="V71" s="4" t="s">
        <v>19</v>
      </c>
      <c r="W71" s="4" t="s">
        <v>19</v>
      </c>
      <c r="X71" s="4" t="s">
        <v>19</v>
      </c>
      <c r="Y71" s="59"/>
      <c r="Z71" s="62"/>
      <c r="AA71" s="14" t="s">
        <v>19</v>
      </c>
      <c r="AB71" s="14" t="s">
        <v>19</v>
      </c>
      <c r="AC71" s="14" t="s">
        <v>19</v>
      </c>
      <c r="AD71" s="14" t="s">
        <v>19</v>
      </c>
      <c r="AE71" s="14" t="s">
        <v>19</v>
      </c>
      <c r="AF71" s="4" t="s">
        <v>19</v>
      </c>
      <c r="AG71" s="4" t="s">
        <v>19</v>
      </c>
      <c r="AH71" s="4" t="s">
        <v>19</v>
      </c>
      <c r="AI71" s="4" t="s">
        <v>19</v>
      </c>
      <c r="AJ71" s="4" t="s">
        <v>19</v>
      </c>
      <c r="AK71" s="59"/>
      <c r="AL71" s="62"/>
      <c r="AM71" s="14" t="s">
        <v>19</v>
      </c>
      <c r="AN71" s="14" t="s">
        <v>19</v>
      </c>
      <c r="AO71" s="14" t="s">
        <v>19</v>
      </c>
      <c r="AP71" s="14" t="s">
        <v>19</v>
      </c>
      <c r="AQ71" s="14" t="s">
        <v>19</v>
      </c>
      <c r="AR71" s="4" t="s">
        <v>19</v>
      </c>
      <c r="AS71" s="4" t="s">
        <v>19</v>
      </c>
      <c r="AT71" s="4" t="s">
        <v>19</v>
      </c>
      <c r="AU71" s="4" t="s">
        <v>19</v>
      </c>
      <c r="AV71" s="4" t="s">
        <v>19</v>
      </c>
      <c r="AW71" s="59"/>
      <c r="AX71" s="62"/>
      <c r="AY71" s="22"/>
      <c r="AZ71" s="15"/>
      <c r="BA71" s="15"/>
      <c r="BB71" s="15"/>
      <c r="BC71" s="15"/>
      <c r="BD71" s="3"/>
      <c r="BE71" s="3"/>
      <c r="BF71" s="3"/>
      <c r="BG71" s="3"/>
      <c r="BH71" s="4"/>
      <c r="BI71" s="59"/>
      <c r="BJ71" s="62"/>
      <c r="BK71" s="22"/>
      <c r="BL71" s="15"/>
      <c r="BM71" s="15"/>
      <c r="BN71" s="15"/>
      <c r="BO71" s="15"/>
      <c r="BP71" s="3"/>
      <c r="BQ71" s="3"/>
      <c r="BR71" s="3"/>
      <c r="BS71" s="3"/>
      <c r="BT71" s="4"/>
      <c r="BU71" s="59"/>
      <c r="BV71" s="62"/>
      <c r="BW71" s="22"/>
      <c r="BX71" s="15"/>
      <c r="BY71" s="15"/>
      <c r="BZ71" s="15"/>
      <c r="CA71" s="15"/>
      <c r="CB71" s="3"/>
      <c r="CC71" s="3"/>
      <c r="CD71" s="3"/>
      <c r="CE71" s="3"/>
      <c r="CF71" s="4"/>
    </row>
    <row r="72" spans="1:84" s="13" customFormat="1" ht="16.5">
      <c r="A72" s="59"/>
      <c r="B72" s="62"/>
      <c r="C72" s="22">
        <v>42818</v>
      </c>
      <c r="D72" s="15">
        <v>23.8</v>
      </c>
      <c r="E72" s="15">
        <v>6.5</v>
      </c>
      <c r="F72" s="15">
        <v>2.5</v>
      </c>
      <c r="G72" s="15">
        <v>13.4</v>
      </c>
      <c r="H72" s="4">
        <f>(I72+J72+K72+L72)/4</f>
        <v>6.75</v>
      </c>
      <c r="I72" s="21" t="str">
        <f>IF(D72&lt;3,"1",IF(D72&lt;5,"3",IF(D72&lt;=15,"6",IF(D72&gt;15,"10"))))</f>
        <v>10</v>
      </c>
      <c r="J72" s="21" t="str">
        <f>IF(E72&lt;20,"1",IF(E72&lt;=49,"3",IF(E72&lt;=100,"6",IF(E72&gt;100,"10"))))</f>
        <v>1</v>
      </c>
      <c r="K72" s="21" t="str">
        <f>IF(F72&gt;=6.5,"1",IF(F72&gt;=4.6,"3",IF(F72&gt;=2,"6",IF(F72&gt;=0,"10"))))</f>
        <v>6</v>
      </c>
      <c r="L72" s="21" t="str">
        <f>IF(G72&lt;0.5,"1",IF(G72&lt;1,"3",IF(G72&lt;=3,"6",IF(G72&gt;=3,"10"))))</f>
        <v>10</v>
      </c>
      <c r="M72" s="59"/>
      <c r="N72" s="62"/>
      <c r="O72" s="22">
        <v>42818</v>
      </c>
      <c r="P72" s="15">
        <v>43.9</v>
      </c>
      <c r="Q72" s="15">
        <v>13</v>
      </c>
      <c r="R72" s="15">
        <v>2.6</v>
      </c>
      <c r="S72" s="15">
        <v>21.3</v>
      </c>
      <c r="T72" s="4">
        <f>(U72+V72+W72+X72)/4</f>
        <v>6.75</v>
      </c>
      <c r="U72" s="21" t="str">
        <f>IF(P72&lt;3,"1",IF(P72&lt;5,"3",IF(P72&lt;=15,"6",IF(P72&gt;15,"10"))))</f>
        <v>10</v>
      </c>
      <c r="V72" s="21" t="str">
        <f>IF(Q72&lt;20,"1",IF(Q72&lt;=49,"3",IF(Q72&lt;=100,"6",IF(Q72&gt;100,"10"))))</f>
        <v>1</v>
      </c>
      <c r="W72" s="21" t="str">
        <f>IF(R72&gt;=6.5,"1",IF(R72&gt;=4.6,"3",IF(R72&gt;=2,"6",IF(R72&gt;=0,"10"))))</f>
        <v>6</v>
      </c>
      <c r="X72" s="21" t="str">
        <f>IF(S72&lt;0.5,"1",IF(S72&lt;1,"3",IF(S72&lt;=3,"6",IF(S72&gt;=3,"10"))))</f>
        <v>10</v>
      </c>
      <c r="Y72" s="59"/>
      <c r="Z72" s="62"/>
      <c r="AA72" s="22">
        <v>42818</v>
      </c>
      <c r="AB72" s="15">
        <v>22.7</v>
      </c>
      <c r="AC72" s="15">
        <v>8.5</v>
      </c>
      <c r="AD72" s="15">
        <v>3.4</v>
      </c>
      <c r="AE72" s="15">
        <v>14.8</v>
      </c>
      <c r="AF72" s="4">
        <f>(AG72+AH72+AI72+AJ72)/4</f>
        <v>6.75</v>
      </c>
      <c r="AG72" s="21" t="str">
        <f>IF(AB72&lt;3,"1",IF(AB72&lt;5,"3",IF(AB72&lt;=15,"6",IF(AB72&gt;15,"10"))))</f>
        <v>10</v>
      </c>
      <c r="AH72" s="21" t="str">
        <f>IF(AC72&lt;20,"1",IF(AC72&lt;=49,"3",IF(AC72&lt;=100,"6",IF(AC72&gt;100,"10"))))</f>
        <v>1</v>
      </c>
      <c r="AI72" s="21" t="str">
        <f>IF(AD72&gt;=6.5,"1",IF(AD72&gt;=4.6,"3",IF(AD72&gt;=2,"6",IF(AD72&gt;=0,"10"))))</f>
        <v>6</v>
      </c>
      <c r="AJ72" s="21" t="str">
        <f>IF(AE72&lt;0.5,"1",IF(AE72&lt;1,"3",IF(AE72&lt;=3,"6",IF(AE72&gt;=3,"10"))))</f>
        <v>10</v>
      </c>
      <c r="AK72" s="59"/>
      <c r="AL72" s="62"/>
      <c r="AM72" s="22">
        <v>42818</v>
      </c>
      <c r="AN72" s="15">
        <v>40.2</v>
      </c>
      <c r="AO72" s="15">
        <v>22.1</v>
      </c>
      <c r="AP72" s="15">
        <v>2.3</v>
      </c>
      <c r="AQ72" s="15">
        <v>11.6</v>
      </c>
      <c r="AR72" s="4">
        <f>(AS72+AT72+AU72+AV72)/4</f>
        <v>7.25</v>
      </c>
      <c r="AS72" s="21" t="str">
        <f>IF(AN72&lt;3,"1",IF(AN72&lt;5,"3",IF(AN72&lt;=15,"6",IF(AN72&gt;15,"10"))))</f>
        <v>10</v>
      </c>
      <c r="AT72" s="21" t="str">
        <f>IF(AO72&lt;20,"1",IF(AO72&lt;=49,"3",IF(AO72&lt;=100,"6",IF(AO72&gt;100,"10"))))</f>
        <v>3</v>
      </c>
      <c r="AU72" s="21" t="str">
        <f>IF(AP72&gt;=6.5,"1",IF(AP72&gt;=4.6,"3",IF(AP72&gt;=2,"6",IF(AP72&gt;=0,"10"))))</f>
        <v>6</v>
      </c>
      <c r="AV72" s="21" t="str">
        <f>IF(AQ72&lt;0.5,"1",IF(AQ72&lt;1,"3",IF(AQ72&lt;=3,"6",IF(AQ72&gt;=3,"10"))))</f>
        <v>10</v>
      </c>
      <c r="AW72" s="59"/>
      <c r="AX72" s="62"/>
      <c r="AY72" s="22"/>
      <c r="AZ72" s="15"/>
      <c r="BA72" s="15"/>
      <c r="BB72" s="15"/>
      <c r="BC72" s="15"/>
      <c r="BD72" s="3"/>
      <c r="BE72" s="3"/>
      <c r="BF72" s="3"/>
      <c r="BG72" s="3"/>
      <c r="BH72" s="4"/>
      <c r="BI72" s="59"/>
      <c r="BJ72" s="62"/>
      <c r="BK72" s="22"/>
      <c r="BL72" s="15"/>
      <c r="BM72" s="15"/>
      <c r="BN72" s="15"/>
      <c r="BO72" s="15"/>
      <c r="BP72" s="3"/>
      <c r="BQ72" s="3"/>
      <c r="BR72" s="3"/>
      <c r="BS72" s="3"/>
      <c r="BT72" s="4"/>
      <c r="BU72" s="59"/>
      <c r="BV72" s="62"/>
      <c r="BW72" s="22"/>
      <c r="BX72" s="15"/>
      <c r="BY72" s="15"/>
      <c r="BZ72" s="15"/>
      <c r="CA72" s="15"/>
      <c r="CB72" s="3"/>
      <c r="CC72" s="3"/>
      <c r="CD72" s="3"/>
      <c r="CE72" s="3"/>
      <c r="CF72" s="4"/>
    </row>
    <row r="73" spans="1:84" s="13" customFormat="1" ht="16.5">
      <c r="A73" s="59"/>
      <c r="B73" s="62"/>
      <c r="C73" s="14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4" t="s">
        <v>37</v>
      </c>
      <c r="I73" s="3" t="s">
        <v>37</v>
      </c>
      <c r="J73" s="3" t="s">
        <v>37</v>
      </c>
      <c r="K73" s="3" t="s">
        <v>37</v>
      </c>
      <c r="L73" s="3" t="s">
        <v>37</v>
      </c>
      <c r="M73" s="59"/>
      <c r="N73" s="62"/>
      <c r="O73" s="14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4" t="s">
        <v>37</v>
      </c>
      <c r="U73" s="3" t="s">
        <v>37</v>
      </c>
      <c r="V73" s="3" t="s">
        <v>37</v>
      </c>
      <c r="W73" s="3" t="s">
        <v>37</v>
      </c>
      <c r="X73" s="3" t="s">
        <v>37</v>
      </c>
      <c r="Y73" s="59"/>
      <c r="Z73" s="62"/>
      <c r="AA73" s="14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4" t="s">
        <v>37</v>
      </c>
      <c r="AG73" s="3" t="s">
        <v>37</v>
      </c>
      <c r="AH73" s="3" t="s">
        <v>37</v>
      </c>
      <c r="AI73" s="3" t="s">
        <v>37</v>
      </c>
      <c r="AJ73" s="3" t="s">
        <v>37</v>
      </c>
      <c r="AK73" s="59"/>
      <c r="AL73" s="62"/>
      <c r="AM73" s="14" t="s">
        <v>37</v>
      </c>
      <c r="AN73" s="16" t="s">
        <v>37</v>
      </c>
      <c r="AO73" s="16" t="s">
        <v>37</v>
      </c>
      <c r="AP73" s="16" t="s">
        <v>37</v>
      </c>
      <c r="AQ73" s="16" t="s">
        <v>37</v>
      </c>
      <c r="AR73" s="4" t="s">
        <v>37</v>
      </c>
      <c r="AS73" s="3" t="s">
        <v>37</v>
      </c>
      <c r="AT73" s="3" t="s">
        <v>37</v>
      </c>
      <c r="AU73" s="3" t="s">
        <v>37</v>
      </c>
      <c r="AV73" s="3" t="s">
        <v>37</v>
      </c>
      <c r="AW73" s="59"/>
      <c r="AX73" s="62"/>
      <c r="AY73" s="22"/>
      <c r="AZ73" s="16"/>
      <c r="BA73" s="16"/>
      <c r="BB73" s="16"/>
      <c r="BC73" s="16"/>
      <c r="BD73" s="3"/>
      <c r="BE73" s="3"/>
      <c r="BF73" s="3"/>
      <c r="BG73" s="3"/>
      <c r="BH73" s="4"/>
      <c r="BI73" s="59"/>
      <c r="BJ73" s="62"/>
      <c r="BK73" s="22"/>
      <c r="BL73" s="16"/>
      <c r="BM73" s="16"/>
      <c r="BN73" s="16"/>
      <c r="BO73" s="16"/>
      <c r="BP73" s="3"/>
      <c r="BQ73" s="3"/>
      <c r="BR73" s="3"/>
      <c r="BS73" s="3"/>
      <c r="BT73" s="4"/>
      <c r="BU73" s="59"/>
      <c r="BV73" s="62"/>
      <c r="BW73" s="22"/>
      <c r="BX73" s="16"/>
      <c r="BY73" s="16"/>
      <c r="BZ73" s="16"/>
      <c r="CA73" s="16"/>
      <c r="CB73" s="3"/>
      <c r="CC73" s="3"/>
      <c r="CD73" s="3"/>
      <c r="CE73" s="3"/>
      <c r="CF73" s="4"/>
    </row>
    <row r="74" spans="1:84" s="13" customFormat="1" ht="16.5">
      <c r="A74" s="59"/>
      <c r="B74" s="62"/>
      <c r="C74" s="22">
        <v>42877</v>
      </c>
      <c r="D74" s="16">
        <v>28.8</v>
      </c>
      <c r="E74" s="16">
        <v>19.2</v>
      </c>
      <c r="F74" s="16">
        <v>3.8</v>
      </c>
      <c r="G74" s="16">
        <v>5.47</v>
      </c>
      <c r="H74" s="4">
        <f>(I74+J74+K74+L74)/4</f>
        <v>6.75</v>
      </c>
      <c r="I74" s="21" t="str">
        <f>IF(D74&lt;3,"1",IF(D74&lt;5,"3",IF(D74&lt;=15,"6",IF(D74&gt;15,"10"))))</f>
        <v>10</v>
      </c>
      <c r="J74" s="21" t="str">
        <f>IF(E74&lt;20,"1",IF(E74&lt;=49,"3",IF(E74&lt;=100,"6",IF(E74&gt;100,"10"))))</f>
        <v>1</v>
      </c>
      <c r="K74" s="21" t="str">
        <f>IF(F74&gt;=6.5,"1",IF(F74&gt;=4.6,"3",IF(F74&gt;=2,"6",IF(F74&gt;=0,"10"))))</f>
        <v>6</v>
      </c>
      <c r="L74" s="21" t="str">
        <f>IF(G74&lt;0.5,"1",IF(G74&lt;1,"3",IF(G74&lt;=3,"6",IF(G74&gt;=3,"10"))))</f>
        <v>10</v>
      </c>
      <c r="M74" s="59"/>
      <c r="N74" s="62"/>
      <c r="O74" s="22">
        <v>42877</v>
      </c>
      <c r="P74" s="16">
        <v>52</v>
      </c>
      <c r="Q74" s="16">
        <v>29.6</v>
      </c>
      <c r="R74" s="16">
        <v>4.1</v>
      </c>
      <c r="S74" s="16">
        <v>12.6</v>
      </c>
      <c r="T74" s="4">
        <f>(U74+V74+W74+X74)/4</f>
        <v>7.25</v>
      </c>
      <c r="U74" s="21" t="str">
        <f>IF(P74&lt;3,"1",IF(P74&lt;5,"3",IF(P74&lt;=15,"6",IF(P74&gt;15,"10"))))</f>
        <v>10</v>
      </c>
      <c r="V74" s="21" t="str">
        <f>IF(Q74&lt;20,"1",IF(Q74&lt;=49,"3",IF(Q74&lt;=100,"6",IF(Q74&gt;100,"10"))))</f>
        <v>3</v>
      </c>
      <c r="W74" s="21" t="str">
        <f>IF(R74&gt;=6.5,"1",IF(R74&gt;=4.6,"3",IF(R74&gt;=2,"6",IF(R74&gt;=0,"10"))))</f>
        <v>6</v>
      </c>
      <c r="X74" s="21" t="str">
        <f>IF(S74&lt;0.5,"1",IF(S74&lt;1,"3",IF(S74&lt;=3,"6",IF(S74&gt;=3,"10"))))</f>
        <v>10</v>
      </c>
      <c r="Y74" s="59"/>
      <c r="Z74" s="62"/>
      <c r="AA74" s="22">
        <v>42877</v>
      </c>
      <c r="AB74" s="16">
        <v>38</v>
      </c>
      <c r="AC74" s="16">
        <v>24.8</v>
      </c>
      <c r="AD74" s="16">
        <v>3.3</v>
      </c>
      <c r="AE74" s="16">
        <v>18.5</v>
      </c>
      <c r="AF74" s="4">
        <f>(AG74+AH74+AI74+AJ74)/4</f>
        <v>7.25</v>
      </c>
      <c r="AG74" s="21" t="str">
        <f>IF(AB74&lt;3,"1",IF(AB74&lt;5,"3",IF(AB74&lt;=15,"6",IF(AB74&gt;15,"10"))))</f>
        <v>10</v>
      </c>
      <c r="AH74" s="21" t="str">
        <f>IF(AC74&lt;20,"1",IF(AC74&lt;=49,"3",IF(AC74&lt;=100,"6",IF(AC74&gt;100,"10"))))</f>
        <v>3</v>
      </c>
      <c r="AI74" s="21" t="str">
        <f>IF(AD74&gt;=6.5,"1",IF(AD74&gt;=4.6,"3",IF(AD74&gt;=2,"6",IF(AD74&gt;=0,"10"))))</f>
        <v>6</v>
      </c>
      <c r="AJ74" s="21" t="str">
        <f>IF(AE74&lt;0.5,"1",IF(AE74&lt;1,"3",IF(AE74&lt;=3,"6",IF(AE74&gt;=3,"10"))))</f>
        <v>10</v>
      </c>
      <c r="AK74" s="59"/>
      <c r="AL74" s="62"/>
      <c r="AM74" s="22">
        <v>42877</v>
      </c>
      <c r="AN74" s="16">
        <v>33.2</v>
      </c>
      <c r="AO74" s="16">
        <v>22.8</v>
      </c>
      <c r="AP74" s="16">
        <v>3.9</v>
      </c>
      <c r="AQ74" s="16">
        <v>12.1</v>
      </c>
      <c r="AR74" s="4">
        <f>(AS74+AT74+AU74+AV74)/4</f>
        <v>7.25</v>
      </c>
      <c r="AS74" s="21" t="str">
        <f>IF(AN74&lt;3,"1",IF(AN74&lt;5,"3",IF(AN74&lt;=15,"6",IF(AN74&gt;15,"10"))))</f>
        <v>10</v>
      </c>
      <c r="AT74" s="21" t="str">
        <f>IF(AO74&lt;20,"1",IF(AO74&lt;=49,"3",IF(AO74&lt;=100,"6",IF(AO74&gt;100,"10"))))</f>
        <v>3</v>
      </c>
      <c r="AU74" s="21" t="str">
        <f>IF(AP74&gt;=6.5,"1",IF(AP74&gt;=4.6,"3",IF(AP74&gt;=2,"6",IF(AP74&gt;=0,"10"))))</f>
        <v>6</v>
      </c>
      <c r="AV74" s="21" t="str">
        <f>IF(AQ74&lt;0.5,"1",IF(AQ74&lt;1,"3",IF(AQ74&lt;=3,"6",IF(AQ74&gt;=3,"10"))))</f>
        <v>10</v>
      </c>
      <c r="AW74" s="59"/>
      <c r="AX74" s="62"/>
      <c r="AY74" s="14"/>
      <c r="AZ74" s="15"/>
      <c r="BA74" s="15"/>
      <c r="BB74" s="15"/>
      <c r="BC74" s="15"/>
      <c r="BD74" s="3"/>
      <c r="BE74" s="3"/>
      <c r="BF74" s="3"/>
      <c r="BG74" s="3"/>
      <c r="BH74" s="4"/>
      <c r="BI74" s="59"/>
      <c r="BJ74" s="62"/>
      <c r="BK74" s="14"/>
      <c r="BL74" s="15"/>
      <c r="BM74" s="15"/>
      <c r="BN74" s="15"/>
      <c r="BO74" s="15"/>
      <c r="BP74" s="3"/>
      <c r="BQ74" s="3"/>
      <c r="BR74" s="3"/>
      <c r="BS74" s="3"/>
      <c r="BT74" s="4"/>
      <c r="BU74" s="59"/>
      <c r="BV74" s="62"/>
      <c r="BW74" s="14"/>
      <c r="BX74" s="15"/>
      <c r="BY74" s="15"/>
      <c r="BZ74" s="15"/>
      <c r="CA74" s="15"/>
      <c r="CB74" s="3"/>
      <c r="CC74" s="3"/>
      <c r="CD74" s="3"/>
      <c r="CE74" s="3"/>
      <c r="CF74" s="4"/>
    </row>
    <row r="75" spans="1:84" s="13" customFormat="1" ht="16.5">
      <c r="A75" s="59"/>
      <c r="B75" s="62"/>
      <c r="C75" s="14" t="s">
        <v>38</v>
      </c>
      <c r="D75" s="16" t="s">
        <v>38</v>
      </c>
      <c r="E75" s="16" t="s">
        <v>38</v>
      </c>
      <c r="F75" s="16" t="s">
        <v>38</v>
      </c>
      <c r="G75" s="16" t="s">
        <v>38</v>
      </c>
      <c r="H75" s="4" t="s">
        <v>38</v>
      </c>
      <c r="I75" s="3" t="s">
        <v>38</v>
      </c>
      <c r="J75" s="3" t="s">
        <v>38</v>
      </c>
      <c r="K75" s="3" t="s">
        <v>38</v>
      </c>
      <c r="L75" s="3" t="s">
        <v>38</v>
      </c>
      <c r="M75" s="59"/>
      <c r="N75" s="62"/>
      <c r="O75" s="14" t="s">
        <v>38</v>
      </c>
      <c r="P75" s="16" t="s">
        <v>38</v>
      </c>
      <c r="Q75" s="16" t="s">
        <v>38</v>
      </c>
      <c r="R75" s="16" t="s">
        <v>38</v>
      </c>
      <c r="S75" s="16" t="s">
        <v>38</v>
      </c>
      <c r="T75" s="4" t="s">
        <v>38</v>
      </c>
      <c r="U75" s="3" t="s">
        <v>38</v>
      </c>
      <c r="V75" s="3" t="s">
        <v>38</v>
      </c>
      <c r="W75" s="3" t="s">
        <v>38</v>
      </c>
      <c r="X75" s="3" t="s">
        <v>38</v>
      </c>
      <c r="Y75" s="59"/>
      <c r="Z75" s="62"/>
      <c r="AA75" s="14" t="s">
        <v>38</v>
      </c>
      <c r="AB75" s="16" t="s">
        <v>38</v>
      </c>
      <c r="AC75" s="16" t="s">
        <v>38</v>
      </c>
      <c r="AD75" s="16" t="s">
        <v>38</v>
      </c>
      <c r="AE75" s="16" t="s">
        <v>38</v>
      </c>
      <c r="AF75" s="4" t="s">
        <v>38</v>
      </c>
      <c r="AG75" s="3" t="s">
        <v>38</v>
      </c>
      <c r="AH75" s="3" t="s">
        <v>38</v>
      </c>
      <c r="AI75" s="3" t="s">
        <v>38</v>
      </c>
      <c r="AJ75" s="3" t="s">
        <v>38</v>
      </c>
      <c r="AK75" s="59"/>
      <c r="AL75" s="62"/>
      <c r="AM75" s="14" t="s">
        <v>38</v>
      </c>
      <c r="AN75" s="16" t="s">
        <v>38</v>
      </c>
      <c r="AO75" s="16" t="s">
        <v>38</v>
      </c>
      <c r="AP75" s="16" t="s">
        <v>38</v>
      </c>
      <c r="AQ75" s="16" t="s">
        <v>38</v>
      </c>
      <c r="AR75" s="4" t="s">
        <v>38</v>
      </c>
      <c r="AS75" s="3" t="s">
        <v>38</v>
      </c>
      <c r="AT75" s="3" t="s">
        <v>38</v>
      </c>
      <c r="AU75" s="3" t="s">
        <v>38</v>
      </c>
      <c r="AV75" s="3" t="s">
        <v>38</v>
      </c>
      <c r="AW75" s="59"/>
      <c r="AX75" s="62"/>
      <c r="AY75" s="14"/>
      <c r="AZ75" s="15"/>
      <c r="BA75" s="15"/>
      <c r="BB75" s="15"/>
      <c r="BC75" s="15"/>
      <c r="BD75" s="3"/>
      <c r="BE75" s="3"/>
      <c r="BF75" s="3"/>
      <c r="BG75" s="3"/>
      <c r="BH75" s="4"/>
      <c r="BI75" s="59"/>
      <c r="BJ75" s="62"/>
      <c r="BK75" s="14"/>
      <c r="BL75" s="15"/>
      <c r="BM75" s="15"/>
      <c r="BN75" s="15"/>
      <c r="BO75" s="15"/>
      <c r="BP75" s="3"/>
      <c r="BQ75" s="3"/>
      <c r="BR75" s="3"/>
      <c r="BS75" s="3"/>
      <c r="BT75" s="4"/>
      <c r="BU75" s="59"/>
      <c r="BV75" s="62"/>
      <c r="BW75" s="14"/>
      <c r="BX75" s="15"/>
      <c r="BY75" s="15"/>
      <c r="BZ75" s="15"/>
      <c r="CA75" s="15"/>
      <c r="CB75" s="3"/>
      <c r="CC75" s="3"/>
      <c r="CD75" s="3"/>
      <c r="CE75" s="3"/>
      <c r="CF75" s="4"/>
    </row>
    <row r="76" spans="1:84" s="13" customFormat="1" ht="16.5">
      <c r="A76" s="59"/>
      <c r="B76" s="62"/>
      <c r="C76" s="14">
        <v>42936</v>
      </c>
      <c r="D76" s="16">
        <v>6.2</v>
      </c>
      <c r="E76" s="16">
        <v>14</v>
      </c>
      <c r="F76" s="16">
        <v>1.3</v>
      </c>
      <c r="G76" s="16">
        <v>11</v>
      </c>
      <c r="H76" s="4">
        <f>(I76+J76+K76+L76)/4</f>
        <v>6.75</v>
      </c>
      <c r="I76" s="21" t="str">
        <f>IF(D76&lt;3,"1",IF(D76&lt;5,"3",IF(D76&lt;=15,"6",IF(D76&gt;15,"10"))))</f>
        <v>6</v>
      </c>
      <c r="J76" s="21" t="str">
        <f>IF(E76&lt;20,"1",IF(E76&lt;=49,"3",IF(E76&lt;=100,"6",IF(E76&gt;100,"10"))))</f>
        <v>1</v>
      </c>
      <c r="K76" s="21" t="str">
        <f>IF(F76&gt;=6.5,"1",IF(F76&gt;=4.6,"3",IF(F76&gt;=2,"6",IF(F76&gt;=0,"10"))))</f>
        <v>10</v>
      </c>
      <c r="L76" s="21" t="str">
        <f>IF(G76&lt;0.5,"1",IF(G76&lt;1,"3",IF(G76&lt;=3,"6",IF(G76&gt;=3,"10"))))</f>
        <v>10</v>
      </c>
      <c r="M76" s="59"/>
      <c r="N76" s="62"/>
      <c r="O76" s="14">
        <v>42936</v>
      </c>
      <c r="P76" s="16">
        <v>46</v>
      </c>
      <c r="Q76" s="16">
        <v>18.6</v>
      </c>
      <c r="R76" s="16">
        <v>1.4</v>
      </c>
      <c r="S76" s="16">
        <v>18.1</v>
      </c>
      <c r="T76" s="4">
        <f>(U76+V76+W76+X76)/4</f>
        <v>7.75</v>
      </c>
      <c r="U76" s="21" t="str">
        <f>IF(P76&lt;3,"1",IF(P76&lt;5,"3",IF(P76&lt;=15,"6",IF(P76&gt;15,"10"))))</f>
        <v>10</v>
      </c>
      <c r="V76" s="21" t="str">
        <f>IF(Q76&lt;20,"1",IF(Q76&lt;=49,"3",IF(Q76&lt;=100,"6",IF(Q76&gt;100,"10"))))</f>
        <v>1</v>
      </c>
      <c r="W76" s="21" t="str">
        <f>IF(R76&gt;=6.5,"1",IF(R76&gt;=4.6,"3",IF(R76&gt;=2,"6",IF(R76&gt;=0,"10"))))</f>
        <v>10</v>
      </c>
      <c r="X76" s="21" t="str">
        <f>IF(S76&lt;0.5,"1",IF(S76&lt;1,"3",IF(S76&lt;=3,"6",IF(S76&gt;=3,"10"))))</f>
        <v>10</v>
      </c>
      <c r="Y76" s="59"/>
      <c r="Z76" s="62"/>
      <c r="AA76" s="14">
        <v>42936</v>
      </c>
      <c r="AB76" s="16">
        <v>36.5</v>
      </c>
      <c r="AC76" s="16">
        <v>15.8</v>
      </c>
      <c r="AD76" s="16">
        <v>0.8</v>
      </c>
      <c r="AE76" s="16">
        <v>17.1</v>
      </c>
      <c r="AF76" s="4">
        <f>(AG76+AH76+AI76+AJ76)/4</f>
        <v>7.75</v>
      </c>
      <c r="AG76" s="21" t="str">
        <f>IF(AB76&lt;3,"1",IF(AB76&lt;5,"3",IF(AB76&lt;=15,"6",IF(AB76&gt;15,"10"))))</f>
        <v>10</v>
      </c>
      <c r="AH76" s="21" t="str">
        <f>IF(AC76&lt;20,"1",IF(AC76&lt;=49,"3",IF(AC76&lt;=100,"6",IF(AC76&gt;100,"10"))))</f>
        <v>1</v>
      </c>
      <c r="AI76" s="21" t="str">
        <f>IF(AD76&gt;=6.5,"1",IF(AD76&gt;=4.6,"3",IF(AD76&gt;=2,"6",IF(AD76&gt;=0,"10"))))</f>
        <v>10</v>
      </c>
      <c r="AJ76" s="21" t="str">
        <f>IF(AE76&lt;0.5,"1",IF(AE76&lt;1,"3",IF(AE76&lt;=3,"6",IF(AE76&gt;=3,"10"))))</f>
        <v>10</v>
      </c>
      <c r="AK76" s="59"/>
      <c r="AL76" s="62"/>
      <c r="AM76" s="14">
        <v>42936</v>
      </c>
      <c r="AN76" s="16">
        <v>19.9</v>
      </c>
      <c r="AO76" s="16">
        <v>21</v>
      </c>
      <c r="AP76" s="16">
        <v>1</v>
      </c>
      <c r="AQ76" s="16">
        <v>8.92</v>
      </c>
      <c r="AR76" s="4">
        <f>(AS76+AT76+AU76+AV76)/4</f>
        <v>8.25</v>
      </c>
      <c r="AS76" s="21" t="str">
        <f>IF(AN76&lt;3,"1",IF(AN76&lt;5,"3",IF(AN76&lt;=15,"6",IF(AN76&gt;15,"10"))))</f>
        <v>10</v>
      </c>
      <c r="AT76" s="21" t="str">
        <f>IF(AO76&lt;20,"1",IF(AO76&lt;=49,"3",IF(AO76&lt;=100,"6",IF(AO76&gt;100,"10"))))</f>
        <v>3</v>
      </c>
      <c r="AU76" s="21" t="str">
        <f>IF(AP76&gt;=6.5,"1",IF(AP76&gt;=4.6,"3",IF(AP76&gt;=2,"6",IF(AP76&gt;=0,"10"))))</f>
        <v>10</v>
      </c>
      <c r="AV76" s="21" t="str">
        <f>IF(AQ76&lt;0.5,"1",IF(AQ76&lt;1,"3",IF(AQ76&lt;=3,"6",IF(AQ76&gt;=3,"10"))))</f>
        <v>10</v>
      </c>
      <c r="AW76" s="59"/>
      <c r="AX76" s="62"/>
      <c r="AY76" s="14"/>
      <c r="AZ76" s="16"/>
      <c r="BA76" s="16"/>
      <c r="BB76" s="16"/>
      <c r="BC76" s="16"/>
      <c r="BD76" s="3"/>
      <c r="BE76" s="3"/>
      <c r="BF76" s="3"/>
      <c r="BG76" s="3"/>
      <c r="BH76" s="4"/>
      <c r="BI76" s="59"/>
      <c r="BJ76" s="62"/>
      <c r="BK76" s="14"/>
      <c r="BL76" s="16"/>
      <c r="BM76" s="16"/>
      <c r="BN76" s="16"/>
      <c r="BO76" s="16"/>
      <c r="BP76" s="3"/>
      <c r="BQ76" s="3"/>
      <c r="BR76" s="3"/>
      <c r="BS76" s="3"/>
      <c r="BT76" s="4"/>
      <c r="BU76" s="59"/>
      <c r="BV76" s="62"/>
      <c r="BW76" s="14"/>
      <c r="BX76" s="16"/>
      <c r="BY76" s="16"/>
      <c r="BZ76" s="16"/>
      <c r="CA76" s="16"/>
      <c r="CB76" s="3"/>
      <c r="CC76" s="3"/>
      <c r="CD76" s="3"/>
      <c r="CE76" s="3"/>
      <c r="CF76" s="4"/>
    </row>
    <row r="77" spans="1:84" s="13" customFormat="1" ht="16.5">
      <c r="A77" s="59"/>
      <c r="B77" s="62"/>
      <c r="C77" s="14" t="s">
        <v>39</v>
      </c>
      <c r="D77" s="14" t="s">
        <v>39</v>
      </c>
      <c r="E77" s="14" t="s">
        <v>39</v>
      </c>
      <c r="F77" s="14" t="s">
        <v>39</v>
      </c>
      <c r="G77" s="14" t="s">
        <v>39</v>
      </c>
      <c r="H77" s="4" t="s">
        <v>39</v>
      </c>
      <c r="I77" s="4" t="s">
        <v>39</v>
      </c>
      <c r="J77" s="4" t="s">
        <v>39</v>
      </c>
      <c r="K77" s="4" t="s">
        <v>39</v>
      </c>
      <c r="L77" s="4" t="s">
        <v>39</v>
      </c>
      <c r="M77" s="59"/>
      <c r="N77" s="62"/>
      <c r="O77" s="14" t="s">
        <v>39</v>
      </c>
      <c r="P77" s="14" t="s">
        <v>39</v>
      </c>
      <c r="Q77" s="14" t="s">
        <v>39</v>
      </c>
      <c r="R77" s="14" t="s">
        <v>39</v>
      </c>
      <c r="S77" s="14" t="s">
        <v>39</v>
      </c>
      <c r="T77" s="4" t="s">
        <v>39</v>
      </c>
      <c r="U77" s="4" t="s">
        <v>39</v>
      </c>
      <c r="V77" s="4" t="s">
        <v>39</v>
      </c>
      <c r="W77" s="4" t="s">
        <v>39</v>
      </c>
      <c r="X77" s="4" t="s">
        <v>39</v>
      </c>
      <c r="Y77" s="59"/>
      <c r="Z77" s="62"/>
      <c r="AA77" s="14" t="s">
        <v>39</v>
      </c>
      <c r="AB77" s="14" t="s">
        <v>39</v>
      </c>
      <c r="AC77" s="14" t="s">
        <v>39</v>
      </c>
      <c r="AD77" s="14" t="s">
        <v>39</v>
      </c>
      <c r="AE77" s="14" t="s">
        <v>39</v>
      </c>
      <c r="AF77" s="4" t="s">
        <v>39</v>
      </c>
      <c r="AG77" s="4" t="s">
        <v>39</v>
      </c>
      <c r="AH77" s="4" t="s">
        <v>39</v>
      </c>
      <c r="AI77" s="4" t="s">
        <v>39</v>
      </c>
      <c r="AJ77" s="4" t="s">
        <v>39</v>
      </c>
      <c r="AK77" s="59"/>
      <c r="AL77" s="62"/>
      <c r="AM77" s="14" t="s">
        <v>39</v>
      </c>
      <c r="AN77" s="14" t="s">
        <v>39</v>
      </c>
      <c r="AO77" s="14" t="s">
        <v>39</v>
      </c>
      <c r="AP77" s="14" t="s">
        <v>39</v>
      </c>
      <c r="AQ77" s="14" t="s">
        <v>39</v>
      </c>
      <c r="AR77" s="4" t="s">
        <v>39</v>
      </c>
      <c r="AS77" s="4" t="s">
        <v>39</v>
      </c>
      <c r="AT77" s="4" t="s">
        <v>39</v>
      </c>
      <c r="AU77" s="4" t="s">
        <v>39</v>
      </c>
      <c r="AV77" s="4" t="s">
        <v>39</v>
      </c>
      <c r="AW77" s="59"/>
      <c r="AX77" s="62"/>
      <c r="AY77" s="27"/>
      <c r="AZ77" s="15"/>
      <c r="BA77" s="15"/>
      <c r="BB77" s="15"/>
      <c r="BC77" s="15"/>
      <c r="BD77" s="3"/>
      <c r="BE77" s="3"/>
      <c r="BF77" s="3"/>
      <c r="BG77" s="3"/>
      <c r="BH77" s="4"/>
      <c r="BI77" s="59"/>
      <c r="BJ77" s="62"/>
      <c r="BK77" s="27"/>
      <c r="BL77" s="15"/>
      <c r="BM77" s="15"/>
      <c r="BN77" s="15"/>
      <c r="BO77" s="15"/>
      <c r="BP77" s="3"/>
      <c r="BQ77" s="3"/>
      <c r="BR77" s="3"/>
      <c r="BS77" s="3"/>
      <c r="BT77" s="4"/>
      <c r="BU77" s="59"/>
      <c r="BV77" s="62"/>
      <c r="BW77" s="27"/>
      <c r="BX77" s="15"/>
      <c r="BY77" s="15"/>
      <c r="BZ77" s="15"/>
      <c r="CA77" s="15"/>
      <c r="CB77" s="3"/>
      <c r="CC77" s="3"/>
      <c r="CD77" s="3"/>
      <c r="CE77" s="3"/>
      <c r="CF77" s="4"/>
    </row>
    <row r="78" spans="1:84" s="13" customFormat="1" ht="16.5">
      <c r="A78" s="59"/>
      <c r="B78" s="62"/>
      <c r="C78" s="14">
        <v>42999</v>
      </c>
      <c r="D78" s="16">
        <v>21.7</v>
      </c>
      <c r="E78" s="16">
        <v>12.6</v>
      </c>
      <c r="F78" s="16">
        <v>2.3</v>
      </c>
      <c r="G78" s="16">
        <v>4.19</v>
      </c>
      <c r="H78" s="4">
        <f>(I78+J78+K78+L78)/4</f>
        <v>6.75</v>
      </c>
      <c r="I78" s="21" t="str">
        <f>IF(D78&lt;3,"1",IF(D78&lt;5,"3",IF(D78&lt;=15,"6",IF(D78&gt;15,"10"))))</f>
        <v>10</v>
      </c>
      <c r="J78" s="21" t="str">
        <f>IF(E78&lt;20,"1",IF(E78&lt;=49,"3",IF(E78&lt;=100,"6",IF(E78&gt;100,"10"))))</f>
        <v>1</v>
      </c>
      <c r="K78" s="21" t="str">
        <f>IF(F78&gt;=6.5,"1",IF(F78&gt;=4.6,"3",IF(F78&gt;=2,"6",IF(F78&gt;=0,"10"))))</f>
        <v>6</v>
      </c>
      <c r="L78" s="21" t="str">
        <f>IF(G78&lt;0.5,"1",IF(G78&lt;1,"3",IF(G78&lt;=3,"6",IF(G78&gt;=3,"10"))))</f>
        <v>10</v>
      </c>
      <c r="M78" s="59"/>
      <c r="N78" s="62"/>
      <c r="O78" s="14">
        <v>42999</v>
      </c>
      <c r="P78" s="16">
        <v>42</v>
      </c>
      <c r="Q78" s="16">
        <v>20.1</v>
      </c>
      <c r="R78" s="16">
        <v>2.1</v>
      </c>
      <c r="S78" s="16">
        <v>4.8</v>
      </c>
      <c r="T78" s="4">
        <f>(U78+V78+W78+X78)/4</f>
        <v>7.25</v>
      </c>
      <c r="U78" s="21" t="str">
        <f>IF(P78&lt;3,"1",IF(P78&lt;5,"3",IF(P78&lt;=15,"6",IF(P78&gt;15,"10"))))</f>
        <v>10</v>
      </c>
      <c r="V78" s="21" t="str">
        <f>IF(Q78&lt;20,"1",IF(Q78&lt;=49,"3",IF(Q78&lt;=100,"6",IF(Q78&gt;100,"10"))))</f>
        <v>3</v>
      </c>
      <c r="W78" s="21" t="str">
        <f>IF(R78&gt;=6.5,"1",IF(R78&gt;=4.6,"3",IF(R78&gt;=2,"6",IF(R78&gt;=0,"10"))))</f>
        <v>6</v>
      </c>
      <c r="X78" s="21" t="str">
        <f>IF(S78&lt;0.5,"1",IF(S78&lt;1,"3",IF(S78&lt;=3,"6",IF(S78&gt;=3,"10"))))</f>
        <v>10</v>
      </c>
      <c r="Y78" s="59"/>
      <c r="Z78" s="62"/>
      <c r="AA78" s="14">
        <v>42999</v>
      </c>
      <c r="AB78" s="16">
        <v>24.2</v>
      </c>
      <c r="AC78" s="16">
        <v>33.4</v>
      </c>
      <c r="AD78" s="16">
        <v>2.9</v>
      </c>
      <c r="AE78" s="16">
        <v>26.4</v>
      </c>
      <c r="AF78" s="4">
        <f>(AG78+AH78+AI78+AJ78)/4</f>
        <v>7.25</v>
      </c>
      <c r="AG78" s="21" t="str">
        <f>IF(AB78&lt;3,"1",IF(AB78&lt;5,"3",IF(AB78&lt;=15,"6",IF(AB78&gt;15,"10"))))</f>
        <v>10</v>
      </c>
      <c r="AH78" s="21" t="str">
        <f>IF(AC78&lt;20,"1",IF(AC78&lt;=49,"3",IF(AC78&lt;=100,"6",IF(AC78&gt;100,"10"))))</f>
        <v>3</v>
      </c>
      <c r="AI78" s="21" t="str">
        <f>IF(AD78&gt;=6.5,"1",IF(AD78&gt;=4.6,"3",IF(AD78&gt;=2,"6",IF(AD78&gt;=0,"10"))))</f>
        <v>6</v>
      </c>
      <c r="AJ78" s="21" t="str">
        <f>IF(AE78&lt;0.5,"1",IF(AE78&lt;1,"3",IF(AE78&lt;=3,"6",IF(AE78&gt;=3,"10"))))</f>
        <v>10</v>
      </c>
      <c r="AK78" s="59"/>
      <c r="AL78" s="62"/>
      <c r="AM78" s="14">
        <v>42999</v>
      </c>
      <c r="AN78" s="16">
        <v>16.8</v>
      </c>
      <c r="AO78" s="16">
        <v>18.6</v>
      </c>
      <c r="AP78" s="16">
        <v>2.9</v>
      </c>
      <c r="AQ78" s="16">
        <v>19.4</v>
      </c>
      <c r="AR78" s="4">
        <f>(AS78+AT78+AU78+AV78)/4</f>
        <v>6.75</v>
      </c>
      <c r="AS78" s="21" t="str">
        <f>IF(AN78&lt;3,"1",IF(AN78&lt;5,"3",IF(AN78&lt;=15,"6",IF(AN78&gt;15,"10"))))</f>
        <v>10</v>
      </c>
      <c r="AT78" s="21" t="str">
        <f>IF(AO78&lt;20,"1",IF(AO78&lt;=49,"3",IF(AO78&lt;=100,"6",IF(AO78&gt;100,"10"))))</f>
        <v>1</v>
      </c>
      <c r="AU78" s="21" t="str">
        <f>IF(AP78&gt;=6.5,"1",IF(AP78&gt;=4.6,"3",IF(AP78&gt;=2,"6",IF(AP78&gt;=0,"10"))))</f>
        <v>6</v>
      </c>
      <c r="AV78" s="21" t="str">
        <f>IF(AQ78&lt;0.5,"1",IF(AQ78&lt;1,"3",IF(AQ78&lt;=3,"6",IF(AQ78&gt;=3,"10"))))</f>
        <v>10</v>
      </c>
      <c r="AW78" s="59"/>
      <c r="AX78" s="62"/>
      <c r="AY78" s="14"/>
      <c r="AZ78" s="16"/>
      <c r="BA78" s="16"/>
      <c r="BB78" s="16"/>
      <c r="BC78" s="16"/>
      <c r="BD78" s="3"/>
      <c r="BE78" s="3"/>
      <c r="BF78" s="3"/>
      <c r="BG78" s="3"/>
      <c r="BH78" s="4"/>
      <c r="BI78" s="59"/>
      <c r="BJ78" s="62"/>
      <c r="BK78" s="14"/>
      <c r="BL78" s="16"/>
      <c r="BM78" s="16"/>
      <c r="BN78" s="16"/>
      <c r="BO78" s="16"/>
      <c r="BP78" s="3"/>
      <c r="BQ78" s="3"/>
      <c r="BR78" s="3"/>
      <c r="BS78" s="3"/>
      <c r="BT78" s="4"/>
      <c r="BU78" s="59"/>
      <c r="BV78" s="62"/>
      <c r="BW78" s="14"/>
      <c r="BX78" s="16"/>
      <c r="BY78" s="16"/>
      <c r="BZ78" s="16"/>
      <c r="CA78" s="16"/>
      <c r="CB78" s="3"/>
      <c r="CC78" s="3"/>
      <c r="CD78" s="3"/>
      <c r="CE78" s="3"/>
      <c r="CF78" s="4"/>
    </row>
    <row r="79" spans="1:84" s="13" customFormat="1" ht="16.5">
      <c r="A79" s="59"/>
      <c r="B79" s="62"/>
      <c r="C79" s="14" t="s">
        <v>40</v>
      </c>
      <c r="D79" s="14" t="s">
        <v>40</v>
      </c>
      <c r="E79" s="14" t="s">
        <v>40</v>
      </c>
      <c r="F79" s="14" t="s">
        <v>40</v>
      </c>
      <c r="G79" s="14" t="s">
        <v>40</v>
      </c>
      <c r="H79" s="4" t="s">
        <v>40</v>
      </c>
      <c r="I79" s="4" t="s">
        <v>40</v>
      </c>
      <c r="J79" s="4" t="s">
        <v>40</v>
      </c>
      <c r="K79" s="4" t="s">
        <v>40</v>
      </c>
      <c r="L79" s="4" t="s">
        <v>40</v>
      </c>
      <c r="M79" s="59"/>
      <c r="N79" s="62"/>
      <c r="O79" s="14" t="s">
        <v>40</v>
      </c>
      <c r="P79" s="14" t="s">
        <v>40</v>
      </c>
      <c r="Q79" s="14" t="s">
        <v>40</v>
      </c>
      <c r="R79" s="14" t="s">
        <v>40</v>
      </c>
      <c r="S79" s="14" t="s">
        <v>40</v>
      </c>
      <c r="T79" s="4" t="s">
        <v>40</v>
      </c>
      <c r="U79" s="4" t="s">
        <v>40</v>
      </c>
      <c r="V79" s="4" t="s">
        <v>40</v>
      </c>
      <c r="W79" s="4" t="s">
        <v>40</v>
      </c>
      <c r="X79" s="4" t="s">
        <v>40</v>
      </c>
      <c r="Y79" s="59"/>
      <c r="Z79" s="62"/>
      <c r="AA79" s="14" t="s">
        <v>40</v>
      </c>
      <c r="AB79" s="14" t="s">
        <v>40</v>
      </c>
      <c r="AC79" s="14" t="s">
        <v>40</v>
      </c>
      <c r="AD79" s="14" t="s">
        <v>40</v>
      </c>
      <c r="AE79" s="14" t="s">
        <v>40</v>
      </c>
      <c r="AF79" s="4" t="s">
        <v>40</v>
      </c>
      <c r="AG79" s="4" t="s">
        <v>40</v>
      </c>
      <c r="AH79" s="4" t="s">
        <v>40</v>
      </c>
      <c r="AI79" s="4" t="s">
        <v>40</v>
      </c>
      <c r="AJ79" s="4" t="s">
        <v>40</v>
      </c>
      <c r="AK79" s="59"/>
      <c r="AL79" s="62"/>
      <c r="AM79" s="14" t="s">
        <v>40</v>
      </c>
      <c r="AN79" s="14" t="s">
        <v>40</v>
      </c>
      <c r="AO79" s="14" t="s">
        <v>40</v>
      </c>
      <c r="AP79" s="14" t="s">
        <v>40</v>
      </c>
      <c r="AQ79" s="14" t="s">
        <v>40</v>
      </c>
      <c r="AR79" s="4" t="s">
        <v>40</v>
      </c>
      <c r="AS79" s="4" t="s">
        <v>40</v>
      </c>
      <c r="AT79" s="4" t="s">
        <v>40</v>
      </c>
      <c r="AU79" s="4" t="s">
        <v>40</v>
      </c>
      <c r="AV79" s="4" t="s">
        <v>40</v>
      </c>
      <c r="AW79" s="59"/>
      <c r="AX79" s="62"/>
      <c r="AY79" s="22"/>
      <c r="AZ79" s="23"/>
      <c r="BA79" s="23"/>
      <c r="BB79" s="23"/>
      <c r="BC79" s="15"/>
      <c r="BD79" s="3"/>
      <c r="BE79" s="3"/>
      <c r="BF79" s="3"/>
      <c r="BG79" s="3"/>
      <c r="BH79" s="4"/>
      <c r="BI79" s="59"/>
      <c r="BJ79" s="62"/>
      <c r="BK79" s="22"/>
      <c r="BL79" s="23"/>
      <c r="BM79" s="23"/>
      <c r="BN79" s="23"/>
      <c r="BO79" s="15"/>
      <c r="BP79" s="3"/>
      <c r="BQ79" s="3"/>
      <c r="BR79" s="3"/>
      <c r="BS79" s="3"/>
      <c r="BT79" s="4"/>
      <c r="BU79" s="59"/>
      <c r="BV79" s="62"/>
      <c r="BW79" s="22"/>
      <c r="BX79" s="23"/>
      <c r="BY79" s="23"/>
      <c r="BZ79" s="23"/>
      <c r="CA79" s="15"/>
      <c r="CB79" s="3"/>
      <c r="CC79" s="3"/>
      <c r="CD79" s="3"/>
      <c r="CE79" s="3"/>
      <c r="CF79" s="4"/>
    </row>
    <row r="80" spans="1:84" s="13" customFormat="1" ht="16.5">
      <c r="A80" s="59"/>
      <c r="B80" s="62"/>
      <c r="C80" s="14">
        <v>43050</v>
      </c>
      <c r="D80" s="16">
        <v>3.3</v>
      </c>
      <c r="E80" s="16">
        <v>11.2</v>
      </c>
      <c r="F80" s="16">
        <v>1.2</v>
      </c>
      <c r="G80" s="16">
        <v>22.6</v>
      </c>
      <c r="H80" s="4">
        <f>(I80+J80+K80+L80)/4</f>
        <v>6</v>
      </c>
      <c r="I80" s="21" t="str">
        <f>IF(D80&lt;3,"1",IF(D80&lt;5,"3",IF(D80&lt;=15,"6",IF(D80&gt;15,"10"))))</f>
        <v>3</v>
      </c>
      <c r="J80" s="21" t="str">
        <f>IF(E80&lt;20,"1",IF(E80&lt;=49,"3",IF(E80&lt;=100,"6",IF(E80&gt;100,"10"))))</f>
        <v>1</v>
      </c>
      <c r="K80" s="21" t="str">
        <f>IF(F80&gt;=6.5,"1",IF(F80&gt;=4.6,"3",IF(F80&gt;=2,"6",IF(F80&gt;=0,"10"))))</f>
        <v>10</v>
      </c>
      <c r="L80" s="21" t="str">
        <f>IF(G80&lt;0.5,"1",IF(G80&lt;1,"3",IF(G80&lt;=3,"6",IF(G80&gt;=3,"10"))))</f>
        <v>10</v>
      </c>
      <c r="M80" s="59"/>
      <c r="N80" s="62"/>
      <c r="O80" s="14">
        <v>43050</v>
      </c>
      <c r="P80" s="16">
        <v>20.4</v>
      </c>
      <c r="Q80" s="16">
        <v>13.8</v>
      </c>
      <c r="R80" s="16">
        <v>1.7</v>
      </c>
      <c r="S80" s="16">
        <v>27.8</v>
      </c>
      <c r="T80" s="4">
        <f>(U80+V80+W80+X80)/4</f>
        <v>7.75</v>
      </c>
      <c r="U80" s="21" t="str">
        <f>IF(P80&lt;3,"1",IF(P80&lt;5,"3",IF(P80&lt;=15,"6",IF(P80&gt;15,"10"))))</f>
        <v>10</v>
      </c>
      <c r="V80" s="21" t="str">
        <f>IF(Q80&lt;20,"1",IF(Q80&lt;=49,"3",IF(Q80&lt;=100,"6",IF(Q80&gt;100,"10"))))</f>
        <v>1</v>
      </c>
      <c r="W80" s="21" t="str">
        <f>IF(R80&gt;=6.5,"1",IF(R80&gt;=4.6,"3",IF(R80&gt;=2,"6",IF(R80&gt;=0,"10"))))</f>
        <v>10</v>
      </c>
      <c r="X80" s="21" t="str">
        <f>IF(S80&lt;0.5,"1",IF(S80&lt;1,"3",IF(S80&lt;=3,"6",IF(S80&gt;=3,"10"))))</f>
        <v>10</v>
      </c>
      <c r="Y80" s="59"/>
      <c r="Z80" s="62"/>
      <c r="AA80" s="14">
        <v>43050</v>
      </c>
      <c r="AB80" s="16">
        <v>7.2</v>
      </c>
      <c r="AC80" s="16">
        <v>11.1</v>
      </c>
      <c r="AD80" s="16">
        <v>2.7</v>
      </c>
      <c r="AE80" s="16">
        <v>22.9</v>
      </c>
      <c r="AF80" s="4">
        <f>(AG80+AH80+AI80+AJ80)/4</f>
        <v>5.75</v>
      </c>
      <c r="AG80" s="21" t="str">
        <f>IF(AB80&lt;3,"1",IF(AB80&lt;5,"3",IF(AB80&lt;=15,"6",IF(AB80&gt;15,"10"))))</f>
        <v>6</v>
      </c>
      <c r="AH80" s="21" t="str">
        <f>IF(AC80&lt;20,"1",IF(AC80&lt;=49,"3",IF(AC80&lt;=100,"6",IF(AC80&gt;100,"10"))))</f>
        <v>1</v>
      </c>
      <c r="AI80" s="21" t="str">
        <f>IF(AD80&gt;=6.5,"1",IF(AD80&gt;=4.6,"3",IF(AD80&gt;=2,"6",IF(AD80&gt;=0,"10"))))</f>
        <v>6</v>
      </c>
      <c r="AJ80" s="21" t="str">
        <f>IF(AE80&lt;0.5,"1",IF(AE80&lt;1,"3",IF(AE80&lt;=3,"6",IF(AE80&gt;=3,"10"))))</f>
        <v>10</v>
      </c>
      <c r="AK80" s="59"/>
      <c r="AL80" s="62"/>
      <c r="AM80" s="14">
        <v>43050</v>
      </c>
      <c r="AN80" s="16">
        <v>15.3</v>
      </c>
      <c r="AO80" s="16">
        <v>16.5</v>
      </c>
      <c r="AP80" s="16">
        <v>2</v>
      </c>
      <c r="AQ80" s="16">
        <v>18</v>
      </c>
      <c r="AR80" s="4">
        <f>(AS80+AT80+AU80+AV80)/4</f>
        <v>6.75</v>
      </c>
      <c r="AS80" s="21" t="str">
        <f>IF(AN80&lt;3,"1",IF(AN80&lt;5,"3",IF(AN80&lt;=15,"6",IF(AN80&gt;15,"10"))))</f>
        <v>10</v>
      </c>
      <c r="AT80" s="21" t="str">
        <f>IF(AO80&lt;20,"1",IF(AO80&lt;=49,"3",IF(AO80&lt;=100,"6",IF(AO80&gt;100,"10"))))</f>
        <v>1</v>
      </c>
      <c r="AU80" s="21" t="str">
        <f>IF(AP80&gt;=6.5,"1",IF(AP80&gt;=4.6,"3",IF(AP80&gt;=2,"6",IF(AP80&gt;=0,"10"))))</f>
        <v>6</v>
      </c>
      <c r="AV80" s="21" t="str">
        <f>IF(AQ80&lt;0.5,"1",IF(AQ80&lt;1,"3",IF(AQ80&lt;=3,"6",IF(AQ80&gt;=3,"10"))))</f>
        <v>10</v>
      </c>
      <c r="AW80" s="59"/>
      <c r="AX80" s="62"/>
      <c r="AY80" s="14"/>
      <c r="AZ80" s="16"/>
      <c r="BA80" s="16"/>
      <c r="BB80" s="16"/>
      <c r="BC80" s="16"/>
      <c r="BD80" s="3"/>
      <c r="BE80" s="3"/>
      <c r="BF80" s="3"/>
      <c r="BG80" s="3"/>
      <c r="BH80" s="4"/>
      <c r="BI80" s="59"/>
      <c r="BJ80" s="62"/>
      <c r="BK80" s="14"/>
      <c r="BL80" s="16"/>
      <c r="BM80" s="16"/>
      <c r="BN80" s="16"/>
      <c r="BO80" s="16"/>
      <c r="BP80" s="3"/>
      <c r="BQ80" s="3"/>
      <c r="BR80" s="3"/>
      <c r="BS80" s="3"/>
      <c r="BT80" s="4"/>
      <c r="BU80" s="59"/>
      <c r="BV80" s="62"/>
      <c r="BW80" s="14"/>
      <c r="BX80" s="16"/>
      <c r="BY80" s="16"/>
      <c r="BZ80" s="16"/>
      <c r="CA80" s="16"/>
      <c r="CB80" s="3"/>
      <c r="CC80" s="3"/>
      <c r="CD80" s="3"/>
      <c r="CE80" s="3"/>
      <c r="CF80" s="4"/>
    </row>
    <row r="81" spans="1:84" s="13" customFormat="1" ht="17.25" thickBot="1">
      <c r="A81" s="60"/>
      <c r="B81" s="63"/>
      <c r="C81" s="14" t="s">
        <v>37</v>
      </c>
      <c r="D81" s="14" t="s">
        <v>37</v>
      </c>
      <c r="E81" s="14" t="s">
        <v>37</v>
      </c>
      <c r="F81" s="14" t="s">
        <v>37</v>
      </c>
      <c r="G81" s="14" t="s">
        <v>37</v>
      </c>
      <c r="H81" s="4" t="s">
        <v>37</v>
      </c>
      <c r="I81" s="4" t="s">
        <v>37</v>
      </c>
      <c r="J81" s="4" t="s">
        <v>37</v>
      </c>
      <c r="K81" s="4" t="s">
        <v>37</v>
      </c>
      <c r="L81" s="4" t="s">
        <v>37</v>
      </c>
      <c r="M81" s="60"/>
      <c r="N81" s="63"/>
      <c r="O81" s="14" t="s">
        <v>37</v>
      </c>
      <c r="P81" s="14" t="s">
        <v>37</v>
      </c>
      <c r="Q81" s="14" t="s">
        <v>37</v>
      </c>
      <c r="R81" s="14" t="s">
        <v>37</v>
      </c>
      <c r="S81" s="14" t="s">
        <v>37</v>
      </c>
      <c r="T81" s="4" t="s">
        <v>37</v>
      </c>
      <c r="U81" s="4" t="s">
        <v>37</v>
      </c>
      <c r="V81" s="4" t="s">
        <v>37</v>
      </c>
      <c r="W81" s="4" t="s">
        <v>37</v>
      </c>
      <c r="X81" s="4" t="s">
        <v>37</v>
      </c>
      <c r="Y81" s="60"/>
      <c r="Z81" s="63"/>
      <c r="AA81" s="14" t="s">
        <v>37</v>
      </c>
      <c r="AB81" s="14" t="s">
        <v>37</v>
      </c>
      <c r="AC81" s="14" t="s">
        <v>37</v>
      </c>
      <c r="AD81" s="14" t="s">
        <v>37</v>
      </c>
      <c r="AE81" s="14" t="s">
        <v>37</v>
      </c>
      <c r="AF81" s="4" t="s">
        <v>37</v>
      </c>
      <c r="AG81" s="4" t="s">
        <v>37</v>
      </c>
      <c r="AH81" s="4" t="s">
        <v>37</v>
      </c>
      <c r="AI81" s="4" t="s">
        <v>37</v>
      </c>
      <c r="AJ81" s="4" t="s">
        <v>37</v>
      </c>
      <c r="AK81" s="60"/>
      <c r="AL81" s="63"/>
      <c r="AM81" s="14" t="s">
        <v>37</v>
      </c>
      <c r="AN81" s="14" t="s">
        <v>37</v>
      </c>
      <c r="AO81" s="14" t="s">
        <v>37</v>
      </c>
      <c r="AP81" s="14" t="s">
        <v>37</v>
      </c>
      <c r="AQ81" s="14" t="s">
        <v>37</v>
      </c>
      <c r="AR81" s="4" t="s">
        <v>37</v>
      </c>
      <c r="AS81" s="4" t="s">
        <v>37</v>
      </c>
      <c r="AT81" s="4" t="s">
        <v>37</v>
      </c>
      <c r="AU81" s="4" t="s">
        <v>37</v>
      </c>
      <c r="AV81" s="4" t="s">
        <v>37</v>
      </c>
      <c r="AW81" s="60"/>
      <c r="AX81" s="63"/>
      <c r="AY81" s="24"/>
      <c r="AZ81" s="15"/>
      <c r="BA81" s="15"/>
      <c r="BB81" s="15"/>
      <c r="BC81" s="15"/>
      <c r="BD81" s="3"/>
      <c r="BE81" s="3"/>
      <c r="BF81" s="3"/>
      <c r="BG81" s="3"/>
      <c r="BH81" s="4"/>
      <c r="BI81" s="60"/>
      <c r="BJ81" s="63"/>
      <c r="BK81" s="24"/>
      <c r="BL81" s="15"/>
      <c r="BM81" s="15"/>
      <c r="BN81" s="15"/>
      <c r="BO81" s="15"/>
      <c r="BP81" s="3"/>
      <c r="BQ81" s="3"/>
      <c r="BR81" s="3"/>
      <c r="BS81" s="3"/>
      <c r="BT81" s="4"/>
      <c r="BU81" s="60"/>
      <c r="BV81" s="63"/>
      <c r="BW81" s="24"/>
      <c r="BX81" s="15"/>
      <c r="BY81" s="15"/>
      <c r="BZ81" s="15"/>
      <c r="CA81" s="15"/>
      <c r="CB81" s="3"/>
      <c r="CC81" s="3"/>
      <c r="CD81" s="3"/>
      <c r="CE81" s="3"/>
      <c r="CF81" s="4"/>
    </row>
    <row r="82" spans="1:84" s="13" customFormat="1" ht="18" thickBot="1" thickTop="1">
      <c r="A82" s="25" t="s">
        <v>36</v>
      </c>
      <c r="B82" s="26"/>
      <c r="C82" s="10" t="s">
        <v>17</v>
      </c>
      <c r="D82" s="9">
        <f>AVERAGE(D70:D81)</f>
        <v>17.75</v>
      </c>
      <c r="E82" s="9">
        <f>AVERAGE(E70:E81)</f>
        <v>13.916666666666666</v>
      </c>
      <c r="F82" s="9">
        <f>AVERAGE(F70:F81)</f>
        <v>2.0833333333333335</v>
      </c>
      <c r="G82" s="9">
        <f>AVERAGE(G70:G81)</f>
        <v>11.726666666666667</v>
      </c>
      <c r="H82" s="8">
        <f>AVERAGE(H70:H81)</f>
        <v>6.875</v>
      </c>
      <c r="I82" s="6" t="str">
        <f>IF(D82&lt;3,"1",IF(D82&lt;5,"3",IF(D82&lt;=15,"6",IF(D82&gt;15,"10"))))</f>
        <v>10</v>
      </c>
      <c r="J82" s="7" t="str">
        <f>IF(E82&lt;20,"1",IF(E82&lt;=49,"3",IF(E82&lt;=100,"6",IF(E82&gt;100,"10"))))</f>
        <v>1</v>
      </c>
      <c r="K82" s="7" t="str">
        <f>IF(F82&gt;6.5,"1",IF(F82&gt;=4.6,"3",IF(F82&gt;=2,"6",IF(F82&gt;=0,"10"))))</f>
        <v>6</v>
      </c>
      <c r="L82" s="7" t="str">
        <f>IF(G82&lt;0.5,"1",IF(G82&lt;1,"3",IF(G82&lt;=3,"6",IF(G82&gt;=3,"10"))))</f>
        <v>10</v>
      </c>
      <c r="M82" s="25" t="s">
        <v>36</v>
      </c>
      <c r="N82" s="26"/>
      <c r="O82" s="10" t="s">
        <v>17</v>
      </c>
      <c r="P82" s="9">
        <f>AVERAGE(P70:P81)</f>
        <v>40.15</v>
      </c>
      <c r="Q82" s="9">
        <f>AVERAGE(Q70:Q81)</f>
        <v>18.883333333333333</v>
      </c>
      <c r="R82" s="9">
        <f>AVERAGE(R70:R81)</f>
        <v>2.266666666666666</v>
      </c>
      <c r="S82" s="9">
        <f>AVERAGE(S70:S81)</f>
        <v>17.599999999999998</v>
      </c>
      <c r="T82" s="8">
        <f>AVERAGE(T70:T81)</f>
        <v>7.416666666666667</v>
      </c>
      <c r="U82" s="6" t="str">
        <f>IF(P82&lt;3,"1",IF(P82&lt;5,"3",IF(P82&lt;=15,"6",IF(P82&gt;15,"10"))))</f>
        <v>10</v>
      </c>
      <c r="V82" s="7" t="str">
        <f>IF(Q82&lt;20,"1",IF(Q82&lt;=49,"3",IF(Q82&lt;=100,"6",IF(Q82&gt;100,"10"))))</f>
        <v>1</v>
      </c>
      <c r="W82" s="7" t="str">
        <f>IF(R82&gt;6.5,"1",IF(R82&gt;=4.6,"3",IF(R82&gt;=2,"6",IF(R82&gt;=0,"10"))))</f>
        <v>6</v>
      </c>
      <c r="X82" s="7" t="str">
        <f>IF(S82&lt;0.5,"1",IF(S82&lt;1,"3",IF(S82&lt;=3,"6",IF(S82&gt;=3,"10"))))</f>
        <v>10</v>
      </c>
      <c r="Y82" s="25" t="s">
        <v>36</v>
      </c>
      <c r="Z82" s="26"/>
      <c r="AA82" s="10" t="s">
        <v>17</v>
      </c>
      <c r="AB82" s="9">
        <f>AVERAGE(AB70:AB81)</f>
        <v>26.2</v>
      </c>
      <c r="AC82" s="9">
        <f>AVERAGE(AC70:AC81)</f>
        <v>17.966666666666665</v>
      </c>
      <c r="AD82" s="9">
        <f>AVERAGE(AD70:AD81)</f>
        <v>2.6333333333333333</v>
      </c>
      <c r="AE82" s="9">
        <f>AVERAGE(AE70:AE81)</f>
        <v>19.75</v>
      </c>
      <c r="AF82" s="8">
        <f>AVERAGE(AF70:AF81)</f>
        <v>6.916666666666667</v>
      </c>
      <c r="AG82" s="6" t="str">
        <f>IF(AB82&lt;3,"1",IF(AB82&lt;5,"3",IF(AB82&lt;=15,"6",IF(AB82&gt;15,"10"))))</f>
        <v>10</v>
      </c>
      <c r="AH82" s="7" t="str">
        <f>IF(AC82&lt;20,"1",IF(AC82&lt;=49,"3",IF(AC82&lt;=100,"6",IF(AC82&gt;100,"10"))))</f>
        <v>1</v>
      </c>
      <c r="AI82" s="7" t="str">
        <f>IF(AD82&gt;6.5,"1",IF(AD82&gt;=4.6,"3",IF(AD82&gt;=2,"6",IF(AD82&gt;=0,"10"))))</f>
        <v>6</v>
      </c>
      <c r="AJ82" s="7" t="str">
        <f>IF(AE82&lt;0.5,"1",IF(AE82&lt;1,"3",IF(AE82&lt;=3,"6",IF(AE82&gt;=3,"10"))))</f>
        <v>10</v>
      </c>
      <c r="AK82" s="25" t="s">
        <v>36</v>
      </c>
      <c r="AL82" s="26"/>
      <c r="AM82" s="10" t="s">
        <v>17</v>
      </c>
      <c r="AN82" s="9">
        <f>AVERAGE(AN70:AN81)</f>
        <v>23.8</v>
      </c>
      <c r="AO82" s="9">
        <f>AVERAGE(AO70:AO81)</f>
        <v>22.150000000000002</v>
      </c>
      <c r="AP82" s="9">
        <f>AVERAGE(AP70:AP81)</f>
        <v>2.216666666666667</v>
      </c>
      <c r="AQ82" s="9">
        <f>AVERAGE(AQ70:AQ81)</f>
        <v>13.57</v>
      </c>
      <c r="AR82" s="8">
        <f>AVERAGE(AR70:AR81)</f>
        <v>7.416666666666667</v>
      </c>
      <c r="AS82" s="6" t="str">
        <f>IF(AN82&lt;3,"1",IF(AN82&lt;5,"3",IF(AN82&lt;=15,"6",IF(AN82&gt;15,"10"))))</f>
        <v>10</v>
      </c>
      <c r="AT82" s="7" t="str">
        <f>IF(AO82&lt;20,"1",IF(AO82&lt;=49,"3",IF(AO82&lt;=100,"6",IF(AO82&gt;100,"10"))))</f>
        <v>3</v>
      </c>
      <c r="AU82" s="7" t="str">
        <f>IF(AP82&gt;6.5,"1",IF(AP82&gt;=4.6,"3",IF(AP82&gt;=2,"6",IF(AP82&gt;=0,"10"))))</f>
        <v>6</v>
      </c>
      <c r="AV82" s="7" t="str">
        <f>IF(AQ82&lt;0.5,"1",IF(AQ82&lt;1,"3",IF(AQ82&lt;=3,"6",IF(AQ82&gt;=3,"10"))))</f>
        <v>10</v>
      </c>
      <c r="AW82" s="25"/>
      <c r="AX82" s="26"/>
      <c r="AY82" s="5"/>
      <c r="AZ82" s="9"/>
      <c r="BA82" s="9"/>
      <c r="BB82" s="9"/>
      <c r="BC82" s="9"/>
      <c r="BD82" s="6"/>
      <c r="BE82" s="7"/>
      <c r="BF82" s="7"/>
      <c r="BG82" s="7"/>
      <c r="BH82" s="8"/>
      <c r="BI82" s="25"/>
      <c r="BJ82" s="26"/>
      <c r="BK82" s="5"/>
      <c r="BL82" s="9"/>
      <c r="BM82" s="9"/>
      <c r="BN82" s="9"/>
      <c r="BO82" s="9"/>
      <c r="BP82" s="6"/>
      <c r="BQ82" s="7"/>
      <c r="BR82" s="7"/>
      <c r="BS82" s="7"/>
      <c r="BT82" s="8"/>
      <c r="BU82" s="25" t="s">
        <v>74</v>
      </c>
      <c r="BV82" s="26"/>
      <c r="BW82" s="5"/>
      <c r="BX82" s="9"/>
      <c r="BY82" s="9"/>
      <c r="BZ82" s="9"/>
      <c r="CA82" s="9"/>
      <c r="CB82" s="6"/>
      <c r="CC82" s="7"/>
      <c r="CD82" s="7"/>
      <c r="CE82" s="7"/>
      <c r="CF82" s="8"/>
    </row>
    <row r="83" spans="1:84" s="13" customFormat="1" ht="17.25" thickTop="1">
      <c r="A83" s="58">
        <v>107</v>
      </c>
      <c r="B83" s="61"/>
      <c r="C83" s="22">
        <v>43111</v>
      </c>
      <c r="D83" s="15">
        <v>29.3</v>
      </c>
      <c r="E83" s="15">
        <v>15.9</v>
      </c>
      <c r="F83" s="15">
        <v>3.5</v>
      </c>
      <c r="G83" s="15">
        <v>20.6</v>
      </c>
      <c r="H83" s="4">
        <f>(I83+J83+K83+L83)/4</f>
        <v>6.75</v>
      </c>
      <c r="I83" s="21" t="str">
        <f>IF(D83&lt;3,"1",IF(D83&lt;5,"3",IF(D83&lt;=15,"6",IF(D83&gt;15,"10"))))</f>
        <v>10</v>
      </c>
      <c r="J83" s="21" t="str">
        <f>IF(E83&lt;20,"1",IF(E83&lt;=49,"3",IF(E83&lt;=100,"6",IF(E83&gt;100,"10"))))</f>
        <v>1</v>
      </c>
      <c r="K83" s="21" t="str">
        <f>IF(F83&gt;=6.5,"1",IF(F83&gt;=4.6,"3",IF(F83&gt;=2,"6",IF(F83&gt;=0,"10"))))</f>
        <v>6</v>
      </c>
      <c r="L83" s="21" t="str">
        <f>IF(G83&lt;0.5,"1",IF(G83&lt;1,"3",IF(G83&lt;=3,"6",IF(G83&gt;=3,"10"))))</f>
        <v>10</v>
      </c>
      <c r="M83" s="58">
        <v>107</v>
      </c>
      <c r="N83" s="61"/>
      <c r="O83" s="22">
        <v>43111</v>
      </c>
      <c r="P83" s="15">
        <v>53.1</v>
      </c>
      <c r="Q83" s="15">
        <v>20.6</v>
      </c>
      <c r="R83" s="15">
        <v>3.4</v>
      </c>
      <c r="S83" s="15">
        <v>26.7</v>
      </c>
      <c r="T83" s="4">
        <f>(U83+V83+W83+X83)/4</f>
        <v>7.25</v>
      </c>
      <c r="U83" s="21" t="str">
        <f>IF(P83&lt;3,"1",IF(P83&lt;5,"3",IF(P83&lt;=15,"6",IF(P83&gt;15,"10"))))</f>
        <v>10</v>
      </c>
      <c r="V83" s="21" t="str">
        <f>IF(Q83&lt;20,"1",IF(Q83&lt;=49,"3",IF(Q83&lt;=100,"6",IF(Q83&gt;100,"10"))))</f>
        <v>3</v>
      </c>
      <c r="W83" s="21" t="str">
        <f>IF(R83&gt;=6.5,"1",IF(R83&gt;=4.6,"3",IF(R83&gt;=2,"6",IF(R83&gt;=0,"10"))))</f>
        <v>6</v>
      </c>
      <c r="X83" s="21" t="str">
        <f>IF(S83&lt;0.5,"1",IF(S83&lt;1,"3",IF(S83&lt;=3,"6",IF(S83&gt;=3,"10"))))</f>
        <v>10</v>
      </c>
      <c r="Y83" s="58">
        <v>107</v>
      </c>
      <c r="Z83" s="61"/>
      <c r="AA83" s="22">
        <v>43111</v>
      </c>
      <c r="AB83" s="15">
        <v>38.8</v>
      </c>
      <c r="AC83" s="15">
        <v>13.2</v>
      </c>
      <c r="AD83" s="15">
        <v>2.4</v>
      </c>
      <c r="AE83" s="15">
        <v>27.3</v>
      </c>
      <c r="AF83" s="4">
        <f>(AG83+AH83+AI83+AJ83)/4</f>
        <v>6.75</v>
      </c>
      <c r="AG83" s="21" t="str">
        <f>IF(AB83&lt;3,"1",IF(AB83&lt;5,"3",IF(AB83&lt;=15,"6",IF(AB83&gt;15,"10"))))</f>
        <v>10</v>
      </c>
      <c r="AH83" s="21" t="str">
        <f>IF(AC83&lt;20,"1",IF(AC83&lt;=49,"3",IF(AC83&lt;=100,"6",IF(AC83&gt;100,"10"))))</f>
        <v>1</v>
      </c>
      <c r="AI83" s="21" t="str">
        <f>IF(AD83&gt;=6.5,"1",IF(AD83&gt;=4.6,"3",IF(AD83&gt;=2,"6",IF(AD83&gt;=0,"10"))))</f>
        <v>6</v>
      </c>
      <c r="AJ83" s="21" t="str">
        <f>IF(AE83&lt;0.5,"1",IF(AE83&lt;1,"3",IF(AE83&lt;=3,"6",IF(AE83&gt;=3,"10"))))</f>
        <v>10</v>
      </c>
      <c r="AK83" s="58">
        <v>107</v>
      </c>
      <c r="AL83" s="61"/>
      <c r="AM83" s="22">
        <v>43111</v>
      </c>
      <c r="AN83" s="15">
        <v>19.4</v>
      </c>
      <c r="AO83" s="15">
        <v>26.8</v>
      </c>
      <c r="AP83" s="15">
        <v>2.8</v>
      </c>
      <c r="AQ83" s="15">
        <v>12.8</v>
      </c>
      <c r="AR83" s="4">
        <f>(AS83+AT83+AU83+AV83)/4</f>
        <v>7.25</v>
      </c>
      <c r="AS83" s="21" t="str">
        <f>IF(AN83&lt;3,"1",IF(AN83&lt;5,"3",IF(AN83&lt;=15,"6",IF(AN83&gt;15,"10"))))</f>
        <v>10</v>
      </c>
      <c r="AT83" s="21" t="str">
        <f>IF(AO83&lt;20,"1",IF(AO83&lt;=49,"3",IF(AO83&lt;=100,"6",IF(AO83&gt;100,"10"))))</f>
        <v>3</v>
      </c>
      <c r="AU83" s="21" t="str">
        <f>IF(AP83&gt;=6.5,"1",IF(AP83&gt;=4.6,"3",IF(AP83&gt;=2,"6",IF(AP83&gt;=0,"10"))))</f>
        <v>6</v>
      </c>
      <c r="AV83" s="21" t="str">
        <f>IF(AQ83&lt;0.5,"1",IF(AQ83&lt;1,"3",IF(AQ83&lt;=3,"6",IF(AQ83&gt;=3,"10"))))</f>
        <v>10</v>
      </c>
      <c r="AW83" s="58"/>
      <c r="AX83" s="61"/>
      <c r="AY83" s="22"/>
      <c r="AZ83" s="15"/>
      <c r="BA83" s="15"/>
      <c r="BB83" s="15"/>
      <c r="BC83" s="15"/>
      <c r="BD83" s="3"/>
      <c r="BE83" s="3"/>
      <c r="BF83" s="3"/>
      <c r="BG83" s="3"/>
      <c r="BH83" s="4"/>
      <c r="BI83" s="58"/>
      <c r="BJ83" s="61"/>
      <c r="BK83" s="22"/>
      <c r="BL83" s="15"/>
      <c r="BM83" s="15"/>
      <c r="BN83" s="15"/>
      <c r="BO83" s="15"/>
      <c r="BP83" s="3"/>
      <c r="BQ83" s="3"/>
      <c r="BR83" s="3"/>
      <c r="BS83" s="3"/>
      <c r="BT83" s="4"/>
      <c r="BU83" s="58">
        <v>107</v>
      </c>
      <c r="BV83" s="61"/>
      <c r="BW83" s="22"/>
      <c r="BX83" s="15"/>
      <c r="BY83" s="15"/>
      <c r="BZ83" s="15"/>
      <c r="CA83" s="15"/>
      <c r="CB83" s="3"/>
      <c r="CC83" s="3"/>
      <c r="CD83" s="3"/>
      <c r="CE83" s="3"/>
      <c r="CF83" s="4"/>
    </row>
    <row r="84" spans="1:84" s="13" customFormat="1" ht="16.5">
      <c r="A84" s="59"/>
      <c r="B84" s="62"/>
      <c r="C84" s="14" t="s">
        <v>19</v>
      </c>
      <c r="D84" s="14" t="s">
        <v>19</v>
      </c>
      <c r="E84" s="14" t="s">
        <v>19</v>
      </c>
      <c r="F84" s="14" t="s">
        <v>19</v>
      </c>
      <c r="G84" s="14" t="s">
        <v>19</v>
      </c>
      <c r="H84" s="4" t="s">
        <v>19</v>
      </c>
      <c r="I84" s="4" t="s">
        <v>19</v>
      </c>
      <c r="J84" s="4" t="s">
        <v>19</v>
      </c>
      <c r="K84" s="4" t="s">
        <v>19</v>
      </c>
      <c r="L84" s="4" t="s">
        <v>19</v>
      </c>
      <c r="M84" s="59"/>
      <c r="N84" s="62"/>
      <c r="O84" s="14" t="s">
        <v>19</v>
      </c>
      <c r="P84" s="14" t="s">
        <v>19</v>
      </c>
      <c r="Q84" s="14" t="s">
        <v>19</v>
      </c>
      <c r="R84" s="14" t="s">
        <v>19</v>
      </c>
      <c r="S84" s="14" t="s">
        <v>19</v>
      </c>
      <c r="T84" s="4" t="s">
        <v>19</v>
      </c>
      <c r="U84" s="4" t="s">
        <v>19</v>
      </c>
      <c r="V84" s="4" t="s">
        <v>19</v>
      </c>
      <c r="W84" s="4" t="s">
        <v>19</v>
      </c>
      <c r="X84" s="4" t="s">
        <v>19</v>
      </c>
      <c r="Y84" s="59"/>
      <c r="Z84" s="62"/>
      <c r="AA84" s="14" t="s">
        <v>19</v>
      </c>
      <c r="AB84" s="14" t="s">
        <v>19</v>
      </c>
      <c r="AC84" s="14" t="s">
        <v>19</v>
      </c>
      <c r="AD84" s="14" t="s">
        <v>19</v>
      </c>
      <c r="AE84" s="14" t="s">
        <v>19</v>
      </c>
      <c r="AF84" s="4" t="s">
        <v>19</v>
      </c>
      <c r="AG84" s="4" t="s">
        <v>19</v>
      </c>
      <c r="AH84" s="4" t="s">
        <v>19</v>
      </c>
      <c r="AI84" s="4" t="s">
        <v>19</v>
      </c>
      <c r="AJ84" s="4" t="s">
        <v>19</v>
      </c>
      <c r="AK84" s="59"/>
      <c r="AL84" s="62"/>
      <c r="AM84" s="14" t="s">
        <v>19</v>
      </c>
      <c r="AN84" s="14" t="s">
        <v>19</v>
      </c>
      <c r="AO84" s="14" t="s">
        <v>19</v>
      </c>
      <c r="AP84" s="14" t="s">
        <v>19</v>
      </c>
      <c r="AQ84" s="14" t="s">
        <v>19</v>
      </c>
      <c r="AR84" s="4" t="s">
        <v>19</v>
      </c>
      <c r="AS84" s="4" t="s">
        <v>19</v>
      </c>
      <c r="AT84" s="4" t="s">
        <v>19</v>
      </c>
      <c r="AU84" s="4" t="s">
        <v>19</v>
      </c>
      <c r="AV84" s="4" t="s">
        <v>19</v>
      </c>
      <c r="AW84" s="59"/>
      <c r="AX84" s="62"/>
      <c r="AY84" s="22"/>
      <c r="AZ84" s="15"/>
      <c r="BA84" s="15"/>
      <c r="BB84" s="15"/>
      <c r="BC84" s="15"/>
      <c r="BD84" s="3"/>
      <c r="BE84" s="3"/>
      <c r="BF84" s="3"/>
      <c r="BG84" s="3"/>
      <c r="BH84" s="4"/>
      <c r="BI84" s="59"/>
      <c r="BJ84" s="62"/>
      <c r="BK84" s="22"/>
      <c r="BL84" s="15"/>
      <c r="BM84" s="15"/>
      <c r="BN84" s="15"/>
      <c r="BO84" s="15"/>
      <c r="BP84" s="3"/>
      <c r="BQ84" s="3"/>
      <c r="BR84" s="3"/>
      <c r="BS84" s="3"/>
      <c r="BT84" s="4"/>
      <c r="BU84" s="59"/>
      <c r="BV84" s="62"/>
      <c r="BW84" s="22"/>
      <c r="BX84" s="15"/>
      <c r="BY84" s="15"/>
      <c r="BZ84" s="15"/>
      <c r="CA84" s="15"/>
      <c r="CB84" s="3"/>
      <c r="CC84" s="3"/>
      <c r="CD84" s="3"/>
      <c r="CE84" s="3"/>
      <c r="CF84" s="4"/>
    </row>
    <row r="85" spans="1:84" s="13" customFormat="1" ht="16.5">
      <c r="A85" s="59"/>
      <c r="B85" s="62"/>
      <c r="C85" s="22">
        <v>43167</v>
      </c>
      <c r="D85" s="15">
        <v>20.4</v>
      </c>
      <c r="E85" s="15">
        <v>15</v>
      </c>
      <c r="F85" s="15">
        <v>3.8</v>
      </c>
      <c r="G85" s="15">
        <v>13.9</v>
      </c>
      <c r="H85" s="4">
        <f aca="true" t="shared" si="25" ref="H85:H93">(I85+J85+K85+L85)/4</f>
        <v>6.75</v>
      </c>
      <c r="I85" s="21" t="str">
        <f aca="true" t="shared" si="26" ref="I85:I93">IF(D85&lt;3,"1",IF(D85&lt;5,"3",IF(D85&lt;=15,"6",IF(D85&gt;15,"10"))))</f>
        <v>10</v>
      </c>
      <c r="J85" s="21" t="str">
        <f aca="true" t="shared" si="27" ref="J85:J93">IF(E85&lt;20,"1",IF(E85&lt;=49,"3",IF(E85&lt;=100,"6",IF(E85&gt;100,"10"))))</f>
        <v>1</v>
      </c>
      <c r="K85" s="21" t="str">
        <f aca="true" t="shared" si="28" ref="K85:K93">IF(F85&gt;=6.5,"1",IF(F85&gt;=4.6,"3",IF(F85&gt;=2,"6",IF(F85&gt;=0,"10"))))</f>
        <v>6</v>
      </c>
      <c r="L85" s="21" t="str">
        <f aca="true" t="shared" si="29" ref="L85:L93">IF(G85&lt;0.5,"1",IF(G85&lt;1,"3",IF(G85&lt;=3,"6",IF(G85&gt;=3,"10"))))</f>
        <v>10</v>
      </c>
      <c r="M85" s="59"/>
      <c r="N85" s="62"/>
      <c r="O85" s="22">
        <v>43167</v>
      </c>
      <c r="P85" s="15">
        <v>28.9</v>
      </c>
      <c r="Q85" s="15">
        <v>19.4</v>
      </c>
      <c r="R85" s="15">
        <v>3.6</v>
      </c>
      <c r="S85" s="15">
        <v>22.5</v>
      </c>
      <c r="T85" s="4">
        <f>(U85+V85+W85+X85)/4</f>
        <v>6.75</v>
      </c>
      <c r="U85" s="21" t="str">
        <f>IF(P85&lt;3,"1",IF(P85&lt;5,"3",IF(P85&lt;=15,"6",IF(P85&gt;15,"10"))))</f>
        <v>10</v>
      </c>
      <c r="V85" s="21" t="str">
        <f>IF(Q85&lt;20,"1",IF(Q85&lt;=49,"3",IF(Q85&lt;=100,"6",IF(Q85&gt;100,"10"))))</f>
        <v>1</v>
      </c>
      <c r="W85" s="21" t="str">
        <f>IF(R85&gt;=6.5,"1",IF(R85&gt;=4.6,"3",IF(R85&gt;=2,"6",IF(R85&gt;=0,"10"))))</f>
        <v>6</v>
      </c>
      <c r="X85" s="21" t="str">
        <f>IF(S85&lt;0.5,"1",IF(S85&lt;1,"3",IF(S85&lt;=3,"6",IF(S85&gt;=3,"10"))))</f>
        <v>10</v>
      </c>
      <c r="Y85" s="59"/>
      <c r="Z85" s="62"/>
      <c r="AA85" s="22">
        <v>43167</v>
      </c>
      <c r="AB85" s="15">
        <v>24</v>
      </c>
      <c r="AC85" s="15">
        <v>13.9</v>
      </c>
      <c r="AD85" s="15">
        <v>3</v>
      </c>
      <c r="AE85" s="15">
        <v>16.1</v>
      </c>
      <c r="AF85" s="4">
        <f aca="true" t="shared" si="30" ref="AF85:AF93">(AG85+AH85+AI85+AJ85)/4</f>
        <v>6.75</v>
      </c>
      <c r="AG85" s="21" t="str">
        <f aca="true" t="shared" si="31" ref="AG85:AG93">IF(AB85&lt;3,"1",IF(AB85&lt;5,"3",IF(AB85&lt;=15,"6",IF(AB85&gt;15,"10"))))</f>
        <v>10</v>
      </c>
      <c r="AH85" s="21" t="str">
        <f aca="true" t="shared" si="32" ref="AH85:AH93">IF(AC85&lt;20,"1",IF(AC85&lt;=49,"3",IF(AC85&lt;=100,"6",IF(AC85&gt;100,"10"))))</f>
        <v>1</v>
      </c>
      <c r="AI85" s="21" t="str">
        <f aca="true" t="shared" si="33" ref="AI85:AI93">IF(AD85&gt;=6.5,"1",IF(AD85&gt;=4.6,"3",IF(AD85&gt;=2,"6",IF(AD85&gt;=0,"10"))))</f>
        <v>6</v>
      </c>
      <c r="AJ85" s="21" t="str">
        <f aca="true" t="shared" si="34" ref="AJ85:AJ93">IF(AE85&lt;0.5,"1",IF(AE85&lt;1,"3",IF(AE85&lt;=3,"6",IF(AE85&gt;=3,"10"))))</f>
        <v>10</v>
      </c>
      <c r="AK85" s="59"/>
      <c r="AL85" s="62"/>
      <c r="AM85" s="22">
        <v>43167</v>
      </c>
      <c r="AN85" s="15">
        <v>6.1</v>
      </c>
      <c r="AO85" s="15">
        <v>47.2</v>
      </c>
      <c r="AP85" s="15">
        <v>3.8</v>
      </c>
      <c r="AQ85" s="15">
        <v>5.82</v>
      </c>
      <c r="AR85" s="4">
        <f aca="true" t="shared" si="35" ref="AR85:AR93">(AS85+AT85+AU85+AV85)/4</f>
        <v>6.25</v>
      </c>
      <c r="AS85" s="21" t="str">
        <f aca="true" t="shared" si="36" ref="AS85:AS93">IF(AN85&lt;3,"1",IF(AN85&lt;5,"3",IF(AN85&lt;=15,"6",IF(AN85&gt;15,"10"))))</f>
        <v>6</v>
      </c>
      <c r="AT85" s="21" t="str">
        <f aca="true" t="shared" si="37" ref="AT85:AT93">IF(AO85&lt;20,"1",IF(AO85&lt;=49,"3",IF(AO85&lt;=100,"6",IF(AO85&gt;100,"10"))))</f>
        <v>3</v>
      </c>
      <c r="AU85" s="21" t="str">
        <f aca="true" t="shared" si="38" ref="AU85:AU93">IF(AP85&gt;=6.5,"1",IF(AP85&gt;=4.6,"3",IF(AP85&gt;=2,"6",IF(AP85&gt;=0,"10"))))</f>
        <v>6</v>
      </c>
      <c r="AV85" s="21" t="str">
        <f aca="true" t="shared" si="39" ref="AV85:AV93">IF(AQ85&lt;0.5,"1",IF(AQ85&lt;1,"3",IF(AQ85&lt;=3,"6",IF(AQ85&gt;=3,"10"))))</f>
        <v>10</v>
      </c>
      <c r="AW85" s="59"/>
      <c r="AX85" s="62"/>
      <c r="AY85" s="22"/>
      <c r="AZ85" s="15"/>
      <c r="BA85" s="15"/>
      <c r="BB85" s="15"/>
      <c r="BC85" s="15"/>
      <c r="BD85" s="3"/>
      <c r="BE85" s="3"/>
      <c r="BF85" s="3"/>
      <c r="BG85" s="3"/>
      <c r="BH85" s="4"/>
      <c r="BI85" s="59"/>
      <c r="BJ85" s="62"/>
      <c r="BK85" s="22"/>
      <c r="BL85" s="15"/>
      <c r="BM85" s="15"/>
      <c r="BN85" s="15"/>
      <c r="BO85" s="15"/>
      <c r="BP85" s="3"/>
      <c r="BQ85" s="3"/>
      <c r="BR85" s="3"/>
      <c r="BS85" s="3"/>
      <c r="BT85" s="4"/>
      <c r="BU85" s="59"/>
      <c r="BV85" s="62"/>
      <c r="BW85" s="22"/>
      <c r="BX85" s="15"/>
      <c r="BY85" s="15"/>
      <c r="BZ85" s="15"/>
      <c r="CA85" s="15"/>
      <c r="CB85" s="3"/>
      <c r="CC85" s="3"/>
      <c r="CD85" s="3"/>
      <c r="CE85" s="3"/>
      <c r="CF85" s="4"/>
    </row>
    <row r="86" spans="1:84" s="13" customFormat="1" ht="16.5">
      <c r="A86" s="59"/>
      <c r="B86" s="62"/>
      <c r="C86" s="14" t="s">
        <v>19</v>
      </c>
      <c r="D86" s="14" t="s">
        <v>19</v>
      </c>
      <c r="E86" s="14" t="s">
        <v>19</v>
      </c>
      <c r="F86" s="14" t="s">
        <v>19</v>
      </c>
      <c r="G86" s="14" t="s">
        <v>19</v>
      </c>
      <c r="H86" s="4" t="s">
        <v>19</v>
      </c>
      <c r="I86" s="4" t="s">
        <v>19</v>
      </c>
      <c r="J86" s="4" t="s">
        <v>19</v>
      </c>
      <c r="K86" s="4" t="s">
        <v>19</v>
      </c>
      <c r="L86" s="4" t="s">
        <v>19</v>
      </c>
      <c r="M86" s="59"/>
      <c r="N86" s="62"/>
      <c r="O86" s="14" t="s">
        <v>19</v>
      </c>
      <c r="P86" s="14" t="s">
        <v>19</v>
      </c>
      <c r="Q86" s="14" t="s">
        <v>19</v>
      </c>
      <c r="R86" s="14" t="s">
        <v>19</v>
      </c>
      <c r="S86" s="14" t="s">
        <v>19</v>
      </c>
      <c r="T86" s="4" t="s">
        <v>19</v>
      </c>
      <c r="U86" s="4" t="s">
        <v>19</v>
      </c>
      <c r="V86" s="4" t="s">
        <v>19</v>
      </c>
      <c r="W86" s="4" t="s">
        <v>19</v>
      </c>
      <c r="X86" s="4" t="s">
        <v>19</v>
      </c>
      <c r="Y86" s="59"/>
      <c r="Z86" s="62"/>
      <c r="AA86" s="14" t="s">
        <v>19</v>
      </c>
      <c r="AB86" s="14" t="s">
        <v>19</v>
      </c>
      <c r="AC86" s="14" t="s">
        <v>19</v>
      </c>
      <c r="AD86" s="14" t="s">
        <v>19</v>
      </c>
      <c r="AE86" s="14" t="s">
        <v>19</v>
      </c>
      <c r="AF86" s="4" t="s">
        <v>19</v>
      </c>
      <c r="AG86" s="4" t="s">
        <v>19</v>
      </c>
      <c r="AH86" s="4" t="s">
        <v>19</v>
      </c>
      <c r="AI86" s="4" t="s">
        <v>19</v>
      </c>
      <c r="AJ86" s="4" t="s">
        <v>19</v>
      </c>
      <c r="AK86" s="59"/>
      <c r="AL86" s="62"/>
      <c r="AM86" s="14" t="s">
        <v>19</v>
      </c>
      <c r="AN86" s="14" t="s">
        <v>19</v>
      </c>
      <c r="AO86" s="14" t="s">
        <v>19</v>
      </c>
      <c r="AP86" s="14" t="s">
        <v>19</v>
      </c>
      <c r="AQ86" s="14" t="s">
        <v>19</v>
      </c>
      <c r="AR86" s="4" t="s">
        <v>19</v>
      </c>
      <c r="AS86" s="4" t="s">
        <v>19</v>
      </c>
      <c r="AT86" s="4" t="s">
        <v>19</v>
      </c>
      <c r="AU86" s="4" t="s">
        <v>19</v>
      </c>
      <c r="AV86" s="4" t="s">
        <v>19</v>
      </c>
      <c r="AW86" s="59"/>
      <c r="AX86" s="62"/>
      <c r="AY86" s="22"/>
      <c r="AZ86" s="16"/>
      <c r="BA86" s="16"/>
      <c r="BB86" s="16"/>
      <c r="BC86" s="16"/>
      <c r="BD86" s="3"/>
      <c r="BE86" s="3"/>
      <c r="BF86" s="3"/>
      <c r="BG86" s="3"/>
      <c r="BH86" s="4"/>
      <c r="BI86" s="59"/>
      <c r="BJ86" s="62"/>
      <c r="BK86" s="22"/>
      <c r="BL86" s="16"/>
      <c r="BM86" s="16"/>
      <c r="BN86" s="16"/>
      <c r="BO86" s="16"/>
      <c r="BP86" s="3"/>
      <c r="BQ86" s="3"/>
      <c r="BR86" s="3"/>
      <c r="BS86" s="3"/>
      <c r="BT86" s="4"/>
      <c r="BU86" s="59"/>
      <c r="BV86" s="62"/>
      <c r="BW86" s="22"/>
      <c r="BX86" s="16"/>
      <c r="BY86" s="16"/>
      <c r="BZ86" s="16"/>
      <c r="CA86" s="16"/>
      <c r="CB86" s="3"/>
      <c r="CC86" s="3"/>
      <c r="CD86" s="3"/>
      <c r="CE86" s="3"/>
      <c r="CF86" s="4"/>
    </row>
    <row r="87" spans="1:84" s="13" customFormat="1" ht="16.5">
      <c r="A87" s="59"/>
      <c r="B87" s="62"/>
      <c r="C87" s="22">
        <v>43236</v>
      </c>
      <c r="D87" s="16">
        <v>12.4</v>
      </c>
      <c r="E87" s="16">
        <v>10</v>
      </c>
      <c r="F87" s="16">
        <v>3.1</v>
      </c>
      <c r="G87" s="16">
        <v>12.7</v>
      </c>
      <c r="H87" s="4">
        <f t="shared" si="25"/>
        <v>5.75</v>
      </c>
      <c r="I87" s="21" t="str">
        <f t="shared" si="26"/>
        <v>6</v>
      </c>
      <c r="J87" s="21" t="str">
        <f t="shared" si="27"/>
        <v>1</v>
      </c>
      <c r="K87" s="21" t="str">
        <f t="shared" si="28"/>
        <v>6</v>
      </c>
      <c r="L87" s="21" t="str">
        <f t="shared" si="29"/>
        <v>10</v>
      </c>
      <c r="M87" s="59"/>
      <c r="N87" s="62"/>
      <c r="O87" s="22">
        <v>43236</v>
      </c>
      <c r="P87" s="14" t="s">
        <v>19</v>
      </c>
      <c r="Q87" s="14" t="s">
        <v>19</v>
      </c>
      <c r="R87" s="14" t="s">
        <v>19</v>
      </c>
      <c r="S87" s="14" t="s">
        <v>19</v>
      </c>
      <c r="T87" s="4" t="s">
        <v>19</v>
      </c>
      <c r="U87" s="4" t="s">
        <v>19</v>
      </c>
      <c r="V87" s="4" t="s">
        <v>19</v>
      </c>
      <c r="W87" s="4" t="s">
        <v>19</v>
      </c>
      <c r="X87" s="4" t="s">
        <v>19</v>
      </c>
      <c r="Y87" s="59"/>
      <c r="Z87" s="62"/>
      <c r="AA87" s="22">
        <v>43236</v>
      </c>
      <c r="AB87" s="16">
        <v>23</v>
      </c>
      <c r="AC87" s="16">
        <v>19</v>
      </c>
      <c r="AD87" s="16">
        <v>3.2</v>
      </c>
      <c r="AE87" s="16">
        <v>25.8</v>
      </c>
      <c r="AF87" s="4">
        <f t="shared" si="30"/>
        <v>6.75</v>
      </c>
      <c r="AG87" s="21" t="str">
        <f t="shared" si="31"/>
        <v>10</v>
      </c>
      <c r="AH87" s="21" t="str">
        <f t="shared" si="32"/>
        <v>1</v>
      </c>
      <c r="AI87" s="21" t="str">
        <f t="shared" si="33"/>
        <v>6</v>
      </c>
      <c r="AJ87" s="21" t="str">
        <f t="shared" si="34"/>
        <v>10</v>
      </c>
      <c r="AK87" s="59"/>
      <c r="AL87" s="62"/>
      <c r="AM87" s="22">
        <v>43236</v>
      </c>
      <c r="AN87" s="16">
        <v>28.3</v>
      </c>
      <c r="AO87" s="16">
        <v>28.1</v>
      </c>
      <c r="AP87" s="16">
        <v>3</v>
      </c>
      <c r="AQ87" s="16">
        <v>23.4</v>
      </c>
      <c r="AR87" s="4">
        <f t="shared" si="35"/>
        <v>7.25</v>
      </c>
      <c r="AS87" s="21" t="str">
        <f t="shared" si="36"/>
        <v>10</v>
      </c>
      <c r="AT87" s="21" t="str">
        <f t="shared" si="37"/>
        <v>3</v>
      </c>
      <c r="AU87" s="21" t="str">
        <f t="shared" si="38"/>
        <v>6</v>
      </c>
      <c r="AV87" s="21" t="str">
        <f t="shared" si="39"/>
        <v>10</v>
      </c>
      <c r="AW87" s="59"/>
      <c r="AX87" s="62"/>
      <c r="AY87" s="14"/>
      <c r="AZ87" s="15"/>
      <c r="BA87" s="15"/>
      <c r="BB87" s="15"/>
      <c r="BC87" s="15"/>
      <c r="BD87" s="3"/>
      <c r="BE87" s="3"/>
      <c r="BF87" s="3"/>
      <c r="BG87" s="3"/>
      <c r="BH87" s="4"/>
      <c r="BI87" s="59"/>
      <c r="BJ87" s="62"/>
      <c r="BK87" s="14"/>
      <c r="BL87" s="15"/>
      <c r="BM87" s="15"/>
      <c r="BN87" s="15"/>
      <c r="BO87" s="15"/>
      <c r="BP87" s="3"/>
      <c r="BQ87" s="3"/>
      <c r="BR87" s="3"/>
      <c r="BS87" s="3"/>
      <c r="BT87" s="4"/>
      <c r="BU87" s="59"/>
      <c r="BV87" s="62"/>
      <c r="BW87" s="14"/>
      <c r="BX87" s="15"/>
      <c r="BY87" s="15"/>
      <c r="BZ87" s="15"/>
      <c r="CA87" s="15"/>
      <c r="CB87" s="3"/>
      <c r="CC87" s="3"/>
      <c r="CD87" s="3"/>
      <c r="CE87" s="3"/>
      <c r="CF87" s="4"/>
    </row>
    <row r="88" spans="1:84" s="13" customFormat="1" ht="16.5">
      <c r="A88" s="59"/>
      <c r="B88" s="62"/>
      <c r="C88" s="14" t="s">
        <v>19</v>
      </c>
      <c r="D88" s="14" t="s">
        <v>19</v>
      </c>
      <c r="E88" s="14" t="s">
        <v>19</v>
      </c>
      <c r="F88" s="14" t="s">
        <v>19</v>
      </c>
      <c r="G88" s="14" t="s">
        <v>19</v>
      </c>
      <c r="H88" s="4" t="s">
        <v>19</v>
      </c>
      <c r="I88" s="4" t="s">
        <v>19</v>
      </c>
      <c r="J88" s="4" t="s">
        <v>19</v>
      </c>
      <c r="K88" s="4" t="s">
        <v>19</v>
      </c>
      <c r="L88" s="4" t="s">
        <v>19</v>
      </c>
      <c r="M88" s="59"/>
      <c r="N88" s="62"/>
      <c r="O88" s="14" t="s">
        <v>19</v>
      </c>
      <c r="P88" s="14" t="s">
        <v>19</v>
      </c>
      <c r="Q88" s="14" t="s">
        <v>19</v>
      </c>
      <c r="R88" s="14" t="s">
        <v>19</v>
      </c>
      <c r="S88" s="14" t="s">
        <v>19</v>
      </c>
      <c r="T88" s="4" t="s">
        <v>19</v>
      </c>
      <c r="U88" s="4" t="s">
        <v>19</v>
      </c>
      <c r="V88" s="4" t="s">
        <v>19</v>
      </c>
      <c r="W88" s="4" t="s">
        <v>19</v>
      </c>
      <c r="X88" s="4" t="s">
        <v>19</v>
      </c>
      <c r="Y88" s="59"/>
      <c r="Z88" s="62"/>
      <c r="AA88" s="14" t="s">
        <v>19</v>
      </c>
      <c r="AB88" s="14" t="s">
        <v>19</v>
      </c>
      <c r="AC88" s="14" t="s">
        <v>19</v>
      </c>
      <c r="AD88" s="14" t="s">
        <v>19</v>
      </c>
      <c r="AE88" s="14" t="s">
        <v>19</v>
      </c>
      <c r="AF88" s="4" t="s">
        <v>19</v>
      </c>
      <c r="AG88" s="4" t="s">
        <v>19</v>
      </c>
      <c r="AH88" s="4" t="s">
        <v>19</v>
      </c>
      <c r="AI88" s="4" t="s">
        <v>19</v>
      </c>
      <c r="AJ88" s="4" t="s">
        <v>19</v>
      </c>
      <c r="AK88" s="59"/>
      <c r="AL88" s="62"/>
      <c r="AM88" s="14" t="s">
        <v>19</v>
      </c>
      <c r="AN88" s="14" t="s">
        <v>19</v>
      </c>
      <c r="AO88" s="14" t="s">
        <v>19</v>
      </c>
      <c r="AP88" s="14" t="s">
        <v>19</v>
      </c>
      <c r="AQ88" s="14" t="s">
        <v>19</v>
      </c>
      <c r="AR88" s="4" t="s">
        <v>19</v>
      </c>
      <c r="AS88" s="4" t="s">
        <v>19</v>
      </c>
      <c r="AT88" s="4" t="s">
        <v>19</v>
      </c>
      <c r="AU88" s="4" t="s">
        <v>19</v>
      </c>
      <c r="AV88" s="4" t="s">
        <v>19</v>
      </c>
      <c r="AW88" s="59"/>
      <c r="AX88" s="62"/>
      <c r="AY88" s="14"/>
      <c r="AZ88" s="15"/>
      <c r="BA88" s="15"/>
      <c r="BB88" s="15"/>
      <c r="BC88" s="15"/>
      <c r="BD88" s="3"/>
      <c r="BE88" s="3"/>
      <c r="BF88" s="3"/>
      <c r="BG88" s="3"/>
      <c r="BH88" s="4"/>
      <c r="BI88" s="59"/>
      <c r="BJ88" s="62"/>
      <c r="BK88" s="14"/>
      <c r="BL88" s="15"/>
      <c r="BM88" s="15"/>
      <c r="BN88" s="15"/>
      <c r="BO88" s="15"/>
      <c r="BP88" s="3"/>
      <c r="BQ88" s="3"/>
      <c r="BR88" s="3"/>
      <c r="BS88" s="3"/>
      <c r="BT88" s="4"/>
      <c r="BU88" s="59"/>
      <c r="BV88" s="62"/>
      <c r="BW88" s="14"/>
      <c r="BX88" s="15"/>
      <c r="BY88" s="15"/>
      <c r="BZ88" s="15"/>
      <c r="CA88" s="15"/>
      <c r="CB88" s="3"/>
      <c r="CC88" s="3"/>
      <c r="CD88" s="3"/>
      <c r="CE88" s="3"/>
      <c r="CF88" s="4"/>
    </row>
    <row r="89" spans="1:84" s="13" customFormat="1" ht="16.5">
      <c r="A89" s="59"/>
      <c r="B89" s="62"/>
      <c r="C89" s="14">
        <v>43290</v>
      </c>
      <c r="D89" s="16">
        <v>11</v>
      </c>
      <c r="E89" s="16">
        <v>5.5</v>
      </c>
      <c r="F89" s="16">
        <v>3.3</v>
      </c>
      <c r="G89" s="16">
        <v>13.1</v>
      </c>
      <c r="H89" s="4">
        <f t="shared" si="25"/>
        <v>5.75</v>
      </c>
      <c r="I89" s="21" t="str">
        <f t="shared" si="26"/>
        <v>6</v>
      </c>
      <c r="J89" s="21" t="str">
        <f t="shared" si="27"/>
        <v>1</v>
      </c>
      <c r="K89" s="21" t="str">
        <f t="shared" si="28"/>
        <v>6</v>
      </c>
      <c r="L89" s="21" t="str">
        <f t="shared" si="29"/>
        <v>10</v>
      </c>
      <c r="M89" s="59"/>
      <c r="N89" s="62"/>
      <c r="O89" s="14">
        <v>43290</v>
      </c>
      <c r="P89" s="14" t="s">
        <v>19</v>
      </c>
      <c r="Q89" s="14" t="s">
        <v>19</v>
      </c>
      <c r="R89" s="14" t="s">
        <v>19</v>
      </c>
      <c r="S89" s="14" t="s">
        <v>19</v>
      </c>
      <c r="T89" s="4" t="s">
        <v>19</v>
      </c>
      <c r="U89" s="4" t="s">
        <v>19</v>
      </c>
      <c r="V89" s="4" t="s">
        <v>19</v>
      </c>
      <c r="W89" s="4" t="s">
        <v>19</v>
      </c>
      <c r="X89" s="4" t="s">
        <v>19</v>
      </c>
      <c r="Y89" s="59"/>
      <c r="Z89" s="62"/>
      <c r="AA89" s="14">
        <v>43290</v>
      </c>
      <c r="AB89" s="16">
        <v>12.2</v>
      </c>
      <c r="AC89" s="16">
        <v>9</v>
      </c>
      <c r="AD89" s="16">
        <v>4.7</v>
      </c>
      <c r="AE89" s="16">
        <v>22.6</v>
      </c>
      <c r="AF89" s="4">
        <f t="shared" si="30"/>
        <v>5</v>
      </c>
      <c r="AG89" s="21" t="str">
        <f t="shared" si="31"/>
        <v>6</v>
      </c>
      <c r="AH89" s="21" t="str">
        <f t="shared" si="32"/>
        <v>1</v>
      </c>
      <c r="AI89" s="21" t="str">
        <f t="shared" si="33"/>
        <v>3</v>
      </c>
      <c r="AJ89" s="21" t="str">
        <f t="shared" si="34"/>
        <v>10</v>
      </c>
      <c r="AK89" s="59"/>
      <c r="AL89" s="62"/>
      <c r="AM89" s="14">
        <v>43290</v>
      </c>
      <c r="AN89" s="16">
        <v>16.4</v>
      </c>
      <c r="AO89" s="16">
        <v>18</v>
      </c>
      <c r="AP89" s="16">
        <v>5</v>
      </c>
      <c r="AQ89" s="16">
        <v>16.3</v>
      </c>
      <c r="AR89" s="4">
        <f t="shared" si="35"/>
        <v>6</v>
      </c>
      <c r="AS89" s="21" t="str">
        <f t="shared" si="36"/>
        <v>10</v>
      </c>
      <c r="AT89" s="21" t="str">
        <f t="shared" si="37"/>
        <v>1</v>
      </c>
      <c r="AU89" s="21" t="str">
        <f t="shared" si="38"/>
        <v>3</v>
      </c>
      <c r="AV89" s="21" t="str">
        <f t="shared" si="39"/>
        <v>10</v>
      </c>
      <c r="AW89" s="59"/>
      <c r="AX89" s="62"/>
      <c r="AY89" s="14"/>
      <c r="AZ89" s="16"/>
      <c r="BA89" s="16"/>
      <c r="BB89" s="16"/>
      <c r="BC89" s="16"/>
      <c r="BD89" s="3"/>
      <c r="BE89" s="3"/>
      <c r="BF89" s="3"/>
      <c r="BG89" s="3"/>
      <c r="BH89" s="4"/>
      <c r="BI89" s="59"/>
      <c r="BJ89" s="62"/>
      <c r="BK89" s="14"/>
      <c r="BL89" s="16"/>
      <c r="BM89" s="16"/>
      <c r="BN89" s="16"/>
      <c r="BO89" s="16"/>
      <c r="BP89" s="3"/>
      <c r="BQ89" s="3"/>
      <c r="BR89" s="3"/>
      <c r="BS89" s="3"/>
      <c r="BT89" s="4"/>
      <c r="BU89" s="59"/>
      <c r="BV89" s="62"/>
      <c r="BW89" s="14"/>
      <c r="BX89" s="16"/>
      <c r="BY89" s="16"/>
      <c r="BZ89" s="16"/>
      <c r="CA89" s="16"/>
      <c r="CB89" s="3"/>
      <c r="CC89" s="3"/>
      <c r="CD89" s="3"/>
      <c r="CE89" s="3"/>
      <c r="CF89" s="4"/>
    </row>
    <row r="90" spans="1:84" s="13" customFormat="1" ht="16.5">
      <c r="A90" s="59"/>
      <c r="B90" s="62"/>
      <c r="C90" s="28" t="s">
        <v>19</v>
      </c>
      <c r="D90" s="14" t="s">
        <v>19</v>
      </c>
      <c r="E90" s="14" t="s">
        <v>19</v>
      </c>
      <c r="F90" s="14" t="s">
        <v>19</v>
      </c>
      <c r="G90" s="14" t="s">
        <v>19</v>
      </c>
      <c r="H90" s="4" t="s">
        <v>19</v>
      </c>
      <c r="I90" s="4" t="s">
        <v>19</v>
      </c>
      <c r="J90" s="4" t="s">
        <v>19</v>
      </c>
      <c r="K90" s="4" t="s">
        <v>19</v>
      </c>
      <c r="L90" s="4" t="s">
        <v>19</v>
      </c>
      <c r="M90" s="59"/>
      <c r="N90" s="62"/>
      <c r="O90" s="14" t="s">
        <v>19</v>
      </c>
      <c r="P90" s="14" t="s">
        <v>19</v>
      </c>
      <c r="Q90" s="14" t="s">
        <v>19</v>
      </c>
      <c r="R90" s="14" t="s">
        <v>19</v>
      </c>
      <c r="S90" s="14" t="s">
        <v>19</v>
      </c>
      <c r="T90" s="4" t="s">
        <v>19</v>
      </c>
      <c r="U90" s="4" t="s">
        <v>19</v>
      </c>
      <c r="V90" s="4" t="s">
        <v>19</v>
      </c>
      <c r="W90" s="4" t="s">
        <v>19</v>
      </c>
      <c r="X90" s="4" t="s">
        <v>19</v>
      </c>
      <c r="Y90" s="59"/>
      <c r="Z90" s="62"/>
      <c r="AA90" s="14" t="s">
        <v>19</v>
      </c>
      <c r="AB90" s="14" t="s">
        <v>19</v>
      </c>
      <c r="AC90" s="14" t="s">
        <v>19</v>
      </c>
      <c r="AD90" s="14" t="s">
        <v>19</v>
      </c>
      <c r="AE90" s="14" t="s">
        <v>19</v>
      </c>
      <c r="AF90" s="4" t="s">
        <v>19</v>
      </c>
      <c r="AG90" s="4" t="s">
        <v>19</v>
      </c>
      <c r="AH90" s="4" t="s">
        <v>19</v>
      </c>
      <c r="AI90" s="4" t="s">
        <v>19</v>
      </c>
      <c r="AJ90" s="4" t="s">
        <v>19</v>
      </c>
      <c r="AK90" s="59"/>
      <c r="AL90" s="62"/>
      <c r="AM90" s="14" t="s">
        <v>19</v>
      </c>
      <c r="AN90" s="14" t="s">
        <v>19</v>
      </c>
      <c r="AO90" s="14" t="s">
        <v>19</v>
      </c>
      <c r="AP90" s="14" t="s">
        <v>19</v>
      </c>
      <c r="AQ90" s="14" t="s">
        <v>19</v>
      </c>
      <c r="AR90" s="4" t="s">
        <v>19</v>
      </c>
      <c r="AS90" s="4" t="s">
        <v>19</v>
      </c>
      <c r="AT90" s="4" t="s">
        <v>19</v>
      </c>
      <c r="AU90" s="4" t="s">
        <v>19</v>
      </c>
      <c r="AV90" s="4" t="s">
        <v>19</v>
      </c>
      <c r="AW90" s="59"/>
      <c r="AX90" s="62"/>
      <c r="AY90" s="27"/>
      <c r="AZ90" s="15"/>
      <c r="BA90" s="15"/>
      <c r="BB90" s="15"/>
      <c r="BC90" s="15"/>
      <c r="BD90" s="3"/>
      <c r="BE90" s="3"/>
      <c r="BF90" s="3"/>
      <c r="BG90" s="3"/>
      <c r="BH90" s="4"/>
      <c r="BI90" s="59"/>
      <c r="BJ90" s="62"/>
      <c r="BK90" s="27"/>
      <c r="BL90" s="15"/>
      <c r="BM90" s="15"/>
      <c r="BN90" s="15"/>
      <c r="BO90" s="15"/>
      <c r="BP90" s="3"/>
      <c r="BQ90" s="3"/>
      <c r="BR90" s="3"/>
      <c r="BS90" s="3"/>
      <c r="BT90" s="4"/>
      <c r="BU90" s="59"/>
      <c r="BV90" s="62"/>
      <c r="BW90" s="27"/>
      <c r="BX90" s="15"/>
      <c r="BY90" s="15"/>
      <c r="BZ90" s="15"/>
      <c r="CA90" s="15"/>
      <c r="CB90" s="3"/>
      <c r="CC90" s="3"/>
      <c r="CD90" s="3"/>
      <c r="CE90" s="3"/>
      <c r="CF90" s="4"/>
    </row>
    <row r="91" spans="1:84" s="13" customFormat="1" ht="16.5">
      <c r="A91" s="59"/>
      <c r="B91" s="62"/>
      <c r="C91" s="29">
        <v>43357</v>
      </c>
      <c r="D91" s="16">
        <v>16.3</v>
      </c>
      <c r="E91" s="16">
        <v>7.5</v>
      </c>
      <c r="F91" s="16">
        <v>2.8</v>
      </c>
      <c r="G91" s="16">
        <v>4.97</v>
      </c>
      <c r="H91" s="4">
        <f t="shared" si="25"/>
        <v>6.75</v>
      </c>
      <c r="I91" s="21" t="str">
        <f t="shared" si="26"/>
        <v>10</v>
      </c>
      <c r="J91" s="21" t="str">
        <f t="shared" si="27"/>
        <v>1</v>
      </c>
      <c r="K91" s="21" t="str">
        <f t="shared" si="28"/>
        <v>6</v>
      </c>
      <c r="L91" s="21" t="str">
        <f t="shared" si="29"/>
        <v>10</v>
      </c>
      <c r="M91" s="59"/>
      <c r="N91" s="62"/>
      <c r="O91" s="29">
        <v>43357</v>
      </c>
      <c r="P91" s="14" t="s">
        <v>19</v>
      </c>
      <c r="Q91" s="14" t="s">
        <v>19</v>
      </c>
      <c r="R91" s="14" t="s">
        <v>19</v>
      </c>
      <c r="S91" s="14" t="s">
        <v>19</v>
      </c>
      <c r="T91" s="4" t="s">
        <v>19</v>
      </c>
      <c r="U91" s="4" t="s">
        <v>19</v>
      </c>
      <c r="V91" s="4" t="s">
        <v>19</v>
      </c>
      <c r="W91" s="4" t="s">
        <v>19</v>
      </c>
      <c r="X91" s="4" t="s">
        <v>19</v>
      </c>
      <c r="Y91" s="59"/>
      <c r="Z91" s="62"/>
      <c r="AA91" s="29">
        <v>43357</v>
      </c>
      <c r="AB91" s="16">
        <v>15.6</v>
      </c>
      <c r="AC91" s="16">
        <v>18.9</v>
      </c>
      <c r="AD91" s="16">
        <v>4.8</v>
      </c>
      <c r="AE91" s="16">
        <v>13</v>
      </c>
      <c r="AF91" s="4">
        <f t="shared" si="30"/>
        <v>6</v>
      </c>
      <c r="AG91" s="21" t="str">
        <f t="shared" si="31"/>
        <v>10</v>
      </c>
      <c r="AH91" s="21" t="str">
        <f t="shared" si="32"/>
        <v>1</v>
      </c>
      <c r="AI91" s="21" t="str">
        <f t="shared" si="33"/>
        <v>3</v>
      </c>
      <c r="AJ91" s="21" t="str">
        <f t="shared" si="34"/>
        <v>10</v>
      </c>
      <c r="AK91" s="59"/>
      <c r="AL91" s="62"/>
      <c r="AM91" s="29">
        <v>43357</v>
      </c>
      <c r="AN91" s="16">
        <v>17.5</v>
      </c>
      <c r="AO91" s="16">
        <v>16.2</v>
      </c>
      <c r="AP91" s="16">
        <v>2.2</v>
      </c>
      <c r="AQ91" s="16">
        <v>14.2</v>
      </c>
      <c r="AR91" s="4">
        <f t="shared" si="35"/>
        <v>6.75</v>
      </c>
      <c r="AS91" s="21" t="str">
        <f t="shared" si="36"/>
        <v>10</v>
      </c>
      <c r="AT91" s="21" t="str">
        <f t="shared" si="37"/>
        <v>1</v>
      </c>
      <c r="AU91" s="21" t="str">
        <f t="shared" si="38"/>
        <v>6</v>
      </c>
      <c r="AV91" s="21" t="str">
        <f t="shared" si="39"/>
        <v>10</v>
      </c>
      <c r="AW91" s="59"/>
      <c r="AX91" s="62"/>
      <c r="AY91" s="14"/>
      <c r="AZ91" s="16"/>
      <c r="BA91" s="16"/>
      <c r="BB91" s="16"/>
      <c r="BC91" s="16"/>
      <c r="BD91" s="3"/>
      <c r="BE91" s="3"/>
      <c r="BF91" s="3"/>
      <c r="BG91" s="3"/>
      <c r="BH91" s="4"/>
      <c r="BI91" s="59"/>
      <c r="BJ91" s="62"/>
      <c r="BK91" s="14"/>
      <c r="BL91" s="16"/>
      <c r="BM91" s="16"/>
      <c r="BN91" s="16"/>
      <c r="BO91" s="16"/>
      <c r="BP91" s="3"/>
      <c r="BQ91" s="3"/>
      <c r="BR91" s="3"/>
      <c r="BS91" s="3"/>
      <c r="BT91" s="4"/>
      <c r="BU91" s="59"/>
      <c r="BV91" s="62"/>
      <c r="BW91" s="14"/>
      <c r="BX91" s="16"/>
      <c r="BY91" s="16"/>
      <c r="BZ91" s="16"/>
      <c r="CA91" s="16"/>
      <c r="CB91" s="3"/>
      <c r="CC91" s="3"/>
      <c r="CD91" s="3"/>
      <c r="CE91" s="3"/>
      <c r="CF91" s="4"/>
    </row>
    <row r="92" spans="1:84" s="13" customFormat="1" ht="16.5">
      <c r="A92" s="59"/>
      <c r="B92" s="62"/>
      <c r="C92" s="28" t="s">
        <v>19</v>
      </c>
      <c r="D92" s="14" t="s">
        <v>19</v>
      </c>
      <c r="E92" s="14" t="s">
        <v>19</v>
      </c>
      <c r="F92" s="14" t="s">
        <v>19</v>
      </c>
      <c r="G92" s="14" t="s">
        <v>19</v>
      </c>
      <c r="H92" s="4" t="s">
        <v>19</v>
      </c>
      <c r="I92" s="4" t="s">
        <v>19</v>
      </c>
      <c r="J92" s="4" t="s">
        <v>19</v>
      </c>
      <c r="K92" s="4" t="s">
        <v>19</v>
      </c>
      <c r="L92" s="4" t="s">
        <v>19</v>
      </c>
      <c r="M92" s="59"/>
      <c r="N92" s="62"/>
      <c r="O92" s="14" t="s">
        <v>19</v>
      </c>
      <c r="P92" s="14" t="s">
        <v>19</v>
      </c>
      <c r="Q92" s="14" t="s">
        <v>19</v>
      </c>
      <c r="R92" s="14" t="s">
        <v>19</v>
      </c>
      <c r="S92" s="14" t="s">
        <v>19</v>
      </c>
      <c r="T92" s="4" t="s">
        <v>19</v>
      </c>
      <c r="U92" s="4" t="s">
        <v>19</v>
      </c>
      <c r="V92" s="4" t="s">
        <v>19</v>
      </c>
      <c r="W92" s="4" t="s">
        <v>19</v>
      </c>
      <c r="X92" s="4" t="s">
        <v>19</v>
      </c>
      <c r="Y92" s="59"/>
      <c r="Z92" s="62"/>
      <c r="AA92" s="14" t="s">
        <v>19</v>
      </c>
      <c r="AB92" s="14" t="s">
        <v>19</v>
      </c>
      <c r="AC92" s="14" t="s">
        <v>19</v>
      </c>
      <c r="AD92" s="14" t="s">
        <v>19</v>
      </c>
      <c r="AE92" s="14" t="s">
        <v>19</v>
      </c>
      <c r="AF92" s="4" t="s">
        <v>19</v>
      </c>
      <c r="AG92" s="4" t="s">
        <v>19</v>
      </c>
      <c r="AH92" s="4" t="s">
        <v>19</v>
      </c>
      <c r="AI92" s="4" t="s">
        <v>19</v>
      </c>
      <c r="AJ92" s="4" t="s">
        <v>19</v>
      </c>
      <c r="AK92" s="59"/>
      <c r="AL92" s="62"/>
      <c r="AM92" s="14" t="s">
        <v>19</v>
      </c>
      <c r="AN92" s="14" t="s">
        <v>19</v>
      </c>
      <c r="AO92" s="14" t="s">
        <v>19</v>
      </c>
      <c r="AP92" s="14" t="s">
        <v>19</v>
      </c>
      <c r="AQ92" s="14" t="s">
        <v>19</v>
      </c>
      <c r="AR92" s="4" t="s">
        <v>19</v>
      </c>
      <c r="AS92" s="4" t="s">
        <v>19</v>
      </c>
      <c r="AT92" s="4" t="s">
        <v>19</v>
      </c>
      <c r="AU92" s="4" t="s">
        <v>19</v>
      </c>
      <c r="AV92" s="4" t="s">
        <v>19</v>
      </c>
      <c r="AW92" s="59"/>
      <c r="AX92" s="62"/>
      <c r="AY92" s="22"/>
      <c r="AZ92" s="23"/>
      <c r="BA92" s="23"/>
      <c r="BB92" s="23"/>
      <c r="BC92" s="15"/>
      <c r="BD92" s="3"/>
      <c r="BE92" s="3"/>
      <c r="BF92" s="3"/>
      <c r="BG92" s="3"/>
      <c r="BH92" s="4"/>
      <c r="BI92" s="59"/>
      <c r="BJ92" s="62"/>
      <c r="BK92" s="22"/>
      <c r="BL92" s="23"/>
      <c r="BM92" s="23"/>
      <c r="BN92" s="23"/>
      <c r="BO92" s="15"/>
      <c r="BP92" s="3"/>
      <c r="BQ92" s="3"/>
      <c r="BR92" s="3"/>
      <c r="BS92" s="3"/>
      <c r="BT92" s="4"/>
      <c r="BU92" s="59"/>
      <c r="BV92" s="62"/>
      <c r="BW92" s="22"/>
      <c r="BX92" s="23"/>
      <c r="BY92" s="23"/>
      <c r="BZ92" s="23"/>
      <c r="CA92" s="15"/>
      <c r="CB92" s="3"/>
      <c r="CC92" s="3"/>
      <c r="CD92" s="3"/>
      <c r="CE92" s="3"/>
      <c r="CF92" s="4"/>
    </row>
    <row r="93" spans="1:84" s="13" customFormat="1" ht="16.5">
      <c r="A93" s="59"/>
      <c r="B93" s="62"/>
      <c r="C93" s="29">
        <v>43423</v>
      </c>
      <c r="D93" s="16">
        <v>22.8</v>
      </c>
      <c r="E93" s="16">
        <v>11.5</v>
      </c>
      <c r="F93" s="16">
        <v>3</v>
      </c>
      <c r="G93" s="16">
        <v>14.1</v>
      </c>
      <c r="H93" s="4">
        <f t="shared" si="25"/>
        <v>6.75</v>
      </c>
      <c r="I93" s="21" t="str">
        <f t="shared" si="26"/>
        <v>10</v>
      </c>
      <c r="J93" s="21" t="str">
        <f t="shared" si="27"/>
        <v>1</v>
      </c>
      <c r="K93" s="21" t="str">
        <f t="shared" si="28"/>
        <v>6</v>
      </c>
      <c r="L93" s="21" t="str">
        <f t="shared" si="29"/>
        <v>10</v>
      </c>
      <c r="M93" s="59"/>
      <c r="N93" s="62"/>
      <c r="O93" s="29">
        <v>43423</v>
      </c>
      <c r="P93" s="14" t="s">
        <v>19</v>
      </c>
      <c r="Q93" s="14" t="s">
        <v>19</v>
      </c>
      <c r="R93" s="14" t="s">
        <v>19</v>
      </c>
      <c r="S93" s="14" t="s">
        <v>19</v>
      </c>
      <c r="T93" s="4" t="s">
        <v>19</v>
      </c>
      <c r="U93" s="4" t="s">
        <v>19</v>
      </c>
      <c r="V93" s="4" t="s">
        <v>19</v>
      </c>
      <c r="W93" s="4" t="s">
        <v>19</v>
      </c>
      <c r="X93" s="4" t="s">
        <v>19</v>
      </c>
      <c r="Y93" s="59"/>
      <c r="Z93" s="62"/>
      <c r="AA93" s="29">
        <v>43423</v>
      </c>
      <c r="AB93" s="16">
        <v>21.6</v>
      </c>
      <c r="AC93" s="16">
        <v>31.1</v>
      </c>
      <c r="AD93" s="16">
        <v>4.6</v>
      </c>
      <c r="AE93" s="16">
        <v>25.6</v>
      </c>
      <c r="AF93" s="4">
        <f t="shared" si="30"/>
        <v>6.5</v>
      </c>
      <c r="AG93" s="21" t="str">
        <f t="shared" si="31"/>
        <v>10</v>
      </c>
      <c r="AH93" s="21" t="str">
        <f t="shared" si="32"/>
        <v>3</v>
      </c>
      <c r="AI93" s="21" t="str">
        <f t="shared" si="33"/>
        <v>3</v>
      </c>
      <c r="AJ93" s="21" t="str">
        <f t="shared" si="34"/>
        <v>10</v>
      </c>
      <c r="AK93" s="59"/>
      <c r="AL93" s="62"/>
      <c r="AM93" s="29">
        <v>43423</v>
      </c>
      <c r="AN93" s="16">
        <v>19.6</v>
      </c>
      <c r="AO93" s="16">
        <v>18.2</v>
      </c>
      <c r="AP93" s="16">
        <v>2.7</v>
      </c>
      <c r="AQ93" s="16">
        <v>18.8</v>
      </c>
      <c r="AR93" s="4">
        <f t="shared" si="35"/>
        <v>6.75</v>
      </c>
      <c r="AS93" s="21" t="str">
        <f t="shared" si="36"/>
        <v>10</v>
      </c>
      <c r="AT93" s="21" t="str">
        <f t="shared" si="37"/>
        <v>1</v>
      </c>
      <c r="AU93" s="21" t="str">
        <f t="shared" si="38"/>
        <v>6</v>
      </c>
      <c r="AV93" s="21" t="str">
        <f t="shared" si="39"/>
        <v>10</v>
      </c>
      <c r="AW93" s="59"/>
      <c r="AX93" s="62"/>
      <c r="AY93" s="14"/>
      <c r="AZ93" s="16"/>
      <c r="BA93" s="16"/>
      <c r="BB93" s="16"/>
      <c r="BC93" s="16"/>
      <c r="BD93" s="3"/>
      <c r="BE93" s="3"/>
      <c r="BF93" s="3"/>
      <c r="BG93" s="3"/>
      <c r="BH93" s="4"/>
      <c r="BI93" s="59"/>
      <c r="BJ93" s="62"/>
      <c r="BK93" s="14"/>
      <c r="BL93" s="16"/>
      <c r="BM93" s="16"/>
      <c r="BN93" s="16"/>
      <c r="BO93" s="16"/>
      <c r="BP93" s="3"/>
      <c r="BQ93" s="3"/>
      <c r="BR93" s="3"/>
      <c r="BS93" s="3"/>
      <c r="BT93" s="4"/>
      <c r="BU93" s="59"/>
      <c r="BV93" s="62"/>
      <c r="BW93" s="14"/>
      <c r="BX93" s="16"/>
      <c r="BY93" s="16"/>
      <c r="BZ93" s="16"/>
      <c r="CA93" s="16"/>
      <c r="CB93" s="3"/>
      <c r="CC93" s="3"/>
      <c r="CD93" s="3"/>
      <c r="CE93" s="3"/>
      <c r="CF93" s="4"/>
    </row>
    <row r="94" spans="1:84" s="13" customFormat="1" ht="17.25" thickBot="1">
      <c r="A94" s="60"/>
      <c r="B94" s="63"/>
      <c r="C94" s="33" t="s">
        <v>19</v>
      </c>
      <c r="D94" s="33" t="s">
        <v>19</v>
      </c>
      <c r="E94" s="33" t="s">
        <v>19</v>
      </c>
      <c r="F94" s="33" t="s">
        <v>19</v>
      </c>
      <c r="G94" s="33" t="s">
        <v>19</v>
      </c>
      <c r="H94" s="34" t="s">
        <v>19</v>
      </c>
      <c r="I94" s="34" t="s">
        <v>19</v>
      </c>
      <c r="J94" s="34" t="s">
        <v>19</v>
      </c>
      <c r="K94" s="34" t="s">
        <v>19</v>
      </c>
      <c r="L94" s="34" t="s">
        <v>19</v>
      </c>
      <c r="M94" s="60"/>
      <c r="N94" s="63"/>
      <c r="O94" s="33" t="s">
        <v>19</v>
      </c>
      <c r="P94" s="33" t="s">
        <v>19</v>
      </c>
      <c r="Q94" s="33" t="s">
        <v>19</v>
      </c>
      <c r="R94" s="33" t="s">
        <v>19</v>
      </c>
      <c r="S94" s="33" t="s">
        <v>19</v>
      </c>
      <c r="T94" s="34" t="s">
        <v>19</v>
      </c>
      <c r="U94" s="34" t="s">
        <v>19</v>
      </c>
      <c r="V94" s="34" t="s">
        <v>19</v>
      </c>
      <c r="W94" s="34" t="s">
        <v>19</v>
      </c>
      <c r="X94" s="34" t="s">
        <v>19</v>
      </c>
      <c r="Y94" s="60"/>
      <c r="Z94" s="63"/>
      <c r="AA94" s="33" t="s">
        <v>19</v>
      </c>
      <c r="AB94" s="33" t="s">
        <v>19</v>
      </c>
      <c r="AC94" s="33" t="s">
        <v>19</v>
      </c>
      <c r="AD94" s="33" t="s">
        <v>19</v>
      </c>
      <c r="AE94" s="33" t="s">
        <v>19</v>
      </c>
      <c r="AF94" s="34" t="s">
        <v>19</v>
      </c>
      <c r="AG94" s="34" t="s">
        <v>19</v>
      </c>
      <c r="AH94" s="34" t="s">
        <v>19</v>
      </c>
      <c r="AI94" s="34" t="s">
        <v>19</v>
      </c>
      <c r="AJ94" s="34" t="s">
        <v>19</v>
      </c>
      <c r="AK94" s="60"/>
      <c r="AL94" s="63"/>
      <c r="AM94" s="33" t="s">
        <v>19</v>
      </c>
      <c r="AN94" s="33" t="s">
        <v>19</v>
      </c>
      <c r="AO94" s="33" t="s">
        <v>19</v>
      </c>
      <c r="AP94" s="33" t="s">
        <v>19</v>
      </c>
      <c r="AQ94" s="33" t="s">
        <v>19</v>
      </c>
      <c r="AR94" s="34" t="s">
        <v>19</v>
      </c>
      <c r="AS94" s="34" t="s">
        <v>19</v>
      </c>
      <c r="AT94" s="34" t="s">
        <v>19</v>
      </c>
      <c r="AU94" s="34" t="s">
        <v>19</v>
      </c>
      <c r="AV94" s="34" t="s">
        <v>19</v>
      </c>
      <c r="AW94" s="60"/>
      <c r="AX94" s="63"/>
      <c r="AY94" s="24"/>
      <c r="AZ94" s="15"/>
      <c r="BA94" s="15"/>
      <c r="BB94" s="15"/>
      <c r="BC94" s="15"/>
      <c r="BD94" s="3"/>
      <c r="BE94" s="3"/>
      <c r="BF94" s="3"/>
      <c r="BG94" s="3"/>
      <c r="BH94" s="4"/>
      <c r="BI94" s="60"/>
      <c r="BJ94" s="63"/>
      <c r="BK94" s="24"/>
      <c r="BL94" s="15"/>
      <c r="BM94" s="15"/>
      <c r="BN94" s="15"/>
      <c r="BO94" s="15"/>
      <c r="BP94" s="3"/>
      <c r="BQ94" s="3"/>
      <c r="BR94" s="3"/>
      <c r="BS94" s="3"/>
      <c r="BT94" s="4"/>
      <c r="BU94" s="60"/>
      <c r="BV94" s="63"/>
      <c r="BW94" s="24"/>
      <c r="BX94" s="15"/>
      <c r="BY94" s="15"/>
      <c r="BZ94" s="15"/>
      <c r="CA94" s="15"/>
      <c r="CB94" s="3"/>
      <c r="CC94" s="3"/>
      <c r="CD94" s="3"/>
      <c r="CE94" s="3"/>
      <c r="CF94" s="4"/>
    </row>
    <row r="95" spans="1:84" s="13" customFormat="1" ht="18" thickBot="1" thickTop="1">
      <c r="A95" s="25">
        <v>107</v>
      </c>
      <c r="B95" s="26"/>
      <c r="C95" s="30" t="s">
        <v>17</v>
      </c>
      <c r="D95" s="9">
        <f>AVERAGE(D83:D94)</f>
        <v>18.7</v>
      </c>
      <c r="E95" s="9">
        <f>AVERAGE(E83:E94)</f>
        <v>10.9</v>
      </c>
      <c r="F95" s="9">
        <f>AVERAGE(F83:F94)</f>
        <v>3.25</v>
      </c>
      <c r="G95" s="9">
        <f>AVERAGE(G83:G94)</f>
        <v>13.228333333333333</v>
      </c>
      <c r="H95" s="9">
        <f>AVERAGE(H83:H94)</f>
        <v>6.416666666666667</v>
      </c>
      <c r="I95" s="31" t="str">
        <f>IF(D95&lt;3,"1",IF(D95&lt;5,"3",IF(D95&lt;=15,"6",IF(D95&gt;15,"10"))))</f>
        <v>10</v>
      </c>
      <c r="J95" s="32" t="str">
        <f>IF(E95&lt;20,"1",IF(E95&lt;=49,"3",IF(E95&lt;=100,"6",IF(E95&gt;100,"10"))))</f>
        <v>1</v>
      </c>
      <c r="K95" s="32" t="str">
        <f>IF(F95&gt;6.5,"1",IF(F95&gt;=4.6,"3",IF(F95&gt;=2,"6",IF(F95&gt;=0,"10"))))</f>
        <v>6</v>
      </c>
      <c r="L95" s="32" t="str">
        <f>IF(G95&lt;0.5,"1",IF(G95&lt;1,"3",IF(G95&lt;=3,"6",IF(G95&gt;=3,"10"))))</f>
        <v>10</v>
      </c>
      <c r="M95" s="25">
        <v>107</v>
      </c>
      <c r="N95" s="26"/>
      <c r="O95" s="10" t="s">
        <v>17</v>
      </c>
      <c r="P95" s="9">
        <f>AVERAGE(P83:P94)</f>
        <v>41</v>
      </c>
      <c r="Q95" s="9">
        <f>AVERAGE(Q83:Q94)</f>
        <v>20</v>
      </c>
      <c r="R95" s="9">
        <f>AVERAGE(R83:R94)</f>
        <v>3.5</v>
      </c>
      <c r="S95" s="9">
        <f>AVERAGE(S83:S94)</f>
        <v>24.6</v>
      </c>
      <c r="T95" s="8">
        <f>AVERAGE(T83:T94)</f>
        <v>7</v>
      </c>
      <c r="U95" s="6" t="str">
        <f>IF(P95&lt;3,"1",IF(P95&lt;5,"3",IF(P95&lt;=15,"6",IF(P95&gt;15,"10"))))</f>
        <v>10</v>
      </c>
      <c r="V95" s="7" t="str">
        <f>IF(Q95&lt;20,"1",IF(Q95&lt;=49,"3",IF(Q95&lt;=100,"6",IF(Q95&gt;100,"10"))))</f>
        <v>3</v>
      </c>
      <c r="W95" s="7" t="str">
        <f>IF(R95&gt;6.5,"1",IF(R95&gt;=4.6,"3",IF(R95&gt;=2,"6",IF(R95&gt;=0,"10"))))</f>
        <v>6</v>
      </c>
      <c r="X95" s="7" t="str">
        <f>IF(S95&lt;0.5,"1",IF(S95&lt;1,"3",IF(S95&lt;=3,"6",IF(S95&gt;=3,"10"))))</f>
        <v>10</v>
      </c>
      <c r="Y95" s="25">
        <v>107</v>
      </c>
      <c r="Z95" s="26"/>
      <c r="AA95" s="10" t="s">
        <v>17</v>
      </c>
      <c r="AB95" s="9">
        <f>AVERAGE(AB83:AB94)</f>
        <v>22.53333333333333</v>
      </c>
      <c r="AC95" s="9">
        <f>AVERAGE(AC83:AC94)</f>
        <v>17.516666666666666</v>
      </c>
      <c r="AD95" s="9">
        <f>AVERAGE(AD83:AD94)</f>
        <v>3.7833333333333337</v>
      </c>
      <c r="AE95" s="9">
        <f>AVERAGE(AE83:AE94)</f>
        <v>21.733333333333334</v>
      </c>
      <c r="AF95" s="8">
        <f>AVERAGE(AF83:AF94)</f>
        <v>6.291666666666667</v>
      </c>
      <c r="AG95" s="6" t="str">
        <f>IF(AB95&lt;3,"1",IF(AB95&lt;5,"3",IF(AB95&lt;=15,"6",IF(AB95&gt;15,"10"))))</f>
        <v>10</v>
      </c>
      <c r="AH95" s="7" t="str">
        <f>IF(AC95&lt;20,"1",IF(AC95&lt;=49,"3",IF(AC95&lt;=100,"6",IF(AC95&gt;100,"10"))))</f>
        <v>1</v>
      </c>
      <c r="AI95" s="7" t="str">
        <f>IF(AD95&gt;6.5,"1",IF(AD95&gt;=4.6,"3",IF(AD95&gt;=2,"6",IF(AD95&gt;=0,"10"))))</f>
        <v>6</v>
      </c>
      <c r="AJ95" s="7" t="str">
        <f>IF(AE95&lt;0.5,"1",IF(AE95&lt;1,"3",IF(AE95&lt;=3,"6",IF(AE95&gt;=3,"10"))))</f>
        <v>10</v>
      </c>
      <c r="AK95" s="25">
        <v>107</v>
      </c>
      <c r="AL95" s="26"/>
      <c r="AM95" s="10" t="s">
        <v>17</v>
      </c>
      <c r="AN95" s="9">
        <f>AVERAGE(AN83:AN94)</f>
        <v>17.88333333333333</v>
      </c>
      <c r="AO95" s="9">
        <f>AVERAGE(AO83:AO94)</f>
        <v>25.749999999999996</v>
      </c>
      <c r="AP95" s="9">
        <f>AVERAGE(AP83:AP94)</f>
        <v>3.25</v>
      </c>
      <c r="AQ95" s="9">
        <f>AVERAGE(AQ83:AQ94)</f>
        <v>15.219999999999999</v>
      </c>
      <c r="AR95" s="8">
        <f>AVERAGE(AR83:AR94)</f>
        <v>6.708333333333333</v>
      </c>
      <c r="AS95" s="6" t="str">
        <f>IF(AN95&lt;3,"1",IF(AN95&lt;5,"3",IF(AN95&lt;=15,"6",IF(AN95&gt;15,"10"))))</f>
        <v>10</v>
      </c>
      <c r="AT95" s="7" t="str">
        <f>IF(AO95&lt;20,"1",IF(AO95&lt;=49,"3",IF(AO95&lt;=100,"6",IF(AO95&gt;100,"10"))))</f>
        <v>3</v>
      </c>
      <c r="AU95" s="7" t="str">
        <f>IF(AP95&gt;6.5,"1",IF(AP95&gt;=4.6,"3",IF(AP95&gt;=2,"6",IF(AP95&gt;=0,"10"))))</f>
        <v>6</v>
      </c>
      <c r="AV95" s="7" t="str">
        <f>IF(AQ95&lt;0.5,"1",IF(AQ95&lt;1,"3",IF(AQ95&lt;=3,"6",IF(AQ95&gt;=3,"10"))))</f>
        <v>10</v>
      </c>
      <c r="AW95" s="25"/>
      <c r="AX95" s="26"/>
      <c r="AY95" s="5"/>
      <c r="AZ95" s="9"/>
      <c r="BA95" s="9"/>
      <c r="BB95" s="9"/>
      <c r="BC95" s="9"/>
      <c r="BD95" s="6"/>
      <c r="BE95" s="7"/>
      <c r="BF95" s="7"/>
      <c r="BG95" s="7"/>
      <c r="BH95" s="8"/>
      <c r="BI95" s="25"/>
      <c r="BJ95" s="26"/>
      <c r="BK95" s="5"/>
      <c r="BL95" s="9"/>
      <c r="BM95" s="9"/>
      <c r="BN95" s="9"/>
      <c r="BO95" s="9"/>
      <c r="BP95" s="6"/>
      <c r="BQ95" s="7"/>
      <c r="BR95" s="7"/>
      <c r="BS95" s="7"/>
      <c r="BT95" s="8"/>
      <c r="BU95" s="25">
        <v>107</v>
      </c>
      <c r="BV95" s="26"/>
      <c r="BW95" s="5"/>
      <c r="BX95" s="9"/>
      <c r="BY95" s="9"/>
      <c r="BZ95" s="9"/>
      <c r="CA95" s="9"/>
      <c r="CB95" s="6"/>
      <c r="CC95" s="7"/>
      <c r="CD95" s="7"/>
      <c r="CE95" s="7"/>
      <c r="CF95" s="8"/>
    </row>
    <row r="96" spans="1:84" s="13" customFormat="1" ht="17.25" thickTop="1">
      <c r="A96" s="58" t="s">
        <v>41</v>
      </c>
      <c r="B96" s="61"/>
      <c r="C96" s="22">
        <v>43476</v>
      </c>
      <c r="D96" s="15">
        <v>26.4</v>
      </c>
      <c r="E96" s="15">
        <v>14.5</v>
      </c>
      <c r="F96" s="15">
        <v>2.9</v>
      </c>
      <c r="G96" s="15">
        <v>17.9</v>
      </c>
      <c r="H96" s="4">
        <f>(I96+J96+K96+L96)/4</f>
        <v>6.75</v>
      </c>
      <c r="I96" s="21" t="str">
        <f>IF(D96&lt;3,"1",IF(D96&lt;5,"3",IF(D96&lt;=15,"6",IF(D96&gt;15,"10"))))</f>
        <v>10</v>
      </c>
      <c r="J96" s="21" t="str">
        <f>IF(E96&lt;20,"1",IF(E96&lt;=49,"3",IF(E96&lt;=100,"6",IF(E96&gt;100,"10"))))</f>
        <v>1</v>
      </c>
      <c r="K96" s="21" t="str">
        <f>IF(F96&gt;=6.5,"1",IF(F96&gt;=4.6,"3",IF(F96&gt;=2,"6",IF(F96&gt;=0,"10"))))</f>
        <v>6</v>
      </c>
      <c r="L96" s="21" t="str">
        <f>IF(G96&lt;0.5,"1",IF(G96&lt;1,"3",IF(G96&lt;=3,"6",IF(G96&gt;=3,"10"))))</f>
        <v>10</v>
      </c>
      <c r="M96" s="58" t="s">
        <v>41</v>
      </c>
      <c r="N96" s="61"/>
      <c r="O96" s="22">
        <v>43476</v>
      </c>
      <c r="P96" s="15" t="s">
        <v>43</v>
      </c>
      <c r="Q96" s="15" t="s">
        <v>37</v>
      </c>
      <c r="R96" s="15" t="s">
        <v>44</v>
      </c>
      <c r="S96" s="15" t="s">
        <v>45</v>
      </c>
      <c r="T96" s="4" t="s">
        <v>37</v>
      </c>
      <c r="U96" s="21" t="s">
        <v>37</v>
      </c>
      <c r="V96" s="21" t="s">
        <v>44</v>
      </c>
      <c r="W96" s="21" t="s">
        <v>44</v>
      </c>
      <c r="X96" s="21" t="s">
        <v>44</v>
      </c>
      <c r="Y96" s="58" t="s">
        <v>41</v>
      </c>
      <c r="Z96" s="61"/>
      <c r="AA96" s="22">
        <v>43476</v>
      </c>
      <c r="AB96" s="15">
        <v>19.5</v>
      </c>
      <c r="AC96" s="15">
        <v>59.9</v>
      </c>
      <c r="AD96" s="15">
        <v>3.1</v>
      </c>
      <c r="AE96" s="15">
        <v>28.1</v>
      </c>
      <c r="AF96" s="4">
        <f>(AG96+AH96+AI96+AJ96)/4</f>
        <v>8</v>
      </c>
      <c r="AG96" s="21" t="str">
        <f>IF(AB96&lt;3,"1",IF(AB96&lt;5,"3",IF(AB96&lt;=15,"6",IF(AB96&gt;15,"10"))))</f>
        <v>10</v>
      </c>
      <c r="AH96" s="21" t="str">
        <f>IF(AC96&lt;20,"1",IF(AC96&lt;=49,"3",IF(AC96&lt;=100,"6",IF(AC96&gt;100,"10"))))</f>
        <v>6</v>
      </c>
      <c r="AI96" s="21" t="str">
        <f>IF(AD96&gt;=6.5,"1",IF(AD96&gt;=4.6,"3",IF(AD96&gt;=2,"6",IF(AD96&gt;=0,"10"))))</f>
        <v>6</v>
      </c>
      <c r="AJ96" s="21" t="str">
        <f>IF(AE96&lt;0.5,"1",IF(AE96&lt;1,"3",IF(AE96&lt;=3,"6",IF(AE96&gt;=3,"10"))))</f>
        <v>10</v>
      </c>
      <c r="AK96" s="58" t="s">
        <v>41</v>
      </c>
      <c r="AL96" s="61"/>
      <c r="AM96" s="22">
        <v>43476</v>
      </c>
      <c r="AN96" s="15">
        <v>17.1</v>
      </c>
      <c r="AO96" s="15">
        <v>27.4</v>
      </c>
      <c r="AP96" s="15">
        <v>3.1</v>
      </c>
      <c r="AQ96" s="15">
        <v>19.2</v>
      </c>
      <c r="AR96" s="4">
        <f>(AS96+AT96+AU96+AV96)/4</f>
        <v>7.25</v>
      </c>
      <c r="AS96" s="21" t="str">
        <f>IF(AN96&lt;3,"1",IF(AN96&lt;5,"3",IF(AN96&lt;=15,"6",IF(AN96&gt;15,"10"))))</f>
        <v>10</v>
      </c>
      <c r="AT96" s="21" t="str">
        <f>IF(AO96&lt;20,"1",IF(AO96&lt;=49,"3",IF(AO96&lt;=100,"6",IF(AO96&gt;100,"10"))))</f>
        <v>3</v>
      </c>
      <c r="AU96" s="21" t="str">
        <f>IF(AP96&gt;=6.5,"1",IF(AP96&gt;=4.6,"3",IF(AP96&gt;=2,"6",IF(AP96&gt;=0,"10"))))</f>
        <v>6</v>
      </c>
      <c r="AV96" s="21" t="str">
        <f>IF(AQ96&lt;0.5,"1",IF(AQ96&lt;1,"3",IF(AQ96&lt;=3,"6",IF(AQ96&gt;=3,"10"))))</f>
        <v>10</v>
      </c>
      <c r="AW96" s="58"/>
      <c r="AX96" s="61"/>
      <c r="AY96" s="22"/>
      <c r="AZ96" s="15"/>
      <c r="BA96" s="15"/>
      <c r="BB96" s="15"/>
      <c r="BC96" s="15"/>
      <c r="BD96" s="3"/>
      <c r="BE96" s="3"/>
      <c r="BF96" s="3"/>
      <c r="BG96" s="3"/>
      <c r="BH96" s="4"/>
      <c r="BI96" s="58"/>
      <c r="BJ96" s="61"/>
      <c r="BK96" s="22"/>
      <c r="BL96" s="15"/>
      <c r="BM96" s="15"/>
      <c r="BN96" s="15"/>
      <c r="BO96" s="15"/>
      <c r="BP96" s="3"/>
      <c r="BQ96" s="3"/>
      <c r="BR96" s="3"/>
      <c r="BS96" s="3"/>
      <c r="BT96" s="4"/>
      <c r="BU96" s="58" t="s">
        <v>75</v>
      </c>
      <c r="BV96" s="61"/>
      <c r="BW96" s="22"/>
      <c r="BX96" s="15"/>
      <c r="BY96" s="15"/>
      <c r="BZ96" s="15"/>
      <c r="CA96" s="15"/>
      <c r="CB96" s="3"/>
      <c r="CC96" s="3"/>
      <c r="CD96" s="3"/>
      <c r="CE96" s="3"/>
      <c r="CF96" s="4"/>
    </row>
    <row r="97" spans="1:84" s="13" customFormat="1" ht="16.5">
      <c r="A97" s="59"/>
      <c r="B97" s="62"/>
      <c r="C97" s="14" t="s">
        <v>19</v>
      </c>
      <c r="D97" s="14" t="s">
        <v>19</v>
      </c>
      <c r="E97" s="14" t="s">
        <v>19</v>
      </c>
      <c r="F97" s="14" t="s">
        <v>19</v>
      </c>
      <c r="G97" s="14" t="s">
        <v>19</v>
      </c>
      <c r="H97" s="4" t="s">
        <v>19</v>
      </c>
      <c r="I97" s="4" t="s">
        <v>19</v>
      </c>
      <c r="J97" s="4" t="s">
        <v>19</v>
      </c>
      <c r="K97" s="4" t="s">
        <v>19</v>
      </c>
      <c r="L97" s="4" t="s">
        <v>19</v>
      </c>
      <c r="M97" s="59"/>
      <c r="N97" s="62"/>
      <c r="O97" s="14" t="s">
        <v>19</v>
      </c>
      <c r="P97" s="14" t="s">
        <v>19</v>
      </c>
      <c r="Q97" s="14" t="s">
        <v>19</v>
      </c>
      <c r="R97" s="14" t="s">
        <v>19</v>
      </c>
      <c r="S97" s="14" t="s">
        <v>19</v>
      </c>
      <c r="T97" s="4" t="s">
        <v>19</v>
      </c>
      <c r="U97" s="4" t="s">
        <v>19</v>
      </c>
      <c r="V97" s="4" t="s">
        <v>19</v>
      </c>
      <c r="W97" s="4" t="s">
        <v>19</v>
      </c>
      <c r="X97" s="4" t="s">
        <v>19</v>
      </c>
      <c r="Y97" s="59"/>
      <c r="Z97" s="62"/>
      <c r="AA97" s="14" t="s">
        <v>19</v>
      </c>
      <c r="AB97" s="14" t="s">
        <v>19</v>
      </c>
      <c r="AC97" s="14" t="s">
        <v>19</v>
      </c>
      <c r="AD97" s="14" t="s">
        <v>19</v>
      </c>
      <c r="AE97" s="14" t="s">
        <v>19</v>
      </c>
      <c r="AF97" s="4" t="s">
        <v>19</v>
      </c>
      <c r="AG97" s="4" t="s">
        <v>19</v>
      </c>
      <c r="AH97" s="4" t="s">
        <v>19</v>
      </c>
      <c r="AI97" s="4" t="s">
        <v>19</v>
      </c>
      <c r="AJ97" s="4" t="s">
        <v>19</v>
      </c>
      <c r="AK97" s="59"/>
      <c r="AL97" s="62"/>
      <c r="AM97" s="14" t="s">
        <v>19</v>
      </c>
      <c r="AN97" s="14" t="s">
        <v>19</v>
      </c>
      <c r="AO97" s="14" t="s">
        <v>19</v>
      </c>
      <c r="AP97" s="14" t="s">
        <v>19</v>
      </c>
      <c r="AQ97" s="14" t="s">
        <v>19</v>
      </c>
      <c r="AR97" s="4" t="s">
        <v>19</v>
      </c>
      <c r="AS97" s="4" t="s">
        <v>19</v>
      </c>
      <c r="AT97" s="4" t="s">
        <v>19</v>
      </c>
      <c r="AU97" s="4" t="s">
        <v>19</v>
      </c>
      <c r="AV97" s="4" t="s">
        <v>19</v>
      </c>
      <c r="AW97" s="59"/>
      <c r="AX97" s="62"/>
      <c r="AY97" s="22"/>
      <c r="AZ97" s="15"/>
      <c r="BA97" s="15"/>
      <c r="BB97" s="15"/>
      <c r="BC97" s="15"/>
      <c r="BD97" s="3"/>
      <c r="BE97" s="3"/>
      <c r="BF97" s="3"/>
      <c r="BG97" s="3"/>
      <c r="BH97" s="4"/>
      <c r="BI97" s="59"/>
      <c r="BJ97" s="62"/>
      <c r="BK97" s="22"/>
      <c r="BL97" s="15"/>
      <c r="BM97" s="15"/>
      <c r="BN97" s="15"/>
      <c r="BO97" s="15"/>
      <c r="BP97" s="3"/>
      <c r="BQ97" s="3"/>
      <c r="BR97" s="3"/>
      <c r="BS97" s="3"/>
      <c r="BT97" s="4"/>
      <c r="BU97" s="59"/>
      <c r="BV97" s="62"/>
      <c r="BW97" s="22"/>
      <c r="BX97" s="15"/>
      <c r="BY97" s="15"/>
      <c r="BZ97" s="15"/>
      <c r="CA97" s="15"/>
      <c r="CB97" s="3"/>
      <c r="CC97" s="3"/>
      <c r="CD97" s="3"/>
      <c r="CE97" s="3"/>
      <c r="CF97" s="4"/>
    </row>
    <row r="98" spans="1:84" s="13" customFormat="1" ht="16.5">
      <c r="A98" s="59"/>
      <c r="B98" s="62"/>
      <c r="C98" s="29">
        <v>43538</v>
      </c>
      <c r="D98" s="35">
        <v>7.8</v>
      </c>
      <c r="E98" s="35">
        <v>11.2</v>
      </c>
      <c r="F98" s="35">
        <v>2.2</v>
      </c>
      <c r="G98" s="36">
        <v>6.31</v>
      </c>
      <c r="H98" s="4">
        <f>(I98+J98+K98+L98)/4</f>
        <v>5.75</v>
      </c>
      <c r="I98" s="21" t="str">
        <f>IF(D98&lt;3,"1",IF(D98&lt;5,"3",IF(D98&lt;=15,"6",IF(D98&gt;15,"10"))))</f>
        <v>6</v>
      </c>
      <c r="J98" s="21" t="str">
        <f>IF(E98&lt;20,"1",IF(E98&lt;=49,"3",IF(E98&lt;=100,"6",IF(E98&gt;100,"10"))))</f>
        <v>1</v>
      </c>
      <c r="K98" s="21" t="str">
        <f>IF(F98&gt;=6.5,"1",IF(F98&gt;=4.6,"3",IF(F98&gt;=2,"6",IF(F98&gt;=0,"10"))))</f>
        <v>6</v>
      </c>
      <c r="L98" s="21" t="str">
        <f>IF(G98&lt;0.5,"1",IF(G98&lt;1,"3",IF(G98&lt;=3,"6",IF(G98&gt;=3,"10"))))</f>
        <v>10</v>
      </c>
      <c r="M98" s="59"/>
      <c r="N98" s="62"/>
      <c r="O98" s="29">
        <v>43538</v>
      </c>
      <c r="P98" s="35">
        <v>26.9</v>
      </c>
      <c r="Q98" s="37">
        <v>38.8</v>
      </c>
      <c r="R98" s="37">
        <v>2.3</v>
      </c>
      <c r="S98" s="37">
        <v>17.4</v>
      </c>
      <c r="T98" s="4">
        <f>(U98+V98+W98+X98)/4</f>
        <v>7.25</v>
      </c>
      <c r="U98" s="21" t="str">
        <f>IF(P98&lt;3,"1",IF(P98&lt;5,"3",IF(P98&lt;=15,"6",IF(P98&gt;15,"10"))))</f>
        <v>10</v>
      </c>
      <c r="V98" s="21" t="str">
        <f>IF(Q98&lt;20,"1",IF(Q98&lt;=49,"3",IF(Q98&lt;=100,"6",IF(Q98&gt;100,"10"))))</f>
        <v>3</v>
      </c>
      <c r="W98" s="21" t="str">
        <f>IF(R98&gt;=6.5,"1",IF(R98&gt;=4.6,"3",IF(R98&gt;=2,"6",IF(R98&gt;=0,"10"))))</f>
        <v>6</v>
      </c>
      <c r="X98" s="21" t="str">
        <f>IF(S98&lt;0.5,"1",IF(S98&lt;1,"3",IF(S98&lt;=3,"6",IF(S98&gt;=3,"10"))))</f>
        <v>10</v>
      </c>
      <c r="Y98" s="59"/>
      <c r="Z98" s="62"/>
      <c r="AA98" s="29">
        <v>43538</v>
      </c>
      <c r="AB98" s="35">
        <v>15.4</v>
      </c>
      <c r="AC98" s="35">
        <v>33.5</v>
      </c>
      <c r="AD98" s="35">
        <v>3</v>
      </c>
      <c r="AE98" s="35">
        <v>15.1</v>
      </c>
      <c r="AF98" s="4">
        <f>(AG98+AH98+AI98+AJ98)/4</f>
        <v>7.25</v>
      </c>
      <c r="AG98" s="21" t="str">
        <f>IF(AB98&lt;3,"1",IF(AB98&lt;5,"3",IF(AB98&lt;=15,"6",IF(AB98&gt;15,"10"))))</f>
        <v>10</v>
      </c>
      <c r="AH98" s="21" t="str">
        <f>IF(AC98&lt;20,"1",IF(AC98&lt;=49,"3",IF(AC98&lt;=100,"6",IF(AC98&gt;100,"10"))))</f>
        <v>3</v>
      </c>
      <c r="AI98" s="21" t="str">
        <f>IF(AD98&gt;=6.5,"1",IF(AD98&gt;=4.6,"3",IF(AD98&gt;=2,"6",IF(AD98&gt;=0,"10"))))</f>
        <v>6</v>
      </c>
      <c r="AJ98" s="21" t="str">
        <f>IF(AE98&lt;0.5,"1",IF(AE98&lt;1,"3",IF(AE98&lt;=3,"6",IF(AE98&gt;=3,"10"))))</f>
        <v>10</v>
      </c>
      <c r="AK98" s="59"/>
      <c r="AL98" s="62"/>
      <c r="AM98" s="29">
        <v>43538</v>
      </c>
      <c r="AN98" s="35">
        <v>8.8</v>
      </c>
      <c r="AO98" s="35">
        <v>25.9</v>
      </c>
      <c r="AP98" s="35">
        <v>2.7</v>
      </c>
      <c r="AQ98" s="36">
        <v>6.21</v>
      </c>
      <c r="AR98" s="4">
        <f>(AS98+AT98+AU98+AV98)/4</f>
        <v>6.25</v>
      </c>
      <c r="AS98" s="21" t="str">
        <f>IF(AN98&lt;3,"1",IF(AN98&lt;5,"3",IF(AN98&lt;=15,"6",IF(AN98&gt;15,"10"))))</f>
        <v>6</v>
      </c>
      <c r="AT98" s="21" t="str">
        <f>IF(AO98&lt;20,"1",IF(AO98&lt;=49,"3",IF(AO98&lt;=100,"6",IF(AO98&gt;100,"10"))))</f>
        <v>3</v>
      </c>
      <c r="AU98" s="21" t="str">
        <f>IF(AP98&gt;=6.5,"1",IF(AP98&gt;=4.6,"3",IF(AP98&gt;=2,"6",IF(AP98&gt;=0,"10"))))</f>
        <v>6</v>
      </c>
      <c r="AV98" s="21" t="str">
        <f>IF(AQ98&lt;0.5,"1",IF(AQ98&lt;1,"3",IF(AQ98&lt;=3,"6",IF(AQ98&gt;=3,"10"))))</f>
        <v>10</v>
      </c>
      <c r="AW98" s="59"/>
      <c r="AX98" s="62"/>
      <c r="AY98" s="22"/>
      <c r="AZ98" s="15"/>
      <c r="BA98" s="15"/>
      <c r="BB98" s="15"/>
      <c r="BC98" s="15"/>
      <c r="BD98" s="3"/>
      <c r="BE98" s="3"/>
      <c r="BF98" s="3"/>
      <c r="BG98" s="3"/>
      <c r="BH98" s="4"/>
      <c r="BI98" s="59"/>
      <c r="BJ98" s="62"/>
      <c r="BK98" s="22"/>
      <c r="BL98" s="15"/>
      <c r="BM98" s="15"/>
      <c r="BN98" s="15"/>
      <c r="BO98" s="15"/>
      <c r="BP98" s="3"/>
      <c r="BQ98" s="3"/>
      <c r="BR98" s="3"/>
      <c r="BS98" s="3"/>
      <c r="BT98" s="4"/>
      <c r="BU98" s="59"/>
      <c r="BV98" s="62"/>
      <c r="BW98" s="22"/>
      <c r="BX98" s="15"/>
      <c r="BY98" s="15"/>
      <c r="BZ98" s="15"/>
      <c r="CA98" s="15"/>
      <c r="CB98" s="3"/>
      <c r="CC98" s="3"/>
      <c r="CD98" s="3"/>
      <c r="CE98" s="3"/>
      <c r="CF98" s="4"/>
    </row>
    <row r="99" spans="1:84" s="13" customFormat="1" ht="16.5">
      <c r="A99" s="59"/>
      <c r="B99" s="62"/>
      <c r="C99" s="14" t="s">
        <v>19</v>
      </c>
      <c r="D99" s="14" t="s">
        <v>19</v>
      </c>
      <c r="E99" s="14" t="s">
        <v>19</v>
      </c>
      <c r="F99" s="14" t="s">
        <v>19</v>
      </c>
      <c r="G99" s="14" t="s">
        <v>19</v>
      </c>
      <c r="H99" s="4" t="s">
        <v>19</v>
      </c>
      <c r="I99" s="4" t="s">
        <v>19</v>
      </c>
      <c r="J99" s="4" t="s">
        <v>19</v>
      </c>
      <c r="K99" s="4" t="s">
        <v>19</v>
      </c>
      <c r="L99" s="4" t="s">
        <v>19</v>
      </c>
      <c r="M99" s="59"/>
      <c r="N99" s="62"/>
      <c r="O99" s="14" t="s">
        <v>19</v>
      </c>
      <c r="P99" s="14" t="s">
        <v>19</v>
      </c>
      <c r="Q99" s="14" t="s">
        <v>19</v>
      </c>
      <c r="R99" s="14" t="s">
        <v>19</v>
      </c>
      <c r="S99" s="14" t="s">
        <v>19</v>
      </c>
      <c r="T99" s="4" t="s">
        <v>19</v>
      </c>
      <c r="U99" s="4" t="s">
        <v>19</v>
      </c>
      <c r="V99" s="4" t="s">
        <v>19</v>
      </c>
      <c r="W99" s="4" t="s">
        <v>19</v>
      </c>
      <c r="X99" s="4" t="s">
        <v>19</v>
      </c>
      <c r="Y99" s="59"/>
      <c r="Z99" s="62"/>
      <c r="AA99" s="14" t="s">
        <v>19</v>
      </c>
      <c r="AB99" s="14" t="s">
        <v>19</v>
      </c>
      <c r="AC99" s="14" t="s">
        <v>19</v>
      </c>
      <c r="AD99" s="14" t="s">
        <v>19</v>
      </c>
      <c r="AE99" s="14" t="s">
        <v>19</v>
      </c>
      <c r="AF99" s="4" t="s">
        <v>19</v>
      </c>
      <c r="AG99" s="4" t="s">
        <v>19</v>
      </c>
      <c r="AH99" s="4" t="s">
        <v>19</v>
      </c>
      <c r="AI99" s="4" t="s">
        <v>19</v>
      </c>
      <c r="AJ99" s="4" t="s">
        <v>19</v>
      </c>
      <c r="AK99" s="59"/>
      <c r="AL99" s="62"/>
      <c r="AM99" s="14" t="s">
        <v>19</v>
      </c>
      <c r="AN99" s="14" t="s">
        <v>19</v>
      </c>
      <c r="AO99" s="14" t="s">
        <v>19</v>
      </c>
      <c r="AP99" s="14" t="s">
        <v>19</v>
      </c>
      <c r="AQ99" s="14" t="s">
        <v>19</v>
      </c>
      <c r="AR99" s="4" t="s">
        <v>19</v>
      </c>
      <c r="AS99" s="4" t="s">
        <v>19</v>
      </c>
      <c r="AT99" s="4" t="s">
        <v>19</v>
      </c>
      <c r="AU99" s="4" t="s">
        <v>19</v>
      </c>
      <c r="AV99" s="4" t="s">
        <v>19</v>
      </c>
      <c r="AW99" s="59"/>
      <c r="AX99" s="62"/>
      <c r="AY99" s="22"/>
      <c r="AZ99" s="16"/>
      <c r="BA99" s="16"/>
      <c r="BB99" s="16"/>
      <c r="BC99" s="16"/>
      <c r="BD99" s="3"/>
      <c r="BE99" s="3"/>
      <c r="BF99" s="3"/>
      <c r="BG99" s="3"/>
      <c r="BH99" s="4"/>
      <c r="BI99" s="59"/>
      <c r="BJ99" s="62"/>
      <c r="BK99" s="22"/>
      <c r="BL99" s="16"/>
      <c r="BM99" s="16"/>
      <c r="BN99" s="16"/>
      <c r="BO99" s="16"/>
      <c r="BP99" s="3"/>
      <c r="BQ99" s="3"/>
      <c r="BR99" s="3"/>
      <c r="BS99" s="3"/>
      <c r="BT99" s="4"/>
      <c r="BU99" s="59"/>
      <c r="BV99" s="62"/>
      <c r="BW99" s="22"/>
      <c r="BX99" s="16"/>
      <c r="BY99" s="16"/>
      <c r="BZ99" s="16"/>
      <c r="CA99" s="16"/>
      <c r="CB99" s="3"/>
      <c r="CC99" s="3"/>
      <c r="CD99" s="3"/>
      <c r="CE99" s="3"/>
      <c r="CF99" s="4"/>
    </row>
    <row r="100" spans="1:84" s="13" customFormat="1" ht="16.5">
      <c r="A100" s="59"/>
      <c r="B100" s="62"/>
      <c r="C100" s="38">
        <v>43593</v>
      </c>
      <c r="D100" s="39">
        <v>10.3</v>
      </c>
      <c r="E100" s="39">
        <v>9.2</v>
      </c>
      <c r="F100" s="39">
        <v>8.2</v>
      </c>
      <c r="G100" s="40">
        <v>11.7</v>
      </c>
      <c r="H100" s="4">
        <f>(I100+J100+K100+L100)/4</f>
        <v>4.5</v>
      </c>
      <c r="I100" s="21" t="str">
        <f>IF(D100&lt;3,"1",IF(D100&lt;5,"3",IF(D100&lt;=15,"6",IF(D100&gt;15,"10"))))</f>
        <v>6</v>
      </c>
      <c r="J100" s="21" t="str">
        <f>IF(E100&lt;20,"1",IF(E100&lt;=49,"3",IF(E100&lt;=100,"6",IF(E100&gt;100,"10"))))</f>
        <v>1</v>
      </c>
      <c r="K100" s="21" t="str">
        <f>IF(F100&gt;=6.5,"1",IF(F100&gt;=4.6,"3",IF(F100&gt;=2,"6",IF(F100&gt;=0,"10"))))</f>
        <v>1</v>
      </c>
      <c r="L100" s="21" t="str">
        <f>IF(G100&lt;0.5,"1",IF(G100&lt;1,"3",IF(G100&lt;=3,"6",IF(G100&gt;=3,"10"))))</f>
        <v>10</v>
      </c>
      <c r="M100" s="59"/>
      <c r="N100" s="62"/>
      <c r="O100" s="38">
        <v>43593</v>
      </c>
      <c r="P100" s="39">
        <v>38.8</v>
      </c>
      <c r="Q100" s="39">
        <v>17.6</v>
      </c>
      <c r="R100" s="39">
        <v>7.9</v>
      </c>
      <c r="S100" s="40">
        <v>32.2</v>
      </c>
      <c r="T100" s="4">
        <f>(U100+V100+W100+X100)/4</f>
        <v>5.5</v>
      </c>
      <c r="U100" s="21" t="str">
        <f>IF(P100&lt;3,"1",IF(P100&lt;5,"3",IF(P100&lt;=15,"6",IF(P100&gt;15,"10"))))</f>
        <v>10</v>
      </c>
      <c r="V100" s="21" t="str">
        <f>IF(Q100&lt;20,"1",IF(Q100&lt;=49,"3",IF(Q100&lt;=100,"6",IF(Q100&gt;100,"10"))))</f>
        <v>1</v>
      </c>
      <c r="W100" s="21" t="str">
        <f>IF(R100&gt;=6.5,"1",IF(R100&gt;=4.6,"3",IF(R100&gt;=2,"6",IF(R100&gt;=0,"10"))))</f>
        <v>1</v>
      </c>
      <c r="X100" s="21" t="str">
        <f>IF(S100&lt;0.5,"1",IF(S100&lt;1,"3",IF(S100&lt;=3,"6",IF(S100&gt;=3,"10"))))</f>
        <v>10</v>
      </c>
      <c r="Y100" s="59"/>
      <c r="Z100" s="62"/>
      <c r="AA100" s="38">
        <v>43593</v>
      </c>
      <c r="AB100" s="39">
        <v>17.5</v>
      </c>
      <c r="AC100" s="39">
        <v>13.2</v>
      </c>
      <c r="AD100" s="39">
        <v>8.2</v>
      </c>
      <c r="AE100" s="41">
        <v>25</v>
      </c>
      <c r="AF100" s="4">
        <f>(AG100+AH100+AI100+AJ100)/4</f>
        <v>5.5</v>
      </c>
      <c r="AG100" s="21" t="str">
        <f>IF(AB100&lt;3,"1",IF(AB100&lt;5,"3",IF(AB100&lt;=15,"6",IF(AB100&gt;15,"10"))))</f>
        <v>10</v>
      </c>
      <c r="AH100" s="21" t="str">
        <f>IF(AC100&lt;20,"1",IF(AC100&lt;=49,"3",IF(AC100&lt;=100,"6",IF(AC100&gt;100,"10"))))</f>
        <v>1</v>
      </c>
      <c r="AI100" s="21" t="str">
        <f>IF(AD100&gt;=6.5,"1",IF(AD100&gt;=4.6,"3",IF(AD100&gt;=2,"6",IF(AD100&gt;=0,"10"))))</f>
        <v>1</v>
      </c>
      <c r="AJ100" s="21" t="str">
        <f>IF(AE100&lt;0.5,"1",IF(AE100&lt;1,"3",IF(AE100&lt;=3,"6",IF(AE100&gt;=3,"10"))))</f>
        <v>10</v>
      </c>
      <c r="AK100" s="59"/>
      <c r="AL100" s="62"/>
      <c r="AM100" s="38">
        <v>43593</v>
      </c>
      <c r="AN100" s="39">
        <v>20.6</v>
      </c>
      <c r="AO100" s="40">
        <v>19.2</v>
      </c>
      <c r="AP100" s="40">
        <v>5.1</v>
      </c>
      <c r="AQ100" s="40">
        <v>19.6</v>
      </c>
      <c r="AR100" s="4">
        <f>(AS100+AT100+AU100+AV100)/4</f>
        <v>6</v>
      </c>
      <c r="AS100" s="21" t="str">
        <f>IF(AN100&lt;3,"1",IF(AN100&lt;5,"3",IF(AN100&lt;=15,"6",IF(AN100&gt;15,"10"))))</f>
        <v>10</v>
      </c>
      <c r="AT100" s="21" t="str">
        <f>IF(AO100&lt;20,"1",IF(AO100&lt;=49,"3",IF(AO100&lt;=100,"6",IF(AO100&gt;100,"10"))))</f>
        <v>1</v>
      </c>
      <c r="AU100" s="21" t="str">
        <f>IF(AP100&gt;=6.5,"1",IF(AP100&gt;=4.6,"3",IF(AP100&gt;=2,"6",IF(AP100&gt;=0,"10"))))</f>
        <v>3</v>
      </c>
      <c r="AV100" s="21" t="str">
        <f>IF(AQ100&lt;0.5,"1",IF(AQ100&lt;1,"3",IF(AQ100&lt;=3,"6",IF(AQ100&gt;=3,"10"))))</f>
        <v>10</v>
      </c>
      <c r="AW100" s="59"/>
      <c r="AX100" s="62"/>
      <c r="AY100" s="14"/>
      <c r="AZ100" s="15"/>
      <c r="BA100" s="15"/>
      <c r="BB100" s="15"/>
      <c r="BC100" s="15"/>
      <c r="BD100" s="3"/>
      <c r="BE100" s="3"/>
      <c r="BF100" s="3"/>
      <c r="BG100" s="3"/>
      <c r="BH100" s="4"/>
      <c r="BI100" s="59"/>
      <c r="BJ100" s="62"/>
      <c r="BK100" s="14"/>
      <c r="BL100" s="15"/>
      <c r="BM100" s="15"/>
      <c r="BN100" s="15"/>
      <c r="BO100" s="15"/>
      <c r="BP100" s="3"/>
      <c r="BQ100" s="3"/>
      <c r="BR100" s="3"/>
      <c r="BS100" s="3"/>
      <c r="BT100" s="4"/>
      <c r="BU100" s="59"/>
      <c r="BV100" s="62"/>
      <c r="BW100" s="14"/>
      <c r="BX100" s="15"/>
      <c r="BY100" s="15"/>
      <c r="BZ100" s="15"/>
      <c r="CA100" s="15"/>
      <c r="CB100" s="3"/>
      <c r="CC100" s="3"/>
      <c r="CD100" s="3"/>
      <c r="CE100" s="3"/>
      <c r="CF100" s="4"/>
    </row>
    <row r="101" spans="1:84" s="13" customFormat="1" ht="16.5">
      <c r="A101" s="59"/>
      <c r="B101" s="62"/>
      <c r="C101" s="14" t="s">
        <v>19</v>
      </c>
      <c r="D101" s="14" t="s">
        <v>19</v>
      </c>
      <c r="E101" s="14" t="s">
        <v>19</v>
      </c>
      <c r="F101" s="14" t="s">
        <v>19</v>
      </c>
      <c r="G101" s="14" t="s">
        <v>19</v>
      </c>
      <c r="H101" s="4" t="s">
        <v>19</v>
      </c>
      <c r="I101" s="4" t="s">
        <v>19</v>
      </c>
      <c r="J101" s="4" t="s">
        <v>19</v>
      </c>
      <c r="K101" s="4" t="s">
        <v>19</v>
      </c>
      <c r="L101" s="4" t="s">
        <v>19</v>
      </c>
      <c r="M101" s="59"/>
      <c r="N101" s="62"/>
      <c r="O101" s="14" t="s">
        <v>19</v>
      </c>
      <c r="P101" s="14" t="s">
        <v>19</v>
      </c>
      <c r="Q101" s="14" t="s">
        <v>19</v>
      </c>
      <c r="R101" s="14" t="s">
        <v>19</v>
      </c>
      <c r="S101" s="14" t="s">
        <v>19</v>
      </c>
      <c r="T101" s="4" t="s">
        <v>19</v>
      </c>
      <c r="U101" s="4" t="s">
        <v>19</v>
      </c>
      <c r="V101" s="4" t="s">
        <v>19</v>
      </c>
      <c r="W101" s="4" t="s">
        <v>19</v>
      </c>
      <c r="X101" s="4" t="s">
        <v>19</v>
      </c>
      <c r="Y101" s="59"/>
      <c r="Z101" s="62"/>
      <c r="AA101" s="14" t="s">
        <v>19</v>
      </c>
      <c r="AB101" s="14" t="s">
        <v>19</v>
      </c>
      <c r="AC101" s="14" t="s">
        <v>19</v>
      </c>
      <c r="AD101" s="14" t="s">
        <v>19</v>
      </c>
      <c r="AE101" s="14" t="s">
        <v>19</v>
      </c>
      <c r="AF101" s="4" t="s">
        <v>19</v>
      </c>
      <c r="AG101" s="4" t="s">
        <v>19</v>
      </c>
      <c r="AH101" s="4" t="s">
        <v>19</v>
      </c>
      <c r="AI101" s="4" t="s">
        <v>19</v>
      </c>
      <c r="AJ101" s="4" t="s">
        <v>19</v>
      </c>
      <c r="AK101" s="59"/>
      <c r="AL101" s="62"/>
      <c r="AM101" s="14" t="s">
        <v>19</v>
      </c>
      <c r="AN101" s="14" t="s">
        <v>19</v>
      </c>
      <c r="AO101" s="14" t="s">
        <v>19</v>
      </c>
      <c r="AP101" s="14" t="s">
        <v>19</v>
      </c>
      <c r="AQ101" s="14" t="s">
        <v>19</v>
      </c>
      <c r="AR101" s="4" t="s">
        <v>19</v>
      </c>
      <c r="AS101" s="4" t="s">
        <v>19</v>
      </c>
      <c r="AT101" s="4" t="s">
        <v>19</v>
      </c>
      <c r="AU101" s="4" t="s">
        <v>19</v>
      </c>
      <c r="AV101" s="4" t="s">
        <v>19</v>
      </c>
      <c r="AW101" s="59"/>
      <c r="AX101" s="62"/>
      <c r="AY101" s="14"/>
      <c r="AZ101" s="15"/>
      <c r="BA101" s="15"/>
      <c r="BB101" s="15"/>
      <c r="BC101" s="15"/>
      <c r="BD101" s="3"/>
      <c r="BE101" s="3"/>
      <c r="BF101" s="3"/>
      <c r="BG101" s="3"/>
      <c r="BH101" s="4"/>
      <c r="BI101" s="59"/>
      <c r="BJ101" s="62"/>
      <c r="BK101" s="14"/>
      <c r="BL101" s="15"/>
      <c r="BM101" s="15"/>
      <c r="BN101" s="15"/>
      <c r="BO101" s="15"/>
      <c r="BP101" s="3"/>
      <c r="BQ101" s="3"/>
      <c r="BR101" s="3"/>
      <c r="BS101" s="3"/>
      <c r="BT101" s="4"/>
      <c r="BU101" s="59"/>
      <c r="BV101" s="62"/>
      <c r="BW101" s="14"/>
      <c r="BX101" s="15"/>
      <c r="BY101" s="15"/>
      <c r="BZ101" s="15"/>
      <c r="CA101" s="15"/>
      <c r="CB101" s="3"/>
      <c r="CC101" s="3"/>
      <c r="CD101" s="3"/>
      <c r="CE101" s="3"/>
      <c r="CF101" s="4"/>
    </row>
    <row r="102" spans="1:84" s="13" customFormat="1" ht="16.5">
      <c r="A102" s="59"/>
      <c r="B102" s="62"/>
      <c r="C102" s="38">
        <v>43663</v>
      </c>
      <c r="D102" s="42">
        <v>18.3</v>
      </c>
      <c r="E102" s="42">
        <v>11</v>
      </c>
      <c r="F102" s="42">
        <v>2.3</v>
      </c>
      <c r="G102" s="43">
        <v>7.27</v>
      </c>
      <c r="H102" s="4">
        <f>(I102+J102+K102+L102)/4</f>
        <v>6.75</v>
      </c>
      <c r="I102" s="21" t="str">
        <f>IF(D102&lt;3,"1",IF(D102&lt;5,"3",IF(D102&lt;=15,"6",IF(D102&gt;15,"10"))))</f>
        <v>10</v>
      </c>
      <c r="J102" s="21" t="str">
        <f>IF(E102&lt;20,"1",IF(E102&lt;=49,"3",IF(E102&lt;=100,"6",IF(E102&gt;100,"10"))))</f>
        <v>1</v>
      </c>
      <c r="K102" s="21" t="str">
        <f>IF(F102&gt;=6.5,"1",IF(F102&gt;=4.6,"3",IF(F102&gt;=2,"6",IF(F102&gt;=0,"10"))))</f>
        <v>6</v>
      </c>
      <c r="L102" s="21" t="str">
        <f>IF(G102&lt;0.5,"1",IF(G102&lt;1,"3",IF(G102&lt;=3,"6",IF(G102&gt;=3,"10"))))</f>
        <v>10</v>
      </c>
      <c r="M102" s="59"/>
      <c r="N102" s="62"/>
      <c r="O102" s="38">
        <v>43663</v>
      </c>
      <c r="P102" s="14" t="s">
        <v>19</v>
      </c>
      <c r="Q102" s="14" t="s">
        <v>19</v>
      </c>
      <c r="R102" s="14" t="s">
        <v>19</v>
      </c>
      <c r="S102" s="14" t="s">
        <v>19</v>
      </c>
      <c r="T102" s="4" t="s">
        <v>19</v>
      </c>
      <c r="U102" s="4" t="s">
        <v>19</v>
      </c>
      <c r="V102" s="4" t="s">
        <v>19</v>
      </c>
      <c r="W102" s="4" t="s">
        <v>19</v>
      </c>
      <c r="X102" s="4" t="s">
        <v>19</v>
      </c>
      <c r="Y102" s="59"/>
      <c r="Z102" s="62"/>
      <c r="AA102" s="38">
        <v>43663</v>
      </c>
      <c r="AB102" s="14" t="s">
        <v>19</v>
      </c>
      <c r="AC102" s="14" t="s">
        <v>19</v>
      </c>
      <c r="AD102" s="14" t="s">
        <v>19</v>
      </c>
      <c r="AE102" s="14" t="s">
        <v>19</v>
      </c>
      <c r="AF102" s="4" t="s">
        <v>19</v>
      </c>
      <c r="AG102" s="4" t="s">
        <v>19</v>
      </c>
      <c r="AH102" s="4" t="s">
        <v>19</v>
      </c>
      <c r="AI102" s="4" t="s">
        <v>19</v>
      </c>
      <c r="AJ102" s="4" t="s">
        <v>19</v>
      </c>
      <c r="AK102" s="59"/>
      <c r="AL102" s="62"/>
      <c r="AM102" s="38">
        <v>43663</v>
      </c>
      <c r="AN102" s="42">
        <v>16.3</v>
      </c>
      <c r="AO102" s="42">
        <v>16.5</v>
      </c>
      <c r="AP102" s="42">
        <v>1.8</v>
      </c>
      <c r="AQ102" s="43">
        <v>5.48</v>
      </c>
      <c r="AR102" s="4">
        <f>(AS102+AT102+AU102+AV102)/4</f>
        <v>7.75</v>
      </c>
      <c r="AS102" s="21" t="str">
        <f>IF(AN102&lt;3,"1",IF(AN102&lt;5,"3",IF(AN102&lt;=15,"6",IF(AN102&gt;15,"10"))))</f>
        <v>10</v>
      </c>
      <c r="AT102" s="21" t="str">
        <f>IF(AO102&lt;20,"1",IF(AO102&lt;=49,"3",IF(AO102&lt;=100,"6",IF(AO102&gt;100,"10"))))</f>
        <v>1</v>
      </c>
      <c r="AU102" s="21" t="str">
        <f>IF(AP102&gt;=6.5,"1",IF(AP102&gt;=4.6,"3",IF(AP102&gt;=2,"6",IF(AP102&gt;=0,"10"))))</f>
        <v>10</v>
      </c>
      <c r="AV102" s="21" t="str">
        <f>IF(AQ102&lt;0.5,"1",IF(AQ102&lt;1,"3",IF(AQ102&lt;=3,"6",IF(AQ102&gt;=3,"10"))))</f>
        <v>10</v>
      </c>
      <c r="AW102" s="59"/>
      <c r="AX102" s="62"/>
      <c r="AY102" s="14"/>
      <c r="AZ102" s="16"/>
      <c r="BA102" s="16"/>
      <c r="BB102" s="16"/>
      <c r="BC102" s="16"/>
      <c r="BD102" s="3"/>
      <c r="BE102" s="3"/>
      <c r="BF102" s="3"/>
      <c r="BG102" s="3"/>
      <c r="BH102" s="4"/>
      <c r="BI102" s="59"/>
      <c r="BJ102" s="62"/>
      <c r="BK102" s="14"/>
      <c r="BL102" s="16"/>
      <c r="BM102" s="16"/>
      <c r="BN102" s="16"/>
      <c r="BO102" s="16"/>
      <c r="BP102" s="3"/>
      <c r="BQ102" s="3"/>
      <c r="BR102" s="3"/>
      <c r="BS102" s="3"/>
      <c r="BT102" s="4"/>
      <c r="BU102" s="59"/>
      <c r="BV102" s="62"/>
      <c r="BW102" s="14"/>
      <c r="BX102" s="16"/>
      <c r="BY102" s="16"/>
      <c r="BZ102" s="16"/>
      <c r="CA102" s="16"/>
      <c r="CB102" s="3"/>
      <c r="CC102" s="3"/>
      <c r="CD102" s="3"/>
      <c r="CE102" s="3"/>
      <c r="CF102" s="4"/>
    </row>
    <row r="103" spans="1:84" s="13" customFormat="1" ht="16.5">
      <c r="A103" s="59"/>
      <c r="B103" s="62"/>
      <c r="C103" s="28" t="s">
        <v>19</v>
      </c>
      <c r="D103" s="14" t="s">
        <v>19</v>
      </c>
      <c r="E103" s="14" t="s">
        <v>19</v>
      </c>
      <c r="F103" s="14" t="s">
        <v>19</v>
      </c>
      <c r="G103" s="14" t="s">
        <v>19</v>
      </c>
      <c r="H103" s="4" t="s">
        <v>19</v>
      </c>
      <c r="I103" s="4" t="s">
        <v>19</v>
      </c>
      <c r="J103" s="4" t="s">
        <v>19</v>
      </c>
      <c r="K103" s="4" t="s">
        <v>19</v>
      </c>
      <c r="L103" s="4" t="s">
        <v>19</v>
      </c>
      <c r="M103" s="59"/>
      <c r="N103" s="62"/>
      <c r="O103" s="28" t="s">
        <v>19</v>
      </c>
      <c r="P103" s="14" t="s">
        <v>19</v>
      </c>
      <c r="Q103" s="14" t="s">
        <v>19</v>
      </c>
      <c r="R103" s="14" t="s">
        <v>19</v>
      </c>
      <c r="S103" s="14" t="s">
        <v>19</v>
      </c>
      <c r="T103" s="4" t="s">
        <v>19</v>
      </c>
      <c r="U103" s="4" t="s">
        <v>19</v>
      </c>
      <c r="V103" s="4" t="s">
        <v>19</v>
      </c>
      <c r="W103" s="4" t="s">
        <v>19</v>
      </c>
      <c r="X103" s="4" t="s">
        <v>19</v>
      </c>
      <c r="Y103" s="59"/>
      <c r="Z103" s="62"/>
      <c r="AA103" s="28" t="s">
        <v>19</v>
      </c>
      <c r="AB103" s="14" t="s">
        <v>19</v>
      </c>
      <c r="AC103" s="14" t="s">
        <v>19</v>
      </c>
      <c r="AD103" s="14" t="s">
        <v>19</v>
      </c>
      <c r="AE103" s="14" t="s">
        <v>19</v>
      </c>
      <c r="AF103" s="4" t="s">
        <v>19</v>
      </c>
      <c r="AG103" s="4" t="s">
        <v>19</v>
      </c>
      <c r="AH103" s="4" t="s">
        <v>19</v>
      </c>
      <c r="AI103" s="4" t="s">
        <v>19</v>
      </c>
      <c r="AJ103" s="4" t="s">
        <v>19</v>
      </c>
      <c r="AK103" s="59"/>
      <c r="AL103" s="62"/>
      <c r="AM103" s="28" t="s">
        <v>19</v>
      </c>
      <c r="AN103" s="14" t="s">
        <v>19</v>
      </c>
      <c r="AO103" s="14" t="s">
        <v>19</v>
      </c>
      <c r="AP103" s="14" t="s">
        <v>19</v>
      </c>
      <c r="AQ103" s="14" t="s">
        <v>19</v>
      </c>
      <c r="AR103" s="4" t="s">
        <v>19</v>
      </c>
      <c r="AS103" s="4" t="s">
        <v>19</v>
      </c>
      <c r="AT103" s="4" t="s">
        <v>19</v>
      </c>
      <c r="AU103" s="4" t="s">
        <v>19</v>
      </c>
      <c r="AV103" s="4" t="s">
        <v>19</v>
      </c>
      <c r="AW103" s="59"/>
      <c r="AX103" s="62"/>
      <c r="AY103" s="27"/>
      <c r="AZ103" s="15"/>
      <c r="BA103" s="15"/>
      <c r="BB103" s="15"/>
      <c r="BC103" s="15"/>
      <c r="BD103" s="3"/>
      <c r="BE103" s="3"/>
      <c r="BF103" s="3"/>
      <c r="BG103" s="3"/>
      <c r="BH103" s="4"/>
      <c r="BI103" s="59"/>
      <c r="BJ103" s="62"/>
      <c r="BK103" s="27"/>
      <c r="BL103" s="15"/>
      <c r="BM103" s="15"/>
      <c r="BN103" s="15"/>
      <c r="BO103" s="15"/>
      <c r="BP103" s="3"/>
      <c r="BQ103" s="3"/>
      <c r="BR103" s="3"/>
      <c r="BS103" s="3"/>
      <c r="BT103" s="4"/>
      <c r="BU103" s="59"/>
      <c r="BV103" s="62"/>
      <c r="BW103" s="27"/>
      <c r="BX103" s="15"/>
      <c r="BY103" s="15"/>
      <c r="BZ103" s="15"/>
      <c r="CA103" s="15"/>
      <c r="CB103" s="3"/>
      <c r="CC103" s="3"/>
      <c r="CD103" s="3"/>
      <c r="CE103" s="3"/>
      <c r="CF103" s="4"/>
    </row>
    <row r="104" spans="1:84" s="13" customFormat="1" ht="16.5">
      <c r="A104" s="59"/>
      <c r="B104" s="62"/>
      <c r="C104" s="29">
        <v>43720</v>
      </c>
      <c r="D104" s="16">
        <v>7.6</v>
      </c>
      <c r="E104" s="16">
        <v>5.5</v>
      </c>
      <c r="F104" s="16">
        <v>3.5</v>
      </c>
      <c r="G104" s="16">
        <v>21</v>
      </c>
      <c r="H104" s="4">
        <f>(I104+J104+K104+L104)/4</f>
        <v>5.75</v>
      </c>
      <c r="I104" s="21" t="str">
        <f>IF(D104&lt;3,"1",IF(D104&lt;5,"3",IF(D104&lt;=15,"6",IF(D104&gt;15,"10"))))</f>
        <v>6</v>
      </c>
      <c r="J104" s="21" t="str">
        <f>IF(E104&lt;20,"1",IF(E104&lt;=49,"3",IF(E104&lt;=100,"6",IF(E104&gt;100,"10"))))</f>
        <v>1</v>
      </c>
      <c r="K104" s="21" t="str">
        <f>IF(F104&gt;=6.5,"1",IF(F104&gt;=4.6,"3",IF(F104&gt;=2,"6",IF(F104&gt;=0,"10"))))</f>
        <v>6</v>
      </c>
      <c r="L104" s="21" t="str">
        <f>IF(G104&lt;0.5,"1",IF(G104&lt;1,"3",IF(G104&lt;=3,"6",IF(G104&gt;=3,"10"))))</f>
        <v>10</v>
      </c>
      <c r="M104" s="59"/>
      <c r="N104" s="62"/>
      <c r="O104" s="29" t="s">
        <v>19</v>
      </c>
      <c r="P104" s="16" t="s">
        <v>19</v>
      </c>
      <c r="Q104" s="16" t="s">
        <v>19</v>
      </c>
      <c r="R104" s="16" t="s">
        <v>19</v>
      </c>
      <c r="S104" s="16" t="s">
        <v>19</v>
      </c>
      <c r="T104" s="4">
        <f>(U104+V104+W104+X104)/4</f>
        <v>7.75</v>
      </c>
      <c r="U104" s="21" t="str">
        <f>IF(P104&lt;3,"1",IF(P104&lt;5,"3",IF(P104&lt;=15,"6",IF(P104&gt;15,"10"))))</f>
        <v>10</v>
      </c>
      <c r="V104" s="21" t="str">
        <f>IF(Q104&lt;20,"1",IF(Q104&lt;=49,"3",IF(Q104&lt;=100,"6",IF(Q104&gt;100,"10"))))</f>
        <v>10</v>
      </c>
      <c r="W104" s="21" t="str">
        <f>IF(R104&gt;=6.5,"1",IF(R104&gt;=4.6,"3",IF(R104&gt;=2,"6",IF(R104&gt;=0,"10"))))</f>
        <v>1</v>
      </c>
      <c r="X104" s="21" t="str">
        <f>IF(S104&lt;0.5,"1",IF(S104&lt;1,"3",IF(S104&lt;=3,"6",IF(S104&gt;=3,"10"))))</f>
        <v>10</v>
      </c>
      <c r="Y104" s="59"/>
      <c r="Z104" s="62"/>
      <c r="AA104" s="29">
        <v>43720</v>
      </c>
      <c r="AB104" s="16">
        <v>10.2</v>
      </c>
      <c r="AC104" s="16">
        <v>9.2</v>
      </c>
      <c r="AD104" s="16">
        <v>2.9</v>
      </c>
      <c r="AE104" s="16">
        <v>46.4</v>
      </c>
      <c r="AF104" s="4">
        <f>(AG104+AH104+AI104+AJ104)/4</f>
        <v>5.75</v>
      </c>
      <c r="AG104" s="21" t="str">
        <f>IF(AB104&lt;3,"1",IF(AB104&lt;5,"3",IF(AB104&lt;=15,"6",IF(AB104&gt;15,"10"))))</f>
        <v>6</v>
      </c>
      <c r="AH104" s="21" t="str">
        <f>IF(AC104&lt;20,"1",IF(AC104&lt;=49,"3",IF(AC104&lt;=100,"6",IF(AC104&gt;100,"10"))))</f>
        <v>1</v>
      </c>
      <c r="AI104" s="21" t="str">
        <f>IF(AD104&gt;=6.5,"1",IF(AD104&gt;=4.6,"3",IF(AD104&gt;=2,"6",IF(AD104&gt;=0,"10"))))</f>
        <v>6</v>
      </c>
      <c r="AJ104" s="21" t="str">
        <f>IF(AE104&lt;0.5,"1",IF(AE104&lt;1,"3",IF(AE104&lt;=3,"6",IF(AE104&gt;=3,"10"))))</f>
        <v>10</v>
      </c>
      <c r="AK104" s="59"/>
      <c r="AL104" s="62"/>
      <c r="AM104" s="29">
        <v>43720</v>
      </c>
      <c r="AN104" s="16">
        <v>5</v>
      </c>
      <c r="AO104" s="16">
        <v>5.2</v>
      </c>
      <c r="AP104" s="16">
        <v>2.7</v>
      </c>
      <c r="AQ104" s="16">
        <v>29.9</v>
      </c>
      <c r="AR104" s="4">
        <f>(AS104+AT104+AU104+AV104)/4</f>
        <v>5.75</v>
      </c>
      <c r="AS104" s="21" t="str">
        <f>IF(AN104&lt;3,"1",IF(AN104&lt;5,"3",IF(AN104&lt;=15,"6",IF(AN104&gt;15,"10"))))</f>
        <v>6</v>
      </c>
      <c r="AT104" s="21" t="str">
        <f>IF(AO104&lt;20,"1",IF(AO104&lt;=49,"3",IF(AO104&lt;=100,"6",IF(AO104&gt;100,"10"))))</f>
        <v>1</v>
      </c>
      <c r="AU104" s="21" t="str">
        <f>IF(AP104&gt;=6.5,"1",IF(AP104&gt;=4.6,"3",IF(AP104&gt;=2,"6",IF(AP104&gt;=0,"10"))))</f>
        <v>6</v>
      </c>
      <c r="AV104" s="21" t="str">
        <f>IF(AQ104&lt;0.5,"1",IF(AQ104&lt;1,"3",IF(AQ104&lt;=3,"6",IF(AQ104&gt;=3,"10"))))</f>
        <v>10</v>
      </c>
      <c r="AW104" s="59"/>
      <c r="AX104" s="62"/>
      <c r="AY104" s="14"/>
      <c r="AZ104" s="16"/>
      <c r="BA104" s="16"/>
      <c r="BB104" s="16"/>
      <c r="BC104" s="16"/>
      <c r="BD104" s="3"/>
      <c r="BE104" s="3"/>
      <c r="BF104" s="3"/>
      <c r="BG104" s="3"/>
      <c r="BH104" s="4"/>
      <c r="BI104" s="59"/>
      <c r="BJ104" s="62"/>
      <c r="BK104" s="14"/>
      <c r="BL104" s="16"/>
      <c r="BM104" s="16"/>
      <c r="BN104" s="16"/>
      <c r="BO104" s="16"/>
      <c r="BP104" s="3"/>
      <c r="BQ104" s="3"/>
      <c r="BR104" s="3"/>
      <c r="BS104" s="3"/>
      <c r="BT104" s="4"/>
      <c r="BU104" s="59"/>
      <c r="BV104" s="62"/>
      <c r="BW104" s="14"/>
      <c r="BX104" s="16"/>
      <c r="BY104" s="16"/>
      <c r="BZ104" s="16"/>
      <c r="CA104" s="16"/>
      <c r="CB104" s="3"/>
      <c r="CC104" s="3"/>
      <c r="CD104" s="3"/>
      <c r="CE104" s="3"/>
      <c r="CF104" s="4"/>
    </row>
    <row r="105" spans="1:84" s="13" customFormat="1" ht="16.5">
      <c r="A105" s="59"/>
      <c r="B105" s="62"/>
      <c r="C105" s="28" t="s">
        <v>19</v>
      </c>
      <c r="D105" s="14" t="s">
        <v>19</v>
      </c>
      <c r="E105" s="14" t="s">
        <v>19</v>
      </c>
      <c r="F105" s="14" t="s">
        <v>19</v>
      </c>
      <c r="G105" s="14" t="s">
        <v>19</v>
      </c>
      <c r="H105" s="4" t="s">
        <v>19</v>
      </c>
      <c r="I105" s="4" t="s">
        <v>19</v>
      </c>
      <c r="J105" s="4" t="s">
        <v>19</v>
      </c>
      <c r="K105" s="4" t="s">
        <v>19</v>
      </c>
      <c r="L105" s="4" t="s">
        <v>19</v>
      </c>
      <c r="M105" s="59"/>
      <c r="N105" s="62"/>
      <c r="O105" s="28" t="s">
        <v>19</v>
      </c>
      <c r="P105" s="14" t="s">
        <v>19</v>
      </c>
      <c r="Q105" s="14" t="s">
        <v>19</v>
      </c>
      <c r="R105" s="14" t="s">
        <v>19</v>
      </c>
      <c r="S105" s="14" t="s">
        <v>19</v>
      </c>
      <c r="T105" s="4" t="s">
        <v>19</v>
      </c>
      <c r="U105" s="4" t="s">
        <v>19</v>
      </c>
      <c r="V105" s="4" t="s">
        <v>19</v>
      </c>
      <c r="W105" s="4" t="s">
        <v>19</v>
      </c>
      <c r="X105" s="4" t="s">
        <v>19</v>
      </c>
      <c r="Y105" s="59"/>
      <c r="Z105" s="62"/>
      <c r="AA105" s="28" t="s">
        <v>19</v>
      </c>
      <c r="AB105" s="14" t="s">
        <v>19</v>
      </c>
      <c r="AC105" s="14" t="s">
        <v>19</v>
      </c>
      <c r="AD105" s="14" t="s">
        <v>19</v>
      </c>
      <c r="AE105" s="14" t="s">
        <v>19</v>
      </c>
      <c r="AF105" s="4" t="s">
        <v>19</v>
      </c>
      <c r="AG105" s="4" t="s">
        <v>19</v>
      </c>
      <c r="AH105" s="4" t="s">
        <v>19</v>
      </c>
      <c r="AI105" s="4" t="s">
        <v>19</v>
      </c>
      <c r="AJ105" s="4" t="s">
        <v>19</v>
      </c>
      <c r="AK105" s="59"/>
      <c r="AL105" s="62"/>
      <c r="AM105" s="28" t="s">
        <v>19</v>
      </c>
      <c r="AN105" s="14" t="s">
        <v>19</v>
      </c>
      <c r="AO105" s="14" t="s">
        <v>19</v>
      </c>
      <c r="AP105" s="14" t="s">
        <v>19</v>
      </c>
      <c r="AQ105" s="14" t="s">
        <v>19</v>
      </c>
      <c r="AR105" s="4" t="s">
        <v>19</v>
      </c>
      <c r="AS105" s="4" t="s">
        <v>19</v>
      </c>
      <c r="AT105" s="4" t="s">
        <v>19</v>
      </c>
      <c r="AU105" s="4" t="s">
        <v>19</v>
      </c>
      <c r="AV105" s="4" t="s">
        <v>19</v>
      </c>
      <c r="AW105" s="59"/>
      <c r="AX105" s="62"/>
      <c r="AY105" s="22"/>
      <c r="AZ105" s="23"/>
      <c r="BA105" s="23"/>
      <c r="BB105" s="23"/>
      <c r="BC105" s="15"/>
      <c r="BD105" s="3"/>
      <c r="BE105" s="3"/>
      <c r="BF105" s="3"/>
      <c r="BG105" s="3"/>
      <c r="BH105" s="4"/>
      <c r="BI105" s="59"/>
      <c r="BJ105" s="62"/>
      <c r="BK105" s="22"/>
      <c r="BL105" s="23"/>
      <c r="BM105" s="23"/>
      <c r="BN105" s="23"/>
      <c r="BO105" s="15"/>
      <c r="BP105" s="3"/>
      <c r="BQ105" s="3"/>
      <c r="BR105" s="3"/>
      <c r="BS105" s="3"/>
      <c r="BT105" s="4"/>
      <c r="BU105" s="59"/>
      <c r="BV105" s="62"/>
      <c r="BW105" s="22"/>
      <c r="BX105" s="23"/>
      <c r="BY105" s="23"/>
      <c r="BZ105" s="23"/>
      <c r="CA105" s="15"/>
      <c r="CB105" s="3"/>
      <c r="CC105" s="3"/>
      <c r="CD105" s="3"/>
      <c r="CE105" s="3"/>
      <c r="CF105" s="4"/>
    </row>
    <row r="106" spans="1:84" s="13" customFormat="1" ht="16.5">
      <c r="A106" s="59"/>
      <c r="B106" s="62"/>
      <c r="C106" s="29">
        <v>43788</v>
      </c>
      <c r="D106" s="16">
        <v>9.6</v>
      </c>
      <c r="E106" s="16">
        <v>2.5</v>
      </c>
      <c r="F106" s="16">
        <v>7.8</v>
      </c>
      <c r="G106" s="16">
        <v>14.7</v>
      </c>
      <c r="H106" s="4">
        <f>(I106+J106+K106+L106)/4</f>
        <v>4.5</v>
      </c>
      <c r="I106" s="21" t="str">
        <f>IF(D106&lt;3,"1",IF(D106&lt;5,"3",IF(D106&lt;=15,"6",IF(D106&gt;15,"10"))))</f>
        <v>6</v>
      </c>
      <c r="J106" s="21" t="str">
        <f>IF(E106&lt;20,"1",IF(E106&lt;=49,"3",IF(E106&lt;=100,"6",IF(E106&gt;100,"10"))))</f>
        <v>1</v>
      </c>
      <c r="K106" s="21" t="str">
        <f>IF(F106&gt;=6.5,"1",IF(F106&gt;=4.6,"3",IF(F106&gt;=2,"6",IF(F106&gt;=0,"10"))))</f>
        <v>1</v>
      </c>
      <c r="L106" s="21" t="str">
        <f>IF(G106&lt;0.5,"1",IF(G106&lt;1,"3",IF(G106&lt;=3,"6",IF(G106&gt;=3,"10"))))</f>
        <v>10</v>
      </c>
      <c r="M106" s="59"/>
      <c r="N106" s="62"/>
      <c r="O106" s="28" t="s">
        <v>19</v>
      </c>
      <c r="P106" s="14" t="s">
        <v>19</v>
      </c>
      <c r="Q106" s="14" t="s">
        <v>19</v>
      </c>
      <c r="R106" s="14" t="s">
        <v>19</v>
      </c>
      <c r="S106" s="14" t="s">
        <v>19</v>
      </c>
      <c r="T106" s="4" t="s">
        <v>19</v>
      </c>
      <c r="U106" s="4" t="s">
        <v>19</v>
      </c>
      <c r="V106" s="4" t="s">
        <v>19</v>
      </c>
      <c r="W106" s="4" t="s">
        <v>19</v>
      </c>
      <c r="X106" s="4" t="s">
        <v>19</v>
      </c>
      <c r="Y106" s="59"/>
      <c r="Z106" s="62"/>
      <c r="AA106" s="28" t="s">
        <v>19</v>
      </c>
      <c r="AB106" s="14" t="s">
        <v>19</v>
      </c>
      <c r="AC106" s="14" t="s">
        <v>19</v>
      </c>
      <c r="AD106" s="14" t="s">
        <v>19</v>
      </c>
      <c r="AE106" s="14" t="s">
        <v>19</v>
      </c>
      <c r="AF106" s="4" t="s">
        <v>19</v>
      </c>
      <c r="AG106" s="4" t="s">
        <v>19</v>
      </c>
      <c r="AH106" s="4" t="s">
        <v>19</v>
      </c>
      <c r="AI106" s="4" t="s">
        <v>19</v>
      </c>
      <c r="AJ106" s="4" t="s">
        <v>19</v>
      </c>
      <c r="AK106" s="59"/>
      <c r="AL106" s="62"/>
      <c r="AM106" s="29">
        <v>43788</v>
      </c>
      <c r="AN106" s="16">
        <v>5.4</v>
      </c>
      <c r="AO106" s="16">
        <v>2.5</v>
      </c>
      <c r="AP106" s="16">
        <v>2.5</v>
      </c>
      <c r="AQ106" s="16">
        <v>4.19</v>
      </c>
      <c r="AR106" s="4">
        <f>(AS106+AT106+AU106+AV106)/4</f>
        <v>5.75</v>
      </c>
      <c r="AS106" s="21" t="str">
        <f>IF(AN106&lt;3,"1",IF(AN106&lt;5,"3",IF(AN106&lt;=15,"6",IF(AN106&gt;15,"10"))))</f>
        <v>6</v>
      </c>
      <c r="AT106" s="21" t="str">
        <f>IF(AO106&lt;20,"1",IF(AO106&lt;=49,"3",IF(AO106&lt;=100,"6",IF(AO106&gt;100,"10"))))</f>
        <v>1</v>
      </c>
      <c r="AU106" s="21" t="str">
        <f>IF(AP106&gt;=6.5,"1",IF(AP106&gt;=4.6,"3",IF(AP106&gt;=2,"6",IF(AP106&gt;=0,"10"))))</f>
        <v>6</v>
      </c>
      <c r="AV106" s="21" t="str">
        <f>IF(AQ106&lt;0.5,"1",IF(AQ106&lt;1,"3",IF(AQ106&lt;=3,"6",IF(AQ106&gt;=3,"10"))))</f>
        <v>10</v>
      </c>
      <c r="AW106" s="59"/>
      <c r="AX106" s="62"/>
      <c r="AY106" s="14"/>
      <c r="AZ106" s="16"/>
      <c r="BA106" s="16"/>
      <c r="BB106" s="16"/>
      <c r="BC106" s="16"/>
      <c r="BD106" s="3"/>
      <c r="BE106" s="3"/>
      <c r="BF106" s="3"/>
      <c r="BG106" s="3"/>
      <c r="BH106" s="4"/>
      <c r="BI106" s="59"/>
      <c r="BJ106" s="62"/>
      <c r="BK106" s="14"/>
      <c r="BL106" s="16"/>
      <c r="BM106" s="16"/>
      <c r="BN106" s="16"/>
      <c r="BO106" s="16"/>
      <c r="BP106" s="3"/>
      <c r="BQ106" s="3"/>
      <c r="BR106" s="3"/>
      <c r="BS106" s="3"/>
      <c r="BT106" s="4"/>
      <c r="BU106" s="59"/>
      <c r="BV106" s="62"/>
      <c r="BW106" s="14"/>
      <c r="BX106" s="16"/>
      <c r="BY106" s="16"/>
      <c r="BZ106" s="16"/>
      <c r="CA106" s="16"/>
      <c r="CB106" s="3"/>
      <c r="CC106" s="3"/>
      <c r="CD106" s="3"/>
      <c r="CE106" s="3"/>
      <c r="CF106" s="4"/>
    </row>
    <row r="107" spans="1:84" s="13" customFormat="1" ht="17.25" thickBot="1">
      <c r="A107" s="60"/>
      <c r="B107" s="63"/>
      <c r="C107" s="33" t="s">
        <v>19</v>
      </c>
      <c r="D107" s="33" t="s">
        <v>19</v>
      </c>
      <c r="E107" s="33" t="s">
        <v>19</v>
      </c>
      <c r="F107" s="33" t="s">
        <v>19</v>
      </c>
      <c r="G107" s="33" t="s">
        <v>19</v>
      </c>
      <c r="H107" s="34" t="s">
        <v>19</v>
      </c>
      <c r="I107" s="34" t="s">
        <v>19</v>
      </c>
      <c r="J107" s="34" t="s">
        <v>19</v>
      </c>
      <c r="K107" s="34" t="s">
        <v>19</v>
      </c>
      <c r="L107" s="34" t="s">
        <v>19</v>
      </c>
      <c r="M107" s="60"/>
      <c r="N107" s="63"/>
      <c r="O107" s="33" t="s">
        <v>19</v>
      </c>
      <c r="P107" s="33" t="s">
        <v>19</v>
      </c>
      <c r="Q107" s="33" t="s">
        <v>19</v>
      </c>
      <c r="R107" s="33" t="s">
        <v>19</v>
      </c>
      <c r="S107" s="33" t="s">
        <v>19</v>
      </c>
      <c r="T107" s="34" t="s">
        <v>19</v>
      </c>
      <c r="U107" s="34" t="s">
        <v>19</v>
      </c>
      <c r="V107" s="34" t="s">
        <v>19</v>
      </c>
      <c r="W107" s="34" t="s">
        <v>19</v>
      </c>
      <c r="X107" s="34" t="s">
        <v>19</v>
      </c>
      <c r="Y107" s="60"/>
      <c r="Z107" s="63"/>
      <c r="AA107" s="33" t="s">
        <v>19</v>
      </c>
      <c r="AB107" s="33" t="s">
        <v>19</v>
      </c>
      <c r="AC107" s="33" t="s">
        <v>19</v>
      </c>
      <c r="AD107" s="33" t="s">
        <v>19</v>
      </c>
      <c r="AE107" s="33" t="s">
        <v>19</v>
      </c>
      <c r="AF107" s="34" t="s">
        <v>19</v>
      </c>
      <c r="AG107" s="34" t="s">
        <v>19</v>
      </c>
      <c r="AH107" s="34" t="s">
        <v>19</v>
      </c>
      <c r="AI107" s="34" t="s">
        <v>19</v>
      </c>
      <c r="AJ107" s="34" t="s">
        <v>19</v>
      </c>
      <c r="AK107" s="60"/>
      <c r="AL107" s="63"/>
      <c r="AM107" s="33" t="s">
        <v>19</v>
      </c>
      <c r="AN107" s="33" t="s">
        <v>19</v>
      </c>
      <c r="AO107" s="33" t="s">
        <v>19</v>
      </c>
      <c r="AP107" s="33" t="s">
        <v>19</v>
      </c>
      <c r="AQ107" s="33" t="s">
        <v>19</v>
      </c>
      <c r="AR107" s="34" t="s">
        <v>19</v>
      </c>
      <c r="AS107" s="34" t="s">
        <v>19</v>
      </c>
      <c r="AT107" s="34" t="s">
        <v>19</v>
      </c>
      <c r="AU107" s="34" t="s">
        <v>19</v>
      </c>
      <c r="AV107" s="34" t="s">
        <v>19</v>
      </c>
      <c r="AW107" s="60"/>
      <c r="AX107" s="63"/>
      <c r="AY107" s="24"/>
      <c r="AZ107" s="15"/>
      <c r="BA107" s="15"/>
      <c r="BB107" s="15"/>
      <c r="BC107" s="15"/>
      <c r="BD107" s="3"/>
      <c r="BE107" s="3"/>
      <c r="BF107" s="3"/>
      <c r="BG107" s="3"/>
      <c r="BH107" s="4"/>
      <c r="BI107" s="60"/>
      <c r="BJ107" s="63"/>
      <c r="BK107" s="24"/>
      <c r="BL107" s="15"/>
      <c r="BM107" s="15"/>
      <c r="BN107" s="15"/>
      <c r="BO107" s="15"/>
      <c r="BP107" s="3"/>
      <c r="BQ107" s="3"/>
      <c r="BR107" s="3"/>
      <c r="BS107" s="3"/>
      <c r="BT107" s="4"/>
      <c r="BU107" s="60"/>
      <c r="BV107" s="63"/>
      <c r="BW107" s="24"/>
      <c r="BX107" s="15"/>
      <c r="BY107" s="15"/>
      <c r="BZ107" s="15"/>
      <c r="CA107" s="15"/>
      <c r="CB107" s="3"/>
      <c r="CC107" s="3"/>
      <c r="CD107" s="3"/>
      <c r="CE107" s="3"/>
      <c r="CF107" s="4"/>
    </row>
    <row r="108" spans="1:84" s="13" customFormat="1" ht="18" thickBot="1" thickTop="1">
      <c r="A108" s="25" t="s">
        <v>42</v>
      </c>
      <c r="B108" s="26"/>
      <c r="C108" s="30" t="s">
        <v>17</v>
      </c>
      <c r="D108" s="49">
        <f>AVERAGE(D96:D107)</f>
        <v>13.33333333333333</v>
      </c>
      <c r="E108" s="49">
        <f>AVERAGE(E96:E107)</f>
        <v>8.983333333333333</v>
      </c>
      <c r="F108" s="49">
        <f>AVERAGE(F96:F107)</f>
        <v>4.483333333333333</v>
      </c>
      <c r="G108" s="49">
        <f>AVERAGE(G96:G107)</f>
        <v>13.146666666666667</v>
      </c>
      <c r="H108" s="9">
        <f>AVERAGE(H96:H107)</f>
        <v>5.666666666666667</v>
      </c>
      <c r="I108" s="31" t="str">
        <f>IF(D108&lt;3,"1",IF(D108&lt;5,"3",IF(D108&lt;=15,"6",IF(D108&gt;15,"10"))))</f>
        <v>6</v>
      </c>
      <c r="J108" s="32" t="str">
        <f>IF(E108&lt;20,"1",IF(E108&lt;=49,"3",IF(E108&lt;=100,"6",IF(E108&gt;100,"10"))))</f>
        <v>1</v>
      </c>
      <c r="K108" s="32" t="str">
        <f>IF(F108&gt;6.5,"1",IF(F108&gt;=4.6,"3",IF(F108&gt;=2,"6",IF(F108&gt;=0,"10"))))</f>
        <v>6</v>
      </c>
      <c r="L108" s="32" t="str">
        <f>IF(G108&lt;0.5,"1",IF(G108&lt;1,"3",IF(G108&lt;=3,"6",IF(G108&gt;=3,"10"))))</f>
        <v>10</v>
      </c>
      <c r="M108" s="25" t="s">
        <v>42</v>
      </c>
      <c r="N108" s="26"/>
      <c r="O108" s="30" t="s">
        <v>17</v>
      </c>
      <c r="P108" s="9">
        <f>AVERAGE(P96:P107)</f>
        <v>32.849999999999994</v>
      </c>
      <c r="Q108" s="9">
        <f>AVERAGE(Q96:Q107)</f>
        <v>28.2</v>
      </c>
      <c r="R108" s="9">
        <f>AVERAGE(R96:R107)</f>
        <v>5.1</v>
      </c>
      <c r="S108" s="9">
        <f>AVERAGE(S96:S107)</f>
        <v>24.8</v>
      </c>
      <c r="T108" s="9">
        <f>AVERAGE(T96:T107)</f>
        <v>6.833333333333333</v>
      </c>
      <c r="U108" s="31" t="str">
        <f>IF(P108&lt;3,"1",IF(P108&lt;5,"3",IF(P108&lt;=15,"6",IF(P108&gt;15,"10"))))</f>
        <v>10</v>
      </c>
      <c r="V108" s="32" t="str">
        <f>IF(Q108&lt;20,"1",IF(Q108&lt;=49,"3",IF(Q108&lt;=100,"6",IF(Q108&gt;100,"10"))))</f>
        <v>3</v>
      </c>
      <c r="W108" s="32" t="str">
        <f>IF(R108&gt;6.5,"1",IF(R108&gt;=4.6,"3",IF(R108&gt;=2,"6",IF(R108&gt;=0,"10"))))</f>
        <v>3</v>
      </c>
      <c r="X108" s="32" t="str">
        <f>IF(S108&lt;0.5,"1",IF(S108&lt;1,"3",IF(S108&lt;=3,"6",IF(S108&gt;=3,"10"))))</f>
        <v>10</v>
      </c>
      <c r="Y108" s="25" t="s">
        <v>42</v>
      </c>
      <c r="Z108" s="26"/>
      <c r="AA108" s="30" t="s">
        <v>17</v>
      </c>
      <c r="AB108" s="9">
        <f>AVERAGE(AB96:AB107)</f>
        <v>15.649999999999999</v>
      </c>
      <c r="AC108" s="9">
        <f>AVERAGE(AC96:AC107)</f>
        <v>28.950000000000003</v>
      </c>
      <c r="AD108" s="9">
        <f>AVERAGE(AD96:AD107)</f>
        <v>4.3</v>
      </c>
      <c r="AE108" s="9">
        <f>AVERAGE(AE96:AE107)</f>
        <v>28.65</v>
      </c>
      <c r="AF108" s="9">
        <f>AVERAGE(AF96:AF107)</f>
        <v>6.625</v>
      </c>
      <c r="AG108" s="31" t="str">
        <f>IF(AB108&lt;3,"1",IF(AB108&lt;5,"3",IF(AB108&lt;=15,"6",IF(AB108&gt;15,"10"))))</f>
        <v>10</v>
      </c>
      <c r="AH108" s="32" t="str">
        <f>IF(AC108&lt;20,"1",IF(AC108&lt;=49,"3",IF(AC108&lt;=100,"6",IF(AC108&gt;100,"10"))))</f>
        <v>3</v>
      </c>
      <c r="AI108" s="32" t="str">
        <f>IF(AD108&gt;6.5,"1",IF(AD108&gt;=4.6,"3",IF(AD108&gt;=2,"6",IF(AD108&gt;=0,"10"))))</f>
        <v>6</v>
      </c>
      <c r="AJ108" s="32" t="str">
        <f>IF(AE108&lt;0.5,"1",IF(AE108&lt;1,"3",IF(AE108&lt;=3,"6",IF(AE108&gt;=3,"10"))))</f>
        <v>10</v>
      </c>
      <c r="AK108" s="25" t="s">
        <v>42</v>
      </c>
      <c r="AL108" s="26"/>
      <c r="AM108" s="30" t="s">
        <v>17</v>
      </c>
      <c r="AN108" s="9">
        <f>AVERAGE(AN96:AN107)</f>
        <v>12.200000000000001</v>
      </c>
      <c r="AO108" s="9">
        <f>AVERAGE(AO96:AO107)</f>
        <v>16.116666666666667</v>
      </c>
      <c r="AP108" s="9">
        <f>AVERAGE(AP96:AP107)</f>
        <v>2.983333333333334</v>
      </c>
      <c r="AQ108" s="9">
        <f>AVERAGE(AQ96:AQ107)</f>
        <v>14.09666666666667</v>
      </c>
      <c r="AR108" s="9">
        <f>AVERAGE(AR96:AR107)</f>
        <v>6.458333333333333</v>
      </c>
      <c r="AS108" s="31" t="str">
        <f>IF(AN108&lt;3,"1",IF(AN108&lt;5,"3",IF(AN108&lt;=15,"6",IF(AN108&gt;15,"10"))))</f>
        <v>6</v>
      </c>
      <c r="AT108" s="32" t="str">
        <f>IF(AO108&lt;20,"1",IF(AO108&lt;=49,"3",IF(AO108&lt;=100,"6",IF(AO108&gt;100,"10"))))</f>
        <v>1</v>
      </c>
      <c r="AU108" s="32" t="str">
        <f>IF(AP108&gt;6.5,"1",IF(AP108&gt;=4.6,"3",IF(AP108&gt;=2,"6",IF(AP108&gt;=0,"10"))))</f>
        <v>6</v>
      </c>
      <c r="AV108" s="32" t="str">
        <f>IF(AQ108&lt;0.5,"1",IF(AQ108&lt;1,"3",IF(AQ108&lt;=3,"6",IF(AQ108&gt;=3,"10"))))</f>
        <v>10</v>
      </c>
      <c r="AW108" s="25"/>
      <c r="AX108" s="26"/>
      <c r="AY108" s="5"/>
      <c r="AZ108" s="9"/>
      <c r="BA108" s="9"/>
      <c r="BB108" s="9"/>
      <c r="BC108" s="9"/>
      <c r="BD108" s="6"/>
      <c r="BE108" s="7"/>
      <c r="BF108" s="7"/>
      <c r="BG108" s="7"/>
      <c r="BH108" s="8"/>
      <c r="BI108" s="25"/>
      <c r="BJ108" s="26"/>
      <c r="BK108" s="5"/>
      <c r="BL108" s="9"/>
      <c r="BM108" s="9"/>
      <c r="BN108" s="9"/>
      <c r="BO108" s="9"/>
      <c r="BP108" s="6"/>
      <c r="BQ108" s="7"/>
      <c r="BR108" s="7"/>
      <c r="BS108" s="7"/>
      <c r="BT108" s="8"/>
      <c r="BU108" s="25" t="s">
        <v>76</v>
      </c>
      <c r="BV108" s="26"/>
      <c r="BW108" s="5"/>
      <c r="BX108" s="9"/>
      <c r="BY108" s="9"/>
      <c r="BZ108" s="9"/>
      <c r="CA108" s="9"/>
      <c r="CB108" s="6"/>
      <c r="CC108" s="7"/>
      <c r="CD108" s="7"/>
      <c r="CE108" s="7"/>
      <c r="CF108" s="8"/>
    </row>
    <row r="109" spans="1:84" s="46" customFormat="1" ht="17.25" thickTop="1">
      <c r="A109" s="58" t="s">
        <v>46</v>
      </c>
      <c r="B109" s="61"/>
      <c r="C109" s="44">
        <v>43846</v>
      </c>
      <c r="D109" s="39" t="s">
        <v>47</v>
      </c>
      <c r="E109" s="39" t="s">
        <v>47</v>
      </c>
      <c r="F109" s="39" t="s">
        <v>48</v>
      </c>
      <c r="G109" s="39" t="s">
        <v>48</v>
      </c>
      <c r="H109" s="4" t="s">
        <v>19</v>
      </c>
      <c r="I109" s="4" t="s">
        <v>19</v>
      </c>
      <c r="J109" s="4" t="s">
        <v>19</v>
      </c>
      <c r="K109" s="4" t="s">
        <v>19</v>
      </c>
      <c r="L109" s="4" t="s">
        <v>19</v>
      </c>
      <c r="M109" s="58" t="s">
        <v>49</v>
      </c>
      <c r="N109" s="61"/>
      <c r="O109" s="44">
        <v>43846</v>
      </c>
      <c r="P109" s="45" t="s">
        <v>48</v>
      </c>
      <c r="Q109" s="45" t="s">
        <v>48</v>
      </c>
      <c r="R109" s="45" t="s">
        <v>48</v>
      </c>
      <c r="S109" s="45" t="s">
        <v>48</v>
      </c>
      <c r="T109" s="4" t="s">
        <v>19</v>
      </c>
      <c r="U109" s="4" t="s">
        <v>19</v>
      </c>
      <c r="V109" s="4" t="s">
        <v>19</v>
      </c>
      <c r="W109" s="4" t="s">
        <v>19</v>
      </c>
      <c r="X109" s="4" t="s">
        <v>19</v>
      </c>
      <c r="Y109" s="58" t="s">
        <v>49</v>
      </c>
      <c r="Z109" s="61"/>
      <c r="AA109" s="44">
        <v>43846</v>
      </c>
      <c r="AB109" s="45" t="s">
        <v>48</v>
      </c>
      <c r="AC109" s="45" t="s">
        <v>48</v>
      </c>
      <c r="AD109" s="45" t="s">
        <v>48</v>
      </c>
      <c r="AE109" s="45" t="s">
        <v>48</v>
      </c>
      <c r="AF109" s="4" t="s">
        <v>19</v>
      </c>
      <c r="AG109" s="4" t="s">
        <v>19</v>
      </c>
      <c r="AH109" s="4" t="s">
        <v>19</v>
      </c>
      <c r="AI109" s="4" t="s">
        <v>19</v>
      </c>
      <c r="AJ109" s="4" t="s">
        <v>19</v>
      </c>
      <c r="AK109" s="58" t="s">
        <v>49</v>
      </c>
      <c r="AL109" s="61"/>
      <c r="AM109" s="44">
        <v>43846</v>
      </c>
      <c r="AN109" s="45" t="s">
        <v>48</v>
      </c>
      <c r="AO109" s="45" t="s">
        <v>48</v>
      </c>
      <c r="AP109" s="45" t="s">
        <v>48</v>
      </c>
      <c r="AQ109" s="45" t="s">
        <v>48</v>
      </c>
      <c r="AR109" s="4" t="s">
        <v>19</v>
      </c>
      <c r="AS109" s="4" t="s">
        <v>19</v>
      </c>
      <c r="AT109" s="4" t="s">
        <v>19</v>
      </c>
      <c r="AU109" s="4" t="s">
        <v>19</v>
      </c>
      <c r="AV109" s="4" t="s">
        <v>19</v>
      </c>
      <c r="AW109" s="58"/>
      <c r="AX109" s="61"/>
      <c r="AY109" s="22"/>
      <c r="AZ109" s="15"/>
      <c r="BA109" s="15"/>
      <c r="BB109" s="15"/>
      <c r="BC109" s="15"/>
      <c r="BD109" s="3"/>
      <c r="BE109" s="3"/>
      <c r="BF109" s="3"/>
      <c r="BG109" s="3"/>
      <c r="BH109" s="4"/>
      <c r="BI109" s="58"/>
      <c r="BJ109" s="61"/>
      <c r="BK109" s="22"/>
      <c r="BL109" s="15"/>
      <c r="BM109" s="15"/>
      <c r="BN109" s="15"/>
      <c r="BO109" s="15"/>
      <c r="BP109" s="3"/>
      <c r="BQ109" s="3"/>
      <c r="BR109" s="3"/>
      <c r="BS109" s="3"/>
      <c r="BT109" s="4"/>
      <c r="BU109" s="58" t="s">
        <v>77</v>
      </c>
      <c r="BV109" s="61"/>
      <c r="BW109" s="22"/>
      <c r="BX109" s="15"/>
      <c r="BY109" s="15"/>
      <c r="BZ109" s="15"/>
      <c r="CA109" s="15"/>
      <c r="CB109" s="3"/>
      <c r="CC109" s="3"/>
      <c r="CD109" s="3"/>
      <c r="CE109" s="3"/>
      <c r="CF109" s="4"/>
    </row>
    <row r="110" spans="1:84" s="46" customFormat="1" ht="16.5">
      <c r="A110" s="59"/>
      <c r="B110" s="62"/>
      <c r="C110" s="50">
        <v>43873</v>
      </c>
      <c r="D110" s="48" t="s">
        <v>51</v>
      </c>
      <c r="E110" s="48" t="s">
        <v>51</v>
      </c>
      <c r="F110" s="48" t="s">
        <v>51</v>
      </c>
      <c r="G110" s="48" t="s">
        <v>51</v>
      </c>
      <c r="H110" s="4" t="s">
        <v>19</v>
      </c>
      <c r="I110" s="4" t="s">
        <v>19</v>
      </c>
      <c r="J110" s="4" t="s">
        <v>19</v>
      </c>
      <c r="K110" s="4" t="s">
        <v>19</v>
      </c>
      <c r="L110" s="4" t="s">
        <v>19</v>
      </c>
      <c r="M110" s="59"/>
      <c r="N110" s="62"/>
      <c r="O110" s="50">
        <v>43873</v>
      </c>
      <c r="P110" s="48" t="s">
        <v>50</v>
      </c>
      <c r="Q110" s="48" t="s">
        <v>50</v>
      </c>
      <c r="R110" s="48" t="s">
        <v>50</v>
      </c>
      <c r="S110" s="48" t="s">
        <v>50</v>
      </c>
      <c r="T110" s="4" t="s">
        <v>19</v>
      </c>
      <c r="U110" s="4" t="s">
        <v>19</v>
      </c>
      <c r="V110" s="4" t="s">
        <v>19</v>
      </c>
      <c r="W110" s="4" t="s">
        <v>19</v>
      </c>
      <c r="X110" s="4" t="s">
        <v>19</v>
      </c>
      <c r="Y110" s="59"/>
      <c r="Z110" s="62"/>
      <c r="AA110" s="50">
        <v>43873</v>
      </c>
      <c r="AB110" s="48" t="s">
        <v>51</v>
      </c>
      <c r="AC110" s="48" t="s">
        <v>50</v>
      </c>
      <c r="AD110" s="48" t="s">
        <v>51</v>
      </c>
      <c r="AE110" s="48" t="s">
        <v>51</v>
      </c>
      <c r="AF110" s="4" t="s">
        <v>19</v>
      </c>
      <c r="AG110" s="4" t="s">
        <v>19</v>
      </c>
      <c r="AH110" s="4" t="s">
        <v>19</v>
      </c>
      <c r="AI110" s="4" t="s">
        <v>19</v>
      </c>
      <c r="AJ110" s="4" t="s">
        <v>19</v>
      </c>
      <c r="AK110" s="59"/>
      <c r="AL110" s="62"/>
      <c r="AM110" s="50">
        <v>43873</v>
      </c>
      <c r="AN110" s="48">
        <v>13.2</v>
      </c>
      <c r="AO110" s="48">
        <v>17.6</v>
      </c>
      <c r="AP110" s="48">
        <v>5.6</v>
      </c>
      <c r="AQ110" s="48">
        <v>3.28</v>
      </c>
      <c r="AR110" s="4">
        <f>(AS110+AT110+AU110+AV110)/4</f>
        <v>5</v>
      </c>
      <c r="AS110" s="21" t="str">
        <f>IF(AN110&lt;3,"1",IF(AN110&lt;5,"3",IF(AN110&lt;=15,"6",IF(AN110&gt;15,"10"))))</f>
        <v>6</v>
      </c>
      <c r="AT110" s="21" t="str">
        <f>IF(AO110&lt;20,"1",IF(AO110&lt;=49,"3",IF(AO110&lt;=100,"6",IF(AO110&gt;100,"10"))))</f>
        <v>1</v>
      </c>
      <c r="AU110" s="21" t="str">
        <f>IF(AP110&gt;=6.5,"1",IF(AP110&gt;=4.6,"3",IF(AP110&gt;=2,"6",IF(AP110&gt;=0,"10"))))</f>
        <v>3</v>
      </c>
      <c r="AV110" s="21" t="str">
        <f>IF(AQ110&lt;0.5,"1",IF(AQ110&lt;1,"3",IF(AQ110&lt;=3,"6",IF(AQ110&gt;=3,"10"))))</f>
        <v>10</v>
      </c>
      <c r="AW110" s="59"/>
      <c r="AX110" s="62"/>
      <c r="AY110" s="22"/>
      <c r="AZ110" s="15"/>
      <c r="BA110" s="15"/>
      <c r="BB110" s="15"/>
      <c r="BC110" s="15"/>
      <c r="BD110" s="3"/>
      <c r="BE110" s="3"/>
      <c r="BF110" s="3"/>
      <c r="BG110" s="3"/>
      <c r="BH110" s="4"/>
      <c r="BI110" s="59"/>
      <c r="BJ110" s="62"/>
      <c r="BK110" s="22"/>
      <c r="BL110" s="15"/>
      <c r="BM110" s="15"/>
      <c r="BN110" s="15"/>
      <c r="BO110" s="15"/>
      <c r="BP110" s="3"/>
      <c r="BQ110" s="3"/>
      <c r="BR110" s="3"/>
      <c r="BS110" s="3"/>
      <c r="BT110" s="4"/>
      <c r="BU110" s="59"/>
      <c r="BV110" s="62"/>
      <c r="BW110" s="22"/>
      <c r="BX110" s="15"/>
      <c r="BY110" s="15"/>
      <c r="BZ110" s="15"/>
      <c r="CA110" s="15"/>
      <c r="CB110" s="3"/>
      <c r="CC110" s="3"/>
      <c r="CD110" s="3"/>
      <c r="CE110" s="3"/>
      <c r="CF110" s="4"/>
    </row>
    <row r="111" spans="1:84" s="46" customFormat="1" ht="16.5">
      <c r="A111" s="59"/>
      <c r="B111" s="62"/>
      <c r="C111" s="48" t="s">
        <v>50</v>
      </c>
      <c r="D111" s="48" t="s">
        <v>50</v>
      </c>
      <c r="E111" s="48" t="s">
        <v>50</v>
      </c>
      <c r="F111" s="48" t="s">
        <v>50</v>
      </c>
      <c r="G111" s="48" t="s">
        <v>50</v>
      </c>
      <c r="H111" s="4" t="s">
        <v>19</v>
      </c>
      <c r="I111" s="4" t="s">
        <v>19</v>
      </c>
      <c r="J111" s="4" t="s">
        <v>19</v>
      </c>
      <c r="K111" s="4" t="s">
        <v>19</v>
      </c>
      <c r="L111" s="4" t="s">
        <v>19</v>
      </c>
      <c r="M111" s="59"/>
      <c r="N111" s="62"/>
      <c r="O111" s="48" t="s">
        <v>50</v>
      </c>
      <c r="P111" s="48" t="s">
        <v>50</v>
      </c>
      <c r="Q111" s="48" t="s">
        <v>50</v>
      </c>
      <c r="R111" s="48" t="s">
        <v>50</v>
      </c>
      <c r="S111" s="48" t="s">
        <v>50</v>
      </c>
      <c r="T111" s="4" t="s">
        <v>19</v>
      </c>
      <c r="U111" s="4" t="s">
        <v>19</v>
      </c>
      <c r="V111" s="4" t="s">
        <v>19</v>
      </c>
      <c r="W111" s="4" t="s">
        <v>19</v>
      </c>
      <c r="X111" s="4" t="s">
        <v>19</v>
      </c>
      <c r="Y111" s="59"/>
      <c r="Z111" s="62"/>
      <c r="AA111" s="48" t="s">
        <v>50</v>
      </c>
      <c r="AB111" s="48" t="s">
        <v>50</v>
      </c>
      <c r="AC111" s="48" t="s">
        <v>50</v>
      </c>
      <c r="AD111" s="48" t="s">
        <v>50</v>
      </c>
      <c r="AE111" s="48" t="s">
        <v>50</v>
      </c>
      <c r="AF111" s="4" t="s">
        <v>19</v>
      </c>
      <c r="AG111" s="4" t="s">
        <v>19</v>
      </c>
      <c r="AH111" s="4" t="s">
        <v>19</v>
      </c>
      <c r="AI111" s="4" t="s">
        <v>19</v>
      </c>
      <c r="AJ111" s="4" t="s">
        <v>19</v>
      </c>
      <c r="AK111" s="59"/>
      <c r="AL111" s="62"/>
      <c r="AM111" s="14">
        <v>43903</v>
      </c>
      <c r="AN111" s="48" t="s">
        <v>50</v>
      </c>
      <c r="AO111" s="48" t="s">
        <v>50</v>
      </c>
      <c r="AP111" s="48" t="s">
        <v>50</v>
      </c>
      <c r="AQ111" s="48" t="s">
        <v>50</v>
      </c>
      <c r="AR111" s="4" t="s">
        <v>19</v>
      </c>
      <c r="AS111" s="4" t="s">
        <v>19</v>
      </c>
      <c r="AT111" s="4" t="s">
        <v>19</v>
      </c>
      <c r="AU111" s="4" t="s">
        <v>19</v>
      </c>
      <c r="AV111" s="4" t="s">
        <v>19</v>
      </c>
      <c r="AW111" s="59"/>
      <c r="AX111" s="62"/>
      <c r="AY111" s="22"/>
      <c r="AZ111" s="15"/>
      <c r="BA111" s="15"/>
      <c r="BB111" s="15"/>
      <c r="BC111" s="15"/>
      <c r="BD111" s="3"/>
      <c r="BE111" s="3"/>
      <c r="BF111" s="3"/>
      <c r="BG111" s="3"/>
      <c r="BH111" s="4"/>
      <c r="BI111" s="59"/>
      <c r="BJ111" s="62"/>
      <c r="BK111" s="22"/>
      <c r="BL111" s="15"/>
      <c r="BM111" s="15"/>
      <c r="BN111" s="15"/>
      <c r="BO111" s="15"/>
      <c r="BP111" s="3"/>
      <c r="BQ111" s="3"/>
      <c r="BR111" s="3"/>
      <c r="BS111" s="3"/>
      <c r="BT111" s="4"/>
      <c r="BU111" s="59"/>
      <c r="BV111" s="62"/>
      <c r="BW111" s="22"/>
      <c r="BX111" s="15"/>
      <c r="BY111" s="15"/>
      <c r="BZ111" s="15"/>
      <c r="CA111" s="15"/>
      <c r="CB111" s="3"/>
      <c r="CC111" s="3"/>
      <c r="CD111" s="3"/>
      <c r="CE111" s="3"/>
      <c r="CF111" s="4"/>
    </row>
    <row r="112" spans="1:84" s="46" customFormat="1" ht="16.5">
      <c r="A112" s="59"/>
      <c r="B112" s="62"/>
      <c r="C112" s="48" t="s">
        <v>50</v>
      </c>
      <c r="D112" s="48" t="s">
        <v>50</v>
      </c>
      <c r="E112" s="48" t="s">
        <v>50</v>
      </c>
      <c r="F112" s="48" t="s">
        <v>50</v>
      </c>
      <c r="G112" s="48" t="s">
        <v>50</v>
      </c>
      <c r="H112" s="4" t="s">
        <v>19</v>
      </c>
      <c r="I112" s="4" t="s">
        <v>19</v>
      </c>
      <c r="J112" s="4" t="s">
        <v>19</v>
      </c>
      <c r="K112" s="4" t="s">
        <v>19</v>
      </c>
      <c r="L112" s="4" t="s">
        <v>19</v>
      </c>
      <c r="M112" s="59"/>
      <c r="N112" s="62"/>
      <c r="O112" s="48" t="s">
        <v>50</v>
      </c>
      <c r="P112" s="48" t="s">
        <v>50</v>
      </c>
      <c r="Q112" s="48" t="s">
        <v>50</v>
      </c>
      <c r="R112" s="48" t="s">
        <v>50</v>
      </c>
      <c r="S112" s="48" t="s">
        <v>50</v>
      </c>
      <c r="T112" s="4" t="s">
        <v>19</v>
      </c>
      <c r="U112" s="4" t="s">
        <v>19</v>
      </c>
      <c r="V112" s="4" t="s">
        <v>19</v>
      </c>
      <c r="W112" s="4" t="s">
        <v>19</v>
      </c>
      <c r="X112" s="4" t="s">
        <v>19</v>
      </c>
      <c r="Y112" s="59"/>
      <c r="Z112" s="62"/>
      <c r="AA112" s="48" t="s">
        <v>50</v>
      </c>
      <c r="AB112" s="48" t="s">
        <v>50</v>
      </c>
      <c r="AC112" s="48" t="s">
        <v>50</v>
      </c>
      <c r="AD112" s="48" t="s">
        <v>50</v>
      </c>
      <c r="AE112" s="48" t="s">
        <v>50</v>
      </c>
      <c r="AF112" s="4" t="s">
        <v>19</v>
      </c>
      <c r="AG112" s="4" t="s">
        <v>19</v>
      </c>
      <c r="AH112" s="4" t="s">
        <v>19</v>
      </c>
      <c r="AI112" s="4" t="s">
        <v>19</v>
      </c>
      <c r="AJ112" s="4" t="s">
        <v>19</v>
      </c>
      <c r="AK112" s="59"/>
      <c r="AL112" s="62"/>
      <c r="AM112" s="14">
        <v>43931</v>
      </c>
      <c r="AN112" s="48">
        <v>7.8</v>
      </c>
      <c r="AO112" s="48">
        <v>8.6</v>
      </c>
      <c r="AP112" s="48">
        <v>2.8</v>
      </c>
      <c r="AQ112" s="40">
        <v>21.9</v>
      </c>
      <c r="AR112" s="4">
        <f aca="true" t="shared" si="40" ref="AR112:AR117">(AS112+AT112+AU112+AV112)/4</f>
        <v>5.75</v>
      </c>
      <c r="AS112" s="21" t="str">
        <f aca="true" t="shared" si="41" ref="AS112:AS117">IF(AN112&lt;3,"1",IF(AN112&lt;5,"3",IF(AN112&lt;=15,"6",IF(AN112&gt;15,"10"))))</f>
        <v>6</v>
      </c>
      <c r="AT112" s="21" t="str">
        <f aca="true" t="shared" si="42" ref="AT112:AT117">IF(AO112&lt;20,"1",IF(AO112&lt;=49,"3",IF(AO112&lt;=100,"6",IF(AO112&gt;100,"10"))))</f>
        <v>1</v>
      </c>
      <c r="AU112" s="21" t="str">
        <f aca="true" t="shared" si="43" ref="AU112:AU117">IF(AP112&gt;=6.5,"1",IF(AP112&gt;=4.6,"3",IF(AP112&gt;=2,"6",IF(AP112&gt;=0,"10"))))</f>
        <v>6</v>
      </c>
      <c r="AV112" s="21" t="str">
        <f aca="true" t="shared" si="44" ref="AV112:AV117">IF(AQ112&lt;0.5,"1",IF(AQ112&lt;1,"3",IF(AQ112&lt;=3,"6",IF(AQ112&gt;=3,"10"))))</f>
        <v>10</v>
      </c>
      <c r="AW112" s="59"/>
      <c r="AX112" s="62"/>
      <c r="AY112" s="22"/>
      <c r="AZ112" s="16"/>
      <c r="BA112" s="16"/>
      <c r="BB112" s="16"/>
      <c r="BC112" s="16"/>
      <c r="BD112" s="3"/>
      <c r="BE112" s="3"/>
      <c r="BF112" s="3"/>
      <c r="BG112" s="3"/>
      <c r="BH112" s="4"/>
      <c r="BI112" s="59"/>
      <c r="BJ112" s="62"/>
      <c r="BK112" s="22"/>
      <c r="BL112" s="16"/>
      <c r="BM112" s="16"/>
      <c r="BN112" s="16"/>
      <c r="BO112" s="16"/>
      <c r="BP112" s="3"/>
      <c r="BQ112" s="3"/>
      <c r="BR112" s="3"/>
      <c r="BS112" s="3"/>
      <c r="BT112" s="4"/>
      <c r="BU112" s="59"/>
      <c r="BV112" s="62"/>
      <c r="BW112" s="22"/>
      <c r="BX112" s="16"/>
      <c r="BY112" s="16"/>
      <c r="BZ112" s="16"/>
      <c r="CA112" s="16"/>
      <c r="CB112" s="3"/>
      <c r="CC112" s="3"/>
      <c r="CD112" s="3"/>
      <c r="CE112" s="3"/>
      <c r="CF112" s="4"/>
    </row>
    <row r="113" spans="1:84" s="46" customFormat="1" ht="16.5">
      <c r="A113" s="59"/>
      <c r="B113" s="62"/>
      <c r="C113" s="48" t="s">
        <v>50</v>
      </c>
      <c r="D113" s="48" t="s">
        <v>50</v>
      </c>
      <c r="E113" s="48" t="s">
        <v>50</v>
      </c>
      <c r="F113" s="48" t="s">
        <v>50</v>
      </c>
      <c r="G113" s="48" t="s">
        <v>50</v>
      </c>
      <c r="H113" s="4" t="s">
        <v>19</v>
      </c>
      <c r="I113" s="4" t="s">
        <v>19</v>
      </c>
      <c r="J113" s="4" t="s">
        <v>19</v>
      </c>
      <c r="K113" s="4" t="s">
        <v>19</v>
      </c>
      <c r="L113" s="4" t="s">
        <v>19</v>
      </c>
      <c r="M113" s="59"/>
      <c r="N113" s="62"/>
      <c r="O113" s="48" t="s">
        <v>50</v>
      </c>
      <c r="P113" s="48" t="s">
        <v>50</v>
      </c>
      <c r="Q113" s="48" t="s">
        <v>50</v>
      </c>
      <c r="R113" s="48" t="s">
        <v>50</v>
      </c>
      <c r="S113" s="48" t="s">
        <v>50</v>
      </c>
      <c r="T113" s="4" t="s">
        <v>19</v>
      </c>
      <c r="U113" s="4" t="s">
        <v>19</v>
      </c>
      <c r="V113" s="4" t="s">
        <v>19</v>
      </c>
      <c r="W113" s="4" t="s">
        <v>19</v>
      </c>
      <c r="X113" s="4" t="s">
        <v>19</v>
      </c>
      <c r="Y113" s="59"/>
      <c r="Z113" s="62"/>
      <c r="AA113" s="48" t="s">
        <v>50</v>
      </c>
      <c r="AB113" s="48" t="s">
        <v>50</v>
      </c>
      <c r="AC113" s="48" t="s">
        <v>50</v>
      </c>
      <c r="AD113" s="48" t="s">
        <v>50</v>
      </c>
      <c r="AE113" s="48" t="s">
        <v>50</v>
      </c>
      <c r="AF113" s="4" t="s">
        <v>19</v>
      </c>
      <c r="AG113" s="4" t="s">
        <v>19</v>
      </c>
      <c r="AH113" s="4" t="s">
        <v>19</v>
      </c>
      <c r="AI113" s="4" t="s">
        <v>19</v>
      </c>
      <c r="AJ113" s="4" t="s">
        <v>19</v>
      </c>
      <c r="AK113" s="59"/>
      <c r="AL113" s="62"/>
      <c r="AM113" s="38">
        <v>43966</v>
      </c>
      <c r="AN113" s="39">
        <v>12.4</v>
      </c>
      <c r="AO113" s="39">
        <v>7.6</v>
      </c>
      <c r="AP113" s="39">
        <v>2.3</v>
      </c>
      <c r="AQ113" s="40">
        <v>19.9</v>
      </c>
      <c r="AR113" s="4">
        <f t="shared" si="40"/>
        <v>5.75</v>
      </c>
      <c r="AS113" s="21" t="str">
        <f t="shared" si="41"/>
        <v>6</v>
      </c>
      <c r="AT113" s="21" t="str">
        <f t="shared" si="42"/>
        <v>1</v>
      </c>
      <c r="AU113" s="21" t="str">
        <f t="shared" si="43"/>
        <v>6</v>
      </c>
      <c r="AV113" s="21" t="str">
        <f t="shared" si="44"/>
        <v>10</v>
      </c>
      <c r="AW113" s="59"/>
      <c r="AX113" s="62"/>
      <c r="AY113" s="14"/>
      <c r="AZ113" s="15"/>
      <c r="BA113" s="15"/>
      <c r="BB113" s="15"/>
      <c r="BC113" s="15"/>
      <c r="BD113" s="3"/>
      <c r="BE113" s="3"/>
      <c r="BF113" s="3"/>
      <c r="BG113" s="3"/>
      <c r="BH113" s="4"/>
      <c r="BI113" s="59"/>
      <c r="BJ113" s="62"/>
      <c r="BK113" s="14"/>
      <c r="BL113" s="15"/>
      <c r="BM113" s="15"/>
      <c r="BN113" s="15"/>
      <c r="BO113" s="15"/>
      <c r="BP113" s="3"/>
      <c r="BQ113" s="3"/>
      <c r="BR113" s="3"/>
      <c r="BS113" s="3"/>
      <c r="BT113" s="4"/>
      <c r="BU113" s="59"/>
      <c r="BV113" s="62"/>
      <c r="BW113" s="14"/>
      <c r="BX113" s="15"/>
      <c r="BY113" s="15"/>
      <c r="BZ113" s="15"/>
      <c r="CA113" s="15"/>
      <c r="CB113" s="3"/>
      <c r="CC113" s="3"/>
      <c r="CD113" s="3"/>
      <c r="CE113" s="3"/>
      <c r="CF113" s="4"/>
    </row>
    <row r="114" spans="1:84" s="46" customFormat="1" ht="16.5">
      <c r="A114" s="59"/>
      <c r="B114" s="62"/>
      <c r="C114" s="48" t="s">
        <v>50</v>
      </c>
      <c r="D114" s="48" t="s">
        <v>50</v>
      </c>
      <c r="E114" s="48" t="s">
        <v>50</v>
      </c>
      <c r="F114" s="48" t="s">
        <v>50</v>
      </c>
      <c r="G114" s="48" t="s">
        <v>50</v>
      </c>
      <c r="H114" s="4" t="s">
        <v>19</v>
      </c>
      <c r="I114" s="4" t="s">
        <v>19</v>
      </c>
      <c r="J114" s="4" t="s">
        <v>19</v>
      </c>
      <c r="K114" s="4" t="s">
        <v>19</v>
      </c>
      <c r="L114" s="4" t="s">
        <v>19</v>
      </c>
      <c r="M114" s="59"/>
      <c r="N114" s="62"/>
      <c r="O114" s="48" t="s">
        <v>50</v>
      </c>
      <c r="P114" s="48" t="s">
        <v>50</v>
      </c>
      <c r="Q114" s="48" t="s">
        <v>50</v>
      </c>
      <c r="R114" s="48" t="s">
        <v>50</v>
      </c>
      <c r="S114" s="48" t="s">
        <v>50</v>
      </c>
      <c r="T114" s="4" t="s">
        <v>19</v>
      </c>
      <c r="U114" s="4" t="s">
        <v>19</v>
      </c>
      <c r="V114" s="4" t="s">
        <v>19</v>
      </c>
      <c r="W114" s="4" t="s">
        <v>19</v>
      </c>
      <c r="X114" s="4" t="s">
        <v>19</v>
      </c>
      <c r="Y114" s="59"/>
      <c r="Z114" s="62"/>
      <c r="AA114" s="48" t="s">
        <v>50</v>
      </c>
      <c r="AB114" s="48" t="s">
        <v>50</v>
      </c>
      <c r="AC114" s="48" t="s">
        <v>50</v>
      </c>
      <c r="AD114" s="48" t="s">
        <v>50</v>
      </c>
      <c r="AE114" s="48" t="s">
        <v>50</v>
      </c>
      <c r="AF114" s="4" t="s">
        <v>19</v>
      </c>
      <c r="AG114" s="4" t="s">
        <v>19</v>
      </c>
      <c r="AH114" s="4" t="s">
        <v>19</v>
      </c>
      <c r="AI114" s="4" t="s">
        <v>19</v>
      </c>
      <c r="AJ114" s="4" t="s">
        <v>19</v>
      </c>
      <c r="AK114" s="59"/>
      <c r="AL114" s="62"/>
      <c r="AM114" s="14">
        <v>43987</v>
      </c>
      <c r="AN114" s="48">
        <v>18.4</v>
      </c>
      <c r="AO114" s="48">
        <v>7.1</v>
      </c>
      <c r="AP114" s="48">
        <v>5.5</v>
      </c>
      <c r="AQ114" s="40">
        <v>13.4</v>
      </c>
      <c r="AR114" s="4">
        <f t="shared" si="40"/>
        <v>6</v>
      </c>
      <c r="AS114" s="21" t="str">
        <f t="shared" si="41"/>
        <v>10</v>
      </c>
      <c r="AT114" s="21" t="str">
        <f t="shared" si="42"/>
        <v>1</v>
      </c>
      <c r="AU114" s="21" t="str">
        <f t="shared" si="43"/>
        <v>3</v>
      </c>
      <c r="AV114" s="21" t="str">
        <f t="shared" si="44"/>
        <v>10</v>
      </c>
      <c r="AW114" s="59"/>
      <c r="AX114" s="62"/>
      <c r="AY114" s="14"/>
      <c r="AZ114" s="15"/>
      <c r="BA114" s="15"/>
      <c r="BB114" s="15"/>
      <c r="BC114" s="15"/>
      <c r="BD114" s="3"/>
      <c r="BE114" s="3"/>
      <c r="BF114" s="3"/>
      <c r="BG114" s="3"/>
      <c r="BH114" s="4"/>
      <c r="BI114" s="59"/>
      <c r="BJ114" s="62"/>
      <c r="BK114" s="14"/>
      <c r="BL114" s="15"/>
      <c r="BM114" s="15"/>
      <c r="BN114" s="15"/>
      <c r="BO114" s="15"/>
      <c r="BP114" s="3"/>
      <c r="BQ114" s="3"/>
      <c r="BR114" s="3"/>
      <c r="BS114" s="3"/>
      <c r="BT114" s="4"/>
      <c r="BU114" s="59"/>
      <c r="BV114" s="62"/>
      <c r="BW114" s="14"/>
      <c r="BX114" s="15"/>
      <c r="BY114" s="15"/>
      <c r="BZ114" s="15"/>
      <c r="CA114" s="15"/>
      <c r="CB114" s="3"/>
      <c r="CC114" s="3"/>
      <c r="CD114" s="3"/>
      <c r="CE114" s="3"/>
      <c r="CF114" s="4"/>
    </row>
    <row r="115" spans="1:84" s="46" customFormat="1" ht="16.5">
      <c r="A115" s="59"/>
      <c r="B115" s="62"/>
      <c r="C115" s="48" t="s">
        <v>50</v>
      </c>
      <c r="D115" s="48" t="s">
        <v>50</v>
      </c>
      <c r="E115" s="48" t="s">
        <v>50</v>
      </c>
      <c r="F115" s="48" t="s">
        <v>50</v>
      </c>
      <c r="G115" s="48" t="s">
        <v>50</v>
      </c>
      <c r="H115" s="4" t="s">
        <v>19</v>
      </c>
      <c r="I115" s="4" t="s">
        <v>19</v>
      </c>
      <c r="J115" s="4" t="s">
        <v>19</v>
      </c>
      <c r="K115" s="4" t="s">
        <v>19</v>
      </c>
      <c r="L115" s="4" t="s">
        <v>19</v>
      </c>
      <c r="M115" s="59"/>
      <c r="N115" s="62"/>
      <c r="O115" s="48" t="s">
        <v>50</v>
      </c>
      <c r="P115" s="48" t="s">
        <v>50</v>
      </c>
      <c r="Q115" s="48" t="s">
        <v>50</v>
      </c>
      <c r="R115" s="48" t="s">
        <v>50</v>
      </c>
      <c r="S115" s="48" t="s">
        <v>50</v>
      </c>
      <c r="T115" s="4" t="s">
        <v>19</v>
      </c>
      <c r="U115" s="4" t="s">
        <v>19</v>
      </c>
      <c r="V115" s="4" t="s">
        <v>19</v>
      </c>
      <c r="W115" s="4" t="s">
        <v>19</v>
      </c>
      <c r="X115" s="4" t="s">
        <v>19</v>
      </c>
      <c r="Y115" s="59"/>
      <c r="Z115" s="62"/>
      <c r="AA115" s="48" t="s">
        <v>50</v>
      </c>
      <c r="AB115" s="48" t="s">
        <v>50</v>
      </c>
      <c r="AC115" s="48" t="s">
        <v>50</v>
      </c>
      <c r="AD115" s="48" t="s">
        <v>50</v>
      </c>
      <c r="AE115" s="48" t="s">
        <v>50</v>
      </c>
      <c r="AF115" s="4" t="s">
        <v>19</v>
      </c>
      <c r="AG115" s="4" t="s">
        <v>19</v>
      </c>
      <c r="AH115" s="4" t="s">
        <v>19</v>
      </c>
      <c r="AI115" s="4" t="s">
        <v>19</v>
      </c>
      <c r="AJ115" s="4" t="s">
        <v>19</v>
      </c>
      <c r="AK115" s="59"/>
      <c r="AL115" s="62"/>
      <c r="AM115" s="14">
        <v>44022</v>
      </c>
      <c r="AN115" s="16">
        <v>13.1</v>
      </c>
      <c r="AO115" s="16">
        <v>4.2</v>
      </c>
      <c r="AP115" s="16">
        <v>1.2</v>
      </c>
      <c r="AQ115" s="16">
        <v>10.9</v>
      </c>
      <c r="AR115" s="4">
        <f t="shared" si="40"/>
        <v>6.75</v>
      </c>
      <c r="AS115" s="21" t="str">
        <f t="shared" si="41"/>
        <v>6</v>
      </c>
      <c r="AT115" s="21" t="str">
        <f t="shared" si="42"/>
        <v>1</v>
      </c>
      <c r="AU115" s="21" t="str">
        <f t="shared" si="43"/>
        <v>10</v>
      </c>
      <c r="AV115" s="21" t="str">
        <f t="shared" si="44"/>
        <v>10</v>
      </c>
      <c r="AW115" s="59"/>
      <c r="AX115" s="62"/>
      <c r="AY115" s="14"/>
      <c r="AZ115" s="16"/>
      <c r="BA115" s="16"/>
      <c r="BB115" s="16"/>
      <c r="BC115" s="16"/>
      <c r="BD115" s="3"/>
      <c r="BE115" s="3"/>
      <c r="BF115" s="3"/>
      <c r="BG115" s="3"/>
      <c r="BH115" s="4"/>
      <c r="BI115" s="59"/>
      <c r="BJ115" s="62"/>
      <c r="BK115" s="14"/>
      <c r="BL115" s="16"/>
      <c r="BM115" s="16"/>
      <c r="BN115" s="16"/>
      <c r="BO115" s="16"/>
      <c r="BP115" s="3"/>
      <c r="BQ115" s="3"/>
      <c r="BR115" s="3"/>
      <c r="BS115" s="3"/>
      <c r="BT115" s="4"/>
      <c r="BU115" s="59"/>
      <c r="BV115" s="62"/>
      <c r="BW115" s="14"/>
      <c r="BX115" s="16"/>
      <c r="BY115" s="16"/>
      <c r="BZ115" s="16"/>
      <c r="CA115" s="16"/>
      <c r="CB115" s="3"/>
      <c r="CC115" s="3"/>
      <c r="CD115" s="3"/>
      <c r="CE115" s="3"/>
      <c r="CF115" s="4"/>
    </row>
    <row r="116" spans="1:84" s="46" customFormat="1" ht="16.5">
      <c r="A116" s="59"/>
      <c r="B116" s="62"/>
      <c r="C116" s="48" t="s">
        <v>50</v>
      </c>
      <c r="D116" s="48" t="s">
        <v>50</v>
      </c>
      <c r="E116" s="48" t="s">
        <v>50</v>
      </c>
      <c r="F116" s="48" t="s">
        <v>50</v>
      </c>
      <c r="G116" s="48" t="s">
        <v>50</v>
      </c>
      <c r="H116" s="4" t="s">
        <v>19</v>
      </c>
      <c r="I116" s="4" t="s">
        <v>19</v>
      </c>
      <c r="J116" s="4" t="s">
        <v>19</v>
      </c>
      <c r="K116" s="4" t="s">
        <v>19</v>
      </c>
      <c r="L116" s="4" t="s">
        <v>19</v>
      </c>
      <c r="M116" s="59"/>
      <c r="N116" s="62"/>
      <c r="O116" s="48" t="s">
        <v>50</v>
      </c>
      <c r="P116" s="48" t="s">
        <v>50</v>
      </c>
      <c r="Q116" s="48" t="s">
        <v>50</v>
      </c>
      <c r="R116" s="48" t="s">
        <v>50</v>
      </c>
      <c r="S116" s="48" t="s">
        <v>50</v>
      </c>
      <c r="T116" s="4" t="s">
        <v>19</v>
      </c>
      <c r="U116" s="4" t="s">
        <v>19</v>
      </c>
      <c r="V116" s="4" t="s">
        <v>19</v>
      </c>
      <c r="W116" s="4" t="s">
        <v>19</v>
      </c>
      <c r="X116" s="4" t="s">
        <v>19</v>
      </c>
      <c r="Y116" s="59"/>
      <c r="Z116" s="62"/>
      <c r="AA116" s="48" t="s">
        <v>50</v>
      </c>
      <c r="AB116" s="48" t="s">
        <v>50</v>
      </c>
      <c r="AC116" s="48" t="s">
        <v>50</v>
      </c>
      <c r="AD116" s="48" t="s">
        <v>50</v>
      </c>
      <c r="AE116" s="48" t="s">
        <v>50</v>
      </c>
      <c r="AF116" s="4" t="s">
        <v>19</v>
      </c>
      <c r="AG116" s="4" t="s">
        <v>19</v>
      </c>
      <c r="AH116" s="4" t="s">
        <v>19</v>
      </c>
      <c r="AI116" s="4" t="s">
        <v>19</v>
      </c>
      <c r="AJ116" s="4" t="s">
        <v>19</v>
      </c>
      <c r="AK116" s="59"/>
      <c r="AL116" s="62"/>
      <c r="AM116" s="28">
        <v>44050</v>
      </c>
      <c r="AN116" s="16">
        <v>25.5</v>
      </c>
      <c r="AO116" s="16">
        <v>6.8</v>
      </c>
      <c r="AP116" s="16">
        <v>4.2</v>
      </c>
      <c r="AQ116" s="16">
        <v>8.46</v>
      </c>
      <c r="AR116" s="4">
        <f t="shared" si="40"/>
        <v>6.75</v>
      </c>
      <c r="AS116" s="21" t="str">
        <f t="shared" si="41"/>
        <v>10</v>
      </c>
      <c r="AT116" s="21" t="str">
        <f t="shared" si="42"/>
        <v>1</v>
      </c>
      <c r="AU116" s="21" t="str">
        <f t="shared" si="43"/>
        <v>6</v>
      </c>
      <c r="AV116" s="21" t="str">
        <f t="shared" si="44"/>
        <v>10</v>
      </c>
      <c r="AW116" s="59"/>
      <c r="AX116" s="62"/>
      <c r="AY116" s="27"/>
      <c r="AZ116" s="15"/>
      <c r="BA116" s="15"/>
      <c r="BB116" s="15"/>
      <c r="BC116" s="15"/>
      <c r="BD116" s="3"/>
      <c r="BE116" s="3"/>
      <c r="BF116" s="3"/>
      <c r="BG116" s="3"/>
      <c r="BH116" s="4"/>
      <c r="BI116" s="59"/>
      <c r="BJ116" s="62"/>
      <c r="BK116" s="27"/>
      <c r="BL116" s="15"/>
      <c r="BM116" s="15"/>
      <c r="BN116" s="15"/>
      <c r="BO116" s="15"/>
      <c r="BP116" s="3"/>
      <c r="BQ116" s="3"/>
      <c r="BR116" s="3"/>
      <c r="BS116" s="3"/>
      <c r="BT116" s="4"/>
      <c r="BU116" s="59"/>
      <c r="BV116" s="62"/>
      <c r="BW116" s="27"/>
      <c r="BX116" s="15"/>
      <c r="BY116" s="15"/>
      <c r="BZ116" s="15"/>
      <c r="CA116" s="15"/>
      <c r="CB116" s="3"/>
      <c r="CC116" s="3"/>
      <c r="CD116" s="3"/>
      <c r="CE116" s="3"/>
      <c r="CF116" s="4"/>
    </row>
    <row r="117" spans="1:84" s="46" customFormat="1" ht="16.5">
      <c r="A117" s="59"/>
      <c r="B117" s="62"/>
      <c r="C117" s="48" t="s">
        <v>50</v>
      </c>
      <c r="D117" s="48" t="s">
        <v>50</v>
      </c>
      <c r="E117" s="48" t="s">
        <v>50</v>
      </c>
      <c r="F117" s="48" t="s">
        <v>50</v>
      </c>
      <c r="G117" s="48" t="s">
        <v>50</v>
      </c>
      <c r="H117" s="4" t="s">
        <v>19</v>
      </c>
      <c r="I117" s="4" t="s">
        <v>19</v>
      </c>
      <c r="J117" s="4" t="s">
        <v>19</v>
      </c>
      <c r="K117" s="4" t="s">
        <v>19</v>
      </c>
      <c r="L117" s="4" t="s">
        <v>19</v>
      </c>
      <c r="M117" s="59"/>
      <c r="N117" s="62"/>
      <c r="O117" s="48" t="s">
        <v>50</v>
      </c>
      <c r="P117" s="48" t="s">
        <v>50</v>
      </c>
      <c r="Q117" s="48" t="s">
        <v>50</v>
      </c>
      <c r="R117" s="48" t="s">
        <v>50</v>
      </c>
      <c r="S117" s="48" t="s">
        <v>50</v>
      </c>
      <c r="T117" s="4" t="s">
        <v>19</v>
      </c>
      <c r="U117" s="4" t="s">
        <v>19</v>
      </c>
      <c r="V117" s="4" t="s">
        <v>19</v>
      </c>
      <c r="W117" s="4" t="s">
        <v>19</v>
      </c>
      <c r="X117" s="4" t="s">
        <v>19</v>
      </c>
      <c r="Y117" s="59"/>
      <c r="Z117" s="62"/>
      <c r="AA117" s="48" t="s">
        <v>50</v>
      </c>
      <c r="AB117" s="48" t="s">
        <v>50</v>
      </c>
      <c r="AC117" s="48" t="s">
        <v>50</v>
      </c>
      <c r="AD117" s="48" t="s">
        <v>50</v>
      </c>
      <c r="AE117" s="48" t="s">
        <v>50</v>
      </c>
      <c r="AF117" s="4" t="s">
        <v>19</v>
      </c>
      <c r="AG117" s="4" t="s">
        <v>19</v>
      </c>
      <c r="AH117" s="4" t="s">
        <v>19</v>
      </c>
      <c r="AI117" s="4" t="s">
        <v>19</v>
      </c>
      <c r="AJ117" s="4" t="s">
        <v>19</v>
      </c>
      <c r="AK117" s="59"/>
      <c r="AL117" s="62"/>
      <c r="AM117" s="29">
        <v>44078</v>
      </c>
      <c r="AN117" s="16">
        <v>20</v>
      </c>
      <c r="AO117" s="16">
        <v>3.2</v>
      </c>
      <c r="AP117" s="16">
        <v>4.8</v>
      </c>
      <c r="AQ117" s="16">
        <v>7.06</v>
      </c>
      <c r="AR117" s="4">
        <f t="shared" si="40"/>
        <v>6</v>
      </c>
      <c r="AS117" s="21" t="str">
        <f t="shared" si="41"/>
        <v>10</v>
      </c>
      <c r="AT117" s="21" t="str">
        <f t="shared" si="42"/>
        <v>1</v>
      </c>
      <c r="AU117" s="21" t="str">
        <f t="shared" si="43"/>
        <v>3</v>
      </c>
      <c r="AV117" s="21" t="str">
        <f t="shared" si="44"/>
        <v>10</v>
      </c>
      <c r="AW117" s="59"/>
      <c r="AX117" s="62"/>
      <c r="AY117" s="14"/>
      <c r="AZ117" s="16"/>
      <c r="BA117" s="16"/>
      <c r="BB117" s="16"/>
      <c r="BC117" s="16"/>
      <c r="BD117" s="3"/>
      <c r="BE117" s="3"/>
      <c r="BF117" s="3"/>
      <c r="BG117" s="3"/>
      <c r="BH117" s="4"/>
      <c r="BI117" s="59"/>
      <c r="BJ117" s="62"/>
      <c r="BK117" s="14"/>
      <c r="BL117" s="16"/>
      <c r="BM117" s="16"/>
      <c r="BN117" s="16"/>
      <c r="BO117" s="16"/>
      <c r="BP117" s="3"/>
      <c r="BQ117" s="3"/>
      <c r="BR117" s="3"/>
      <c r="BS117" s="3"/>
      <c r="BT117" s="4"/>
      <c r="BU117" s="59"/>
      <c r="BV117" s="62"/>
      <c r="BW117" s="14"/>
      <c r="BX117" s="16"/>
      <c r="BY117" s="16"/>
      <c r="BZ117" s="16"/>
      <c r="CA117" s="16"/>
      <c r="CB117" s="3"/>
      <c r="CC117" s="3"/>
      <c r="CD117" s="3"/>
      <c r="CE117" s="3"/>
      <c r="CF117" s="4"/>
    </row>
    <row r="118" spans="1:84" s="46" customFormat="1" ht="16.5">
      <c r="A118" s="59"/>
      <c r="B118" s="62"/>
      <c r="C118" s="48" t="s">
        <v>50</v>
      </c>
      <c r="D118" s="48" t="s">
        <v>50</v>
      </c>
      <c r="E118" s="48" t="s">
        <v>50</v>
      </c>
      <c r="F118" s="48" t="s">
        <v>50</v>
      </c>
      <c r="G118" s="48" t="s">
        <v>50</v>
      </c>
      <c r="H118" s="4" t="s">
        <v>19</v>
      </c>
      <c r="I118" s="4" t="s">
        <v>19</v>
      </c>
      <c r="J118" s="4" t="s">
        <v>19</v>
      </c>
      <c r="K118" s="4" t="s">
        <v>19</v>
      </c>
      <c r="L118" s="4" t="s">
        <v>19</v>
      </c>
      <c r="M118" s="59"/>
      <c r="N118" s="62"/>
      <c r="O118" s="48" t="s">
        <v>50</v>
      </c>
      <c r="P118" s="48" t="s">
        <v>50</v>
      </c>
      <c r="Q118" s="48" t="s">
        <v>50</v>
      </c>
      <c r="R118" s="48" t="s">
        <v>50</v>
      </c>
      <c r="S118" s="48" t="s">
        <v>50</v>
      </c>
      <c r="T118" s="4" t="s">
        <v>19</v>
      </c>
      <c r="U118" s="4" t="s">
        <v>19</v>
      </c>
      <c r="V118" s="4" t="s">
        <v>19</v>
      </c>
      <c r="W118" s="4" t="s">
        <v>19</v>
      </c>
      <c r="X118" s="4" t="s">
        <v>19</v>
      </c>
      <c r="Y118" s="59"/>
      <c r="Z118" s="62"/>
      <c r="AA118" s="48" t="s">
        <v>50</v>
      </c>
      <c r="AB118" s="48" t="s">
        <v>50</v>
      </c>
      <c r="AC118" s="48" t="s">
        <v>50</v>
      </c>
      <c r="AD118" s="48" t="s">
        <v>50</v>
      </c>
      <c r="AE118" s="48" t="s">
        <v>50</v>
      </c>
      <c r="AF118" s="4" t="s">
        <v>19</v>
      </c>
      <c r="AG118" s="4" t="s">
        <v>19</v>
      </c>
      <c r="AH118" s="4" t="s">
        <v>19</v>
      </c>
      <c r="AI118" s="4" t="s">
        <v>19</v>
      </c>
      <c r="AJ118" s="4" t="s">
        <v>19</v>
      </c>
      <c r="AK118" s="59"/>
      <c r="AL118" s="62"/>
      <c r="AM118" s="28">
        <v>44123</v>
      </c>
      <c r="AN118" s="16">
        <v>17.8</v>
      </c>
      <c r="AO118" s="16">
        <v>7.8</v>
      </c>
      <c r="AP118" s="16">
        <v>4.4</v>
      </c>
      <c r="AQ118" s="16">
        <v>9.54</v>
      </c>
      <c r="AR118" s="4">
        <f>(AS118+AT118+AU118+AV118)/4</f>
        <v>6.75</v>
      </c>
      <c r="AS118" s="21" t="str">
        <f aca="true" t="shared" si="45" ref="AS118:AS123">IF(AN118&lt;3,"1",IF(AN118&lt;5,"3",IF(AN118&lt;=15,"6",IF(AN118&gt;15,"10"))))</f>
        <v>10</v>
      </c>
      <c r="AT118" s="21" t="str">
        <f aca="true" t="shared" si="46" ref="AT118:AT123">IF(AO118&lt;20,"1",IF(AO118&lt;=49,"3",IF(AO118&lt;=100,"6",IF(AO118&gt;100,"10"))))</f>
        <v>1</v>
      </c>
      <c r="AU118" s="21" t="str">
        <f>IF(AP118&gt;=6.5,"1",IF(AP118&gt;=4.6,"3",IF(AP118&gt;=2,"6",IF(AP118&gt;=0,"10"))))</f>
        <v>6</v>
      </c>
      <c r="AV118" s="21" t="str">
        <f aca="true" t="shared" si="47" ref="AV118:AV123">IF(AQ118&lt;0.5,"1",IF(AQ118&lt;1,"3",IF(AQ118&lt;=3,"6",IF(AQ118&gt;=3,"10"))))</f>
        <v>10</v>
      </c>
      <c r="AW118" s="59"/>
      <c r="AX118" s="62"/>
      <c r="AY118" s="22"/>
      <c r="AZ118" s="23"/>
      <c r="BA118" s="23"/>
      <c r="BB118" s="23"/>
      <c r="BC118" s="15"/>
      <c r="BD118" s="3"/>
      <c r="BE118" s="3"/>
      <c r="BF118" s="3"/>
      <c r="BG118" s="3"/>
      <c r="BH118" s="4"/>
      <c r="BI118" s="59"/>
      <c r="BJ118" s="62"/>
      <c r="BK118" s="22"/>
      <c r="BL118" s="23"/>
      <c r="BM118" s="23"/>
      <c r="BN118" s="23"/>
      <c r="BO118" s="15"/>
      <c r="BP118" s="3"/>
      <c r="BQ118" s="3"/>
      <c r="BR118" s="3"/>
      <c r="BS118" s="3"/>
      <c r="BT118" s="4"/>
      <c r="BU118" s="59"/>
      <c r="BV118" s="62"/>
      <c r="BW118" s="22"/>
      <c r="BX118" s="23"/>
      <c r="BY118" s="23"/>
      <c r="BZ118" s="23"/>
      <c r="CA118" s="15"/>
      <c r="CB118" s="3"/>
      <c r="CC118" s="3"/>
      <c r="CD118" s="3"/>
      <c r="CE118" s="3"/>
      <c r="CF118" s="4"/>
    </row>
    <row r="119" spans="1:84" s="46" customFormat="1" ht="16.5">
      <c r="A119" s="59"/>
      <c r="B119" s="62"/>
      <c r="C119" s="48" t="s">
        <v>50</v>
      </c>
      <c r="D119" s="48" t="s">
        <v>50</v>
      </c>
      <c r="E119" s="48" t="s">
        <v>50</v>
      </c>
      <c r="F119" s="48" t="s">
        <v>50</v>
      </c>
      <c r="G119" s="48" t="s">
        <v>50</v>
      </c>
      <c r="H119" s="4" t="s">
        <v>19</v>
      </c>
      <c r="I119" s="4" t="s">
        <v>19</v>
      </c>
      <c r="J119" s="4" t="s">
        <v>19</v>
      </c>
      <c r="K119" s="4" t="s">
        <v>19</v>
      </c>
      <c r="L119" s="4" t="s">
        <v>19</v>
      </c>
      <c r="M119" s="59"/>
      <c r="N119" s="62"/>
      <c r="O119" s="48" t="s">
        <v>50</v>
      </c>
      <c r="P119" s="48" t="s">
        <v>50</v>
      </c>
      <c r="Q119" s="48" t="s">
        <v>50</v>
      </c>
      <c r="R119" s="48" t="s">
        <v>50</v>
      </c>
      <c r="S119" s="48" t="s">
        <v>50</v>
      </c>
      <c r="T119" s="4" t="s">
        <v>19</v>
      </c>
      <c r="U119" s="4" t="s">
        <v>19</v>
      </c>
      <c r="V119" s="4" t="s">
        <v>19</v>
      </c>
      <c r="W119" s="4" t="s">
        <v>19</v>
      </c>
      <c r="X119" s="4" t="s">
        <v>19</v>
      </c>
      <c r="Y119" s="59"/>
      <c r="Z119" s="62"/>
      <c r="AA119" s="48" t="s">
        <v>50</v>
      </c>
      <c r="AB119" s="48" t="s">
        <v>50</v>
      </c>
      <c r="AC119" s="48" t="s">
        <v>50</v>
      </c>
      <c r="AD119" s="48" t="s">
        <v>50</v>
      </c>
      <c r="AE119" s="48" t="s">
        <v>50</v>
      </c>
      <c r="AF119" s="4" t="s">
        <v>19</v>
      </c>
      <c r="AG119" s="4" t="s">
        <v>19</v>
      </c>
      <c r="AH119" s="4" t="s">
        <v>19</v>
      </c>
      <c r="AI119" s="4" t="s">
        <v>19</v>
      </c>
      <c r="AJ119" s="4" t="s">
        <v>19</v>
      </c>
      <c r="AK119" s="59"/>
      <c r="AL119" s="62"/>
      <c r="AM119" s="29">
        <v>44148</v>
      </c>
      <c r="AN119" s="16">
        <v>126</v>
      </c>
      <c r="AO119" s="16">
        <v>5.2</v>
      </c>
      <c r="AP119" s="16">
        <v>3.8</v>
      </c>
      <c r="AQ119" s="16">
        <v>10.9</v>
      </c>
      <c r="AR119" s="4">
        <f>(AS119+AT119+AU119+AV119)/4</f>
        <v>6.75</v>
      </c>
      <c r="AS119" s="21" t="str">
        <f t="shared" si="45"/>
        <v>10</v>
      </c>
      <c r="AT119" s="21" t="str">
        <f t="shared" si="46"/>
        <v>1</v>
      </c>
      <c r="AU119" s="21" t="str">
        <f>IF(AP119&gt;=6.5,"1",IF(AP119&gt;=4.6,"3",IF(AP119&gt;=2,"6",IF(AP119&gt;=0,"10"))))</f>
        <v>6</v>
      </c>
      <c r="AV119" s="21" t="str">
        <f t="shared" si="47"/>
        <v>10</v>
      </c>
      <c r="AW119" s="59"/>
      <c r="AX119" s="62"/>
      <c r="AY119" s="14"/>
      <c r="AZ119" s="16"/>
      <c r="BA119" s="16"/>
      <c r="BB119" s="16"/>
      <c r="BC119" s="16"/>
      <c r="BD119" s="3"/>
      <c r="BE119" s="3"/>
      <c r="BF119" s="3"/>
      <c r="BG119" s="3"/>
      <c r="BH119" s="4"/>
      <c r="BI119" s="59"/>
      <c r="BJ119" s="62"/>
      <c r="BK119" s="14"/>
      <c r="BL119" s="16"/>
      <c r="BM119" s="16"/>
      <c r="BN119" s="16"/>
      <c r="BO119" s="16"/>
      <c r="BP119" s="3"/>
      <c r="BQ119" s="3"/>
      <c r="BR119" s="3"/>
      <c r="BS119" s="3"/>
      <c r="BT119" s="4"/>
      <c r="BU119" s="59"/>
      <c r="BV119" s="62"/>
      <c r="BW119" s="14"/>
      <c r="BX119" s="16"/>
      <c r="BY119" s="16"/>
      <c r="BZ119" s="16"/>
      <c r="CA119" s="16"/>
      <c r="CB119" s="3"/>
      <c r="CC119" s="3"/>
      <c r="CD119" s="3"/>
      <c r="CE119" s="3"/>
      <c r="CF119" s="4"/>
    </row>
    <row r="120" spans="1:84" s="46" customFormat="1" ht="17.25" thickBot="1">
      <c r="A120" s="60"/>
      <c r="B120" s="63"/>
      <c r="C120" s="48" t="s">
        <v>50</v>
      </c>
      <c r="D120" s="48" t="s">
        <v>50</v>
      </c>
      <c r="E120" s="48" t="s">
        <v>50</v>
      </c>
      <c r="F120" s="48" t="s">
        <v>50</v>
      </c>
      <c r="G120" s="48" t="s">
        <v>50</v>
      </c>
      <c r="H120" s="4" t="s">
        <v>19</v>
      </c>
      <c r="I120" s="4" t="s">
        <v>19</v>
      </c>
      <c r="J120" s="4" t="s">
        <v>19</v>
      </c>
      <c r="K120" s="4" t="s">
        <v>19</v>
      </c>
      <c r="L120" s="4" t="s">
        <v>19</v>
      </c>
      <c r="M120" s="60"/>
      <c r="N120" s="63"/>
      <c r="O120" s="48" t="s">
        <v>50</v>
      </c>
      <c r="P120" s="48" t="s">
        <v>50</v>
      </c>
      <c r="Q120" s="48" t="s">
        <v>50</v>
      </c>
      <c r="R120" s="48" t="s">
        <v>50</v>
      </c>
      <c r="S120" s="48" t="s">
        <v>50</v>
      </c>
      <c r="T120" s="4" t="s">
        <v>19</v>
      </c>
      <c r="U120" s="4" t="s">
        <v>19</v>
      </c>
      <c r="V120" s="4" t="s">
        <v>19</v>
      </c>
      <c r="W120" s="4" t="s">
        <v>19</v>
      </c>
      <c r="X120" s="4" t="s">
        <v>19</v>
      </c>
      <c r="Y120" s="60"/>
      <c r="Z120" s="63"/>
      <c r="AA120" s="48" t="s">
        <v>50</v>
      </c>
      <c r="AB120" s="48" t="s">
        <v>50</v>
      </c>
      <c r="AC120" s="48" t="s">
        <v>50</v>
      </c>
      <c r="AD120" s="48" t="s">
        <v>50</v>
      </c>
      <c r="AE120" s="48" t="s">
        <v>50</v>
      </c>
      <c r="AF120" s="4" t="s">
        <v>19</v>
      </c>
      <c r="AG120" s="4" t="s">
        <v>19</v>
      </c>
      <c r="AH120" s="4" t="s">
        <v>19</v>
      </c>
      <c r="AI120" s="4" t="s">
        <v>19</v>
      </c>
      <c r="AJ120" s="4" t="s">
        <v>19</v>
      </c>
      <c r="AK120" s="60"/>
      <c r="AL120" s="63"/>
      <c r="AM120" s="33">
        <v>44172</v>
      </c>
      <c r="AN120" s="16">
        <v>19.5</v>
      </c>
      <c r="AO120" s="16">
        <v>8.1</v>
      </c>
      <c r="AP120" s="16">
        <v>2.5</v>
      </c>
      <c r="AQ120" s="16">
        <v>7.71</v>
      </c>
      <c r="AR120" s="4">
        <f>(AS120+AT120+AU120+AV120)/4</f>
        <v>6.75</v>
      </c>
      <c r="AS120" s="21" t="str">
        <f t="shared" si="45"/>
        <v>10</v>
      </c>
      <c r="AT120" s="21" t="str">
        <f t="shared" si="46"/>
        <v>1</v>
      </c>
      <c r="AU120" s="21" t="str">
        <f>IF(AP120&gt;=6.5,"1",IF(AP120&gt;=4.6,"3",IF(AP120&gt;=2,"6",IF(AP120&gt;=0,"10"))))</f>
        <v>6</v>
      </c>
      <c r="AV120" s="21" t="str">
        <f t="shared" si="47"/>
        <v>10</v>
      </c>
      <c r="AW120" s="60"/>
      <c r="AX120" s="63"/>
      <c r="AY120" s="24"/>
      <c r="AZ120" s="15"/>
      <c r="BA120" s="15"/>
      <c r="BB120" s="15"/>
      <c r="BC120" s="15"/>
      <c r="BD120" s="3"/>
      <c r="BE120" s="3"/>
      <c r="BF120" s="3"/>
      <c r="BG120" s="3"/>
      <c r="BH120" s="4"/>
      <c r="BI120" s="60"/>
      <c r="BJ120" s="63"/>
      <c r="BK120" s="24"/>
      <c r="BL120" s="15"/>
      <c r="BM120" s="15"/>
      <c r="BN120" s="15"/>
      <c r="BO120" s="15"/>
      <c r="BP120" s="3"/>
      <c r="BQ120" s="3"/>
      <c r="BR120" s="3"/>
      <c r="BS120" s="3"/>
      <c r="BT120" s="4"/>
      <c r="BU120" s="60"/>
      <c r="BV120" s="63"/>
      <c r="BW120" s="24"/>
      <c r="BX120" s="15"/>
      <c r="BY120" s="15"/>
      <c r="BZ120" s="15"/>
      <c r="CA120" s="15"/>
      <c r="CB120" s="3"/>
      <c r="CC120" s="3"/>
      <c r="CD120" s="3"/>
      <c r="CE120" s="3"/>
      <c r="CF120" s="4"/>
    </row>
    <row r="121" spans="1:84" s="46" customFormat="1" ht="18" thickBot="1" thickTop="1">
      <c r="A121" s="25" t="s">
        <v>49</v>
      </c>
      <c r="B121" s="26"/>
      <c r="C121" s="30" t="s">
        <v>17</v>
      </c>
      <c r="D121" s="9" t="e">
        <f>AVERAGE(D109:D120)</f>
        <v>#DIV/0!</v>
      </c>
      <c r="E121" s="9" t="e">
        <f>AVERAGE(E109:E120)</f>
        <v>#DIV/0!</v>
      </c>
      <c r="F121" s="9" t="e">
        <f>AVERAGE(F109:F120)</f>
        <v>#DIV/0!</v>
      </c>
      <c r="G121" s="9" t="e">
        <f>AVERAGE(G109:G120)</f>
        <v>#DIV/0!</v>
      </c>
      <c r="H121" s="9" t="e">
        <f>AVERAGE(H109:H120)</f>
        <v>#DIV/0!</v>
      </c>
      <c r="I121" s="31" t="e">
        <f>IF(D121&lt;3,"1",IF(D121&lt;5,"3",IF(D121&lt;=15,"6",IF(D121&gt;15,"10"))))</f>
        <v>#DIV/0!</v>
      </c>
      <c r="J121" s="32" t="e">
        <f>IF(E121&lt;20,"1",IF(E121&lt;=49,"3",IF(E121&lt;=100,"6",IF(E121&gt;100,"10"))))</f>
        <v>#DIV/0!</v>
      </c>
      <c r="K121" s="32" t="e">
        <f>IF(F121&gt;6.5,"1",IF(F121&gt;=4.6,"3",IF(F121&gt;=2,"6",IF(F121&gt;=0,"10"))))</f>
        <v>#DIV/0!</v>
      </c>
      <c r="L121" s="32" t="e">
        <f>IF(G121&lt;0.5,"1",IF(G121&lt;1,"3",IF(G121&lt;=3,"6",IF(G121&gt;=3,"10"))))</f>
        <v>#DIV/0!</v>
      </c>
      <c r="M121" s="25" t="s">
        <v>46</v>
      </c>
      <c r="N121" s="26"/>
      <c r="O121" s="30" t="s">
        <v>17</v>
      </c>
      <c r="P121" s="9" t="e">
        <f>AVERAGE(P109:P120)</f>
        <v>#DIV/0!</v>
      </c>
      <c r="Q121" s="9" t="e">
        <f>AVERAGE(Q109:Q120)</f>
        <v>#DIV/0!</v>
      </c>
      <c r="R121" s="9" t="e">
        <f>AVERAGE(R109:R120)</f>
        <v>#DIV/0!</v>
      </c>
      <c r="S121" s="9" t="e">
        <f>AVERAGE(S109:S120)</f>
        <v>#DIV/0!</v>
      </c>
      <c r="T121" s="9" t="e">
        <f>AVERAGE(T109:T120)</f>
        <v>#DIV/0!</v>
      </c>
      <c r="U121" s="31" t="e">
        <f>IF(P121&lt;3,"1",IF(P121&lt;5,"3",IF(P121&lt;=15,"6",IF(P121&gt;15,"10"))))</f>
        <v>#DIV/0!</v>
      </c>
      <c r="V121" s="32" t="e">
        <f>IF(Q121&lt;20,"1",IF(Q121&lt;=49,"3",IF(Q121&lt;=100,"6",IF(Q121&gt;100,"10"))))</f>
        <v>#DIV/0!</v>
      </c>
      <c r="W121" s="32" t="e">
        <f>IF(R121&gt;6.5,"1",IF(R121&gt;=4.6,"3",IF(R121&gt;=2,"6",IF(R121&gt;=0,"10"))))</f>
        <v>#DIV/0!</v>
      </c>
      <c r="X121" s="32" t="e">
        <f>IF(S121&lt;0.5,"1",IF(S121&lt;1,"3",IF(S121&lt;=3,"6",IF(S121&gt;=3,"10"))))</f>
        <v>#DIV/0!</v>
      </c>
      <c r="Y121" s="25" t="s">
        <v>46</v>
      </c>
      <c r="Z121" s="26"/>
      <c r="AA121" s="30" t="s">
        <v>17</v>
      </c>
      <c r="AB121" s="9" t="e">
        <f>AVERAGE(AB109:AB120)</f>
        <v>#DIV/0!</v>
      </c>
      <c r="AC121" s="9" t="e">
        <f>AVERAGE(AC109:AC120)</f>
        <v>#DIV/0!</v>
      </c>
      <c r="AD121" s="9" t="e">
        <f>AVERAGE(AD109:AD120)</f>
        <v>#DIV/0!</v>
      </c>
      <c r="AE121" s="9" t="e">
        <f>AVERAGE(AE109:AE120)</f>
        <v>#DIV/0!</v>
      </c>
      <c r="AF121" s="9" t="e">
        <f>AVERAGE(AF109:AF120)</f>
        <v>#DIV/0!</v>
      </c>
      <c r="AG121" s="31" t="e">
        <f>IF(AB121&lt;3,"1",IF(AB121&lt;5,"3",IF(AB121&lt;=15,"6",IF(AB121&gt;15,"10"))))</f>
        <v>#DIV/0!</v>
      </c>
      <c r="AH121" s="32" t="e">
        <f>IF(AC121&lt;20,"1",IF(AC121&lt;=49,"3",IF(AC121&lt;=100,"6",IF(AC121&gt;100,"10"))))</f>
        <v>#DIV/0!</v>
      </c>
      <c r="AI121" s="32" t="e">
        <f>IF(AD121&gt;6.5,"1",IF(AD121&gt;=4.6,"3",IF(AD121&gt;=2,"6",IF(AD121&gt;=0,"10"))))</f>
        <v>#DIV/0!</v>
      </c>
      <c r="AJ121" s="32" t="e">
        <f>IF(AE121&lt;0.5,"1",IF(AE121&lt;1,"3",IF(AE121&lt;=3,"6",IF(AE121&gt;=3,"10"))))</f>
        <v>#DIV/0!</v>
      </c>
      <c r="AK121" s="25" t="s">
        <v>46</v>
      </c>
      <c r="AL121" s="26"/>
      <c r="AM121" s="30" t="s">
        <v>17</v>
      </c>
      <c r="AN121" s="9">
        <f>AVERAGE(AN109:AN120)</f>
        <v>27.369999999999997</v>
      </c>
      <c r="AO121" s="9">
        <f>AVERAGE(AO109:AO120)</f>
        <v>7.62</v>
      </c>
      <c r="AP121" s="9">
        <f>AVERAGE(AP109:AP120)</f>
        <v>3.7099999999999995</v>
      </c>
      <c r="AQ121" s="9">
        <f>AVERAGE(AQ109:AQ120)</f>
        <v>11.305</v>
      </c>
      <c r="AR121" s="9">
        <f>AVERAGE(AR109:AR120)</f>
        <v>6.225</v>
      </c>
      <c r="AS121" s="31" t="str">
        <f t="shared" si="45"/>
        <v>10</v>
      </c>
      <c r="AT121" s="32" t="str">
        <f t="shared" si="46"/>
        <v>1</v>
      </c>
      <c r="AU121" s="32" t="str">
        <f>IF(AP121&gt;6.5,"1",IF(AP121&gt;=4.6,"3",IF(AP121&gt;=2,"6",IF(AP121&gt;=0,"10"))))</f>
        <v>6</v>
      </c>
      <c r="AV121" s="32" t="str">
        <f t="shared" si="47"/>
        <v>10</v>
      </c>
      <c r="AW121" s="25"/>
      <c r="AX121" s="26"/>
      <c r="AY121" s="5"/>
      <c r="AZ121" s="9"/>
      <c r="BA121" s="9"/>
      <c r="BB121" s="9"/>
      <c r="BC121" s="9"/>
      <c r="BD121" s="6"/>
      <c r="BE121" s="7"/>
      <c r="BF121" s="7"/>
      <c r="BG121" s="7"/>
      <c r="BH121" s="8"/>
      <c r="BI121" s="25"/>
      <c r="BJ121" s="26"/>
      <c r="BK121" s="5"/>
      <c r="BL121" s="9"/>
      <c r="BM121" s="9"/>
      <c r="BN121" s="9"/>
      <c r="BO121" s="9"/>
      <c r="BP121" s="6"/>
      <c r="BQ121" s="7"/>
      <c r="BR121" s="7"/>
      <c r="BS121" s="7"/>
      <c r="BT121" s="47"/>
      <c r="BU121" s="25" t="s">
        <v>77</v>
      </c>
      <c r="BV121" s="26"/>
      <c r="BW121" s="5"/>
      <c r="BX121" s="9"/>
      <c r="BY121" s="9"/>
      <c r="BZ121" s="9"/>
      <c r="CA121" s="9"/>
      <c r="CB121" s="6"/>
      <c r="CC121" s="7"/>
      <c r="CD121" s="7"/>
      <c r="CE121" s="7"/>
      <c r="CF121" s="8"/>
    </row>
    <row r="122" spans="1:84" s="46" customFormat="1" ht="17.25" thickTop="1">
      <c r="A122" s="58" t="s">
        <v>52</v>
      </c>
      <c r="B122" s="61"/>
      <c r="C122" s="48" t="s">
        <v>50</v>
      </c>
      <c r="D122" s="48" t="s">
        <v>50</v>
      </c>
      <c r="E122" s="48" t="s">
        <v>50</v>
      </c>
      <c r="F122" s="48" t="s">
        <v>50</v>
      </c>
      <c r="G122" s="48" t="s">
        <v>50</v>
      </c>
      <c r="H122" s="4" t="s">
        <v>19</v>
      </c>
      <c r="I122" s="4" t="s">
        <v>19</v>
      </c>
      <c r="J122" s="4" t="s">
        <v>19</v>
      </c>
      <c r="K122" s="4" t="s">
        <v>19</v>
      </c>
      <c r="L122" s="4" t="s">
        <v>19</v>
      </c>
      <c r="M122" s="58" t="s">
        <v>53</v>
      </c>
      <c r="N122" s="61"/>
      <c r="O122" s="48" t="s">
        <v>50</v>
      </c>
      <c r="P122" s="48" t="s">
        <v>50</v>
      </c>
      <c r="Q122" s="48" t="s">
        <v>50</v>
      </c>
      <c r="R122" s="48" t="s">
        <v>50</v>
      </c>
      <c r="S122" s="48" t="s">
        <v>50</v>
      </c>
      <c r="T122" s="4" t="s">
        <v>19</v>
      </c>
      <c r="U122" s="4" t="s">
        <v>19</v>
      </c>
      <c r="V122" s="4" t="s">
        <v>19</v>
      </c>
      <c r="W122" s="4" t="s">
        <v>19</v>
      </c>
      <c r="X122" s="4" t="s">
        <v>19</v>
      </c>
      <c r="Y122" s="58" t="s">
        <v>55</v>
      </c>
      <c r="Z122" s="61"/>
      <c r="AA122" s="48" t="s">
        <v>50</v>
      </c>
      <c r="AB122" s="48" t="s">
        <v>50</v>
      </c>
      <c r="AC122" s="48" t="s">
        <v>50</v>
      </c>
      <c r="AD122" s="48" t="s">
        <v>50</v>
      </c>
      <c r="AE122" s="48" t="s">
        <v>50</v>
      </c>
      <c r="AF122" s="4" t="s">
        <v>19</v>
      </c>
      <c r="AG122" s="4" t="s">
        <v>19</v>
      </c>
      <c r="AH122" s="4" t="s">
        <v>19</v>
      </c>
      <c r="AI122" s="4" t="s">
        <v>19</v>
      </c>
      <c r="AJ122" s="4" t="s">
        <v>19</v>
      </c>
      <c r="AK122" s="58" t="s">
        <v>55</v>
      </c>
      <c r="AL122" s="61"/>
      <c r="AM122" s="44">
        <v>44209</v>
      </c>
      <c r="AN122" s="45">
        <v>12.1</v>
      </c>
      <c r="AO122" s="45">
        <v>10.1</v>
      </c>
      <c r="AP122" s="45">
        <v>7</v>
      </c>
      <c r="AQ122" s="45">
        <v>13.5</v>
      </c>
      <c r="AR122" s="4">
        <f>(AS122+AT122+AU122+AV122)/4</f>
        <v>4.5</v>
      </c>
      <c r="AS122" s="21" t="str">
        <f t="shared" si="45"/>
        <v>6</v>
      </c>
      <c r="AT122" s="21" t="str">
        <f t="shared" si="46"/>
        <v>1</v>
      </c>
      <c r="AU122" s="21" t="str">
        <f>IF(AP122&gt;=6.5,"1",IF(AP122&gt;=4.6,"3",IF(AP122&gt;=2,"6",IF(AP122&gt;=0,"10"))))</f>
        <v>1</v>
      </c>
      <c r="AV122" s="21" t="str">
        <f t="shared" si="47"/>
        <v>10</v>
      </c>
      <c r="AW122" s="58"/>
      <c r="AX122" s="61"/>
      <c r="AY122" s="22"/>
      <c r="AZ122" s="15"/>
      <c r="BA122" s="15"/>
      <c r="BB122" s="15"/>
      <c r="BC122" s="15"/>
      <c r="BD122" s="3"/>
      <c r="BE122" s="3"/>
      <c r="BF122" s="3"/>
      <c r="BG122" s="3"/>
      <c r="BH122" s="4"/>
      <c r="BI122" s="58"/>
      <c r="BJ122" s="61"/>
      <c r="BK122" s="22"/>
      <c r="BL122" s="15"/>
      <c r="BM122" s="15"/>
      <c r="BN122" s="15"/>
      <c r="BO122" s="15"/>
      <c r="BP122" s="3"/>
      <c r="BQ122" s="3"/>
      <c r="BR122" s="3"/>
      <c r="BS122" s="3"/>
      <c r="BT122" s="4"/>
      <c r="BU122" s="58" t="s">
        <v>78</v>
      </c>
      <c r="BV122" s="61"/>
      <c r="BW122" s="22"/>
      <c r="BX122" s="15"/>
      <c r="BY122" s="15"/>
      <c r="BZ122" s="15"/>
      <c r="CA122" s="15"/>
      <c r="CB122" s="3"/>
      <c r="CC122" s="3"/>
      <c r="CD122" s="3"/>
      <c r="CE122" s="3"/>
      <c r="CF122" s="4"/>
    </row>
    <row r="123" spans="1:84" s="46" customFormat="1" ht="16.5">
      <c r="A123" s="59"/>
      <c r="B123" s="62"/>
      <c r="C123" s="48" t="s">
        <v>50</v>
      </c>
      <c r="D123" s="48" t="s">
        <v>50</v>
      </c>
      <c r="E123" s="48" t="s">
        <v>50</v>
      </c>
      <c r="F123" s="48" t="s">
        <v>50</v>
      </c>
      <c r="G123" s="48" t="s">
        <v>50</v>
      </c>
      <c r="H123" s="4" t="s">
        <v>19</v>
      </c>
      <c r="I123" s="4" t="s">
        <v>19</v>
      </c>
      <c r="J123" s="4" t="s">
        <v>19</v>
      </c>
      <c r="K123" s="4" t="s">
        <v>19</v>
      </c>
      <c r="L123" s="4" t="s">
        <v>19</v>
      </c>
      <c r="M123" s="59"/>
      <c r="N123" s="62"/>
      <c r="O123" s="48" t="s">
        <v>50</v>
      </c>
      <c r="P123" s="48" t="s">
        <v>50</v>
      </c>
      <c r="Q123" s="48" t="s">
        <v>50</v>
      </c>
      <c r="R123" s="48" t="s">
        <v>50</v>
      </c>
      <c r="S123" s="48" t="s">
        <v>50</v>
      </c>
      <c r="T123" s="4" t="s">
        <v>19</v>
      </c>
      <c r="U123" s="4" t="s">
        <v>19</v>
      </c>
      <c r="V123" s="4" t="s">
        <v>19</v>
      </c>
      <c r="W123" s="4" t="s">
        <v>19</v>
      </c>
      <c r="X123" s="4" t="s">
        <v>19</v>
      </c>
      <c r="Y123" s="59"/>
      <c r="Z123" s="62"/>
      <c r="AA123" s="48" t="s">
        <v>50</v>
      </c>
      <c r="AB123" s="48" t="s">
        <v>50</v>
      </c>
      <c r="AC123" s="48" t="s">
        <v>50</v>
      </c>
      <c r="AD123" s="48" t="s">
        <v>50</v>
      </c>
      <c r="AE123" s="48" t="s">
        <v>50</v>
      </c>
      <c r="AF123" s="4" t="s">
        <v>19</v>
      </c>
      <c r="AG123" s="4" t="s">
        <v>19</v>
      </c>
      <c r="AH123" s="4" t="s">
        <v>19</v>
      </c>
      <c r="AI123" s="4" t="s">
        <v>19</v>
      </c>
      <c r="AJ123" s="4" t="s">
        <v>19</v>
      </c>
      <c r="AK123" s="59"/>
      <c r="AL123" s="62"/>
      <c r="AM123" s="50">
        <v>44231</v>
      </c>
      <c r="AN123" s="48">
        <v>25.7</v>
      </c>
      <c r="AO123" s="48">
        <v>7.1</v>
      </c>
      <c r="AP123" s="48">
        <v>5.7</v>
      </c>
      <c r="AQ123" s="48">
        <v>14.1</v>
      </c>
      <c r="AR123" s="4">
        <f>(AS123+AT123+AU123+AV123)/4</f>
        <v>6</v>
      </c>
      <c r="AS123" s="21" t="str">
        <f t="shared" si="45"/>
        <v>10</v>
      </c>
      <c r="AT123" s="21" t="str">
        <f t="shared" si="46"/>
        <v>1</v>
      </c>
      <c r="AU123" s="21" t="str">
        <f>IF(AP123&gt;=6.5,"1",IF(AP123&gt;=4.6,"3",IF(AP123&gt;=2,"6",IF(AP123&gt;=0,"10"))))</f>
        <v>3</v>
      </c>
      <c r="AV123" s="21" t="str">
        <f t="shared" si="47"/>
        <v>10</v>
      </c>
      <c r="AW123" s="59"/>
      <c r="AX123" s="62"/>
      <c r="AY123" s="22"/>
      <c r="AZ123" s="15"/>
      <c r="BA123" s="15"/>
      <c r="BB123" s="15"/>
      <c r="BC123" s="15"/>
      <c r="BD123" s="3"/>
      <c r="BE123" s="3"/>
      <c r="BF123" s="3"/>
      <c r="BG123" s="3"/>
      <c r="BH123" s="4"/>
      <c r="BI123" s="59"/>
      <c r="BJ123" s="62"/>
      <c r="BK123" s="22"/>
      <c r="BL123" s="15"/>
      <c r="BM123" s="15"/>
      <c r="BN123" s="15"/>
      <c r="BO123" s="15"/>
      <c r="BP123" s="3"/>
      <c r="BQ123" s="3"/>
      <c r="BR123" s="3"/>
      <c r="BS123" s="3"/>
      <c r="BT123" s="4"/>
      <c r="BU123" s="59"/>
      <c r="BV123" s="62"/>
      <c r="BW123" s="22"/>
      <c r="BX123" s="15"/>
      <c r="BY123" s="15"/>
      <c r="BZ123" s="15"/>
      <c r="CA123" s="15"/>
      <c r="CB123" s="3"/>
      <c r="CC123" s="3"/>
      <c r="CD123" s="3"/>
      <c r="CE123" s="3"/>
      <c r="CF123" s="4"/>
    </row>
    <row r="124" spans="1:84" s="46" customFormat="1" ht="16.5">
      <c r="A124" s="59"/>
      <c r="B124" s="62"/>
      <c r="C124" s="50">
        <v>44259</v>
      </c>
      <c r="D124" s="48">
        <v>40.9</v>
      </c>
      <c r="E124" s="48">
        <v>4.1</v>
      </c>
      <c r="F124" s="48">
        <v>2.8</v>
      </c>
      <c r="G124" s="48">
        <v>9.57</v>
      </c>
      <c r="H124" s="4">
        <f>(I124+J124+K124+L124)/4</f>
        <v>6.75</v>
      </c>
      <c r="I124" s="21" t="str">
        <f>IF(D124&lt;3,"1",IF(D124&lt;5,"3",IF(D124&lt;=15,"6",IF(D124&gt;15,"10"))))</f>
        <v>10</v>
      </c>
      <c r="J124" s="21" t="str">
        <f>IF(E124&lt;20,"1",IF(E124&lt;=49,"3",IF(E124&lt;=100,"6",IF(E124&gt;100,"10"))))</f>
        <v>1</v>
      </c>
      <c r="K124" s="21" t="str">
        <f>IF(F124&gt;=6.5,"1",IF(F124&gt;=4.6,"3",IF(F124&gt;=2,"6",IF(F124&gt;=0,"10"))))</f>
        <v>6</v>
      </c>
      <c r="L124" s="21" t="str">
        <f>IF(G124&lt;0.5,"1",IF(G124&lt;1,"3",IF(G124&lt;=3,"6",IF(G124&gt;=3,"10"))))</f>
        <v>10</v>
      </c>
      <c r="M124" s="59"/>
      <c r="N124" s="62"/>
      <c r="O124" s="50">
        <v>44259</v>
      </c>
      <c r="P124" s="48">
        <v>47.7</v>
      </c>
      <c r="Q124" s="48">
        <v>6.1</v>
      </c>
      <c r="R124" s="48">
        <v>1.9</v>
      </c>
      <c r="S124" s="48">
        <v>22.1</v>
      </c>
      <c r="T124" s="4">
        <f>(U124+V124+W124+X124)/4</f>
        <v>7.75</v>
      </c>
      <c r="U124" s="21" t="str">
        <f>IF(P124&lt;3,"1",IF(P124&lt;5,"3",IF(P124&lt;=15,"6",IF(P124&gt;15,"10"))))</f>
        <v>10</v>
      </c>
      <c r="V124" s="21" t="str">
        <f>IF(Q124&lt;20,"1",IF(Q124&lt;=49,"3",IF(Q124&lt;=100,"6",IF(Q124&gt;100,"10"))))</f>
        <v>1</v>
      </c>
      <c r="W124" s="21" t="str">
        <f>IF(R124&gt;=6.5,"1",IF(R124&gt;=4.6,"3",IF(R124&gt;=2,"6",IF(R124&gt;=0,"10"))))</f>
        <v>10</v>
      </c>
      <c r="X124" s="21" t="str">
        <f>IF(S124&lt;0.5,"1",IF(S124&lt;1,"3",IF(S124&lt;=3,"6",IF(S124&gt;=3,"10"))))</f>
        <v>10</v>
      </c>
      <c r="Y124" s="59"/>
      <c r="Z124" s="62"/>
      <c r="AA124" s="48" t="s">
        <v>50</v>
      </c>
      <c r="AB124" s="48" t="s">
        <v>50</v>
      </c>
      <c r="AC124" s="48" t="s">
        <v>50</v>
      </c>
      <c r="AD124" s="48" t="s">
        <v>50</v>
      </c>
      <c r="AE124" s="48" t="s">
        <v>50</v>
      </c>
      <c r="AF124" s="4" t="s">
        <v>19</v>
      </c>
      <c r="AG124" s="4" t="s">
        <v>19</v>
      </c>
      <c r="AH124" s="4" t="s">
        <v>19</v>
      </c>
      <c r="AI124" s="4" t="s">
        <v>19</v>
      </c>
      <c r="AJ124" s="4" t="s">
        <v>19</v>
      </c>
      <c r="AK124" s="59"/>
      <c r="AL124" s="62"/>
      <c r="AM124" s="50">
        <v>44259</v>
      </c>
      <c r="AN124" s="48">
        <v>8.2</v>
      </c>
      <c r="AO124" s="48">
        <v>38.2</v>
      </c>
      <c r="AP124" s="48">
        <v>1.9</v>
      </c>
      <c r="AQ124" s="48">
        <v>4.84</v>
      </c>
      <c r="AR124" s="4">
        <f>(AS124+AT124+AU124+AV124)/4</f>
        <v>7.25</v>
      </c>
      <c r="AS124" s="21" t="str">
        <f>IF(AN124&lt;3,"1",IF(AN124&lt;5,"3",IF(AN124&lt;=15,"6",IF(AN124&gt;15,"10"))))</f>
        <v>6</v>
      </c>
      <c r="AT124" s="21" t="str">
        <f>IF(AO124&lt;20,"1",IF(AO124&lt;=49,"3",IF(AO124&lt;=100,"6",IF(AO124&gt;100,"10"))))</f>
        <v>3</v>
      </c>
      <c r="AU124" s="21" t="str">
        <f>IF(AP124&gt;=6.5,"1",IF(AP124&gt;=4.6,"3",IF(AP124&gt;=2,"6",IF(AP124&gt;=0,"10"))))</f>
        <v>10</v>
      </c>
      <c r="AV124" s="21" t="str">
        <f>IF(AQ124&lt;0.5,"1",IF(AQ124&lt;1,"3",IF(AQ124&lt;=3,"6",IF(AQ124&gt;=3,"10"))))</f>
        <v>10</v>
      </c>
      <c r="AW124" s="59"/>
      <c r="AX124" s="62"/>
      <c r="AY124" s="22"/>
      <c r="AZ124" s="15"/>
      <c r="BA124" s="15"/>
      <c r="BB124" s="15"/>
      <c r="BC124" s="15"/>
      <c r="BD124" s="3"/>
      <c r="BE124" s="3"/>
      <c r="BF124" s="3"/>
      <c r="BG124" s="3"/>
      <c r="BH124" s="4"/>
      <c r="BI124" s="59"/>
      <c r="BJ124" s="62"/>
      <c r="BK124" s="22"/>
      <c r="BL124" s="15"/>
      <c r="BM124" s="15"/>
      <c r="BN124" s="15"/>
      <c r="BO124" s="15"/>
      <c r="BP124" s="3"/>
      <c r="BQ124" s="3"/>
      <c r="BR124" s="3"/>
      <c r="BS124" s="3"/>
      <c r="BT124" s="4"/>
      <c r="BU124" s="59"/>
      <c r="BV124" s="62"/>
      <c r="BW124" s="22"/>
      <c r="BX124" s="15"/>
      <c r="BY124" s="15"/>
      <c r="BZ124" s="15"/>
      <c r="CA124" s="15"/>
      <c r="CB124" s="3"/>
      <c r="CC124" s="3"/>
      <c r="CD124" s="3"/>
      <c r="CE124" s="3"/>
      <c r="CF124" s="4"/>
    </row>
    <row r="125" spans="1:84" s="46" customFormat="1" ht="16.5">
      <c r="A125" s="59"/>
      <c r="B125" s="62"/>
      <c r="C125" s="52">
        <v>44292</v>
      </c>
      <c r="D125" s="48">
        <v>37.1</v>
      </c>
      <c r="E125" s="48">
        <v>18.1</v>
      </c>
      <c r="F125" s="48">
        <v>6.2</v>
      </c>
      <c r="G125" s="48">
        <v>9.04</v>
      </c>
      <c r="H125" s="4">
        <f>(I125+J125+K125+L125)/4</f>
        <v>6</v>
      </c>
      <c r="I125" s="21" t="str">
        <f>IF(D125&lt;3,"1",IF(D125&lt;5,"3",IF(D125&lt;=15,"6",IF(D125&gt;15,"10"))))</f>
        <v>10</v>
      </c>
      <c r="J125" s="21" t="str">
        <f>IF(E125&lt;20,"1",IF(E125&lt;=49,"3",IF(E125&lt;=100,"6",IF(E125&gt;100,"10"))))</f>
        <v>1</v>
      </c>
      <c r="K125" s="21" t="str">
        <f>IF(F125&gt;=6.5,"1",IF(F125&gt;=4.6,"3",IF(F125&gt;=2,"6",IF(F125&gt;=0,"10"))))</f>
        <v>3</v>
      </c>
      <c r="L125" s="21" t="str">
        <f>IF(G125&lt;0.5,"1",IF(G125&lt;1,"3",IF(G125&lt;=3,"6",IF(G125&gt;=3,"10"))))</f>
        <v>10</v>
      </c>
      <c r="M125" s="59"/>
      <c r="N125" s="62"/>
      <c r="O125" s="51">
        <v>44292</v>
      </c>
      <c r="P125" s="48">
        <v>53.8</v>
      </c>
      <c r="Q125" s="48">
        <v>3.2</v>
      </c>
      <c r="R125" s="48">
        <v>6.1</v>
      </c>
      <c r="S125" s="48">
        <v>11.3</v>
      </c>
      <c r="T125" s="4">
        <f>(U125+V125+W125+X125)/4</f>
        <v>6</v>
      </c>
      <c r="U125" s="21" t="str">
        <f>IF(P125&lt;3,"1",IF(P125&lt;5,"3",IF(P125&lt;=15,"6",IF(P125&gt;15,"10"))))</f>
        <v>10</v>
      </c>
      <c r="V125" s="21" t="str">
        <f>IF(Q125&lt;20,"1",IF(Q125&lt;=49,"3",IF(Q125&lt;=100,"6",IF(Q125&gt;100,"10"))))</f>
        <v>1</v>
      </c>
      <c r="W125" s="21" t="str">
        <f>IF(R125&gt;=6.5,"1",IF(R125&gt;=4.6,"3",IF(R125&gt;=2,"6",IF(R125&gt;=0,"10"))))</f>
        <v>3</v>
      </c>
      <c r="X125" s="21" t="str">
        <f>IF(S125&lt;0.5,"1",IF(S125&lt;1,"3",IF(S125&lt;=3,"6",IF(S125&gt;=3,"10"))))</f>
        <v>10</v>
      </c>
      <c r="Y125" s="59"/>
      <c r="Z125" s="62"/>
      <c r="AA125" s="48" t="s">
        <v>50</v>
      </c>
      <c r="AB125" s="48" t="s">
        <v>50</v>
      </c>
      <c r="AC125" s="48" t="s">
        <v>50</v>
      </c>
      <c r="AD125" s="48" t="s">
        <v>50</v>
      </c>
      <c r="AE125" s="48" t="s">
        <v>50</v>
      </c>
      <c r="AF125" s="4" t="s">
        <v>19</v>
      </c>
      <c r="AG125" s="4" t="s">
        <v>19</v>
      </c>
      <c r="AH125" s="4" t="s">
        <v>19</v>
      </c>
      <c r="AI125" s="4" t="s">
        <v>19</v>
      </c>
      <c r="AJ125" s="4" t="s">
        <v>19</v>
      </c>
      <c r="AK125" s="59"/>
      <c r="AL125" s="62"/>
      <c r="AM125" s="14">
        <v>44292</v>
      </c>
      <c r="AN125" s="48">
        <v>44.9</v>
      </c>
      <c r="AO125" s="48">
        <v>25</v>
      </c>
      <c r="AP125" s="48">
        <v>5.5</v>
      </c>
      <c r="AQ125" s="40">
        <v>6.52</v>
      </c>
      <c r="AR125" s="4">
        <f aca="true" t="shared" si="48" ref="AR125:AR130">(AS125+AT125+AU125+AV125)/4</f>
        <v>6.5</v>
      </c>
      <c r="AS125" s="21" t="str">
        <f aca="true" t="shared" si="49" ref="AS125:AS130">IF(AN125&lt;3,"1",IF(AN125&lt;5,"3",IF(AN125&lt;=15,"6",IF(AN125&gt;15,"10"))))</f>
        <v>10</v>
      </c>
      <c r="AT125" s="21" t="str">
        <f aca="true" t="shared" si="50" ref="AT125:AT130">IF(AO125&lt;20,"1",IF(AO125&lt;=49,"3",IF(AO125&lt;=100,"6",IF(AO125&gt;100,"10"))))</f>
        <v>3</v>
      </c>
      <c r="AU125" s="21" t="str">
        <f aca="true" t="shared" si="51" ref="AU125:AU130">IF(AP125&gt;=6.5,"1",IF(AP125&gt;=4.6,"3",IF(AP125&gt;=2,"6",IF(AP125&gt;=0,"10"))))</f>
        <v>3</v>
      </c>
      <c r="AV125" s="21" t="str">
        <f aca="true" t="shared" si="52" ref="AV125:AV130">IF(AQ125&lt;0.5,"1",IF(AQ125&lt;1,"3",IF(AQ125&lt;=3,"6",IF(AQ125&gt;=3,"10"))))</f>
        <v>10</v>
      </c>
      <c r="AW125" s="59"/>
      <c r="AX125" s="62"/>
      <c r="AY125" s="22"/>
      <c r="AZ125" s="16"/>
      <c r="BA125" s="16"/>
      <c r="BB125" s="16"/>
      <c r="BC125" s="16"/>
      <c r="BD125" s="3"/>
      <c r="BE125" s="3"/>
      <c r="BF125" s="3"/>
      <c r="BG125" s="3"/>
      <c r="BH125" s="4"/>
      <c r="BI125" s="59"/>
      <c r="BJ125" s="62"/>
      <c r="BK125" s="22"/>
      <c r="BL125" s="16"/>
      <c r="BM125" s="16"/>
      <c r="BN125" s="16"/>
      <c r="BO125" s="16"/>
      <c r="BP125" s="3"/>
      <c r="BQ125" s="3"/>
      <c r="BR125" s="3"/>
      <c r="BS125" s="3"/>
      <c r="BT125" s="4"/>
      <c r="BU125" s="59"/>
      <c r="BV125" s="62"/>
      <c r="BW125" s="22"/>
      <c r="BX125" s="16"/>
      <c r="BY125" s="16"/>
      <c r="BZ125" s="16"/>
      <c r="CA125" s="16"/>
      <c r="CB125" s="3"/>
      <c r="CC125" s="3"/>
      <c r="CD125" s="3"/>
      <c r="CE125" s="3"/>
      <c r="CF125" s="4"/>
    </row>
    <row r="126" spans="1:84" s="46" customFormat="1" ht="16.5">
      <c r="A126" s="59"/>
      <c r="B126" s="62"/>
      <c r="C126" s="52">
        <v>44342</v>
      </c>
      <c r="D126" s="48">
        <v>45</v>
      </c>
      <c r="E126" s="48">
        <v>13.6</v>
      </c>
      <c r="F126" s="48">
        <v>5.9</v>
      </c>
      <c r="G126" s="48">
        <v>25</v>
      </c>
      <c r="H126" s="4">
        <f>(I126+J126+K126+L126)/4</f>
        <v>6</v>
      </c>
      <c r="I126" s="21" t="str">
        <f>IF(D126&lt;3,"1",IF(D126&lt;5,"3",IF(D126&lt;=15,"6",IF(D126&gt;15,"10"))))</f>
        <v>10</v>
      </c>
      <c r="J126" s="21" t="str">
        <f>IF(E126&lt;20,"1",IF(E126&lt;=49,"3",IF(E126&lt;=100,"6",IF(E126&gt;100,"10"))))</f>
        <v>1</v>
      </c>
      <c r="K126" s="21" t="str">
        <f>IF(F126&gt;=6.5,"1",IF(F126&gt;=4.6,"3",IF(F126&gt;=2,"6",IF(F126&gt;=0,"10"))))</f>
        <v>3</v>
      </c>
      <c r="L126" s="21" t="str">
        <f>IF(G126&lt;0.5,"1",IF(G126&lt;1,"3",IF(G126&lt;=3,"6",IF(G126&gt;=3,"10"))))</f>
        <v>10</v>
      </c>
      <c r="M126" s="59"/>
      <c r="N126" s="62"/>
      <c r="O126" s="52">
        <v>44342</v>
      </c>
      <c r="P126" s="48">
        <v>9.2</v>
      </c>
      <c r="Q126" s="48">
        <v>2.5</v>
      </c>
      <c r="R126" s="48">
        <v>3.2</v>
      </c>
      <c r="S126" s="48">
        <v>12.3</v>
      </c>
      <c r="T126" s="4">
        <f>(U126+V126+W126+X126)/4</f>
        <v>5.75</v>
      </c>
      <c r="U126" s="21" t="str">
        <f>IF(P126&lt;3,"1",IF(P126&lt;5,"3",IF(P126&lt;=15,"6",IF(P126&gt;15,"10"))))</f>
        <v>6</v>
      </c>
      <c r="V126" s="21" t="str">
        <f>IF(Q126&lt;20,"1",IF(Q126&lt;=49,"3",IF(Q126&lt;=100,"6",IF(Q126&gt;100,"10"))))</f>
        <v>1</v>
      </c>
      <c r="W126" s="21" t="str">
        <f>IF(R126&gt;=6.5,"1",IF(R126&gt;=4.6,"3",IF(R126&gt;=2,"6",IF(R126&gt;=0,"10"))))</f>
        <v>6</v>
      </c>
      <c r="X126" s="21" t="str">
        <f>IF(S126&lt;0.5,"1",IF(S126&lt;1,"3",IF(S126&lt;=3,"6",IF(S126&gt;=3,"10"))))</f>
        <v>10</v>
      </c>
      <c r="Y126" s="59"/>
      <c r="Z126" s="62"/>
      <c r="AA126" s="48" t="s">
        <v>50</v>
      </c>
      <c r="AB126" s="48" t="s">
        <v>50</v>
      </c>
      <c r="AC126" s="48" t="s">
        <v>50</v>
      </c>
      <c r="AD126" s="48" t="s">
        <v>50</v>
      </c>
      <c r="AE126" s="48" t="s">
        <v>50</v>
      </c>
      <c r="AF126" s="4" t="s">
        <v>19</v>
      </c>
      <c r="AG126" s="4" t="s">
        <v>19</v>
      </c>
      <c r="AH126" s="4" t="s">
        <v>19</v>
      </c>
      <c r="AI126" s="4" t="s">
        <v>19</v>
      </c>
      <c r="AJ126" s="4" t="s">
        <v>19</v>
      </c>
      <c r="AK126" s="59"/>
      <c r="AL126" s="62"/>
      <c r="AM126" s="38">
        <v>44342</v>
      </c>
      <c r="AN126" s="48">
        <v>9.9</v>
      </c>
      <c r="AO126" s="48">
        <v>28.5</v>
      </c>
      <c r="AP126" s="48">
        <v>6.2</v>
      </c>
      <c r="AQ126" s="40">
        <v>8.05</v>
      </c>
      <c r="AR126" s="4">
        <f t="shared" si="48"/>
        <v>5.5</v>
      </c>
      <c r="AS126" s="21" t="str">
        <f t="shared" si="49"/>
        <v>6</v>
      </c>
      <c r="AT126" s="21" t="str">
        <f t="shared" si="50"/>
        <v>3</v>
      </c>
      <c r="AU126" s="21" t="str">
        <f t="shared" si="51"/>
        <v>3</v>
      </c>
      <c r="AV126" s="21" t="str">
        <f t="shared" si="52"/>
        <v>10</v>
      </c>
      <c r="AW126" s="59"/>
      <c r="AX126" s="62"/>
      <c r="AY126" s="14"/>
      <c r="AZ126" s="15"/>
      <c r="BA126" s="15"/>
      <c r="BB126" s="15"/>
      <c r="BC126" s="15"/>
      <c r="BD126" s="3"/>
      <c r="BE126" s="3"/>
      <c r="BF126" s="3"/>
      <c r="BG126" s="3"/>
      <c r="BH126" s="4"/>
      <c r="BI126" s="59"/>
      <c r="BJ126" s="62"/>
      <c r="BK126" s="14"/>
      <c r="BL126" s="15"/>
      <c r="BM126" s="15"/>
      <c r="BN126" s="15"/>
      <c r="BO126" s="15"/>
      <c r="BP126" s="3"/>
      <c r="BQ126" s="3"/>
      <c r="BR126" s="3"/>
      <c r="BS126" s="3"/>
      <c r="BT126" s="4"/>
      <c r="BU126" s="59"/>
      <c r="BV126" s="62"/>
      <c r="BW126" s="14"/>
      <c r="BX126" s="15"/>
      <c r="BY126" s="15"/>
      <c r="BZ126" s="15"/>
      <c r="CA126" s="15"/>
      <c r="CB126" s="3"/>
      <c r="CC126" s="3"/>
      <c r="CD126" s="3"/>
      <c r="CE126" s="3"/>
      <c r="CF126" s="4"/>
    </row>
    <row r="127" spans="1:84" s="46" customFormat="1" ht="16.5">
      <c r="A127" s="59"/>
      <c r="B127" s="62"/>
      <c r="C127" s="52">
        <v>44376</v>
      </c>
      <c r="D127" s="48">
        <v>18.6</v>
      </c>
      <c r="E127" s="48">
        <v>7.9</v>
      </c>
      <c r="F127" s="48">
        <v>6.7</v>
      </c>
      <c r="G127" s="48">
        <v>3.25</v>
      </c>
      <c r="H127" s="4">
        <f>(I127+J127+K127+L127)/4</f>
        <v>5.5</v>
      </c>
      <c r="I127" s="21" t="str">
        <f>IF(D127&lt;3,"1",IF(D127&lt;5,"3",IF(D127&lt;=15,"6",IF(D127&gt;15,"10"))))</f>
        <v>10</v>
      </c>
      <c r="J127" s="21" t="str">
        <f>IF(E127&lt;20,"1",IF(E127&lt;=49,"3",IF(E127&lt;=100,"6",IF(E127&gt;100,"10"))))</f>
        <v>1</v>
      </c>
      <c r="K127" s="21" t="str">
        <f>IF(F127&gt;=6.5,"1",IF(F127&gt;=4.6,"3",IF(F127&gt;=2,"6",IF(F127&gt;=0,"10"))))</f>
        <v>1</v>
      </c>
      <c r="L127" s="21" t="str">
        <f>IF(G127&lt;0.5,"1",IF(G127&lt;1,"3",IF(G127&lt;=3,"6",IF(G127&gt;=3,"10"))))</f>
        <v>10</v>
      </c>
      <c r="M127" s="59"/>
      <c r="N127" s="62"/>
      <c r="O127" s="52">
        <v>44376</v>
      </c>
      <c r="P127" s="48">
        <v>12.3</v>
      </c>
      <c r="Q127" s="48">
        <v>47</v>
      </c>
      <c r="R127" s="48">
        <v>8.8</v>
      </c>
      <c r="S127" s="48">
        <v>2.05</v>
      </c>
      <c r="T127" s="4">
        <f>(U127+V127+W127+X127)/4</f>
        <v>4</v>
      </c>
      <c r="U127" s="21" t="str">
        <f>IF(P127&lt;3,"1",IF(P127&lt;5,"3",IF(P127&lt;=15,"6",IF(P127&gt;15,"10"))))</f>
        <v>6</v>
      </c>
      <c r="V127" s="21" t="str">
        <f>IF(Q127&lt;20,"1",IF(Q127&lt;=49,"3",IF(Q127&lt;=100,"6",IF(Q127&gt;100,"10"))))</f>
        <v>3</v>
      </c>
      <c r="W127" s="21" t="str">
        <f>IF(R127&gt;=6.5,"1",IF(R127&gt;=4.6,"3",IF(R127&gt;=2,"6",IF(R127&gt;=0,"10"))))</f>
        <v>1</v>
      </c>
      <c r="X127" s="21" t="str">
        <f>IF(S127&lt;0.5,"1",IF(S127&lt;1,"3",IF(S127&lt;=3,"6",IF(S127&gt;=3,"10"))))</f>
        <v>6</v>
      </c>
      <c r="Y127" s="59"/>
      <c r="Z127" s="62"/>
      <c r="AA127" s="48" t="s">
        <v>50</v>
      </c>
      <c r="AB127" s="48" t="s">
        <v>50</v>
      </c>
      <c r="AC127" s="48" t="s">
        <v>50</v>
      </c>
      <c r="AD127" s="48" t="s">
        <v>50</v>
      </c>
      <c r="AE127" s="48" t="s">
        <v>50</v>
      </c>
      <c r="AF127" s="4" t="s">
        <v>19</v>
      </c>
      <c r="AG127" s="4" t="s">
        <v>19</v>
      </c>
      <c r="AH127" s="4" t="s">
        <v>19</v>
      </c>
      <c r="AI127" s="4" t="s">
        <v>19</v>
      </c>
      <c r="AJ127" s="4" t="s">
        <v>19</v>
      </c>
      <c r="AK127" s="59"/>
      <c r="AL127" s="62"/>
      <c r="AM127" s="14">
        <v>44376</v>
      </c>
      <c r="AN127" s="48">
        <v>9.9</v>
      </c>
      <c r="AO127" s="48">
        <v>20.6</v>
      </c>
      <c r="AP127" s="48">
        <v>7.4</v>
      </c>
      <c r="AQ127" s="40">
        <v>0.78</v>
      </c>
      <c r="AR127" s="4">
        <f t="shared" si="48"/>
        <v>3.25</v>
      </c>
      <c r="AS127" s="21" t="str">
        <f t="shared" si="49"/>
        <v>6</v>
      </c>
      <c r="AT127" s="21" t="str">
        <f t="shared" si="50"/>
        <v>3</v>
      </c>
      <c r="AU127" s="21" t="str">
        <f t="shared" si="51"/>
        <v>1</v>
      </c>
      <c r="AV127" s="21" t="str">
        <f t="shared" si="52"/>
        <v>3</v>
      </c>
      <c r="AW127" s="59"/>
      <c r="AX127" s="62"/>
      <c r="AY127" s="14"/>
      <c r="AZ127" s="15"/>
      <c r="BA127" s="15"/>
      <c r="BB127" s="15"/>
      <c r="BC127" s="15"/>
      <c r="BD127" s="3"/>
      <c r="BE127" s="3"/>
      <c r="BF127" s="3"/>
      <c r="BG127" s="3"/>
      <c r="BH127" s="4"/>
      <c r="BI127" s="59"/>
      <c r="BJ127" s="62"/>
      <c r="BK127" s="14"/>
      <c r="BL127" s="15"/>
      <c r="BM127" s="15"/>
      <c r="BN127" s="15"/>
      <c r="BO127" s="15"/>
      <c r="BP127" s="3"/>
      <c r="BQ127" s="3"/>
      <c r="BR127" s="3"/>
      <c r="BS127" s="3"/>
      <c r="BT127" s="4"/>
      <c r="BU127" s="59"/>
      <c r="BV127" s="62"/>
      <c r="BW127" s="14"/>
      <c r="BX127" s="15"/>
      <c r="BY127" s="15"/>
      <c r="BZ127" s="15"/>
      <c r="CA127" s="15"/>
      <c r="CB127" s="3"/>
      <c r="CC127" s="3"/>
      <c r="CD127" s="3"/>
      <c r="CE127" s="3"/>
      <c r="CF127" s="4"/>
    </row>
    <row r="128" spans="1:84" s="46" customFormat="1" ht="16.5">
      <c r="A128" s="59"/>
      <c r="B128" s="62"/>
      <c r="C128" s="52">
        <v>44384</v>
      </c>
      <c r="D128" s="48">
        <v>38</v>
      </c>
      <c r="E128" s="48">
        <v>12.6</v>
      </c>
      <c r="F128" s="48">
        <v>5.1</v>
      </c>
      <c r="G128" s="48">
        <v>13</v>
      </c>
      <c r="H128" s="4">
        <f>(I128+J128+K128+L128)/4</f>
        <v>6</v>
      </c>
      <c r="I128" s="21" t="str">
        <f>IF(D128&lt;3,"1",IF(D128&lt;5,"3",IF(D128&lt;=15,"6",IF(D128&gt;15,"10"))))</f>
        <v>10</v>
      </c>
      <c r="J128" s="21" t="str">
        <f>IF(E128&lt;20,"1",IF(E128&lt;=49,"3",IF(E128&lt;=100,"6",IF(E128&gt;100,"10"))))</f>
        <v>1</v>
      </c>
      <c r="K128" s="21" t="str">
        <f>IF(F128&gt;=6.5,"1",IF(F128&gt;=4.6,"3",IF(F128&gt;=2,"6",IF(F128&gt;=0,"10"))))</f>
        <v>3</v>
      </c>
      <c r="L128" s="21" t="str">
        <f>IF(G128&lt;0.5,"1",IF(G128&lt;1,"3",IF(G128&lt;=3,"6",IF(G128&gt;=3,"10"))))</f>
        <v>10</v>
      </c>
      <c r="M128" s="59"/>
      <c r="N128" s="62"/>
      <c r="O128" s="52">
        <v>44384</v>
      </c>
      <c r="P128" s="48">
        <v>19.2</v>
      </c>
      <c r="Q128" s="48">
        <v>5.9</v>
      </c>
      <c r="R128" s="48">
        <v>5.7</v>
      </c>
      <c r="S128" s="48">
        <v>9.44</v>
      </c>
      <c r="T128" s="4">
        <f>(U128+V128+W128+X128)/4</f>
        <v>6</v>
      </c>
      <c r="U128" s="21" t="str">
        <f>IF(P128&lt;3,"1",IF(P128&lt;5,"3",IF(P128&lt;=15,"6",IF(P128&gt;15,"10"))))</f>
        <v>10</v>
      </c>
      <c r="V128" s="21" t="str">
        <f>IF(Q128&lt;20,"1",IF(Q128&lt;=49,"3",IF(Q128&lt;=100,"6",IF(Q128&gt;100,"10"))))</f>
        <v>1</v>
      </c>
      <c r="W128" s="21" t="str">
        <f>IF(R128&gt;=6.5,"1",IF(R128&gt;=4.6,"3",IF(R128&gt;=2,"6",IF(R128&gt;=0,"10"))))</f>
        <v>3</v>
      </c>
      <c r="X128" s="21" t="str">
        <f>IF(S128&lt;0.5,"1",IF(S128&lt;1,"3",IF(S128&lt;=3,"6",IF(S128&gt;=3,"10"))))</f>
        <v>10</v>
      </c>
      <c r="Y128" s="59"/>
      <c r="Z128" s="62"/>
      <c r="AA128" s="48" t="s">
        <v>50</v>
      </c>
      <c r="AB128" s="48" t="s">
        <v>50</v>
      </c>
      <c r="AC128" s="48" t="s">
        <v>50</v>
      </c>
      <c r="AD128" s="48" t="s">
        <v>50</v>
      </c>
      <c r="AE128" s="48" t="s">
        <v>50</v>
      </c>
      <c r="AF128" s="4" t="s">
        <v>19</v>
      </c>
      <c r="AG128" s="4" t="s">
        <v>19</v>
      </c>
      <c r="AH128" s="4" t="s">
        <v>19</v>
      </c>
      <c r="AI128" s="4" t="s">
        <v>19</v>
      </c>
      <c r="AJ128" s="4" t="s">
        <v>19</v>
      </c>
      <c r="AK128" s="59"/>
      <c r="AL128" s="62"/>
      <c r="AM128" s="52">
        <v>44384</v>
      </c>
      <c r="AN128" s="16">
        <v>27.9</v>
      </c>
      <c r="AO128" s="16">
        <v>11.6</v>
      </c>
      <c r="AP128" s="16">
        <v>5.8</v>
      </c>
      <c r="AQ128" s="16">
        <v>8.67</v>
      </c>
      <c r="AR128" s="4">
        <f t="shared" si="48"/>
        <v>6</v>
      </c>
      <c r="AS128" s="21" t="str">
        <f t="shared" si="49"/>
        <v>10</v>
      </c>
      <c r="AT128" s="21" t="str">
        <f t="shared" si="50"/>
        <v>1</v>
      </c>
      <c r="AU128" s="21" t="str">
        <f t="shared" si="51"/>
        <v>3</v>
      </c>
      <c r="AV128" s="21" t="str">
        <f t="shared" si="52"/>
        <v>10</v>
      </c>
      <c r="AW128" s="59"/>
      <c r="AX128" s="62"/>
      <c r="AY128" s="14"/>
      <c r="AZ128" s="16"/>
      <c r="BA128" s="16"/>
      <c r="BB128" s="16"/>
      <c r="BC128" s="16"/>
      <c r="BD128" s="3"/>
      <c r="BE128" s="3"/>
      <c r="BF128" s="3"/>
      <c r="BG128" s="3"/>
      <c r="BH128" s="4"/>
      <c r="BI128" s="59"/>
      <c r="BJ128" s="62"/>
      <c r="BK128" s="14"/>
      <c r="BL128" s="16"/>
      <c r="BM128" s="16"/>
      <c r="BN128" s="16"/>
      <c r="BO128" s="16"/>
      <c r="BP128" s="3"/>
      <c r="BQ128" s="3"/>
      <c r="BR128" s="3"/>
      <c r="BS128" s="3"/>
      <c r="BT128" s="4"/>
      <c r="BU128" s="59"/>
      <c r="BV128" s="62"/>
      <c r="BW128" s="14"/>
      <c r="BX128" s="16"/>
      <c r="BY128" s="16"/>
      <c r="BZ128" s="16"/>
      <c r="CA128" s="16"/>
      <c r="CB128" s="3"/>
      <c r="CC128" s="3"/>
      <c r="CD128" s="3"/>
      <c r="CE128" s="3"/>
      <c r="CF128" s="4"/>
    </row>
    <row r="129" spans="1:84" s="46" customFormat="1" ht="16.5">
      <c r="A129" s="59"/>
      <c r="B129" s="62"/>
      <c r="C129" s="52">
        <v>44420</v>
      </c>
      <c r="D129" s="48" t="s">
        <v>50</v>
      </c>
      <c r="E129" s="48" t="s">
        <v>50</v>
      </c>
      <c r="F129" s="48" t="s">
        <v>50</v>
      </c>
      <c r="G129" s="48" t="s">
        <v>50</v>
      </c>
      <c r="H129" s="4" t="s">
        <v>19</v>
      </c>
      <c r="I129" s="4" t="s">
        <v>19</v>
      </c>
      <c r="J129" s="4" t="s">
        <v>19</v>
      </c>
      <c r="K129" s="4" t="s">
        <v>19</v>
      </c>
      <c r="L129" s="4" t="s">
        <v>19</v>
      </c>
      <c r="M129" s="59"/>
      <c r="N129" s="62"/>
      <c r="O129" s="52">
        <v>44420</v>
      </c>
      <c r="P129" s="48" t="s">
        <v>19</v>
      </c>
      <c r="Q129" s="48" t="s">
        <v>19</v>
      </c>
      <c r="R129" s="48" t="s">
        <v>19</v>
      </c>
      <c r="S129" s="48" t="s">
        <v>19</v>
      </c>
      <c r="T129" s="4" t="s">
        <v>19</v>
      </c>
      <c r="U129" s="4" t="s">
        <v>19</v>
      </c>
      <c r="V129" s="4" t="s">
        <v>19</v>
      </c>
      <c r="W129" s="4" t="s">
        <v>19</v>
      </c>
      <c r="X129" s="4" t="s">
        <v>19</v>
      </c>
      <c r="Y129" s="59"/>
      <c r="Z129" s="62"/>
      <c r="AA129" s="48" t="s">
        <v>50</v>
      </c>
      <c r="AB129" s="48" t="s">
        <v>50</v>
      </c>
      <c r="AC129" s="48" t="s">
        <v>50</v>
      </c>
      <c r="AD129" s="48" t="s">
        <v>50</v>
      </c>
      <c r="AE129" s="48" t="s">
        <v>50</v>
      </c>
      <c r="AF129" s="4" t="s">
        <v>19</v>
      </c>
      <c r="AG129" s="4" t="s">
        <v>19</v>
      </c>
      <c r="AH129" s="4" t="s">
        <v>19</v>
      </c>
      <c r="AI129" s="4" t="s">
        <v>19</v>
      </c>
      <c r="AJ129" s="4" t="s">
        <v>19</v>
      </c>
      <c r="AK129" s="59"/>
      <c r="AL129" s="62"/>
      <c r="AM129" s="28">
        <v>44420</v>
      </c>
      <c r="AN129" s="16">
        <v>13.2</v>
      </c>
      <c r="AO129" s="16">
        <v>33</v>
      </c>
      <c r="AP129" s="16">
        <v>6.8</v>
      </c>
      <c r="AQ129" s="16">
        <v>3.11</v>
      </c>
      <c r="AR129" s="4">
        <f t="shared" si="48"/>
        <v>5</v>
      </c>
      <c r="AS129" s="21" t="str">
        <f t="shared" si="49"/>
        <v>6</v>
      </c>
      <c r="AT129" s="21" t="str">
        <f t="shared" si="50"/>
        <v>3</v>
      </c>
      <c r="AU129" s="21" t="str">
        <f t="shared" si="51"/>
        <v>1</v>
      </c>
      <c r="AV129" s="21" t="str">
        <f t="shared" si="52"/>
        <v>10</v>
      </c>
      <c r="AW129" s="59"/>
      <c r="AX129" s="62"/>
      <c r="AY129" s="27"/>
      <c r="AZ129" s="15"/>
      <c r="BA129" s="15"/>
      <c r="BB129" s="15"/>
      <c r="BC129" s="15"/>
      <c r="BD129" s="3"/>
      <c r="BE129" s="3"/>
      <c r="BF129" s="3"/>
      <c r="BG129" s="3"/>
      <c r="BH129" s="4"/>
      <c r="BI129" s="59"/>
      <c r="BJ129" s="62"/>
      <c r="BK129" s="27"/>
      <c r="BL129" s="15"/>
      <c r="BM129" s="15"/>
      <c r="BN129" s="15"/>
      <c r="BO129" s="15"/>
      <c r="BP129" s="3"/>
      <c r="BQ129" s="3"/>
      <c r="BR129" s="3"/>
      <c r="BS129" s="3"/>
      <c r="BT129" s="4"/>
      <c r="BU129" s="59"/>
      <c r="BV129" s="62"/>
      <c r="BW129" s="27"/>
      <c r="BX129" s="15"/>
      <c r="BY129" s="15"/>
      <c r="BZ129" s="15"/>
      <c r="CA129" s="15"/>
      <c r="CB129" s="3"/>
      <c r="CC129" s="3"/>
      <c r="CD129" s="3"/>
      <c r="CE129" s="3"/>
      <c r="CF129" s="4"/>
    </row>
    <row r="130" spans="1:84" s="46" customFormat="1" ht="16.5">
      <c r="A130" s="59"/>
      <c r="B130" s="62"/>
      <c r="C130" s="52">
        <v>44466</v>
      </c>
      <c r="D130" s="48">
        <v>14.7</v>
      </c>
      <c r="E130" s="48">
        <v>7.4</v>
      </c>
      <c r="F130" s="48">
        <v>5</v>
      </c>
      <c r="G130" s="48">
        <v>12</v>
      </c>
      <c r="H130" s="4">
        <f>(I130+J130+K130+L130)/4</f>
        <v>5</v>
      </c>
      <c r="I130" s="21" t="str">
        <f>IF(D130&lt;3,"1",IF(D130&lt;5,"3",IF(D130&lt;=15,"6",IF(D130&gt;15,"10"))))</f>
        <v>6</v>
      </c>
      <c r="J130" s="21" t="str">
        <f>IF(E130&lt;20,"1",IF(E130&lt;=49,"3",IF(E130&lt;=100,"6",IF(E130&gt;100,"10"))))</f>
        <v>1</v>
      </c>
      <c r="K130" s="21" t="str">
        <f>IF(F130&gt;=6.5,"1",IF(F130&gt;=4.6,"3",IF(F130&gt;=2,"6",IF(F130&gt;=0,"10"))))</f>
        <v>3</v>
      </c>
      <c r="L130" s="21" t="str">
        <f>IF(G130&lt;0.5,"1",IF(G130&lt;1,"3",IF(G130&lt;=3,"6",IF(G130&gt;=3,"10"))))</f>
        <v>10</v>
      </c>
      <c r="M130" s="59"/>
      <c r="N130" s="62"/>
      <c r="O130" s="52">
        <v>44466</v>
      </c>
      <c r="P130" s="48">
        <v>6.4</v>
      </c>
      <c r="Q130" s="48">
        <v>2.5</v>
      </c>
      <c r="R130" s="48">
        <v>6.1</v>
      </c>
      <c r="S130" s="48">
        <v>11.7</v>
      </c>
      <c r="T130" s="4">
        <f>(U130+V130+W130+X130)/4</f>
        <v>5</v>
      </c>
      <c r="U130" s="21" t="str">
        <f>IF(P130&lt;3,"1",IF(P130&lt;5,"3",IF(P130&lt;=15,"6",IF(P130&gt;15,"10"))))</f>
        <v>6</v>
      </c>
      <c r="V130" s="21" t="str">
        <f>IF(Q130&lt;20,"1",IF(Q130&lt;=49,"3",IF(Q130&lt;=100,"6",IF(Q130&gt;100,"10"))))</f>
        <v>1</v>
      </c>
      <c r="W130" s="21" t="str">
        <f>IF(R130&gt;=6.5,"1",IF(R130&gt;=4.6,"3",IF(R130&gt;=2,"6",IF(R130&gt;=0,"10"))))</f>
        <v>3</v>
      </c>
      <c r="X130" s="21" t="str">
        <f>IF(S130&lt;0.5,"1",IF(S130&lt;1,"3",IF(S130&lt;=3,"6",IF(S130&gt;=3,"10"))))</f>
        <v>10</v>
      </c>
      <c r="Y130" s="59"/>
      <c r="Z130" s="62"/>
      <c r="AA130" s="48" t="s">
        <v>50</v>
      </c>
      <c r="AB130" s="48" t="s">
        <v>50</v>
      </c>
      <c r="AC130" s="48" t="s">
        <v>50</v>
      </c>
      <c r="AD130" s="48" t="s">
        <v>50</v>
      </c>
      <c r="AE130" s="48" t="s">
        <v>50</v>
      </c>
      <c r="AF130" s="4" t="s">
        <v>19</v>
      </c>
      <c r="AG130" s="4" t="s">
        <v>19</v>
      </c>
      <c r="AH130" s="4" t="s">
        <v>19</v>
      </c>
      <c r="AI130" s="4" t="s">
        <v>19</v>
      </c>
      <c r="AJ130" s="4" t="s">
        <v>19</v>
      </c>
      <c r="AK130" s="59"/>
      <c r="AL130" s="62"/>
      <c r="AM130" s="29">
        <v>44466</v>
      </c>
      <c r="AN130" s="16">
        <v>15</v>
      </c>
      <c r="AO130" s="16">
        <v>5.2</v>
      </c>
      <c r="AP130" s="16">
        <v>5.2</v>
      </c>
      <c r="AQ130" s="16">
        <v>10.2</v>
      </c>
      <c r="AR130" s="4">
        <f t="shared" si="48"/>
        <v>5</v>
      </c>
      <c r="AS130" s="21" t="str">
        <f t="shared" si="49"/>
        <v>6</v>
      </c>
      <c r="AT130" s="21" t="str">
        <f t="shared" si="50"/>
        <v>1</v>
      </c>
      <c r="AU130" s="21" t="str">
        <f t="shared" si="51"/>
        <v>3</v>
      </c>
      <c r="AV130" s="21" t="str">
        <f t="shared" si="52"/>
        <v>10</v>
      </c>
      <c r="AW130" s="59"/>
      <c r="AX130" s="62"/>
      <c r="AY130" s="14"/>
      <c r="AZ130" s="16"/>
      <c r="BA130" s="16"/>
      <c r="BB130" s="16"/>
      <c r="BC130" s="16"/>
      <c r="BD130" s="3"/>
      <c r="BE130" s="3"/>
      <c r="BF130" s="3"/>
      <c r="BG130" s="3"/>
      <c r="BH130" s="4"/>
      <c r="BI130" s="59"/>
      <c r="BJ130" s="62"/>
      <c r="BK130" s="14"/>
      <c r="BL130" s="16"/>
      <c r="BM130" s="16"/>
      <c r="BN130" s="16"/>
      <c r="BO130" s="16"/>
      <c r="BP130" s="3"/>
      <c r="BQ130" s="3"/>
      <c r="BR130" s="3"/>
      <c r="BS130" s="3"/>
      <c r="BT130" s="4"/>
      <c r="BU130" s="59"/>
      <c r="BV130" s="62"/>
      <c r="BW130" s="14"/>
      <c r="BX130" s="16"/>
      <c r="BY130" s="16"/>
      <c r="BZ130" s="16"/>
      <c r="CA130" s="16"/>
      <c r="CB130" s="3"/>
      <c r="CC130" s="3"/>
      <c r="CD130" s="3"/>
      <c r="CE130" s="3"/>
      <c r="CF130" s="4"/>
    </row>
    <row r="131" spans="1:84" s="46" customFormat="1" ht="16.5">
      <c r="A131" s="59"/>
      <c r="B131" s="62"/>
      <c r="C131" s="52">
        <v>44491</v>
      </c>
      <c r="D131" s="48">
        <v>8.3</v>
      </c>
      <c r="E131" s="48">
        <v>17.2</v>
      </c>
      <c r="F131" s="48">
        <v>8.2</v>
      </c>
      <c r="G131" s="48">
        <v>1.82</v>
      </c>
      <c r="H131" s="4">
        <f>(I131+J131+K131+L131)/4</f>
        <v>3.5</v>
      </c>
      <c r="I131" s="21" t="str">
        <f>IF(D131&lt;3,"1",IF(D131&lt;5,"3",IF(D131&lt;=15,"6",IF(D131&gt;15,"10"))))</f>
        <v>6</v>
      </c>
      <c r="J131" s="21" t="str">
        <f>IF(E131&lt;20,"1",IF(E131&lt;=49,"3",IF(E131&lt;=100,"6",IF(E131&gt;100,"10"))))</f>
        <v>1</v>
      </c>
      <c r="K131" s="21" t="str">
        <f>IF(F131&gt;=6.5,"1",IF(F131&gt;=4.6,"3",IF(F131&gt;=2,"6",IF(F131&gt;=0,"10"))))</f>
        <v>1</v>
      </c>
      <c r="L131" s="21" t="str">
        <f>IF(G131&lt;0.5,"1",IF(G131&lt;1,"3",IF(G131&lt;=3,"6",IF(G131&gt;=3,"10"))))</f>
        <v>6</v>
      </c>
      <c r="M131" s="59"/>
      <c r="N131" s="62"/>
      <c r="O131" s="52">
        <v>44491</v>
      </c>
      <c r="P131" s="48">
        <v>15.1</v>
      </c>
      <c r="Q131" s="48">
        <v>4</v>
      </c>
      <c r="R131" s="48">
        <v>7.8</v>
      </c>
      <c r="S131" s="48">
        <v>5.6</v>
      </c>
      <c r="T131" s="4">
        <f>(U131+V131+W131+X131)/4</f>
        <v>5.5</v>
      </c>
      <c r="U131" s="21" t="str">
        <f>IF(P131&lt;3,"1",IF(P131&lt;5,"3",IF(P131&lt;=15,"6",IF(P131&gt;15,"10"))))</f>
        <v>10</v>
      </c>
      <c r="V131" s="21" t="str">
        <f>IF(Q131&lt;20,"1",IF(Q131&lt;=49,"3",IF(Q131&lt;=100,"6",IF(Q131&gt;100,"10"))))</f>
        <v>1</v>
      </c>
      <c r="W131" s="21" t="str">
        <f>IF(R131&gt;=6.5,"1",IF(R131&gt;=4.6,"3",IF(R131&gt;=2,"6",IF(R131&gt;=0,"10"))))</f>
        <v>1</v>
      </c>
      <c r="X131" s="21" t="str">
        <f>IF(S131&lt;0.5,"1",IF(S131&lt;1,"3",IF(S131&lt;=3,"6",IF(S131&gt;=3,"10"))))</f>
        <v>10</v>
      </c>
      <c r="Y131" s="59"/>
      <c r="Z131" s="62"/>
      <c r="AA131" s="48" t="s">
        <v>50</v>
      </c>
      <c r="AB131" s="48" t="s">
        <v>50</v>
      </c>
      <c r="AC131" s="48" t="s">
        <v>50</v>
      </c>
      <c r="AD131" s="48" t="s">
        <v>50</v>
      </c>
      <c r="AE131" s="48" t="s">
        <v>50</v>
      </c>
      <c r="AF131" s="4" t="s">
        <v>19</v>
      </c>
      <c r="AG131" s="4" t="s">
        <v>19</v>
      </c>
      <c r="AH131" s="4" t="s">
        <v>19</v>
      </c>
      <c r="AI131" s="4" t="s">
        <v>19</v>
      </c>
      <c r="AJ131" s="4" t="s">
        <v>19</v>
      </c>
      <c r="AK131" s="59"/>
      <c r="AL131" s="62"/>
      <c r="AM131" s="28">
        <v>44491</v>
      </c>
      <c r="AN131" s="16">
        <v>7.1</v>
      </c>
      <c r="AO131" s="16">
        <v>3.2</v>
      </c>
      <c r="AP131" s="16">
        <v>7.4</v>
      </c>
      <c r="AQ131" s="16">
        <v>1.3</v>
      </c>
      <c r="AR131" s="4">
        <f>(AS131+AT131+AU131+AV131)/4</f>
        <v>3.5</v>
      </c>
      <c r="AS131" s="21" t="str">
        <f>IF(AN131&lt;3,"1",IF(AN131&lt;5,"3",IF(AN131&lt;=15,"6",IF(AN131&gt;15,"10"))))</f>
        <v>6</v>
      </c>
      <c r="AT131" s="21" t="str">
        <f>IF(AO131&lt;20,"1",IF(AO131&lt;=49,"3",IF(AO131&lt;=100,"6",IF(AO131&gt;100,"10"))))</f>
        <v>1</v>
      </c>
      <c r="AU131" s="21" t="str">
        <f>IF(AP131&gt;=6.5,"1",IF(AP131&gt;=4.6,"3",IF(AP131&gt;=2,"6",IF(AP131&gt;=0,"10"))))</f>
        <v>1</v>
      </c>
      <c r="AV131" s="21" t="str">
        <f>IF(AQ131&lt;0.5,"1",IF(AQ131&lt;1,"3",IF(AQ131&lt;=3,"6",IF(AQ131&gt;=3,"10"))))</f>
        <v>6</v>
      </c>
      <c r="AW131" s="59"/>
      <c r="AX131" s="62"/>
      <c r="AY131" s="22"/>
      <c r="AZ131" s="23"/>
      <c r="BA131" s="23"/>
      <c r="BB131" s="23"/>
      <c r="BC131" s="15"/>
      <c r="BD131" s="3"/>
      <c r="BE131" s="3"/>
      <c r="BF131" s="3"/>
      <c r="BG131" s="3"/>
      <c r="BH131" s="4"/>
      <c r="BI131" s="59"/>
      <c r="BJ131" s="62"/>
      <c r="BK131" s="22"/>
      <c r="BL131" s="23"/>
      <c r="BM131" s="23"/>
      <c r="BN131" s="23"/>
      <c r="BO131" s="15"/>
      <c r="BP131" s="3"/>
      <c r="BQ131" s="3"/>
      <c r="BR131" s="3"/>
      <c r="BS131" s="3"/>
      <c r="BT131" s="4"/>
      <c r="BU131" s="59"/>
      <c r="BV131" s="62"/>
      <c r="BW131" s="22"/>
      <c r="BX131" s="23"/>
      <c r="BY131" s="23"/>
      <c r="BZ131" s="23"/>
      <c r="CA131" s="15"/>
      <c r="CB131" s="3"/>
      <c r="CC131" s="3"/>
      <c r="CD131" s="3"/>
      <c r="CE131" s="3"/>
      <c r="CF131" s="4"/>
    </row>
    <row r="132" spans="1:84" s="46" customFormat="1" ht="16.5">
      <c r="A132" s="59"/>
      <c r="B132" s="62"/>
      <c r="C132" s="52">
        <v>44518</v>
      </c>
      <c r="D132" s="48">
        <v>14.3</v>
      </c>
      <c r="E132" s="48">
        <v>4</v>
      </c>
      <c r="F132" s="48">
        <v>6.9</v>
      </c>
      <c r="G132" s="48">
        <v>10.1</v>
      </c>
      <c r="H132" s="4">
        <f>(I132+J132+K132+L132)/4</f>
        <v>4.5</v>
      </c>
      <c r="I132" s="21" t="str">
        <f>IF(D132&lt;3,"1",IF(D132&lt;5,"3",IF(D132&lt;=15,"6",IF(D132&gt;15,"10"))))</f>
        <v>6</v>
      </c>
      <c r="J132" s="21" t="str">
        <f>IF(E132&lt;20,"1",IF(E132&lt;=49,"3",IF(E132&lt;=100,"6",IF(E132&gt;100,"10"))))</f>
        <v>1</v>
      </c>
      <c r="K132" s="21" t="str">
        <f>IF(F132&gt;=6.5,"1",IF(F132&gt;=4.6,"3",IF(F132&gt;=2,"6",IF(F132&gt;=0,"10"))))</f>
        <v>1</v>
      </c>
      <c r="L132" s="21" t="str">
        <f>IF(G132&lt;0.5,"1",IF(G132&lt;1,"3",IF(G132&lt;=3,"6",IF(G132&gt;=3,"10"))))</f>
        <v>10</v>
      </c>
      <c r="M132" s="59"/>
      <c r="N132" s="62"/>
      <c r="O132" s="52">
        <v>44518</v>
      </c>
      <c r="P132" s="48">
        <v>11.5</v>
      </c>
      <c r="Q132" s="48">
        <v>5</v>
      </c>
      <c r="R132" s="48">
        <v>7.4</v>
      </c>
      <c r="S132" s="48">
        <v>5.64</v>
      </c>
      <c r="T132" s="4">
        <f>(U132+V132+W132+X132)/4</f>
        <v>4.5</v>
      </c>
      <c r="U132" s="21" t="str">
        <f>IF(P132&lt;3,"1",IF(P132&lt;5,"3",IF(P132&lt;=15,"6",IF(P132&gt;15,"10"))))</f>
        <v>6</v>
      </c>
      <c r="V132" s="21" t="str">
        <f>IF(Q132&lt;20,"1",IF(Q132&lt;=49,"3",IF(Q132&lt;=100,"6",IF(Q132&gt;100,"10"))))</f>
        <v>1</v>
      </c>
      <c r="W132" s="21" t="str">
        <f>IF(R132&gt;=6.5,"1",IF(R132&gt;=4.6,"3",IF(R132&gt;=2,"6",IF(R132&gt;=0,"10"))))</f>
        <v>1</v>
      </c>
      <c r="X132" s="21" t="str">
        <f>IF(S132&lt;0.5,"1",IF(S132&lt;1,"3",IF(S132&lt;=3,"6",IF(S132&gt;=3,"10"))))</f>
        <v>10</v>
      </c>
      <c r="Y132" s="59"/>
      <c r="Z132" s="62"/>
      <c r="AA132" s="48" t="s">
        <v>50</v>
      </c>
      <c r="AB132" s="48" t="s">
        <v>50</v>
      </c>
      <c r="AC132" s="48" t="s">
        <v>50</v>
      </c>
      <c r="AD132" s="48" t="s">
        <v>50</v>
      </c>
      <c r="AE132" s="48" t="s">
        <v>50</v>
      </c>
      <c r="AF132" s="4" t="s">
        <v>19</v>
      </c>
      <c r="AG132" s="4" t="s">
        <v>19</v>
      </c>
      <c r="AH132" s="4" t="s">
        <v>19</v>
      </c>
      <c r="AI132" s="4" t="s">
        <v>19</v>
      </c>
      <c r="AJ132" s="4" t="s">
        <v>19</v>
      </c>
      <c r="AK132" s="59"/>
      <c r="AL132" s="62"/>
      <c r="AM132" s="29">
        <v>44518</v>
      </c>
      <c r="AN132" s="16">
        <v>49</v>
      </c>
      <c r="AO132" s="16">
        <v>32.6</v>
      </c>
      <c r="AP132" s="16">
        <v>9.4</v>
      </c>
      <c r="AQ132" s="16">
        <v>13.5</v>
      </c>
      <c r="AR132" s="4">
        <f>(AS132+AT132+AU132+AV132)/4</f>
        <v>6</v>
      </c>
      <c r="AS132" s="21" t="str">
        <f>IF(AN132&lt;3,"1",IF(AN132&lt;5,"3",IF(AN132&lt;=15,"6",IF(AN132&gt;15,"10"))))</f>
        <v>10</v>
      </c>
      <c r="AT132" s="21" t="str">
        <f>IF(AO132&lt;20,"1",IF(AO132&lt;=49,"3",IF(AO132&lt;=100,"6",IF(AO132&gt;100,"10"))))</f>
        <v>3</v>
      </c>
      <c r="AU132" s="21" t="str">
        <f>IF(AP132&gt;=6.5,"1",IF(AP132&gt;=4.6,"3",IF(AP132&gt;=2,"6",IF(AP132&gt;=0,"10"))))</f>
        <v>1</v>
      </c>
      <c r="AV132" s="21" t="str">
        <f>IF(AQ132&lt;0.5,"1",IF(AQ132&lt;1,"3",IF(AQ132&lt;=3,"6",IF(AQ132&gt;=3,"10"))))</f>
        <v>10</v>
      </c>
      <c r="AW132" s="59"/>
      <c r="AX132" s="62"/>
      <c r="AY132" s="14"/>
      <c r="AZ132" s="16"/>
      <c r="BA132" s="16"/>
      <c r="BB132" s="16"/>
      <c r="BC132" s="16"/>
      <c r="BD132" s="3"/>
      <c r="BE132" s="3"/>
      <c r="BF132" s="3"/>
      <c r="BG132" s="3"/>
      <c r="BH132" s="4"/>
      <c r="BI132" s="59"/>
      <c r="BJ132" s="62"/>
      <c r="BK132" s="14"/>
      <c r="BL132" s="16"/>
      <c r="BM132" s="16"/>
      <c r="BN132" s="16"/>
      <c r="BO132" s="16"/>
      <c r="BP132" s="3"/>
      <c r="BQ132" s="3"/>
      <c r="BR132" s="3"/>
      <c r="BS132" s="3"/>
      <c r="BT132" s="4"/>
      <c r="BU132" s="59"/>
      <c r="BV132" s="62"/>
      <c r="BW132" s="14"/>
      <c r="BX132" s="16"/>
      <c r="BY132" s="16"/>
      <c r="BZ132" s="16"/>
      <c r="CA132" s="16"/>
      <c r="CB132" s="3"/>
      <c r="CC132" s="3"/>
      <c r="CD132" s="3"/>
      <c r="CE132" s="3"/>
      <c r="CF132" s="4"/>
    </row>
    <row r="133" spans="1:84" s="46" customFormat="1" ht="17.25" thickBot="1">
      <c r="A133" s="60"/>
      <c r="B133" s="63"/>
      <c r="C133" s="52" t="s">
        <v>50</v>
      </c>
      <c r="D133" s="48" t="s">
        <v>50</v>
      </c>
      <c r="E133" s="48" t="s">
        <v>50</v>
      </c>
      <c r="F133" s="48" t="s">
        <v>50</v>
      </c>
      <c r="G133" s="48" t="s">
        <v>50</v>
      </c>
      <c r="H133" s="4" t="s">
        <v>19</v>
      </c>
      <c r="I133" s="4" t="s">
        <v>19</v>
      </c>
      <c r="J133" s="4" t="s">
        <v>19</v>
      </c>
      <c r="K133" s="4" t="s">
        <v>19</v>
      </c>
      <c r="L133" s="4" t="s">
        <v>19</v>
      </c>
      <c r="M133" s="60"/>
      <c r="N133" s="63"/>
      <c r="O133" s="52" t="s">
        <v>50</v>
      </c>
      <c r="P133" s="48" t="s">
        <v>50</v>
      </c>
      <c r="Q133" s="48" t="s">
        <v>50</v>
      </c>
      <c r="R133" s="48" t="s">
        <v>50</v>
      </c>
      <c r="S133" s="48" t="s">
        <v>50</v>
      </c>
      <c r="T133" s="4" t="s">
        <v>19</v>
      </c>
      <c r="U133" s="4" t="s">
        <v>19</v>
      </c>
      <c r="V133" s="4" t="s">
        <v>19</v>
      </c>
      <c r="W133" s="4" t="s">
        <v>19</v>
      </c>
      <c r="X133" s="4" t="s">
        <v>19</v>
      </c>
      <c r="Y133" s="60"/>
      <c r="Z133" s="63"/>
      <c r="AA133" s="48" t="s">
        <v>50</v>
      </c>
      <c r="AB133" s="48" t="s">
        <v>50</v>
      </c>
      <c r="AC133" s="48" t="s">
        <v>50</v>
      </c>
      <c r="AD133" s="48" t="s">
        <v>50</v>
      </c>
      <c r="AE133" s="48" t="s">
        <v>50</v>
      </c>
      <c r="AF133" s="4" t="s">
        <v>19</v>
      </c>
      <c r="AG133" s="4" t="s">
        <v>19</v>
      </c>
      <c r="AH133" s="4" t="s">
        <v>19</v>
      </c>
      <c r="AI133" s="4" t="s">
        <v>19</v>
      </c>
      <c r="AJ133" s="4" t="s">
        <v>19</v>
      </c>
      <c r="AK133" s="60"/>
      <c r="AL133" s="63"/>
      <c r="AM133" s="50">
        <v>44540</v>
      </c>
      <c r="AN133" s="53">
        <v>17</v>
      </c>
      <c r="AO133" s="53">
        <v>29.2</v>
      </c>
      <c r="AP133" s="53">
        <v>7</v>
      </c>
      <c r="AQ133" s="53">
        <v>9.06</v>
      </c>
      <c r="AR133" s="4">
        <f>(AS133+AT133+AU133+AV133)/4</f>
        <v>6</v>
      </c>
      <c r="AS133" s="21" t="str">
        <f>IF(AN133&lt;3,"1",IF(AN133&lt;5,"3",IF(AN133&lt;=15,"6",IF(AN133&gt;15,"10"))))</f>
        <v>10</v>
      </c>
      <c r="AT133" s="21" t="str">
        <f>IF(AO133&lt;20,"1",IF(AO133&lt;=49,"3",IF(AO133&lt;=100,"6",IF(AO133&gt;100,"10"))))</f>
        <v>3</v>
      </c>
      <c r="AU133" s="21" t="str">
        <f>IF(AP133&gt;=6.5,"1",IF(AP133&gt;=4.6,"3",IF(AP133&gt;=2,"6",IF(AP133&gt;=0,"10"))))</f>
        <v>1</v>
      </c>
      <c r="AV133" s="21" t="str">
        <f>IF(AQ133&lt;0.5,"1",IF(AQ133&lt;1,"3",IF(AQ133&lt;=3,"6",IF(AQ133&gt;=3,"10"))))</f>
        <v>10</v>
      </c>
      <c r="AW133" s="60"/>
      <c r="AX133" s="63"/>
      <c r="AY133" s="24"/>
      <c r="AZ133" s="15"/>
      <c r="BA133" s="15"/>
      <c r="BB133" s="15"/>
      <c r="BC133" s="15"/>
      <c r="BD133" s="3"/>
      <c r="BE133" s="3"/>
      <c r="BF133" s="3"/>
      <c r="BG133" s="3"/>
      <c r="BH133" s="4"/>
      <c r="BI133" s="60"/>
      <c r="BJ133" s="63"/>
      <c r="BK133" s="24"/>
      <c r="BL133" s="15"/>
      <c r="BM133" s="15"/>
      <c r="BN133" s="15"/>
      <c r="BO133" s="15"/>
      <c r="BP133" s="3"/>
      <c r="BQ133" s="3"/>
      <c r="BR133" s="3"/>
      <c r="BS133" s="3"/>
      <c r="BT133" s="4"/>
      <c r="BU133" s="60"/>
      <c r="BV133" s="63"/>
      <c r="BW133" s="24"/>
      <c r="BX133" s="15"/>
      <c r="BY133" s="15"/>
      <c r="BZ133" s="15"/>
      <c r="CA133" s="15"/>
      <c r="CB133" s="3"/>
      <c r="CC133" s="3"/>
      <c r="CD133" s="3"/>
      <c r="CE133" s="3"/>
      <c r="CF133" s="4"/>
    </row>
    <row r="134" spans="1:84" s="46" customFormat="1" ht="18" thickBot="1" thickTop="1">
      <c r="A134" s="25" t="s">
        <v>53</v>
      </c>
      <c r="B134" s="26"/>
      <c r="C134" s="30" t="s">
        <v>17</v>
      </c>
      <c r="D134" s="9">
        <f>AVERAGE(D122:D133)</f>
        <v>27.1125</v>
      </c>
      <c r="E134" s="9">
        <f>AVERAGE(E122:E133)</f>
        <v>10.6125</v>
      </c>
      <c r="F134" s="9">
        <f>AVERAGE(F122:F133)</f>
        <v>5.8500000000000005</v>
      </c>
      <c r="G134" s="9">
        <f>AVERAGE(G122:G133)</f>
        <v>10.472499999999998</v>
      </c>
      <c r="H134" s="9">
        <f>AVERAGE(H122:H133)</f>
        <v>5.40625</v>
      </c>
      <c r="I134" s="31" t="str">
        <f aca="true" t="shared" si="53" ref="I134:I141">IF(D134&lt;3,"1",IF(D134&lt;5,"3",IF(D134&lt;=15,"6",IF(D134&gt;15,"10"))))</f>
        <v>10</v>
      </c>
      <c r="J134" s="32" t="str">
        <f aca="true" t="shared" si="54" ref="J134:J141">IF(E134&lt;20,"1",IF(E134&lt;=49,"3",IF(E134&lt;=100,"6",IF(E134&gt;100,"10"))))</f>
        <v>1</v>
      </c>
      <c r="K134" s="32" t="str">
        <f>IF(F134&gt;6.5,"1",IF(F134&gt;=4.6,"3",IF(F134&gt;=2,"6",IF(F134&gt;=0,"10"))))</f>
        <v>3</v>
      </c>
      <c r="L134" s="32" t="str">
        <f aca="true" t="shared" si="55" ref="L134:L141">IF(G134&lt;0.5,"1",IF(G134&lt;1,"3",IF(G134&lt;=3,"6",IF(G134&gt;=3,"10"))))</f>
        <v>10</v>
      </c>
      <c r="M134" s="25" t="s">
        <v>54</v>
      </c>
      <c r="N134" s="26"/>
      <c r="O134" s="30" t="s">
        <v>17</v>
      </c>
      <c r="P134" s="9">
        <f>AVERAGE(P122:P133)</f>
        <v>21.9</v>
      </c>
      <c r="Q134" s="9">
        <f>AVERAGE(Q122:Q133)</f>
        <v>9.525</v>
      </c>
      <c r="R134" s="9">
        <f>AVERAGE(R122:R133)</f>
        <v>5.874999999999999</v>
      </c>
      <c r="S134" s="9">
        <f>AVERAGE(S122:S133)</f>
        <v>10.01625</v>
      </c>
      <c r="T134" s="9">
        <f>AVERAGE(T122:T133)</f>
        <v>5.5625</v>
      </c>
      <c r="U134" s="31" t="str">
        <f aca="true" t="shared" si="56" ref="U134:U141">IF(P134&lt;3,"1",IF(P134&lt;5,"3",IF(P134&lt;=15,"6",IF(P134&gt;15,"10"))))</f>
        <v>10</v>
      </c>
      <c r="V134" s="32" t="str">
        <f aca="true" t="shared" si="57" ref="V134:V141">IF(Q134&lt;20,"1",IF(Q134&lt;=49,"3",IF(Q134&lt;=100,"6",IF(Q134&gt;100,"10"))))</f>
        <v>1</v>
      </c>
      <c r="W134" s="32" t="str">
        <f>IF(R134&gt;6.5,"1",IF(R134&gt;=4.6,"3",IF(R134&gt;=2,"6",IF(R134&gt;=0,"10"))))</f>
        <v>3</v>
      </c>
      <c r="X134" s="32" t="str">
        <f aca="true" t="shared" si="58" ref="X134:X141">IF(S134&lt;0.5,"1",IF(S134&lt;1,"3",IF(S134&lt;=3,"6",IF(S134&gt;=3,"10"))))</f>
        <v>10</v>
      </c>
      <c r="Y134" s="25" t="s">
        <v>53</v>
      </c>
      <c r="Z134" s="26"/>
      <c r="AA134" s="30" t="s">
        <v>17</v>
      </c>
      <c r="AB134" s="9" t="e">
        <f>AVERAGE(AB122:AB133)</f>
        <v>#DIV/0!</v>
      </c>
      <c r="AC134" s="9" t="e">
        <f>AVERAGE(AC122:AC133)</f>
        <v>#DIV/0!</v>
      </c>
      <c r="AD134" s="9" t="e">
        <f>AVERAGE(AD122:AD133)</f>
        <v>#DIV/0!</v>
      </c>
      <c r="AE134" s="9" t="e">
        <f>AVERAGE(AE122:AE133)</f>
        <v>#DIV/0!</v>
      </c>
      <c r="AF134" s="9" t="e">
        <f>AVERAGE(AF122:AF133)</f>
        <v>#DIV/0!</v>
      </c>
      <c r="AG134" s="31" t="e">
        <f>IF(AB134&lt;3,"1",IF(AB134&lt;5,"3",IF(AB134&lt;=15,"6",IF(AB134&gt;15,"10"))))</f>
        <v>#DIV/0!</v>
      </c>
      <c r="AH134" s="32" t="e">
        <f>IF(AC134&lt;20,"1",IF(AC134&lt;=49,"3",IF(AC134&lt;=100,"6",IF(AC134&gt;100,"10"))))</f>
        <v>#DIV/0!</v>
      </c>
      <c r="AI134" s="32" t="e">
        <f>IF(AD134&gt;6.5,"1",IF(AD134&gt;=4.6,"3",IF(AD134&gt;=2,"6",IF(AD134&gt;=0,"10"))))</f>
        <v>#DIV/0!</v>
      </c>
      <c r="AJ134" s="32" t="e">
        <f>IF(AE134&lt;0.5,"1",IF(AE134&lt;1,"3",IF(AE134&lt;=3,"6",IF(AE134&gt;=3,"10"))))</f>
        <v>#DIV/0!</v>
      </c>
      <c r="AK134" s="25" t="s">
        <v>55</v>
      </c>
      <c r="AL134" s="26"/>
      <c r="AM134" s="30" t="s">
        <v>17</v>
      </c>
      <c r="AN134" s="9">
        <f>AVERAGE(AN122:AN133)</f>
        <v>19.991666666666667</v>
      </c>
      <c r="AO134" s="9">
        <f>AVERAGE(AO122:AO133)</f>
        <v>20.35833333333333</v>
      </c>
      <c r="AP134" s="9">
        <f>AVERAGE(AP122:AP133)</f>
        <v>6.2749999999999995</v>
      </c>
      <c r="AQ134" s="9">
        <f>AVERAGE(AQ122:AQ133)</f>
        <v>7.802499999999999</v>
      </c>
      <c r="AR134" s="9">
        <f>AVERAGE(AR122:AR133)</f>
        <v>5.375</v>
      </c>
      <c r="AS134" s="31" t="str">
        <f>IF(AN134&lt;3,"1",IF(AN134&lt;5,"3",IF(AN134&lt;=15,"6",IF(AN134&gt;15,"10"))))</f>
        <v>10</v>
      </c>
      <c r="AT134" s="32" t="str">
        <f>IF(AO134&lt;20,"1",IF(AO134&lt;=49,"3",IF(AO134&lt;=100,"6",IF(AO134&gt;100,"10"))))</f>
        <v>3</v>
      </c>
      <c r="AU134" s="32" t="str">
        <f>IF(AP134&gt;6.5,"1",IF(AP134&gt;=4.6,"3",IF(AP134&gt;=2,"6",IF(AP134&gt;=0,"10"))))</f>
        <v>3</v>
      </c>
      <c r="AV134" s="32" t="str">
        <f>IF(AQ134&lt;0.5,"1",IF(AQ134&lt;1,"3",IF(AQ134&lt;=3,"6",IF(AQ134&gt;=3,"10"))))</f>
        <v>10</v>
      </c>
      <c r="AW134" s="25"/>
      <c r="AX134" s="26"/>
      <c r="AY134" s="5"/>
      <c r="AZ134" s="9"/>
      <c r="BA134" s="9"/>
      <c r="BB134" s="9"/>
      <c r="BC134" s="9"/>
      <c r="BD134" s="6"/>
      <c r="BE134" s="7"/>
      <c r="BF134" s="7"/>
      <c r="BG134" s="7"/>
      <c r="BH134" s="8"/>
      <c r="BI134" s="25"/>
      <c r="BJ134" s="26"/>
      <c r="BK134" s="5"/>
      <c r="BL134" s="9"/>
      <c r="BM134" s="9"/>
      <c r="BN134" s="9"/>
      <c r="BO134" s="9"/>
      <c r="BP134" s="6"/>
      <c r="BQ134" s="7"/>
      <c r="BR134" s="7"/>
      <c r="BS134" s="7"/>
      <c r="BT134" s="47"/>
      <c r="BU134" s="25" t="s">
        <v>78</v>
      </c>
      <c r="BV134" s="26"/>
      <c r="BW134" s="5"/>
      <c r="BX134" s="9"/>
      <c r="BY134" s="9"/>
      <c r="BZ134" s="9"/>
      <c r="CA134" s="9"/>
      <c r="CB134" s="6"/>
      <c r="CC134" s="7"/>
      <c r="CD134" s="7"/>
      <c r="CE134" s="7"/>
      <c r="CF134" s="8"/>
    </row>
    <row r="135" spans="1:84" s="46" customFormat="1" ht="17.25" thickTop="1">
      <c r="A135" s="58" t="s">
        <v>57</v>
      </c>
      <c r="B135" s="61"/>
      <c r="C135" s="52">
        <v>44566</v>
      </c>
      <c r="D135" s="53">
        <v>18.2</v>
      </c>
      <c r="E135" s="53">
        <v>7.5</v>
      </c>
      <c r="F135" s="53">
        <v>5.9</v>
      </c>
      <c r="G135" s="53">
        <v>7.38</v>
      </c>
      <c r="H135" s="4">
        <f aca="true" t="shared" si="59" ref="H135:H141">(I135+J135+K135+L135)/4</f>
        <v>6</v>
      </c>
      <c r="I135" s="21" t="str">
        <f t="shared" si="53"/>
        <v>10</v>
      </c>
      <c r="J135" s="21" t="str">
        <f t="shared" si="54"/>
        <v>1</v>
      </c>
      <c r="K135" s="21" t="str">
        <f aca="true" t="shared" si="60" ref="K135:K141">IF(F135&gt;=6.5,"1",IF(F135&gt;=4.6,"3",IF(F135&gt;=2,"6",IF(F135&gt;=0,"10"))))</f>
        <v>3</v>
      </c>
      <c r="L135" s="21" t="str">
        <f t="shared" si="55"/>
        <v>10</v>
      </c>
      <c r="M135" s="58" t="s">
        <v>57</v>
      </c>
      <c r="N135" s="61"/>
      <c r="O135" s="52">
        <v>44566</v>
      </c>
      <c r="P135" s="53">
        <v>15</v>
      </c>
      <c r="Q135" s="53">
        <v>2.5</v>
      </c>
      <c r="R135" s="53">
        <v>6.1</v>
      </c>
      <c r="S135" s="53">
        <v>0.24</v>
      </c>
      <c r="T135" s="4">
        <f aca="true" t="shared" si="61" ref="T135:T146">(U135+V135+W135+X135)/4</f>
        <v>2.75</v>
      </c>
      <c r="U135" s="21" t="str">
        <f t="shared" si="56"/>
        <v>6</v>
      </c>
      <c r="V135" s="21" t="str">
        <f t="shared" si="57"/>
        <v>1</v>
      </c>
      <c r="W135" s="21" t="str">
        <f aca="true" t="shared" si="62" ref="W135:W141">IF(R135&gt;=6.5,"1",IF(R135&gt;=4.6,"3",IF(R135&gt;=2,"6",IF(R135&gt;=0,"10"))))</f>
        <v>3</v>
      </c>
      <c r="X135" s="21" t="str">
        <f t="shared" si="58"/>
        <v>1</v>
      </c>
      <c r="Y135" s="58" t="s">
        <v>57</v>
      </c>
      <c r="Z135" s="61"/>
      <c r="AA135" s="53" t="s">
        <v>50</v>
      </c>
      <c r="AB135" s="53" t="s">
        <v>50</v>
      </c>
      <c r="AC135" s="53" t="s">
        <v>50</v>
      </c>
      <c r="AD135" s="53" t="s">
        <v>50</v>
      </c>
      <c r="AE135" s="53" t="s">
        <v>50</v>
      </c>
      <c r="AF135" s="4" t="s">
        <v>19</v>
      </c>
      <c r="AG135" s="4" t="s">
        <v>19</v>
      </c>
      <c r="AH135" s="4" t="s">
        <v>19</v>
      </c>
      <c r="AI135" s="4" t="s">
        <v>19</v>
      </c>
      <c r="AJ135" s="4" t="s">
        <v>19</v>
      </c>
      <c r="AK135" s="58" t="s">
        <v>57</v>
      </c>
      <c r="AL135" s="61"/>
      <c r="AM135" s="44">
        <v>44566</v>
      </c>
      <c r="AN135" s="45">
        <v>11</v>
      </c>
      <c r="AO135" s="45">
        <v>49.8</v>
      </c>
      <c r="AP135" s="45">
        <v>6.8</v>
      </c>
      <c r="AQ135" s="45">
        <v>2.22</v>
      </c>
      <c r="AR135" s="4">
        <f>(AS135+AT135+AU135+AV135)/4</f>
        <v>4.75</v>
      </c>
      <c r="AS135" s="21" t="str">
        <f>IF(AN135&lt;3,"1",IF(AN135&lt;5,"3",IF(AN135&lt;=15,"6",IF(AN135&gt;15,"10"))))</f>
        <v>6</v>
      </c>
      <c r="AT135" s="21" t="str">
        <f>IF(AO135&lt;20,"1",IF(AO135&lt;=49,"3",IF(AO135&lt;=100,"6",IF(AO135&gt;100,"10"))))</f>
        <v>6</v>
      </c>
      <c r="AU135" s="21" t="str">
        <f>IF(AP135&gt;=6.5,"1",IF(AP135&gt;=4.6,"3",IF(AP135&gt;=2,"6",IF(AP135&gt;=0,"10"))))</f>
        <v>1</v>
      </c>
      <c r="AV135" s="21" t="str">
        <f>IF(AQ135&lt;0.5,"1",IF(AQ135&lt;1,"3",IF(AQ135&lt;=3,"6",IF(AQ135&gt;=3,"10"))))</f>
        <v>6</v>
      </c>
      <c r="AW135" s="58"/>
      <c r="AX135" s="61"/>
      <c r="AY135" s="22"/>
      <c r="AZ135" s="15"/>
      <c r="BA135" s="15"/>
      <c r="BB135" s="15"/>
      <c r="BC135" s="15"/>
      <c r="BD135" s="3"/>
      <c r="BE135" s="3"/>
      <c r="BF135" s="3"/>
      <c r="BG135" s="3"/>
      <c r="BH135" s="4"/>
      <c r="BI135" s="58"/>
      <c r="BJ135" s="61"/>
      <c r="BK135" s="22"/>
      <c r="BL135" s="15"/>
      <c r="BM135" s="15"/>
      <c r="BN135" s="15"/>
      <c r="BO135" s="15"/>
      <c r="BP135" s="3"/>
      <c r="BQ135" s="3"/>
      <c r="BR135" s="3"/>
      <c r="BS135" s="3"/>
      <c r="BT135" s="4"/>
      <c r="BU135" s="58" t="s">
        <v>79</v>
      </c>
      <c r="BV135" s="61"/>
      <c r="BW135" s="22"/>
      <c r="BX135" s="15"/>
      <c r="BY135" s="15"/>
      <c r="BZ135" s="15"/>
      <c r="CA135" s="15"/>
      <c r="CB135" s="3"/>
      <c r="CC135" s="3"/>
      <c r="CD135" s="3"/>
      <c r="CE135" s="3"/>
      <c r="CF135" s="4"/>
    </row>
    <row r="136" spans="1:84" s="46" customFormat="1" ht="16.5">
      <c r="A136" s="59"/>
      <c r="B136" s="62"/>
      <c r="C136" s="52">
        <v>44607</v>
      </c>
      <c r="D136" s="53">
        <v>12.2</v>
      </c>
      <c r="E136" s="53">
        <v>5.8</v>
      </c>
      <c r="F136" s="53">
        <v>8</v>
      </c>
      <c r="G136" s="53">
        <v>10.6</v>
      </c>
      <c r="H136" s="4">
        <f t="shared" si="59"/>
        <v>4.5</v>
      </c>
      <c r="I136" s="21" t="str">
        <f t="shared" si="53"/>
        <v>6</v>
      </c>
      <c r="J136" s="21" t="str">
        <f t="shared" si="54"/>
        <v>1</v>
      </c>
      <c r="K136" s="21" t="str">
        <f t="shared" si="60"/>
        <v>1</v>
      </c>
      <c r="L136" s="21" t="str">
        <f t="shared" si="55"/>
        <v>10</v>
      </c>
      <c r="M136" s="59"/>
      <c r="N136" s="62"/>
      <c r="O136" s="52">
        <v>44607</v>
      </c>
      <c r="P136" s="53">
        <v>8.1</v>
      </c>
      <c r="Q136" s="53">
        <v>7.5</v>
      </c>
      <c r="R136" s="53">
        <v>7.7</v>
      </c>
      <c r="S136" s="53">
        <v>0.7</v>
      </c>
      <c r="T136" s="4">
        <f t="shared" si="61"/>
        <v>2.75</v>
      </c>
      <c r="U136" s="21" t="str">
        <f t="shared" si="56"/>
        <v>6</v>
      </c>
      <c r="V136" s="21" t="str">
        <f t="shared" si="57"/>
        <v>1</v>
      </c>
      <c r="W136" s="21" t="str">
        <f t="shared" si="62"/>
        <v>1</v>
      </c>
      <c r="X136" s="21" t="str">
        <f t="shared" si="58"/>
        <v>3</v>
      </c>
      <c r="Y136" s="59"/>
      <c r="Z136" s="62"/>
      <c r="AA136" s="53"/>
      <c r="AB136" s="53"/>
      <c r="AC136" s="53"/>
      <c r="AD136" s="53"/>
      <c r="AE136" s="53"/>
      <c r="AF136" s="4" t="s">
        <v>19</v>
      </c>
      <c r="AG136" s="4" t="s">
        <v>19</v>
      </c>
      <c r="AH136" s="4" t="s">
        <v>19</v>
      </c>
      <c r="AI136" s="4" t="s">
        <v>19</v>
      </c>
      <c r="AJ136" s="4" t="s">
        <v>19</v>
      </c>
      <c r="AK136" s="59"/>
      <c r="AL136" s="62"/>
      <c r="AM136" s="50">
        <v>44607</v>
      </c>
      <c r="AN136" s="53">
        <v>28.3</v>
      </c>
      <c r="AO136" s="53">
        <v>12.4</v>
      </c>
      <c r="AP136" s="53">
        <v>7.9</v>
      </c>
      <c r="AQ136" s="53">
        <v>17.9</v>
      </c>
      <c r="AR136" s="4">
        <f aca="true" t="shared" si="63" ref="AR136:AR146">(AS136+AT136+AU136+AV136)/4</f>
        <v>5.5</v>
      </c>
      <c r="AS136" s="21" t="str">
        <f aca="true" t="shared" si="64" ref="AS136:AS146">IF(AN136&lt;3,"1",IF(AN136&lt;5,"3",IF(AN136&lt;=15,"6",IF(AN136&gt;15,"10"))))</f>
        <v>10</v>
      </c>
      <c r="AT136" s="21" t="str">
        <f aca="true" t="shared" si="65" ref="AT136:AT146">IF(AO136&lt;20,"1",IF(AO136&lt;=49,"3",IF(AO136&lt;=100,"6",IF(AO136&gt;100,"10"))))</f>
        <v>1</v>
      </c>
      <c r="AU136" s="21" t="str">
        <f aca="true" t="shared" si="66" ref="AU136:AU146">IF(AP136&gt;=6.5,"1",IF(AP136&gt;=4.6,"3",IF(AP136&gt;=2,"6",IF(AP136&gt;=0,"10"))))</f>
        <v>1</v>
      </c>
      <c r="AV136" s="21" t="str">
        <f aca="true" t="shared" si="67" ref="AV136:AV146">IF(AQ136&lt;0.5,"1",IF(AQ136&lt;1,"3",IF(AQ136&lt;=3,"6",IF(AQ136&gt;=3,"10"))))</f>
        <v>10</v>
      </c>
      <c r="AW136" s="59"/>
      <c r="AX136" s="62"/>
      <c r="AY136" s="22"/>
      <c r="AZ136" s="15"/>
      <c r="BA136" s="15"/>
      <c r="BB136" s="15"/>
      <c r="BC136" s="15"/>
      <c r="BD136" s="3"/>
      <c r="BE136" s="3"/>
      <c r="BF136" s="3"/>
      <c r="BG136" s="3"/>
      <c r="BH136" s="4"/>
      <c r="BI136" s="59"/>
      <c r="BJ136" s="62"/>
      <c r="BK136" s="22"/>
      <c r="BL136" s="15"/>
      <c r="BM136" s="15"/>
      <c r="BN136" s="15"/>
      <c r="BO136" s="15"/>
      <c r="BP136" s="3"/>
      <c r="BQ136" s="3"/>
      <c r="BR136" s="3"/>
      <c r="BS136" s="3"/>
      <c r="BT136" s="4"/>
      <c r="BU136" s="59"/>
      <c r="BV136" s="62"/>
      <c r="BW136" s="22"/>
      <c r="BX136" s="15"/>
      <c r="BY136" s="15"/>
      <c r="BZ136" s="15"/>
      <c r="CA136" s="15"/>
      <c r="CB136" s="3"/>
      <c r="CC136" s="3"/>
      <c r="CD136" s="3"/>
      <c r="CE136" s="3"/>
      <c r="CF136" s="4"/>
    </row>
    <row r="137" spans="1:84" s="46" customFormat="1" ht="16.5">
      <c r="A137" s="59"/>
      <c r="B137" s="62"/>
      <c r="C137" s="52">
        <v>44623</v>
      </c>
      <c r="D137" s="53">
        <v>7.9</v>
      </c>
      <c r="E137" s="53">
        <v>5.5</v>
      </c>
      <c r="F137" s="53">
        <v>7.1</v>
      </c>
      <c r="G137" s="53">
        <v>0.19</v>
      </c>
      <c r="H137" s="4">
        <f t="shared" si="59"/>
        <v>2.25</v>
      </c>
      <c r="I137" s="21" t="str">
        <f t="shared" si="53"/>
        <v>6</v>
      </c>
      <c r="J137" s="21" t="str">
        <f t="shared" si="54"/>
        <v>1</v>
      </c>
      <c r="K137" s="21" t="str">
        <f t="shared" si="60"/>
        <v>1</v>
      </c>
      <c r="L137" s="21" t="str">
        <f t="shared" si="55"/>
        <v>1</v>
      </c>
      <c r="M137" s="59"/>
      <c r="N137" s="62"/>
      <c r="O137" s="52">
        <v>44623</v>
      </c>
      <c r="P137" s="53">
        <v>10.9</v>
      </c>
      <c r="Q137" s="53">
        <v>4.2</v>
      </c>
      <c r="R137" s="53">
        <v>7.4</v>
      </c>
      <c r="S137" s="53">
        <v>8.56</v>
      </c>
      <c r="T137" s="4">
        <f t="shared" si="61"/>
        <v>4.5</v>
      </c>
      <c r="U137" s="21" t="str">
        <f t="shared" si="56"/>
        <v>6</v>
      </c>
      <c r="V137" s="21" t="str">
        <f t="shared" si="57"/>
        <v>1</v>
      </c>
      <c r="W137" s="21" t="str">
        <f t="shared" si="62"/>
        <v>1</v>
      </c>
      <c r="X137" s="21" t="str">
        <f t="shared" si="58"/>
        <v>10</v>
      </c>
      <c r="Y137" s="59"/>
      <c r="Z137" s="62"/>
      <c r="AA137" s="53"/>
      <c r="AB137" s="53"/>
      <c r="AC137" s="53"/>
      <c r="AD137" s="53"/>
      <c r="AE137" s="53"/>
      <c r="AF137" s="4" t="s">
        <v>19</v>
      </c>
      <c r="AG137" s="4" t="s">
        <v>19</v>
      </c>
      <c r="AH137" s="4" t="s">
        <v>19</v>
      </c>
      <c r="AI137" s="4" t="s">
        <v>19</v>
      </c>
      <c r="AJ137" s="4" t="s">
        <v>19</v>
      </c>
      <c r="AK137" s="59"/>
      <c r="AL137" s="62"/>
      <c r="AM137" s="50">
        <v>44623</v>
      </c>
      <c r="AN137" s="53">
        <v>8</v>
      </c>
      <c r="AO137" s="53">
        <v>13.5</v>
      </c>
      <c r="AP137" s="53">
        <v>7</v>
      </c>
      <c r="AQ137" s="53">
        <v>5.07</v>
      </c>
      <c r="AR137" s="4">
        <f t="shared" si="63"/>
        <v>4.5</v>
      </c>
      <c r="AS137" s="21" t="str">
        <f t="shared" si="64"/>
        <v>6</v>
      </c>
      <c r="AT137" s="21" t="str">
        <f t="shared" si="65"/>
        <v>1</v>
      </c>
      <c r="AU137" s="21" t="str">
        <f t="shared" si="66"/>
        <v>1</v>
      </c>
      <c r="AV137" s="21" t="str">
        <f t="shared" si="67"/>
        <v>10</v>
      </c>
      <c r="AW137" s="59"/>
      <c r="AX137" s="62"/>
      <c r="AY137" s="22"/>
      <c r="AZ137" s="15"/>
      <c r="BA137" s="15"/>
      <c r="BB137" s="15"/>
      <c r="BC137" s="15"/>
      <c r="BD137" s="3"/>
      <c r="BE137" s="3"/>
      <c r="BF137" s="3"/>
      <c r="BG137" s="3"/>
      <c r="BH137" s="4"/>
      <c r="BI137" s="59"/>
      <c r="BJ137" s="62"/>
      <c r="BK137" s="22"/>
      <c r="BL137" s="15"/>
      <c r="BM137" s="15"/>
      <c r="BN137" s="15"/>
      <c r="BO137" s="15"/>
      <c r="BP137" s="3"/>
      <c r="BQ137" s="3"/>
      <c r="BR137" s="3"/>
      <c r="BS137" s="3"/>
      <c r="BT137" s="4"/>
      <c r="BU137" s="59"/>
      <c r="BV137" s="62"/>
      <c r="BW137" s="22"/>
      <c r="BX137" s="15"/>
      <c r="BY137" s="15"/>
      <c r="BZ137" s="15"/>
      <c r="CA137" s="15"/>
      <c r="CB137" s="3"/>
      <c r="CC137" s="3"/>
      <c r="CD137" s="3"/>
      <c r="CE137" s="3"/>
      <c r="CF137" s="4"/>
    </row>
    <row r="138" spans="1:84" s="46" customFormat="1" ht="16.5">
      <c r="A138" s="59"/>
      <c r="B138" s="62"/>
      <c r="C138" s="52">
        <v>44659</v>
      </c>
      <c r="D138" s="53">
        <v>17.2</v>
      </c>
      <c r="E138" s="53">
        <v>5.6</v>
      </c>
      <c r="F138" s="53">
        <v>6.5</v>
      </c>
      <c r="G138" s="53">
        <v>12.4</v>
      </c>
      <c r="H138" s="4">
        <f t="shared" si="59"/>
        <v>5.5</v>
      </c>
      <c r="I138" s="21" t="str">
        <f t="shared" si="53"/>
        <v>10</v>
      </c>
      <c r="J138" s="21" t="str">
        <f t="shared" si="54"/>
        <v>1</v>
      </c>
      <c r="K138" s="21" t="str">
        <f t="shared" si="60"/>
        <v>1</v>
      </c>
      <c r="L138" s="21" t="str">
        <f t="shared" si="55"/>
        <v>10</v>
      </c>
      <c r="M138" s="59"/>
      <c r="N138" s="62"/>
      <c r="O138" s="52">
        <v>44659</v>
      </c>
      <c r="P138" s="53">
        <v>13.1</v>
      </c>
      <c r="Q138" s="53">
        <v>3.1</v>
      </c>
      <c r="R138" s="53">
        <v>7.5</v>
      </c>
      <c r="S138" s="53">
        <v>7.05</v>
      </c>
      <c r="T138" s="4">
        <f t="shared" si="61"/>
        <v>4.5</v>
      </c>
      <c r="U138" s="21" t="str">
        <f t="shared" si="56"/>
        <v>6</v>
      </c>
      <c r="V138" s="21" t="str">
        <f t="shared" si="57"/>
        <v>1</v>
      </c>
      <c r="W138" s="21" t="str">
        <f t="shared" si="62"/>
        <v>1</v>
      </c>
      <c r="X138" s="21" t="str">
        <f t="shared" si="58"/>
        <v>10</v>
      </c>
      <c r="Y138" s="59"/>
      <c r="Z138" s="62"/>
      <c r="AA138" s="53"/>
      <c r="AB138" s="53"/>
      <c r="AC138" s="53"/>
      <c r="AD138" s="53"/>
      <c r="AE138" s="53"/>
      <c r="AF138" s="4" t="s">
        <v>19</v>
      </c>
      <c r="AG138" s="4" t="s">
        <v>19</v>
      </c>
      <c r="AH138" s="4" t="s">
        <v>19</v>
      </c>
      <c r="AI138" s="4" t="s">
        <v>19</v>
      </c>
      <c r="AJ138" s="4" t="s">
        <v>19</v>
      </c>
      <c r="AK138" s="59"/>
      <c r="AL138" s="62"/>
      <c r="AM138" s="14">
        <v>44659</v>
      </c>
      <c r="AN138" s="53">
        <v>22.9</v>
      </c>
      <c r="AO138" s="53">
        <v>11.6</v>
      </c>
      <c r="AP138" s="53">
        <v>5.8</v>
      </c>
      <c r="AQ138" s="40">
        <v>13.4</v>
      </c>
      <c r="AR138" s="4">
        <f t="shared" si="63"/>
        <v>6</v>
      </c>
      <c r="AS138" s="21" t="str">
        <f t="shared" si="64"/>
        <v>10</v>
      </c>
      <c r="AT138" s="21" t="str">
        <f t="shared" si="65"/>
        <v>1</v>
      </c>
      <c r="AU138" s="21" t="str">
        <f t="shared" si="66"/>
        <v>3</v>
      </c>
      <c r="AV138" s="21" t="str">
        <f t="shared" si="67"/>
        <v>10</v>
      </c>
      <c r="AW138" s="59"/>
      <c r="AX138" s="62"/>
      <c r="AY138" s="22"/>
      <c r="AZ138" s="16"/>
      <c r="BA138" s="16"/>
      <c r="BB138" s="16"/>
      <c r="BC138" s="16"/>
      <c r="BD138" s="3"/>
      <c r="BE138" s="3"/>
      <c r="BF138" s="3"/>
      <c r="BG138" s="3"/>
      <c r="BH138" s="4"/>
      <c r="BI138" s="59"/>
      <c r="BJ138" s="62"/>
      <c r="BK138" s="22"/>
      <c r="BL138" s="16"/>
      <c r="BM138" s="16"/>
      <c r="BN138" s="16"/>
      <c r="BO138" s="16"/>
      <c r="BP138" s="3"/>
      <c r="BQ138" s="3"/>
      <c r="BR138" s="3"/>
      <c r="BS138" s="3"/>
      <c r="BT138" s="4"/>
      <c r="BU138" s="59"/>
      <c r="BV138" s="62"/>
      <c r="BW138" s="22"/>
      <c r="BX138" s="16"/>
      <c r="BY138" s="16"/>
      <c r="BZ138" s="16"/>
      <c r="CA138" s="16"/>
      <c r="CB138" s="3"/>
      <c r="CC138" s="3"/>
      <c r="CD138" s="3"/>
      <c r="CE138" s="3"/>
      <c r="CF138" s="4"/>
    </row>
    <row r="139" spans="1:84" s="46" customFormat="1" ht="16.5">
      <c r="A139" s="59"/>
      <c r="B139" s="62"/>
      <c r="C139" s="52">
        <v>44694</v>
      </c>
      <c r="D139" s="53">
        <v>8.2</v>
      </c>
      <c r="E139" s="53">
        <v>2.6</v>
      </c>
      <c r="F139" s="53">
        <v>8.5</v>
      </c>
      <c r="G139" s="53">
        <v>0.56</v>
      </c>
      <c r="H139" s="4">
        <f t="shared" si="59"/>
        <v>2.75</v>
      </c>
      <c r="I139" s="21" t="str">
        <f t="shared" si="53"/>
        <v>6</v>
      </c>
      <c r="J139" s="21" t="str">
        <f t="shared" si="54"/>
        <v>1</v>
      </c>
      <c r="K139" s="21" t="str">
        <f t="shared" si="60"/>
        <v>1</v>
      </c>
      <c r="L139" s="21" t="str">
        <f t="shared" si="55"/>
        <v>3</v>
      </c>
      <c r="M139" s="59"/>
      <c r="N139" s="62"/>
      <c r="O139" s="52">
        <v>44694</v>
      </c>
      <c r="P139" s="53">
        <v>12</v>
      </c>
      <c r="Q139" s="53">
        <v>8.6</v>
      </c>
      <c r="R139" s="53">
        <v>7</v>
      </c>
      <c r="S139" s="53">
        <v>11.3</v>
      </c>
      <c r="T139" s="4">
        <f t="shared" si="61"/>
        <v>4.5</v>
      </c>
      <c r="U139" s="21" t="str">
        <f t="shared" si="56"/>
        <v>6</v>
      </c>
      <c r="V139" s="21" t="str">
        <f t="shared" si="57"/>
        <v>1</v>
      </c>
      <c r="W139" s="21" t="str">
        <f t="shared" si="62"/>
        <v>1</v>
      </c>
      <c r="X139" s="21" t="str">
        <f t="shared" si="58"/>
        <v>10</v>
      </c>
      <c r="Y139" s="59"/>
      <c r="Z139" s="62"/>
      <c r="AA139" s="53"/>
      <c r="AB139" s="53"/>
      <c r="AC139" s="53"/>
      <c r="AD139" s="53"/>
      <c r="AE139" s="53"/>
      <c r="AF139" s="4" t="s">
        <v>19</v>
      </c>
      <c r="AG139" s="4" t="s">
        <v>19</v>
      </c>
      <c r="AH139" s="4" t="s">
        <v>19</v>
      </c>
      <c r="AI139" s="4" t="s">
        <v>19</v>
      </c>
      <c r="AJ139" s="4" t="s">
        <v>19</v>
      </c>
      <c r="AK139" s="59"/>
      <c r="AL139" s="62"/>
      <c r="AM139" s="38">
        <v>44694</v>
      </c>
      <c r="AN139" s="53">
        <v>21.4</v>
      </c>
      <c r="AO139" s="53">
        <v>13</v>
      </c>
      <c r="AP139" s="53">
        <v>5.6</v>
      </c>
      <c r="AQ139" s="40">
        <v>8.98</v>
      </c>
      <c r="AR139" s="4">
        <f t="shared" si="63"/>
        <v>6</v>
      </c>
      <c r="AS139" s="21" t="str">
        <f t="shared" si="64"/>
        <v>10</v>
      </c>
      <c r="AT139" s="21" t="str">
        <f t="shared" si="65"/>
        <v>1</v>
      </c>
      <c r="AU139" s="21" t="str">
        <f t="shared" si="66"/>
        <v>3</v>
      </c>
      <c r="AV139" s="21" t="str">
        <f t="shared" si="67"/>
        <v>10</v>
      </c>
      <c r="AW139" s="59"/>
      <c r="AX139" s="62"/>
      <c r="AY139" s="14"/>
      <c r="AZ139" s="15"/>
      <c r="BA139" s="15"/>
      <c r="BB139" s="15"/>
      <c r="BC139" s="15"/>
      <c r="BD139" s="3"/>
      <c r="BE139" s="3"/>
      <c r="BF139" s="3"/>
      <c r="BG139" s="3"/>
      <c r="BH139" s="4"/>
      <c r="BI139" s="59"/>
      <c r="BJ139" s="62"/>
      <c r="BK139" s="14"/>
      <c r="BL139" s="15"/>
      <c r="BM139" s="15"/>
      <c r="BN139" s="15"/>
      <c r="BO139" s="15"/>
      <c r="BP139" s="3"/>
      <c r="BQ139" s="3"/>
      <c r="BR139" s="3"/>
      <c r="BS139" s="3"/>
      <c r="BT139" s="4"/>
      <c r="BU139" s="59"/>
      <c r="BV139" s="62"/>
      <c r="BW139" s="14"/>
      <c r="BX139" s="15"/>
      <c r="BY139" s="15"/>
      <c r="BZ139" s="15"/>
      <c r="CA139" s="15"/>
      <c r="CB139" s="3"/>
      <c r="CC139" s="3"/>
      <c r="CD139" s="3"/>
      <c r="CE139" s="3"/>
      <c r="CF139" s="4"/>
    </row>
    <row r="140" spans="1:84" s="46" customFormat="1" ht="16.5">
      <c r="A140" s="59"/>
      <c r="B140" s="62"/>
      <c r="C140" s="52">
        <v>44729</v>
      </c>
      <c r="D140" s="53">
        <v>15.4</v>
      </c>
      <c r="E140" s="53">
        <v>4.8</v>
      </c>
      <c r="F140" s="53">
        <v>6.3</v>
      </c>
      <c r="G140" s="53">
        <v>9.9</v>
      </c>
      <c r="H140" s="4">
        <f t="shared" si="59"/>
        <v>6</v>
      </c>
      <c r="I140" s="21" t="str">
        <f t="shared" si="53"/>
        <v>10</v>
      </c>
      <c r="J140" s="21" t="str">
        <f t="shared" si="54"/>
        <v>1</v>
      </c>
      <c r="K140" s="21" t="str">
        <f t="shared" si="60"/>
        <v>3</v>
      </c>
      <c r="L140" s="21" t="str">
        <f t="shared" si="55"/>
        <v>10</v>
      </c>
      <c r="M140" s="59"/>
      <c r="N140" s="62"/>
      <c r="O140" s="52">
        <v>44729</v>
      </c>
      <c r="P140" s="53">
        <v>14.9</v>
      </c>
      <c r="Q140" s="53">
        <v>5</v>
      </c>
      <c r="R140" s="53">
        <v>6.6</v>
      </c>
      <c r="S140" s="53">
        <v>11.6</v>
      </c>
      <c r="T140" s="4">
        <f t="shared" si="61"/>
        <v>4.5</v>
      </c>
      <c r="U140" s="21" t="str">
        <f t="shared" si="56"/>
        <v>6</v>
      </c>
      <c r="V140" s="21" t="str">
        <f t="shared" si="57"/>
        <v>1</v>
      </c>
      <c r="W140" s="21" t="str">
        <f t="shared" si="62"/>
        <v>1</v>
      </c>
      <c r="X140" s="21" t="str">
        <f t="shared" si="58"/>
        <v>10</v>
      </c>
      <c r="Y140" s="59"/>
      <c r="Z140" s="62"/>
      <c r="AA140" s="53"/>
      <c r="AB140" s="53"/>
      <c r="AC140" s="53"/>
      <c r="AD140" s="53"/>
      <c r="AE140" s="53"/>
      <c r="AF140" s="4" t="s">
        <v>19</v>
      </c>
      <c r="AG140" s="4" t="s">
        <v>19</v>
      </c>
      <c r="AH140" s="4" t="s">
        <v>19</v>
      </c>
      <c r="AI140" s="4" t="s">
        <v>19</v>
      </c>
      <c r="AJ140" s="4" t="s">
        <v>19</v>
      </c>
      <c r="AK140" s="59"/>
      <c r="AL140" s="62"/>
      <c r="AM140" s="14">
        <v>44729</v>
      </c>
      <c r="AN140" s="53">
        <v>18.9</v>
      </c>
      <c r="AO140" s="53">
        <v>11.8</v>
      </c>
      <c r="AP140" s="53">
        <v>6.9</v>
      </c>
      <c r="AQ140" s="40">
        <v>12.9</v>
      </c>
      <c r="AR140" s="4">
        <f t="shared" si="63"/>
        <v>5.5</v>
      </c>
      <c r="AS140" s="21" t="str">
        <f t="shared" si="64"/>
        <v>10</v>
      </c>
      <c r="AT140" s="21" t="str">
        <f t="shared" si="65"/>
        <v>1</v>
      </c>
      <c r="AU140" s="21" t="str">
        <f t="shared" si="66"/>
        <v>1</v>
      </c>
      <c r="AV140" s="21" t="str">
        <f t="shared" si="67"/>
        <v>10</v>
      </c>
      <c r="AW140" s="59"/>
      <c r="AX140" s="62"/>
      <c r="AY140" s="14"/>
      <c r="AZ140" s="15"/>
      <c r="BA140" s="15"/>
      <c r="BB140" s="15"/>
      <c r="BC140" s="15"/>
      <c r="BD140" s="3"/>
      <c r="BE140" s="3"/>
      <c r="BF140" s="3"/>
      <c r="BG140" s="3"/>
      <c r="BH140" s="4"/>
      <c r="BI140" s="59"/>
      <c r="BJ140" s="62"/>
      <c r="BK140" s="14"/>
      <c r="BL140" s="15"/>
      <c r="BM140" s="15"/>
      <c r="BN140" s="15"/>
      <c r="BO140" s="15"/>
      <c r="BP140" s="3"/>
      <c r="BQ140" s="3"/>
      <c r="BR140" s="3"/>
      <c r="BS140" s="3"/>
      <c r="BT140" s="4"/>
      <c r="BU140" s="59"/>
      <c r="BV140" s="62"/>
      <c r="BW140" s="14"/>
      <c r="BX140" s="15"/>
      <c r="BY140" s="15"/>
      <c r="BZ140" s="15"/>
      <c r="CA140" s="15"/>
      <c r="CB140" s="3"/>
      <c r="CC140" s="3"/>
      <c r="CD140" s="3"/>
      <c r="CE140" s="3"/>
      <c r="CF140" s="4"/>
    </row>
    <row r="141" spans="1:84" s="46" customFormat="1" ht="16.5">
      <c r="A141" s="59"/>
      <c r="B141" s="62"/>
      <c r="C141" s="52">
        <v>44743</v>
      </c>
      <c r="D141" s="53">
        <v>10.9</v>
      </c>
      <c r="E141" s="53">
        <v>4.5</v>
      </c>
      <c r="F141" s="53">
        <v>8.8</v>
      </c>
      <c r="G141" s="53">
        <v>4.86</v>
      </c>
      <c r="H141" s="4">
        <f t="shared" si="59"/>
        <v>4.5</v>
      </c>
      <c r="I141" s="21" t="str">
        <f t="shared" si="53"/>
        <v>6</v>
      </c>
      <c r="J141" s="21" t="str">
        <f t="shared" si="54"/>
        <v>1</v>
      </c>
      <c r="K141" s="21" t="str">
        <f t="shared" si="60"/>
        <v>1</v>
      </c>
      <c r="L141" s="21" t="str">
        <f t="shared" si="55"/>
        <v>10</v>
      </c>
      <c r="M141" s="59"/>
      <c r="N141" s="62"/>
      <c r="O141" s="52">
        <v>44743</v>
      </c>
      <c r="P141" s="53">
        <v>10.3</v>
      </c>
      <c r="Q141" s="53">
        <v>5.2</v>
      </c>
      <c r="R141" s="53">
        <v>6</v>
      </c>
      <c r="S141" s="53">
        <v>4.49</v>
      </c>
      <c r="T141" s="4">
        <f t="shared" si="61"/>
        <v>5</v>
      </c>
      <c r="U141" s="21" t="str">
        <f t="shared" si="56"/>
        <v>6</v>
      </c>
      <c r="V141" s="21" t="str">
        <f t="shared" si="57"/>
        <v>1</v>
      </c>
      <c r="W141" s="21" t="str">
        <f t="shared" si="62"/>
        <v>3</v>
      </c>
      <c r="X141" s="21" t="str">
        <f t="shared" si="58"/>
        <v>10</v>
      </c>
      <c r="Y141" s="59"/>
      <c r="Z141" s="62"/>
      <c r="AA141" s="53"/>
      <c r="AB141" s="53"/>
      <c r="AC141" s="53"/>
      <c r="AD141" s="53"/>
      <c r="AE141" s="53"/>
      <c r="AF141" s="4" t="s">
        <v>19</v>
      </c>
      <c r="AG141" s="4" t="s">
        <v>19</v>
      </c>
      <c r="AH141" s="4" t="s">
        <v>19</v>
      </c>
      <c r="AI141" s="4" t="s">
        <v>19</v>
      </c>
      <c r="AJ141" s="4" t="s">
        <v>19</v>
      </c>
      <c r="AK141" s="59"/>
      <c r="AL141" s="62"/>
      <c r="AM141" s="52">
        <v>44743</v>
      </c>
      <c r="AN141" s="16">
        <v>12.5</v>
      </c>
      <c r="AO141" s="16">
        <v>16.6</v>
      </c>
      <c r="AP141" s="16">
        <v>5.9</v>
      </c>
      <c r="AQ141" s="16">
        <v>3.82</v>
      </c>
      <c r="AR141" s="4">
        <f t="shared" si="63"/>
        <v>5</v>
      </c>
      <c r="AS141" s="21" t="str">
        <f t="shared" si="64"/>
        <v>6</v>
      </c>
      <c r="AT141" s="21" t="str">
        <f t="shared" si="65"/>
        <v>1</v>
      </c>
      <c r="AU141" s="21" t="str">
        <f t="shared" si="66"/>
        <v>3</v>
      </c>
      <c r="AV141" s="21" t="str">
        <f t="shared" si="67"/>
        <v>10</v>
      </c>
      <c r="AW141" s="59"/>
      <c r="AX141" s="62"/>
      <c r="AY141" s="14"/>
      <c r="AZ141" s="16"/>
      <c r="BA141" s="16"/>
      <c r="BB141" s="16"/>
      <c r="BC141" s="16"/>
      <c r="BD141" s="3"/>
      <c r="BE141" s="3"/>
      <c r="BF141" s="3"/>
      <c r="BG141" s="3"/>
      <c r="BH141" s="4"/>
      <c r="BI141" s="59"/>
      <c r="BJ141" s="62"/>
      <c r="BK141" s="14"/>
      <c r="BL141" s="16"/>
      <c r="BM141" s="16"/>
      <c r="BN141" s="16"/>
      <c r="BO141" s="16"/>
      <c r="BP141" s="3"/>
      <c r="BQ141" s="3"/>
      <c r="BR141" s="3"/>
      <c r="BS141" s="3"/>
      <c r="BT141" s="4"/>
      <c r="BU141" s="59"/>
      <c r="BV141" s="62"/>
      <c r="BW141" s="14"/>
      <c r="BX141" s="16"/>
      <c r="BY141" s="16"/>
      <c r="BZ141" s="16"/>
      <c r="CA141" s="16"/>
      <c r="CB141" s="3"/>
      <c r="CC141" s="3"/>
      <c r="CD141" s="3"/>
      <c r="CE141" s="3"/>
      <c r="CF141" s="4"/>
    </row>
    <row r="142" spans="1:84" s="46" customFormat="1" ht="16.5">
      <c r="A142" s="59"/>
      <c r="B142" s="62"/>
      <c r="C142" s="52">
        <v>44785</v>
      </c>
      <c r="D142" s="53">
        <v>10.2</v>
      </c>
      <c r="E142" s="53">
        <v>4.8</v>
      </c>
      <c r="F142" s="53">
        <v>6.7</v>
      </c>
      <c r="G142" s="53">
        <v>3.98</v>
      </c>
      <c r="H142" s="4">
        <f>(I142+J142+K142+L142)/4</f>
        <v>4.5</v>
      </c>
      <c r="I142" s="21" t="str">
        <f aca="true" t="shared" si="68" ref="I142:I154">IF(D142&lt;3,"1",IF(D142&lt;5,"3",IF(D142&lt;=15,"6",IF(D142&gt;15,"10"))))</f>
        <v>6</v>
      </c>
      <c r="J142" s="21" t="str">
        <f aca="true" t="shared" si="69" ref="J142:J154">IF(E142&lt;20,"1",IF(E142&lt;=49,"3",IF(E142&lt;=100,"6",IF(E142&gt;100,"10"))))</f>
        <v>1</v>
      </c>
      <c r="K142" s="21" t="str">
        <f>IF(F142&gt;=6.5,"1",IF(F142&gt;=4.6,"3",IF(F142&gt;=2,"6",IF(F142&gt;=0,"10"))))</f>
        <v>1</v>
      </c>
      <c r="L142" s="21" t="str">
        <f aca="true" t="shared" si="70" ref="L142:L154">IF(G142&lt;0.5,"1",IF(G142&lt;1,"3",IF(G142&lt;=3,"6",IF(G142&gt;=3,"10"))))</f>
        <v>10</v>
      </c>
      <c r="M142" s="59"/>
      <c r="N142" s="62"/>
      <c r="O142" s="52">
        <v>44785</v>
      </c>
      <c r="P142" s="53">
        <v>10.9</v>
      </c>
      <c r="Q142" s="53">
        <v>5</v>
      </c>
      <c r="R142" s="53">
        <v>5.9</v>
      </c>
      <c r="S142" s="53">
        <v>8.26</v>
      </c>
      <c r="T142" s="4">
        <f t="shared" si="61"/>
        <v>5</v>
      </c>
      <c r="U142" s="21" t="str">
        <f aca="true" t="shared" si="71" ref="U142:U152">IF(P142&lt;3,"1",IF(P142&lt;5,"3",IF(P142&lt;=15,"6",IF(P142&gt;15,"10"))))</f>
        <v>6</v>
      </c>
      <c r="V142" s="21" t="str">
        <f aca="true" t="shared" si="72" ref="V142:V152">IF(Q142&lt;20,"1",IF(Q142&lt;=49,"3",IF(Q142&lt;=100,"6",IF(Q142&gt;100,"10"))))</f>
        <v>1</v>
      </c>
      <c r="W142" s="21" t="str">
        <f>IF(R142&gt;=6.5,"1",IF(R142&gt;=4.6,"3",IF(R142&gt;=2,"6",IF(R142&gt;=0,"10"))))</f>
        <v>3</v>
      </c>
      <c r="X142" s="21" t="str">
        <f aca="true" t="shared" si="73" ref="X142:X152">IF(S142&lt;0.5,"1",IF(S142&lt;1,"3",IF(S142&lt;=3,"6",IF(S142&gt;=3,"10"))))</f>
        <v>10</v>
      </c>
      <c r="Y142" s="59"/>
      <c r="Z142" s="62"/>
      <c r="AA142" s="53"/>
      <c r="AB142" s="53"/>
      <c r="AC142" s="53"/>
      <c r="AD142" s="53"/>
      <c r="AE142" s="53"/>
      <c r="AF142" s="4" t="s">
        <v>19</v>
      </c>
      <c r="AG142" s="4" t="s">
        <v>19</v>
      </c>
      <c r="AH142" s="4" t="s">
        <v>19</v>
      </c>
      <c r="AI142" s="4" t="s">
        <v>19</v>
      </c>
      <c r="AJ142" s="4" t="s">
        <v>19</v>
      </c>
      <c r="AK142" s="59"/>
      <c r="AL142" s="62"/>
      <c r="AM142" s="28">
        <v>44785</v>
      </c>
      <c r="AN142" s="16">
        <v>11.9</v>
      </c>
      <c r="AO142" s="16">
        <v>4</v>
      </c>
      <c r="AP142" s="16">
        <v>6</v>
      </c>
      <c r="AQ142" s="16">
        <v>7</v>
      </c>
      <c r="AR142" s="4">
        <f t="shared" si="63"/>
        <v>5</v>
      </c>
      <c r="AS142" s="21" t="str">
        <f t="shared" si="64"/>
        <v>6</v>
      </c>
      <c r="AT142" s="21" t="str">
        <f t="shared" si="65"/>
        <v>1</v>
      </c>
      <c r="AU142" s="21" t="str">
        <f t="shared" si="66"/>
        <v>3</v>
      </c>
      <c r="AV142" s="21" t="str">
        <f t="shared" si="67"/>
        <v>10</v>
      </c>
      <c r="AW142" s="59"/>
      <c r="AX142" s="62"/>
      <c r="AY142" s="27"/>
      <c r="AZ142" s="15"/>
      <c r="BA142" s="15"/>
      <c r="BB142" s="15"/>
      <c r="BC142" s="15"/>
      <c r="BD142" s="3"/>
      <c r="BE142" s="3"/>
      <c r="BF142" s="3"/>
      <c r="BG142" s="3"/>
      <c r="BH142" s="4"/>
      <c r="BI142" s="59"/>
      <c r="BJ142" s="62"/>
      <c r="BK142" s="27"/>
      <c r="BL142" s="15"/>
      <c r="BM142" s="15"/>
      <c r="BN142" s="15"/>
      <c r="BO142" s="15"/>
      <c r="BP142" s="3"/>
      <c r="BQ142" s="3"/>
      <c r="BR142" s="3"/>
      <c r="BS142" s="3"/>
      <c r="BT142" s="4"/>
      <c r="BU142" s="59"/>
      <c r="BV142" s="62"/>
      <c r="BW142" s="27"/>
      <c r="BX142" s="15"/>
      <c r="BY142" s="15"/>
      <c r="BZ142" s="15"/>
      <c r="CA142" s="15"/>
      <c r="CB142" s="3"/>
      <c r="CC142" s="3"/>
      <c r="CD142" s="3"/>
      <c r="CE142" s="3"/>
      <c r="CF142" s="4"/>
    </row>
    <row r="143" spans="1:84" s="46" customFormat="1" ht="16.5">
      <c r="A143" s="59"/>
      <c r="B143" s="62"/>
      <c r="C143" s="52">
        <v>44811</v>
      </c>
      <c r="D143" s="53">
        <v>9.9</v>
      </c>
      <c r="E143" s="53">
        <v>7.8</v>
      </c>
      <c r="F143" s="53">
        <v>6.9</v>
      </c>
      <c r="G143" s="53">
        <v>11.4</v>
      </c>
      <c r="H143" s="4">
        <f>(I143+J143+K143+L143)/4</f>
        <v>4.5</v>
      </c>
      <c r="I143" s="21" t="str">
        <f t="shared" si="68"/>
        <v>6</v>
      </c>
      <c r="J143" s="21" t="str">
        <f t="shared" si="69"/>
        <v>1</v>
      </c>
      <c r="K143" s="21" t="str">
        <f>IF(F143&gt;=6.5,"1",IF(F143&gt;=4.6,"3",IF(F143&gt;=2,"6",IF(F143&gt;=0,"10"))))</f>
        <v>1</v>
      </c>
      <c r="L143" s="21" t="str">
        <f t="shared" si="70"/>
        <v>10</v>
      </c>
      <c r="M143" s="59"/>
      <c r="N143" s="62"/>
      <c r="O143" s="52">
        <v>44811</v>
      </c>
      <c r="P143" s="53">
        <v>10.6</v>
      </c>
      <c r="Q143" s="53">
        <v>6.2</v>
      </c>
      <c r="R143" s="53">
        <v>6.6</v>
      </c>
      <c r="S143" s="53">
        <v>8.9</v>
      </c>
      <c r="T143" s="4">
        <f t="shared" si="61"/>
        <v>4.5</v>
      </c>
      <c r="U143" s="21" t="str">
        <f t="shared" si="71"/>
        <v>6</v>
      </c>
      <c r="V143" s="21" t="str">
        <f t="shared" si="72"/>
        <v>1</v>
      </c>
      <c r="W143" s="21" t="str">
        <f>IF(R143&gt;=6.5,"1",IF(R143&gt;=4.6,"3",IF(R143&gt;=2,"6",IF(R143&gt;=0,"10"))))</f>
        <v>1</v>
      </c>
      <c r="X143" s="21" t="str">
        <f t="shared" si="73"/>
        <v>10</v>
      </c>
      <c r="Y143" s="59"/>
      <c r="Z143" s="62"/>
      <c r="AA143" s="53"/>
      <c r="AB143" s="53"/>
      <c r="AC143" s="53"/>
      <c r="AD143" s="53"/>
      <c r="AE143" s="53"/>
      <c r="AF143" s="4" t="s">
        <v>19</v>
      </c>
      <c r="AG143" s="4" t="s">
        <v>19</v>
      </c>
      <c r="AH143" s="4" t="s">
        <v>19</v>
      </c>
      <c r="AI143" s="4" t="s">
        <v>19</v>
      </c>
      <c r="AJ143" s="4" t="s">
        <v>19</v>
      </c>
      <c r="AK143" s="59"/>
      <c r="AL143" s="62"/>
      <c r="AM143" s="29">
        <v>44811</v>
      </c>
      <c r="AN143" s="16">
        <v>8</v>
      </c>
      <c r="AO143" s="16">
        <v>15.5</v>
      </c>
      <c r="AP143" s="16">
        <v>6.4</v>
      </c>
      <c r="AQ143" s="16">
        <v>10.2</v>
      </c>
      <c r="AR143" s="4">
        <f t="shared" si="63"/>
        <v>5</v>
      </c>
      <c r="AS143" s="21" t="str">
        <f t="shared" si="64"/>
        <v>6</v>
      </c>
      <c r="AT143" s="21" t="str">
        <f t="shared" si="65"/>
        <v>1</v>
      </c>
      <c r="AU143" s="21" t="str">
        <f t="shared" si="66"/>
        <v>3</v>
      </c>
      <c r="AV143" s="21" t="str">
        <f t="shared" si="67"/>
        <v>10</v>
      </c>
      <c r="AW143" s="59"/>
      <c r="AX143" s="62"/>
      <c r="AY143" s="14"/>
      <c r="AZ143" s="16"/>
      <c r="BA143" s="16"/>
      <c r="BB143" s="16"/>
      <c r="BC143" s="16"/>
      <c r="BD143" s="3"/>
      <c r="BE143" s="3"/>
      <c r="BF143" s="3"/>
      <c r="BG143" s="3"/>
      <c r="BH143" s="4"/>
      <c r="BI143" s="59"/>
      <c r="BJ143" s="62"/>
      <c r="BK143" s="14"/>
      <c r="BL143" s="16"/>
      <c r="BM143" s="16"/>
      <c r="BN143" s="16"/>
      <c r="BO143" s="16"/>
      <c r="BP143" s="3"/>
      <c r="BQ143" s="3"/>
      <c r="BR143" s="3"/>
      <c r="BS143" s="3"/>
      <c r="BT143" s="4"/>
      <c r="BU143" s="59"/>
      <c r="BV143" s="62"/>
      <c r="BW143" s="14"/>
      <c r="BX143" s="16"/>
      <c r="BY143" s="16"/>
      <c r="BZ143" s="16"/>
      <c r="CA143" s="16"/>
      <c r="CB143" s="3"/>
      <c r="CC143" s="3"/>
      <c r="CD143" s="3"/>
      <c r="CE143" s="3"/>
      <c r="CF143" s="4"/>
    </row>
    <row r="144" spans="1:84" s="46" customFormat="1" ht="16.5">
      <c r="A144" s="59"/>
      <c r="B144" s="62"/>
      <c r="C144" s="52">
        <v>44841</v>
      </c>
      <c r="D144" s="53">
        <v>11.4</v>
      </c>
      <c r="E144" s="53">
        <v>9.5</v>
      </c>
      <c r="F144" s="53">
        <v>7.2</v>
      </c>
      <c r="G144" s="53">
        <v>13.5</v>
      </c>
      <c r="H144" s="4">
        <f>(I144+J144+K144+L144)/4</f>
        <v>4.5</v>
      </c>
      <c r="I144" s="21" t="str">
        <f t="shared" si="68"/>
        <v>6</v>
      </c>
      <c r="J144" s="21" t="str">
        <f t="shared" si="69"/>
        <v>1</v>
      </c>
      <c r="K144" s="21" t="str">
        <f>IF(F144&gt;=6.5,"1",IF(F144&gt;=4.6,"3",IF(F144&gt;=2,"6",IF(F144&gt;=0,"10"))))</f>
        <v>1</v>
      </c>
      <c r="L144" s="21" t="str">
        <f t="shared" si="70"/>
        <v>10</v>
      </c>
      <c r="M144" s="59"/>
      <c r="N144" s="62"/>
      <c r="O144" s="52">
        <v>44841</v>
      </c>
      <c r="P144" s="53">
        <v>10.9</v>
      </c>
      <c r="Q144" s="53">
        <v>6</v>
      </c>
      <c r="R144" s="53">
        <v>6.6</v>
      </c>
      <c r="S144" s="53">
        <v>8.91</v>
      </c>
      <c r="T144" s="4">
        <f t="shared" si="61"/>
        <v>4.5</v>
      </c>
      <c r="U144" s="21" t="str">
        <f t="shared" si="71"/>
        <v>6</v>
      </c>
      <c r="V144" s="21" t="str">
        <f t="shared" si="72"/>
        <v>1</v>
      </c>
      <c r="W144" s="21" t="str">
        <f>IF(R144&gt;=6.5,"1",IF(R144&gt;=4.6,"3",IF(R144&gt;=2,"6",IF(R144&gt;=0,"10"))))</f>
        <v>1</v>
      </c>
      <c r="X144" s="21" t="str">
        <f t="shared" si="73"/>
        <v>10</v>
      </c>
      <c r="Y144" s="59"/>
      <c r="Z144" s="62"/>
      <c r="AA144" s="53"/>
      <c r="AB144" s="53"/>
      <c r="AC144" s="53"/>
      <c r="AD144" s="53"/>
      <c r="AE144" s="53"/>
      <c r="AF144" s="4" t="s">
        <v>19</v>
      </c>
      <c r="AG144" s="4" t="s">
        <v>19</v>
      </c>
      <c r="AH144" s="4" t="s">
        <v>19</v>
      </c>
      <c r="AI144" s="4" t="s">
        <v>19</v>
      </c>
      <c r="AJ144" s="4" t="s">
        <v>19</v>
      </c>
      <c r="AK144" s="59"/>
      <c r="AL144" s="62"/>
      <c r="AM144" s="28">
        <v>44841</v>
      </c>
      <c r="AN144" s="16">
        <v>13.5</v>
      </c>
      <c r="AO144" s="16">
        <v>11.2</v>
      </c>
      <c r="AP144" s="16">
        <v>5.7</v>
      </c>
      <c r="AQ144" s="16">
        <v>14</v>
      </c>
      <c r="AR144" s="4">
        <f t="shared" si="63"/>
        <v>5</v>
      </c>
      <c r="AS144" s="21" t="str">
        <f t="shared" si="64"/>
        <v>6</v>
      </c>
      <c r="AT144" s="21" t="str">
        <f t="shared" si="65"/>
        <v>1</v>
      </c>
      <c r="AU144" s="21" t="str">
        <f t="shared" si="66"/>
        <v>3</v>
      </c>
      <c r="AV144" s="21" t="str">
        <f t="shared" si="67"/>
        <v>10</v>
      </c>
      <c r="AW144" s="59"/>
      <c r="AX144" s="62"/>
      <c r="AY144" s="22"/>
      <c r="AZ144" s="23"/>
      <c r="BA144" s="23"/>
      <c r="BB144" s="23"/>
      <c r="BC144" s="15"/>
      <c r="BD144" s="3"/>
      <c r="BE144" s="3"/>
      <c r="BF144" s="3"/>
      <c r="BG144" s="3"/>
      <c r="BH144" s="4"/>
      <c r="BI144" s="59"/>
      <c r="BJ144" s="62"/>
      <c r="BK144" s="22"/>
      <c r="BL144" s="23"/>
      <c r="BM144" s="23"/>
      <c r="BN144" s="23"/>
      <c r="BO144" s="15"/>
      <c r="BP144" s="3"/>
      <c r="BQ144" s="3"/>
      <c r="BR144" s="3"/>
      <c r="BS144" s="3"/>
      <c r="BT144" s="4"/>
      <c r="BU144" s="59"/>
      <c r="BV144" s="62"/>
      <c r="BW144" s="22"/>
      <c r="BX144" s="23"/>
      <c r="BY144" s="23"/>
      <c r="BZ144" s="23"/>
      <c r="CA144" s="15"/>
      <c r="CB144" s="3"/>
      <c r="CC144" s="3"/>
      <c r="CD144" s="3"/>
      <c r="CE144" s="3"/>
      <c r="CF144" s="4"/>
    </row>
    <row r="145" spans="1:84" s="46" customFormat="1" ht="16.5">
      <c r="A145" s="59"/>
      <c r="B145" s="62"/>
      <c r="C145" s="50">
        <v>44873</v>
      </c>
      <c r="D145" s="54">
        <v>12.3</v>
      </c>
      <c r="E145" s="54">
        <v>55.1</v>
      </c>
      <c r="F145" s="54">
        <v>7.8</v>
      </c>
      <c r="G145" s="54">
        <v>10.2</v>
      </c>
      <c r="H145" s="4">
        <f>(I145+J145+K145+L145)/4</f>
        <v>5.75</v>
      </c>
      <c r="I145" s="21" t="str">
        <f t="shared" si="68"/>
        <v>6</v>
      </c>
      <c r="J145" s="21" t="str">
        <f t="shared" si="69"/>
        <v>6</v>
      </c>
      <c r="K145" s="21" t="str">
        <f>IF(F145&gt;=6.5,"1",IF(F145&gt;=4.6,"3",IF(F145&gt;=2,"6",IF(F145&gt;=0,"10"))))</f>
        <v>1</v>
      </c>
      <c r="L145" s="21" t="str">
        <f t="shared" si="70"/>
        <v>10</v>
      </c>
      <c r="M145" s="59"/>
      <c r="N145" s="62"/>
      <c r="O145" s="50">
        <v>44873</v>
      </c>
      <c r="P145" s="54">
        <v>9.2</v>
      </c>
      <c r="Q145" s="54">
        <v>8.5</v>
      </c>
      <c r="R145" s="54">
        <v>7.2</v>
      </c>
      <c r="S145" s="54">
        <v>0.57</v>
      </c>
      <c r="T145" s="4">
        <f t="shared" si="61"/>
        <v>2.75</v>
      </c>
      <c r="U145" s="21" t="str">
        <f t="shared" si="71"/>
        <v>6</v>
      </c>
      <c r="V145" s="21" t="str">
        <f t="shared" si="72"/>
        <v>1</v>
      </c>
      <c r="W145" s="21" t="str">
        <f>IF(R145&gt;=6.5,"1",IF(R145&gt;=4.6,"3",IF(R145&gt;=2,"6",IF(R145&gt;=0,"10"))))</f>
        <v>1</v>
      </c>
      <c r="X145" s="21" t="str">
        <f t="shared" si="73"/>
        <v>3</v>
      </c>
      <c r="Y145" s="59"/>
      <c r="Z145" s="62"/>
      <c r="AA145" s="53"/>
      <c r="AB145" s="53"/>
      <c r="AC145" s="53"/>
      <c r="AD145" s="53"/>
      <c r="AE145" s="53"/>
      <c r="AF145" s="4" t="s">
        <v>19</v>
      </c>
      <c r="AG145" s="4" t="s">
        <v>19</v>
      </c>
      <c r="AH145" s="4" t="s">
        <v>19</v>
      </c>
      <c r="AI145" s="4" t="s">
        <v>19</v>
      </c>
      <c r="AJ145" s="4" t="s">
        <v>19</v>
      </c>
      <c r="AK145" s="59"/>
      <c r="AL145" s="62"/>
      <c r="AM145" s="50">
        <v>44873</v>
      </c>
      <c r="AN145" s="54">
        <v>16.9</v>
      </c>
      <c r="AO145" s="54">
        <v>13.2</v>
      </c>
      <c r="AP145" s="54">
        <v>7.1</v>
      </c>
      <c r="AQ145" s="54">
        <v>12.4</v>
      </c>
      <c r="AR145" s="4">
        <f t="shared" si="63"/>
        <v>5.5</v>
      </c>
      <c r="AS145" s="21" t="str">
        <f t="shared" si="64"/>
        <v>10</v>
      </c>
      <c r="AT145" s="21" t="str">
        <f t="shared" si="65"/>
        <v>1</v>
      </c>
      <c r="AU145" s="21" t="str">
        <f t="shared" si="66"/>
        <v>1</v>
      </c>
      <c r="AV145" s="21" t="str">
        <f t="shared" si="67"/>
        <v>10</v>
      </c>
      <c r="AW145" s="59"/>
      <c r="AX145" s="62"/>
      <c r="AY145" s="14"/>
      <c r="AZ145" s="16"/>
      <c r="BA145" s="16"/>
      <c r="BB145" s="16"/>
      <c r="BC145" s="16"/>
      <c r="BD145" s="3"/>
      <c r="BE145" s="3"/>
      <c r="BF145" s="3"/>
      <c r="BG145" s="3"/>
      <c r="BH145" s="4"/>
      <c r="BI145" s="59"/>
      <c r="BJ145" s="62"/>
      <c r="BK145" s="14"/>
      <c r="BL145" s="16"/>
      <c r="BM145" s="16"/>
      <c r="BN145" s="16"/>
      <c r="BO145" s="16"/>
      <c r="BP145" s="3"/>
      <c r="BQ145" s="3"/>
      <c r="BR145" s="3"/>
      <c r="BS145" s="3"/>
      <c r="BT145" s="4"/>
      <c r="BU145" s="59"/>
      <c r="BV145" s="62"/>
      <c r="BW145" s="14"/>
      <c r="BX145" s="16"/>
      <c r="BY145" s="16"/>
      <c r="BZ145" s="16"/>
      <c r="CA145" s="16"/>
      <c r="CB145" s="3"/>
      <c r="CC145" s="3"/>
      <c r="CD145" s="3"/>
      <c r="CE145" s="3"/>
      <c r="CF145" s="4"/>
    </row>
    <row r="146" spans="1:84" s="46" customFormat="1" ht="17.25" thickBot="1">
      <c r="A146" s="60"/>
      <c r="B146" s="63"/>
      <c r="C146" s="50">
        <v>44903</v>
      </c>
      <c r="D146" s="54">
        <v>26.2</v>
      </c>
      <c r="E146" s="54">
        <v>4</v>
      </c>
      <c r="F146" s="54">
        <v>8.9</v>
      </c>
      <c r="G146" s="54">
        <v>23.4</v>
      </c>
      <c r="H146" s="4">
        <f>(I146+J146+K146+L146)/4</f>
        <v>5.5</v>
      </c>
      <c r="I146" s="21" t="str">
        <f t="shared" si="68"/>
        <v>10</v>
      </c>
      <c r="J146" s="21" t="str">
        <f t="shared" si="69"/>
        <v>1</v>
      </c>
      <c r="K146" s="21" t="str">
        <f>IF(F146&gt;=6.5,"1",IF(F146&gt;=4.6,"3",IF(F146&gt;=2,"6",IF(F146&gt;=0,"10"))))</f>
        <v>1</v>
      </c>
      <c r="L146" s="21" t="str">
        <f t="shared" si="70"/>
        <v>10</v>
      </c>
      <c r="M146" s="60"/>
      <c r="N146" s="63"/>
      <c r="O146" s="50">
        <v>44903</v>
      </c>
      <c r="P146" s="54">
        <v>12.3</v>
      </c>
      <c r="Q146" s="54">
        <v>70.1</v>
      </c>
      <c r="R146" s="54">
        <v>8.9</v>
      </c>
      <c r="S146" s="54">
        <v>13</v>
      </c>
      <c r="T146" s="4">
        <f t="shared" si="61"/>
        <v>5.75</v>
      </c>
      <c r="U146" s="21" t="str">
        <f t="shared" si="71"/>
        <v>6</v>
      </c>
      <c r="V146" s="21" t="str">
        <f t="shared" si="72"/>
        <v>6</v>
      </c>
      <c r="W146" s="21" t="str">
        <f>IF(R146&gt;=6.5,"1",IF(R146&gt;=4.6,"3",IF(R146&gt;=2,"6",IF(R146&gt;=0,"10"))))</f>
        <v>1</v>
      </c>
      <c r="X146" s="21" t="str">
        <f t="shared" si="73"/>
        <v>10</v>
      </c>
      <c r="Y146" s="60"/>
      <c r="Z146" s="63"/>
      <c r="AA146" s="53"/>
      <c r="AB146" s="53"/>
      <c r="AC146" s="53"/>
      <c r="AD146" s="53"/>
      <c r="AE146" s="53"/>
      <c r="AF146" s="4" t="s">
        <v>19</v>
      </c>
      <c r="AG146" s="4" t="s">
        <v>19</v>
      </c>
      <c r="AH146" s="4" t="s">
        <v>19</v>
      </c>
      <c r="AI146" s="4" t="s">
        <v>19</v>
      </c>
      <c r="AJ146" s="4" t="s">
        <v>19</v>
      </c>
      <c r="AK146" s="60"/>
      <c r="AL146" s="63"/>
      <c r="AM146" s="50">
        <v>44903</v>
      </c>
      <c r="AN146" s="54">
        <v>18.3</v>
      </c>
      <c r="AO146" s="54">
        <v>33.8</v>
      </c>
      <c r="AP146" s="54">
        <v>9.5</v>
      </c>
      <c r="AQ146" s="54">
        <v>12.8</v>
      </c>
      <c r="AR146" s="4">
        <f t="shared" si="63"/>
        <v>6</v>
      </c>
      <c r="AS146" s="21" t="str">
        <f t="shared" si="64"/>
        <v>10</v>
      </c>
      <c r="AT146" s="21" t="str">
        <f t="shared" si="65"/>
        <v>3</v>
      </c>
      <c r="AU146" s="21" t="str">
        <f t="shared" si="66"/>
        <v>1</v>
      </c>
      <c r="AV146" s="21" t="str">
        <f t="shared" si="67"/>
        <v>10</v>
      </c>
      <c r="AW146" s="60"/>
      <c r="AX146" s="63"/>
      <c r="AY146" s="24"/>
      <c r="AZ146" s="15"/>
      <c r="BA146" s="15"/>
      <c r="BB146" s="15"/>
      <c r="BC146" s="15"/>
      <c r="BD146" s="3"/>
      <c r="BE146" s="3"/>
      <c r="BF146" s="3"/>
      <c r="BG146" s="3"/>
      <c r="BH146" s="4"/>
      <c r="BI146" s="60"/>
      <c r="BJ146" s="63"/>
      <c r="BK146" s="24"/>
      <c r="BL146" s="15"/>
      <c r="BM146" s="15"/>
      <c r="BN146" s="15"/>
      <c r="BO146" s="15"/>
      <c r="BP146" s="3"/>
      <c r="BQ146" s="3"/>
      <c r="BR146" s="3"/>
      <c r="BS146" s="3"/>
      <c r="BT146" s="4"/>
      <c r="BU146" s="60"/>
      <c r="BV146" s="63"/>
      <c r="BW146" s="24"/>
      <c r="BX146" s="15"/>
      <c r="BY146" s="15"/>
      <c r="BZ146" s="15"/>
      <c r="CA146" s="15"/>
      <c r="CB146" s="3"/>
      <c r="CC146" s="3"/>
      <c r="CD146" s="3"/>
      <c r="CE146" s="3"/>
      <c r="CF146" s="4"/>
    </row>
    <row r="147" spans="1:84" s="46" customFormat="1" ht="18" thickBot="1" thickTop="1">
      <c r="A147" s="25" t="s">
        <v>57</v>
      </c>
      <c r="B147" s="26"/>
      <c r="C147" s="30" t="s">
        <v>17</v>
      </c>
      <c r="D147" s="9">
        <f>AVERAGE(D135:D146)</f>
        <v>13.333333333333336</v>
      </c>
      <c r="E147" s="9">
        <f>AVERAGE(E135:E146)</f>
        <v>9.791666666666666</v>
      </c>
      <c r="F147" s="9">
        <f>AVERAGE(F135:F146)</f>
        <v>7.383333333333334</v>
      </c>
      <c r="G147" s="9">
        <f>AVERAGE(G135:G146)</f>
        <v>9.030833333333334</v>
      </c>
      <c r="H147" s="9">
        <f>AVERAGE(H135:H146)</f>
        <v>4.6875</v>
      </c>
      <c r="I147" s="31" t="str">
        <f t="shared" si="68"/>
        <v>6</v>
      </c>
      <c r="J147" s="32" t="str">
        <f t="shared" si="69"/>
        <v>1</v>
      </c>
      <c r="K147" s="32" t="str">
        <f>IF(F147&gt;6.5,"1",IF(F147&gt;=4.6,"3",IF(F147&gt;=2,"6",IF(F147&gt;=0,"10"))))</f>
        <v>1</v>
      </c>
      <c r="L147" s="32" t="str">
        <f t="shared" si="70"/>
        <v>10</v>
      </c>
      <c r="M147" s="25" t="s">
        <v>57</v>
      </c>
      <c r="N147" s="26"/>
      <c r="O147" s="30" t="s">
        <v>17</v>
      </c>
      <c r="P147" s="9">
        <f>AVERAGE(P135:P146)</f>
        <v>11.516666666666667</v>
      </c>
      <c r="Q147" s="9">
        <f>AVERAGE(Q135:Q146)</f>
        <v>10.991666666666667</v>
      </c>
      <c r="R147" s="9">
        <f>AVERAGE(R135:R146)</f>
        <v>6.958333333333335</v>
      </c>
      <c r="S147" s="9">
        <f>AVERAGE(S135:S146)</f>
        <v>6.965</v>
      </c>
      <c r="T147" s="9">
        <f>AVERAGE(T135:T146)</f>
        <v>4.25</v>
      </c>
      <c r="U147" s="31" t="str">
        <f t="shared" si="71"/>
        <v>6</v>
      </c>
      <c r="V147" s="32" t="str">
        <f t="shared" si="72"/>
        <v>1</v>
      </c>
      <c r="W147" s="32" t="str">
        <f>IF(R147&gt;6.5,"1",IF(R147&gt;=4.6,"3",IF(R147&gt;=2,"6",IF(R147&gt;=0,"10"))))</f>
        <v>1</v>
      </c>
      <c r="X147" s="32" t="str">
        <f t="shared" si="73"/>
        <v>10</v>
      </c>
      <c r="Y147" s="25" t="s">
        <v>57</v>
      </c>
      <c r="Z147" s="26"/>
      <c r="AA147" s="30" t="s">
        <v>17</v>
      </c>
      <c r="AB147" s="9" t="e">
        <f>AVERAGE(AB135:AB146)</f>
        <v>#DIV/0!</v>
      </c>
      <c r="AC147" s="9" t="e">
        <f>AVERAGE(AC135:AC146)</f>
        <v>#DIV/0!</v>
      </c>
      <c r="AD147" s="9" t="e">
        <f>AVERAGE(AD135:AD146)</f>
        <v>#DIV/0!</v>
      </c>
      <c r="AE147" s="9" t="e">
        <f>AVERAGE(AE135:AE146)</f>
        <v>#DIV/0!</v>
      </c>
      <c r="AF147" s="9" t="e">
        <f>AVERAGE(AF135:AF146)</f>
        <v>#DIV/0!</v>
      </c>
      <c r="AG147" s="31" t="e">
        <f>IF(AB147&lt;3,"1",IF(AB147&lt;5,"3",IF(AB147&lt;=15,"6",IF(AB147&gt;15,"10"))))</f>
        <v>#DIV/0!</v>
      </c>
      <c r="AH147" s="32" t="e">
        <f>IF(AC147&lt;20,"1",IF(AC147&lt;=49,"3",IF(AC147&lt;=100,"6",IF(AC147&gt;100,"10"))))</f>
        <v>#DIV/0!</v>
      </c>
      <c r="AI147" s="32" t="e">
        <f>IF(AD147&gt;6.5,"1",IF(AD147&gt;=4.6,"3",IF(AD147&gt;=2,"6",IF(AD147&gt;=0,"10"))))</f>
        <v>#DIV/0!</v>
      </c>
      <c r="AJ147" s="32" t="e">
        <f>IF(AE147&lt;0.5,"1",IF(AE147&lt;1,"3",IF(AE147&lt;=3,"6",IF(AE147&gt;=3,"10"))))</f>
        <v>#DIV/0!</v>
      </c>
      <c r="AK147" s="25" t="s">
        <v>57</v>
      </c>
      <c r="AL147" s="26"/>
      <c r="AM147" s="30" t="s">
        <v>17</v>
      </c>
      <c r="AN147" s="9">
        <f>AVERAGE(AN135:AN146)</f>
        <v>15.966666666666669</v>
      </c>
      <c r="AO147" s="9">
        <f>AVERAGE(AO135:AO146)</f>
        <v>17.2</v>
      </c>
      <c r="AP147" s="9">
        <f>AVERAGE(AP135:AP146)</f>
        <v>6.716666666666666</v>
      </c>
      <c r="AQ147" s="9">
        <f>AVERAGE(AQ135:AQ146)</f>
        <v>10.0575</v>
      </c>
      <c r="AR147" s="9">
        <f>AVERAGE(AR135:AR146)</f>
        <v>5.3125</v>
      </c>
      <c r="AS147" s="31" t="str">
        <f>IF(AN147&lt;3,"1",IF(AN147&lt;5,"3",IF(AN147&lt;=15,"6",IF(AN147&gt;15,"10"))))</f>
        <v>10</v>
      </c>
      <c r="AT147" s="32" t="str">
        <f>IF(AO147&lt;20,"1",IF(AO147&lt;=49,"3",IF(AO147&lt;=100,"6",IF(AO147&gt;100,"10"))))</f>
        <v>1</v>
      </c>
      <c r="AU147" s="32" t="str">
        <f>IF(AP147&gt;6.5,"1",IF(AP147&gt;=4.6,"3",IF(AP147&gt;=2,"6",IF(AP147&gt;=0,"10"))))</f>
        <v>1</v>
      </c>
      <c r="AV147" s="32" t="str">
        <f>IF(AQ147&lt;0.5,"1",IF(AQ147&lt;1,"3",IF(AQ147&lt;=3,"6",IF(AQ147&gt;=3,"10"))))</f>
        <v>10</v>
      </c>
      <c r="AW147" s="25"/>
      <c r="AX147" s="26"/>
      <c r="AY147" s="5"/>
      <c r="AZ147" s="9"/>
      <c r="BA147" s="9"/>
      <c r="BB147" s="9"/>
      <c r="BC147" s="9"/>
      <c r="BD147" s="6"/>
      <c r="BE147" s="7"/>
      <c r="BF147" s="7"/>
      <c r="BG147" s="7"/>
      <c r="BH147" s="8"/>
      <c r="BI147" s="25"/>
      <c r="BJ147" s="26"/>
      <c r="BK147" s="5"/>
      <c r="BL147" s="9"/>
      <c r="BM147" s="9"/>
      <c r="BN147" s="9"/>
      <c r="BO147" s="9"/>
      <c r="BP147" s="6"/>
      <c r="BQ147" s="7"/>
      <c r="BR147" s="7"/>
      <c r="BS147" s="7"/>
      <c r="BT147" s="47"/>
      <c r="BU147" s="25" t="s">
        <v>79</v>
      </c>
      <c r="BV147" s="26"/>
      <c r="BW147" s="5"/>
      <c r="BX147" s="9"/>
      <c r="BY147" s="9"/>
      <c r="BZ147" s="9"/>
      <c r="CA147" s="9"/>
      <c r="CB147" s="6"/>
      <c r="CC147" s="7"/>
      <c r="CD147" s="7"/>
      <c r="CE147" s="7"/>
      <c r="CF147" s="8"/>
    </row>
    <row r="148" spans="1:84" s="46" customFormat="1" ht="17.25" thickTop="1">
      <c r="A148" s="58" t="s">
        <v>58</v>
      </c>
      <c r="B148" s="61"/>
      <c r="C148" s="52">
        <v>44929</v>
      </c>
      <c r="D148" s="54">
        <v>14</v>
      </c>
      <c r="E148" s="54">
        <v>14.8</v>
      </c>
      <c r="F148" s="54">
        <v>7</v>
      </c>
      <c r="G148" s="54">
        <v>9.71</v>
      </c>
      <c r="H148" s="4">
        <f aca="true" t="shared" si="74" ref="H148:H154">(I148+J148+K148+L148)/4</f>
        <v>4.5</v>
      </c>
      <c r="I148" s="21" t="str">
        <f t="shared" si="68"/>
        <v>6</v>
      </c>
      <c r="J148" s="21" t="str">
        <f t="shared" si="69"/>
        <v>1</v>
      </c>
      <c r="K148" s="21" t="str">
        <f aca="true" t="shared" si="75" ref="K148:K154">IF(F148&gt;=6.5,"1",IF(F148&gt;=4.6,"3",IF(F148&gt;=2,"6",IF(F148&gt;=0,"10"))))</f>
        <v>1</v>
      </c>
      <c r="L148" s="21" t="str">
        <f t="shared" si="70"/>
        <v>10</v>
      </c>
      <c r="M148" s="58" t="s">
        <v>58</v>
      </c>
      <c r="N148" s="61"/>
      <c r="O148" s="52">
        <v>44929</v>
      </c>
      <c r="P148" s="54">
        <v>13.2</v>
      </c>
      <c r="Q148" s="54">
        <v>49.1</v>
      </c>
      <c r="R148" s="54">
        <v>7.9</v>
      </c>
      <c r="S148" s="54">
        <v>0.54</v>
      </c>
      <c r="T148" s="4">
        <f>(U148+V148+W148+X148)/4</f>
        <v>4</v>
      </c>
      <c r="U148" s="21" t="str">
        <f t="shared" si="71"/>
        <v>6</v>
      </c>
      <c r="V148" s="21" t="str">
        <f t="shared" si="72"/>
        <v>6</v>
      </c>
      <c r="W148" s="21" t="str">
        <f>IF(R148&gt;=6.5,"1",IF(R148&gt;=4.6,"3",IF(R148&gt;=2,"6",IF(R148&gt;=0,"10"))))</f>
        <v>1</v>
      </c>
      <c r="X148" s="21" t="str">
        <f t="shared" si="73"/>
        <v>3</v>
      </c>
      <c r="Y148" s="58" t="s">
        <v>57</v>
      </c>
      <c r="Z148" s="61"/>
      <c r="AA148" s="54" t="s">
        <v>50</v>
      </c>
      <c r="AB148" s="54" t="s">
        <v>50</v>
      </c>
      <c r="AC148" s="54" t="s">
        <v>50</v>
      </c>
      <c r="AD148" s="54" t="s">
        <v>50</v>
      </c>
      <c r="AE148" s="54" t="s">
        <v>50</v>
      </c>
      <c r="AF148" s="4" t="s">
        <v>19</v>
      </c>
      <c r="AG148" s="4" t="s">
        <v>19</v>
      </c>
      <c r="AH148" s="4" t="s">
        <v>19</v>
      </c>
      <c r="AI148" s="4" t="s">
        <v>19</v>
      </c>
      <c r="AJ148" s="4" t="s">
        <v>19</v>
      </c>
      <c r="AK148" s="58" t="s">
        <v>58</v>
      </c>
      <c r="AL148" s="61"/>
      <c r="AM148" s="52">
        <v>44929</v>
      </c>
      <c r="AN148" s="54">
        <v>14.5</v>
      </c>
      <c r="AO148" s="54">
        <v>4.2</v>
      </c>
      <c r="AP148" s="54">
        <v>5.7</v>
      </c>
      <c r="AQ148" s="54">
        <v>7.31</v>
      </c>
      <c r="AR148" s="4">
        <f>(AS148+AT148+AU148+AV148)/4</f>
        <v>5</v>
      </c>
      <c r="AS148" s="21" t="str">
        <f>IF(AN148&lt;3,"1",IF(AN148&lt;5,"3",IF(AN148&lt;=15,"6",IF(AN148&gt;15,"10"))))</f>
        <v>6</v>
      </c>
      <c r="AT148" s="21" t="str">
        <f>IF(AO148&lt;20,"1",IF(AO148&lt;=49,"3",IF(AO148&lt;=100,"6",IF(AO148&gt;100,"10"))))</f>
        <v>1</v>
      </c>
      <c r="AU148" s="21" t="str">
        <f>IF(AP148&gt;=6.5,"1",IF(AP148&gt;=4.6,"3",IF(AP148&gt;=2,"6",IF(AP148&gt;=0,"10"))))</f>
        <v>3</v>
      </c>
      <c r="AV148" s="21" t="str">
        <f>IF(AQ148&lt;0.5,"1",IF(AQ148&lt;1,"3",IF(AQ148&lt;=3,"6",IF(AQ148&gt;=3,"10"))))</f>
        <v>10</v>
      </c>
      <c r="AW148" s="58"/>
      <c r="AX148" s="61"/>
      <c r="AY148" s="22"/>
      <c r="AZ148" s="15"/>
      <c r="BA148" s="15"/>
      <c r="BB148" s="15"/>
      <c r="BC148" s="15"/>
      <c r="BD148" s="3"/>
      <c r="BE148" s="3"/>
      <c r="BF148" s="3"/>
      <c r="BG148" s="3"/>
      <c r="BH148" s="4"/>
      <c r="BI148" s="58"/>
      <c r="BJ148" s="61"/>
      <c r="BK148" s="22"/>
      <c r="BL148" s="15"/>
      <c r="BM148" s="15"/>
      <c r="BN148" s="15"/>
      <c r="BO148" s="15"/>
      <c r="BP148" s="3"/>
      <c r="BQ148" s="3"/>
      <c r="BR148" s="3"/>
      <c r="BS148" s="3"/>
      <c r="BT148" s="4"/>
      <c r="BU148" s="58" t="s">
        <v>80</v>
      </c>
      <c r="BV148" s="61"/>
      <c r="BW148" s="22"/>
      <c r="BX148" s="15"/>
      <c r="BY148" s="15"/>
      <c r="BZ148" s="15"/>
      <c r="CA148" s="15"/>
      <c r="CB148" s="3"/>
      <c r="CC148" s="3"/>
      <c r="CD148" s="3"/>
      <c r="CE148" s="3"/>
      <c r="CF148" s="3"/>
    </row>
    <row r="149" spans="1:84" s="46" customFormat="1" ht="16.5">
      <c r="A149" s="59"/>
      <c r="B149" s="62"/>
      <c r="C149" s="52">
        <v>44965</v>
      </c>
      <c r="D149" s="54">
        <v>10.1</v>
      </c>
      <c r="E149" s="54">
        <v>13</v>
      </c>
      <c r="F149" s="54">
        <v>5</v>
      </c>
      <c r="G149" s="54">
        <v>7.34</v>
      </c>
      <c r="H149" s="4">
        <f t="shared" si="74"/>
        <v>5</v>
      </c>
      <c r="I149" s="21" t="str">
        <f t="shared" si="68"/>
        <v>6</v>
      </c>
      <c r="J149" s="21" t="str">
        <f t="shared" si="69"/>
        <v>1</v>
      </c>
      <c r="K149" s="21" t="str">
        <f t="shared" si="75"/>
        <v>3</v>
      </c>
      <c r="L149" s="21" t="str">
        <f t="shared" si="70"/>
        <v>10</v>
      </c>
      <c r="M149" s="59"/>
      <c r="N149" s="62"/>
      <c r="O149" s="52">
        <v>44965</v>
      </c>
      <c r="P149" s="54">
        <v>15.6</v>
      </c>
      <c r="Q149" s="54">
        <v>25.5</v>
      </c>
      <c r="R149" s="54">
        <v>5.9</v>
      </c>
      <c r="S149" s="54">
        <v>5.41</v>
      </c>
      <c r="T149" s="4">
        <f>(U149+V149+W149+X149)/4</f>
        <v>6.5</v>
      </c>
      <c r="U149" s="21" t="str">
        <f t="shared" si="71"/>
        <v>10</v>
      </c>
      <c r="V149" s="21" t="str">
        <f t="shared" si="72"/>
        <v>3</v>
      </c>
      <c r="W149" s="21" t="str">
        <f>IF(R149&gt;=6.5,"1",IF(R149&gt;=4.6,"3",IF(R149&gt;=2,"6",IF(R149&gt;=0,"10"))))</f>
        <v>3</v>
      </c>
      <c r="X149" s="21" t="str">
        <f t="shared" si="73"/>
        <v>10</v>
      </c>
      <c r="Y149" s="59"/>
      <c r="Z149" s="62"/>
      <c r="AA149" s="54"/>
      <c r="AB149" s="54"/>
      <c r="AC149" s="54"/>
      <c r="AD149" s="54"/>
      <c r="AE149" s="54"/>
      <c r="AF149" s="4" t="s">
        <v>19</v>
      </c>
      <c r="AG149" s="4" t="s">
        <v>19</v>
      </c>
      <c r="AH149" s="4" t="s">
        <v>19</v>
      </c>
      <c r="AI149" s="4" t="s">
        <v>19</v>
      </c>
      <c r="AJ149" s="4" t="s">
        <v>19</v>
      </c>
      <c r="AK149" s="59"/>
      <c r="AL149" s="62"/>
      <c r="AM149" s="52">
        <v>44965</v>
      </c>
      <c r="AN149" s="54">
        <v>19.2</v>
      </c>
      <c r="AO149" s="54">
        <v>25.2</v>
      </c>
      <c r="AP149" s="54">
        <v>6.2</v>
      </c>
      <c r="AQ149" s="54">
        <v>10.9</v>
      </c>
      <c r="AR149" s="4">
        <f aca="true" t="shared" si="76" ref="AR149:AR159">(AS149+AT149+AU149+AV149)/4</f>
        <v>6.5</v>
      </c>
      <c r="AS149" s="21" t="str">
        <f aca="true" t="shared" si="77" ref="AS149:AS159">IF(AN149&lt;3,"1",IF(AN149&lt;5,"3",IF(AN149&lt;=15,"6",IF(AN149&gt;15,"10"))))</f>
        <v>10</v>
      </c>
      <c r="AT149" s="21" t="str">
        <f aca="true" t="shared" si="78" ref="AT149:AT159">IF(AO149&lt;20,"1",IF(AO149&lt;=49,"3",IF(AO149&lt;=100,"6",IF(AO149&gt;100,"10"))))</f>
        <v>3</v>
      </c>
      <c r="AU149" s="21" t="str">
        <f aca="true" t="shared" si="79" ref="AU149:AU159">IF(AP149&gt;=6.5,"1",IF(AP149&gt;=4.6,"3",IF(AP149&gt;=2,"6",IF(AP149&gt;=0,"10"))))</f>
        <v>3</v>
      </c>
      <c r="AV149" s="21" t="str">
        <f aca="true" t="shared" si="80" ref="AV149:AV159">IF(AQ149&lt;0.5,"1",IF(AQ149&lt;1,"3",IF(AQ149&lt;=3,"6",IF(AQ149&gt;=3,"10"))))</f>
        <v>10</v>
      </c>
      <c r="AW149" s="59"/>
      <c r="AX149" s="62"/>
      <c r="AY149" s="22"/>
      <c r="AZ149" s="15"/>
      <c r="BA149" s="15"/>
      <c r="BB149" s="15"/>
      <c r="BC149" s="15"/>
      <c r="BD149" s="3"/>
      <c r="BE149" s="3"/>
      <c r="BF149" s="3"/>
      <c r="BG149" s="3"/>
      <c r="BH149" s="4"/>
      <c r="BI149" s="59"/>
      <c r="BJ149" s="62"/>
      <c r="BK149" s="22"/>
      <c r="BL149" s="15"/>
      <c r="BM149" s="15"/>
      <c r="BN149" s="15"/>
      <c r="BO149" s="15"/>
      <c r="BP149" s="3"/>
      <c r="BQ149" s="3"/>
      <c r="BR149" s="3"/>
      <c r="BS149" s="3"/>
      <c r="BT149" s="4"/>
      <c r="BU149" s="59"/>
      <c r="BV149" s="62"/>
      <c r="BW149" s="22"/>
      <c r="BX149" s="15"/>
      <c r="BY149" s="15"/>
      <c r="BZ149" s="15"/>
      <c r="CA149" s="15"/>
      <c r="CB149" s="3"/>
      <c r="CC149" s="3"/>
      <c r="CD149" s="3"/>
      <c r="CE149" s="3"/>
      <c r="CF149" s="3"/>
    </row>
    <row r="150" spans="1:84" s="46" customFormat="1" ht="16.5">
      <c r="A150" s="59"/>
      <c r="B150" s="62"/>
      <c r="C150" s="52">
        <v>44986</v>
      </c>
      <c r="D150" s="54">
        <v>20</v>
      </c>
      <c r="E150" s="54">
        <v>16.5</v>
      </c>
      <c r="F150" s="54">
        <v>6.9</v>
      </c>
      <c r="G150" s="54">
        <v>10.6</v>
      </c>
      <c r="H150" s="4">
        <f t="shared" si="74"/>
        <v>5.5</v>
      </c>
      <c r="I150" s="21" t="str">
        <f t="shared" si="68"/>
        <v>10</v>
      </c>
      <c r="J150" s="21" t="str">
        <f t="shared" si="69"/>
        <v>1</v>
      </c>
      <c r="K150" s="21" t="str">
        <f t="shared" si="75"/>
        <v>1</v>
      </c>
      <c r="L150" s="21" t="str">
        <f t="shared" si="70"/>
        <v>10</v>
      </c>
      <c r="M150" s="59"/>
      <c r="N150" s="62"/>
      <c r="O150" s="52">
        <v>44986</v>
      </c>
      <c r="P150" s="54">
        <v>34.4</v>
      </c>
      <c r="Q150" s="54">
        <v>12.5</v>
      </c>
      <c r="R150" s="54">
        <v>6.8</v>
      </c>
      <c r="S150" s="54">
        <v>11.7</v>
      </c>
      <c r="T150" s="4">
        <f>(U150+V150+W150+X150)/4</f>
        <v>5.5</v>
      </c>
      <c r="U150" s="21" t="str">
        <f t="shared" si="71"/>
        <v>10</v>
      </c>
      <c r="V150" s="21" t="str">
        <f t="shared" si="72"/>
        <v>1</v>
      </c>
      <c r="W150" s="21" t="str">
        <f>IF(R150&gt;=6.5,"1",IF(R150&gt;=4.6,"3",IF(R150&gt;=2,"6",IF(R150&gt;=0,"10"))))</f>
        <v>1</v>
      </c>
      <c r="X150" s="21" t="str">
        <f t="shared" si="73"/>
        <v>10</v>
      </c>
      <c r="Y150" s="59"/>
      <c r="Z150" s="62"/>
      <c r="AA150" s="54"/>
      <c r="AB150" s="54"/>
      <c r="AC150" s="54"/>
      <c r="AD150" s="54"/>
      <c r="AE150" s="54"/>
      <c r="AF150" s="4" t="s">
        <v>19</v>
      </c>
      <c r="AG150" s="4" t="s">
        <v>19</v>
      </c>
      <c r="AH150" s="4" t="s">
        <v>19</v>
      </c>
      <c r="AI150" s="4" t="s">
        <v>19</v>
      </c>
      <c r="AJ150" s="4" t="s">
        <v>19</v>
      </c>
      <c r="AK150" s="59"/>
      <c r="AL150" s="62"/>
      <c r="AM150" s="52">
        <v>44986</v>
      </c>
      <c r="AN150" s="54">
        <v>15.1</v>
      </c>
      <c r="AO150" s="54">
        <v>48.8</v>
      </c>
      <c r="AP150" s="54">
        <v>6.5</v>
      </c>
      <c r="AQ150" s="54">
        <v>2.53</v>
      </c>
      <c r="AR150" s="4">
        <f t="shared" si="76"/>
        <v>5</v>
      </c>
      <c r="AS150" s="21" t="str">
        <f t="shared" si="77"/>
        <v>10</v>
      </c>
      <c r="AT150" s="21" t="str">
        <f t="shared" si="78"/>
        <v>3</v>
      </c>
      <c r="AU150" s="21" t="str">
        <f t="shared" si="79"/>
        <v>1</v>
      </c>
      <c r="AV150" s="21" t="str">
        <f t="shared" si="80"/>
        <v>6</v>
      </c>
      <c r="AW150" s="59"/>
      <c r="AX150" s="62"/>
      <c r="AY150" s="22"/>
      <c r="AZ150" s="15"/>
      <c r="BA150" s="15"/>
      <c r="BB150" s="15"/>
      <c r="BC150" s="15"/>
      <c r="BD150" s="3"/>
      <c r="BE150" s="3"/>
      <c r="BF150" s="3"/>
      <c r="BG150" s="3"/>
      <c r="BH150" s="4"/>
      <c r="BI150" s="59"/>
      <c r="BJ150" s="62"/>
      <c r="BK150" s="22"/>
      <c r="BL150" s="15"/>
      <c r="BM150" s="15"/>
      <c r="BN150" s="15"/>
      <c r="BO150" s="15"/>
      <c r="BP150" s="3"/>
      <c r="BQ150" s="3"/>
      <c r="BR150" s="3"/>
      <c r="BS150" s="3"/>
      <c r="BT150" s="4"/>
      <c r="BU150" s="59"/>
      <c r="BV150" s="62"/>
      <c r="BW150" s="22"/>
      <c r="BX150" s="15"/>
      <c r="BY150" s="15"/>
      <c r="BZ150" s="15"/>
      <c r="CA150" s="15"/>
      <c r="CB150" s="3"/>
      <c r="CC150" s="3"/>
      <c r="CD150" s="3"/>
      <c r="CE150" s="3"/>
      <c r="CF150" s="3"/>
    </row>
    <row r="151" spans="1:84" s="46" customFormat="1" ht="16.5">
      <c r="A151" s="59"/>
      <c r="B151" s="62"/>
      <c r="C151" s="52">
        <v>45023</v>
      </c>
      <c r="D151" s="54">
        <v>61.2</v>
      </c>
      <c r="E151" s="54">
        <v>2.5</v>
      </c>
      <c r="F151" s="54">
        <v>7.2</v>
      </c>
      <c r="G151" s="54">
        <v>11.9</v>
      </c>
      <c r="H151" s="4">
        <f t="shared" si="74"/>
        <v>5.5</v>
      </c>
      <c r="I151" s="21" t="str">
        <f t="shared" si="68"/>
        <v>10</v>
      </c>
      <c r="J151" s="21" t="str">
        <f t="shared" si="69"/>
        <v>1</v>
      </c>
      <c r="K151" s="21" t="str">
        <f t="shared" si="75"/>
        <v>1</v>
      </c>
      <c r="L151" s="21" t="str">
        <f t="shared" si="70"/>
        <v>10</v>
      </c>
      <c r="M151" s="59"/>
      <c r="N151" s="62"/>
      <c r="O151" s="52">
        <v>45023</v>
      </c>
      <c r="P151" s="54">
        <v>17.4</v>
      </c>
      <c r="Q151" s="54">
        <v>2.5</v>
      </c>
      <c r="R151" s="54">
        <v>6.6</v>
      </c>
      <c r="S151" s="54">
        <v>8.58</v>
      </c>
      <c r="T151" s="4">
        <f>(U151+V151+W151+X151)/4</f>
        <v>5.5</v>
      </c>
      <c r="U151" s="21" t="str">
        <f t="shared" si="71"/>
        <v>10</v>
      </c>
      <c r="V151" s="21" t="str">
        <f t="shared" si="72"/>
        <v>1</v>
      </c>
      <c r="W151" s="21" t="str">
        <f>IF(R151&gt;=6.5,"1",IF(R151&gt;=4.6,"3",IF(R151&gt;=2,"6",IF(R151&gt;=0,"10"))))</f>
        <v>1</v>
      </c>
      <c r="X151" s="21" t="str">
        <f t="shared" si="73"/>
        <v>10</v>
      </c>
      <c r="Y151" s="59"/>
      <c r="Z151" s="62"/>
      <c r="AA151" s="54"/>
      <c r="AB151" s="54"/>
      <c r="AC151" s="54"/>
      <c r="AD151" s="54"/>
      <c r="AE151" s="54"/>
      <c r="AF151" s="4" t="s">
        <v>19</v>
      </c>
      <c r="AG151" s="4" t="s">
        <v>19</v>
      </c>
      <c r="AH151" s="4" t="s">
        <v>19</v>
      </c>
      <c r="AI151" s="4" t="s">
        <v>19</v>
      </c>
      <c r="AJ151" s="4" t="s">
        <v>19</v>
      </c>
      <c r="AK151" s="59"/>
      <c r="AL151" s="62"/>
      <c r="AM151" s="52">
        <v>45023</v>
      </c>
      <c r="AN151" s="54">
        <v>26.4</v>
      </c>
      <c r="AO151" s="54">
        <v>19.6</v>
      </c>
      <c r="AP151" s="54">
        <v>6.5</v>
      </c>
      <c r="AQ151" s="54">
        <v>16</v>
      </c>
      <c r="AR151" s="4">
        <f t="shared" si="76"/>
        <v>5.5</v>
      </c>
      <c r="AS151" s="21" t="str">
        <f t="shared" si="77"/>
        <v>10</v>
      </c>
      <c r="AT151" s="21" t="str">
        <f t="shared" si="78"/>
        <v>1</v>
      </c>
      <c r="AU151" s="21" t="str">
        <f t="shared" si="79"/>
        <v>1</v>
      </c>
      <c r="AV151" s="21" t="str">
        <f t="shared" si="80"/>
        <v>10</v>
      </c>
      <c r="AW151" s="59"/>
      <c r="AX151" s="62"/>
      <c r="AY151" s="22"/>
      <c r="AZ151" s="16"/>
      <c r="BA151" s="16"/>
      <c r="BB151" s="16"/>
      <c r="BC151" s="16"/>
      <c r="BD151" s="3"/>
      <c r="BE151" s="3"/>
      <c r="BF151" s="3"/>
      <c r="BG151" s="3"/>
      <c r="BH151" s="4"/>
      <c r="BI151" s="59"/>
      <c r="BJ151" s="62"/>
      <c r="BK151" s="22"/>
      <c r="BL151" s="16"/>
      <c r="BM151" s="16"/>
      <c r="BN151" s="16"/>
      <c r="BO151" s="16"/>
      <c r="BP151" s="3"/>
      <c r="BQ151" s="3"/>
      <c r="BR151" s="3"/>
      <c r="BS151" s="3"/>
      <c r="BT151" s="4"/>
      <c r="BU151" s="59"/>
      <c r="BV151" s="62"/>
      <c r="BW151" s="22"/>
      <c r="BX151" s="16"/>
      <c r="BY151" s="16"/>
      <c r="BZ151" s="16"/>
      <c r="CA151" s="16"/>
      <c r="CB151" s="3"/>
      <c r="CC151" s="3"/>
      <c r="CD151" s="3"/>
      <c r="CE151" s="3"/>
      <c r="CF151" s="3"/>
    </row>
    <row r="152" spans="1:84" s="46" customFormat="1" ht="16.5">
      <c r="A152" s="59"/>
      <c r="B152" s="62"/>
      <c r="C152" s="52">
        <v>45047</v>
      </c>
      <c r="D152" s="54">
        <v>15.5</v>
      </c>
      <c r="E152" s="54">
        <v>13.8</v>
      </c>
      <c r="F152" s="54">
        <v>5.7</v>
      </c>
      <c r="G152" s="54">
        <v>10.8</v>
      </c>
      <c r="H152" s="4">
        <f t="shared" si="74"/>
        <v>6</v>
      </c>
      <c r="I152" s="21" t="str">
        <f t="shared" si="68"/>
        <v>10</v>
      </c>
      <c r="J152" s="21" t="str">
        <f t="shared" si="69"/>
        <v>1</v>
      </c>
      <c r="K152" s="21" t="str">
        <f t="shared" si="75"/>
        <v>3</v>
      </c>
      <c r="L152" s="21" t="str">
        <f t="shared" si="70"/>
        <v>10</v>
      </c>
      <c r="M152" s="59"/>
      <c r="N152" s="62"/>
      <c r="O152" s="52">
        <v>45047</v>
      </c>
      <c r="P152" s="54">
        <v>16.2</v>
      </c>
      <c r="Q152" s="54">
        <v>8.2</v>
      </c>
      <c r="R152" s="54">
        <v>5.4</v>
      </c>
      <c r="S152" s="54">
        <v>18.5</v>
      </c>
      <c r="T152" s="4">
        <f>(U152+V152+W152+X152)/4</f>
        <v>6</v>
      </c>
      <c r="U152" s="21" t="str">
        <f t="shared" si="71"/>
        <v>10</v>
      </c>
      <c r="V152" s="21" t="str">
        <f t="shared" si="72"/>
        <v>1</v>
      </c>
      <c r="W152" s="21" t="str">
        <f>IF(R152&gt;=6.5,"1",IF(R152&gt;=4.6,"3",IF(R152&gt;=2,"6",IF(R152&gt;=0,"10"))))</f>
        <v>3</v>
      </c>
      <c r="X152" s="21" t="str">
        <f t="shared" si="73"/>
        <v>10</v>
      </c>
      <c r="Y152" s="59"/>
      <c r="Z152" s="62"/>
      <c r="AA152" s="54"/>
      <c r="AB152" s="54"/>
      <c r="AC152" s="54"/>
      <c r="AD152" s="54"/>
      <c r="AE152" s="54"/>
      <c r="AF152" s="4" t="s">
        <v>19</v>
      </c>
      <c r="AG152" s="4" t="s">
        <v>19</v>
      </c>
      <c r="AH152" s="4" t="s">
        <v>19</v>
      </c>
      <c r="AI152" s="4" t="s">
        <v>19</v>
      </c>
      <c r="AJ152" s="4" t="s">
        <v>19</v>
      </c>
      <c r="AK152" s="59"/>
      <c r="AL152" s="62"/>
      <c r="AM152" s="52">
        <v>45047</v>
      </c>
      <c r="AN152" s="54">
        <v>17.9</v>
      </c>
      <c r="AO152" s="54">
        <v>38.8</v>
      </c>
      <c r="AP152" s="54">
        <v>6.6</v>
      </c>
      <c r="AQ152" s="54">
        <v>10.1</v>
      </c>
      <c r="AR152" s="4">
        <f t="shared" si="76"/>
        <v>6</v>
      </c>
      <c r="AS152" s="21" t="str">
        <f t="shared" si="77"/>
        <v>10</v>
      </c>
      <c r="AT152" s="21" t="str">
        <f t="shared" si="78"/>
        <v>3</v>
      </c>
      <c r="AU152" s="21" t="str">
        <f t="shared" si="79"/>
        <v>1</v>
      </c>
      <c r="AV152" s="21" t="str">
        <f t="shared" si="80"/>
        <v>10</v>
      </c>
      <c r="AW152" s="59"/>
      <c r="AX152" s="62"/>
      <c r="AY152" s="14"/>
      <c r="AZ152" s="15"/>
      <c r="BA152" s="15"/>
      <c r="BB152" s="15"/>
      <c r="BC152" s="15"/>
      <c r="BD152" s="3"/>
      <c r="BE152" s="3"/>
      <c r="BF152" s="3"/>
      <c r="BG152" s="3"/>
      <c r="BH152" s="4"/>
      <c r="BI152" s="59"/>
      <c r="BJ152" s="62"/>
      <c r="BK152" s="14"/>
      <c r="BL152" s="15"/>
      <c r="BM152" s="15"/>
      <c r="BN152" s="15"/>
      <c r="BO152" s="15"/>
      <c r="BP152" s="3"/>
      <c r="BQ152" s="3"/>
      <c r="BR152" s="3"/>
      <c r="BS152" s="3"/>
      <c r="BT152" s="4"/>
      <c r="BU152" s="59"/>
      <c r="BV152" s="62"/>
      <c r="BW152" s="14"/>
      <c r="BX152" s="15"/>
      <c r="BY152" s="15"/>
      <c r="BZ152" s="15"/>
      <c r="CA152" s="15"/>
      <c r="CB152" s="3"/>
      <c r="CC152" s="3"/>
      <c r="CD152" s="3"/>
      <c r="CE152" s="3"/>
      <c r="CF152" s="3"/>
    </row>
    <row r="153" spans="1:84" s="46" customFormat="1" ht="16.5">
      <c r="A153" s="59"/>
      <c r="B153" s="62"/>
      <c r="C153" s="52">
        <v>45078</v>
      </c>
      <c r="D153" s="54">
        <v>9</v>
      </c>
      <c r="E153" s="54">
        <v>9</v>
      </c>
      <c r="F153" s="54">
        <v>6</v>
      </c>
      <c r="G153" s="54">
        <v>7.71</v>
      </c>
      <c r="H153" s="4">
        <f t="shared" si="74"/>
        <v>5</v>
      </c>
      <c r="I153" s="21" t="str">
        <f t="shared" si="68"/>
        <v>6</v>
      </c>
      <c r="J153" s="21" t="str">
        <f t="shared" si="69"/>
        <v>1</v>
      </c>
      <c r="K153" s="21" t="str">
        <f t="shared" si="75"/>
        <v>3</v>
      </c>
      <c r="L153" s="21" t="str">
        <f t="shared" si="70"/>
        <v>10</v>
      </c>
      <c r="M153" s="59"/>
      <c r="N153" s="62"/>
      <c r="O153" s="52">
        <v>45078</v>
      </c>
      <c r="P153" s="54" t="s">
        <v>60</v>
      </c>
      <c r="Q153" s="54" t="s">
        <v>60</v>
      </c>
      <c r="R153" s="54" t="s">
        <v>60</v>
      </c>
      <c r="S153" s="54" t="s">
        <v>60</v>
      </c>
      <c r="T153" s="4" t="s">
        <v>19</v>
      </c>
      <c r="U153" s="4" t="s">
        <v>19</v>
      </c>
      <c r="V153" s="4" t="s">
        <v>19</v>
      </c>
      <c r="W153" s="4" t="s">
        <v>19</v>
      </c>
      <c r="X153" s="4" t="s">
        <v>19</v>
      </c>
      <c r="Y153" s="59"/>
      <c r="Z153" s="62"/>
      <c r="AA153" s="54"/>
      <c r="AB153" s="54"/>
      <c r="AC153" s="54"/>
      <c r="AD153" s="54"/>
      <c r="AE153" s="54"/>
      <c r="AF153" s="4" t="s">
        <v>19</v>
      </c>
      <c r="AG153" s="4" t="s">
        <v>19</v>
      </c>
      <c r="AH153" s="4" t="s">
        <v>19</v>
      </c>
      <c r="AI153" s="4" t="s">
        <v>19</v>
      </c>
      <c r="AJ153" s="4" t="s">
        <v>19</v>
      </c>
      <c r="AK153" s="59"/>
      <c r="AL153" s="62"/>
      <c r="AM153" s="52">
        <v>45078</v>
      </c>
      <c r="AN153" s="54">
        <v>10</v>
      </c>
      <c r="AO153" s="54">
        <v>17.2</v>
      </c>
      <c r="AP153" s="54">
        <v>6.7</v>
      </c>
      <c r="AQ153" s="54">
        <v>7.31</v>
      </c>
      <c r="AR153" s="4">
        <f t="shared" si="76"/>
        <v>4.5</v>
      </c>
      <c r="AS153" s="21" t="str">
        <f t="shared" si="77"/>
        <v>6</v>
      </c>
      <c r="AT153" s="21" t="str">
        <f t="shared" si="78"/>
        <v>1</v>
      </c>
      <c r="AU153" s="21" t="str">
        <f t="shared" si="79"/>
        <v>1</v>
      </c>
      <c r="AV153" s="21" t="str">
        <f t="shared" si="80"/>
        <v>10</v>
      </c>
      <c r="AW153" s="59"/>
      <c r="AX153" s="62"/>
      <c r="AY153" s="14"/>
      <c r="AZ153" s="15"/>
      <c r="BA153" s="15"/>
      <c r="BB153" s="15"/>
      <c r="BC153" s="15"/>
      <c r="BD153" s="3"/>
      <c r="BE153" s="3"/>
      <c r="BF153" s="3"/>
      <c r="BG153" s="3"/>
      <c r="BH153" s="4"/>
      <c r="BI153" s="59"/>
      <c r="BJ153" s="62"/>
      <c r="BK153" s="14"/>
      <c r="BL153" s="15"/>
      <c r="BM153" s="15"/>
      <c r="BN153" s="15"/>
      <c r="BO153" s="15"/>
      <c r="BP153" s="3"/>
      <c r="BQ153" s="3"/>
      <c r="BR153" s="3"/>
      <c r="BS153" s="3"/>
      <c r="BT153" s="4"/>
      <c r="BU153" s="59"/>
      <c r="BV153" s="62"/>
      <c r="BW153" s="14">
        <v>45078</v>
      </c>
      <c r="BX153" s="15">
        <v>10.1</v>
      </c>
      <c r="BY153" s="15">
        <v>7.5</v>
      </c>
      <c r="BZ153" s="15">
        <v>7.2</v>
      </c>
      <c r="CA153" s="15">
        <v>11.6</v>
      </c>
      <c r="CB153" s="4">
        <f aca="true" t="shared" si="81" ref="CB153:CB159">(CC153+CD153+CE153+CF153)/4</f>
        <v>4.5</v>
      </c>
      <c r="CC153" s="21" t="str">
        <f aca="true" t="shared" si="82" ref="CC153:CC159">IF(BX153&lt;3,"1",IF(BX153&lt;5,"3",IF(BX153&lt;=15,"6",IF(BX153&gt;15,"10"))))</f>
        <v>6</v>
      </c>
      <c r="CD153" s="21" t="str">
        <f aca="true" t="shared" si="83" ref="CD153:CD159">IF(BY153&lt;20,"1",IF(BY153&lt;=49,"3",IF(BY153&lt;=100,"6",IF(BY153&gt;100,"10"))))</f>
        <v>1</v>
      </c>
      <c r="CE153" s="21" t="str">
        <f aca="true" t="shared" si="84" ref="CE153:CE159">IF(BZ153&gt;=6.5,"1",IF(BZ153&gt;=4.6,"3",IF(BZ153&gt;=2,"6",IF(BZ153&gt;=0,"10"))))</f>
        <v>1</v>
      </c>
      <c r="CF153" s="21" t="str">
        <f aca="true" t="shared" si="85" ref="CF153:CF159">IF(CA153&lt;0.5,"1",IF(CA153&lt;1,"3",IF(CA153&lt;=3,"6",IF(CA153&gt;=3,"10"))))</f>
        <v>10</v>
      </c>
    </row>
    <row r="154" spans="1:84" s="46" customFormat="1" ht="16.5">
      <c r="A154" s="59"/>
      <c r="B154" s="62"/>
      <c r="C154" s="52">
        <v>45110</v>
      </c>
      <c r="D154" s="54">
        <v>7.6</v>
      </c>
      <c r="E154" s="54">
        <v>5.1</v>
      </c>
      <c r="F154" s="54">
        <v>5.1</v>
      </c>
      <c r="G154" s="54">
        <v>13.2</v>
      </c>
      <c r="H154" s="4">
        <f t="shared" si="74"/>
        <v>5</v>
      </c>
      <c r="I154" s="21" t="str">
        <f t="shared" si="68"/>
        <v>6</v>
      </c>
      <c r="J154" s="21" t="str">
        <f t="shared" si="69"/>
        <v>1</v>
      </c>
      <c r="K154" s="21" t="str">
        <f t="shared" si="75"/>
        <v>3</v>
      </c>
      <c r="L154" s="21" t="str">
        <f t="shared" si="70"/>
        <v>10</v>
      </c>
      <c r="M154" s="59"/>
      <c r="N154" s="62"/>
      <c r="O154" s="52">
        <v>45110</v>
      </c>
      <c r="P154" s="54" t="s">
        <v>60</v>
      </c>
      <c r="Q154" s="54" t="s">
        <v>60</v>
      </c>
      <c r="R154" s="54" t="s">
        <v>60</v>
      </c>
      <c r="S154" s="54" t="s">
        <v>60</v>
      </c>
      <c r="T154" s="4" t="s">
        <v>19</v>
      </c>
      <c r="U154" s="4" t="s">
        <v>19</v>
      </c>
      <c r="V154" s="4" t="s">
        <v>19</v>
      </c>
      <c r="W154" s="4" t="s">
        <v>19</v>
      </c>
      <c r="X154" s="4" t="s">
        <v>19</v>
      </c>
      <c r="Y154" s="59"/>
      <c r="Z154" s="62"/>
      <c r="AA154" s="54"/>
      <c r="AB154" s="54"/>
      <c r="AC154" s="54"/>
      <c r="AD154" s="54"/>
      <c r="AE154" s="54"/>
      <c r="AF154" s="4" t="s">
        <v>19</v>
      </c>
      <c r="AG154" s="4" t="s">
        <v>19</v>
      </c>
      <c r="AH154" s="4" t="s">
        <v>19</v>
      </c>
      <c r="AI154" s="4" t="s">
        <v>19</v>
      </c>
      <c r="AJ154" s="4" t="s">
        <v>19</v>
      </c>
      <c r="AK154" s="59"/>
      <c r="AL154" s="62"/>
      <c r="AM154" s="52">
        <v>45110</v>
      </c>
      <c r="AN154" s="54">
        <v>15</v>
      </c>
      <c r="AO154" s="54">
        <v>6</v>
      </c>
      <c r="AP154" s="54">
        <v>6.6</v>
      </c>
      <c r="AQ154" s="54">
        <v>10.7</v>
      </c>
      <c r="AR154" s="4">
        <f t="shared" si="76"/>
        <v>4.5</v>
      </c>
      <c r="AS154" s="21" t="str">
        <f t="shared" si="77"/>
        <v>6</v>
      </c>
      <c r="AT154" s="21" t="str">
        <f t="shared" si="78"/>
        <v>1</v>
      </c>
      <c r="AU154" s="21" t="str">
        <f t="shared" si="79"/>
        <v>1</v>
      </c>
      <c r="AV154" s="21" t="str">
        <f t="shared" si="80"/>
        <v>10</v>
      </c>
      <c r="AW154" s="59"/>
      <c r="AX154" s="62"/>
      <c r="AY154" s="14"/>
      <c r="AZ154" s="16"/>
      <c r="BA154" s="16"/>
      <c r="BB154" s="16"/>
      <c r="BC154" s="16"/>
      <c r="BD154" s="3"/>
      <c r="BE154" s="3"/>
      <c r="BF154" s="3"/>
      <c r="BG154" s="3"/>
      <c r="BH154" s="4"/>
      <c r="BI154" s="59"/>
      <c r="BJ154" s="62"/>
      <c r="BK154" s="14"/>
      <c r="BL154" s="16"/>
      <c r="BM154" s="16"/>
      <c r="BN154" s="16"/>
      <c r="BO154" s="16"/>
      <c r="BP154" s="3"/>
      <c r="BQ154" s="3"/>
      <c r="BR154" s="3"/>
      <c r="BS154" s="3"/>
      <c r="BT154" s="4"/>
      <c r="BU154" s="59"/>
      <c r="BV154" s="62"/>
      <c r="BW154" s="14">
        <v>45110</v>
      </c>
      <c r="BX154" s="16">
        <v>7.6</v>
      </c>
      <c r="BY154" s="16">
        <v>5.1</v>
      </c>
      <c r="BZ154" s="16">
        <v>5.1</v>
      </c>
      <c r="CA154" s="16">
        <v>13.2</v>
      </c>
      <c r="CB154" s="4">
        <f t="shared" si="81"/>
        <v>5</v>
      </c>
      <c r="CC154" s="21" t="str">
        <f t="shared" si="82"/>
        <v>6</v>
      </c>
      <c r="CD154" s="21" t="str">
        <f t="shared" si="83"/>
        <v>1</v>
      </c>
      <c r="CE154" s="21" t="str">
        <f t="shared" si="84"/>
        <v>3</v>
      </c>
      <c r="CF154" s="21" t="str">
        <f t="shared" si="85"/>
        <v>10</v>
      </c>
    </row>
    <row r="155" spans="1:84" s="46" customFormat="1" ht="16.5">
      <c r="A155" s="59"/>
      <c r="B155" s="62"/>
      <c r="C155" s="52">
        <v>45145</v>
      </c>
      <c r="D155" s="54">
        <v>6.8</v>
      </c>
      <c r="E155" s="54">
        <v>180</v>
      </c>
      <c r="F155" s="54">
        <v>6.2</v>
      </c>
      <c r="G155" s="54">
        <v>5.2</v>
      </c>
      <c r="H155" s="4">
        <f>(I155+J155+K155+L155)/4</f>
        <v>7.25</v>
      </c>
      <c r="I155" s="21" t="str">
        <f aca="true" t="shared" si="86" ref="I155:I167">IF(D155&lt;3,"1",IF(D155&lt;5,"3",IF(D155&lt;=15,"6",IF(D155&gt;15,"10"))))</f>
        <v>6</v>
      </c>
      <c r="J155" s="21" t="str">
        <f aca="true" t="shared" si="87" ref="J155:J167">IF(E155&lt;20,"1",IF(E155&lt;=49,"3",IF(E155&lt;=100,"6",IF(E155&gt;100,"10"))))</f>
        <v>10</v>
      </c>
      <c r="K155" s="21" t="str">
        <f>IF(F155&gt;=6.5,"1",IF(F155&gt;=4.6,"3",IF(F155&gt;=2,"6",IF(F155&gt;=0,"10"))))</f>
        <v>3</v>
      </c>
      <c r="L155" s="21" t="str">
        <f aca="true" t="shared" si="88" ref="L155:L167">IF(G155&lt;0.5,"1",IF(G155&lt;1,"3",IF(G155&lt;=3,"6",IF(G155&gt;=3,"10"))))</f>
        <v>10</v>
      </c>
      <c r="M155" s="59"/>
      <c r="N155" s="62"/>
      <c r="O155" s="52">
        <v>45145</v>
      </c>
      <c r="P155" s="54" t="s">
        <v>60</v>
      </c>
      <c r="Q155" s="54" t="s">
        <v>60</v>
      </c>
      <c r="R155" s="54" t="s">
        <v>60</v>
      </c>
      <c r="S155" s="54" t="s">
        <v>60</v>
      </c>
      <c r="T155" s="4" t="s">
        <v>19</v>
      </c>
      <c r="U155" s="4" t="s">
        <v>19</v>
      </c>
      <c r="V155" s="4" t="s">
        <v>19</v>
      </c>
      <c r="W155" s="4" t="s">
        <v>19</v>
      </c>
      <c r="X155" s="4" t="s">
        <v>19</v>
      </c>
      <c r="Y155" s="59"/>
      <c r="Z155" s="62"/>
      <c r="AA155" s="54"/>
      <c r="AB155" s="54"/>
      <c r="AC155" s="54"/>
      <c r="AD155" s="54"/>
      <c r="AE155" s="54"/>
      <c r="AF155" s="4" t="s">
        <v>19</v>
      </c>
      <c r="AG155" s="4" t="s">
        <v>19</v>
      </c>
      <c r="AH155" s="4" t="s">
        <v>19</v>
      </c>
      <c r="AI155" s="4" t="s">
        <v>19</v>
      </c>
      <c r="AJ155" s="4" t="s">
        <v>19</v>
      </c>
      <c r="AK155" s="59"/>
      <c r="AL155" s="62"/>
      <c r="AM155" s="52">
        <v>45145</v>
      </c>
      <c r="AN155" s="54">
        <v>17.2</v>
      </c>
      <c r="AO155" s="54">
        <v>60.2</v>
      </c>
      <c r="AP155" s="54">
        <v>5.5</v>
      </c>
      <c r="AQ155" s="54">
        <v>1.9</v>
      </c>
      <c r="AR155" s="4">
        <f t="shared" si="76"/>
        <v>6.25</v>
      </c>
      <c r="AS155" s="21" t="str">
        <f t="shared" si="77"/>
        <v>10</v>
      </c>
      <c r="AT155" s="21" t="str">
        <f t="shared" si="78"/>
        <v>6</v>
      </c>
      <c r="AU155" s="21" t="str">
        <f t="shared" si="79"/>
        <v>3</v>
      </c>
      <c r="AV155" s="21" t="str">
        <f t="shared" si="80"/>
        <v>6</v>
      </c>
      <c r="AW155" s="59"/>
      <c r="AX155" s="62"/>
      <c r="AY155" s="27"/>
      <c r="AZ155" s="15"/>
      <c r="BA155" s="15"/>
      <c r="BB155" s="15"/>
      <c r="BC155" s="15"/>
      <c r="BD155" s="3"/>
      <c r="BE155" s="3"/>
      <c r="BF155" s="3"/>
      <c r="BG155" s="3"/>
      <c r="BH155" s="4"/>
      <c r="BI155" s="59"/>
      <c r="BJ155" s="62"/>
      <c r="BK155" s="27"/>
      <c r="BL155" s="15"/>
      <c r="BM155" s="15"/>
      <c r="BN155" s="15"/>
      <c r="BO155" s="15"/>
      <c r="BP155" s="3"/>
      <c r="BQ155" s="3"/>
      <c r="BR155" s="3"/>
      <c r="BS155" s="3"/>
      <c r="BT155" s="4"/>
      <c r="BU155" s="59"/>
      <c r="BV155" s="62"/>
      <c r="BW155" s="27">
        <v>45145</v>
      </c>
      <c r="BX155" s="15">
        <v>7.6</v>
      </c>
      <c r="BY155" s="15">
        <v>68.4</v>
      </c>
      <c r="BZ155" s="15">
        <v>6.2</v>
      </c>
      <c r="CA155" s="15">
        <v>2.58</v>
      </c>
      <c r="CB155" s="4">
        <f t="shared" si="81"/>
        <v>5.25</v>
      </c>
      <c r="CC155" s="21" t="str">
        <f t="shared" si="82"/>
        <v>6</v>
      </c>
      <c r="CD155" s="21" t="str">
        <f t="shared" si="83"/>
        <v>6</v>
      </c>
      <c r="CE155" s="21" t="str">
        <f t="shared" si="84"/>
        <v>3</v>
      </c>
      <c r="CF155" s="21" t="str">
        <f t="shared" si="85"/>
        <v>6</v>
      </c>
    </row>
    <row r="156" spans="1:84" s="46" customFormat="1" ht="16.5">
      <c r="A156" s="59"/>
      <c r="B156" s="62"/>
      <c r="C156" s="52">
        <v>45177</v>
      </c>
      <c r="D156" s="54">
        <v>6.1</v>
      </c>
      <c r="E156" s="54">
        <v>32.8</v>
      </c>
      <c r="F156" s="54">
        <v>5.6</v>
      </c>
      <c r="G156" s="54">
        <v>2.59</v>
      </c>
      <c r="H156" s="4">
        <f>(I156+J156+K156+L156)/4</f>
        <v>4.5</v>
      </c>
      <c r="I156" s="21" t="str">
        <f t="shared" si="86"/>
        <v>6</v>
      </c>
      <c r="J156" s="21" t="str">
        <f t="shared" si="87"/>
        <v>3</v>
      </c>
      <c r="K156" s="21" t="str">
        <f>IF(F156&gt;=6.5,"1",IF(F156&gt;=4.6,"3",IF(F156&gt;=2,"6",IF(F156&gt;=0,"10"))))</f>
        <v>3</v>
      </c>
      <c r="L156" s="21" t="str">
        <f t="shared" si="88"/>
        <v>6</v>
      </c>
      <c r="M156" s="59"/>
      <c r="N156" s="62"/>
      <c r="O156" s="52">
        <v>45177</v>
      </c>
      <c r="P156" s="54" t="s">
        <v>60</v>
      </c>
      <c r="Q156" s="54" t="s">
        <v>60</v>
      </c>
      <c r="R156" s="54" t="s">
        <v>60</v>
      </c>
      <c r="S156" s="54" t="s">
        <v>60</v>
      </c>
      <c r="T156" s="4" t="s">
        <v>19</v>
      </c>
      <c r="U156" s="4" t="s">
        <v>19</v>
      </c>
      <c r="V156" s="4" t="s">
        <v>19</v>
      </c>
      <c r="W156" s="4" t="s">
        <v>19</v>
      </c>
      <c r="X156" s="4" t="s">
        <v>19</v>
      </c>
      <c r="Y156" s="59"/>
      <c r="Z156" s="62"/>
      <c r="AA156" s="54"/>
      <c r="AB156" s="54"/>
      <c r="AC156" s="54"/>
      <c r="AD156" s="54"/>
      <c r="AE156" s="54"/>
      <c r="AF156" s="4" t="s">
        <v>19</v>
      </c>
      <c r="AG156" s="4" t="s">
        <v>19</v>
      </c>
      <c r="AH156" s="4" t="s">
        <v>19</v>
      </c>
      <c r="AI156" s="4" t="s">
        <v>19</v>
      </c>
      <c r="AJ156" s="4" t="s">
        <v>19</v>
      </c>
      <c r="AK156" s="59"/>
      <c r="AL156" s="62"/>
      <c r="AM156" s="52">
        <v>45177</v>
      </c>
      <c r="AN156" s="54">
        <v>8.1</v>
      </c>
      <c r="AO156" s="54">
        <v>4.4</v>
      </c>
      <c r="AP156" s="54">
        <v>6.1</v>
      </c>
      <c r="AQ156" s="54">
        <v>9.84</v>
      </c>
      <c r="AR156" s="4">
        <f t="shared" si="76"/>
        <v>5</v>
      </c>
      <c r="AS156" s="21" t="str">
        <f t="shared" si="77"/>
        <v>6</v>
      </c>
      <c r="AT156" s="21" t="str">
        <f t="shared" si="78"/>
        <v>1</v>
      </c>
      <c r="AU156" s="21" t="str">
        <f t="shared" si="79"/>
        <v>3</v>
      </c>
      <c r="AV156" s="21" t="str">
        <f t="shared" si="80"/>
        <v>10</v>
      </c>
      <c r="AW156" s="59"/>
      <c r="AX156" s="62"/>
      <c r="AY156" s="14"/>
      <c r="AZ156" s="16"/>
      <c r="BA156" s="16"/>
      <c r="BB156" s="16"/>
      <c r="BC156" s="16"/>
      <c r="BD156" s="3"/>
      <c r="BE156" s="3"/>
      <c r="BF156" s="3"/>
      <c r="BG156" s="3"/>
      <c r="BH156" s="4"/>
      <c r="BI156" s="59"/>
      <c r="BJ156" s="62"/>
      <c r="BK156" s="14"/>
      <c r="BL156" s="16"/>
      <c r="BM156" s="16"/>
      <c r="BN156" s="16"/>
      <c r="BO156" s="16"/>
      <c r="BP156" s="3"/>
      <c r="BQ156" s="3"/>
      <c r="BR156" s="3"/>
      <c r="BS156" s="3"/>
      <c r="BT156" s="4"/>
      <c r="BU156" s="59"/>
      <c r="BV156" s="62"/>
      <c r="BW156" s="14">
        <v>45177</v>
      </c>
      <c r="BX156" s="16">
        <v>7.2</v>
      </c>
      <c r="BY156" s="16">
        <v>45.5</v>
      </c>
      <c r="BZ156" s="16">
        <v>6</v>
      </c>
      <c r="CA156" s="16">
        <v>2.38</v>
      </c>
      <c r="CB156" s="4">
        <f t="shared" si="81"/>
        <v>4.5</v>
      </c>
      <c r="CC156" s="21" t="str">
        <f t="shared" si="82"/>
        <v>6</v>
      </c>
      <c r="CD156" s="21" t="str">
        <f t="shared" si="83"/>
        <v>3</v>
      </c>
      <c r="CE156" s="21" t="str">
        <f t="shared" si="84"/>
        <v>3</v>
      </c>
      <c r="CF156" s="21" t="str">
        <f t="shared" si="85"/>
        <v>6</v>
      </c>
    </row>
    <row r="157" spans="1:84" s="46" customFormat="1" ht="16.5">
      <c r="A157" s="59"/>
      <c r="B157" s="62"/>
      <c r="C157" s="52">
        <v>45211</v>
      </c>
      <c r="D157" s="54">
        <v>7.9</v>
      </c>
      <c r="E157" s="54">
        <v>6.5</v>
      </c>
      <c r="F157" s="54">
        <v>6.8</v>
      </c>
      <c r="G157" s="54">
        <v>5.51</v>
      </c>
      <c r="H157" s="4">
        <f>(I157+J157+K157+L157)/4</f>
        <v>4.5</v>
      </c>
      <c r="I157" s="21" t="str">
        <f t="shared" si="86"/>
        <v>6</v>
      </c>
      <c r="J157" s="21" t="str">
        <f t="shared" si="87"/>
        <v>1</v>
      </c>
      <c r="K157" s="21" t="str">
        <f>IF(F157&gt;=6.5,"1",IF(F157&gt;=4.6,"3",IF(F157&gt;=2,"6",IF(F157&gt;=0,"10"))))</f>
        <v>1</v>
      </c>
      <c r="L157" s="21" t="str">
        <f t="shared" si="88"/>
        <v>10</v>
      </c>
      <c r="M157" s="59"/>
      <c r="N157" s="62"/>
      <c r="O157" s="52">
        <v>45211</v>
      </c>
      <c r="P157" s="54" t="s">
        <v>60</v>
      </c>
      <c r="Q157" s="54" t="s">
        <v>60</v>
      </c>
      <c r="R157" s="54" t="s">
        <v>60</v>
      </c>
      <c r="S157" s="54" t="s">
        <v>60</v>
      </c>
      <c r="T157" s="4" t="s">
        <v>19</v>
      </c>
      <c r="U157" s="4" t="s">
        <v>19</v>
      </c>
      <c r="V157" s="4" t="s">
        <v>19</v>
      </c>
      <c r="W157" s="4" t="s">
        <v>19</v>
      </c>
      <c r="X157" s="4" t="s">
        <v>19</v>
      </c>
      <c r="Y157" s="59"/>
      <c r="Z157" s="62"/>
      <c r="AA157" s="54"/>
      <c r="AB157" s="54"/>
      <c r="AC157" s="54"/>
      <c r="AD157" s="54"/>
      <c r="AE157" s="54"/>
      <c r="AF157" s="4" t="s">
        <v>19</v>
      </c>
      <c r="AG157" s="4" t="s">
        <v>19</v>
      </c>
      <c r="AH157" s="4" t="s">
        <v>19</v>
      </c>
      <c r="AI157" s="4" t="s">
        <v>19</v>
      </c>
      <c r="AJ157" s="4" t="s">
        <v>19</v>
      </c>
      <c r="AK157" s="59"/>
      <c r="AL157" s="62"/>
      <c r="AM157" s="52">
        <v>45211</v>
      </c>
      <c r="AN157" s="54">
        <v>26.1</v>
      </c>
      <c r="AO157" s="54">
        <v>12.2</v>
      </c>
      <c r="AP157" s="54">
        <v>6.7</v>
      </c>
      <c r="AQ157" s="54">
        <v>15.5</v>
      </c>
      <c r="AR157" s="4">
        <f t="shared" si="76"/>
        <v>5.5</v>
      </c>
      <c r="AS157" s="21" t="str">
        <f t="shared" si="77"/>
        <v>10</v>
      </c>
      <c r="AT157" s="21" t="str">
        <f t="shared" si="78"/>
        <v>1</v>
      </c>
      <c r="AU157" s="21" t="str">
        <f t="shared" si="79"/>
        <v>1</v>
      </c>
      <c r="AV157" s="21" t="str">
        <f t="shared" si="80"/>
        <v>10</v>
      </c>
      <c r="AW157" s="59"/>
      <c r="AX157" s="62"/>
      <c r="AY157" s="22"/>
      <c r="AZ157" s="23"/>
      <c r="BA157" s="23"/>
      <c r="BB157" s="23"/>
      <c r="BC157" s="15"/>
      <c r="BD157" s="3"/>
      <c r="BE157" s="3"/>
      <c r="BF157" s="3"/>
      <c r="BG157" s="3"/>
      <c r="BH157" s="4"/>
      <c r="BI157" s="59"/>
      <c r="BJ157" s="62"/>
      <c r="BK157" s="22"/>
      <c r="BL157" s="23"/>
      <c r="BM157" s="23"/>
      <c r="BN157" s="23"/>
      <c r="BO157" s="15"/>
      <c r="BP157" s="3"/>
      <c r="BQ157" s="3"/>
      <c r="BR157" s="3"/>
      <c r="BS157" s="3"/>
      <c r="BT157" s="4"/>
      <c r="BU157" s="59"/>
      <c r="BV157" s="62"/>
      <c r="BW157" s="22">
        <v>45211</v>
      </c>
      <c r="BX157" s="23">
        <v>8.6</v>
      </c>
      <c r="BY157" s="23">
        <v>3.4</v>
      </c>
      <c r="BZ157" s="23">
        <v>6.9</v>
      </c>
      <c r="CA157" s="15">
        <v>10.9</v>
      </c>
      <c r="CB157" s="4">
        <f t="shared" si="81"/>
        <v>4.5</v>
      </c>
      <c r="CC157" s="21" t="str">
        <f t="shared" si="82"/>
        <v>6</v>
      </c>
      <c r="CD157" s="21" t="str">
        <f t="shared" si="83"/>
        <v>1</v>
      </c>
      <c r="CE157" s="21" t="str">
        <f t="shared" si="84"/>
        <v>1</v>
      </c>
      <c r="CF157" s="21" t="str">
        <f t="shared" si="85"/>
        <v>10</v>
      </c>
    </row>
    <row r="158" spans="1:84" s="46" customFormat="1" ht="16.5">
      <c r="A158" s="59"/>
      <c r="B158" s="62"/>
      <c r="C158" s="50">
        <v>45232</v>
      </c>
      <c r="D158" s="54">
        <v>12.8</v>
      </c>
      <c r="E158" s="54">
        <v>6.9</v>
      </c>
      <c r="F158" s="54">
        <v>6.7</v>
      </c>
      <c r="G158" s="54">
        <v>8.04</v>
      </c>
      <c r="H158" s="4">
        <f>(I158+J158+K158+L158)/4</f>
        <v>4.5</v>
      </c>
      <c r="I158" s="21" t="str">
        <f t="shared" si="86"/>
        <v>6</v>
      </c>
      <c r="J158" s="21" t="str">
        <f t="shared" si="87"/>
        <v>1</v>
      </c>
      <c r="K158" s="21" t="str">
        <f>IF(F158&gt;=6.5,"1",IF(F158&gt;=4.6,"3",IF(F158&gt;=2,"6",IF(F158&gt;=0,"10"))))</f>
        <v>1</v>
      </c>
      <c r="L158" s="21" t="str">
        <f t="shared" si="88"/>
        <v>10</v>
      </c>
      <c r="M158" s="59"/>
      <c r="N158" s="62"/>
      <c r="O158" s="50">
        <v>45232</v>
      </c>
      <c r="P158" s="54" t="s">
        <v>60</v>
      </c>
      <c r="Q158" s="54" t="s">
        <v>60</v>
      </c>
      <c r="R158" s="54" t="s">
        <v>60</v>
      </c>
      <c r="S158" s="54" t="s">
        <v>60</v>
      </c>
      <c r="T158" s="4" t="s">
        <v>19</v>
      </c>
      <c r="U158" s="4" t="s">
        <v>19</v>
      </c>
      <c r="V158" s="4" t="s">
        <v>19</v>
      </c>
      <c r="W158" s="4" t="s">
        <v>19</v>
      </c>
      <c r="X158" s="4" t="s">
        <v>19</v>
      </c>
      <c r="Y158" s="59"/>
      <c r="Z158" s="62"/>
      <c r="AA158" s="54"/>
      <c r="AB158" s="54"/>
      <c r="AC158" s="54"/>
      <c r="AD158" s="54"/>
      <c r="AE158" s="54"/>
      <c r="AF158" s="4" t="s">
        <v>19</v>
      </c>
      <c r="AG158" s="4" t="s">
        <v>19</v>
      </c>
      <c r="AH158" s="4" t="s">
        <v>19</v>
      </c>
      <c r="AI158" s="4" t="s">
        <v>19</v>
      </c>
      <c r="AJ158" s="4" t="s">
        <v>19</v>
      </c>
      <c r="AK158" s="59"/>
      <c r="AL158" s="62"/>
      <c r="AM158" s="50">
        <v>45232</v>
      </c>
      <c r="AN158" s="54">
        <v>8.8</v>
      </c>
      <c r="AO158" s="54">
        <v>7.4</v>
      </c>
      <c r="AP158" s="54">
        <v>7.6</v>
      </c>
      <c r="AQ158" s="54">
        <v>12.2</v>
      </c>
      <c r="AR158" s="4">
        <f t="shared" si="76"/>
        <v>4.5</v>
      </c>
      <c r="AS158" s="21" t="str">
        <f t="shared" si="77"/>
        <v>6</v>
      </c>
      <c r="AT158" s="21" t="str">
        <f t="shared" si="78"/>
        <v>1</v>
      </c>
      <c r="AU158" s="21" t="str">
        <f t="shared" si="79"/>
        <v>1</v>
      </c>
      <c r="AV158" s="21" t="str">
        <f t="shared" si="80"/>
        <v>10</v>
      </c>
      <c r="AW158" s="59"/>
      <c r="AX158" s="62"/>
      <c r="AY158" s="14"/>
      <c r="AZ158" s="16"/>
      <c r="BA158" s="16"/>
      <c r="BB158" s="16"/>
      <c r="BC158" s="16"/>
      <c r="BD158" s="3"/>
      <c r="BE158" s="3"/>
      <c r="BF158" s="3"/>
      <c r="BG158" s="3"/>
      <c r="BH158" s="4"/>
      <c r="BI158" s="59"/>
      <c r="BJ158" s="62"/>
      <c r="BK158" s="14"/>
      <c r="BL158" s="16"/>
      <c r="BM158" s="16"/>
      <c r="BN158" s="16"/>
      <c r="BO158" s="16"/>
      <c r="BP158" s="3"/>
      <c r="BQ158" s="3"/>
      <c r="BR158" s="3"/>
      <c r="BS158" s="3"/>
      <c r="BT158" s="4"/>
      <c r="BU158" s="59"/>
      <c r="BV158" s="62"/>
      <c r="BW158" s="14">
        <v>45232</v>
      </c>
      <c r="BX158" s="16">
        <v>14.1</v>
      </c>
      <c r="BY158" s="16">
        <v>6.5</v>
      </c>
      <c r="BZ158" s="16">
        <v>6.7</v>
      </c>
      <c r="CA158" s="16">
        <v>16.4</v>
      </c>
      <c r="CB158" s="4">
        <f t="shared" si="81"/>
        <v>4.5</v>
      </c>
      <c r="CC158" s="21" t="str">
        <f t="shared" si="82"/>
        <v>6</v>
      </c>
      <c r="CD158" s="21" t="str">
        <f t="shared" si="83"/>
        <v>1</v>
      </c>
      <c r="CE158" s="21" t="str">
        <f t="shared" si="84"/>
        <v>1</v>
      </c>
      <c r="CF158" s="21" t="str">
        <f t="shared" si="85"/>
        <v>10</v>
      </c>
    </row>
    <row r="159" spans="1:84" s="46" customFormat="1" ht="17.25" thickBot="1">
      <c r="A159" s="60"/>
      <c r="B159" s="63"/>
      <c r="C159" s="50">
        <v>45261</v>
      </c>
      <c r="D159" s="54">
        <v>6.6</v>
      </c>
      <c r="E159" s="54">
        <v>2.5</v>
      </c>
      <c r="F159" s="54">
        <v>7.4</v>
      </c>
      <c r="G159" s="54">
        <v>5.21</v>
      </c>
      <c r="H159" s="4">
        <f>(I159+J159+K159+L159)/4</f>
        <v>4.5</v>
      </c>
      <c r="I159" s="21" t="str">
        <f t="shared" si="86"/>
        <v>6</v>
      </c>
      <c r="J159" s="21" t="str">
        <f t="shared" si="87"/>
        <v>1</v>
      </c>
      <c r="K159" s="21" t="str">
        <f>IF(F159&gt;=6.5,"1",IF(F159&gt;=4.6,"3",IF(F159&gt;=2,"6",IF(F159&gt;=0,"10"))))</f>
        <v>1</v>
      </c>
      <c r="L159" s="21" t="str">
        <f t="shared" si="88"/>
        <v>10</v>
      </c>
      <c r="M159" s="60"/>
      <c r="N159" s="63"/>
      <c r="O159" s="50">
        <v>45261</v>
      </c>
      <c r="P159" s="54" t="s">
        <v>60</v>
      </c>
      <c r="Q159" s="54" t="s">
        <v>60</v>
      </c>
      <c r="R159" s="54" t="s">
        <v>60</v>
      </c>
      <c r="S159" s="54" t="s">
        <v>60</v>
      </c>
      <c r="T159" s="4" t="s">
        <v>19</v>
      </c>
      <c r="U159" s="4" t="s">
        <v>19</v>
      </c>
      <c r="V159" s="4" t="s">
        <v>19</v>
      </c>
      <c r="W159" s="4" t="s">
        <v>19</v>
      </c>
      <c r="X159" s="4" t="s">
        <v>19</v>
      </c>
      <c r="Y159" s="60"/>
      <c r="Z159" s="63"/>
      <c r="AA159" s="54"/>
      <c r="AB159" s="54"/>
      <c r="AC159" s="54"/>
      <c r="AD159" s="54"/>
      <c r="AE159" s="54"/>
      <c r="AF159" s="4" t="s">
        <v>19</v>
      </c>
      <c r="AG159" s="4" t="s">
        <v>19</v>
      </c>
      <c r="AH159" s="4" t="s">
        <v>19</v>
      </c>
      <c r="AI159" s="4" t="s">
        <v>19</v>
      </c>
      <c r="AJ159" s="4" t="s">
        <v>19</v>
      </c>
      <c r="AK159" s="60"/>
      <c r="AL159" s="63"/>
      <c r="AM159" s="50">
        <v>45261</v>
      </c>
      <c r="AN159" s="54">
        <v>7.1</v>
      </c>
      <c r="AO159" s="54">
        <v>5.6</v>
      </c>
      <c r="AP159" s="54">
        <v>7.1</v>
      </c>
      <c r="AQ159" s="54">
        <v>7.54</v>
      </c>
      <c r="AR159" s="4">
        <f t="shared" si="76"/>
        <v>4.5</v>
      </c>
      <c r="AS159" s="21" t="str">
        <f t="shared" si="77"/>
        <v>6</v>
      </c>
      <c r="AT159" s="21" t="str">
        <f t="shared" si="78"/>
        <v>1</v>
      </c>
      <c r="AU159" s="21" t="str">
        <f t="shared" si="79"/>
        <v>1</v>
      </c>
      <c r="AV159" s="21" t="str">
        <f t="shared" si="80"/>
        <v>10</v>
      </c>
      <c r="AW159" s="60"/>
      <c r="AX159" s="63"/>
      <c r="AY159" s="24"/>
      <c r="AZ159" s="15"/>
      <c r="BA159" s="15"/>
      <c r="BB159" s="15"/>
      <c r="BC159" s="15"/>
      <c r="BD159" s="3"/>
      <c r="BE159" s="3"/>
      <c r="BF159" s="3"/>
      <c r="BG159" s="3"/>
      <c r="BH159" s="4"/>
      <c r="BI159" s="60"/>
      <c r="BJ159" s="63"/>
      <c r="BK159" s="24"/>
      <c r="BL159" s="15"/>
      <c r="BM159" s="15"/>
      <c r="BN159" s="15"/>
      <c r="BO159" s="15"/>
      <c r="BP159" s="3"/>
      <c r="BQ159" s="3"/>
      <c r="BR159" s="3"/>
      <c r="BS159" s="3"/>
      <c r="BT159" s="4"/>
      <c r="BU159" s="60"/>
      <c r="BV159" s="63"/>
      <c r="BW159" s="24">
        <v>45261</v>
      </c>
      <c r="BX159" s="15">
        <v>9.7</v>
      </c>
      <c r="BY159" s="15">
        <v>5.2</v>
      </c>
      <c r="BZ159" s="15">
        <v>6.5</v>
      </c>
      <c r="CA159" s="15">
        <v>11.2</v>
      </c>
      <c r="CB159" s="4">
        <f t="shared" si="81"/>
        <v>4.5</v>
      </c>
      <c r="CC159" s="21" t="str">
        <f t="shared" si="82"/>
        <v>6</v>
      </c>
      <c r="CD159" s="21" t="str">
        <f t="shared" si="83"/>
        <v>1</v>
      </c>
      <c r="CE159" s="21" t="str">
        <f t="shared" si="84"/>
        <v>1</v>
      </c>
      <c r="CF159" s="21" t="str">
        <f t="shared" si="85"/>
        <v>10</v>
      </c>
    </row>
    <row r="160" spans="1:84" s="46" customFormat="1" ht="18" thickBot="1" thickTop="1">
      <c r="A160" s="25" t="s">
        <v>59</v>
      </c>
      <c r="B160" s="26"/>
      <c r="C160" s="30" t="s">
        <v>17</v>
      </c>
      <c r="D160" s="9">
        <f>AVERAGE(D148:D159)</f>
        <v>14.800000000000002</v>
      </c>
      <c r="E160" s="9">
        <f>AVERAGE(E148:E159)</f>
        <v>25.28333333333333</v>
      </c>
      <c r="F160" s="9">
        <f>AVERAGE(F148:F159)</f>
        <v>6.300000000000001</v>
      </c>
      <c r="G160" s="9">
        <f>AVERAGE(G148:G159)</f>
        <v>8.150833333333333</v>
      </c>
      <c r="H160" s="9">
        <f>AVERAGE(H148:H159)</f>
        <v>5.145833333333333</v>
      </c>
      <c r="I160" s="31" t="str">
        <f t="shared" si="86"/>
        <v>6</v>
      </c>
      <c r="J160" s="32" t="str">
        <f t="shared" si="87"/>
        <v>3</v>
      </c>
      <c r="K160" s="32" t="str">
        <f>IF(F160&gt;6.5,"1",IF(F160&gt;=4.6,"3",IF(F160&gt;=2,"6",IF(F160&gt;=0,"10"))))</f>
        <v>3</v>
      </c>
      <c r="L160" s="32" t="str">
        <f t="shared" si="88"/>
        <v>10</v>
      </c>
      <c r="M160" s="25" t="s">
        <v>59</v>
      </c>
      <c r="N160" s="26"/>
      <c r="O160" s="30" t="s">
        <v>17</v>
      </c>
      <c r="P160" s="9">
        <f>AVERAGE(P148:P159)</f>
        <v>19.36</v>
      </c>
      <c r="Q160" s="9">
        <f>AVERAGE(Q148:Q159)</f>
        <v>19.56</v>
      </c>
      <c r="R160" s="9">
        <f>AVERAGE(R148:R159)</f>
        <v>6.5200000000000005</v>
      </c>
      <c r="S160" s="9">
        <f>AVERAGE(S148:S159)</f>
        <v>8.946</v>
      </c>
      <c r="T160" s="9">
        <f>AVERAGE(T148:T159)</f>
        <v>5.5</v>
      </c>
      <c r="U160" s="31" t="str">
        <f>IF(P160&lt;3,"1",IF(P160&lt;5,"3",IF(P160&lt;=15,"6",IF(P160&gt;15,"10"))))</f>
        <v>10</v>
      </c>
      <c r="V160" s="32" t="str">
        <f>IF(Q160&lt;20,"1",IF(Q160&lt;=49,"3",IF(Q160&lt;=100,"6",IF(Q160&gt;100,"10"))))</f>
        <v>1</v>
      </c>
      <c r="W160" s="32" t="str">
        <f>IF(R160&gt;6.5,"1",IF(R160&gt;=4.6,"3",IF(R160&gt;=2,"6",IF(R160&gt;=0,"10"))))</f>
        <v>1</v>
      </c>
      <c r="X160" s="32" t="str">
        <f>IF(S160&lt;0.5,"1",IF(S160&lt;1,"3",IF(S160&lt;=3,"6",IF(S160&gt;=3,"10"))))</f>
        <v>10</v>
      </c>
      <c r="Y160" s="25" t="s">
        <v>57</v>
      </c>
      <c r="Z160" s="26"/>
      <c r="AA160" s="30" t="s">
        <v>17</v>
      </c>
      <c r="AB160" s="9" t="e">
        <f>AVERAGE(AB148:AB159)</f>
        <v>#DIV/0!</v>
      </c>
      <c r="AC160" s="9" t="e">
        <f>AVERAGE(AC148:AC159)</f>
        <v>#DIV/0!</v>
      </c>
      <c r="AD160" s="9" t="e">
        <f>AVERAGE(AD148:AD159)</f>
        <v>#DIV/0!</v>
      </c>
      <c r="AE160" s="9" t="e">
        <f>AVERAGE(AE148:AE159)</f>
        <v>#DIV/0!</v>
      </c>
      <c r="AF160" s="9" t="e">
        <f>AVERAGE(AF148:AF159)</f>
        <v>#DIV/0!</v>
      </c>
      <c r="AG160" s="31" t="e">
        <f>IF(AB160&lt;3,"1",IF(AB160&lt;5,"3",IF(AB160&lt;=15,"6",IF(AB160&gt;15,"10"))))</f>
        <v>#DIV/0!</v>
      </c>
      <c r="AH160" s="32" t="e">
        <f>IF(AC160&lt;20,"1",IF(AC160&lt;=49,"3",IF(AC160&lt;=100,"6",IF(AC160&gt;100,"10"))))</f>
        <v>#DIV/0!</v>
      </c>
      <c r="AI160" s="32" t="e">
        <f>IF(AD160&gt;6.5,"1",IF(AD160&gt;=4.6,"3",IF(AD160&gt;=2,"6",IF(AD160&gt;=0,"10"))))</f>
        <v>#DIV/0!</v>
      </c>
      <c r="AJ160" s="32" t="e">
        <f>IF(AE160&lt;0.5,"1",IF(AE160&lt;1,"3",IF(AE160&lt;=3,"6",IF(AE160&gt;=3,"10"))))</f>
        <v>#DIV/0!</v>
      </c>
      <c r="AK160" s="25" t="s">
        <v>59</v>
      </c>
      <c r="AL160" s="26"/>
      <c r="AM160" s="30" t="s">
        <v>17</v>
      </c>
      <c r="AN160" s="9">
        <f>AVERAGE(AN148:AN159)</f>
        <v>15.449999999999998</v>
      </c>
      <c r="AO160" s="9">
        <f>AVERAGE(AO148:AO159)</f>
        <v>20.799999999999994</v>
      </c>
      <c r="AP160" s="9">
        <f>AVERAGE(AP148:AP159)</f>
        <v>6.483333333333333</v>
      </c>
      <c r="AQ160" s="9">
        <f>AVERAGE(AQ148:AQ159)</f>
        <v>9.31916666666667</v>
      </c>
      <c r="AR160" s="9">
        <f>AVERAGE(AR148:AR159)</f>
        <v>5.229166666666667</v>
      </c>
      <c r="AS160" s="31" t="str">
        <f>IF(AN160&lt;3,"1",IF(AN160&lt;5,"3",IF(AN160&lt;=15,"6",IF(AN160&gt;15,"10"))))</f>
        <v>10</v>
      </c>
      <c r="AT160" s="32" t="str">
        <f>IF(AO160&lt;20,"1",IF(AO160&lt;=49,"3",IF(AO160&lt;=100,"6",IF(AO160&gt;100,"10"))))</f>
        <v>3</v>
      </c>
      <c r="AU160" s="32" t="str">
        <f>IF(AP160&gt;6.5,"1",IF(AP160&gt;=4.6,"3",IF(AP160&gt;=2,"6",IF(AP160&gt;=0,"10"))))</f>
        <v>3</v>
      </c>
      <c r="AV160" s="32" t="str">
        <f>IF(AQ160&lt;0.5,"1",IF(AQ160&lt;1,"3",IF(AQ160&lt;=3,"6",IF(AQ160&gt;=3,"10"))))</f>
        <v>10</v>
      </c>
      <c r="AW160" s="25"/>
      <c r="AX160" s="26"/>
      <c r="AY160" s="5"/>
      <c r="AZ160" s="9"/>
      <c r="BA160" s="9"/>
      <c r="BB160" s="9"/>
      <c r="BC160" s="9"/>
      <c r="BD160" s="6"/>
      <c r="BE160" s="7"/>
      <c r="BF160" s="7"/>
      <c r="BG160" s="7"/>
      <c r="BH160" s="8"/>
      <c r="BI160" s="25"/>
      <c r="BJ160" s="26"/>
      <c r="BK160" s="5"/>
      <c r="BL160" s="9"/>
      <c r="BM160" s="9"/>
      <c r="BN160" s="9"/>
      <c r="BO160" s="9"/>
      <c r="BP160" s="6"/>
      <c r="BQ160" s="7"/>
      <c r="BR160" s="7"/>
      <c r="BS160" s="7"/>
      <c r="BT160" s="47"/>
      <c r="BU160" s="25" t="s">
        <v>80</v>
      </c>
      <c r="BV160" s="26"/>
      <c r="BW160" s="30" t="s">
        <v>17</v>
      </c>
      <c r="BX160" s="9">
        <f>AVERAGE(BX148:BX159)</f>
        <v>9.271428571428572</v>
      </c>
      <c r="BY160" s="9">
        <f>AVERAGE(BY148:BY159)</f>
        <v>20.228571428571428</v>
      </c>
      <c r="BZ160" s="9">
        <f>AVERAGE(BZ148:BZ159)</f>
        <v>6.371428571428572</v>
      </c>
      <c r="CA160" s="9">
        <f>AVERAGE(CA148:CA159)</f>
        <v>9.751428571428571</v>
      </c>
      <c r="CB160" s="9">
        <f>AVERAGE(CB148:CB159)</f>
        <v>4.678571428571429</v>
      </c>
      <c r="CC160" s="31" t="str">
        <f aca="true" t="shared" si="89" ref="CC160:CC165">IF(BX160&lt;3,"1",IF(BX160&lt;5,"3",IF(BX160&lt;=15,"6",IF(BX160&gt;15,"10"))))</f>
        <v>6</v>
      </c>
      <c r="CD160" s="32" t="str">
        <f aca="true" t="shared" si="90" ref="CD160:CD165">IF(BY160&lt;20,"1",IF(BY160&lt;=49,"3",IF(BY160&lt;=100,"6",IF(BY160&gt;100,"10"))))</f>
        <v>3</v>
      </c>
      <c r="CE160" s="32" t="str">
        <f>IF(BZ160&gt;6.5,"1",IF(BZ160&gt;=4.6,"3",IF(BZ160&gt;=2,"6",IF(BZ160&gt;=0,"10"))))</f>
        <v>3</v>
      </c>
      <c r="CF160" s="32" t="str">
        <f aca="true" t="shared" si="91" ref="CF160:CF165">IF(CA160&lt;0.5,"1",IF(CA160&lt;1,"3",IF(CA160&lt;=3,"6",IF(CA160&gt;=3,"10"))))</f>
        <v>10</v>
      </c>
    </row>
    <row r="161" spans="1:84" s="46" customFormat="1" ht="17.25" thickTop="1">
      <c r="A161" s="58" t="s">
        <v>81</v>
      </c>
      <c r="B161" s="61"/>
      <c r="C161" s="52">
        <v>45295</v>
      </c>
      <c r="D161" s="54">
        <v>5.7</v>
      </c>
      <c r="E161" s="54">
        <v>3.4</v>
      </c>
      <c r="F161" s="54">
        <v>7.4</v>
      </c>
      <c r="G161" s="54">
        <v>3.61</v>
      </c>
      <c r="H161" s="4">
        <f aca="true" t="shared" si="92" ref="H161:H167">(I161+J161+K161+L161)/4</f>
        <v>4.5</v>
      </c>
      <c r="I161" s="21" t="str">
        <f t="shared" si="86"/>
        <v>6</v>
      </c>
      <c r="J161" s="21" t="str">
        <f t="shared" si="87"/>
        <v>1</v>
      </c>
      <c r="K161" s="21" t="str">
        <f aca="true" t="shared" si="93" ref="K161:K167">IF(F161&gt;=6.5,"1",IF(F161&gt;=4.6,"3",IF(F161&gt;=2,"6",IF(F161&gt;=0,"10"))))</f>
        <v>1</v>
      </c>
      <c r="L161" s="21" t="str">
        <f t="shared" si="88"/>
        <v>10</v>
      </c>
      <c r="M161" s="58" t="s">
        <v>81</v>
      </c>
      <c r="N161" s="61"/>
      <c r="O161" s="52"/>
      <c r="P161" s="54"/>
      <c r="Q161" s="54"/>
      <c r="R161" s="54"/>
      <c r="S161" s="54"/>
      <c r="T161" s="4">
        <f>(U161+V161+W161+X161)/4</f>
        <v>3.25</v>
      </c>
      <c r="U161" s="21" t="str">
        <f>IF(P161&lt;3,"1",IF(P161&lt;5,"3",IF(P161&lt;=15,"6",IF(P161&gt;15,"10"))))</f>
        <v>1</v>
      </c>
      <c r="V161" s="21" t="str">
        <f>IF(Q161&lt;20,"1",IF(Q161&lt;=49,"3",IF(Q161&lt;=100,"6",IF(Q161&gt;100,"10"))))</f>
        <v>1</v>
      </c>
      <c r="W161" s="21" t="str">
        <f>IF(R161&gt;=6.5,"1",IF(R161&gt;=4.6,"3",IF(R161&gt;=2,"6",IF(R161&gt;=0,"10"))))</f>
        <v>10</v>
      </c>
      <c r="X161" s="21" t="str">
        <f>IF(S161&lt;0.5,"1",IF(S161&lt;1,"3",IF(S161&lt;=3,"6",IF(S161&gt;=3,"10"))))</f>
        <v>1</v>
      </c>
      <c r="Y161" s="58" t="s">
        <v>57</v>
      </c>
      <c r="Z161" s="61"/>
      <c r="AA161" s="54" t="s">
        <v>50</v>
      </c>
      <c r="AB161" s="54" t="s">
        <v>50</v>
      </c>
      <c r="AC161" s="54" t="s">
        <v>50</v>
      </c>
      <c r="AD161" s="54" t="s">
        <v>50</v>
      </c>
      <c r="AE161" s="54" t="s">
        <v>50</v>
      </c>
      <c r="AF161" s="4" t="s">
        <v>19</v>
      </c>
      <c r="AG161" s="4" t="s">
        <v>19</v>
      </c>
      <c r="AH161" s="4" t="s">
        <v>19</v>
      </c>
      <c r="AI161" s="4" t="s">
        <v>19</v>
      </c>
      <c r="AJ161" s="4" t="s">
        <v>19</v>
      </c>
      <c r="AK161" s="58" t="s">
        <v>81</v>
      </c>
      <c r="AL161" s="61"/>
      <c r="AM161" s="52">
        <v>45295</v>
      </c>
      <c r="AN161" s="54">
        <v>23.3</v>
      </c>
      <c r="AO161" s="54">
        <v>3.6</v>
      </c>
      <c r="AP161" s="54">
        <v>6.1</v>
      </c>
      <c r="AQ161" s="54">
        <v>12</v>
      </c>
      <c r="AR161" s="4">
        <f>(AS161+AT161+AU161+AV161)/4</f>
        <v>6</v>
      </c>
      <c r="AS161" s="21" t="str">
        <f>IF(AN161&lt;3,"1",IF(AN161&lt;5,"3",IF(AN161&lt;=15,"6",IF(AN161&gt;15,"10"))))</f>
        <v>10</v>
      </c>
      <c r="AT161" s="21" t="str">
        <f>IF(AO161&lt;20,"1",IF(AO161&lt;=49,"3",IF(AO161&lt;=100,"6",IF(AO161&gt;100,"10"))))</f>
        <v>1</v>
      </c>
      <c r="AU161" s="21" t="str">
        <f>IF(AP161&gt;=6.5,"1",IF(AP161&gt;=4.6,"3",IF(AP161&gt;=2,"6",IF(AP161&gt;=0,"10"))))</f>
        <v>3</v>
      </c>
      <c r="AV161" s="21" t="str">
        <f>IF(AQ161&lt;0.5,"1",IF(AQ161&lt;1,"3",IF(AQ161&lt;=3,"6",IF(AQ161&gt;=3,"10"))))</f>
        <v>10</v>
      </c>
      <c r="AW161" s="58"/>
      <c r="AX161" s="61"/>
      <c r="AY161" s="22"/>
      <c r="AZ161" s="15"/>
      <c r="BA161" s="15"/>
      <c r="BB161" s="15"/>
      <c r="BC161" s="15"/>
      <c r="BD161" s="3"/>
      <c r="BE161" s="3"/>
      <c r="BF161" s="3"/>
      <c r="BG161" s="3"/>
      <c r="BH161" s="4"/>
      <c r="BI161" s="58"/>
      <c r="BJ161" s="61"/>
      <c r="BK161" s="22"/>
      <c r="BL161" s="15"/>
      <c r="BM161" s="15"/>
      <c r="BN161" s="15"/>
      <c r="BO161" s="15"/>
      <c r="BP161" s="3"/>
      <c r="BQ161" s="3"/>
      <c r="BR161" s="3"/>
      <c r="BS161" s="3"/>
      <c r="BT161" s="4"/>
      <c r="BU161" s="58" t="s">
        <v>81</v>
      </c>
      <c r="BV161" s="61"/>
      <c r="BW161" s="52">
        <v>45295</v>
      </c>
      <c r="BX161" s="54">
        <v>17.4</v>
      </c>
      <c r="BY161" s="54">
        <v>58.2</v>
      </c>
      <c r="BZ161" s="54">
        <v>5.4</v>
      </c>
      <c r="CA161" s="54">
        <v>10</v>
      </c>
      <c r="CB161" s="4">
        <f>(CC161+CD161+CE161+CF161)/4</f>
        <v>7.25</v>
      </c>
      <c r="CC161" s="21" t="str">
        <f t="shared" si="89"/>
        <v>10</v>
      </c>
      <c r="CD161" s="21" t="str">
        <f t="shared" si="90"/>
        <v>6</v>
      </c>
      <c r="CE161" s="21" t="str">
        <f>IF(BZ161&gt;=6.5,"1",IF(BZ161&gt;=4.6,"3",IF(BZ161&gt;=2,"6",IF(BZ161&gt;=0,"10"))))</f>
        <v>3</v>
      </c>
      <c r="CF161" s="21" t="str">
        <f t="shared" si="91"/>
        <v>10</v>
      </c>
    </row>
    <row r="162" spans="1:84" s="46" customFormat="1" ht="16.5">
      <c r="A162" s="59"/>
      <c r="B162" s="62"/>
      <c r="C162" s="52">
        <v>45324</v>
      </c>
      <c r="D162" s="54">
        <v>7.2</v>
      </c>
      <c r="E162" s="54">
        <v>2.5</v>
      </c>
      <c r="F162" s="54">
        <v>6.7</v>
      </c>
      <c r="G162" s="54">
        <v>11.7</v>
      </c>
      <c r="H162" s="4">
        <f t="shared" si="92"/>
        <v>4.5</v>
      </c>
      <c r="I162" s="21" t="str">
        <f t="shared" si="86"/>
        <v>6</v>
      </c>
      <c r="J162" s="21" t="str">
        <f t="shared" si="87"/>
        <v>1</v>
      </c>
      <c r="K162" s="21" t="str">
        <f t="shared" si="93"/>
        <v>1</v>
      </c>
      <c r="L162" s="21" t="str">
        <f t="shared" si="88"/>
        <v>10</v>
      </c>
      <c r="M162" s="59"/>
      <c r="N162" s="62"/>
      <c r="O162" s="52"/>
      <c r="P162" s="54"/>
      <c r="Q162" s="54"/>
      <c r="R162" s="54"/>
      <c r="S162" s="54"/>
      <c r="T162" s="4">
        <f>(U162+V162+W162+X162)/4</f>
        <v>3.25</v>
      </c>
      <c r="U162" s="21" t="str">
        <f>IF(P162&lt;3,"1",IF(P162&lt;5,"3",IF(P162&lt;=15,"6",IF(P162&gt;15,"10"))))</f>
        <v>1</v>
      </c>
      <c r="V162" s="21" t="str">
        <f>IF(Q162&lt;20,"1",IF(Q162&lt;=49,"3",IF(Q162&lt;=100,"6",IF(Q162&gt;100,"10"))))</f>
        <v>1</v>
      </c>
      <c r="W162" s="21" t="str">
        <f>IF(R162&gt;=6.5,"1",IF(R162&gt;=4.6,"3",IF(R162&gt;=2,"6",IF(R162&gt;=0,"10"))))</f>
        <v>10</v>
      </c>
      <c r="X162" s="21" t="str">
        <f>IF(S162&lt;0.5,"1",IF(S162&lt;1,"3",IF(S162&lt;=3,"6",IF(S162&gt;=3,"10"))))</f>
        <v>1</v>
      </c>
      <c r="Y162" s="59"/>
      <c r="Z162" s="62"/>
      <c r="AA162" s="54"/>
      <c r="AB162" s="54"/>
      <c r="AC162" s="54"/>
      <c r="AD162" s="54"/>
      <c r="AE162" s="54"/>
      <c r="AF162" s="4" t="s">
        <v>19</v>
      </c>
      <c r="AG162" s="4" t="s">
        <v>19</v>
      </c>
      <c r="AH162" s="4" t="s">
        <v>19</v>
      </c>
      <c r="AI162" s="4" t="s">
        <v>19</v>
      </c>
      <c r="AJ162" s="4" t="s">
        <v>19</v>
      </c>
      <c r="AK162" s="59"/>
      <c r="AL162" s="62"/>
      <c r="AM162" s="52">
        <v>45324</v>
      </c>
      <c r="AN162" s="54">
        <v>79.2</v>
      </c>
      <c r="AO162" s="54">
        <v>6.9</v>
      </c>
      <c r="AP162" s="54">
        <v>7.1</v>
      </c>
      <c r="AQ162" s="54">
        <v>8.1</v>
      </c>
      <c r="AR162" s="4">
        <f aca="true" t="shared" si="94" ref="AR162:AR172">(AS162+AT162+AU162+AV162)/4</f>
        <v>5.5</v>
      </c>
      <c r="AS162" s="21" t="str">
        <f aca="true" t="shared" si="95" ref="AS162:AS172">IF(AN162&lt;3,"1",IF(AN162&lt;5,"3",IF(AN162&lt;=15,"6",IF(AN162&gt;15,"10"))))</f>
        <v>10</v>
      </c>
      <c r="AT162" s="21" t="str">
        <f aca="true" t="shared" si="96" ref="AT162:AT172">IF(AO162&lt;20,"1",IF(AO162&lt;=49,"3",IF(AO162&lt;=100,"6",IF(AO162&gt;100,"10"))))</f>
        <v>1</v>
      </c>
      <c r="AU162" s="21" t="str">
        <f aca="true" t="shared" si="97" ref="AU162:AU172">IF(AP162&gt;=6.5,"1",IF(AP162&gt;=4.6,"3",IF(AP162&gt;=2,"6",IF(AP162&gt;=0,"10"))))</f>
        <v>1</v>
      </c>
      <c r="AV162" s="21" t="str">
        <f aca="true" t="shared" si="98" ref="AV162:AV172">IF(AQ162&lt;0.5,"1",IF(AQ162&lt;1,"3",IF(AQ162&lt;=3,"6",IF(AQ162&gt;=3,"10"))))</f>
        <v>10</v>
      </c>
      <c r="AW162" s="59"/>
      <c r="AX162" s="62"/>
      <c r="AY162" s="22"/>
      <c r="AZ162" s="15"/>
      <c r="BA162" s="15"/>
      <c r="BB162" s="15"/>
      <c r="BC162" s="15"/>
      <c r="BD162" s="3"/>
      <c r="BE162" s="3"/>
      <c r="BF162" s="3"/>
      <c r="BG162" s="3"/>
      <c r="BH162" s="4"/>
      <c r="BI162" s="59"/>
      <c r="BJ162" s="62"/>
      <c r="BK162" s="22"/>
      <c r="BL162" s="15"/>
      <c r="BM162" s="15"/>
      <c r="BN162" s="15"/>
      <c r="BO162" s="15"/>
      <c r="BP162" s="3"/>
      <c r="BQ162" s="3"/>
      <c r="BR162" s="3"/>
      <c r="BS162" s="3"/>
      <c r="BT162" s="4"/>
      <c r="BU162" s="59"/>
      <c r="BV162" s="62"/>
      <c r="BW162" s="52">
        <v>45324</v>
      </c>
      <c r="BX162" s="54">
        <v>21.1</v>
      </c>
      <c r="BY162" s="54">
        <v>5.2</v>
      </c>
      <c r="BZ162" s="54">
        <v>8.2</v>
      </c>
      <c r="CA162" s="54">
        <v>10.8</v>
      </c>
      <c r="CB162" s="4">
        <f>(CC162+CD162+CE162+CF162)/4</f>
        <v>5.5</v>
      </c>
      <c r="CC162" s="21" t="str">
        <f t="shared" si="89"/>
        <v>10</v>
      </c>
      <c r="CD162" s="21" t="str">
        <f t="shared" si="90"/>
        <v>1</v>
      </c>
      <c r="CE162" s="21" t="str">
        <f>IF(BZ162&gt;=6.5,"1",IF(BZ162&gt;=4.6,"3",IF(BZ162&gt;=2,"6",IF(BZ162&gt;=0,"10"))))</f>
        <v>1</v>
      </c>
      <c r="CF162" s="21" t="str">
        <f t="shared" si="91"/>
        <v>10</v>
      </c>
    </row>
    <row r="163" spans="1:84" s="46" customFormat="1" ht="16.5">
      <c r="A163" s="59"/>
      <c r="B163" s="62"/>
      <c r="C163" s="52">
        <v>45355</v>
      </c>
      <c r="D163" s="54">
        <v>74.4</v>
      </c>
      <c r="E163" s="54">
        <v>10.2</v>
      </c>
      <c r="F163" s="54">
        <v>7.8</v>
      </c>
      <c r="G163" s="54">
        <v>9.4</v>
      </c>
      <c r="H163" s="4">
        <f t="shared" si="92"/>
        <v>5.5</v>
      </c>
      <c r="I163" s="21" t="str">
        <f t="shared" si="86"/>
        <v>10</v>
      </c>
      <c r="J163" s="21" t="str">
        <f t="shared" si="87"/>
        <v>1</v>
      </c>
      <c r="K163" s="21" t="str">
        <f t="shared" si="93"/>
        <v>1</v>
      </c>
      <c r="L163" s="21" t="str">
        <f t="shared" si="88"/>
        <v>10</v>
      </c>
      <c r="M163" s="59"/>
      <c r="N163" s="62"/>
      <c r="O163" s="52"/>
      <c r="P163" s="54"/>
      <c r="Q163" s="54"/>
      <c r="R163" s="54"/>
      <c r="S163" s="54"/>
      <c r="T163" s="4">
        <f>(U163+V163+W163+X163)/4</f>
        <v>3.25</v>
      </c>
      <c r="U163" s="21" t="str">
        <f>IF(P163&lt;3,"1",IF(P163&lt;5,"3",IF(P163&lt;=15,"6",IF(P163&gt;15,"10"))))</f>
        <v>1</v>
      </c>
      <c r="V163" s="21" t="str">
        <f>IF(Q163&lt;20,"1",IF(Q163&lt;=49,"3",IF(Q163&lt;=100,"6",IF(Q163&gt;100,"10"))))</f>
        <v>1</v>
      </c>
      <c r="W163" s="21" t="str">
        <f>IF(R163&gt;=6.5,"1",IF(R163&gt;=4.6,"3",IF(R163&gt;=2,"6",IF(R163&gt;=0,"10"))))</f>
        <v>10</v>
      </c>
      <c r="X163" s="21" t="str">
        <f>IF(S163&lt;0.5,"1",IF(S163&lt;1,"3",IF(S163&lt;=3,"6",IF(S163&gt;=3,"10"))))</f>
        <v>1</v>
      </c>
      <c r="Y163" s="59"/>
      <c r="Z163" s="62"/>
      <c r="AA163" s="54"/>
      <c r="AB163" s="54"/>
      <c r="AC163" s="54"/>
      <c r="AD163" s="54"/>
      <c r="AE163" s="54"/>
      <c r="AF163" s="4" t="s">
        <v>19</v>
      </c>
      <c r="AG163" s="4" t="s">
        <v>19</v>
      </c>
      <c r="AH163" s="4" t="s">
        <v>19</v>
      </c>
      <c r="AI163" s="4" t="s">
        <v>19</v>
      </c>
      <c r="AJ163" s="4" t="s">
        <v>19</v>
      </c>
      <c r="AK163" s="59"/>
      <c r="AL163" s="62"/>
      <c r="AM163" s="52">
        <v>45355</v>
      </c>
      <c r="AN163" s="54">
        <v>20.6</v>
      </c>
      <c r="AO163" s="54">
        <v>10</v>
      </c>
      <c r="AP163" s="54">
        <v>6.9</v>
      </c>
      <c r="AQ163" s="54">
        <v>9.44</v>
      </c>
      <c r="AR163" s="4">
        <f t="shared" si="94"/>
        <v>5.5</v>
      </c>
      <c r="AS163" s="21" t="str">
        <f t="shared" si="95"/>
        <v>10</v>
      </c>
      <c r="AT163" s="21" t="str">
        <f t="shared" si="96"/>
        <v>1</v>
      </c>
      <c r="AU163" s="21" t="str">
        <f t="shared" si="97"/>
        <v>1</v>
      </c>
      <c r="AV163" s="21" t="str">
        <f t="shared" si="98"/>
        <v>10</v>
      </c>
      <c r="AW163" s="59"/>
      <c r="AX163" s="62"/>
      <c r="AY163" s="22"/>
      <c r="AZ163" s="15"/>
      <c r="BA163" s="15"/>
      <c r="BB163" s="15"/>
      <c r="BC163" s="15"/>
      <c r="BD163" s="3"/>
      <c r="BE163" s="3"/>
      <c r="BF163" s="3"/>
      <c r="BG163" s="3"/>
      <c r="BH163" s="4"/>
      <c r="BI163" s="59"/>
      <c r="BJ163" s="62"/>
      <c r="BK163" s="22"/>
      <c r="BL163" s="15"/>
      <c r="BM163" s="15"/>
      <c r="BN163" s="15"/>
      <c r="BO163" s="15"/>
      <c r="BP163" s="3"/>
      <c r="BQ163" s="3"/>
      <c r="BR163" s="3"/>
      <c r="BS163" s="3"/>
      <c r="BT163" s="4"/>
      <c r="BU163" s="59"/>
      <c r="BV163" s="62"/>
      <c r="BW163" s="52">
        <v>45355</v>
      </c>
      <c r="BX163" s="54">
        <v>18.6</v>
      </c>
      <c r="BY163" s="54">
        <v>10.6</v>
      </c>
      <c r="BZ163" s="54">
        <v>6.7</v>
      </c>
      <c r="CA163" s="54">
        <v>12.7</v>
      </c>
      <c r="CB163" s="4">
        <f>(CC163+CD163+CE163+CF163)/4</f>
        <v>5.5</v>
      </c>
      <c r="CC163" s="21" t="str">
        <f t="shared" si="89"/>
        <v>10</v>
      </c>
      <c r="CD163" s="21" t="str">
        <f t="shared" si="90"/>
        <v>1</v>
      </c>
      <c r="CE163" s="21" t="str">
        <f>IF(BZ163&gt;=6.5,"1",IF(BZ163&gt;=4.6,"3",IF(BZ163&gt;=2,"6",IF(BZ163&gt;=0,"10"))))</f>
        <v>1</v>
      </c>
      <c r="CF163" s="21" t="str">
        <f t="shared" si="91"/>
        <v>10</v>
      </c>
    </row>
    <row r="164" spans="1:84" s="46" customFormat="1" ht="16.5">
      <c r="A164" s="59"/>
      <c r="B164" s="62"/>
      <c r="C164" s="52"/>
      <c r="D164" s="54"/>
      <c r="E164" s="54"/>
      <c r="F164" s="54"/>
      <c r="G164" s="54"/>
      <c r="H164" s="4">
        <f t="shared" si="92"/>
        <v>3.25</v>
      </c>
      <c r="I164" s="21" t="str">
        <f t="shared" si="86"/>
        <v>1</v>
      </c>
      <c r="J164" s="21" t="str">
        <f t="shared" si="87"/>
        <v>1</v>
      </c>
      <c r="K164" s="21" t="str">
        <f t="shared" si="93"/>
        <v>10</v>
      </c>
      <c r="L164" s="21" t="str">
        <f t="shared" si="88"/>
        <v>1</v>
      </c>
      <c r="M164" s="59"/>
      <c r="N164" s="62"/>
      <c r="O164" s="52"/>
      <c r="P164" s="54"/>
      <c r="Q164" s="54"/>
      <c r="R164" s="54"/>
      <c r="S164" s="54"/>
      <c r="T164" s="4">
        <f>(U164+V164+W164+X164)/4</f>
        <v>3.25</v>
      </c>
      <c r="U164" s="21" t="str">
        <f>IF(P164&lt;3,"1",IF(P164&lt;5,"3",IF(P164&lt;=15,"6",IF(P164&gt;15,"10"))))</f>
        <v>1</v>
      </c>
      <c r="V164" s="21" t="str">
        <f>IF(Q164&lt;20,"1",IF(Q164&lt;=49,"3",IF(Q164&lt;=100,"6",IF(Q164&gt;100,"10"))))</f>
        <v>1</v>
      </c>
      <c r="W164" s="21" t="str">
        <f>IF(R164&gt;=6.5,"1",IF(R164&gt;=4.6,"3",IF(R164&gt;=2,"6",IF(R164&gt;=0,"10"))))</f>
        <v>10</v>
      </c>
      <c r="X164" s="21" t="str">
        <f>IF(S164&lt;0.5,"1",IF(S164&lt;1,"3",IF(S164&lt;=3,"6",IF(S164&gt;=3,"10"))))</f>
        <v>1</v>
      </c>
      <c r="Y164" s="59"/>
      <c r="Z164" s="62"/>
      <c r="AA164" s="54"/>
      <c r="AB164" s="54"/>
      <c r="AC164" s="54"/>
      <c r="AD164" s="54"/>
      <c r="AE164" s="54"/>
      <c r="AF164" s="4" t="s">
        <v>19</v>
      </c>
      <c r="AG164" s="4" t="s">
        <v>19</v>
      </c>
      <c r="AH164" s="4" t="s">
        <v>19</v>
      </c>
      <c r="AI164" s="4" t="s">
        <v>19</v>
      </c>
      <c r="AJ164" s="4" t="s">
        <v>19</v>
      </c>
      <c r="AK164" s="59"/>
      <c r="AL164" s="62"/>
      <c r="AM164" s="52"/>
      <c r="AN164" s="54"/>
      <c r="AO164" s="54"/>
      <c r="AP164" s="54"/>
      <c r="AQ164" s="54"/>
      <c r="AR164" s="4">
        <f t="shared" si="94"/>
        <v>3.25</v>
      </c>
      <c r="AS164" s="21" t="str">
        <f t="shared" si="95"/>
        <v>1</v>
      </c>
      <c r="AT164" s="21" t="str">
        <f t="shared" si="96"/>
        <v>1</v>
      </c>
      <c r="AU164" s="21" t="str">
        <f t="shared" si="97"/>
        <v>10</v>
      </c>
      <c r="AV164" s="21" t="str">
        <f t="shared" si="98"/>
        <v>1</v>
      </c>
      <c r="AW164" s="59"/>
      <c r="AX164" s="62"/>
      <c r="AY164" s="22"/>
      <c r="AZ164" s="16"/>
      <c r="BA164" s="16"/>
      <c r="BB164" s="16"/>
      <c r="BC164" s="16"/>
      <c r="BD164" s="3"/>
      <c r="BE164" s="3"/>
      <c r="BF164" s="3"/>
      <c r="BG164" s="3"/>
      <c r="BH164" s="4"/>
      <c r="BI164" s="59"/>
      <c r="BJ164" s="62"/>
      <c r="BK164" s="22"/>
      <c r="BL164" s="16"/>
      <c r="BM164" s="16"/>
      <c r="BN164" s="16"/>
      <c r="BO164" s="16"/>
      <c r="BP164" s="3"/>
      <c r="BQ164" s="3"/>
      <c r="BR164" s="3"/>
      <c r="BS164" s="3"/>
      <c r="BT164" s="4"/>
      <c r="BU164" s="59"/>
      <c r="BV164" s="62"/>
      <c r="BW164" s="52"/>
      <c r="BX164" s="54"/>
      <c r="BY164" s="54"/>
      <c r="BZ164" s="54"/>
      <c r="CA164" s="54"/>
      <c r="CB164" s="4">
        <f>(CC164+CD164+CE164+CF164)/4</f>
        <v>3.25</v>
      </c>
      <c r="CC164" s="21" t="str">
        <f t="shared" si="89"/>
        <v>1</v>
      </c>
      <c r="CD164" s="21" t="str">
        <f t="shared" si="90"/>
        <v>1</v>
      </c>
      <c r="CE164" s="21" t="str">
        <f>IF(BZ164&gt;=6.5,"1",IF(BZ164&gt;=4.6,"3",IF(BZ164&gt;=2,"6",IF(BZ164&gt;=0,"10"))))</f>
        <v>10</v>
      </c>
      <c r="CF164" s="21" t="str">
        <f t="shared" si="91"/>
        <v>1</v>
      </c>
    </row>
    <row r="165" spans="1:84" s="46" customFormat="1" ht="16.5">
      <c r="A165" s="59"/>
      <c r="B165" s="62"/>
      <c r="C165" s="52"/>
      <c r="D165" s="54"/>
      <c r="E165" s="54"/>
      <c r="F165" s="54"/>
      <c r="G165" s="54"/>
      <c r="H165" s="4">
        <f t="shared" si="92"/>
        <v>3.25</v>
      </c>
      <c r="I165" s="21" t="str">
        <f t="shared" si="86"/>
        <v>1</v>
      </c>
      <c r="J165" s="21" t="str">
        <f t="shared" si="87"/>
        <v>1</v>
      </c>
      <c r="K165" s="21" t="str">
        <f t="shared" si="93"/>
        <v>10</v>
      </c>
      <c r="L165" s="21" t="str">
        <f t="shared" si="88"/>
        <v>1</v>
      </c>
      <c r="M165" s="59"/>
      <c r="N165" s="62"/>
      <c r="O165" s="52"/>
      <c r="P165" s="54"/>
      <c r="Q165" s="54"/>
      <c r="R165" s="54"/>
      <c r="S165" s="54"/>
      <c r="T165" s="4">
        <f>(U165+V165+W165+X165)/4</f>
        <v>3.25</v>
      </c>
      <c r="U165" s="21" t="str">
        <f>IF(P165&lt;3,"1",IF(P165&lt;5,"3",IF(P165&lt;=15,"6",IF(P165&gt;15,"10"))))</f>
        <v>1</v>
      </c>
      <c r="V165" s="21" t="str">
        <f>IF(Q165&lt;20,"1",IF(Q165&lt;=49,"3",IF(Q165&lt;=100,"6",IF(Q165&gt;100,"10"))))</f>
        <v>1</v>
      </c>
      <c r="W165" s="21" t="str">
        <f>IF(R165&gt;=6.5,"1",IF(R165&gt;=4.6,"3",IF(R165&gt;=2,"6",IF(R165&gt;=0,"10"))))</f>
        <v>10</v>
      </c>
      <c r="X165" s="21" t="str">
        <f>IF(S165&lt;0.5,"1",IF(S165&lt;1,"3",IF(S165&lt;=3,"6",IF(S165&gt;=3,"10"))))</f>
        <v>1</v>
      </c>
      <c r="Y165" s="59"/>
      <c r="Z165" s="62"/>
      <c r="AA165" s="54"/>
      <c r="AB165" s="54"/>
      <c r="AC165" s="54"/>
      <c r="AD165" s="54"/>
      <c r="AE165" s="54"/>
      <c r="AF165" s="4" t="s">
        <v>19</v>
      </c>
      <c r="AG165" s="4" t="s">
        <v>19</v>
      </c>
      <c r="AH165" s="4" t="s">
        <v>19</v>
      </c>
      <c r="AI165" s="4" t="s">
        <v>19</v>
      </c>
      <c r="AJ165" s="4" t="s">
        <v>19</v>
      </c>
      <c r="AK165" s="59"/>
      <c r="AL165" s="62"/>
      <c r="AM165" s="52"/>
      <c r="AN165" s="54"/>
      <c r="AO165" s="54"/>
      <c r="AP165" s="54"/>
      <c r="AQ165" s="54"/>
      <c r="AR165" s="4">
        <f t="shared" si="94"/>
        <v>3.25</v>
      </c>
      <c r="AS165" s="21" t="str">
        <f t="shared" si="95"/>
        <v>1</v>
      </c>
      <c r="AT165" s="21" t="str">
        <f t="shared" si="96"/>
        <v>1</v>
      </c>
      <c r="AU165" s="21" t="str">
        <f t="shared" si="97"/>
        <v>10</v>
      </c>
      <c r="AV165" s="21" t="str">
        <f t="shared" si="98"/>
        <v>1</v>
      </c>
      <c r="AW165" s="59"/>
      <c r="AX165" s="62"/>
      <c r="AY165" s="14"/>
      <c r="AZ165" s="15"/>
      <c r="BA165" s="15"/>
      <c r="BB165" s="15"/>
      <c r="BC165" s="15"/>
      <c r="BD165" s="3"/>
      <c r="BE165" s="3"/>
      <c r="BF165" s="3"/>
      <c r="BG165" s="3"/>
      <c r="BH165" s="4"/>
      <c r="BI165" s="59"/>
      <c r="BJ165" s="62"/>
      <c r="BK165" s="14"/>
      <c r="BL165" s="15"/>
      <c r="BM165" s="15"/>
      <c r="BN165" s="15"/>
      <c r="BO165" s="15"/>
      <c r="BP165" s="3"/>
      <c r="BQ165" s="3"/>
      <c r="BR165" s="3"/>
      <c r="BS165" s="3"/>
      <c r="BT165" s="4"/>
      <c r="BU165" s="59"/>
      <c r="BV165" s="62"/>
      <c r="BW165" s="52"/>
      <c r="BX165" s="54"/>
      <c r="BY165" s="54"/>
      <c r="BZ165" s="54"/>
      <c r="CA165" s="54"/>
      <c r="CB165" s="4">
        <f>(CC165+CD165+CE165+CF165)/4</f>
        <v>3.25</v>
      </c>
      <c r="CC165" s="21" t="str">
        <f t="shared" si="89"/>
        <v>1</v>
      </c>
      <c r="CD165" s="21" t="str">
        <f t="shared" si="90"/>
        <v>1</v>
      </c>
      <c r="CE165" s="21" t="str">
        <f>IF(BZ165&gt;=6.5,"1",IF(BZ165&gt;=4.6,"3",IF(BZ165&gt;=2,"6",IF(BZ165&gt;=0,"10"))))</f>
        <v>10</v>
      </c>
      <c r="CF165" s="21" t="str">
        <f t="shared" si="91"/>
        <v>1</v>
      </c>
    </row>
    <row r="166" spans="1:84" s="46" customFormat="1" ht="16.5">
      <c r="A166" s="59"/>
      <c r="B166" s="62"/>
      <c r="C166" s="52"/>
      <c r="D166" s="54"/>
      <c r="E166" s="54"/>
      <c r="F166" s="54"/>
      <c r="G166" s="54"/>
      <c r="H166" s="4">
        <f t="shared" si="92"/>
        <v>3.25</v>
      </c>
      <c r="I166" s="21" t="str">
        <f t="shared" si="86"/>
        <v>1</v>
      </c>
      <c r="J166" s="21" t="str">
        <f t="shared" si="87"/>
        <v>1</v>
      </c>
      <c r="K166" s="21" t="str">
        <f t="shared" si="93"/>
        <v>10</v>
      </c>
      <c r="L166" s="21" t="str">
        <f t="shared" si="88"/>
        <v>1</v>
      </c>
      <c r="M166" s="59"/>
      <c r="N166" s="62"/>
      <c r="O166" s="52"/>
      <c r="P166" s="54"/>
      <c r="Q166" s="54"/>
      <c r="R166" s="54"/>
      <c r="S166" s="54"/>
      <c r="T166" s="4" t="s">
        <v>19</v>
      </c>
      <c r="U166" s="4" t="s">
        <v>19</v>
      </c>
      <c r="V166" s="4" t="s">
        <v>19</v>
      </c>
      <c r="W166" s="4" t="s">
        <v>19</v>
      </c>
      <c r="X166" s="4" t="s">
        <v>19</v>
      </c>
      <c r="Y166" s="59"/>
      <c r="Z166" s="62"/>
      <c r="AA166" s="54"/>
      <c r="AB166" s="54"/>
      <c r="AC166" s="54"/>
      <c r="AD166" s="54"/>
      <c r="AE166" s="54"/>
      <c r="AF166" s="4" t="s">
        <v>19</v>
      </c>
      <c r="AG166" s="4" t="s">
        <v>19</v>
      </c>
      <c r="AH166" s="4" t="s">
        <v>19</v>
      </c>
      <c r="AI166" s="4" t="s">
        <v>19</v>
      </c>
      <c r="AJ166" s="4" t="s">
        <v>19</v>
      </c>
      <c r="AK166" s="59"/>
      <c r="AL166" s="62"/>
      <c r="AM166" s="52"/>
      <c r="AN166" s="54"/>
      <c r="AO166" s="54"/>
      <c r="AP166" s="54"/>
      <c r="AQ166" s="54"/>
      <c r="AR166" s="4">
        <f t="shared" si="94"/>
        <v>3.25</v>
      </c>
      <c r="AS166" s="21" t="str">
        <f t="shared" si="95"/>
        <v>1</v>
      </c>
      <c r="AT166" s="21" t="str">
        <f t="shared" si="96"/>
        <v>1</v>
      </c>
      <c r="AU166" s="21" t="str">
        <f t="shared" si="97"/>
        <v>10</v>
      </c>
      <c r="AV166" s="21" t="str">
        <f t="shared" si="98"/>
        <v>1</v>
      </c>
      <c r="AW166" s="59"/>
      <c r="AX166" s="62"/>
      <c r="AY166" s="14"/>
      <c r="AZ166" s="15"/>
      <c r="BA166" s="15"/>
      <c r="BB166" s="15"/>
      <c r="BC166" s="15"/>
      <c r="BD166" s="3"/>
      <c r="BE166" s="3"/>
      <c r="BF166" s="3"/>
      <c r="BG166" s="3"/>
      <c r="BH166" s="4"/>
      <c r="BI166" s="59"/>
      <c r="BJ166" s="62"/>
      <c r="BK166" s="14"/>
      <c r="BL166" s="15"/>
      <c r="BM166" s="15"/>
      <c r="BN166" s="15"/>
      <c r="BO166" s="15"/>
      <c r="BP166" s="3"/>
      <c r="BQ166" s="3"/>
      <c r="BR166" s="3"/>
      <c r="BS166" s="3"/>
      <c r="BT166" s="4"/>
      <c r="BU166" s="59"/>
      <c r="BV166" s="62"/>
      <c r="BW166" s="52"/>
      <c r="BX166" s="54"/>
      <c r="BY166" s="54"/>
      <c r="BZ166" s="54"/>
      <c r="CA166" s="54"/>
      <c r="CB166" s="4">
        <f aca="true" t="shared" si="99" ref="CB166:CB172">(CC166+CD166+CE166+CF166)/4</f>
        <v>3.25</v>
      </c>
      <c r="CC166" s="21" t="str">
        <f aca="true" t="shared" si="100" ref="CC166:CC172">IF(BX166&lt;3,"1",IF(BX166&lt;5,"3",IF(BX166&lt;=15,"6",IF(BX166&gt;15,"10"))))</f>
        <v>1</v>
      </c>
      <c r="CD166" s="21" t="str">
        <f aca="true" t="shared" si="101" ref="CD166:CD172">IF(BY166&lt;20,"1",IF(BY166&lt;=49,"3",IF(BY166&lt;=100,"6",IF(BY166&gt;100,"10"))))</f>
        <v>1</v>
      </c>
      <c r="CE166" s="21" t="str">
        <f aca="true" t="shared" si="102" ref="CE166:CE172">IF(BZ166&gt;=6.5,"1",IF(BZ166&gt;=4.6,"3",IF(BZ166&gt;=2,"6",IF(BZ166&gt;=0,"10"))))</f>
        <v>10</v>
      </c>
      <c r="CF166" s="21" t="str">
        <f aca="true" t="shared" si="103" ref="CF166:CF172">IF(CA166&lt;0.5,"1",IF(CA166&lt;1,"3",IF(CA166&lt;=3,"6",IF(CA166&gt;=3,"10"))))</f>
        <v>1</v>
      </c>
    </row>
    <row r="167" spans="1:84" s="46" customFormat="1" ht="16.5">
      <c r="A167" s="59"/>
      <c r="B167" s="62"/>
      <c r="C167" s="52"/>
      <c r="D167" s="54"/>
      <c r="E167" s="54"/>
      <c r="F167" s="54"/>
      <c r="G167" s="54"/>
      <c r="H167" s="4">
        <f t="shared" si="92"/>
        <v>3.25</v>
      </c>
      <c r="I167" s="21" t="str">
        <f t="shared" si="86"/>
        <v>1</v>
      </c>
      <c r="J167" s="21" t="str">
        <f t="shared" si="87"/>
        <v>1</v>
      </c>
      <c r="K167" s="21" t="str">
        <f t="shared" si="93"/>
        <v>10</v>
      </c>
      <c r="L167" s="21" t="str">
        <f t="shared" si="88"/>
        <v>1</v>
      </c>
      <c r="M167" s="59"/>
      <c r="N167" s="62"/>
      <c r="O167" s="52"/>
      <c r="P167" s="54"/>
      <c r="Q167" s="54"/>
      <c r="R167" s="54"/>
      <c r="S167" s="54"/>
      <c r="T167" s="4" t="s">
        <v>19</v>
      </c>
      <c r="U167" s="4" t="s">
        <v>19</v>
      </c>
      <c r="V167" s="4" t="s">
        <v>19</v>
      </c>
      <c r="W167" s="4" t="s">
        <v>19</v>
      </c>
      <c r="X167" s="4" t="s">
        <v>19</v>
      </c>
      <c r="Y167" s="59"/>
      <c r="Z167" s="62"/>
      <c r="AA167" s="54"/>
      <c r="AB167" s="54"/>
      <c r="AC167" s="54"/>
      <c r="AD167" s="54"/>
      <c r="AE167" s="54"/>
      <c r="AF167" s="4" t="s">
        <v>19</v>
      </c>
      <c r="AG167" s="4" t="s">
        <v>19</v>
      </c>
      <c r="AH167" s="4" t="s">
        <v>19</v>
      </c>
      <c r="AI167" s="4" t="s">
        <v>19</v>
      </c>
      <c r="AJ167" s="4" t="s">
        <v>19</v>
      </c>
      <c r="AK167" s="59"/>
      <c r="AL167" s="62"/>
      <c r="AM167" s="52"/>
      <c r="AN167" s="54"/>
      <c r="AO167" s="54"/>
      <c r="AP167" s="54"/>
      <c r="AQ167" s="54"/>
      <c r="AR167" s="4">
        <f t="shared" si="94"/>
        <v>3.25</v>
      </c>
      <c r="AS167" s="21" t="str">
        <f t="shared" si="95"/>
        <v>1</v>
      </c>
      <c r="AT167" s="21" t="str">
        <f t="shared" si="96"/>
        <v>1</v>
      </c>
      <c r="AU167" s="21" t="str">
        <f t="shared" si="97"/>
        <v>10</v>
      </c>
      <c r="AV167" s="21" t="str">
        <f t="shared" si="98"/>
        <v>1</v>
      </c>
      <c r="AW167" s="59"/>
      <c r="AX167" s="62"/>
      <c r="AY167" s="14"/>
      <c r="AZ167" s="16"/>
      <c r="BA167" s="16"/>
      <c r="BB167" s="16"/>
      <c r="BC167" s="16"/>
      <c r="BD167" s="3"/>
      <c r="BE167" s="3"/>
      <c r="BF167" s="3"/>
      <c r="BG167" s="3"/>
      <c r="BH167" s="4"/>
      <c r="BI167" s="59"/>
      <c r="BJ167" s="62"/>
      <c r="BK167" s="14"/>
      <c r="BL167" s="16"/>
      <c r="BM167" s="16"/>
      <c r="BN167" s="16"/>
      <c r="BO167" s="16"/>
      <c r="BP167" s="3"/>
      <c r="BQ167" s="3"/>
      <c r="BR167" s="3"/>
      <c r="BS167" s="3"/>
      <c r="BT167" s="4"/>
      <c r="BU167" s="59"/>
      <c r="BV167" s="62"/>
      <c r="BW167" s="52"/>
      <c r="BX167" s="54"/>
      <c r="BY167" s="54"/>
      <c r="BZ167" s="54"/>
      <c r="CA167" s="54"/>
      <c r="CB167" s="4">
        <f t="shared" si="99"/>
        <v>3.25</v>
      </c>
      <c r="CC167" s="21" t="str">
        <f t="shared" si="100"/>
        <v>1</v>
      </c>
      <c r="CD167" s="21" t="str">
        <f t="shared" si="101"/>
        <v>1</v>
      </c>
      <c r="CE167" s="21" t="str">
        <f t="shared" si="102"/>
        <v>10</v>
      </c>
      <c r="CF167" s="21" t="str">
        <f t="shared" si="103"/>
        <v>1</v>
      </c>
    </row>
    <row r="168" spans="1:84" s="46" customFormat="1" ht="16.5">
      <c r="A168" s="59"/>
      <c r="B168" s="62"/>
      <c r="C168" s="52"/>
      <c r="D168" s="54"/>
      <c r="E168" s="54"/>
      <c r="F168" s="54"/>
      <c r="G168" s="54"/>
      <c r="H168" s="4">
        <f>(I168+J168+K168+L168)/4</f>
        <v>3.25</v>
      </c>
      <c r="I168" s="21" t="str">
        <f aca="true" t="shared" si="104" ref="I168:I173">IF(D168&lt;3,"1",IF(D168&lt;5,"3",IF(D168&lt;=15,"6",IF(D168&gt;15,"10"))))</f>
        <v>1</v>
      </c>
      <c r="J168" s="21" t="str">
        <f aca="true" t="shared" si="105" ref="J168:J173">IF(E168&lt;20,"1",IF(E168&lt;=49,"3",IF(E168&lt;=100,"6",IF(E168&gt;100,"10"))))</f>
        <v>1</v>
      </c>
      <c r="K168" s="21" t="str">
        <f>IF(F168&gt;=6.5,"1",IF(F168&gt;=4.6,"3",IF(F168&gt;=2,"6",IF(F168&gt;=0,"10"))))</f>
        <v>10</v>
      </c>
      <c r="L168" s="21" t="str">
        <f aca="true" t="shared" si="106" ref="L168:L173">IF(G168&lt;0.5,"1",IF(G168&lt;1,"3",IF(G168&lt;=3,"6",IF(G168&gt;=3,"10"))))</f>
        <v>1</v>
      </c>
      <c r="M168" s="59"/>
      <c r="N168" s="62"/>
      <c r="O168" s="52"/>
      <c r="P168" s="54"/>
      <c r="Q168" s="54"/>
      <c r="R168" s="54"/>
      <c r="S168" s="54"/>
      <c r="T168" s="4" t="s">
        <v>19</v>
      </c>
      <c r="U168" s="4" t="s">
        <v>19</v>
      </c>
      <c r="V168" s="4" t="s">
        <v>19</v>
      </c>
      <c r="W168" s="4" t="s">
        <v>19</v>
      </c>
      <c r="X168" s="4" t="s">
        <v>19</v>
      </c>
      <c r="Y168" s="59"/>
      <c r="Z168" s="62"/>
      <c r="AA168" s="54"/>
      <c r="AB168" s="54"/>
      <c r="AC168" s="54"/>
      <c r="AD168" s="54"/>
      <c r="AE168" s="54"/>
      <c r="AF168" s="4" t="s">
        <v>19</v>
      </c>
      <c r="AG168" s="4" t="s">
        <v>19</v>
      </c>
      <c r="AH168" s="4" t="s">
        <v>19</v>
      </c>
      <c r="AI168" s="4" t="s">
        <v>19</v>
      </c>
      <c r="AJ168" s="4" t="s">
        <v>19</v>
      </c>
      <c r="AK168" s="59"/>
      <c r="AL168" s="62"/>
      <c r="AM168" s="52"/>
      <c r="AN168" s="54"/>
      <c r="AO168" s="54"/>
      <c r="AP168" s="54"/>
      <c r="AQ168" s="54"/>
      <c r="AR168" s="4">
        <f t="shared" si="94"/>
        <v>3.25</v>
      </c>
      <c r="AS168" s="21" t="str">
        <f t="shared" si="95"/>
        <v>1</v>
      </c>
      <c r="AT168" s="21" t="str">
        <f t="shared" si="96"/>
        <v>1</v>
      </c>
      <c r="AU168" s="21" t="str">
        <f t="shared" si="97"/>
        <v>10</v>
      </c>
      <c r="AV168" s="21" t="str">
        <f t="shared" si="98"/>
        <v>1</v>
      </c>
      <c r="AW168" s="59"/>
      <c r="AX168" s="62"/>
      <c r="AY168" s="27"/>
      <c r="AZ168" s="15"/>
      <c r="BA168" s="15"/>
      <c r="BB168" s="15"/>
      <c r="BC168" s="15"/>
      <c r="BD168" s="3"/>
      <c r="BE168" s="3"/>
      <c r="BF168" s="3"/>
      <c r="BG168" s="3"/>
      <c r="BH168" s="4"/>
      <c r="BI168" s="59"/>
      <c r="BJ168" s="62"/>
      <c r="BK168" s="27"/>
      <c r="BL168" s="15"/>
      <c r="BM168" s="15"/>
      <c r="BN168" s="15"/>
      <c r="BO168" s="15"/>
      <c r="BP168" s="3"/>
      <c r="BQ168" s="3"/>
      <c r="BR168" s="3"/>
      <c r="BS168" s="3"/>
      <c r="BT168" s="4"/>
      <c r="BU168" s="59"/>
      <c r="BV168" s="62"/>
      <c r="BW168" s="52"/>
      <c r="BX168" s="54"/>
      <c r="BY168" s="54"/>
      <c r="BZ168" s="54"/>
      <c r="CA168" s="54"/>
      <c r="CB168" s="4">
        <f t="shared" si="99"/>
        <v>3.25</v>
      </c>
      <c r="CC168" s="21" t="str">
        <f t="shared" si="100"/>
        <v>1</v>
      </c>
      <c r="CD168" s="21" t="str">
        <f t="shared" si="101"/>
        <v>1</v>
      </c>
      <c r="CE168" s="21" t="str">
        <f t="shared" si="102"/>
        <v>10</v>
      </c>
      <c r="CF168" s="21" t="str">
        <f t="shared" si="103"/>
        <v>1</v>
      </c>
    </row>
    <row r="169" spans="1:84" s="46" customFormat="1" ht="16.5">
      <c r="A169" s="59"/>
      <c r="B169" s="62"/>
      <c r="C169" s="52"/>
      <c r="D169" s="54"/>
      <c r="E169" s="54"/>
      <c r="F169" s="54"/>
      <c r="G169" s="54"/>
      <c r="H169" s="4">
        <f>(I169+J169+K169+L169)/4</f>
        <v>3.25</v>
      </c>
      <c r="I169" s="21" t="str">
        <f t="shared" si="104"/>
        <v>1</v>
      </c>
      <c r="J169" s="21" t="str">
        <f t="shared" si="105"/>
        <v>1</v>
      </c>
      <c r="K169" s="21" t="str">
        <f>IF(F169&gt;=6.5,"1",IF(F169&gt;=4.6,"3",IF(F169&gt;=2,"6",IF(F169&gt;=0,"10"))))</f>
        <v>10</v>
      </c>
      <c r="L169" s="21" t="str">
        <f t="shared" si="106"/>
        <v>1</v>
      </c>
      <c r="M169" s="59"/>
      <c r="N169" s="62"/>
      <c r="O169" s="52"/>
      <c r="P169" s="54"/>
      <c r="Q169" s="54"/>
      <c r="R169" s="54"/>
      <c r="S169" s="54"/>
      <c r="T169" s="4" t="s">
        <v>19</v>
      </c>
      <c r="U169" s="4" t="s">
        <v>19</v>
      </c>
      <c r="V169" s="4" t="s">
        <v>19</v>
      </c>
      <c r="W169" s="4" t="s">
        <v>19</v>
      </c>
      <c r="X169" s="4" t="s">
        <v>19</v>
      </c>
      <c r="Y169" s="59"/>
      <c r="Z169" s="62"/>
      <c r="AA169" s="54"/>
      <c r="AB169" s="54"/>
      <c r="AC169" s="54"/>
      <c r="AD169" s="54"/>
      <c r="AE169" s="54"/>
      <c r="AF169" s="4" t="s">
        <v>19</v>
      </c>
      <c r="AG169" s="4" t="s">
        <v>19</v>
      </c>
      <c r="AH169" s="4" t="s">
        <v>19</v>
      </c>
      <c r="AI169" s="4" t="s">
        <v>19</v>
      </c>
      <c r="AJ169" s="4" t="s">
        <v>19</v>
      </c>
      <c r="AK169" s="59"/>
      <c r="AL169" s="62"/>
      <c r="AM169" s="52"/>
      <c r="AN169" s="54"/>
      <c r="AO169" s="54"/>
      <c r="AP169" s="54"/>
      <c r="AQ169" s="54"/>
      <c r="AR169" s="4">
        <f t="shared" si="94"/>
        <v>3.25</v>
      </c>
      <c r="AS169" s="21" t="str">
        <f t="shared" si="95"/>
        <v>1</v>
      </c>
      <c r="AT169" s="21" t="str">
        <f t="shared" si="96"/>
        <v>1</v>
      </c>
      <c r="AU169" s="21" t="str">
        <f t="shared" si="97"/>
        <v>10</v>
      </c>
      <c r="AV169" s="21" t="str">
        <f t="shared" si="98"/>
        <v>1</v>
      </c>
      <c r="AW169" s="59"/>
      <c r="AX169" s="62"/>
      <c r="AY169" s="14"/>
      <c r="AZ169" s="16"/>
      <c r="BA169" s="16"/>
      <c r="BB169" s="16"/>
      <c r="BC169" s="16"/>
      <c r="BD169" s="3"/>
      <c r="BE169" s="3"/>
      <c r="BF169" s="3"/>
      <c r="BG169" s="3"/>
      <c r="BH169" s="4"/>
      <c r="BI169" s="59"/>
      <c r="BJ169" s="62"/>
      <c r="BK169" s="14"/>
      <c r="BL169" s="16"/>
      <c r="BM169" s="16"/>
      <c r="BN169" s="16"/>
      <c r="BO169" s="16"/>
      <c r="BP169" s="3"/>
      <c r="BQ169" s="3"/>
      <c r="BR169" s="3"/>
      <c r="BS169" s="3"/>
      <c r="BT169" s="4"/>
      <c r="BU169" s="59"/>
      <c r="BV169" s="62"/>
      <c r="BW169" s="52"/>
      <c r="BX169" s="54"/>
      <c r="BY169" s="54"/>
      <c r="BZ169" s="54"/>
      <c r="CA169" s="54"/>
      <c r="CB169" s="4">
        <f t="shared" si="99"/>
        <v>3.25</v>
      </c>
      <c r="CC169" s="21" t="str">
        <f t="shared" si="100"/>
        <v>1</v>
      </c>
      <c r="CD169" s="21" t="str">
        <f t="shared" si="101"/>
        <v>1</v>
      </c>
      <c r="CE169" s="21" t="str">
        <f t="shared" si="102"/>
        <v>10</v>
      </c>
      <c r="CF169" s="21" t="str">
        <f t="shared" si="103"/>
        <v>1</v>
      </c>
    </row>
    <row r="170" spans="1:84" s="46" customFormat="1" ht="16.5">
      <c r="A170" s="59"/>
      <c r="B170" s="62"/>
      <c r="C170" s="52"/>
      <c r="D170" s="54"/>
      <c r="E170" s="54"/>
      <c r="F170" s="54"/>
      <c r="G170" s="54"/>
      <c r="H170" s="4">
        <f>(I170+J170+K170+L170)/4</f>
        <v>3.25</v>
      </c>
      <c r="I170" s="21" t="str">
        <f t="shared" si="104"/>
        <v>1</v>
      </c>
      <c r="J170" s="21" t="str">
        <f t="shared" si="105"/>
        <v>1</v>
      </c>
      <c r="K170" s="21" t="str">
        <f>IF(F170&gt;=6.5,"1",IF(F170&gt;=4.6,"3",IF(F170&gt;=2,"6",IF(F170&gt;=0,"10"))))</f>
        <v>10</v>
      </c>
      <c r="L170" s="21" t="str">
        <f t="shared" si="106"/>
        <v>1</v>
      </c>
      <c r="M170" s="59"/>
      <c r="N170" s="62"/>
      <c r="O170" s="52"/>
      <c r="P170" s="54"/>
      <c r="Q170" s="54"/>
      <c r="R170" s="54"/>
      <c r="S170" s="54"/>
      <c r="T170" s="4" t="s">
        <v>19</v>
      </c>
      <c r="U170" s="4" t="s">
        <v>19</v>
      </c>
      <c r="V170" s="4" t="s">
        <v>19</v>
      </c>
      <c r="W170" s="4" t="s">
        <v>19</v>
      </c>
      <c r="X170" s="4" t="s">
        <v>19</v>
      </c>
      <c r="Y170" s="59"/>
      <c r="Z170" s="62"/>
      <c r="AA170" s="54"/>
      <c r="AB170" s="54"/>
      <c r="AC170" s="54"/>
      <c r="AD170" s="54"/>
      <c r="AE170" s="54"/>
      <c r="AF170" s="4" t="s">
        <v>19</v>
      </c>
      <c r="AG170" s="4" t="s">
        <v>19</v>
      </c>
      <c r="AH170" s="4" t="s">
        <v>19</v>
      </c>
      <c r="AI170" s="4" t="s">
        <v>19</v>
      </c>
      <c r="AJ170" s="4" t="s">
        <v>19</v>
      </c>
      <c r="AK170" s="59"/>
      <c r="AL170" s="62"/>
      <c r="AM170" s="52"/>
      <c r="AN170" s="54"/>
      <c r="AO170" s="54"/>
      <c r="AP170" s="54"/>
      <c r="AQ170" s="54"/>
      <c r="AR170" s="4">
        <f t="shared" si="94"/>
        <v>3.25</v>
      </c>
      <c r="AS170" s="21" t="str">
        <f t="shared" si="95"/>
        <v>1</v>
      </c>
      <c r="AT170" s="21" t="str">
        <f t="shared" si="96"/>
        <v>1</v>
      </c>
      <c r="AU170" s="21" t="str">
        <f t="shared" si="97"/>
        <v>10</v>
      </c>
      <c r="AV170" s="21" t="str">
        <f t="shared" si="98"/>
        <v>1</v>
      </c>
      <c r="AW170" s="59"/>
      <c r="AX170" s="62"/>
      <c r="AY170" s="22"/>
      <c r="AZ170" s="23"/>
      <c r="BA170" s="23"/>
      <c r="BB170" s="23"/>
      <c r="BC170" s="15"/>
      <c r="BD170" s="3"/>
      <c r="BE170" s="3"/>
      <c r="BF170" s="3"/>
      <c r="BG170" s="3"/>
      <c r="BH170" s="4"/>
      <c r="BI170" s="59"/>
      <c r="BJ170" s="62"/>
      <c r="BK170" s="22"/>
      <c r="BL170" s="23"/>
      <c r="BM170" s="23"/>
      <c r="BN170" s="23"/>
      <c r="BO170" s="15"/>
      <c r="BP170" s="3"/>
      <c r="BQ170" s="3"/>
      <c r="BR170" s="3"/>
      <c r="BS170" s="3"/>
      <c r="BT170" s="4"/>
      <c r="BU170" s="59"/>
      <c r="BV170" s="62"/>
      <c r="BW170" s="52"/>
      <c r="BX170" s="54"/>
      <c r="BY170" s="54"/>
      <c r="BZ170" s="54"/>
      <c r="CA170" s="54"/>
      <c r="CB170" s="4">
        <f t="shared" si="99"/>
        <v>3.25</v>
      </c>
      <c r="CC170" s="21" t="str">
        <f t="shared" si="100"/>
        <v>1</v>
      </c>
      <c r="CD170" s="21" t="str">
        <f t="shared" si="101"/>
        <v>1</v>
      </c>
      <c r="CE170" s="21" t="str">
        <f t="shared" si="102"/>
        <v>10</v>
      </c>
      <c r="CF170" s="21" t="str">
        <f t="shared" si="103"/>
        <v>1</v>
      </c>
    </row>
    <row r="171" spans="1:84" s="46" customFormat="1" ht="16.5">
      <c r="A171" s="59"/>
      <c r="B171" s="62"/>
      <c r="C171" s="50"/>
      <c r="D171" s="54"/>
      <c r="E171" s="54"/>
      <c r="F171" s="54"/>
      <c r="G171" s="54"/>
      <c r="H171" s="4">
        <f>(I171+J171+K171+L171)/4</f>
        <v>3.25</v>
      </c>
      <c r="I171" s="21" t="str">
        <f t="shared" si="104"/>
        <v>1</v>
      </c>
      <c r="J171" s="21" t="str">
        <f t="shared" si="105"/>
        <v>1</v>
      </c>
      <c r="K171" s="21" t="str">
        <f>IF(F171&gt;=6.5,"1",IF(F171&gt;=4.6,"3",IF(F171&gt;=2,"6",IF(F171&gt;=0,"10"))))</f>
        <v>10</v>
      </c>
      <c r="L171" s="21" t="str">
        <f t="shared" si="106"/>
        <v>1</v>
      </c>
      <c r="M171" s="59"/>
      <c r="N171" s="62"/>
      <c r="O171" s="50"/>
      <c r="P171" s="54"/>
      <c r="Q171" s="54"/>
      <c r="R171" s="54"/>
      <c r="S171" s="54"/>
      <c r="T171" s="4" t="s">
        <v>19</v>
      </c>
      <c r="U171" s="4" t="s">
        <v>19</v>
      </c>
      <c r="V171" s="4" t="s">
        <v>19</v>
      </c>
      <c r="W171" s="4" t="s">
        <v>19</v>
      </c>
      <c r="X171" s="4" t="s">
        <v>19</v>
      </c>
      <c r="Y171" s="59"/>
      <c r="Z171" s="62"/>
      <c r="AA171" s="54"/>
      <c r="AB171" s="54"/>
      <c r="AC171" s="54"/>
      <c r="AD171" s="54"/>
      <c r="AE171" s="54"/>
      <c r="AF171" s="4" t="s">
        <v>19</v>
      </c>
      <c r="AG171" s="4" t="s">
        <v>19</v>
      </c>
      <c r="AH171" s="4" t="s">
        <v>19</v>
      </c>
      <c r="AI171" s="4" t="s">
        <v>19</v>
      </c>
      <c r="AJ171" s="4" t="s">
        <v>19</v>
      </c>
      <c r="AK171" s="59"/>
      <c r="AL171" s="62"/>
      <c r="AM171" s="50"/>
      <c r="AN171" s="54"/>
      <c r="AO171" s="54"/>
      <c r="AP171" s="54"/>
      <c r="AQ171" s="54"/>
      <c r="AR171" s="4">
        <f t="shared" si="94"/>
        <v>3.25</v>
      </c>
      <c r="AS171" s="21" t="str">
        <f t="shared" si="95"/>
        <v>1</v>
      </c>
      <c r="AT171" s="21" t="str">
        <f t="shared" si="96"/>
        <v>1</v>
      </c>
      <c r="AU171" s="21" t="str">
        <f t="shared" si="97"/>
        <v>10</v>
      </c>
      <c r="AV171" s="21" t="str">
        <f t="shared" si="98"/>
        <v>1</v>
      </c>
      <c r="AW171" s="59"/>
      <c r="AX171" s="62"/>
      <c r="AY171" s="14"/>
      <c r="AZ171" s="16"/>
      <c r="BA171" s="16"/>
      <c r="BB171" s="16"/>
      <c r="BC171" s="16"/>
      <c r="BD171" s="3"/>
      <c r="BE171" s="3"/>
      <c r="BF171" s="3"/>
      <c r="BG171" s="3"/>
      <c r="BH171" s="4"/>
      <c r="BI171" s="59"/>
      <c r="BJ171" s="62"/>
      <c r="BK171" s="14"/>
      <c r="BL171" s="16"/>
      <c r="BM171" s="16"/>
      <c r="BN171" s="16"/>
      <c r="BO171" s="16"/>
      <c r="BP171" s="3"/>
      <c r="BQ171" s="3"/>
      <c r="BR171" s="3"/>
      <c r="BS171" s="3"/>
      <c r="BT171" s="4"/>
      <c r="BU171" s="59"/>
      <c r="BV171" s="62"/>
      <c r="BW171" s="50"/>
      <c r="BX171" s="54"/>
      <c r="BY171" s="54"/>
      <c r="BZ171" s="54"/>
      <c r="CA171" s="54"/>
      <c r="CB171" s="4">
        <f t="shared" si="99"/>
        <v>3.25</v>
      </c>
      <c r="CC171" s="21" t="str">
        <f t="shared" si="100"/>
        <v>1</v>
      </c>
      <c r="CD171" s="21" t="str">
        <f t="shared" si="101"/>
        <v>1</v>
      </c>
      <c r="CE171" s="21" t="str">
        <f t="shared" si="102"/>
        <v>10</v>
      </c>
      <c r="CF171" s="21" t="str">
        <f t="shared" si="103"/>
        <v>1</v>
      </c>
    </row>
    <row r="172" spans="1:84" s="46" customFormat="1" ht="17.25" thickBot="1">
      <c r="A172" s="60"/>
      <c r="B172" s="63"/>
      <c r="C172" s="50"/>
      <c r="D172" s="54"/>
      <c r="E172" s="54"/>
      <c r="F172" s="54"/>
      <c r="G172" s="54"/>
      <c r="H172" s="4">
        <f>(I172+J172+K172+L172)/4</f>
        <v>3.25</v>
      </c>
      <c r="I172" s="21" t="str">
        <f t="shared" si="104"/>
        <v>1</v>
      </c>
      <c r="J172" s="21" t="str">
        <f t="shared" si="105"/>
        <v>1</v>
      </c>
      <c r="K172" s="21" t="str">
        <f>IF(F172&gt;=6.5,"1",IF(F172&gt;=4.6,"3",IF(F172&gt;=2,"6",IF(F172&gt;=0,"10"))))</f>
        <v>10</v>
      </c>
      <c r="L172" s="21" t="str">
        <f t="shared" si="106"/>
        <v>1</v>
      </c>
      <c r="M172" s="60"/>
      <c r="N172" s="63"/>
      <c r="O172" s="50"/>
      <c r="P172" s="54"/>
      <c r="Q172" s="54"/>
      <c r="R172" s="54"/>
      <c r="S172" s="54"/>
      <c r="T172" s="4" t="s">
        <v>19</v>
      </c>
      <c r="U172" s="4" t="s">
        <v>19</v>
      </c>
      <c r="V172" s="4" t="s">
        <v>19</v>
      </c>
      <c r="W172" s="4" t="s">
        <v>19</v>
      </c>
      <c r="X172" s="4" t="s">
        <v>19</v>
      </c>
      <c r="Y172" s="60"/>
      <c r="Z172" s="63"/>
      <c r="AA172" s="54"/>
      <c r="AB172" s="54"/>
      <c r="AC172" s="54"/>
      <c r="AD172" s="54"/>
      <c r="AE172" s="54"/>
      <c r="AF172" s="4" t="s">
        <v>19</v>
      </c>
      <c r="AG172" s="4" t="s">
        <v>19</v>
      </c>
      <c r="AH172" s="4" t="s">
        <v>19</v>
      </c>
      <c r="AI172" s="4" t="s">
        <v>19</v>
      </c>
      <c r="AJ172" s="4" t="s">
        <v>19</v>
      </c>
      <c r="AK172" s="60"/>
      <c r="AL172" s="63"/>
      <c r="AM172" s="50"/>
      <c r="AN172" s="54"/>
      <c r="AO172" s="54"/>
      <c r="AP172" s="54"/>
      <c r="AQ172" s="54"/>
      <c r="AR172" s="4">
        <f t="shared" si="94"/>
        <v>3.25</v>
      </c>
      <c r="AS172" s="21" t="str">
        <f t="shared" si="95"/>
        <v>1</v>
      </c>
      <c r="AT172" s="21" t="str">
        <f t="shared" si="96"/>
        <v>1</v>
      </c>
      <c r="AU172" s="21" t="str">
        <f t="shared" si="97"/>
        <v>10</v>
      </c>
      <c r="AV172" s="21" t="str">
        <f t="shared" si="98"/>
        <v>1</v>
      </c>
      <c r="AW172" s="60"/>
      <c r="AX172" s="63"/>
      <c r="AY172" s="24"/>
      <c r="AZ172" s="15"/>
      <c r="BA172" s="15"/>
      <c r="BB172" s="15"/>
      <c r="BC172" s="15"/>
      <c r="BD172" s="3"/>
      <c r="BE172" s="3"/>
      <c r="BF172" s="3"/>
      <c r="BG172" s="3"/>
      <c r="BH172" s="4"/>
      <c r="BI172" s="60"/>
      <c r="BJ172" s="63"/>
      <c r="BK172" s="24"/>
      <c r="BL172" s="15"/>
      <c r="BM172" s="15"/>
      <c r="BN172" s="15"/>
      <c r="BO172" s="15"/>
      <c r="BP172" s="3"/>
      <c r="BQ172" s="3"/>
      <c r="BR172" s="3"/>
      <c r="BS172" s="3"/>
      <c r="BT172" s="4"/>
      <c r="BU172" s="60"/>
      <c r="BV172" s="63"/>
      <c r="BW172" s="50"/>
      <c r="BX172" s="54"/>
      <c r="BY172" s="54"/>
      <c r="BZ172" s="54"/>
      <c r="CA172" s="54"/>
      <c r="CB172" s="4">
        <f t="shared" si="99"/>
        <v>3.25</v>
      </c>
      <c r="CC172" s="21" t="str">
        <f t="shared" si="100"/>
        <v>1</v>
      </c>
      <c r="CD172" s="21" t="str">
        <f t="shared" si="101"/>
        <v>1</v>
      </c>
      <c r="CE172" s="21" t="str">
        <f t="shared" si="102"/>
        <v>10</v>
      </c>
      <c r="CF172" s="21" t="str">
        <f t="shared" si="103"/>
        <v>1</v>
      </c>
    </row>
    <row r="173" spans="1:84" s="46" customFormat="1" ht="18" thickBot="1" thickTop="1">
      <c r="A173" s="25" t="s">
        <v>81</v>
      </c>
      <c r="B173" s="26"/>
      <c r="C173" s="30" t="s">
        <v>17</v>
      </c>
      <c r="D173" s="9">
        <f>AVERAGE(D161:D172)</f>
        <v>29.100000000000005</v>
      </c>
      <c r="E173" s="9">
        <f>AVERAGE(E161:E172)</f>
        <v>5.366666666666667</v>
      </c>
      <c r="F173" s="9">
        <f>AVERAGE(F161:F172)</f>
        <v>7.300000000000001</v>
      </c>
      <c r="G173" s="9">
        <f>AVERAGE(G161:G172)</f>
        <v>8.236666666666666</v>
      </c>
      <c r="H173" s="9">
        <f>AVERAGE(H161:H172)</f>
        <v>3.6458333333333335</v>
      </c>
      <c r="I173" s="31" t="str">
        <f t="shared" si="104"/>
        <v>10</v>
      </c>
      <c r="J173" s="32" t="str">
        <f t="shared" si="105"/>
        <v>1</v>
      </c>
      <c r="K173" s="32" t="str">
        <f>IF(F173&gt;6.5,"1",IF(F173&gt;=4.6,"3",IF(F173&gt;=2,"6",IF(F173&gt;=0,"10"))))</f>
        <v>1</v>
      </c>
      <c r="L173" s="32" t="str">
        <f t="shared" si="106"/>
        <v>10</v>
      </c>
      <c r="M173" s="25" t="s">
        <v>81</v>
      </c>
      <c r="N173" s="26"/>
      <c r="O173" s="30" t="s">
        <v>17</v>
      </c>
      <c r="P173" s="9" t="e">
        <f>AVERAGE(P161:P172)</f>
        <v>#DIV/0!</v>
      </c>
      <c r="Q173" s="9" t="e">
        <f>AVERAGE(Q161:Q172)</f>
        <v>#DIV/0!</v>
      </c>
      <c r="R173" s="9" t="e">
        <f>AVERAGE(R161:R172)</f>
        <v>#DIV/0!</v>
      </c>
      <c r="S173" s="9" t="e">
        <f>AVERAGE(S161:S172)</f>
        <v>#DIV/0!</v>
      </c>
      <c r="T173" s="9">
        <f>AVERAGE(T161:T172)</f>
        <v>3.25</v>
      </c>
      <c r="U173" s="31" t="e">
        <f>IF(P173&lt;3,"1",IF(P173&lt;5,"3",IF(P173&lt;=15,"6",IF(P173&gt;15,"10"))))</f>
        <v>#DIV/0!</v>
      </c>
      <c r="V173" s="32" t="e">
        <f>IF(Q173&lt;20,"1",IF(Q173&lt;=49,"3",IF(Q173&lt;=100,"6",IF(Q173&gt;100,"10"))))</f>
        <v>#DIV/0!</v>
      </c>
      <c r="W173" s="32" t="e">
        <f>IF(R173&gt;6.5,"1",IF(R173&gt;=4.6,"3",IF(R173&gt;=2,"6",IF(R173&gt;=0,"10"))))</f>
        <v>#DIV/0!</v>
      </c>
      <c r="X173" s="32" t="e">
        <f>IF(S173&lt;0.5,"1",IF(S173&lt;1,"3",IF(S173&lt;=3,"6",IF(S173&gt;=3,"10"))))</f>
        <v>#DIV/0!</v>
      </c>
      <c r="Y173" s="25" t="s">
        <v>57</v>
      </c>
      <c r="Z173" s="26"/>
      <c r="AA173" s="30" t="s">
        <v>17</v>
      </c>
      <c r="AB173" s="9" t="e">
        <f>AVERAGE(AB161:AB172)</f>
        <v>#DIV/0!</v>
      </c>
      <c r="AC173" s="9" t="e">
        <f>AVERAGE(AC161:AC172)</f>
        <v>#DIV/0!</v>
      </c>
      <c r="AD173" s="9" t="e">
        <f>AVERAGE(AD161:AD172)</f>
        <v>#DIV/0!</v>
      </c>
      <c r="AE173" s="9" t="e">
        <f>AVERAGE(AE161:AE172)</f>
        <v>#DIV/0!</v>
      </c>
      <c r="AF173" s="9" t="e">
        <f>AVERAGE(AF161:AF172)</f>
        <v>#DIV/0!</v>
      </c>
      <c r="AG173" s="31" t="e">
        <f>IF(AB173&lt;3,"1",IF(AB173&lt;5,"3",IF(AB173&lt;=15,"6",IF(AB173&gt;15,"10"))))</f>
        <v>#DIV/0!</v>
      </c>
      <c r="AH173" s="32" t="e">
        <f>IF(AC173&lt;20,"1",IF(AC173&lt;=49,"3",IF(AC173&lt;=100,"6",IF(AC173&gt;100,"10"))))</f>
        <v>#DIV/0!</v>
      </c>
      <c r="AI173" s="32" t="e">
        <f>IF(AD173&gt;6.5,"1",IF(AD173&gt;=4.6,"3",IF(AD173&gt;=2,"6",IF(AD173&gt;=0,"10"))))</f>
        <v>#DIV/0!</v>
      </c>
      <c r="AJ173" s="32" t="e">
        <f>IF(AE173&lt;0.5,"1",IF(AE173&lt;1,"3",IF(AE173&lt;=3,"6",IF(AE173&gt;=3,"10"))))</f>
        <v>#DIV/0!</v>
      </c>
      <c r="AK173" s="25" t="s">
        <v>81</v>
      </c>
      <c r="AL173" s="26"/>
      <c r="AM173" s="30" t="s">
        <v>17</v>
      </c>
      <c r="AN173" s="9">
        <f>AVERAGE(AN161:AN172)</f>
        <v>41.03333333333333</v>
      </c>
      <c r="AO173" s="9">
        <f>AVERAGE(AO161:AO172)</f>
        <v>6.833333333333333</v>
      </c>
      <c r="AP173" s="9">
        <f>AVERAGE(AP161:AP172)</f>
        <v>6.7</v>
      </c>
      <c r="AQ173" s="9">
        <f>AVERAGE(AQ161:AQ172)</f>
        <v>9.846666666666666</v>
      </c>
      <c r="AR173" s="9">
        <f>AVERAGE(AR161:AR172)</f>
        <v>3.8541666666666665</v>
      </c>
      <c r="AS173" s="31" t="str">
        <f>IF(AN173&lt;3,"1",IF(AN173&lt;5,"3",IF(AN173&lt;=15,"6",IF(AN173&gt;15,"10"))))</f>
        <v>10</v>
      </c>
      <c r="AT173" s="32" t="str">
        <f>IF(AO173&lt;20,"1",IF(AO173&lt;=49,"3",IF(AO173&lt;=100,"6",IF(AO173&gt;100,"10"))))</f>
        <v>1</v>
      </c>
      <c r="AU173" s="32" t="str">
        <f>IF(AP173&gt;6.5,"1",IF(AP173&gt;=4.6,"3",IF(AP173&gt;=2,"6",IF(AP173&gt;=0,"10"))))</f>
        <v>1</v>
      </c>
      <c r="AV173" s="32" t="str">
        <f>IF(AQ173&lt;0.5,"1",IF(AQ173&lt;1,"3",IF(AQ173&lt;=3,"6",IF(AQ173&gt;=3,"10"))))</f>
        <v>10</v>
      </c>
      <c r="AW173" s="25"/>
      <c r="AX173" s="26"/>
      <c r="AY173" s="5"/>
      <c r="AZ173" s="9"/>
      <c r="BA173" s="9"/>
      <c r="BB173" s="9"/>
      <c r="BC173" s="9"/>
      <c r="BD173" s="6"/>
      <c r="BE173" s="7"/>
      <c r="BF173" s="7"/>
      <c r="BG173" s="7"/>
      <c r="BH173" s="8"/>
      <c r="BI173" s="25"/>
      <c r="BJ173" s="26"/>
      <c r="BK173" s="5"/>
      <c r="BL173" s="9"/>
      <c r="BM173" s="9"/>
      <c r="BN173" s="9"/>
      <c r="BO173" s="9"/>
      <c r="BP173" s="6"/>
      <c r="BQ173" s="7"/>
      <c r="BR173" s="7"/>
      <c r="BS173" s="7"/>
      <c r="BT173" s="47"/>
      <c r="BU173" s="25" t="s">
        <v>81</v>
      </c>
      <c r="BV173" s="26"/>
      <c r="BW173" s="30" t="s">
        <v>17</v>
      </c>
      <c r="BX173" s="9">
        <f>AVERAGE(BX161:BX172)</f>
        <v>19.033333333333335</v>
      </c>
      <c r="BY173" s="9">
        <f>AVERAGE(BY161:BY172)</f>
        <v>24.666666666666668</v>
      </c>
      <c r="BZ173" s="9">
        <f>AVERAGE(BZ161:BZ172)</f>
        <v>6.766666666666667</v>
      </c>
      <c r="CA173" s="9">
        <f>AVERAGE(CA161:CA172)</f>
        <v>11.166666666666666</v>
      </c>
      <c r="CB173" s="9">
        <f>AVERAGE(CB161:CB172)</f>
        <v>3.9583333333333335</v>
      </c>
      <c r="CC173" s="31" t="str">
        <f>IF(BX173&lt;3,"1",IF(BX173&lt;5,"3",IF(BX173&lt;=15,"6",IF(BX173&gt;15,"10"))))</f>
        <v>10</v>
      </c>
      <c r="CD173" s="32" t="str">
        <f>IF(BY173&lt;20,"1",IF(BY173&lt;=49,"3",IF(BY173&lt;=100,"6",IF(BY173&gt;100,"10"))))</f>
        <v>3</v>
      </c>
      <c r="CE173" s="32" t="str">
        <f>IF(BZ173&gt;6.5,"1",IF(BZ173&gt;=4.6,"3",IF(BZ173&gt;=2,"6",IF(BZ173&gt;=0,"10"))))</f>
        <v>1</v>
      </c>
      <c r="CF173" s="32" t="str">
        <f>IF(CA173&lt;0.5,"1",IF(CA173&lt;1,"3",IF(CA173&lt;=3,"6",IF(CA173&gt;=3,"10"))))</f>
        <v>10</v>
      </c>
    </row>
    <row r="174" ht="17.25" thickTop="1"/>
  </sheetData>
  <sheetProtection/>
  <mergeCells count="233">
    <mergeCell ref="AK122:AK133"/>
    <mergeCell ref="AL122:AL133"/>
    <mergeCell ref="AW122:AW133"/>
    <mergeCell ref="AX122:AX133"/>
    <mergeCell ref="BI122:BI133"/>
    <mergeCell ref="BJ122:BJ133"/>
    <mergeCell ref="A122:A133"/>
    <mergeCell ref="B122:B133"/>
    <mergeCell ref="M122:M133"/>
    <mergeCell ref="N122:N133"/>
    <mergeCell ref="Y122:Y133"/>
    <mergeCell ref="Z122:Z133"/>
    <mergeCell ref="AK109:AK120"/>
    <mergeCell ref="AL109:AL120"/>
    <mergeCell ref="AW109:AW120"/>
    <mergeCell ref="AX109:AX120"/>
    <mergeCell ref="BI109:BI120"/>
    <mergeCell ref="BJ109:BJ120"/>
    <mergeCell ref="A109:A120"/>
    <mergeCell ref="B109:B120"/>
    <mergeCell ref="M109:M120"/>
    <mergeCell ref="N109:N120"/>
    <mergeCell ref="Y109:Y120"/>
    <mergeCell ref="Z109:Z120"/>
    <mergeCell ref="AK96:AK107"/>
    <mergeCell ref="AL96:AL107"/>
    <mergeCell ref="AW96:AW107"/>
    <mergeCell ref="AX96:AX107"/>
    <mergeCell ref="BI96:BI107"/>
    <mergeCell ref="BJ96:BJ107"/>
    <mergeCell ref="A96:A107"/>
    <mergeCell ref="B96:B107"/>
    <mergeCell ref="M96:M107"/>
    <mergeCell ref="N96:N107"/>
    <mergeCell ref="Y96:Y107"/>
    <mergeCell ref="Z96:Z107"/>
    <mergeCell ref="AK83:AK94"/>
    <mergeCell ref="AL83:AL94"/>
    <mergeCell ref="AW83:AW94"/>
    <mergeCell ref="AX83:AX94"/>
    <mergeCell ref="BI83:BI94"/>
    <mergeCell ref="BJ83:BJ94"/>
    <mergeCell ref="A83:A94"/>
    <mergeCell ref="B83:B94"/>
    <mergeCell ref="M83:M94"/>
    <mergeCell ref="N83:N94"/>
    <mergeCell ref="Y83:Y94"/>
    <mergeCell ref="Z83:Z94"/>
    <mergeCell ref="AK70:AK81"/>
    <mergeCell ref="AL70:AL81"/>
    <mergeCell ref="AW70:AW81"/>
    <mergeCell ref="AX70:AX81"/>
    <mergeCell ref="BI70:BI81"/>
    <mergeCell ref="BJ70:BJ81"/>
    <mergeCell ref="A70:A81"/>
    <mergeCell ref="B70:B81"/>
    <mergeCell ref="M70:M81"/>
    <mergeCell ref="N70:N81"/>
    <mergeCell ref="Y70:Y81"/>
    <mergeCell ref="Z70:Z81"/>
    <mergeCell ref="AK57:AK68"/>
    <mergeCell ref="AL57:AL68"/>
    <mergeCell ref="AW57:AW68"/>
    <mergeCell ref="AX57:AX68"/>
    <mergeCell ref="BI57:BI68"/>
    <mergeCell ref="BJ57:BJ68"/>
    <mergeCell ref="A57:A68"/>
    <mergeCell ref="B57:B68"/>
    <mergeCell ref="M57:M68"/>
    <mergeCell ref="N57:N68"/>
    <mergeCell ref="Y57:Y68"/>
    <mergeCell ref="Z57:Z68"/>
    <mergeCell ref="I3:L3"/>
    <mergeCell ref="U3:X3"/>
    <mergeCell ref="AG3:AJ3"/>
    <mergeCell ref="AS3:AV3"/>
    <mergeCell ref="BE3:BH3"/>
    <mergeCell ref="BQ3:BT3"/>
    <mergeCell ref="BL3:BP3"/>
    <mergeCell ref="Y3:Y4"/>
    <mergeCell ref="Z3:Z4"/>
    <mergeCell ref="AA3:AA4"/>
    <mergeCell ref="A1:B1"/>
    <mergeCell ref="C1:BP1"/>
    <mergeCell ref="A2:B2"/>
    <mergeCell ref="C2:L2"/>
    <mergeCell ref="M2:N2"/>
    <mergeCell ref="O2:X2"/>
    <mergeCell ref="Y2:Z2"/>
    <mergeCell ref="AA2:AJ2"/>
    <mergeCell ref="AW2:AX2"/>
    <mergeCell ref="AY2:BH2"/>
    <mergeCell ref="BI2:BJ2"/>
    <mergeCell ref="BK2:BT2"/>
    <mergeCell ref="A3:A4"/>
    <mergeCell ref="B3:B4"/>
    <mergeCell ref="C3:C4"/>
    <mergeCell ref="D3:H3"/>
    <mergeCell ref="M3:M4"/>
    <mergeCell ref="N3:N4"/>
    <mergeCell ref="O3:O4"/>
    <mergeCell ref="P3:T3"/>
    <mergeCell ref="AB3:AF3"/>
    <mergeCell ref="AW3:AW4"/>
    <mergeCell ref="AX3:AX4"/>
    <mergeCell ref="AY3:AY4"/>
    <mergeCell ref="AZ3:BD3"/>
    <mergeCell ref="BI3:BI4"/>
    <mergeCell ref="BJ3:BJ4"/>
    <mergeCell ref="BK3:BK4"/>
    <mergeCell ref="Z18:Z29"/>
    <mergeCell ref="A5:A16"/>
    <mergeCell ref="B5:B16"/>
    <mergeCell ref="M5:M16"/>
    <mergeCell ref="N5:N16"/>
    <mergeCell ref="Y5:Y16"/>
    <mergeCell ref="Z5:Z16"/>
    <mergeCell ref="A18:A29"/>
    <mergeCell ref="B18:B29"/>
    <mergeCell ref="M18:M29"/>
    <mergeCell ref="N18:N29"/>
    <mergeCell ref="Y18:Y29"/>
    <mergeCell ref="AW18:AW29"/>
    <mergeCell ref="AX18:AX29"/>
    <mergeCell ref="AK18:AK29"/>
    <mergeCell ref="AL18:AL29"/>
    <mergeCell ref="BI18:BI29"/>
    <mergeCell ref="BJ18:BJ29"/>
    <mergeCell ref="AW5:AW16"/>
    <mergeCell ref="AX5:AX16"/>
    <mergeCell ref="BI5:BI16"/>
    <mergeCell ref="BJ5:BJ16"/>
    <mergeCell ref="AW31:AW42"/>
    <mergeCell ref="AX31:AX42"/>
    <mergeCell ref="BI31:BI42"/>
    <mergeCell ref="BJ31:BJ42"/>
    <mergeCell ref="A31:A42"/>
    <mergeCell ref="B31:B42"/>
    <mergeCell ref="M31:M42"/>
    <mergeCell ref="N31:N42"/>
    <mergeCell ref="Y31:Y42"/>
    <mergeCell ref="Z31:Z42"/>
    <mergeCell ref="A44:A55"/>
    <mergeCell ref="B44:B55"/>
    <mergeCell ref="M44:M55"/>
    <mergeCell ref="N44:N55"/>
    <mergeCell ref="Y44:Y55"/>
    <mergeCell ref="Z44:Z55"/>
    <mergeCell ref="AW44:AW55"/>
    <mergeCell ref="AX44:AX55"/>
    <mergeCell ref="BI44:BI55"/>
    <mergeCell ref="BJ44:BJ55"/>
    <mergeCell ref="AK3:AK4"/>
    <mergeCell ref="AL3:AL4"/>
    <mergeCell ref="AM3:AM4"/>
    <mergeCell ref="AN3:AR3"/>
    <mergeCell ref="AK5:AK16"/>
    <mergeCell ref="AL5:AL16"/>
    <mergeCell ref="AK31:AK42"/>
    <mergeCell ref="AL31:AL42"/>
    <mergeCell ref="AK44:AK55"/>
    <mergeCell ref="AL44:AL55"/>
    <mergeCell ref="AK2:AL2"/>
    <mergeCell ref="AM2:AV2"/>
    <mergeCell ref="A135:A146"/>
    <mergeCell ref="B135:B146"/>
    <mergeCell ref="M135:M146"/>
    <mergeCell ref="N135:N146"/>
    <mergeCell ref="Y135:Y146"/>
    <mergeCell ref="Z135:Z146"/>
    <mergeCell ref="AK135:AK146"/>
    <mergeCell ref="AL135:AL146"/>
    <mergeCell ref="AW135:AW146"/>
    <mergeCell ref="AX135:AX146"/>
    <mergeCell ref="BI135:BI146"/>
    <mergeCell ref="BJ135:BJ146"/>
    <mergeCell ref="A148:A159"/>
    <mergeCell ref="B148:B159"/>
    <mergeCell ref="M148:M159"/>
    <mergeCell ref="N148:N159"/>
    <mergeCell ref="Y148:Y159"/>
    <mergeCell ref="Z148:Z159"/>
    <mergeCell ref="AK148:AK159"/>
    <mergeCell ref="AL148:AL159"/>
    <mergeCell ref="AW148:AW159"/>
    <mergeCell ref="AX148:AX159"/>
    <mergeCell ref="BI148:BI159"/>
    <mergeCell ref="BJ148:BJ159"/>
    <mergeCell ref="BU2:BV2"/>
    <mergeCell ref="BW2:CF2"/>
    <mergeCell ref="BU3:BU4"/>
    <mergeCell ref="BV3:BV4"/>
    <mergeCell ref="BW3:BW4"/>
    <mergeCell ref="BX3:CB3"/>
    <mergeCell ref="CC3:CF3"/>
    <mergeCell ref="BU5:BU16"/>
    <mergeCell ref="BV5:BV16"/>
    <mergeCell ref="BU18:BU29"/>
    <mergeCell ref="BV18:BV29"/>
    <mergeCell ref="BU31:BU42"/>
    <mergeCell ref="BV31:BV42"/>
    <mergeCell ref="BU44:BU55"/>
    <mergeCell ref="BV44:BV55"/>
    <mergeCell ref="BU57:BU68"/>
    <mergeCell ref="BV57:BV68"/>
    <mergeCell ref="BU70:BU81"/>
    <mergeCell ref="BV70:BV81"/>
    <mergeCell ref="BU83:BU94"/>
    <mergeCell ref="BV83:BV94"/>
    <mergeCell ref="BU96:BU107"/>
    <mergeCell ref="BV96:BV107"/>
    <mergeCell ref="BU109:BU120"/>
    <mergeCell ref="BV109:BV120"/>
    <mergeCell ref="BU122:BU133"/>
    <mergeCell ref="BV122:BV133"/>
    <mergeCell ref="BU135:BU146"/>
    <mergeCell ref="BV135:BV146"/>
    <mergeCell ref="BU148:BU159"/>
    <mergeCell ref="BV148:BV159"/>
    <mergeCell ref="A161:A172"/>
    <mergeCell ref="B161:B172"/>
    <mergeCell ref="M161:M172"/>
    <mergeCell ref="N161:N172"/>
    <mergeCell ref="Y161:Y172"/>
    <mergeCell ref="Z161:Z172"/>
    <mergeCell ref="BU161:BU172"/>
    <mergeCell ref="BV161:BV172"/>
    <mergeCell ref="AK161:AK172"/>
    <mergeCell ref="AL161:AL172"/>
    <mergeCell ref="AW161:AW172"/>
    <mergeCell ref="AX161:AX172"/>
    <mergeCell ref="BI161:BI172"/>
    <mergeCell ref="BJ161:BJ1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2013-08-09T09:44:36Z</dcterms:created>
  <dcterms:modified xsi:type="dcterms:W3CDTF">2024-04-29T01:39:17Z</dcterms:modified>
  <cp:category/>
  <cp:version/>
  <cp:contentType/>
  <cp:contentStatus/>
</cp:coreProperties>
</file>