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user\Desktop\禹仁112.6.21\物價指數調整\03_開會\"/>
    </mc:Choice>
  </mc:AlternateContent>
  <xr:revisionPtr revIDLastSave="0" documentId="13_ncr:1_{DD1D2CDC-F75A-448E-B40B-118A0F7DFD10}" xr6:coauthVersionLast="47" xr6:coauthVersionMax="47" xr10:uidLastSave="{00000000-0000-0000-0000-000000000000}"/>
  <bookViews>
    <workbookView xWindow="-120" yWindow="-120" windowWidth="29040" windowHeight="15840" tabRatio="989" xr2:uid="{00000000-000D-0000-FFFF-FFFF00000000}"/>
  </bookViews>
  <sheets>
    <sheet name="預算詳細表" sheetId="1" r:id="rId1"/>
    <sheet name="預算單價分析表-道路排水工程" sheetId="2" r:id="rId2"/>
    <sheet name="預算單價分析表 -橋梁工程" sheetId="3" r:id="rId3"/>
    <sheet name="預算單價分析表 -交通工程" sheetId="4" r:id="rId4"/>
  </sheets>
  <definedNames>
    <definedName name="_xlnm._FilterDatabase" localSheetId="3">'預算單價分析表 -交通工程'!#REF!</definedName>
    <definedName name="_xlnm._FilterDatabase" localSheetId="2">'預算單價分析表 -橋梁工程'!#REF!</definedName>
    <definedName name="_xlnm._FilterDatabase" localSheetId="1">'預算單價分析表-道路排水工程'!$A$6:$G$6</definedName>
    <definedName name="_xlnm.Print_Area" localSheetId="3">'預算單價分析表 -交通工程'!$A$1:$G$178</definedName>
    <definedName name="_xlnm.Print_Area" localSheetId="2">'預算單價分析表 -橋梁工程'!$A$1:$G$479</definedName>
    <definedName name="_xlnm.Print_Area" localSheetId="1">'預算單價分析表-道路排水工程'!$A$1:$G$870</definedName>
    <definedName name="_xlnm.Print_Area" localSheetId="0">預算詳細表!$A$1:$E$278</definedName>
    <definedName name="_xlnm.Print_Titles" localSheetId="3">'預算單價分析表 -交通工程'!$1:$5</definedName>
    <definedName name="_xlnm.Print_Titles" localSheetId="2">'預算單價分析表 -橋梁工程'!$1:$5</definedName>
    <definedName name="_xlnm.Print_Titles" localSheetId="1">'預算單價分析表-道路排水工程'!$1:$5</definedName>
    <definedName name="_xlnm.Print_Titles" localSheetId="0">預算詳細表!$1:$6</definedName>
  </definedNames>
  <calcPr calcId="191029" iterate="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282" i="2" l="1"/>
  <c r="F461" i="3" l="1"/>
  <c r="F175" i="4"/>
  <c r="F174" i="4"/>
  <c r="F173" i="4"/>
  <c r="F172" i="4"/>
  <c r="F171" i="4"/>
  <c r="F170" i="4"/>
  <c r="F169" i="4"/>
  <c r="F168" i="4"/>
  <c r="F162" i="4"/>
  <c r="F161" i="4"/>
  <c r="F160" i="4"/>
  <c r="F159" i="4"/>
  <c r="F158" i="4"/>
  <c r="F157" i="4"/>
  <c r="F156" i="4"/>
  <c r="F150" i="4"/>
  <c r="F149" i="4"/>
  <c r="F148" i="4"/>
  <c r="F147" i="4"/>
  <c r="F146" i="4"/>
  <c r="F145" i="4"/>
  <c r="F144" i="4"/>
  <c r="F151" i="4" s="1"/>
  <c r="F152" i="4" s="1"/>
  <c r="F138" i="4"/>
  <c r="F137" i="4"/>
  <c r="F136" i="4"/>
  <c r="F135" i="4"/>
  <c r="F134" i="4"/>
  <c r="F133" i="4"/>
  <c r="F132" i="4"/>
  <c r="F139" i="4" s="1"/>
  <c r="F140" i="4" s="1"/>
  <c r="F126" i="4"/>
  <c r="F125" i="4"/>
  <c r="F124" i="4"/>
  <c r="F123" i="4"/>
  <c r="F122" i="4"/>
  <c r="F121" i="4"/>
  <c r="F120" i="4"/>
  <c r="F119" i="4"/>
  <c r="F118" i="4"/>
  <c r="F112" i="4"/>
  <c r="F111" i="4"/>
  <c r="F110" i="4"/>
  <c r="F109" i="4"/>
  <c r="F108" i="4"/>
  <c r="F107" i="4"/>
  <c r="F106" i="4"/>
  <c r="F105" i="4"/>
  <c r="F104" i="4"/>
  <c r="F98" i="4"/>
  <c r="F97" i="4"/>
  <c r="F96" i="4"/>
  <c r="F95" i="4"/>
  <c r="F94" i="4"/>
  <c r="F93" i="4"/>
  <c r="F92" i="4"/>
  <c r="F91" i="4"/>
  <c r="F90" i="4"/>
  <c r="F84" i="4"/>
  <c r="F85" i="4" s="1"/>
  <c r="F86" i="4" s="1"/>
  <c r="F83" i="4"/>
  <c r="F82" i="4"/>
  <c r="F81" i="4"/>
  <c r="F75" i="4"/>
  <c r="F74" i="4"/>
  <c r="F73" i="4"/>
  <c r="F72" i="4"/>
  <c r="F71" i="4"/>
  <c r="F70" i="4"/>
  <c r="F69" i="4"/>
  <c r="F68" i="4"/>
  <c r="F67" i="4"/>
  <c r="F76" i="4" s="1"/>
  <c r="F77" i="4" s="1"/>
  <c r="F61" i="4"/>
  <c r="F60" i="4"/>
  <c r="F59" i="4"/>
  <c r="F58" i="4"/>
  <c r="F57" i="4"/>
  <c r="F56" i="4"/>
  <c r="F55" i="4"/>
  <c r="F54" i="4"/>
  <c r="F62" i="4" s="1"/>
  <c r="F63" i="4" s="1"/>
  <c r="F53" i="4"/>
  <c r="F47" i="4"/>
  <c r="F46" i="4"/>
  <c r="F45" i="4"/>
  <c r="F44" i="4"/>
  <c r="F43" i="4"/>
  <c r="F42" i="4"/>
  <c r="F41" i="4"/>
  <c r="F40" i="4"/>
  <c r="F39" i="4"/>
  <c r="F33" i="4"/>
  <c r="F32" i="4"/>
  <c r="F31" i="4"/>
  <c r="F30" i="4"/>
  <c r="F29" i="4"/>
  <c r="F23" i="4"/>
  <c r="F22" i="4"/>
  <c r="F21" i="4"/>
  <c r="F15" i="4"/>
  <c r="F14" i="4"/>
  <c r="F13" i="4"/>
  <c r="F12" i="4"/>
  <c r="F11" i="4"/>
  <c r="F10" i="4"/>
  <c r="F9" i="4"/>
  <c r="F8" i="4"/>
  <c r="F476" i="3"/>
  <c r="F477" i="3" s="1"/>
  <c r="F478" i="3" s="1"/>
  <c r="F475" i="3"/>
  <c r="F474" i="3"/>
  <c r="F468" i="3"/>
  <c r="F467" i="3"/>
  <c r="F466" i="3"/>
  <c r="F465" i="3"/>
  <c r="F450" i="3"/>
  <c r="F451" i="3" s="1"/>
  <c r="F452" i="3" s="1"/>
  <c r="F449" i="3"/>
  <c r="F448" i="3"/>
  <c r="F441" i="3"/>
  <c r="F440" i="3"/>
  <c r="F439" i="3"/>
  <c r="F438" i="3"/>
  <c r="F437" i="3"/>
  <c r="F436" i="3"/>
  <c r="F435" i="3"/>
  <c r="F434" i="3"/>
  <c r="F433" i="3"/>
  <c r="F431" i="3"/>
  <c r="F424" i="3"/>
  <c r="F423" i="3"/>
  <c r="F421" i="3"/>
  <c r="F415" i="3"/>
  <c r="F414" i="3"/>
  <c r="F413" i="3"/>
  <c r="F412" i="3"/>
  <c r="F393" i="3"/>
  <c r="F392" i="3"/>
  <c r="F390" i="3"/>
  <c r="F388" i="3"/>
  <c r="F387" i="3"/>
  <c r="F386" i="3"/>
  <c r="F380" i="3"/>
  <c r="F379" i="3"/>
  <c r="F378" i="3"/>
  <c r="F381" i="3" s="1"/>
  <c r="F382" i="3" s="1"/>
  <c r="F372" i="3"/>
  <c r="F371" i="3"/>
  <c r="F370" i="3"/>
  <c r="F369" i="3"/>
  <c r="F368" i="3"/>
  <c r="F362" i="3"/>
  <c r="F361" i="3"/>
  <c r="F360" i="3"/>
  <c r="F359" i="3"/>
  <c r="F358" i="3"/>
  <c r="F352" i="3"/>
  <c r="F351" i="3"/>
  <c r="F350" i="3"/>
  <c r="F343" i="3"/>
  <c r="F342" i="3"/>
  <c r="F341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16" i="3"/>
  <c r="F317" i="3" s="1"/>
  <c r="F315" i="3"/>
  <c r="F314" i="3"/>
  <c r="F313" i="3"/>
  <c r="F307" i="3"/>
  <c r="F306" i="3"/>
  <c r="F305" i="3"/>
  <c r="F299" i="3"/>
  <c r="F298" i="3"/>
  <c r="F296" i="3"/>
  <c r="F300" i="3" s="1"/>
  <c r="F301" i="3" s="1"/>
  <c r="F290" i="3"/>
  <c r="F289" i="3"/>
  <c r="F288" i="3"/>
  <c r="F286" i="3"/>
  <c r="F285" i="3"/>
  <c r="F284" i="3"/>
  <c r="F283" i="3"/>
  <c r="F282" i="3"/>
  <c r="F276" i="3"/>
  <c r="F275" i="3"/>
  <c r="F274" i="3"/>
  <c r="F277" i="3" s="1"/>
  <c r="F278" i="3" s="1"/>
  <c r="F268" i="3"/>
  <c r="F267" i="3"/>
  <c r="F266" i="3"/>
  <c r="F265" i="3"/>
  <c r="F264" i="3"/>
  <c r="F263" i="3"/>
  <c r="F262" i="3"/>
  <c r="F261" i="3"/>
  <c r="F260" i="3"/>
  <c r="F259" i="3"/>
  <c r="F258" i="3"/>
  <c r="F257" i="3"/>
  <c r="F251" i="3"/>
  <c r="F250" i="3"/>
  <c r="F249" i="3"/>
  <c r="F248" i="3"/>
  <c r="F247" i="3"/>
  <c r="F241" i="3"/>
  <c r="F240" i="3"/>
  <c r="F233" i="3"/>
  <c r="F232" i="3"/>
  <c r="F231" i="3"/>
  <c r="F230" i="3"/>
  <c r="F229" i="3"/>
  <c r="F228" i="3"/>
  <c r="F234" i="3" s="1"/>
  <c r="F235" i="3" s="1"/>
  <c r="F222" i="3"/>
  <c r="F221" i="3"/>
  <c r="F220" i="3"/>
  <c r="F219" i="3"/>
  <c r="F218" i="3"/>
  <c r="F217" i="3"/>
  <c r="F216" i="3"/>
  <c r="F210" i="3"/>
  <c r="F209" i="3"/>
  <c r="F208" i="3"/>
  <c r="F207" i="3"/>
  <c r="F206" i="3"/>
  <c r="F205" i="3"/>
  <c r="F204" i="3"/>
  <c r="F203" i="3"/>
  <c r="F202" i="3"/>
  <c r="F196" i="3"/>
  <c r="F195" i="3"/>
  <c r="F194" i="3"/>
  <c r="F193" i="3"/>
  <c r="F192" i="3"/>
  <c r="F186" i="3"/>
  <c r="F185" i="3"/>
  <c r="F184" i="3"/>
  <c r="F183" i="3"/>
  <c r="F182" i="3"/>
  <c r="F176" i="3"/>
  <c r="F177" i="3" s="1"/>
  <c r="F178" i="3" s="1"/>
  <c r="F175" i="3"/>
  <c r="F174" i="3"/>
  <c r="F173" i="3"/>
  <c r="F166" i="3"/>
  <c r="F165" i="3"/>
  <c r="F164" i="3"/>
  <c r="F163" i="3"/>
  <c r="F162" i="3"/>
  <c r="F161" i="3"/>
  <c r="F167" i="3" s="1"/>
  <c r="F168" i="3" s="1"/>
  <c r="F169" i="3" s="1"/>
  <c r="F155" i="3"/>
  <c r="F156" i="3" s="1"/>
  <c r="F157" i="3" s="1"/>
  <c r="F154" i="3"/>
  <c r="F153" i="3"/>
  <c r="F152" i="3"/>
  <c r="F145" i="3"/>
  <c r="F144" i="3"/>
  <c r="F143" i="3"/>
  <c r="F142" i="3"/>
  <c r="F141" i="3"/>
  <c r="F140" i="3"/>
  <c r="F133" i="3"/>
  <c r="F132" i="3"/>
  <c r="F131" i="3"/>
  <c r="F130" i="3"/>
  <c r="F129" i="3"/>
  <c r="F128" i="3"/>
  <c r="F122" i="3"/>
  <c r="F121" i="3"/>
  <c r="F120" i="3"/>
  <c r="F123" i="3" s="1"/>
  <c r="F124" i="3" s="1"/>
  <c r="F114" i="3"/>
  <c r="F115" i="3" s="1"/>
  <c r="F116" i="3" s="1"/>
  <c r="F113" i="3"/>
  <c r="F112" i="3"/>
  <c r="F93" i="3"/>
  <c r="F92" i="3"/>
  <c r="F91" i="3"/>
  <c r="F90" i="3"/>
  <c r="F89" i="3"/>
  <c r="F88" i="3"/>
  <c r="F86" i="3"/>
  <c r="F80" i="3"/>
  <c r="F79" i="3"/>
  <c r="F78" i="3"/>
  <c r="F77" i="3"/>
  <c r="F76" i="3"/>
  <c r="F75" i="3"/>
  <c r="F74" i="3"/>
  <c r="F81" i="3" s="1"/>
  <c r="F82" i="3" s="1"/>
  <c r="F68" i="3"/>
  <c r="F67" i="3"/>
  <c r="F66" i="3"/>
  <c r="F65" i="3"/>
  <c r="F64" i="3"/>
  <c r="F63" i="3"/>
  <c r="F62" i="3"/>
  <c r="F69" i="3" s="1"/>
  <c r="F70" i="3" s="1"/>
  <c r="F57" i="3"/>
  <c r="F58" i="3" s="1"/>
  <c r="F56" i="3"/>
  <c r="F55" i="3"/>
  <c r="F49" i="3"/>
  <c r="F50" i="3" s="1"/>
  <c r="F51" i="3" s="1"/>
  <c r="F48" i="3"/>
  <c r="F47" i="3"/>
  <c r="F46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18" i="3"/>
  <c r="F17" i="3"/>
  <c r="F16" i="3"/>
  <c r="F15" i="3"/>
  <c r="F14" i="3"/>
  <c r="F13" i="3"/>
  <c r="F12" i="3"/>
  <c r="F11" i="3"/>
  <c r="F10" i="3"/>
  <c r="F9" i="3"/>
  <c r="F721" i="2"/>
  <c r="F719" i="2"/>
  <c r="F717" i="2"/>
  <c r="F715" i="2"/>
  <c r="F709" i="2"/>
  <c r="F708" i="2"/>
  <c r="F707" i="2"/>
  <c r="F706" i="2"/>
  <c r="F705" i="2"/>
  <c r="F699" i="2"/>
  <c r="F698" i="2"/>
  <c r="F696" i="2"/>
  <c r="F694" i="2"/>
  <c r="F692" i="2"/>
  <c r="F700" i="2" s="1"/>
  <c r="F701" i="2" s="1"/>
  <c r="F686" i="2"/>
  <c r="F685" i="2"/>
  <c r="F684" i="2"/>
  <c r="F683" i="2"/>
  <c r="F682" i="2"/>
  <c r="F676" i="2"/>
  <c r="F675" i="2"/>
  <c r="F674" i="2"/>
  <c r="F672" i="2"/>
  <c r="F671" i="2"/>
  <c r="F677" i="2" s="1"/>
  <c r="F678" i="2" s="1"/>
  <c r="F665" i="2"/>
  <c r="F664" i="2"/>
  <c r="F663" i="2"/>
  <c r="F657" i="2"/>
  <c r="F658" i="2" s="1"/>
  <c r="F659" i="2" s="1"/>
  <c r="F656" i="2"/>
  <c r="F655" i="2"/>
  <c r="F637" i="2"/>
  <c r="F636" i="2"/>
  <c r="F635" i="2"/>
  <c r="F634" i="2"/>
  <c r="F633" i="2"/>
  <c r="F638" i="2" s="1"/>
  <c r="F639" i="2" s="1"/>
  <c r="F627" i="2"/>
  <c r="F626" i="2"/>
  <c r="F625" i="2"/>
  <c r="F624" i="2"/>
  <c r="F628" i="2" s="1"/>
  <c r="F629" i="2" s="1"/>
  <c r="F623" i="2"/>
  <c r="F621" i="2"/>
  <c r="F615" i="2"/>
  <c r="F614" i="2"/>
  <c r="F613" i="2"/>
  <c r="F612" i="2"/>
  <c r="F611" i="2"/>
  <c r="F610" i="2"/>
  <c r="F616" i="2" s="1"/>
  <c r="F617" i="2" s="1"/>
  <c r="F592" i="2"/>
  <c r="F591" i="2"/>
  <c r="F590" i="2"/>
  <c r="F593" i="2" s="1"/>
  <c r="F594" i="2" s="1"/>
  <c r="F537" i="2"/>
  <c r="F536" i="2"/>
  <c r="F535" i="2"/>
  <c r="F534" i="2"/>
  <c r="F538" i="2" s="1"/>
  <c r="F539" i="2" s="1"/>
  <c r="F528" i="2"/>
  <c r="F527" i="2"/>
  <c r="F529" i="2" s="1"/>
  <c r="F530" i="2" s="1"/>
  <c r="F521" i="2"/>
  <c r="F520" i="2"/>
  <c r="F519" i="2"/>
  <c r="F518" i="2"/>
  <c r="F512" i="2"/>
  <c r="F511" i="2"/>
  <c r="F510" i="2"/>
  <c r="F504" i="2"/>
  <c r="F503" i="2"/>
  <c r="F502" i="2"/>
  <c r="F505" i="2" s="1"/>
  <c r="F506" i="2" s="1"/>
  <c r="F496" i="2"/>
  <c r="F495" i="2"/>
  <c r="F494" i="2"/>
  <c r="F493" i="2"/>
  <c r="F477" i="2"/>
  <c r="F476" i="2"/>
  <c r="F475" i="2"/>
  <c r="F474" i="2"/>
  <c r="F473" i="2"/>
  <c r="F472" i="2"/>
  <c r="F471" i="2"/>
  <c r="F470" i="2"/>
  <c r="F469" i="2"/>
  <c r="F463" i="2"/>
  <c r="F462" i="2"/>
  <c r="F461" i="2"/>
  <c r="F460" i="2"/>
  <c r="F454" i="2"/>
  <c r="F453" i="2"/>
  <c r="F452" i="2"/>
  <c r="F451" i="2"/>
  <c r="F450" i="2"/>
  <c r="F443" i="2"/>
  <c r="F442" i="2"/>
  <c r="F441" i="2"/>
  <c r="F440" i="2"/>
  <c r="F439" i="2"/>
  <c r="F444" i="2" s="1"/>
  <c r="F445" i="2" s="1"/>
  <c r="F446" i="2" s="1"/>
  <c r="F432" i="2"/>
  <c r="F431" i="2"/>
  <c r="F430" i="2"/>
  <c r="F429" i="2"/>
  <c r="F428" i="2"/>
  <c r="F398" i="2"/>
  <c r="F397" i="2"/>
  <c r="F396" i="2"/>
  <c r="F395" i="2"/>
  <c r="F394" i="2"/>
  <c r="F393" i="2"/>
  <c r="F392" i="2"/>
  <c r="F399" i="2" s="1"/>
  <c r="F374" i="2"/>
  <c r="F373" i="2"/>
  <c r="F372" i="2"/>
  <c r="F371" i="2"/>
  <c r="F370" i="2"/>
  <c r="F369" i="2"/>
  <c r="F368" i="2"/>
  <c r="F362" i="2"/>
  <c r="F361" i="2"/>
  <c r="F360" i="2"/>
  <c r="F359" i="2"/>
  <c r="F358" i="2"/>
  <c r="F357" i="2"/>
  <c r="F321" i="2"/>
  <c r="F320" i="2"/>
  <c r="F319" i="2"/>
  <c r="F318" i="2"/>
  <c r="F317" i="2"/>
  <c r="F316" i="2"/>
  <c r="F309" i="2"/>
  <c r="F308" i="2"/>
  <c r="F307" i="2"/>
  <c r="F306" i="2"/>
  <c r="F305" i="2"/>
  <c r="F310" i="2" s="1"/>
  <c r="F298" i="2"/>
  <c r="F297" i="2"/>
  <c r="F296" i="2"/>
  <c r="F295" i="2"/>
  <c r="F294" i="2"/>
  <c r="F288" i="2"/>
  <c r="F287" i="2"/>
  <c r="F286" i="2"/>
  <c r="F285" i="2"/>
  <c r="F284" i="2"/>
  <c r="F283" i="2"/>
  <c r="F280" i="2"/>
  <c r="F289" i="2" s="1"/>
  <c r="F290" i="2" s="1"/>
  <c r="F274" i="2"/>
  <c r="F273" i="2"/>
  <c r="F272" i="2"/>
  <c r="F271" i="2"/>
  <c r="F270" i="2"/>
  <c r="F269" i="2"/>
  <c r="F268" i="2"/>
  <c r="F267" i="2"/>
  <c r="F261" i="2"/>
  <c r="F260" i="2"/>
  <c r="F259" i="2"/>
  <c r="F258" i="2"/>
  <c r="F257" i="2"/>
  <c r="F262" i="2" s="1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51" i="2" s="1"/>
  <c r="F231" i="2"/>
  <c r="F230" i="2"/>
  <c r="F229" i="2"/>
  <c r="F232" i="2" s="1"/>
  <c r="F222" i="2"/>
  <c r="F221" i="2"/>
  <c r="F220" i="2"/>
  <c r="F219" i="2"/>
  <c r="F218" i="2"/>
  <c r="F217" i="2"/>
  <c r="F216" i="2"/>
  <c r="F215" i="2"/>
  <c r="F31" i="2"/>
  <c r="F30" i="2"/>
  <c r="F29" i="2"/>
  <c r="F28" i="2"/>
  <c r="F27" i="2"/>
  <c r="F13" i="2"/>
  <c r="F12" i="2"/>
  <c r="F11" i="2"/>
  <c r="F10" i="2"/>
  <c r="F9" i="2"/>
  <c r="F8" i="2"/>
  <c r="F223" i="2" l="1"/>
  <c r="F224" i="2" s="1"/>
  <c r="F687" i="2"/>
  <c r="F688" i="2" s="1"/>
  <c r="F14" i="2"/>
  <c r="F464" i="2"/>
  <c r="F465" i="2" s="1"/>
  <c r="F666" i="2"/>
  <c r="F667" i="2" s="1"/>
  <c r="F724" i="2"/>
  <c r="F725" i="2" s="1"/>
  <c r="F211" i="3"/>
  <c r="F212" i="3" s="1"/>
  <c r="F363" i="3"/>
  <c r="F364" i="3" s="1"/>
  <c r="F425" i="3"/>
  <c r="F426" i="3" s="1"/>
  <c r="F427" i="3" s="1"/>
  <c r="F16" i="4"/>
  <c r="F17" i="4" s="1"/>
  <c r="F522" i="2"/>
  <c r="F523" i="2" s="1"/>
  <c r="F252" i="3"/>
  <c r="F253" i="3" s="1"/>
  <c r="F34" i="4"/>
  <c r="F35" i="4" s="1"/>
  <c r="F363" i="2"/>
  <c r="F497" i="2"/>
  <c r="F498" i="2" s="1"/>
  <c r="F146" i="3"/>
  <c r="F147" i="3" s="1"/>
  <c r="F148" i="3" s="1"/>
  <c r="F187" i="3"/>
  <c r="F188" i="3" s="1"/>
  <c r="F394" i="3"/>
  <c r="F395" i="3" s="1"/>
  <c r="F99" i="4"/>
  <c r="F100" i="4" s="1"/>
  <c r="F176" i="4"/>
  <c r="F177" i="4" s="1"/>
  <c r="F269" i="3"/>
  <c r="F270" i="3" s="1"/>
  <c r="F469" i="3"/>
  <c r="F470" i="3" s="1"/>
  <c r="F48" i="4"/>
  <c r="F49" i="4" s="1"/>
  <c r="F336" i="3"/>
  <c r="F337" i="3" s="1"/>
  <c r="F478" i="2"/>
  <c r="F94" i="3"/>
  <c r="F95" i="3" s="1"/>
  <c r="F373" i="3"/>
  <c r="F374" i="3" s="1"/>
  <c r="F442" i="3"/>
  <c r="F443" i="3" s="1"/>
  <c r="F444" i="3" s="1"/>
  <c r="F32" i="2"/>
  <c r="F275" i="2"/>
  <c r="F276" i="2" s="1"/>
  <c r="F19" i="3"/>
  <c r="F20" i="3" s="1"/>
  <c r="F197" i="3"/>
  <c r="F198" i="3" s="1"/>
  <c r="F344" i="3"/>
  <c r="F345" i="3" s="1"/>
  <c r="F127" i="4"/>
  <c r="F128" i="4" s="1"/>
  <c r="F163" i="4"/>
  <c r="F164" i="4" s="1"/>
  <c r="F322" i="2"/>
  <c r="F375" i="2"/>
  <c r="F455" i="2"/>
  <c r="F456" i="2" s="1"/>
  <c r="F710" i="2"/>
  <c r="F711" i="2" s="1"/>
  <c r="F134" i="3"/>
  <c r="F135" i="3" s="1"/>
  <c r="F416" i="3"/>
  <c r="F417" i="3" s="1"/>
  <c r="F513" i="2"/>
  <c r="F514" i="2" s="1"/>
  <c r="F223" i="3"/>
  <c r="F224" i="3" s="1"/>
  <c r="F308" i="3"/>
  <c r="F309" i="3" s="1"/>
  <c r="F24" i="4"/>
  <c r="F25" i="4" s="1"/>
  <c r="F41" i="3"/>
  <c r="F42" i="3" s="1"/>
  <c r="F299" i="2"/>
  <c r="F433" i="2"/>
  <c r="F434" i="2" s="1"/>
  <c r="F435" i="2" s="1"/>
  <c r="F242" i="3"/>
  <c r="F243" i="3" s="1"/>
  <c r="F291" i="3"/>
  <c r="F292" i="3" s="1"/>
  <c r="F353" i="3"/>
  <c r="F354" i="3" s="1"/>
  <c r="F113" i="4"/>
  <c r="F114" i="4" s="1"/>
</calcChain>
</file>

<file path=xl/sharedStrings.xml><?xml version="1.0" encoding="utf-8"?>
<sst xmlns="http://schemas.openxmlformats.org/spreadsheetml/2006/main" count="5407" uniqueCount="1488">
  <si>
    <t>臺南市政府工務局</t>
  </si>
  <si>
    <t xml:space="preserve">物價指數分類表[參考]  </t>
  </si>
  <si>
    <t>項 次</t>
  </si>
  <si>
    <t>項  目  及  說  明</t>
  </si>
  <si>
    <t>單位</t>
  </si>
  <si>
    <t>物價指數分類</t>
  </si>
  <si>
    <t>備 註</t>
  </si>
  <si>
    <t>壹</t>
  </si>
  <si>
    <t>道路、排水工程</t>
  </si>
  <si>
    <t>壹.1</t>
  </si>
  <si>
    <t>構造物開挖</t>
  </si>
  <si>
    <t>M3</t>
  </si>
  <si>
    <t>詳單價分析表</t>
  </si>
  <si>
    <t>壹.2</t>
  </si>
  <si>
    <t>構造物開挖，人工挖方</t>
  </si>
  <si>
    <t>壹.3</t>
  </si>
  <si>
    <t>構造物回填</t>
  </si>
  <si>
    <t>壹.4</t>
  </si>
  <si>
    <t>涵管挖方 (不包括裝車)</t>
  </si>
  <si>
    <t>壹.5</t>
  </si>
  <si>
    <t>涵管挖方 (包括裝車)</t>
  </si>
  <si>
    <t>壹.6</t>
  </si>
  <si>
    <t>人工回填方</t>
  </si>
  <si>
    <t>壹.7</t>
  </si>
  <si>
    <t>土方工作，近運填方</t>
  </si>
  <si>
    <t>不包括裝車,*</t>
  </si>
  <si>
    <t>壹.8</t>
  </si>
  <si>
    <t>包括裝車,*</t>
  </si>
  <si>
    <t>壹.9</t>
  </si>
  <si>
    <t>廢棄物運離工地及棄置，業主指定收容處理場所</t>
  </si>
  <si>
    <t>壹.10</t>
  </si>
  <si>
    <t>廢棄物運離工地及棄置，廠商自覓合法收容處理場所</t>
  </si>
  <si>
    <t>壹.11</t>
  </si>
  <si>
    <t>工地拆除，鋼筋混凝土</t>
  </si>
  <si>
    <t>壹.12</t>
  </si>
  <si>
    <t>工地拆除，無筋混凝土</t>
  </si>
  <si>
    <t>壹.13</t>
  </si>
  <si>
    <t>機械拆除，結構物拆除(建築物以外之結構物拆除)，鋼筋混凝土</t>
  </si>
  <si>
    <t>壹.14</t>
  </si>
  <si>
    <t>機械拆除，結構物拆除(建築物以外之結構物拆除)，混凝土</t>
  </si>
  <si>
    <t>壹.15</t>
  </si>
  <si>
    <t>機械拆除，結構物拆除(建築物以外之結構物拆除)，圍籬</t>
  </si>
  <si>
    <t>M</t>
  </si>
  <si>
    <t>壹.16</t>
  </si>
  <si>
    <t>工地拆除，建築物拆除，加強磚造</t>
  </si>
  <si>
    <t>M2</t>
  </si>
  <si>
    <t>壹.17</t>
  </si>
  <si>
    <t>工地拆除，建築物拆除，磚造</t>
  </si>
  <si>
    <t>壹.18</t>
  </si>
  <si>
    <t>工地拆除，建築物拆除，鋼構造</t>
  </si>
  <si>
    <t>壹.19</t>
  </si>
  <si>
    <t>工地拆除，建築物拆除，木造</t>
  </si>
  <si>
    <t>壹.20</t>
  </si>
  <si>
    <t>營建(建築)廢棄物(R-0503)處理</t>
  </si>
  <si>
    <t>壹.21</t>
  </si>
  <si>
    <t>廢方運棄</t>
  </si>
  <si>
    <t>壹.22</t>
  </si>
  <si>
    <t>控制性低強度回填材料(需添加30%焚化爐底渣，材料由臺南市政府環境保護局提供)</t>
  </si>
  <si>
    <t>壹.23</t>
  </si>
  <si>
    <t>壹.24</t>
  </si>
  <si>
    <t>瀝青混凝土面層刨除</t>
  </si>
  <si>
    <t>T</t>
  </si>
  <si>
    <t>壹.25</t>
  </si>
  <si>
    <t>瀝青混凝土舖面，密級配，黏度AC(1)-20</t>
  </si>
  <si>
    <t>壹.26</t>
  </si>
  <si>
    <t>瀝青混凝土舖面，底層粗級配，黏度AC(1)-20</t>
  </si>
  <si>
    <t>壹.27</t>
  </si>
  <si>
    <t>瀝青黏層</t>
  </si>
  <si>
    <t>壹.28</t>
  </si>
  <si>
    <t>瀝青透層</t>
  </si>
  <si>
    <t>壹.29</t>
  </si>
  <si>
    <t>路基整理</t>
  </si>
  <si>
    <t>壹.30</t>
  </si>
  <si>
    <t>人工路床整理</t>
  </si>
  <si>
    <t>壹.31</t>
  </si>
  <si>
    <t>選擇性回填材料，級配粒料，碎石級配</t>
  </si>
  <si>
    <t>壹.32</t>
  </si>
  <si>
    <t>填級配碎石料及基礎</t>
  </si>
  <si>
    <t>壹.33</t>
  </si>
  <si>
    <t>級配粒料底層，碎石級配</t>
  </si>
  <si>
    <t>壹.34</t>
  </si>
  <si>
    <t>結構用混凝土，預拌，140kgf/cm2</t>
  </si>
  <si>
    <t>壹.35</t>
  </si>
  <si>
    <t>結構用混凝土，預拌，175kgf/cm2</t>
  </si>
  <si>
    <t>壹.36</t>
  </si>
  <si>
    <t>結構用混凝土，預拌，210kgf/cm2</t>
  </si>
  <si>
    <t>壹.37</t>
  </si>
  <si>
    <t>結構用混凝土，預拌，280kgf/cm2</t>
  </si>
  <si>
    <t>壹.38</t>
  </si>
  <si>
    <t>結構用混凝土，預拌，350kgf/cm2</t>
  </si>
  <si>
    <t>壹.39</t>
  </si>
  <si>
    <t>鋼筋，SD280W，連工帶料</t>
  </si>
  <si>
    <t>KG</t>
  </si>
  <si>
    <t>壹.40</t>
  </si>
  <si>
    <t>鋼筋，SD420W，連工帶料</t>
  </si>
  <si>
    <t>壹.41</t>
  </si>
  <si>
    <t>普通模板</t>
  </si>
  <si>
    <t>壹.42</t>
  </si>
  <si>
    <t>免拆模板</t>
  </si>
  <si>
    <t>壹.43</t>
  </si>
  <si>
    <t>鋼製模板</t>
  </si>
  <si>
    <t>壹.44</t>
  </si>
  <si>
    <t>清水模板</t>
  </si>
  <si>
    <t>壹.45</t>
  </si>
  <si>
    <t>混凝土附屬品，伸縮縫</t>
  </si>
  <si>
    <t>壹.46</t>
  </si>
  <si>
    <t>填縫劑</t>
  </si>
  <si>
    <t>壹.47</t>
  </si>
  <si>
    <t>PVC止水帶(含安裝)</t>
  </si>
  <si>
    <t>壹.48</t>
  </si>
  <si>
    <t>聚氯乙烯塑膠硬質管(B管厚管)，含管配件</t>
  </si>
  <si>
    <t>支</t>
  </si>
  <si>
    <t>壹.49</t>
  </si>
  <si>
    <t>產品，A型預置式排水器</t>
  </si>
  <si>
    <t>組</t>
  </si>
  <si>
    <t>壹.50</t>
  </si>
  <si>
    <t>乾砌濾料包及安裝，含不織布</t>
  </si>
  <si>
    <t>處</t>
  </si>
  <si>
    <t>壹.51</t>
  </si>
  <si>
    <t>水泥砂漿，1:3</t>
  </si>
  <si>
    <t>壹.52</t>
  </si>
  <si>
    <t>水泥砂漿粉刷，1：3水泥砂漿，連工帶料(含1：3水泥砂漿及工資)</t>
  </si>
  <si>
    <t>壹.53</t>
  </si>
  <si>
    <t>砌紅磚，紅磚，1/2B</t>
  </si>
  <si>
    <t>壹.54</t>
  </si>
  <si>
    <t>砌紅磚，紅磚，1B，連工帶料(含1：3水泥砂漿、吊運費及工資)</t>
  </si>
  <si>
    <t>壹.55</t>
  </si>
  <si>
    <t>水泥砂漿，1:2，整體粉光</t>
  </si>
  <si>
    <t>壹.56</t>
  </si>
  <si>
    <t>油漆，一底二度，塗佈工資</t>
  </si>
  <si>
    <t>壹.57</t>
  </si>
  <si>
    <t>臨時擋土樁設施，鋼軌樁 37kg/m，L=6m，打拔</t>
  </si>
  <si>
    <t>壹.58</t>
  </si>
  <si>
    <t>臨時擋土樁設施，鋼板樁，L=7m</t>
  </si>
  <si>
    <t>壹.59</t>
  </si>
  <si>
    <t>臨時擋土樁設施，H型鋼樁，(L=8m，間距=100cm)</t>
  </si>
  <si>
    <t>壹.60</t>
  </si>
  <si>
    <t>瀝青混凝土面層刨除，厚5cm，路面切割費</t>
  </si>
  <si>
    <t>壹.61</t>
  </si>
  <si>
    <t>瀝青混凝土面層刨除，厚10cm，路面切割費</t>
  </si>
  <si>
    <t>壹.62</t>
  </si>
  <si>
    <t>熱浸鍍鋅格柵板(1005*722*75mm)</t>
  </si>
  <si>
    <t>壹.63</t>
  </si>
  <si>
    <t>熱浸鍍鋅格柵板(1005*522*55mm)</t>
  </si>
  <si>
    <t>壹.64</t>
  </si>
  <si>
    <t>鋼筋混凝土管(B型)，D=200mm，三級管，含開挖回填</t>
  </si>
  <si>
    <t>壹.65</t>
  </si>
  <si>
    <t>塑膠包覆不銹鋼棒踏步，直徑=19mm</t>
  </si>
  <si>
    <t>壹.66</t>
  </si>
  <si>
    <t>施工輔助設施，施工架，鋼管</t>
  </si>
  <si>
    <t>壹.67</t>
  </si>
  <si>
    <t>1.10m*1.50m不銹鋼自動水閘門</t>
  </si>
  <si>
    <t>座</t>
  </si>
  <si>
    <t>壹.68</t>
  </si>
  <si>
    <t>生態檢核</t>
  </si>
  <si>
    <t>式</t>
  </si>
  <si>
    <t>壹.69</t>
  </si>
  <si>
    <t>移植，(喬木類，一次移植)，15≦米高直徑＜20cm</t>
  </si>
  <si>
    <t>株</t>
  </si>
  <si>
    <t>壹.70</t>
  </si>
  <si>
    <t>箱型石籠</t>
  </si>
  <si>
    <t>壹.71</t>
  </si>
  <si>
    <t>拋石</t>
  </si>
  <si>
    <t>壹.72</t>
  </si>
  <si>
    <t>拋石，塊石，整平費</t>
  </si>
  <si>
    <t>開挖機含拋放塊石、整修坡面,*</t>
  </si>
  <si>
    <t>壹.73</t>
  </si>
  <si>
    <t>借土</t>
  </si>
  <si>
    <t>含滾壓夯實,*</t>
  </si>
  <si>
    <t>壹.74</t>
  </si>
  <si>
    <t>都市計畫樁，含埋設</t>
  </si>
  <si>
    <t>含原有中心樁及鑄鐵護蓋移除、冷料填補整平,*</t>
  </si>
  <si>
    <t>壹.75</t>
  </si>
  <si>
    <t>都市計畫樁，檢測費</t>
  </si>
  <si>
    <t>[總指數]</t>
  </si>
  <si>
    <t>包含都市計畫樁位測定、控制測量、導線測量等作業及成果資料彙整</t>
  </si>
  <si>
    <t>壹.76</t>
  </si>
  <si>
    <t>高壓混凝土地磚，厚60mm，硬底鋪設</t>
  </si>
  <si>
    <t>噴砂彩晶面,*</t>
  </si>
  <si>
    <t>壹.77</t>
  </si>
  <si>
    <t>高壓混凝土地磚，厚60mm，軟底鋪設</t>
  </si>
  <si>
    <t>壹.78</t>
  </si>
  <si>
    <t>高壓混凝土地磚，厚60mm</t>
  </si>
  <si>
    <t>軟底或硬底材料另計,*</t>
  </si>
  <si>
    <t>壹.79</t>
  </si>
  <si>
    <t>高壓混凝土地磚，厚80mm</t>
  </si>
  <si>
    <t>壹.80</t>
  </si>
  <si>
    <t>銲接鋼線網，D=6.00mm，15x15cm</t>
  </si>
  <si>
    <t>壹.81</t>
  </si>
  <si>
    <t>植草磚，厚80mm</t>
  </si>
  <si>
    <t>貳</t>
  </si>
  <si>
    <t>橋梁工程</t>
  </si>
  <si>
    <t>貳.一</t>
  </si>
  <si>
    <t>下部結構＆基樁工程</t>
  </si>
  <si>
    <t>貳.一.1</t>
  </si>
  <si>
    <t>全套管式鑽掘混凝土基樁，樁頭處理</t>
  </si>
  <si>
    <t>個</t>
  </si>
  <si>
    <t>貳.一.2</t>
  </si>
  <si>
    <t>全套管式鑽掘混凝土基樁，D=1200mm，(鑽掘，含空鑽)</t>
  </si>
  <si>
    <t>貳.一.3</t>
  </si>
  <si>
    <t>全套管式鑽掘混凝土基樁，完整性試驗</t>
  </si>
  <si>
    <t>貳.一.4</t>
  </si>
  <si>
    <t>全套管式鑽掘混凝土基樁，完整性試驗管及安裝</t>
  </si>
  <si>
    <t>貳.一.5</t>
  </si>
  <si>
    <t>貳.一.6</t>
  </si>
  <si>
    <t>貳.一.7</t>
  </si>
  <si>
    <t>結構用混凝土，(預拌，水中)，245kgf/cm2，fc'≧280kg/cm2)</t>
  </si>
  <si>
    <t>貳.一.8</t>
  </si>
  <si>
    <t>預力混凝土基樁，D=300mm，B種，(打樁，含空打)</t>
  </si>
  <si>
    <t>貳.二</t>
  </si>
  <si>
    <t>橋梁支承設施</t>
  </si>
  <si>
    <t>貳.二.1</t>
  </si>
  <si>
    <t>產品，盤式支承，單向活動型</t>
  </si>
  <si>
    <t>貳.二.2</t>
  </si>
  <si>
    <t>產品，盤式支承，固定型</t>
  </si>
  <si>
    <t>貳.二.3</t>
  </si>
  <si>
    <t>合成橡膠支承墊，65cm*60cm*5cm(固定端)(活動端)</t>
  </si>
  <si>
    <t>付</t>
  </si>
  <si>
    <t>貳.三</t>
  </si>
  <si>
    <t>上部結構-預力I型梁橋＆預力箱型梁橋</t>
  </si>
  <si>
    <t>貳.三.1</t>
  </si>
  <si>
    <t>12.7mm∮鋼絞線及後拉式施預力</t>
  </si>
  <si>
    <t>kg</t>
  </si>
  <si>
    <t>貳.三.2</t>
  </si>
  <si>
    <t>套管，鍍鋅金屬製，內徑 9.0cm</t>
  </si>
  <si>
    <t>貳.三.3</t>
  </si>
  <si>
    <t>9.0cm∮套管清洗及灌漿</t>
  </si>
  <si>
    <t>貳.三.4</t>
  </si>
  <si>
    <t>19T-12.7mm∮錨錐及按裝</t>
  </si>
  <si>
    <t>貳.三.5</t>
  </si>
  <si>
    <t>場鑄結構混凝土用模板，甲種</t>
  </si>
  <si>
    <t>貳.三.6</t>
  </si>
  <si>
    <t>造型模板</t>
  </si>
  <si>
    <t>貳.三.7</t>
  </si>
  <si>
    <t>45m預力梁架設</t>
  </si>
  <si>
    <t>貳.三.8</t>
  </si>
  <si>
    <t>預鑄大梁場地整租費</t>
  </si>
  <si>
    <t>貳.三.9</t>
  </si>
  <si>
    <t>鉸接版</t>
  </si>
  <si>
    <t>貳.四</t>
  </si>
  <si>
    <t>上部結構-I型鋼梁橋＆箱型鋼梁橋</t>
  </si>
  <si>
    <t>貳.四.1</t>
  </si>
  <si>
    <t>產品，鋼橋製作及架設，鋼橋，ASTM A709 Gr.50</t>
  </si>
  <si>
    <t>貳.四.2</t>
  </si>
  <si>
    <t>鋼材專業塗裝</t>
  </si>
  <si>
    <t>貳.四.3</t>
  </si>
  <si>
    <t>鋼橋製作及架設，鋼橋，製作</t>
  </si>
  <si>
    <t>貳.四.4</t>
  </si>
  <si>
    <t>鋼橋製作及架設，鋼橋，運輸</t>
  </si>
  <si>
    <t>貳.四.5</t>
  </si>
  <si>
    <t>鋼橋製作及架設，鋼橋，吊裝</t>
  </si>
  <si>
    <t>貳.四.6</t>
  </si>
  <si>
    <t>鋼橋製作及架設，鋼橋，架梁安全措施</t>
  </si>
  <si>
    <t>貳.四.7</t>
  </si>
  <si>
    <t>鋼橋製作及架設，剪力釘</t>
  </si>
  <si>
    <t>貳.四.8</t>
  </si>
  <si>
    <t>金屬接合，強力螺栓，ASTM A325</t>
  </si>
  <si>
    <t>貳.四.9</t>
  </si>
  <si>
    <t>鋼纜及端錨材料費</t>
  </si>
  <si>
    <t>貳.四.10</t>
  </si>
  <si>
    <t>鋼纜架設安裝及施預力</t>
  </si>
  <si>
    <t>貳.五</t>
  </si>
  <si>
    <t>橋梁附屬設施</t>
  </si>
  <si>
    <t>貳.五.1</t>
  </si>
  <si>
    <t>22mmφ鋼棒及按裝</t>
  </si>
  <si>
    <t>貳.五.2</t>
  </si>
  <si>
    <t>橋欄杆</t>
  </si>
  <si>
    <t>貳.五.3</t>
  </si>
  <si>
    <t>金屬橋欄杆，鋼管，單管</t>
  </si>
  <si>
    <t>貳.五.4</t>
  </si>
  <si>
    <t>橋面排水，排水孔，鍍鋅</t>
  </si>
  <si>
    <t>貳.五.5</t>
  </si>
  <si>
    <t>橋面伸縮縫，齒型</t>
  </si>
  <si>
    <t>貳.五.6</t>
  </si>
  <si>
    <t>施工便橋及構台(含汛期修整、維護及拆除復原)</t>
  </si>
  <si>
    <t>貳.五.7</t>
  </si>
  <si>
    <t>天然石材橋銘牌(30*60*2.5cm)及按裝</t>
  </si>
  <si>
    <t>塊</t>
  </si>
  <si>
    <t>貳.五.8</t>
  </si>
  <si>
    <t>工作項目：臨時擋土樁設施，鋼板樁，L=13m，(單邊水平長度，未含擋土支撐系統)，SP-Ⅲ</t>
  </si>
  <si>
    <t>貳.五.9</t>
  </si>
  <si>
    <t>工作項目：臨時擋土樁設施，鋼板樁，L=13m，(單邊水平長度，未含擋土支撐系統)，圍堰，雙層，SP-Ⅲ，含填充不透水材料及引孔</t>
  </si>
  <si>
    <t>貳.五.10</t>
  </si>
  <si>
    <t>工作項目：開挖支撐及保護，H型鋼水平支撐</t>
  </si>
  <si>
    <t>貳.五.11</t>
  </si>
  <si>
    <t>[鋼板]</t>
  </si>
  <si>
    <t>貳.五.12</t>
  </si>
  <si>
    <t>防撞鋼鈑 16mm A36</t>
  </si>
  <si>
    <t>貳.五.13</t>
  </si>
  <si>
    <t>合成橡膠支承墊，15*15*2.7cm</t>
  </si>
  <si>
    <t>參</t>
  </si>
  <si>
    <t>交通工程</t>
  </si>
  <si>
    <t>參.1</t>
  </si>
  <si>
    <t>標線，熱處理聚酯，反光，厚2mm</t>
  </si>
  <si>
    <t>參.2</t>
  </si>
  <si>
    <t>反光導標</t>
  </si>
  <si>
    <t>參.3</t>
  </si>
  <si>
    <t>標記，路面，反光</t>
  </si>
  <si>
    <t>參.4</t>
  </si>
  <si>
    <t>標誌，標準型警告標誌</t>
  </si>
  <si>
    <t>參.5</t>
  </si>
  <si>
    <t>標誌，指示標誌</t>
  </si>
  <si>
    <t>參.6</t>
  </si>
  <si>
    <t>標誌，方向導引(輔2-4A)</t>
  </si>
  <si>
    <t>參.7</t>
  </si>
  <si>
    <t>不銹鋼反光鏡，D=100cm</t>
  </si>
  <si>
    <t>參.8</t>
  </si>
  <si>
    <t>標誌，限制標誌</t>
  </si>
  <si>
    <t>參.9</t>
  </si>
  <si>
    <t>標誌，標準型禁制標誌</t>
  </si>
  <si>
    <t>參.10</t>
  </si>
  <si>
    <t>標誌，遵行標誌</t>
  </si>
  <si>
    <t>參.11</t>
  </si>
  <si>
    <t>標誌，地名標誌(200*130.5cm)</t>
  </si>
  <si>
    <t>參.12</t>
  </si>
  <si>
    <t>標誌，地名標誌(240*195cm)</t>
  </si>
  <si>
    <t>參.13</t>
  </si>
  <si>
    <t>標誌，地名標誌(200*66cm)</t>
  </si>
  <si>
    <t>參.14</t>
  </si>
  <si>
    <t>標誌，L型單懸臂式標誌架</t>
  </si>
  <si>
    <t>肆</t>
  </si>
  <si>
    <t>照明設備工程</t>
  </si>
  <si>
    <t>肆.1</t>
  </si>
  <si>
    <t>裝設雙迴路獨立式開關箱(註：獨立式開關箱採基版式。接地線端須以壓著端子壓接後再以螺絲迫緊固定於箱體。）</t>
  </si>
  <si>
    <t>(1)</t>
  </si>
  <si>
    <t>產品，分電箱，電源開關箱，不銹鋼板</t>
  </si>
  <si>
    <t>[機電設備類]</t>
  </si>
  <si>
    <t>獨立式，含6"ψ立管，如圖示</t>
  </si>
  <si>
    <t>(2)</t>
  </si>
  <si>
    <t>產品，廣場照明設備，基礎座施工(如圖示,含基礎螺栓及無收縮水泥材料)</t>
  </si>
  <si>
    <t>如圖示,含雙螺帽及墊圈</t>
  </si>
  <si>
    <t>(3)</t>
  </si>
  <si>
    <t>產品，硬質聚氯乙烯塑膠管(B管厚管)，3"ψ，含管配件</t>
  </si>
  <si>
    <t>[塑膠製品類]</t>
  </si>
  <si>
    <t>(4)</t>
  </si>
  <si>
    <t>產品，硬質聚氯乙烯塑膠管(B管厚管)，1"ψ，含管配件</t>
  </si>
  <si>
    <t>(5)</t>
  </si>
  <si>
    <t>產品，鑽石級反光貼紙(60cm*90cm黃、黑雙色斜間由上往下斜向路心,上緣及下緣以不銹鋼固定片或1mm以上不銹鋼絲固定)</t>
  </si>
  <si>
    <t>CNS4345-2第4型或第5型(ASTM第八或第九類)</t>
  </si>
  <si>
    <t>(6)</t>
  </si>
  <si>
    <t>無熔線斷路器，2P，額定電流 30A，額定電壓AC 110V</t>
  </si>
  <si>
    <t>2P-50AF-30AT-5KA</t>
  </si>
  <si>
    <t>(7)</t>
  </si>
  <si>
    <t>無熔線斷路器，2P，額定電流 20A，額定電壓AC 110V</t>
  </si>
  <si>
    <t>2P-50AF-20AT-5KA</t>
  </si>
  <si>
    <t>(8)</t>
  </si>
  <si>
    <t>漏電斷路器，2P，額定電流 15A，額定靈敏度電流100mA</t>
  </si>
  <si>
    <t>只</t>
  </si>
  <si>
    <t>(9)</t>
  </si>
  <si>
    <t>產品，接地裝置</t>
  </si>
  <si>
    <t>第三種接地設備</t>
  </si>
  <si>
    <t>(10)</t>
  </si>
  <si>
    <t>產品，按裝及零料雜支</t>
  </si>
  <si>
    <t>(11)</t>
  </si>
  <si>
    <t>產品，螺栓保護套(路燈基礎螺栓防護套,基礎螺栓外露長度&lt;5cm)</t>
  </si>
  <si>
    <t>顆</t>
  </si>
  <si>
    <t>肆.2</t>
  </si>
  <si>
    <t>裝設7M單燈熱浸鍍鋅鐵桿路燈(LED燈)(註：熱浸鍍鋅鐵桿採基版式。接地線端須以壓著端子壓接後再以螺絲迫緊固定於桿體。)</t>
  </si>
  <si>
    <t>產品，廣場照明設備，燈柱，高7.0m</t>
  </si>
  <si>
    <t>L型熱浸鍍鋅鐵桿,附安定器掛勾</t>
  </si>
  <si>
    <t>產品，廣場照明設備，燈柱，高6.2m</t>
  </si>
  <si>
    <t>道路照明，燈具，LED燈，220V</t>
  </si>
  <si>
    <t>含電源供應器</t>
  </si>
  <si>
    <t>電線及電纜，600V聚氯乙烯絕緣電線，3/C，3.5mm2</t>
  </si>
  <si>
    <t>含雙螺帽及墊圈</t>
  </si>
  <si>
    <t>肆.3</t>
  </si>
  <si>
    <t>管線設備工程</t>
  </si>
  <si>
    <t>電線及電纜，600V聚氯乙烯絕緣電線，2/C，14mm2</t>
  </si>
  <si>
    <t>產品，換裝或配裝 PVC管 ψ41</t>
  </si>
  <si>
    <t>產品，管線另料</t>
  </si>
  <si>
    <t>肆.4</t>
  </si>
  <si>
    <t>配管配線工資</t>
  </si>
  <si>
    <t>肆.5</t>
  </si>
  <si>
    <t>警示帶</t>
  </si>
  <si>
    <t>肆.6</t>
  </si>
  <si>
    <t>水泥自備桿含安裝</t>
  </si>
  <si>
    <t>[水泥及其製品類]</t>
  </si>
  <si>
    <t>肆.7</t>
  </si>
  <si>
    <t>運雜費</t>
  </si>
  <si>
    <t>伍</t>
  </si>
  <si>
    <r>
      <rPr>
        <b/>
        <sz val="8"/>
        <color rgb="FF0000FF"/>
        <rFont val="細明體"/>
        <family val="3"/>
        <charset val="136"/>
      </rPr>
      <t>假設(雜項)工程</t>
    </r>
    <r>
      <rPr>
        <b/>
        <sz val="8"/>
        <color rgb="FFFF0000"/>
        <rFont val="細明體"/>
        <family val="3"/>
        <charset val="136"/>
      </rPr>
      <t>(本項工作不予物價調整)</t>
    </r>
  </si>
  <si>
    <t>伍.1</t>
  </si>
  <si>
    <t>臨時工地辦公室及設備</t>
  </si>
  <si>
    <t>伍.2</t>
  </si>
  <si>
    <t>施工中臨時抽導排水費</t>
  </si>
  <si>
    <t>伍.3</t>
  </si>
  <si>
    <t>管線試挖</t>
  </si>
  <si>
    <t>伍.4</t>
  </si>
  <si>
    <t>橋台試挖</t>
  </si>
  <si>
    <t>伍.5</t>
  </si>
  <si>
    <t>竣工文件(含電子圖檔)</t>
  </si>
  <si>
    <t>伍.6</t>
  </si>
  <si>
    <t>機械拆除，結構物拆除(建築物以外之結構物拆除)，橋樑</t>
  </si>
  <si>
    <t>伍.7</t>
  </si>
  <si>
    <t>建築改良物拆除費</t>
  </si>
  <si>
    <t>棟</t>
  </si>
  <si>
    <t>伍.8</t>
  </si>
  <si>
    <t>工程施工前鄰近建築物現況調查(含鑑定費)</t>
  </si>
  <si>
    <t>伍.9</t>
  </si>
  <si>
    <t>工地臨時用水、電費</t>
  </si>
  <si>
    <t>伍.10</t>
  </si>
  <si>
    <t>測量工程，放樣</t>
  </si>
  <si>
    <t>伍.11</t>
  </si>
  <si>
    <t>新舊結構物銜接處理費</t>
  </si>
  <si>
    <t>伍.12</t>
  </si>
  <si>
    <t>住戶出入口銜接平順處理費</t>
  </si>
  <si>
    <t>伍.13</t>
  </si>
  <si>
    <t>地上地下障礙物遷移費</t>
  </si>
  <si>
    <t>伍.14</t>
  </si>
  <si>
    <t>原有住戶給排水管修復</t>
  </si>
  <si>
    <t>伍.15</t>
  </si>
  <si>
    <t>其他配合作業費</t>
  </si>
  <si>
    <t>陸</t>
  </si>
  <si>
    <r>
      <rPr>
        <b/>
        <sz val="8"/>
        <color rgb="FF0000FF"/>
        <rFont val="細明體"/>
        <family val="3"/>
        <charset val="136"/>
      </rPr>
      <t>交通維持及管理維護費</t>
    </r>
    <r>
      <rPr>
        <b/>
        <sz val="8"/>
        <color rgb="FFFF0000"/>
        <rFont val="細明體"/>
        <family val="3"/>
        <charset val="136"/>
      </rPr>
      <t>(本項工作不予物價調整)</t>
    </r>
  </si>
  <si>
    <t>陸.1</t>
  </si>
  <si>
    <t>鐵扇門</t>
  </si>
  <si>
    <t>陸.2</t>
  </si>
  <si>
    <t>全阻隔式圍籬(一級工程,新品,含基腳固定設施、防溢座、每年至少油漆一次)</t>
  </si>
  <si>
    <t>陸.3</t>
  </si>
  <si>
    <t>半阻隔式圍籬(一級工程,新品,含基腳固定設施、防溢座、每年至少油漆一次)</t>
  </si>
  <si>
    <t>陸.4</t>
  </si>
  <si>
    <t>交通錐</t>
  </si>
  <si>
    <t>陸.5</t>
  </si>
  <si>
    <t>交通錐，連桿</t>
  </si>
  <si>
    <t>陸.6</t>
  </si>
  <si>
    <t>施工警告燈號，附掛式(110v/220v兩用；含L型鐵片；固定於圍籬、拒馬、標誌上)</t>
  </si>
  <si>
    <t>陸.7</t>
  </si>
  <si>
    <t>活動型拒馬</t>
  </si>
  <si>
    <t>陸.8</t>
  </si>
  <si>
    <t>爆閃燈</t>
  </si>
  <si>
    <t>陸.9</t>
  </si>
  <si>
    <t>內照式燈箱</t>
  </si>
  <si>
    <t>陸.10</t>
  </si>
  <si>
    <t>施工標誌</t>
  </si>
  <si>
    <t>陸.11</t>
  </si>
  <si>
    <t>限制標誌</t>
  </si>
  <si>
    <t>陸.12</t>
  </si>
  <si>
    <t>臨時指揮設施，電動旗手</t>
  </si>
  <si>
    <t>柒</t>
  </si>
  <si>
    <r>
      <rPr>
        <b/>
        <sz val="8"/>
        <color rgb="FF0000FF"/>
        <rFont val="細明體"/>
        <family val="3"/>
        <charset val="136"/>
      </rPr>
      <t>職業安全衛生管理費</t>
    </r>
    <r>
      <rPr>
        <b/>
        <sz val="8"/>
        <color rgb="FFFF0000"/>
        <rFont val="細明體"/>
        <family val="3"/>
        <charset val="136"/>
      </rPr>
      <t>(本項工作不予物價調整)</t>
    </r>
  </si>
  <si>
    <t>柒.1</t>
  </si>
  <si>
    <t>職業安全衛生，一般器材，安全告示牌</t>
  </si>
  <si>
    <t>柒.2</t>
  </si>
  <si>
    <t>職業安全衛生，保護器材，電感防止</t>
  </si>
  <si>
    <t>柒.3</t>
  </si>
  <si>
    <t>職業安全衛生，保護器材，高處作業，安全網</t>
  </si>
  <si>
    <t>柒.4</t>
  </si>
  <si>
    <t>覆網(應符合營造安全衛生設施標準第22條規定)</t>
  </si>
  <si>
    <t>柒.5</t>
  </si>
  <si>
    <t>安全護欄</t>
  </si>
  <si>
    <t>柒.6</t>
  </si>
  <si>
    <t>橋台上下設備</t>
  </si>
  <si>
    <t>柒.7</t>
  </si>
  <si>
    <t>職業安全衛生，保護器材，臨水作業救生設備，救生圈</t>
  </si>
  <si>
    <t>柒.8</t>
  </si>
  <si>
    <t>職業安全衛生，保護器材，臨水作業救生設備，救生衣</t>
  </si>
  <si>
    <t>柒.9</t>
  </si>
  <si>
    <t>職業安全衛生，保護器材，臨水作業救生設備，動力救生船，租金</t>
  </si>
  <si>
    <t>台</t>
  </si>
  <si>
    <t>柒.10</t>
  </si>
  <si>
    <t>職業安全衛生，保護器材，臨水作業救生設備，繩索</t>
  </si>
  <si>
    <t>柒.11</t>
  </si>
  <si>
    <t>職業安全衛生，保護器材，臨水作業救生設備，水位監視標尺</t>
  </si>
  <si>
    <t>具</t>
  </si>
  <si>
    <t>柒.12</t>
  </si>
  <si>
    <t>警報器</t>
  </si>
  <si>
    <t>柒.13</t>
  </si>
  <si>
    <t>連絡器材(無線電對講機)</t>
  </si>
  <si>
    <t>柒.14</t>
  </si>
  <si>
    <t>簡易警報器材(防身警報器、隨身口哨)</t>
  </si>
  <si>
    <t>柒.15</t>
  </si>
  <si>
    <t>1/2"安全母索(含配件及錨錠)</t>
  </si>
  <si>
    <t>柒.16</t>
  </si>
  <si>
    <t>3/8"安全母索(含配件及錨錠)</t>
  </si>
  <si>
    <t>柒.17</t>
  </si>
  <si>
    <t>安全母索掛鉤</t>
  </si>
  <si>
    <t>件</t>
  </si>
  <si>
    <t>柒.18</t>
  </si>
  <si>
    <t>職業安全衛生，保護器材，高處作業，防墜器</t>
  </si>
  <si>
    <t>柒.19</t>
  </si>
  <si>
    <t>職業安全衛生，保護器材，高處作業，安全帶，背負式安全帶</t>
  </si>
  <si>
    <t>柒.20</t>
  </si>
  <si>
    <t>職安人員</t>
  </si>
  <si>
    <t>月</t>
  </si>
  <si>
    <t>柒.21</t>
  </si>
  <si>
    <t>職業安全衛生，教育訓練</t>
  </si>
  <si>
    <t>柒.22</t>
  </si>
  <si>
    <t>職業安全衛生，緊急應變演習</t>
  </si>
  <si>
    <t>柒.23</t>
  </si>
  <si>
    <t>其他安衛設施及管理維護費</t>
  </si>
  <si>
    <t>柒.24</t>
  </si>
  <si>
    <t>緊急意外事故通報系統告示牌</t>
  </si>
  <si>
    <t>柒.25</t>
  </si>
  <si>
    <t>零災害告示牌</t>
  </si>
  <si>
    <t>面</t>
  </si>
  <si>
    <t>柒.26</t>
  </si>
  <si>
    <t>產品，職業安全衛生，一般器材，有害氣體測定器</t>
  </si>
  <si>
    <t>柒.27</t>
  </si>
  <si>
    <t>通風設備費用</t>
  </si>
  <si>
    <t>柒.28</t>
  </si>
  <si>
    <t>產品，職業安全衛生，保護器材，意外傷害救護設備，急救箱</t>
  </si>
  <si>
    <t>套</t>
  </si>
  <si>
    <t>柒.29</t>
  </si>
  <si>
    <t>電擊AED搶救設備</t>
  </si>
  <si>
    <t>柒.30</t>
  </si>
  <si>
    <t>高架作業演習訓練</t>
  </si>
  <si>
    <t>次</t>
  </si>
  <si>
    <t>柒.31</t>
  </si>
  <si>
    <t>CCTV錄影監控</t>
  </si>
  <si>
    <t>柒.32</t>
  </si>
  <si>
    <t>高壓氣體鋼瓶儲存處(≧10m2)</t>
  </si>
  <si>
    <t>柒.33</t>
  </si>
  <si>
    <t>移動式氧氣乙炔鋼瓶專用推車含遮陽設備</t>
  </si>
  <si>
    <t>柒.34</t>
  </si>
  <si>
    <t>夜間照明燈具</t>
  </si>
  <si>
    <t>盞</t>
  </si>
  <si>
    <t>柒.35</t>
  </si>
  <si>
    <t>個人防護具</t>
  </si>
  <si>
    <t>捌</t>
  </si>
  <si>
    <r>
      <rPr>
        <b/>
        <sz val="8"/>
        <color rgb="FF0000FF"/>
        <rFont val="細明體"/>
        <family val="3"/>
        <charset val="136"/>
      </rPr>
      <t>環境保護維護費</t>
    </r>
    <r>
      <rPr>
        <b/>
        <sz val="8"/>
        <color rgb="FFFF0000"/>
        <rFont val="細明體"/>
        <family val="3"/>
        <charset val="136"/>
      </rPr>
      <t>(本項工作不予物價調整)</t>
    </r>
  </si>
  <si>
    <t>捌.1</t>
  </si>
  <si>
    <t>移動式車輛沖洗設備費(含抽水馬達、自動噴灑器、輸送管線)</t>
  </si>
  <si>
    <t>捌.2</t>
  </si>
  <si>
    <t>車輛沖洗費</t>
  </si>
  <si>
    <t>捌.3</t>
  </si>
  <si>
    <t>工地灑水費</t>
  </si>
  <si>
    <t>捌.4</t>
  </si>
  <si>
    <t>環境保護，工地清潔費</t>
  </si>
  <si>
    <t>捌.5</t>
  </si>
  <si>
    <t>環境保護，逕流污染防治</t>
  </si>
  <si>
    <t>捌.6</t>
  </si>
  <si>
    <t>工地覆蓋防塵布</t>
  </si>
  <si>
    <t>捌.7</t>
  </si>
  <si>
    <t>環境保護，空氣污染防制，覆蓋鋼板</t>
  </si>
  <si>
    <t>捌.8</t>
  </si>
  <si>
    <t>環境保護，其他環境保護措施</t>
  </si>
  <si>
    <t>玖</t>
  </si>
  <si>
    <r>
      <rPr>
        <b/>
        <sz val="8"/>
        <color rgb="FF0000FF"/>
        <rFont val="細明體"/>
        <family val="3"/>
        <charset val="136"/>
      </rPr>
      <t>工程品質管理作業費</t>
    </r>
    <r>
      <rPr>
        <b/>
        <sz val="8"/>
        <color rgb="FFFF0000"/>
        <rFont val="細明體"/>
        <family val="3"/>
        <charset val="136"/>
      </rPr>
      <t>(本項工作不予物價調整)</t>
    </r>
  </si>
  <si>
    <t>玖.1</t>
  </si>
  <si>
    <t>品質管理，品質管理費</t>
  </si>
  <si>
    <t>拾</t>
  </si>
  <si>
    <r>
      <rPr>
        <b/>
        <sz val="8"/>
        <color rgb="FF0000FF"/>
        <rFont val="細明體"/>
        <family val="3"/>
        <charset val="136"/>
      </rPr>
      <t>包商利潤、管理及保險費(約壹.一、壹.十一項合計之10%)</t>
    </r>
    <r>
      <rPr>
        <b/>
        <sz val="8"/>
        <color rgb="FFFF0000"/>
        <rFont val="細明體"/>
        <family val="3"/>
        <charset val="136"/>
      </rPr>
      <t>(本項工作不予物價調整)</t>
    </r>
  </si>
  <si>
    <t>拾壹</t>
  </si>
  <si>
    <r>
      <rPr>
        <b/>
        <sz val="8"/>
        <color rgb="FF0000FF"/>
        <rFont val="細明體"/>
        <family val="3"/>
        <charset val="136"/>
      </rPr>
      <t>委外工程材料試驗費</t>
    </r>
    <r>
      <rPr>
        <b/>
        <sz val="8"/>
        <color rgb="FFFF0000"/>
        <rFont val="細明體"/>
        <family val="3"/>
        <charset val="136"/>
      </rPr>
      <t>(本項工作不予物價調整)</t>
    </r>
  </si>
  <si>
    <t>拾壹.1</t>
  </si>
  <si>
    <t>委外工程材料試驗費(附試驗報告檢據核銷) (單價不隨標比調整)</t>
  </si>
  <si>
    <t>拾貳</t>
  </si>
  <si>
    <r>
      <rPr>
        <b/>
        <sz val="8"/>
        <color rgb="FF0000FF"/>
        <rFont val="細明體"/>
        <family val="3"/>
        <charset val="136"/>
      </rPr>
      <t>營業稅(約為壹.一~壹.十三項合計之5%)</t>
    </r>
    <r>
      <rPr>
        <b/>
        <sz val="8"/>
        <color rgb="FFFF0000"/>
        <rFont val="細明體"/>
        <family val="3"/>
        <charset val="136"/>
      </rPr>
      <t>(本項工作不予物價調整)</t>
    </r>
  </si>
  <si>
    <t>"道路排水工程類"單價分析表[參考]</t>
  </si>
  <si>
    <t>項次：</t>
  </si>
  <si>
    <t>工作項目：構造物開挖</t>
  </si>
  <si>
    <t>單位：M3</t>
  </si>
  <si>
    <t>計價代碼：0231600003</t>
  </si>
  <si>
    <t>工料名稱</t>
  </si>
  <si>
    <t>數量</t>
  </si>
  <si>
    <t>單價</t>
  </si>
  <si>
    <t>複價</t>
  </si>
  <si>
    <t>物 價 指 數 分 類</t>
  </si>
  <si>
    <t>開挖機</t>
  </si>
  <si>
    <t>時</t>
  </si>
  <si>
    <t>[機具設備租金類]</t>
  </si>
  <si>
    <t>領班</t>
  </si>
  <si>
    <t>作業手</t>
  </si>
  <si>
    <t>配合技術工之勞工</t>
  </si>
  <si>
    <t>小工</t>
  </si>
  <si>
    <t>工</t>
  </si>
  <si>
    <t>[工資類]</t>
  </si>
  <si>
    <t>工具損耗</t>
  </si>
  <si>
    <t>合計</t>
  </si>
  <si>
    <t>計</t>
  </si>
  <si>
    <t>人工：           32.38    機具：           16.97</t>
  </si>
  <si>
    <t>每 M3 單價計</t>
  </si>
  <si>
    <t>材料：            0.00    雜項：            0.65</t>
  </si>
  <si>
    <t>工作項目：構造物開挖，人工挖方</t>
  </si>
  <si>
    <t>計價代碼：023160T003</t>
  </si>
  <si>
    <t>人工：        5,404.05    機具：            2.16</t>
  </si>
  <si>
    <t>材料：            3.79    雜項：            0.00</t>
  </si>
  <si>
    <t>工作項目：構造物回填</t>
  </si>
  <si>
    <t>計價代碼：0231700003</t>
  </si>
  <si>
    <t>推土機</t>
  </si>
  <si>
    <t>人工：           39.86    機具：            4.46</t>
  </si>
  <si>
    <t>材料：            0.00    雜項：            0.68</t>
  </si>
  <si>
    <t>工作項目：涵管挖方 (不包括裝車)</t>
  </si>
  <si>
    <t>計價代碼：02300C0031</t>
  </si>
  <si>
    <t>人工：           52.34    機具：           17.20</t>
  </si>
  <si>
    <t>材料：            0.46    雜項：            0.00</t>
  </si>
  <si>
    <t>工作項目：涵管挖方 (包括裝車)</t>
  </si>
  <si>
    <t>計價代碼：02300C0032</t>
  </si>
  <si>
    <t>人工：           53.98    機具：           25.44</t>
  </si>
  <si>
    <t>材料：            0.58    雜項：            0.00</t>
  </si>
  <si>
    <t>工作項目：人工回填方</t>
  </si>
  <si>
    <t>計價代碼：02331000031</t>
  </si>
  <si>
    <t>人工：          144.40    機具：            0.20</t>
  </si>
  <si>
    <t>材料：            0.41    雜項：           -0.01</t>
  </si>
  <si>
    <t>工作項目：土方工作，近運填方</t>
  </si>
  <si>
    <t>計價代碼：02300G0003</t>
  </si>
  <si>
    <t>傾卸貨車</t>
  </si>
  <si>
    <t>鐵輪壓路機，二輪自走式</t>
  </si>
  <si>
    <t>刮路機(平路機)</t>
  </si>
  <si>
    <t>灑水車</t>
  </si>
  <si>
    <t>抽水機</t>
  </si>
  <si>
    <t>鐵輪壓路機，三輪自走式</t>
  </si>
  <si>
    <t>駕駛</t>
  </si>
  <si>
    <t>人工：           57.50    機具：           31.98</t>
  </si>
  <si>
    <t>材料：            0.52    雜項：            0.00</t>
  </si>
  <si>
    <t>計價代碼：02300G0103</t>
  </si>
  <si>
    <t>3/4CY鏟土機</t>
  </si>
  <si>
    <t>人工：           59.16    機具：           45.75</t>
  </si>
  <si>
    <t>材料：            0.09    雜項：            0.00</t>
  </si>
  <si>
    <t>工作項目：廢棄物運離工地及棄置，業主指定收容處理場所</t>
  </si>
  <si>
    <t>計價代碼：0212001003</t>
  </si>
  <si>
    <t>廢方推整平順及清理費</t>
  </si>
  <si>
    <t>場地使用費(公有土資場)</t>
  </si>
  <si>
    <t>運輸防落及飛揚措施費</t>
  </si>
  <si>
    <t>運輸路線散落物清理費 (含車輛輪胎清洗)</t>
  </si>
  <si>
    <t>人工：           25.31    機具：           12.35</t>
  </si>
  <si>
    <t>材料：            1.83    雜項：           90.51</t>
  </si>
  <si>
    <t>工作項目：廢棄物運離工地及棄置，廠商自覓合法收容處理場所</t>
  </si>
  <si>
    <t>計價代碼：0212002003</t>
  </si>
  <si>
    <t>場地使用費(私有土資場)</t>
  </si>
  <si>
    <t>人工：           24.51    機具：           11.96</t>
  </si>
  <si>
    <t>材料：            1.04    雜項：           57.49</t>
  </si>
  <si>
    <t>工作項目：工地拆除，鋼筋混凝土</t>
  </si>
  <si>
    <t>計價代碼：0222000E03</t>
  </si>
  <si>
    <t>大工</t>
  </si>
  <si>
    <t>人工：        2,100.08    機具：            0.00</t>
  </si>
  <si>
    <t>材料：            0.00    雜項：            9.92</t>
  </si>
  <si>
    <t>工作項目：工地拆除，無筋混凝土</t>
  </si>
  <si>
    <t>計價代碼：0222000403</t>
  </si>
  <si>
    <t>搬運及工料損秏</t>
  </si>
  <si>
    <t>人工：        1,403.93    機具：            3.95</t>
  </si>
  <si>
    <t>材料：            0.00    雜項：            2.12</t>
  </si>
  <si>
    <t>工作項目：機械拆除，結構物拆除(建築物以外之結構物拆除)，鋼筋混凝土</t>
  </si>
  <si>
    <t>計價代碼：0222013803</t>
  </si>
  <si>
    <t>開挖機，(作為破碎機用)</t>
  </si>
  <si>
    <t>開挖機，0.7-0.79m3</t>
  </si>
  <si>
    <t>操作手</t>
  </si>
  <si>
    <t>混凝土切割機</t>
  </si>
  <si>
    <t>機械拆除，結構物拆除(建築物以外之結構物拆</t>
  </si>
  <si>
    <t>除)，破碎處理</t>
  </si>
  <si>
    <t>零星工料</t>
  </si>
  <si>
    <t>人工：          126.00    機具：          387.51</t>
  </si>
  <si>
    <t>材料：            0.00    雜項：          116.49</t>
  </si>
  <si>
    <t>工作項目：機械拆除，結構物拆除(建築物以外之結構物拆除)，混凝土</t>
  </si>
  <si>
    <t>計價代碼：0222013713</t>
  </si>
  <si>
    <t>人工：          126.03    機具：          368.50</t>
  </si>
  <si>
    <t>材料：            0.00    雜項：          115.47</t>
  </si>
  <si>
    <t>工作項目：工地拆除，結構物拆除(建築物以外之結構物拆除)，圍籬</t>
  </si>
  <si>
    <t>單位：M</t>
  </si>
  <si>
    <t>計價代碼：0222003501</t>
  </si>
  <si>
    <t>除)，圍籬</t>
  </si>
  <si>
    <t>人工：            0.00    機具：            0.00</t>
  </si>
  <si>
    <t>每 M 單價計</t>
  </si>
  <si>
    <t>材料：            0.00    雜項：           55.00</t>
  </si>
  <si>
    <t>工作項目：工地拆除，建築物拆除，加強磚造</t>
  </si>
  <si>
    <t>單位：M2</t>
  </si>
  <si>
    <t>計價代碼：0222002302</t>
  </si>
  <si>
    <t>機械拆除，建築物拆除，加強磚造</t>
  </si>
  <si>
    <t>人工：            4.02    機具：            2.01</t>
  </si>
  <si>
    <t>每 M2 單價計</t>
  </si>
  <si>
    <t>材料：            4.02    雜項：          479.95</t>
  </si>
  <si>
    <t>工作項目：工地拆除，建築物拆除，磚造</t>
  </si>
  <si>
    <t>計價代碼：0222002202</t>
  </si>
  <si>
    <t>機械拆除，建築物拆除，磚造</t>
  </si>
  <si>
    <t>人工：            4.00    機具：            2.00</t>
  </si>
  <si>
    <t>材料：            4.00    雜項：          150.00</t>
  </si>
  <si>
    <t>工作項目：工地拆除，建築物拆除，鋼構造</t>
  </si>
  <si>
    <t>計價代碼：0222002502</t>
  </si>
  <si>
    <t>機械拆除，建築物拆除，鋼構造</t>
  </si>
  <si>
    <t>材料：            0.00    雜項：          220.00</t>
  </si>
  <si>
    <t>工作項目：工地拆除，建築物拆除，木造</t>
  </si>
  <si>
    <t>計價代碼：0222002102</t>
  </si>
  <si>
    <t>機械拆除，建築物拆除，木造</t>
  </si>
  <si>
    <t>材料：            4.00    雜項：           90.00</t>
  </si>
  <si>
    <t>工作項目：營建(建築)廢棄物(R-0503)處理</t>
  </si>
  <si>
    <t>計價代碼：02323J0003</t>
  </si>
  <si>
    <t>土資場處理費(含營建(建築)廢棄物(R-0503)</t>
  </si>
  <si>
    <t>廢棄物篩分析</t>
  </si>
  <si>
    <t>材料：            0.00    雜項：        2,150.00</t>
  </si>
  <si>
    <t>工作項目：廢方運棄</t>
  </si>
  <si>
    <t>計價代碼：02323C0003</t>
  </si>
  <si>
    <t>棄土，施工運輸道路及便道維護等</t>
  </si>
  <si>
    <t>人工：           25.28    機具：           11.44</t>
  </si>
  <si>
    <t>材料：            0.00    雜項：           65.28</t>
  </si>
  <si>
    <t>工作項目：控制性低強度回填材料(需添加30%焚化爐底渣，材料由臺南市政府環境保護局提供)</t>
  </si>
  <si>
    <t>計價代碼：0337700003</t>
  </si>
  <si>
    <t>產品，控制性低強度回填材料</t>
  </si>
  <si>
    <t>[預拌混凝土]</t>
  </si>
  <si>
    <t>施工費</t>
  </si>
  <si>
    <t>材料：        1,279.95    雜項：          100.05</t>
  </si>
  <si>
    <t>借土，借土方價購</t>
  </si>
  <si>
    <t>[雜項類]</t>
  </si>
  <si>
    <t>3/4CY鏟土機(運距300M-1000M)</t>
  </si>
  <si>
    <t>人工：           63.07    機具：           45.69</t>
  </si>
  <si>
    <t>材料：            0.00    雜項：          156.24</t>
  </si>
  <si>
    <t>工作項目：瀝青混凝土面層刨除</t>
  </si>
  <si>
    <t>單位：T</t>
  </si>
  <si>
    <t>計價代碼：0296100005</t>
  </si>
  <si>
    <t>瀝青混凝土刨除機</t>
  </si>
  <si>
    <t>路面清理</t>
  </si>
  <si>
    <t>人工：           45.27    機具：          215.99</t>
  </si>
  <si>
    <t>每 T 單價計</t>
  </si>
  <si>
    <t>材料：           65.01    雜項：            2.73</t>
  </si>
  <si>
    <t>工作項目：瀝青混凝土舖面，密級配，黏度AC(1)-20</t>
  </si>
  <si>
    <t>計價代碼：0274290305</t>
  </si>
  <si>
    <t>產品，瀝青混凝土舖面，黏度AC(1)-20，運費</t>
  </si>
  <si>
    <t>[瀝青混凝土]</t>
  </si>
  <si>
    <t>產品，粒料，粗粒料</t>
  </si>
  <si>
    <t>[砂石及級配類]</t>
  </si>
  <si>
    <t>產品，粒料，細粒料</t>
  </si>
  <si>
    <t>瀝青混凝土舖面，合材費</t>
  </si>
  <si>
    <t>瀝青混凝土舖面，舖築及滾壓</t>
  </si>
  <si>
    <t>瀝青混凝土舖面，運費</t>
  </si>
  <si>
    <t>材料：        1,857.19    雜項：          491.01</t>
  </si>
  <si>
    <t>工作項目：瀝青混凝土舖面，底層粗級配，黏度AC(1)-20</t>
  </si>
  <si>
    <t>計價代碼：0274230305</t>
  </si>
  <si>
    <t>產品，瀝青混凝土舖面，(第2類型，底層粗級</t>
  </si>
  <si>
    <t>配)</t>
  </si>
  <si>
    <t>材料：        1,728.22    雜項：          488.58</t>
  </si>
  <si>
    <t>工作項目：瀝青黏層</t>
  </si>
  <si>
    <t>計價代碼：0274700002</t>
  </si>
  <si>
    <t>產品，瀝青黏層，乳化瀝青</t>
  </si>
  <si>
    <t>[瀝青及其製品類]</t>
  </si>
  <si>
    <t>液化瀝青灑佈機</t>
  </si>
  <si>
    <t>人工：            2.57    機具：            0.60</t>
  </si>
  <si>
    <t>材料：            2.75    雜項：            3.08</t>
  </si>
  <si>
    <t>工作項目：瀝青透層</t>
  </si>
  <si>
    <t>計價代碼：0274500002</t>
  </si>
  <si>
    <t>產品，瀝青透層，乳化瀝青</t>
  </si>
  <si>
    <t>材料：            8.80    雜項：            1.03</t>
  </si>
  <si>
    <t>工作項目：路基整理</t>
  </si>
  <si>
    <t>計價代碼：0233600002</t>
  </si>
  <si>
    <t>機動平土機</t>
  </si>
  <si>
    <t>組裝工</t>
  </si>
  <si>
    <t>滾壓</t>
  </si>
  <si>
    <t>人工：            3.79    機具：            2.05</t>
  </si>
  <si>
    <t>材料：            0.00    雜項：            4.16</t>
  </si>
  <si>
    <t>工作項目：人工路床整理</t>
  </si>
  <si>
    <t>計價代碼：02336000021</t>
  </si>
  <si>
    <t>人工：           25.52    機具：            0.16</t>
  </si>
  <si>
    <t>材料：            0.32    雜項：            0.00</t>
  </si>
  <si>
    <t>工作項目：選擇性回填材料，級配粒料，碎石級配</t>
  </si>
  <si>
    <t>計價代碼：0231921003</t>
  </si>
  <si>
    <t>產品，級配粒料底層，碎石級配</t>
  </si>
  <si>
    <t>產品，級配粒料底層，運輸防落及飛揚措施費</t>
  </si>
  <si>
    <t>產品，級配粒料底層，運輸路線散落物清理費</t>
  </si>
  <si>
    <t>人工：           58.41    機具：            2.23</t>
  </si>
  <si>
    <t>材料：        1,001.36    雜項：            0.00</t>
  </si>
  <si>
    <t>工作項目：填級配碎石料及基礎</t>
  </si>
  <si>
    <t>計價代碼：02317000035</t>
  </si>
  <si>
    <t>產品，級配粒料基層，碎石級配</t>
  </si>
  <si>
    <t>機械回填</t>
  </si>
  <si>
    <t>夯土機</t>
  </si>
  <si>
    <t>產品，級配粒料基層，運輸防落及飛揚措施費</t>
  </si>
  <si>
    <t>產品，級配粒料基層，運輸路線散落物清理費</t>
  </si>
  <si>
    <t>人工：           58.49    機具：           52.15</t>
  </si>
  <si>
    <t>工作項目：級配粒料底層，碎石級配</t>
  </si>
  <si>
    <t>計價代碼：0272610003</t>
  </si>
  <si>
    <t>級配粒料底層，碎石級配，鋪設及滾壓</t>
  </si>
  <si>
    <t>舖層養護</t>
  </si>
  <si>
    <t>材料：          996.92    雜項：           73.08</t>
  </si>
  <si>
    <t>工作項目：結構用混凝土，預拌，140kgf/cm2</t>
  </si>
  <si>
    <t>計價代碼：0331023003</t>
  </si>
  <si>
    <t>產品，預拌混凝土材料費，140kgf/cm2</t>
  </si>
  <si>
    <t>混凝土振動器</t>
  </si>
  <si>
    <t>混凝土技術工</t>
  </si>
  <si>
    <t>結構用混凝土，養護及其他什費</t>
  </si>
  <si>
    <t>結構用混凝土，含澆置及搗實</t>
  </si>
  <si>
    <t>人工：          304.06    機具：           11.87</t>
  </si>
  <si>
    <t>材料：        2,253.91    雜項：          128.16</t>
  </si>
  <si>
    <t>工作項目：結構用混凝土，預拌，175kgf/cm2</t>
  </si>
  <si>
    <t>計價代碼：0331024003</t>
  </si>
  <si>
    <t>產品，預拌混凝土材料費，175kgf/cm2</t>
  </si>
  <si>
    <t>技術工</t>
  </si>
  <si>
    <t>人工：          329.71    機具：           16.38</t>
  </si>
  <si>
    <t>材料：        1,893.76    雜項：          100.15</t>
  </si>
  <si>
    <t>工作項目：結構用混凝土，預拌，210kgf/cm2</t>
  </si>
  <si>
    <t>計價代碼：0331025003</t>
  </si>
  <si>
    <t>產品，預拌混凝土材料費，210kgf/cm2</t>
  </si>
  <si>
    <t>人工：          412.13    機具：           10.94</t>
  </si>
  <si>
    <t>材料：        2,338.08    雜項：          116.85</t>
  </si>
  <si>
    <t>工作項目：結構用混凝土，預拌，280kgf/cm2</t>
  </si>
  <si>
    <t>計價代碼：0331027003</t>
  </si>
  <si>
    <t>產品，預拌混凝土材料費，280kgf/cm2</t>
  </si>
  <si>
    <t>人工：          383.59    機具：           16.68</t>
  </si>
  <si>
    <t>材料：        2,189.66    雜項：          100.07</t>
  </si>
  <si>
    <t>工作項目：結構用混凝土，預拌，350kgf/cm2</t>
  </si>
  <si>
    <t>計價代碼：0331029003</t>
  </si>
  <si>
    <t>產品，預拌混凝土材料費，350kgf/cm2</t>
  </si>
  <si>
    <t>人工：          427.18    機具：           19.70</t>
  </si>
  <si>
    <t>材料：        2,393.16    雜項：           99.96</t>
  </si>
  <si>
    <t>工作項目：鋼筋，SD280W，連工帶料</t>
  </si>
  <si>
    <t>單位：KG</t>
  </si>
  <si>
    <t>計價代碼：0321040079</t>
  </si>
  <si>
    <t>產品，鋼筋，SD280W</t>
  </si>
  <si>
    <t>[鋼筋]</t>
  </si>
  <si>
    <t>產品，金屬材料，鐵線</t>
  </si>
  <si>
    <t>[金屬製品類]</t>
  </si>
  <si>
    <t>鋼筋技術工</t>
  </si>
  <si>
    <t>人工：            7.40    機具：            0.00</t>
  </si>
  <si>
    <t>每 KG 單價計</t>
  </si>
  <si>
    <t>材料：           26.61    雜項：            0.19</t>
  </si>
  <si>
    <t>工作項目：鋼筋，SD420W，連工帶料</t>
  </si>
  <si>
    <t>計價代碼：0321060079</t>
  </si>
  <si>
    <t>產品，鋼筋，SD420W</t>
  </si>
  <si>
    <t>材料：           27.46    雜項：            0.19</t>
  </si>
  <si>
    <t>工作項目：普通模板</t>
  </si>
  <si>
    <t>計價代碼：0311010002</t>
  </si>
  <si>
    <t>產品，木料，損耗</t>
  </si>
  <si>
    <t>才</t>
  </si>
  <si>
    <t>[木材及其製品類]</t>
  </si>
  <si>
    <t>產品，木料，洋釘及鐵絲</t>
  </si>
  <si>
    <t>模板技術工</t>
  </si>
  <si>
    <t>人工：          271.98    機具：            0.00</t>
  </si>
  <si>
    <t>材料：          196.52    雜項：            5.50</t>
  </si>
  <si>
    <t>工作項目：免拆模板</t>
  </si>
  <si>
    <t>產品，合板，厚10mm(勘用品)</t>
  </si>
  <si>
    <t>模板安裝工</t>
  </si>
  <si>
    <t>人工：               8    機具：               0</t>
  </si>
  <si>
    <t>材料：             100    雜項：               8</t>
  </si>
  <si>
    <t>工作項目：鋼製模板</t>
  </si>
  <si>
    <t>計價代碼：0311090002</t>
  </si>
  <si>
    <t>產品，金屬材料，鋼料，鋼板，厚3mm</t>
  </si>
  <si>
    <t>產品，金屬材料，鋼料，角鋼</t>
  </si>
  <si>
    <t>工廠預鑄混凝土構件，鋼模，鋼模製作費</t>
  </si>
  <si>
    <t>吊車(20-35t級)</t>
  </si>
  <si>
    <t>[機機具設備租金類]</t>
  </si>
  <si>
    <t>金屬材料，鐵件，扣件</t>
  </si>
  <si>
    <t>其他(含脫膜劑)</t>
  </si>
  <si>
    <t>人工：          183.98    機具：           79.98</t>
  </si>
  <si>
    <t>材料：          115.03    雜項：          156.01</t>
  </si>
  <si>
    <t>工作項目：清水模板</t>
  </si>
  <si>
    <t>計價代碼：0311020002</t>
  </si>
  <si>
    <t>產品，模板用木材</t>
  </si>
  <si>
    <t>人工：          270.16    機具：            0.08</t>
  </si>
  <si>
    <t>材料：          147.76    雜項：            0.00</t>
  </si>
  <si>
    <t>工作項目：混凝土附屬品，伸縮縫</t>
  </si>
  <si>
    <t>計價代碼：0315030001</t>
  </si>
  <si>
    <t>保麗龍或夾板</t>
  </si>
  <si>
    <t>固定件</t>
  </si>
  <si>
    <t>按裝費</t>
  </si>
  <si>
    <t>工具搬運及損耗</t>
  </si>
  <si>
    <t>材料：          123.99    雜項：          106.01</t>
  </si>
  <si>
    <t>工作項目：填縫劑</t>
  </si>
  <si>
    <t>計價代碼：0315070001</t>
  </si>
  <si>
    <t>填縫劑材料</t>
  </si>
  <si>
    <t>工資</t>
  </si>
  <si>
    <t>材料：       13,000.50    雜項：        1,999.50</t>
  </si>
  <si>
    <t>工作項目：PVC止水帶(含安裝)</t>
  </si>
  <si>
    <t>計價代碼：0315023001</t>
  </si>
  <si>
    <t>安裝費</t>
  </si>
  <si>
    <t>產品，止水帶，聚氯乙烯</t>
  </si>
  <si>
    <t>材料：          178.01    雜項：           58.99</t>
  </si>
  <si>
    <t>工作項目：聚氯乙烯塑膠硬質管(B管厚管)，含管配件</t>
  </si>
  <si>
    <t>單位：支</t>
  </si>
  <si>
    <t>計價代碼：151071102A</t>
  </si>
  <si>
    <t>3"ψPVC洩水管(3mm厚)</t>
  </si>
  <si>
    <t>工具損耗及其他</t>
  </si>
  <si>
    <t>人工：           19.00    機具：            0.00</t>
  </si>
  <si>
    <t>每 支 單價計</t>
  </si>
  <si>
    <t>材料：           30.00    雜項：            1.00</t>
  </si>
  <si>
    <t>工作項目：產品，A型預置式排水器</t>
  </si>
  <si>
    <t>單位：組</t>
  </si>
  <si>
    <t>計價代碼：M1510800008</t>
  </si>
  <si>
    <t>過濾框(含蛇管)</t>
  </si>
  <si>
    <t>固定框(含蛇管)</t>
  </si>
  <si>
    <t>每 組 單價計</t>
  </si>
  <si>
    <t>材料：          145.00    雜項：            0.00</t>
  </si>
  <si>
    <t>工作項目：乾砌濾料包及安裝，含不織布</t>
  </si>
  <si>
    <t>單位：處</t>
  </si>
  <si>
    <t>計價代碼：16132016C6</t>
  </si>
  <si>
    <t>乾砌濾料包及安裝</t>
  </si>
  <si>
    <t>選擇性回填材料，透水材料，碎石</t>
  </si>
  <si>
    <t>[碎石及級配類]</t>
  </si>
  <si>
    <t>產品，不織布(含搭接及損耗10%)</t>
  </si>
  <si>
    <t>每 處 單價計</t>
  </si>
  <si>
    <t>材料：          100.00    雜項：          300.00</t>
  </si>
  <si>
    <t>工作項目：水泥砂漿，1:3</t>
  </si>
  <si>
    <t>計價代碼：0406130003</t>
  </si>
  <si>
    <t>產品，卜特蘭水泥，袋裝</t>
  </si>
  <si>
    <t>包</t>
  </si>
  <si>
    <t>水泥砂漿，砂(水泥砂漿用)</t>
  </si>
  <si>
    <t>人工：          901.11    機具：            0.58</t>
  </si>
  <si>
    <t>材料：        1,306.12    雜項：          712.19</t>
  </si>
  <si>
    <t>工作項目：水泥砂漿粉刷，1：3水泥砂漿，連工帶料(含1：3水泥砂漿及工資)</t>
  </si>
  <si>
    <t>計價代碼：0922034002</t>
  </si>
  <si>
    <t>同壹.51</t>
  </si>
  <si>
    <t>人工：          115.52    機具：            0.02</t>
  </si>
  <si>
    <t>材料：           19.58    雜項：           24.88</t>
  </si>
  <si>
    <t>工作項目：砌紅磚，紅磚，1/2B</t>
  </si>
  <si>
    <t>計價代碼：0421110202</t>
  </si>
  <si>
    <t>產品，砌紅磚，紅磚</t>
  </si>
  <si>
    <t>[磚瓦瓷類]</t>
  </si>
  <si>
    <t>人工：          184.95    機具：            1.20</t>
  </si>
  <si>
    <t>材料：          161.04    雜項：           17.81</t>
  </si>
  <si>
    <t>工作項目：砌紅磚，紅磚，1B，連工帶料(含1：3水泥砂漿、吊運費及工資)</t>
  </si>
  <si>
    <t>計價代碼：0421110322</t>
  </si>
  <si>
    <t>人工：          318.01    機具：            3.01</t>
  </si>
  <si>
    <t>材料：          336.28    雜項：           42.70</t>
  </si>
  <si>
    <t>工作項目：水泥砂漿，1:2，整體粉光</t>
  </si>
  <si>
    <t>計價代碼：0406120802</t>
  </si>
  <si>
    <t>水泥砂漿，1:2</t>
  </si>
  <si>
    <t>人工：          103.32    機具：            0.66</t>
  </si>
  <si>
    <t>材料：            1.32    雜項：            4.70</t>
  </si>
  <si>
    <t>工作項目：油漆，一底二度，塗佈工資</t>
  </si>
  <si>
    <t>計價代碼：0991002022</t>
  </si>
  <si>
    <t>油漆，一底二度</t>
  </si>
  <si>
    <t>[油漆塗裝類]</t>
  </si>
  <si>
    <t>人工：           88.00    機具：            0.00</t>
  </si>
  <si>
    <t>材料：            0.00    雜項：           62.00</t>
  </si>
  <si>
    <t>工作項目：臨時擋土樁設施，鋼軌樁 37kg/m，L=6m，打拔</t>
  </si>
  <si>
    <t>計價代碼：0225526031</t>
  </si>
  <si>
    <t>鋼軌打拔@1.20M(6M含運費)</t>
  </si>
  <si>
    <t>鋼軌租金(6M)</t>
  </si>
  <si>
    <t>鋼板安裝及損耗</t>
  </si>
  <si>
    <t>人工：          187.68    機具：            3.04</t>
  </si>
  <si>
    <t>材料：            5.93    雜項：        1,183.35</t>
  </si>
  <si>
    <t>工作項目：臨時擋土樁設施，鋼板樁，L=7m</t>
  </si>
  <si>
    <t>計價代碼：0225540701</t>
  </si>
  <si>
    <t>鋼板樁打設技工(含定位作業)</t>
  </si>
  <si>
    <t>鋼板樁打鈸機具費(含定位作業設施)</t>
  </si>
  <si>
    <t>產品，鋼板樁，L=7m</t>
  </si>
  <si>
    <t>片</t>
  </si>
  <si>
    <t>人工：          643.35    機具：          792.13</t>
  </si>
  <si>
    <t>材料：        2,597.50    雜項：          123.02</t>
  </si>
  <si>
    <t>工作項目：臨時擋土樁設施，H型鋼樁，(L=8m，間距=100cm)</t>
  </si>
  <si>
    <t>計價代碼：0225588A01</t>
  </si>
  <si>
    <t>產品，H型鋼樁，(H250xB250mm，9x14mm)，L=</t>
  </si>
  <si>
    <t>8m</t>
  </si>
  <si>
    <t>臨時擋土樁設施，H型鋼樁，打拔</t>
  </si>
  <si>
    <t>開挖支撐及保護，檔板</t>
  </si>
  <si>
    <t>人工：          395.84    機具：            0.00</t>
  </si>
  <si>
    <t>材料：        5,740.20    雜項：        4,708.86</t>
  </si>
  <si>
    <t>工作項目：瀝青混凝土面層刨除，厚5cm，路面切割費</t>
  </si>
  <si>
    <t>計價代碼：0296140011</t>
  </si>
  <si>
    <t>瀝青混凝土切割機</t>
  </si>
  <si>
    <t>產品，鋸鈑損耗(5cm厚)</t>
  </si>
  <si>
    <t>人工：           11.24    機具：            4.20</t>
  </si>
  <si>
    <t>材料：           20.00    雜項：            0.56</t>
  </si>
  <si>
    <t>工作項目：瀝青混凝土面層刨除，厚10cm，路面切割費</t>
  </si>
  <si>
    <t>計價代碼：0296190011</t>
  </si>
  <si>
    <t>產品，鋸鈑損耗(10CM厚)</t>
  </si>
  <si>
    <t>人工：           22.15    機具：            7.62</t>
  </si>
  <si>
    <t>材料：           30.23    雜項：            0.00</t>
  </si>
  <si>
    <t>工作項目：熱浸鍍鋅格柵板(1005*722*75mm)</t>
  </si>
  <si>
    <t>計價代碼：0553050006</t>
  </si>
  <si>
    <t>熱浸鍍鋅格柵板(含框、蓋、銘牌及插梢)</t>
  </si>
  <si>
    <t>裝置、搬運及表面粉刷</t>
  </si>
  <si>
    <t>材料：        6,629.22    雜項：          229.78</t>
  </si>
  <si>
    <t>工作項目：熱浸鍍鋅格柵板(1005*522*55mm)</t>
  </si>
  <si>
    <t>計價代碼：055307F008</t>
  </si>
  <si>
    <t>材料：        3,675.00    雜項：          230.00</t>
  </si>
  <si>
    <t>工作項目：鋼筋混凝土管(B型)，D=200mm，三級管，含開挖回填</t>
  </si>
  <si>
    <t>計價代碼：0261026311</t>
  </si>
  <si>
    <t>產品，鋼筋混凝土管(B型)，D=200mm，三級管</t>
  </si>
  <si>
    <t>，含管配件</t>
  </si>
  <si>
    <t>開挖機，履帶式，0.70~0.79m3</t>
  </si>
  <si>
    <t>人工：          197.99    機具：           92.68</t>
  </si>
  <si>
    <t>材料：        1,088.94    雜項：           55.09</t>
  </si>
  <si>
    <t>工作項目：塑膠包覆不銹鋼棒踏步，直徑=19mm</t>
  </si>
  <si>
    <t>計價代碼：0550030R0A</t>
  </si>
  <si>
    <t>產品，塑膠包覆不鏽鋼棒，直徑=19㎜，L=86㎝</t>
  </si>
  <si>
    <t>產品，固定鐵件</t>
  </si>
  <si>
    <t>材料：          492.01    雜項：          102.99</t>
  </si>
  <si>
    <t>工作項目：施工輔助設施，施工架，鋼管</t>
  </si>
  <si>
    <t>計價代碼：0154011002</t>
  </si>
  <si>
    <t>產品，施工輔助設施，施工架，鋼管，單管，</t>
  </si>
  <si>
    <t>裝拆(含租金)</t>
  </si>
  <si>
    <t>產品，施工輔助設施，施工架，鋼料，裝拆(含</t>
  </si>
  <si>
    <t>租金)</t>
  </si>
  <si>
    <t>產品，施工輔助設施，外部施工架防護網，含</t>
  </si>
  <si>
    <t>配件</t>
  </si>
  <si>
    <t>同壹.34</t>
  </si>
  <si>
    <t>人工：            7.44    機具：            1.21</t>
  </si>
  <si>
    <t>材料：          258.49    雜項：           69.56</t>
  </si>
  <si>
    <t>工作項目：1.10m*1.50m不銹鋼自動水閘門</t>
  </si>
  <si>
    <t>單位：座</t>
  </si>
  <si>
    <t>計價代碼：1128617248</t>
  </si>
  <si>
    <t>水門扇及補強板</t>
  </si>
  <si>
    <t>水門框</t>
  </si>
  <si>
    <t>水封及配件</t>
  </si>
  <si>
    <t>吊耳及配件</t>
  </si>
  <si>
    <t>現場安裝(含土木部分)及運費</t>
  </si>
  <si>
    <t>每 座 單價計</t>
  </si>
  <si>
    <t>材料：      213,005.10    雜項：       17,994.90</t>
  </si>
  <si>
    <t>工作項目：生態檢核</t>
  </si>
  <si>
    <t>單位：式</t>
  </si>
  <si>
    <t>計價代碼：0178170004</t>
  </si>
  <si>
    <t>施工前檢核(含現場勘查、協助辦理施工說明會</t>
  </si>
  <si>
    <t>、協助辦理教育訓練)</t>
  </si>
  <si>
    <t>施工中檢核(含專業人員現場調查、協助填寫施</t>
  </si>
  <si>
    <t>工中自主檢查表)</t>
  </si>
  <si>
    <t>完工後檢核(含專業人員現場調查、完工後驗收</t>
  </si>
  <si>
    <t>前進行1次)</t>
  </si>
  <si>
    <t>生態檢核成果報告(含各次檢核作業執行後均彙</t>
  </si>
  <si>
    <t>整生態檢核成果、生態檢核相關表單與生態監</t>
  </si>
  <si>
    <t>測資料)</t>
  </si>
  <si>
    <t>每 式 單價計</t>
  </si>
  <si>
    <t>材料：            0.00    雜項：      300,000.00</t>
  </si>
  <si>
    <t>工作項目：移植，(喬木類，一次移植)，15≦米高直徑＜20cm</t>
  </si>
  <si>
    <t>單位：株</t>
  </si>
  <si>
    <t>計價代碼：029051500A</t>
  </si>
  <si>
    <t>普通工</t>
  </si>
  <si>
    <t>機具操作技術工，挖掘機</t>
  </si>
  <si>
    <t>傾卸貨車，總重21-21.9t</t>
  </si>
  <si>
    <t>駕駛，傾卸貨車</t>
  </si>
  <si>
    <t>高空作業車</t>
  </si>
  <si>
    <t>氣動吊車，10~19t</t>
  </si>
  <si>
    <t>產品，植栽，肥料，有機肥料</t>
  </si>
  <si>
    <t>產品，植栽，客土</t>
  </si>
  <si>
    <t>植栽，支柱，固定框架及包覆材料</t>
  </si>
  <si>
    <t>植栽，養護費(補植、澆水、追肥、 除草及病</t>
  </si>
  <si>
    <t>蟲害防治等)</t>
  </si>
  <si>
    <t>零星工料，約以上項目之3.0%</t>
  </si>
  <si>
    <t>人工：        2,282.12    機具：        1,478.51</t>
  </si>
  <si>
    <t>每 株 單價計</t>
  </si>
  <si>
    <t>材料：          587.91    雜項：          799.49</t>
  </si>
  <si>
    <t>工作項目：箱型石籠</t>
  </si>
  <si>
    <t>計價代碼：0237400003</t>
  </si>
  <si>
    <t>箱型石籠，箱型石籠內填卵(塊)石，石塊外購</t>
  </si>
  <si>
    <t>箱型石籠，箱型石籠按裝</t>
  </si>
  <si>
    <t>材料：            0.00    雜項：        2,455.00</t>
  </si>
  <si>
    <t>工作項目：拋石</t>
  </si>
  <si>
    <t>計價代碼：0238100003</t>
  </si>
  <si>
    <t>拋石，塊石</t>
  </si>
  <si>
    <t>人工：            1.64    機具：            5.88</t>
  </si>
  <si>
    <t>材料：            0.00    雜項：        1,360.00</t>
  </si>
  <si>
    <t>工作項目：拋石，塊石，整平費</t>
  </si>
  <si>
    <t>計價代碼：02381A0403</t>
  </si>
  <si>
    <t>工地小搬運</t>
  </si>
  <si>
    <t>人工：            0.00    機具：           23.40</t>
  </si>
  <si>
    <t>材料：            0.00    雜項：           56.60</t>
  </si>
  <si>
    <t>工作項目：借土</t>
  </si>
  <si>
    <t>計價代碼：0232200003</t>
  </si>
  <si>
    <t>人工：           28.88    機具：           11.05</t>
  </si>
  <si>
    <t>材料：            0.33    雜項：          164.74</t>
  </si>
  <si>
    <t>工作項目：都市計畫樁，含埋設</t>
  </si>
  <si>
    <t>計價代碼：028972010B</t>
  </si>
  <si>
    <t>鋼釘及不銹鋼墊片</t>
  </si>
  <si>
    <t>埋填料及工資</t>
  </si>
  <si>
    <t>人工：           78.00    機具：            4.00</t>
  </si>
  <si>
    <t>材料：            8.00    雜項：          160.00</t>
  </si>
  <si>
    <t>工作項目：高壓混凝土地磚，厚60mm，硬底鋪設</t>
  </si>
  <si>
    <t>計價代碼：0278600212</t>
  </si>
  <si>
    <t>產品，高壓混凝土地磚，B級磚，厚60mm</t>
  </si>
  <si>
    <t>選擇性回填材料，透水材料，襯墊砂(二分石或</t>
  </si>
  <si>
    <t>粗砂)，厚3~5cm</t>
  </si>
  <si>
    <t>夯實整平</t>
  </si>
  <si>
    <t>同壹.36</t>
  </si>
  <si>
    <t>PVC管包覆濾布</t>
  </si>
  <si>
    <t>細砂掃入填縫</t>
  </si>
  <si>
    <t>人工：          224.44    機具：            1.55</t>
  </si>
  <si>
    <t>材料：          698.97    雜項：          185.04</t>
  </si>
  <si>
    <t>工作項目：高壓混凝土地磚，厚60mm，軟底鋪設</t>
  </si>
  <si>
    <t>計價代碼：0278600222</t>
  </si>
  <si>
    <t>地工織物，不織布</t>
  </si>
  <si>
    <t>人工：          185.97    機具：            0.00</t>
  </si>
  <si>
    <t>材料：          500.01    雜項：           74.02</t>
  </si>
  <si>
    <t>工作項目：高壓混凝土地磚，厚60mm</t>
  </si>
  <si>
    <t>計價代碼：0278600202</t>
  </si>
  <si>
    <t>震動夯實</t>
  </si>
  <si>
    <t>人工：          176.02    機具：            0.00</t>
  </si>
  <si>
    <t>材料：          450.02    雜項：           63.96</t>
  </si>
  <si>
    <t>工作項目：高壓混凝土地磚，厚80mm</t>
  </si>
  <si>
    <t>計價代碼：02786B0302</t>
  </si>
  <si>
    <t>產品，高壓混凝土地磚，A級磚，厚80mm</t>
  </si>
  <si>
    <t>選擇性回填材料，細砂及夯實</t>
  </si>
  <si>
    <t>人工：          176.00    機具：            0.00</t>
  </si>
  <si>
    <t>材料：          599.98    雜項：          104.02</t>
  </si>
  <si>
    <t>工作項目：銲接鋼線網，D=6.00mm，15x15cm</t>
  </si>
  <si>
    <t>計價代碼：0322005462</t>
  </si>
  <si>
    <t>產品，焊接鋼線網，D=6.00mm，15*15cm</t>
  </si>
  <si>
    <t>材料：           90.00    雜項：          110.00</t>
  </si>
  <si>
    <t>工作項目：植草磚，厚80mm</t>
  </si>
  <si>
    <t>計價代碼：0422200202</t>
  </si>
  <si>
    <t>產品，8公分植草磚</t>
  </si>
  <si>
    <t>產品，鋪設工資</t>
  </si>
  <si>
    <t>產品，ψ&lt;0.5cm細碎石砂</t>
  </si>
  <si>
    <t>運費(含裝卸)</t>
  </si>
  <si>
    <t>同壹.33</t>
  </si>
  <si>
    <t>填客沃土植地毯草皮</t>
  </si>
  <si>
    <t>零星工料及工具損耗</t>
  </si>
  <si>
    <t>人工：            1.04    機具：            1.27</t>
  </si>
  <si>
    <t>材料：          915.85    雜項：          231.84</t>
  </si>
  <si>
    <t>"橋梁工程類"單價分析表[參考]</t>
  </si>
  <si>
    <t>貳.一.下部結構&amp;基樁工程</t>
  </si>
  <si>
    <t>工作項目：全套管式鑽掘混凝土基樁，樁頭處理</t>
  </si>
  <si>
    <t>單位：個</t>
  </si>
  <si>
    <t>計價代碼：0246900407</t>
  </si>
  <si>
    <t>打石工</t>
  </si>
  <si>
    <t>開挖機，70~79KW，(作為破碎機用)</t>
  </si>
  <si>
    <t>開挖機，0.70~0.79m3</t>
  </si>
  <si>
    <t>開挖機操作工</t>
  </si>
  <si>
    <t>混凝土再處理費</t>
  </si>
  <si>
    <t>樁頭整修費</t>
  </si>
  <si>
    <t>餘方近運利用</t>
  </si>
  <si>
    <t>人工：        1,720.00    機具：          316.75</t>
  </si>
  <si>
    <t>每 個 單價計</t>
  </si>
  <si>
    <t>材料：            0.00    雜項：          463.25</t>
  </si>
  <si>
    <t>工作項目：全套管式鑽掘混凝土基樁，D=1200mm，(鑽掘，含空鑽)</t>
  </si>
  <si>
    <t>計價代碼：02469B0101</t>
  </si>
  <si>
    <t>鑽機租金</t>
  </si>
  <si>
    <t>排土吊桶機</t>
  </si>
  <si>
    <t>保護套管租金及損耗</t>
  </si>
  <si>
    <t>吊車租金</t>
  </si>
  <si>
    <t>挖土機租金</t>
  </si>
  <si>
    <t>發電機及電焊機租金</t>
  </si>
  <si>
    <t>燃料油及潤滑油等損耗</t>
  </si>
  <si>
    <t>雜五金、零件及銲條等損耗</t>
  </si>
  <si>
    <t>鑽機移機費</t>
  </si>
  <si>
    <t>套管前端刃口損耗</t>
  </si>
  <si>
    <t>超音波垂直度檢驗</t>
  </si>
  <si>
    <t>間隔墊</t>
  </si>
  <si>
    <t>空鑽費</t>
  </si>
  <si>
    <t>人工：        2,020.28    機具：            0.00</t>
  </si>
  <si>
    <t>材料：            0.00    雜項：        4,779.72</t>
  </si>
  <si>
    <t>工作項目：全套管式鑽掘混凝土基樁，完整性試驗</t>
  </si>
  <si>
    <t>計價代碼：024690050A</t>
  </si>
  <si>
    <t>試驗設備租用及裝拆</t>
  </si>
  <si>
    <t>試驗費</t>
  </si>
  <si>
    <t>試驗報告費用</t>
  </si>
  <si>
    <t>材料：            0.00    雜項：       10,000.00</t>
  </si>
  <si>
    <t>工作項目：全套管式鑽掘混凝土基樁，完整性試驗管及安裝</t>
  </si>
  <si>
    <t>計價代碼：0246900A01</t>
  </si>
  <si>
    <t>測管預埋內徑，≧50mm，厚度≧3mm</t>
  </si>
  <si>
    <t>材料：            0.00    雜項：          180.00</t>
  </si>
  <si>
    <t>人工：          411.95    機具：           12.11</t>
  </si>
  <si>
    <t>材料：        2,640.87    雜項：          121.07</t>
  </si>
  <si>
    <t>人工：          455.91    機具：           13.17</t>
  </si>
  <si>
    <t>材料：        2,869.99    雜項：          127.93</t>
  </si>
  <si>
    <t>工作項目：結構用混凝土，(預拌，水中)，245kgf/cm2，fc'≧280kg/cm2)</t>
  </si>
  <si>
    <t>計價代碼：0331046003</t>
  </si>
  <si>
    <t>產品，預拌混凝土材料費，(280kgf/cm2，水中</t>
  </si>
  <si>
    <t>用)</t>
  </si>
  <si>
    <t>人工：          373.89    機具：           12.09</t>
  </si>
  <si>
    <t>材料：        2,179.96    雜項：          120.06</t>
  </si>
  <si>
    <t>工作項目：預力混凝土基樁，D=300mm，B種，(打樁，含空打)</t>
  </si>
  <si>
    <t>計價代碼：0245712011</t>
  </si>
  <si>
    <t>機具不分類，使用費</t>
  </si>
  <si>
    <t>固定吊車，10~19t</t>
  </si>
  <si>
    <t>產品，預力混凝土基樁，D=300mm，B種</t>
  </si>
  <si>
    <t>水泥及其製品類]</t>
  </si>
  <si>
    <t>人工：        1,746.24    機具：            0.00</t>
  </si>
  <si>
    <t>材料：            0.00    雜項：            0.00</t>
  </si>
  <si>
    <t>貳.二.橋梁支承設施</t>
  </si>
  <si>
    <t>工作項目：產品，盤式支承，單向活動型</t>
  </si>
  <si>
    <t>計價代碼：M0582110008</t>
  </si>
  <si>
    <t>盤式支承，單向活動型</t>
  </si>
  <si>
    <t>材料：            0.00    雜項：       40,000.00</t>
  </si>
  <si>
    <t>工作項目：產品，盤式支承，固定型</t>
  </si>
  <si>
    <t>盤式支承，固定型</t>
  </si>
  <si>
    <t>材料：            0.00    雜項：       50,000.00</t>
  </si>
  <si>
    <t>工作項目：合成橡膠支承墊，65cm*60cm*5cm(固定端)(活動端)</t>
  </si>
  <si>
    <t>單位：付</t>
  </si>
  <si>
    <t>計價代碼：0315090200</t>
  </si>
  <si>
    <t>合成橡膠支承墊</t>
  </si>
  <si>
    <t>CM3</t>
  </si>
  <si>
    <t>上下鋼鈑65*60cm(t=2.5cm、t=3cm)</t>
  </si>
  <si>
    <t>鋼料及加工</t>
  </si>
  <si>
    <t>接裝劑</t>
  </si>
  <si>
    <t>每 付 單價計</t>
  </si>
  <si>
    <t>材料：       25,942.98    雜項：          657.02</t>
  </si>
  <si>
    <t>貳.三.上部結構-預力I型梁橋及預力箱型梁橋</t>
  </si>
  <si>
    <t>工作項目：12.7mm∮鋼絞線及後拉式施預力</t>
  </si>
  <si>
    <t>單位：kg</t>
  </si>
  <si>
    <t>計價代碼：03230100D2</t>
  </si>
  <si>
    <t>12.7mm∮鋼絞線</t>
  </si>
  <si>
    <t>鐵件</t>
  </si>
  <si>
    <t>機具費</t>
  </si>
  <si>
    <t>人工：            9.30    機具：            0.00</t>
  </si>
  <si>
    <t>每 kg 單價計</t>
  </si>
  <si>
    <t>材料：           47.33    雜項：            0.37</t>
  </si>
  <si>
    <t>工作項目：套管，鍍鋅金屬製，內徑 9.0cm</t>
  </si>
  <si>
    <t>計價代碼：0323150803</t>
  </si>
  <si>
    <t>9.0cmψ鍍鋅套管(t=0.6mm)</t>
  </si>
  <si>
    <t>接頭處理</t>
  </si>
  <si>
    <t>工具及損耗</t>
  </si>
  <si>
    <t>人工：            9.00    機具：            0.00</t>
  </si>
  <si>
    <t>材料：           94.00    雜項：            7.01</t>
  </si>
  <si>
    <t>工作項目：9.0cm∮套管清洗及灌漿</t>
  </si>
  <si>
    <t>計價代碼：0323140803</t>
  </si>
  <si>
    <t>水泥</t>
  </si>
  <si>
    <t>[水泥及製品類]</t>
  </si>
  <si>
    <t>機具搬運費</t>
  </si>
  <si>
    <t>擴散劑</t>
  </si>
  <si>
    <t>人工：           41.40    機具：            0.00</t>
  </si>
  <si>
    <t>材料：           18.00    雜項：            5.60</t>
  </si>
  <si>
    <t>工作項目：19T-12.7mm∮錨錐及按裝</t>
  </si>
  <si>
    <t>計價代碼：0323140400</t>
  </si>
  <si>
    <t>19T-12.7mm∮錨錐</t>
  </si>
  <si>
    <t>人工：          175.18    機具：            0.00</t>
  </si>
  <si>
    <t>材料：        3,600.12    雜項：           24.70</t>
  </si>
  <si>
    <t>工作項目：場鑄結構混凝土用模板，甲種</t>
  </si>
  <si>
    <t>計價代碼：0311001102</t>
  </si>
  <si>
    <t>人工：          340.01    機具：            0.00</t>
  </si>
  <si>
    <t>材料：          301.51    雜項：            6.48</t>
  </si>
  <si>
    <t>工作項目：造型模板</t>
  </si>
  <si>
    <t>計價代碼：03110A0002</t>
  </si>
  <si>
    <t>產品，脫模劑</t>
  </si>
  <si>
    <t>造型模板，組立及拆裝</t>
  </si>
  <si>
    <t>人工：           10.32    機具：            0.28</t>
  </si>
  <si>
    <t>材料：           68.45    雜項：          385.95</t>
  </si>
  <si>
    <t>工作項目：45m預力梁架設</t>
  </si>
  <si>
    <t>計價代碼：024690010A</t>
  </si>
  <si>
    <t>起重工資</t>
  </si>
  <si>
    <t>現場機具租金</t>
  </si>
  <si>
    <t>隨車起重工具</t>
  </si>
  <si>
    <t>安裝計劃</t>
  </si>
  <si>
    <t>夜間施工加成、夜間照明</t>
  </si>
  <si>
    <t>安裝用臨時支架</t>
  </si>
  <si>
    <t>運梁便道及復舊(含排水)</t>
  </si>
  <si>
    <t>搬運費</t>
  </si>
  <si>
    <t>材料：       58,201.44    雜項：          198.56</t>
  </si>
  <si>
    <t>工作項目：預鑄大梁場地整租費</t>
  </si>
  <si>
    <t>計價代碼：0246900004</t>
  </si>
  <si>
    <t>租地及地上物補償費</t>
  </si>
  <si>
    <t>場地整理及整平費</t>
  </si>
  <si>
    <t>樑地復舊</t>
  </si>
  <si>
    <t>人工：        5,381.58    機具：          206.98</t>
  </si>
  <si>
    <t>材料：      234,668.11    雜項：      277,203.33</t>
  </si>
  <si>
    <t>工作項目：鉸接版</t>
  </si>
  <si>
    <t>計價代碼：03150B0000</t>
  </si>
  <si>
    <t>木條(含損耗)</t>
  </si>
  <si>
    <t>合成板</t>
  </si>
  <si>
    <t>保麗龍</t>
  </si>
  <si>
    <t>組立工資</t>
  </si>
  <si>
    <t>運費</t>
  </si>
  <si>
    <t>材料：        2,650.12    雜項：          564.88</t>
  </si>
  <si>
    <t>貳.四.上部結構-I型鋼梁橋及箱型鋼梁橋</t>
  </si>
  <si>
    <t>工作項目：產品，鋼橋製作及架設，鋼橋，ASTM A709 Gr.50</t>
  </si>
  <si>
    <t>計價代碼：M051211E005</t>
  </si>
  <si>
    <t>金屬材料，鋼料，鋼板</t>
  </si>
  <si>
    <t>材料：            0.00    雜項：       28,000.00</t>
  </si>
  <si>
    <t>工作項目：鋼材專業塗裝</t>
  </si>
  <si>
    <t>計價代碼：0997000005</t>
  </si>
  <si>
    <t>產品，鋼材專業塗裝，噴砂處理</t>
  </si>
  <si>
    <t>產品，鋼材專業塗裝，底漆</t>
  </si>
  <si>
    <t>產品，鋼材專業塗裝，面漆</t>
  </si>
  <si>
    <t>產品，鋼材專業塗裝，塗刷費</t>
  </si>
  <si>
    <t>材料：        5,100.16    雜項：           99.84</t>
  </si>
  <si>
    <t>工作項目：鋼橋製作及架設，鋼橋，製作</t>
  </si>
  <si>
    <t>計價代碼：0512110105</t>
  </si>
  <si>
    <t>鋼橋製作及架設，鋼橋，放樣</t>
  </si>
  <si>
    <t>鋼橋製作及架設，鋼橋，切剪</t>
  </si>
  <si>
    <t>鋼橋製作及架設，鋼橋，變形調整</t>
  </si>
  <si>
    <t>鋼橋製作及架設，鋼橋，機械加工</t>
  </si>
  <si>
    <t>鋼橋製作及架設，鋼橋，鑽孔</t>
  </si>
  <si>
    <t>鋼橋製作及架設，鋼橋，組立</t>
  </si>
  <si>
    <t>鋼橋製作及架設，鋼橋，銲接</t>
  </si>
  <si>
    <t>鋼橋製作及架設，鋼橋，整修</t>
  </si>
  <si>
    <t>鋼橋製作及架設，鋼橋，工廠用電</t>
  </si>
  <si>
    <t>鋼橋製作及架設，鋼橋，工廠小搬運</t>
  </si>
  <si>
    <t>鋼橋製作及架設，鋼橋，工廠機具損耗</t>
  </si>
  <si>
    <t>材料：            0.00    雜項：       10,150.00</t>
  </si>
  <si>
    <t>工作項目：鋼橋製作及架設，鋼橋，運輸</t>
  </si>
  <si>
    <t>計價代碼：0512110305</t>
  </si>
  <si>
    <t>鋼橋製作及架設，鋼橋，裝卸費</t>
  </si>
  <si>
    <t>鋼橋製作及架設，鋼橋，運送</t>
  </si>
  <si>
    <t>材料：            0.00    雜項：        1,550.00</t>
  </si>
  <si>
    <t>工作項目：鋼橋製作及架設，鋼橋，吊裝</t>
  </si>
  <si>
    <t>計價代碼：0512110205</t>
  </si>
  <si>
    <t>鋼橋製作及架設，鋼橋，起重工資</t>
  </si>
  <si>
    <t>鋼橋製作及架設，鋼橋，現場機具租金</t>
  </si>
  <si>
    <t>鋼橋製作及架設，鋼橋，隨車起重工具</t>
  </si>
  <si>
    <t>鋼橋製作及架設，鋼橋，安裝計劃</t>
  </si>
  <si>
    <t>鋼橋製作及架設，鋼橋，夜間施工加成、夜間</t>
  </si>
  <si>
    <t>照明</t>
  </si>
  <si>
    <t>鋼橋製作及架設，鋼橋，安裝用臨時支架</t>
  </si>
  <si>
    <t>鋼橋製作及架設，鋼橋，基座處理</t>
  </si>
  <si>
    <t>材料：            0.00    雜項：        4,150.00</t>
  </si>
  <si>
    <t>工作項目：鋼橋製作及架設，鋼橋，架梁安全措施</t>
  </si>
  <si>
    <t>計價代碼：0512110C04</t>
  </si>
  <si>
    <t>鋼橋製作及架設，鋼橋，防護網及支架等之折</t>
  </si>
  <si>
    <t>舊</t>
  </si>
  <si>
    <t>鋼橋製作及架設，鋼橋，施工樓梯之折舊</t>
  </si>
  <si>
    <t>材料：            0.00    雜項：      191,500.00</t>
  </si>
  <si>
    <t>工作項目：鋼橋製作及架設，剪力釘</t>
  </si>
  <si>
    <t>計價代碼：M051214000A</t>
  </si>
  <si>
    <t>材料費</t>
  </si>
  <si>
    <t>材料：            0.00    雜項：           35.00</t>
  </si>
  <si>
    <t>工作項目：金屬接合，強力螺栓，ASTM A325</t>
  </si>
  <si>
    <t>計價代碼：M050900DC05</t>
  </si>
  <si>
    <t>工作項目：鋼纜及端錨材料費</t>
  </si>
  <si>
    <t>計價代碼：0515000114</t>
  </si>
  <si>
    <t>Φ15.2填充型環氧樹脂鋼絞線(含損耗及工作量)</t>
  </si>
  <si>
    <t>吊索固定端吊耳錨具(16T)-橋面</t>
  </si>
  <si>
    <t>吊索固定端錨具(31T)</t>
  </si>
  <si>
    <t>吊索張拉端錨具(16T)</t>
  </si>
  <si>
    <t>吊索張拉端錨具(31T)</t>
  </si>
  <si>
    <t>雙色HDPE保護套管(16T)(含損耗)</t>
  </si>
  <si>
    <t>雙色HDPE保護套管(31T)(含損耗)</t>
  </si>
  <si>
    <t>HDPE用連接鋼套管(16T)</t>
  </si>
  <si>
    <t>HDPE用連接鋼套管(31T)</t>
  </si>
  <si>
    <t>張拉端錨頭套筒材料(16T)</t>
  </si>
  <si>
    <t>張拉端錨頭套筒材料(31T)</t>
  </si>
  <si>
    <t>SUS316錨頭保護蓋</t>
  </si>
  <si>
    <t>減震器</t>
  </si>
  <si>
    <t>SUS316防水罩</t>
  </si>
  <si>
    <t>人工：         421,027    機具：         165,452</t>
  </si>
  <si>
    <t>材料：       6,852,454    雜項：             310</t>
  </si>
  <si>
    <t>工作項目：鋼纜架設安裝及施預力</t>
  </si>
  <si>
    <t>計價代碼：0515000204</t>
  </si>
  <si>
    <t>纜索架設及安裝(含機具)</t>
  </si>
  <si>
    <t>索</t>
  </si>
  <si>
    <t>纜索組裝工料費</t>
  </si>
  <si>
    <t>纜索施預力及微調整</t>
  </si>
  <si>
    <t>人工：         167,921    機具：         503,765</t>
  </si>
  <si>
    <t>材料：         358,277    雜項：               0</t>
  </si>
  <si>
    <t>貳.五.橋梁附屬設施</t>
  </si>
  <si>
    <t>工作項目：22mmφ鋼棒及按裝</t>
  </si>
  <si>
    <t>計價代碼：0315081118</t>
  </si>
  <si>
    <t>22mm∮鋼棒(含環筋及鋼套管)</t>
  </si>
  <si>
    <t>其他另料及損耗</t>
  </si>
  <si>
    <t>材料：          550.03    雜項：          299.97</t>
  </si>
  <si>
    <t>工作項目：橋欄杆</t>
  </si>
  <si>
    <t>計價代碼：0552210001</t>
  </si>
  <si>
    <t>140mmφ鍍鋅鋼管</t>
  </si>
  <si>
    <t>鍍鋅欄杆支柱</t>
  </si>
  <si>
    <t>填鈑螺栓及零料</t>
  </si>
  <si>
    <t>反光貼紙</t>
  </si>
  <si>
    <t>埋設工資及其他(含接頭或端部處理)</t>
  </si>
  <si>
    <t>材料：        2,779.89    雜項：           70.11</t>
  </si>
  <si>
    <t>工作項目：金屬橋欄杆，鋼管，單管</t>
  </si>
  <si>
    <t>計價代碼：0552211001</t>
  </si>
  <si>
    <t>產品，金屬橋欄杆，鋼管</t>
  </si>
  <si>
    <t>產品，金屬橋欄杆，鐵支座</t>
  </si>
  <si>
    <t>產品，填鈑螺栓及零料</t>
  </si>
  <si>
    <t>產品，反光貼紙</t>
  </si>
  <si>
    <t>產品，埋設工資及其他(含接頭或端部處理)</t>
  </si>
  <si>
    <t>材料：        2,570.00    雜項：            0.00</t>
  </si>
  <si>
    <t>工作項目：橋面排水，排水孔，鍍鋅</t>
  </si>
  <si>
    <t>計價代碼：0550052001</t>
  </si>
  <si>
    <t>鐵板鍍鋅製(t=2mm厚)</t>
  </si>
  <si>
    <t>材料加工</t>
  </si>
  <si>
    <t>按裝工資</t>
  </si>
  <si>
    <t>人工：           69.97    機具：            0.00</t>
  </si>
  <si>
    <t>材料：          799.99    雜項：          150.04</t>
  </si>
  <si>
    <t>工作項目：橋面伸縮縫，齒型</t>
  </si>
  <si>
    <t>計價代碼：0583120001</t>
  </si>
  <si>
    <t>產品，橋面伸縮縫，齒型</t>
  </si>
  <si>
    <t>產品，橋面伸縮縫，齒型，補強鋼筋及燒焊</t>
  </si>
  <si>
    <t>產品，橋面伸縮縫，齒型，溼面接著劑(環氧樹</t>
  </si>
  <si>
    <t>脂)</t>
  </si>
  <si>
    <t>產品，無收縮混凝土，金屬性，抗壓強度350</t>
  </si>
  <si>
    <t>kgf/cm2</t>
  </si>
  <si>
    <t>產品，橋面伸縮縫，齒型，安裝</t>
  </si>
  <si>
    <t>材料：       29,299.36    雜項：          500.64</t>
  </si>
  <si>
    <t>工作項目：施工便橋及構台(含汛期修整、維護及拆除復原)</t>
  </si>
  <si>
    <t>計價代碼：0151002222-1</t>
  </si>
  <si>
    <t>覆蓋板租金</t>
  </si>
  <si>
    <t>安裝費，覆蓋板(含維護及拆除)</t>
  </si>
  <si>
    <t>型鋼材料租金</t>
  </si>
  <si>
    <t>型鋼運輸、製作及裝拆</t>
  </si>
  <si>
    <t>欄杆裝設及拆除</t>
  </si>
  <si>
    <t>接合鈑材料及螺栓</t>
  </si>
  <si>
    <t>人工：        1,219.61    機具：        4,359.53</t>
  </si>
  <si>
    <t>材料：        1,716.66    雜項：          507.20</t>
  </si>
  <si>
    <t>工作項目：天然石材橋銘牌(30*60*2.5cm)及按裝</t>
  </si>
  <si>
    <t>單位：塊</t>
  </si>
  <si>
    <t>計價代碼：0485260000</t>
  </si>
  <si>
    <t>天然石材橋銘牌</t>
  </si>
  <si>
    <t>刻字費用</t>
  </si>
  <si>
    <t>安裝工資</t>
  </si>
  <si>
    <t>每 塊 單價計</t>
  </si>
  <si>
    <t>材料：        1,600.06    雜項：          599.94</t>
  </si>
  <si>
    <t>計價代碼：0225540D21-A</t>
  </si>
  <si>
    <t>產品，臨時擋土樁設施，鋼板樁，L=13m，租金</t>
  </si>
  <si>
    <t>及運費</t>
  </si>
  <si>
    <t>臨時擋土樁設施，鋼板樁，L=13m，打拔</t>
  </si>
  <si>
    <t>臨時擋土樁設施，鋼板樁，L=13m，拉固工料費</t>
  </si>
  <si>
    <t>人工：        1,651.25    機具：        1,104.36</t>
  </si>
  <si>
    <t>材料：        4,836.31    雜項：          546.08</t>
  </si>
  <si>
    <t>計價代碼：0225540D21-3</t>
  </si>
  <si>
    <t>臨時擋土樁設施，鋼板樁，L=13m，(單邊水平</t>
  </si>
  <si>
    <t>長度，未含擋土支撐系統)，SP-Ⅲ</t>
  </si>
  <si>
    <t>產品，槽鋼，已折舊</t>
  </si>
  <si>
    <t>產品，29mm∮繫桿，已折舊</t>
  </si>
  <si>
    <t>產品，金屬接合，螺栓，含五金另件</t>
  </si>
  <si>
    <t>其他技術工</t>
  </si>
  <si>
    <t>預鑽孔(含孔壁穩定處理)</t>
  </si>
  <si>
    <t>袪水，擋抽排水</t>
  </si>
  <si>
    <t>回填材料</t>
  </si>
  <si>
    <t>人工：        2,574.93    機具：        1,179.91</t>
  </si>
  <si>
    <t>材料：        9,130.45    雜項：        8,412.71</t>
  </si>
  <si>
    <t>H 400*400mm 圍令</t>
  </si>
  <si>
    <t>H 400*400mm 支撐</t>
  </si>
  <si>
    <t>附件及其他材料與損耗</t>
  </si>
  <si>
    <t xml:space="preserve">人工：                    機具：      </t>
  </si>
  <si>
    <t>工作項目：防撞鋼鈑 16mm A36</t>
  </si>
  <si>
    <t>計價代碼：0531300202</t>
  </si>
  <si>
    <t>防撞鋼鈑 10mm A36</t>
  </si>
  <si>
    <t>材料損耗費</t>
  </si>
  <si>
    <t>材料：        4,800.00    雜項：            0.00</t>
  </si>
  <si>
    <t>工作項目：合成橡膠支承墊，15*15*2.7cm</t>
  </si>
  <si>
    <t>計價代碼：0315090108</t>
  </si>
  <si>
    <t>材料：            0.00    雜項：          915.00</t>
  </si>
  <si>
    <t>"交通工程類"單價分析表[參考]</t>
  </si>
  <si>
    <t>工作項目：標線，熱處理聚酯，反光，厚2mm</t>
  </si>
  <si>
    <t>計價代碼：0289821302</t>
  </si>
  <si>
    <t>產品，標線，熱處理聚酯，反光，厚2mm</t>
  </si>
  <si>
    <t>產品，標線，玻璃珠</t>
  </si>
  <si>
    <t>產品，燃料油</t>
  </si>
  <si>
    <t>人工：           50.29    機具：            0.00</t>
  </si>
  <si>
    <t>材料：          205.74    雜項：           23.97</t>
  </si>
  <si>
    <t>工作項目：反光導標</t>
  </si>
  <si>
    <t>計價代碼：0289200007</t>
  </si>
  <si>
    <t>產品，反光導標</t>
  </si>
  <si>
    <t>反光導標，加工及裝設</t>
  </si>
  <si>
    <t>材料：           99.99    雜項：          200.01</t>
  </si>
  <si>
    <t>工作項目：標記，路面，反光</t>
  </si>
  <si>
    <t>計價代碼：0276411007</t>
  </si>
  <si>
    <t>標記，路面，反光，強化玻璃</t>
  </si>
  <si>
    <t>標記，路面鑽孔費</t>
  </si>
  <si>
    <t>標記，反光，化學合成物</t>
  </si>
  <si>
    <t>材料：            0.00    雜項：          192.00</t>
  </si>
  <si>
    <t>工作項目：標誌，標準型警告標誌</t>
  </si>
  <si>
    <t>計價代碼：028916000E</t>
  </si>
  <si>
    <t>標誌，鋼管(鋁板標誌牌)</t>
  </si>
  <si>
    <t>標誌，牌面(鋁板標誌牌)</t>
  </si>
  <si>
    <t>標誌，鑄鋁承座及附件</t>
  </si>
  <si>
    <t>標誌，基礎，含餘方自行處理</t>
  </si>
  <si>
    <t>標誌，切割製作</t>
  </si>
  <si>
    <t>標誌，反光紙</t>
  </si>
  <si>
    <t>材料：            0.00    雜項：        5,600.00</t>
  </si>
  <si>
    <t>工作項目：標誌，指示標誌</t>
  </si>
  <si>
    <t>計價代碼：028918000E</t>
  </si>
  <si>
    <t>材料：            0.00    雜項：        5,020.00</t>
  </si>
  <si>
    <t>工作項目：標誌，方向導引(輔2-4A)</t>
  </si>
  <si>
    <t>計價代碼：02891G000E</t>
  </si>
  <si>
    <t>材料：            0.00    雜項：       14,420.00</t>
  </si>
  <si>
    <t>工作項目：不銹鋼反光鏡，D=100cm</t>
  </si>
  <si>
    <t>計價代碼：02892A200C</t>
  </si>
  <si>
    <t>產品，不銹鋼反光鏡，D=100cm，鏡面</t>
  </si>
  <si>
    <t>2.5"∮3mm厚鍍鋅鋼管</t>
  </si>
  <si>
    <t>基座材料及工資</t>
  </si>
  <si>
    <t>裝設工資及其他雜費</t>
  </si>
  <si>
    <t>材料：        7,489.74    雜項：        1,110.26</t>
  </si>
  <si>
    <t>工作項目：標誌，限制標誌</t>
  </si>
  <si>
    <t>計價代碼：02891C000E</t>
  </si>
  <si>
    <t>材料：            0.00    雜項：        4,630.00</t>
  </si>
  <si>
    <t>工作項目：標誌，標準型禁制標誌</t>
  </si>
  <si>
    <t>計價代碼：028917000E</t>
  </si>
  <si>
    <t>工作項目：標誌，遵行標誌</t>
  </si>
  <si>
    <t>計價代碼：028910010E3</t>
  </si>
  <si>
    <t>工作項目：標誌，地名標誌(200*130.5cm)</t>
  </si>
  <si>
    <t>計價代碼：028910000ED</t>
  </si>
  <si>
    <t>材料：            0.00    雜項：       14,700.00</t>
  </si>
  <si>
    <t>工作項目：標誌，地名標誌(240*195cm)</t>
  </si>
  <si>
    <t>計價代碼：028910000EG</t>
  </si>
  <si>
    <t>材料：            0.00    雜項：       25,715.00</t>
  </si>
  <si>
    <t>工作項目：標誌，地名標誌(200*66cm)</t>
  </si>
  <si>
    <t>計價代碼：028910000EH</t>
  </si>
  <si>
    <t>材料：            0.00    雜項：        7,850.00</t>
  </si>
  <si>
    <t>工作項目：標誌，L型單懸臂式標誌架</t>
  </si>
  <si>
    <t>計價代碼：0289190008</t>
  </si>
  <si>
    <t>標誌，L型標誌桿，鍍鋅鋼管</t>
  </si>
  <si>
    <t>同壹.1</t>
  </si>
  <si>
    <t>同壹.21</t>
  </si>
  <si>
    <t>同壹.37</t>
  </si>
  <si>
    <t>同壹.39</t>
  </si>
  <si>
    <t>人工：        1,085.64    機具：           74.36</t>
  </si>
  <si>
    <t>材料：        5,636.41    雜項：      141,921.59</t>
  </si>
  <si>
    <t>[鋼板]</t>
    <phoneticPr fontId="19" type="noConversion"/>
  </si>
  <si>
    <t>詳單價分析表</t>
    <phoneticPr fontId="19" type="noConversion"/>
  </si>
  <si>
    <t>詳單價分析表</t>
    <phoneticPr fontId="19" type="noConversion"/>
  </si>
  <si>
    <t>貳.五.10</t>
    <phoneticPr fontId="19" type="noConversion"/>
  </si>
  <si>
    <t>貳.五.11</t>
    <phoneticPr fontId="19" type="noConversion"/>
  </si>
  <si>
    <t>閉口式鋼承板</t>
    <phoneticPr fontId="19" type="noConversion"/>
  </si>
  <si>
    <t>工作項目：開挖支撐及保護，H型鋼水平支撐</t>
    <phoneticPr fontId="19" type="noConversion"/>
  </si>
  <si>
    <t>施工費</t>
    <phoneticPr fontId="19" type="noConversion"/>
  </si>
  <si>
    <t>零星工料</t>
    <phoneticPr fontId="19" type="noConversion"/>
  </si>
  <si>
    <t>合計</t>
    <phoneticPr fontId="19" type="noConversion"/>
  </si>
  <si>
    <t xml:space="preserve">材料：                    雜項：            </t>
    <phoneticPr fontId="19" type="noConversion"/>
  </si>
  <si>
    <t>工程名稱</t>
    <phoneticPr fontId="19" type="noConversion"/>
  </si>
  <si>
    <t>單位</t>
    <phoneticPr fontId="19" type="noConversion"/>
  </si>
  <si>
    <t>單位</t>
    <phoneticPr fontId="19" type="noConversion"/>
  </si>
  <si>
    <t>M2</t>
    <phoneticPr fontId="19" type="noConversion"/>
  </si>
  <si>
    <t>式</t>
    <phoneticPr fontId="19" type="noConversion"/>
  </si>
  <si>
    <t>[總指數]</t>
    <phoneticPr fontId="19" type="noConversion"/>
  </si>
  <si>
    <t>[總指數]</t>
    <phoneticPr fontId="19" type="noConversion"/>
  </si>
  <si>
    <t xml:space="preserve">材料：   800                 雜項：    280        </t>
    <phoneticPr fontId="19" type="noConversion"/>
  </si>
  <si>
    <r>
      <t>產品</t>
    </r>
    <r>
      <rPr>
        <sz val="8"/>
        <color rgb="FF000000"/>
        <rFont val="新細明體"/>
        <family val="1"/>
        <charset val="136"/>
      </rPr>
      <t>，浪型鋼板</t>
    </r>
    <phoneticPr fontId="19" type="noConversion"/>
  </si>
  <si>
    <t>[鋼板]</t>
    <phoneticPr fontId="19" type="noConversion"/>
  </si>
  <si>
    <t>計價代碼：</t>
    <phoneticPr fontId="19" type="noConversion"/>
  </si>
  <si>
    <t>工作項目：閉口式鋼承板</t>
    <phoneticPr fontId="19" type="noConversion"/>
  </si>
  <si>
    <t>產品，水泥</t>
    <phoneticPr fontId="19" type="noConversion"/>
  </si>
  <si>
    <t>[水泥及其製品類]</t>
    <phoneticPr fontId="19" type="noConversion"/>
  </si>
  <si>
    <t>版本112.07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</si>
</sst>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_-* #,##0_-;\-* #,##0_-;_-* \-_-;_-@_-"/>
    <numFmt numFmtId="177" formatCode="_-* #,##0.00_-;\-* #,##0.00_-;_-* \-_-;_-@_-"/>
    <numFmt numFmtId="178" formatCode="&quot;壹.一.&quot;General"/>
    <numFmt numFmtId="179" formatCode="#,##0.000"/>
    <numFmt numFmtId="180" formatCode="&quot;壹.二.&quot;General"/>
    <numFmt numFmtId="181" formatCode="&quot;壹.三.&quot;General"/>
  </numFmts>
  <fonts count="20" x14ac:knownFonts="1">
    <font>
      <sz val="10"/>
      <name val="微軟正黑體"/>
      <family val="2"/>
      <charset val="136"/>
    </font>
    <font>
      <sz val="12"/>
      <color rgb="FFFF0000"/>
      <name val="新細明體"/>
      <family val="1"/>
      <charset val="136"/>
    </font>
    <font>
      <sz val="10"/>
      <color rgb="FF000000"/>
      <name val="細明體"/>
      <family val="3"/>
      <charset val="136"/>
    </font>
    <font>
      <b/>
      <sz val="16"/>
      <color rgb="FF000000"/>
      <name val="細明體"/>
      <family val="3"/>
      <charset val="136"/>
    </font>
    <font>
      <b/>
      <sz val="14"/>
      <color rgb="FF000000"/>
      <name val="細明體"/>
      <family val="3"/>
      <charset val="136"/>
    </font>
    <font>
      <sz val="10"/>
      <color rgb="FF0000FF"/>
      <name val="細明體"/>
      <family val="3"/>
      <charset val="136"/>
    </font>
    <font>
      <b/>
      <sz val="8"/>
      <color rgb="FF0000FF"/>
      <name val="細明體"/>
      <family val="3"/>
      <charset val="136"/>
    </font>
    <font>
      <b/>
      <sz val="8"/>
      <color rgb="FF000000"/>
      <name val="細明體"/>
      <family val="3"/>
      <charset val="136"/>
    </font>
    <font>
      <sz val="8"/>
      <color rgb="FF000000"/>
      <name val="細明體"/>
      <family val="3"/>
      <charset val="136"/>
    </font>
    <font>
      <sz val="8"/>
      <name val="細明體"/>
      <family val="3"/>
      <charset val="136"/>
    </font>
    <font>
      <sz val="8"/>
      <color rgb="FFFF0000"/>
      <name val="細明體"/>
      <family val="3"/>
      <charset val="136"/>
    </font>
    <font>
      <sz val="10"/>
      <color rgb="FFFF0000"/>
      <name val="細明體"/>
      <family val="3"/>
      <charset val="136"/>
    </font>
    <font>
      <b/>
      <sz val="8"/>
      <color rgb="FFFF0000"/>
      <name val="細明體"/>
      <family val="3"/>
      <charset val="136"/>
    </font>
    <font>
      <sz val="8"/>
      <name val="微軟正黑體"/>
      <family val="2"/>
      <charset val="136"/>
    </font>
    <font>
      <sz val="8"/>
      <color rgb="FF000000"/>
      <name val="新細明體"/>
      <family val="1"/>
      <charset val="136"/>
    </font>
    <font>
      <sz val="6"/>
      <color rgb="FF000000"/>
      <name val="細明體"/>
      <family val="3"/>
      <charset val="136"/>
    </font>
    <font>
      <b/>
      <sz val="10"/>
      <color rgb="FF000000"/>
      <name val="細明體"/>
      <family val="3"/>
      <charset val="136"/>
    </font>
    <font>
      <b/>
      <sz val="10"/>
      <name val="細明體"/>
      <family val="3"/>
      <charset val="136"/>
    </font>
    <font>
      <sz val="8"/>
      <color rgb="FF000000"/>
      <name val="細明體"/>
      <family val="3"/>
    </font>
    <font>
      <sz val="9"/>
      <name val="微軟正黑體"/>
      <family val="2"/>
      <charset val="136"/>
    </font>
  </fonts>
  <fills count="5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92D050"/>
        <bgColor rgb="FFC0C0C0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double">
        <color rgb="FFFF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1" applyProtection="0"/>
  </cellStyleXfs>
  <cellXfs count="214">
    <xf numFmtId="0" fontId="0" fillId="0" borderId="0" xfId="0"/>
    <xf numFmtId="180" fontId="8" fillId="0" borderId="0" xfId="0" applyNumberFormat="1" applyFont="1" applyAlignment="1">
      <alignment horizontal="center" vertical="center" wrapText="1"/>
    </xf>
    <xf numFmtId="180" fontId="8" fillId="4" borderId="3" xfId="0" applyNumberFormat="1" applyFont="1" applyFill="1" applyBorder="1" applyAlignment="1">
      <alignment horizontal="center" vertical="center" wrapText="1"/>
    </xf>
    <xf numFmtId="177" fontId="8" fillId="4" borderId="3" xfId="0" applyNumberFormat="1" applyFont="1" applyFill="1" applyBorder="1" applyAlignment="1">
      <alignment horizontal="left" vertical="center" wrapText="1" shrinkToFi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177" fontId="8" fillId="4" borderId="3" xfId="0" applyNumberFormat="1" applyFont="1" applyFill="1" applyBorder="1" applyAlignment="1">
      <alignment horizontal="right" vertical="center" wrapText="1" shrinkToFit="1"/>
    </xf>
    <xf numFmtId="0" fontId="8" fillId="4" borderId="6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 applyProtection="1">
      <alignment horizontal="left" vertical="center" wrapText="1" shrinkToFit="1"/>
      <protection locked="0"/>
    </xf>
    <xf numFmtId="177" fontId="8" fillId="4" borderId="3" xfId="0" applyNumberFormat="1" applyFont="1" applyFill="1" applyBorder="1" applyAlignment="1" applyProtection="1">
      <alignment horizontal="left" vertical="center" shrinkToFit="1"/>
      <protection locked="0"/>
    </xf>
    <xf numFmtId="0" fontId="8" fillId="4" borderId="3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left"/>
      <protection locked="0"/>
    </xf>
    <xf numFmtId="14" fontId="2" fillId="0" borderId="0" xfId="0" applyNumberFormat="1" applyFont="1" applyAlignment="1" applyProtection="1">
      <alignment vertical="center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2" fillId="0" borderId="2" xfId="0" applyFont="1" applyBorder="1" applyProtection="1">
      <protection locked="0"/>
    </xf>
    <xf numFmtId="0" fontId="2" fillId="0" borderId="2" xfId="0" applyFont="1" applyBorder="1" applyAlignment="1" applyProtection="1">
      <alignment horizontal="left"/>
      <protection locked="0"/>
    </xf>
    <xf numFmtId="0" fontId="2" fillId="0" borderId="2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horizontal="center" vertical="center" wrapText="1" shrinkToFit="1"/>
      <protection locked="0"/>
    </xf>
    <xf numFmtId="0" fontId="2" fillId="0" borderId="0" xfId="0" applyFont="1" applyAlignment="1">
      <alignment vertical="center" wrapText="1"/>
    </xf>
    <xf numFmtId="49" fontId="6" fillId="2" borderId="3" xfId="0" applyNumberFormat="1" applyFont="1" applyFill="1" applyBorder="1" applyAlignment="1" applyProtection="1">
      <alignment horizontal="center" vertical="center" shrinkToFit="1"/>
      <protection locked="0"/>
    </xf>
    <xf numFmtId="0" fontId="6" fillId="2" borderId="3" xfId="0" applyFont="1" applyFill="1" applyBorder="1" applyAlignment="1" applyProtection="1">
      <alignment horizontal="left" vertical="center" wrapText="1" shrinkToFit="1"/>
      <protection locked="0"/>
    </xf>
    <xf numFmtId="0" fontId="7" fillId="2" borderId="3" xfId="0" applyFont="1" applyFill="1" applyBorder="1" applyAlignment="1" applyProtection="1">
      <alignment horizontal="center" vertical="center" shrinkToFit="1"/>
      <protection locked="0"/>
    </xf>
    <xf numFmtId="177" fontId="7" fillId="2" borderId="3" xfId="0" applyNumberFormat="1" applyFont="1" applyFill="1" applyBorder="1" applyAlignment="1" applyProtection="1">
      <alignment horizontal="left" vertical="center" shrinkToFit="1"/>
      <protection locked="0"/>
    </xf>
    <xf numFmtId="0" fontId="7" fillId="2" borderId="3" xfId="0" applyFont="1" applyFill="1" applyBorder="1" applyAlignment="1" applyProtection="1">
      <alignment horizontal="left" vertical="center" shrinkToFit="1"/>
      <protection locked="0"/>
    </xf>
    <xf numFmtId="0" fontId="8" fillId="0" borderId="0" xfId="0" applyFont="1" applyAlignment="1">
      <alignment vertical="center" wrapText="1"/>
    </xf>
    <xf numFmtId="49" fontId="8" fillId="0" borderId="3" xfId="0" applyNumberFormat="1" applyFont="1" applyBorder="1" applyAlignment="1" applyProtection="1">
      <alignment horizontal="center" vertical="center" shrinkToFit="1"/>
      <protection locked="0"/>
    </xf>
    <xf numFmtId="0" fontId="8" fillId="0" borderId="3" xfId="0" applyFont="1" applyBorder="1" applyAlignment="1" applyProtection="1">
      <alignment horizontal="left" vertical="center" wrapText="1" shrinkToFit="1"/>
      <protection locked="0"/>
    </xf>
    <xf numFmtId="0" fontId="8" fillId="0" borderId="3" xfId="0" applyFont="1" applyBorder="1" applyAlignment="1" applyProtection="1">
      <alignment horizontal="center" vertical="center" shrinkToFit="1"/>
      <protection locked="0"/>
    </xf>
    <xf numFmtId="177" fontId="8" fillId="0" borderId="3" xfId="0" applyNumberFormat="1" applyFont="1" applyBorder="1" applyAlignment="1" applyProtection="1">
      <alignment horizontal="left" vertical="center" shrinkToFit="1"/>
      <protection locked="0"/>
    </xf>
    <xf numFmtId="0" fontId="8" fillId="0" borderId="3" xfId="0" applyFont="1" applyBorder="1" applyAlignment="1" applyProtection="1">
      <alignment horizontal="left" vertical="center" shrinkToFit="1"/>
      <protection locked="0"/>
    </xf>
    <xf numFmtId="0" fontId="9" fillId="0" borderId="3" xfId="0" applyFont="1" applyBorder="1" applyAlignment="1" applyProtection="1">
      <alignment horizontal="left" vertical="center" shrinkToFit="1"/>
      <protection locked="0"/>
    </xf>
    <xf numFmtId="0" fontId="9" fillId="0" borderId="3" xfId="0" applyFont="1" applyBorder="1" applyAlignment="1" applyProtection="1">
      <alignment horizontal="left" vertical="center" wrapText="1"/>
      <protection locked="0"/>
    </xf>
    <xf numFmtId="0" fontId="9" fillId="0" borderId="3" xfId="0" applyFont="1" applyBorder="1" applyAlignment="1" applyProtection="1">
      <alignment horizontal="left" vertical="center" wrapText="1" shrinkToFit="1"/>
      <protection locked="0"/>
    </xf>
    <xf numFmtId="0" fontId="10" fillId="0" borderId="3" xfId="0" applyFont="1" applyBorder="1" applyAlignment="1" applyProtection="1">
      <alignment horizontal="center" vertical="center" shrinkToFit="1"/>
      <protection locked="0"/>
    </xf>
    <xf numFmtId="0" fontId="10" fillId="0" borderId="3" xfId="0" applyFont="1" applyBorder="1" applyAlignment="1" applyProtection="1">
      <alignment horizontal="left" vertical="center" wrapText="1" shrinkToFit="1"/>
      <protection locked="0"/>
    </xf>
    <xf numFmtId="177" fontId="10" fillId="0" borderId="3" xfId="0" applyNumberFormat="1" applyFont="1" applyBorder="1" applyAlignment="1" applyProtection="1">
      <alignment horizontal="left" vertical="center" shrinkToFit="1"/>
      <protection locked="0"/>
    </xf>
    <xf numFmtId="0" fontId="10" fillId="0" borderId="3" xfId="0" applyFont="1" applyBorder="1" applyAlignment="1" applyProtection="1">
      <alignment horizontal="left" vertical="center" shrinkToFit="1"/>
      <protection locked="0"/>
    </xf>
    <xf numFmtId="0" fontId="10" fillId="0" borderId="0" xfId="0" applyFont="1" applyAlignment="1">
      <alignment vertical="center" wrapText="1"/>
    </xf>
    <xf numFmtId="0" fontId="11" fillId="0" borderId="0" xfId="0" applyFont="1"/>
    <xf numFmtId="0" fontId="8" fillId="0" borderId="3" xfId="0" applyFont="1" applyBorder="1" applyAlignment="1" applyProtection="1">
      <alignment horizontal="left" vertical="center" wrapText="1"/>
      <protection locked="0"/>
    </xf>
    <xf numFmtId="177" fontId="8" fillId="0" borderId="4" xfId="0" applyNumberFormat="1" applyFont="1" applyBorder="1" applyAlignment="1" applyProtection="1">
      <alignment horizontal="left" vertical="center" shrinkToFit="1"/>
      <protection locked="0"/>
    </xf>
    <xf numFmtId="0" fontId="8" fillId="0" borderId="3" xfId="0" applyFont="1" applyBorder="1" applyAlignment="1" applyProtection="1">
      <alignment horizontal="center" vertical="center" wrapText="1" shrinkToFit="1"/>
      <protection locked="0"/>
    </xf>
    <xf numFmtId="177" fontId="8" fillId="0" borderId="4" xfId="0" applyNumberFormat="1" applyFont="1" applyBorder="1" applyAlignment="1" applyProtection="1">
      <alignment horizontal="left" vertical="center" wrapText="1" shrinkToFit="1"/>
      <protection locked="0"/>
    </xf>
    <xf numFmtId="0" fontId="6" fillId="2" borderId="3" xfId="0" applyFont="1" applyFill="1" applyBorder="1" applyAlignment="1" applyProtection="1">
      <alignment horizontal="center" vertical="center" shrinkToFit="1"/>
      <protection locked="0"/>
    </xf>
    <xf numFmtId="177" fontId="8" fillId="2" borderId="4" xfId="0" applyNumberFormat="1" applyFont="1" applyFill="1" applyBorder="1" applyAlignment="1" applyProtection="1">
      <alignment horizontal="left" vertical="center" shrinkToFit="1"/>
      <protection locked="0"/>
    </xf>
    <xf numFmtId="0" fontId="8" fillId="2" borderId="3" xfId="0" applyFont="1" applyFill="1" applyBorder="1" applyAlignment="1" applyProtection="1">
      <alignment horizontal="left" vertical="center" shrinkToFit="1"/>
      <protection locked="0"/>
    </xf>
    <xf numFmtId="0" fontId="8" fillId="2" borderId="3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78" fontId="8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left" vertical="center" wrapText="1" indent="1"/>
    </xf>
    <xf numFmtId="0" fontId="8" fillId="0" borderId="5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179" fontId="8" fillId="0" borderId="5" xfId="0" applyNumberFormat="1" applyFont="1" applyBorder="1" applyAlignment="1">
      <alignment horizontal="right" vertical="center" shrinkToFit="1"/>
    </xf>
    <xf numFmtId="4" fontId="8" fillId="0" borderId="5" xfId="0" applyNumberFormat="1" applyFont="1" applyBorder="1" applyAlignment="1">
      <alignment horizontal="right" vertical="center" shrinkToFit="1"/>
    </xf>
    <xf numFmtId="177" fontId="8" fillId="0" borderId="5" xfId="0" applyNumberFormat="1" applyFont="1" applyBorder="1" applyAlignment="1">
      <alignment horizontal="right" vertical="center" shrinkToFit="1"/>
    </xf>
    <xf numFmtId="49" fontId="8" fillId="0" borderId="5" xfId="0" applyNumberFormat="1" applyFont="1" applyBorder="1" applyAlignment="1">
      <alignment horizontal="left" vertical="center" wrapText="1"/>
    </xf>
    <xf numFmtId="49" fontId="8" fillId="0" borderId="5" xfId="0" applyNumberFormat="1" applyFont="1" applyBorder="1" applyAlignment="1">
      <alignment horizontal="left" vertical="center"/>
    </xf>
    <xf numFmtId="177" fontId="8" fillId="0" borderId="3" xfId="0" applyNumberFormat="1" applyFont="1" applyBorder="1" applyAlignment="1">
      <alignment horizontal="right" vertical="center" shrinkToFit="1"/>
    </xf>
    <xf numFmtId="0" fontId="9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9" fillId="0" borderId="3" xfId="0" applyFont="1" applyBorder="1" applyAlignment="1">
      <alignment horizontal="left" vertical="center" wrapText="1" indent="1"/>
    </xf>
    <xf numFmtId="0" fontId="9" fillId="0" borderId="5" xfId="0" applyFont="1" applyBorder="1" applyAlignment="1">
      <alignment horizontal="left" vertical="center" indent="1"/>
    </xf>
    <xf numFmtId="0" fontId="9" fillId="0" borderId="5" xfId="0" applyFont="1" applyBorder="1" applyAlignment="1">
      <alignment horizontal="center" vertical="center"/>
    </xf>
    <xf numFmtId="179" fontId="9" fillId="0" borderId="5" xfId="0" applyNumberFormat="1" applyFont="1" applyBorder="1" applyAlignment="1">
      <alignment horizontal="right" vertical="center" shrinkToFit="1"/>
    </xf>
    <xf numFmtId="4" fontId="9" fillId="0" borderId="5" xfId="0" applyNumberFormat="1" applyFont="1" applyBorder="1" applyAlignment="1">
      <alignment horizontal="right" vertical="center" shrinkToFit="1"/>
    </xf>
    <xf numFmtId="177" fontId="9" fillId="0" borderId="5" xfId="0" applyNumberFormat="1" applyFont="1" applyBorder="1" applyAlignment="1">
      <alignment horizontal="right" vertical="center" shrinkToFit="1"/>
    </xf>
    <xf numFmtId="0" fontId="9" fillId="0" borderId="3" xfId="0" applyFont="1" applyBorder="1" applyAlignment="1">
      <alignment horizontal="center" vertical="center"/>
    </xf>
    <xf numFmtId="177" fontId="9" fillId="0" borderId="3" xfId="0" applyNumberFormat="1" applyFont="1" applyBorder="1" applyAlignment="1">
      <alignment horizontal="right" vertical="center" shrinkToFit="1"/>
    </xf>
    <xf numFmtId="0" fontId="9" fillId="0" borderId="3" xfId="0" applyFont="1" applyBorder="1" applyAlignment="1">
      <alignment horizontal="left" vertical="center" indent="1"/>
    </xf>
    <xf numFmtId="179" fontId="9" fillId="0" borderId="3" xfId="0" applyNumberFormat="1" applyFont="1" applyBorder="1" applyAlignment="1">
      <alignment horizontal="right" vertical="center" shrinkToFit="1"/>
    </xf>
    <xf numFmtId="4" fontId="9" fillId="0" borderId="3" xfId="0" applyNumberFormat="1" applyFont="1" applyBorder="1" applyAlignment="1">
      <alignment horizontal="right" vertical="center" shrinkToFit="1"/>
    </xf>
    <xf numFmtId="49" fontId="8" fillId="0" borderId="3" xfId="0" applyNumberFormat="1" applyFont="1" applyBorder="1" applyAlignment="1">
      <alignment horizontal="left" vertical="center" wrapText="1"/>
    </xf>
    <xf numFmtId="49" fontId="8" fillId="0" borderId="3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 indent="1"/>
    </xf>
    <xf numFmtId="0" fontId="9" fillId="0" borderId="7" xfId="0" applyFont="1" applyBorder="1" applyAlignment="1">
      <alignment horizontal="center" vertical="center"/>
    </xf>
    <xf numFmtId="179" fontId="9" fillId="0" borderId="7" xfId="0" applyNumberFormat="1" applyFont="1" applyBorder="1" applyAlignment="1">
      <alignment horizontal="right" vertical="center" shrinkToFit="1"/>
    </xf>
    <xf numFmtId="4" fontId="9" fillId="0" borderId="7" xfId="0" applyNumberFormat="1" applyFont="1" applyBorder="1" applyAlignment="1">
      <alignment horizontal="right" vertical="center" shrinkToFit="1"/>
    </xf>
    <xf numFmtId="177" fontId="9" fillId="0" borderId="7" xfId="0" applyNumberFormat="1" applyFont="1" applyBorder="1" applyAlignment="1">
      <alignment horizontal="right" vertical="center" shrinkToFit="1"/>
    </xf>
    <xf numFmtId="0" fontId="9" fillId="0" borderId="3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49" fontId="8" fillId="0" borderId="7" xfId="0" applyNumberFormat="1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 indent="1"/>
    </xf>
    <xf numFmtId="0" fontId="8" fillId="0" borderId="7" xfId="0" applyFont="1" applyBorder="1" applyAlignment="1">
      <alignment horizontal="center" vertical="center"/>
    </xf>
    <xf numFmtId="179" fontId="8" fillId="0" borderId="7" xfId="0" applyNumberFormat="1" applyFont="1" applyBorder="1" applyAlignment="1">
      <alignment horizontal="right" vertical="center" shrinkToFit="1"/>
    </xf>
    <xf numFmtId="4" fontId="8" fillId="0" borderId="7" xfId="0" applyNumberFormat="1" applyFont="1" applyBorder="1" applyAlignment="1">
      <alignment horizontal="right" vertical="center" shrinkToFit="1"/>
    </xf>
    <xf numFmtId="177" fontId="8" fillId="0" borderId="7" xfId="0" applyNumberFormat="1" applyFont="1" applyBorder="1" applyAlignment="1">
      <alignment horizontal="right" vertical="center" shrinkToFit="1"/>
    </xf>
    <xf numFmtId="0" fontId="0" fillId="0" borderId="0" xfId="1" applyFont="1" applyBorder="1"/>
    <xf numFmtId="49" fontId="8" fillId="0" borderId="3" xfId="0" applyNumberFormat="1" applyFont="1" applyBorder="1" applyAlignment="1">
      <alignment horizontal="left" vertical="center" shrinkToFit="1"/>
    </xf>
    <xf numFmtId="0" fontId="9" fillId="0" borderId="5" xfId="1" applyFont="1" applyBorder="1" applyAlignment="1">
      <alignment horizontal="left" vertical="center" indent="1"/>
    </xf>
    <xf numFmtId="0" fontId="9" fillId="0" borderId="5" xfId="1" applyFont="1" applyBorder="1" applyAlignment="1">
      <alignment horizontal="center" vertical="center"/>
    </xf>
    <xf numFmtId="179" fontId="9" fillId="0" borderId="5" xfId="1" applyNumberFormat="1" applyFont="1" applyBorder="1" applyAlignment="1">
      <alignment horizontal="right" vertical="center" shrinkToFit="1"/>
    </xf>
    <xf numFmtId="4" fontId="9" fillId="0" borderId="5" xfId="1" applyNumberFormat="1" applyFont="1" applyBorder="1" applyAlignment="1">
      <alignment horizontal="right" vertical="center" shrinkToFit="1"/>
    </xf>
    <xf numFmtId="49" fontId="8" fillId="0" borderId="3" xfId="1" applyNumberFormat="1" applyFont="1" applyBorder="1" applyAlignment="1">
      <alignment horizontal="left" vertical="center"/>
    </xf>
    <xf numFmtId="177" fontId="8" fillId="0" borderId="3" xfId="1" applyNumberFormat="1" applyFont="1" applyBorder="1" applyAlignment="1">
      <alignment horizontal="right" vertical="center" shrinkToFit="1"/>
    </xf>
    <xf numFmtId="0" fontId="9" fillId="0" borderId="3" xfId="1" applyFont="1" applyBorder="1" applyAlignment="1">
      <alignment horizontal="center" vertical="center" wrapText="1"/>
    </xf>
    <xf numFmtId="0" fontId="14" fillId="0" borderId="0" xfId="1" applyFont="1" applyBorder="1" applyAlignment="1">
      <alignment horizontal="center"/>
    </xf>
    <xf numFmtId="0" fontId="9" fillId="0" borderId="3" xfId="1" applyFont="1" applyBorder="1" applyAlignment="1">
      <alignment horizontal="left" vertical="center" wrapText="1" indent="1"/>
    </xf>
    <xf numFmtId="49" fontId="8" fillId="0" borderId="3" xfId="1" applyNumberFormat="1" applyFont="1" applyBorder="1" applyAlignment="1">
      <alignment horizontal="left" vertical="center" wrapText="1"/>
    </xf>
    <xf numFmtId="177" fontId="9" fillId="0" borderId="5" xfId="1" applyNumberFormat="1" applyFont="1" applyBorder="1" applyAlignment="1">
      <alignment horizontal="right" vertical="center" shrinkToFit="1"/>
    </xf>
    <xf numFmtId="49" fontId="8" fillId="0" borderId="5" xfId="1" applyNumberFormat="1" applyFont="1" applyBorder="1" applyAlignment="1">
      <alignment horizontal="left" vertical="center"/>
    </xf>
    <xf numFmtId="0" fontId="9" fillId="0" borderId="7" xfId="1" applyFont="1" applyBorder="1" applyAlignment="1">
      <alignment horizontal="left" vertical="center" indent="1"/>
    </xf>
    <xf numFmtId="0" fontId="9" fillId="0" borderId="7" xfId="1" applyFont="1" applyBorder="1" applyAlignment="1">
      <alignment horizontal="center" vertical="center"/>
    </xf>
    <xf numFmtId="179" fontId="9" fillId="0" borderId="7" xfId="1" applyNumberFormat="1" applyFont="1" applyBorder="1" applyAlignment="1">
      <alignment horizontal="right" vertical="center" shrinkToFit="1"/>
    </xf>
    <xf numFmtId="4" fontId="9" fillId="0" borderId="7" xfId="1" applyNumberFormat="1" applyFont="1" applyBorder="1" applyAlignment="1">
      <alignment horizontal="right" vertical="center" shrinkToFit="1"/>
    </xf>
    <xf numFmtId="177" fontId="9" fillId="0" borderId="7" xfId="1" applyNumberFormat="1" applyFont="1" applyBorder="1" applyAlignment="1">
      <alignment horizontal="right" vertical="center" shrinkToFit="1"/>
    </xf>
    <xf numFmtId="49" fontId="8" fillId="0" borderId="7" xfId="1" applyNumberFormat="1" applyFont="1" applyBorder="1" applyAlignment="1">
      <alignment horizontal="left" vertical="center"/>
    </xf>
    <xf numFmtId="49" fontId="8" fillId="0" borderId="5" xfId="1" applyNumberFormat="1" applyFont="1" applyBorder="1" applyAlignment="1">
      <alignment horizontal="left" vertical="center" wrapText="1"/>
    </xf>
    <xf numFmtId="0" fontId="9" fillId="0" borderId="5" xfId="1" applyFont="1" applyBorder="1" applyAlignment="1">
      <alignment horizontal="left" vertical="center" wrapText="1" indent="1"/>
    </xf>
    <xf numFmtId="0" fontId="13" fillId="0" borderId="0" xfId="1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6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180" fontId="8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 wrapText="1"/>
    </xf>
    <xf numFmtId="179" fontId="8" fillId="0" borderId="5" xfId="0" applyNumberFormat="1" applyFont="1" applyBorder="1" applyAlignment="1">
      <alignment horizontal="right" vertical="center" wrapText="1" shrinkToFit="1"/>
    </xf>
    <xf numFmtId="4" fontId="8" fillId="0" borderId="5" xfId="0" applyNumberFormat="1" applyFont="1" applyBorder="1" applyAlignment="1">
      <alignment horizontal="right" vertical="center" wrapText="1" shrinkToFit="1"/>
    </xf>
    <xf numFmtId="177" fontId="8" fillId="0" borderId="5" xfId="0" applyNumberFormat="1" applyFont="1" applyBorder="1" applyAlignment="1">
      <alignment horizontal="right" vertical="center" wrapText="1" shrinkToFit="1"/>
    </xf>
    <xf numFmtId="0" fontId="8" fillId="0" borderId="6" xfId="0" applyFont="1" applyBorder="1" applyAlignment="1">
      <alignment horizontal="left" vertical="center" wrapText="1"/>
    </xf>
    <xf numFmtId="49" fontId="8" fillId="0" borderId="3" xfId="0" applyNumberFormat="1" applyFont="1" applyBorder="1" applyAlignment="1">
      <alignment horizontal="left" vertical="center" wrapText="1" shrinkToFit="1"/>
    </xf>
    <xf numFmtId="0" fontId="8" fillId="0" borderId="7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 wrapText="1"/>
    </xf>
    <xf numFmtId="179" fontId="8" fillId="0" borderId="7" xfId="0" applyNumberFormat="1" applyFont="1" applyBorder="1" applyAlignment="1">
      <alignment horizontal="right" vertical="center" wrapText="1" shrinkToFit="1"/>
    </xf>
    <xf numFmtId="4" fontId="8" fillId="0" borderId="7" xfId="0" applyNumberFormat="1" applyFont="1" applyBorder="1" applyAlignment="1">
      <alignment horizontal="right" vertical="center" wrapText="1" shrinkToFit="1"/>
    </xf>
    <xf numFmtId="177" fontId="8" fillId="0" borderId="7" xfId="0" applyNumberFormat="1" applyFont="1" applyBorder="1" applyAlignment="1">
      <alignment horizontal="right" vertical="center" wrapText="1" shrinkToFit="1"/>
    </xf>
    <xf numFmtId="0" fontId="9" fillId="0" borderId="3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179" fontId="9" fillId="0" borderId="5" xfId="0" applyNumberFormat="1" applyFont="1" applyBorder="1" applyAlignment="1">
      <alignment horizontal="right" vertical="center" wrapText="1" shrinkToFit="1"/>
    </xf>
    <xf numFmtId="4" fontId="9" fillId="0" borderId="5" xfId="0" applyNumberFormat="1" applyFont="1" applyBorder="1" applyAlignment="1">
      <alignment horizontal="right" vertical="center" wrapText="1" shrinkToFit="1"/>
    </xf>
    <xf numFmtId="177" fontId="9" fillId="0" borderId="5" xfId="0" applyNumberFormat="1" applyFont="1" applyBorder="1" applyAlignment="1">
      <alignment horizontal="right" vertical="center" wrapText="1" shrinkToFit="1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9" fontId="8" fillId="0" borderId="7" xfId="0" applyNumberFormat="1" applyFont="1" applyBorder="1" applyAlignment="1">
      <alignment horizontal="left" vertical="center" wrapText="1"/>
    </xf>
    <xf numFmtId="177" fontId="8" fillId="0" borderId="6" xfId="0" applyNumberFormat="1" applyFont="1" applyBorder="1" applyAlignment="1">
      <alignment horizontal="right" vertical="center" wrapText="1" shrinkToFit="1"/>
    </xf>
    <xf numFmtId="0" fontId="13" fillId="0" borderId="0" xfId="0" applyFont="1" applyAlignment="1">
      <alignment vertical="center" wrapText="1"/>
    </xf>
    <xf numFmtId="0" fontId="8" fillId="0" borderId="6" xfId="0" applyFont="1" applyBorder="1" applyAlignment="1">
      <alignment horizontal="center" vertical="center" wrapText="1"/>
    </xf>
    <xf numFmtId="179" fontId="8" fillId="0" borderId="6" xfId="0" applyNumberFormat="1" applyFont="1" applyBorder="1" applyAlignment="1">
      <alignment horizontal="right" vertical="center" wrapText="1" shrinkToFit="1"/>
    </xf>
    <xf numFmtId="4" fontId="8" fillId="0" borderId="6" xfId="0" applyNumberFormat="1" applyFont="1" applyBorder="1" applyAlignment="1">
      <alignment horizontal="right" vertical="center" wrapText="1" shrinkToFit="1"/>
    </xf>
    <xf numFmtId="49" fontId="18" fillId="0" borderId="5" xfId="0" applyNumberFormat="1" applyFont="1" applyBorder="1" applyAlignment="1">
      <alignment horizontal="left" vertical="center" wrapText="1"/>
    </xf>
    <xf numFmtId="181" fontId="8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4" borderId="5" xfId="0" applyFont="1" applyFill="1" applyBorder="1" applyAlignment="1">
      <alignment horizontal="left" vertical="center" indent="1"/>
    </xf>
    <xf numFmtId="0" fontId="8" fillId="4" borderId="5" xfId="0" applyFont="1" applyFill="1" applyBorder="1" applyAlignment="1">
      <alignment horizontal="center" vertical="center"/>
    </xf>
    <xf numFmtId="179" fontId="8" fillId="4" borderId="5" xfId="0" applyNumberFormat="1" applyFont="1" applyFill="1" applyBorder="1" applyAlignment="1">
      <alignment horizontal="right" vertical="center" shrinkToFit="1"/>
    </xf>
    <xf numFmtId="4" fontId="8" fillId="4" borderId="5" xfId="0" applyNumberFormat="1" applyFont="1" applyFill="1" applyBorder="1" applyAlignment="1">
      <alignment horizontal="right" vertical="center" shrinkToFit="1"/>
    </xf>
    <xf numFmtId="177" fontId="8" fillId="4" borderId="5" xfId="0" applyNumberFormat="1" applyFont="1" applyFill="1" applyBorder="1" applyAlignment="1">
      <alignment horizontal="right" vertical="center" shrinkToFit="1"/>
    </xf>
    <xf numFmtId="49" fontId="8" fillId="4" borderId="3" xfId="0" applyNumberFormat="1" applyFont="1" applyFill="1" applyBorder="1" applyAlignment="1">
      <alignment horizontal="left" vertical="center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right" vertical="center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distributed" vertical="center" wrapText="1"/>
    </xf>
    <xf numFmtId="0" fontId="8" fillId="0" borderId="5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177" fontId="8" fillId="0" borderId="3" xfId="0" applyNumberFormat="1" applyFont="1" applyBorder="1" applyAlignment="1">
      <alignment horizontal="right" vertical="center" shrinkToFit="1"/>
    </xf>
    <xf numFmtId="0" fontId="8" fillId="0" borderId="6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distributed" vertical="center" wrapText="1"/>
    </xf>
    <xf numFmtId="0" fontId="9" fillId="0" borderId="5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177" fontId="9" fillId="0" borderId="3" xfId="0" applyNumberFormat="1" applyFont="1" applyBorder="1" applyAlignment="1">
      <alignment horizontal="right" vertical="center" shrinkToFit="1"/>
    </xf>
    <xf numFmtId="0" fontId="9" fillId="0" borderId="6" xfId="0" applyFont="1" applyBorder="1" applyAlignment="1">
      <alignment horizontal="left" vertical="center"/>
    </xf>
    <xf numFmtId="49" fontId="8" fillId="0" borderId="3" xfId="0" applyNumberFormat="1" applyFont="1" applyBorder="1" applyAlignment="1">
      <alignment horizontal="left" vertical="center"/>
    </xf>
    <xf numFmtId="49" fontId="8" fillId="0" borderId="5" xfId="0" applyNumberFormat="1" applyFont="1" applyBorder="1" applyAlignment="1">
      <alignment horizontal="left" vertical="center"/>
    </xf>
    <xf numFmtId="0" fontId="9" fillId="0" borderId="5" xfId="1" applyFont="1" applyBorder="1" applyAlignment="1">
      <alignment horizontal="left" vertical="center"/>
    </xf>
    <xf numFmtId="0" fontId="9" fillId="0" borderId="3" xfId="1" applyFont="1" applyBorder="1" applyAlignment="1">
      <alignment horizontal="center" vertical="center"/>
    </xf>
    <xf numFmtId="177" fontId="9" fillId="0" borderId="3" xfId="1" applyNumberFormat="1" applyFont="1" applyBorder="1" applyAlignment="1">
      <alignment horizontal="right" vertical="center" shrinkToFit="1"/>
    </xf>
    <xf numFmtId="177" fontId="8" fillId="0" borderId="3" xfId="1" applyNumberFormat="1" applyFont="1" applyBorder="1" applyAlignment="1">
      <alignment horizontal="right" vertical="center" shrinkToFit="1"/>
    </xf>
    <xf numFmtId="0" fontId="9" fillId="0" borderId="6" xfId="1" applyFont="1" applyBorder="1" applyAlignment="1">
      <alignment horizontal="left" vertical="center"/>
    </xf>
    <xf numFmtId="0" fontId="9" fillId="0" borderId="3" xfId="1" applyFont="1" applyBorder="1" applyAlignment="1">
      <alignment horizontal="left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distributed" vertical="center" wrapText="1"/>
    </xf>
    <xf numFmtId="49" fontId="8" fillId="0" borderId="3" xfId="1" applyNumberFormat="1" applyFont="1" applyBorder="1" applyAlignment="1">
      <alignment horizontal="left" vertical="center"/>
    </xf>
    <xf numFmtId="49" fontId="8" fillId="0" borderId="5" xfId="1" applyNumberFormat="1" applyFont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177" fontId="8" fillId="0" borderId="3" xfId="0" applyNumberFormat="1" applyFont="1" applyBorder="1" applyAlignment="1">
      <alignment horizontal="right" vertical="center" wrapText="1" shrinkToFit="1"/>
    </xf>
    <xf numFmtId="0" fontId="8" fillId="0" borderId="6" xfId="0" applyFont="1" applyBorder="1" applyAlignment="1">
      <alignment horizontal="left" vertical="center" wrapText="1"/>
    </xf>
    <xf numFmtId="49" fontId="8" fillId="0" borderId="3" xfId="0" applyNumberFormat="1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176" fontId="9" fillId="0" borderId="3" xfId="0" applyNumberFormat="1" applyFont="1" applyBorder="1" applyAlignment="1">
      <alignment horizontal="right" vertical="center" wrapText="1" shrinkToFit="1"/>
    </xf>
    <xf numFmtId="176" fontId="8" fillId="0" borderId="3" xfId="0" applyNumberFormat="1" applyFont="1" applyBorder="1" applyAlignment="1">
      <alignment horizontal="right" vertical="center" wrapText="1" shrinkToFit="1"/>
    </xf>
    <xf numFmtId="0" fontId="9" fillId="0" borderId="6" xfId="0" applyFont="1" applyBorder="1" applyAlignment="1">
      <alignment horizontal="left" vertical="center" wrapText="1"/>
    </xf>
    <xf numFmtId="0" fontId="17" fillId="3" borderId="3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center" vertical="center" wrapText="1"/>
    </xf>
    <xf numFmtId="177" fontId="8" fillId="4" borderId="3" xfId="0" applyNumberFormat="1" applyFont="1" applyFill="1" applyBorder="1" applyAlignment="1">
      <alignment horizontal="right" vertical="center" wrapText="1" shrinkToFit="1"/>
    </xf>
    <xf numFmtId="0" fontId="8" fillId="4" borderId="6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distributed" vertical="center" wrapText="1"/>
    </xf>
    <xf numFmtId="0" fontId="8" fillId="4" borderId="8" xfId="0" applyFont="1" applyFill="1" applyBorder="1" applyAlignment="1">
      <alignment horizontal="distributed" vertical="center" wrapText="1"/>
    </xf>
  </cellXfs>
  <cellStyles count="2">
    <cellStyle name="一般" xfId="0" builtinId="0"/>
    <cellStyle name="說明文字" xfId="1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278"/>
  <sheetViews>
    <sheetView tabSelected="1" view="pageBreakPreview" zoomScale="130" zoomScaleNormal="130" zoomScalePageLayoutView="130" workbookViewId="0">
      <selection activeCell="B5" sqref="B5"/>
    </sheetView>
  </sheetViews>
  <sheetFormatPr defaultRowHeight="14.25" x14ac:dyDescent="0.25"/>
  <cols>
    <col min="1" max="1" width="9.375" style="12"/>
    <col min="2" max="2" width="39.5" style="12"/>
    <col min="3" max="3" width="5.5" style="12"/>
    <col min="4" max="4" width="18.125" style="13"/>
    <col min="5" max="5" width="16.25" style="14"/>
    <col min="6" max="6" width="16.5" style="15"/>
    <col min="7" max="1025" width="8.75" style="12"/>
  </cols>
  <sheetData>
    <row r="1" spans="1:1024" ht="24.95" customHeight="1" x14ac:dyDescent="0.25">
      <c r="A1" s="166" t="s">
        <v>0</v>
      </c>
      <c r="B1" s="166"/>
      <c r="C1" s="166"/>
      <c r="D1" s="166"/>
      <c r="E1" s="166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0.100000000000001" customHeight="1" x14ac:dyDescent="0.25">
      <c r="A2" s="167" t="s">
        <v>1</v>
      </c>
      <c r="B2" s="167"/>
      <c r="C2" s="167"/>
      <c r="D2" s="167"/>
      <c r="E2" s="167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 x14ac:dyDescent="0.25">
      <c r="A3" s="16"/>
      <c r="B3" s="16"/>
      <c r="C3" s="16"/>
      <c r="D3" s="17"/>
      <c r="E3" s="18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 x14ac:dyDescent="0.25">
      <c r="A4" s="16"/>
      <c r="B4" s="16"/>
      <c r="C4" s="16"/>
      <c r="D4" s="17"/>
      <c r="E4" s="18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" customHeight="1" x14ac:dyDescent="0.25">
      <c r="A5" s="19" t="s">
        <v>1487</v>
      </c>
      <c r="B5" s="20"/>
      <c r="C5" s="20"/>
      <c r="D5" s="21"/>
      <c r="E5" s="22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0.100000000000001" customHeight="1" x14ac:dyDescent="0.25">
      <c r="A6" s="23" t="s">
        <v>2</v>
      </c>
      <c r="B6" s="23" t="s">
        <v>3</v>
      </c>
      <c r="C6" s="23" t="s">
        <v>4</v>
      </c>
      <c r="D6" s="23" t="s">
        <v>5</v>
      </c>
      <c r="E6" s="23" t="s">
        <v>6</v>
      </c>
      <c r="F6" s="24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5" customHeight="1" x14ac:dyDescent="0.25">
      <c r="A7" s="25" t="s">
        <v>7</v>
      </c>
      <c r="B7" s="26" t="s">
        <v>8</v>
      </c>
      <c r="C7" s="27"/>
      <c r="D7" s="28"/>
      <c r="E7" s="29"/>
      <c r="F7" s="30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 x14ac:dyDescent="0.25">
      <c r="A8" s="31" t="s">
        <v>9</v>
      </c>
      <c r="B8" s="32" t="s">
        <v>10</v>
      </c>
      <c r="C8" s="33" t="s">
        <v>11</v>
      </c>
      <c r="D8" s="34" t="s">
        <v>12</v>
      </c>
      <c r="E8" s="35"/>
      <c r="F8" s="30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5" customHeight="1" x14ac:dyDescent="0.25">
      <c r="A9" s="31" t="s">
        <v>13</v>
      </c>
      <c r="B9" s="32" t="s">
        <v>14</v>
      </c>
      <c r="C9" s="33" t="s">
        <v>11</v>
      </c>
      <c r="D9" s="34" t="s">
        <v>12</v>
      </c>
      <c r="E9" s="36"/>
      <c r="F9" s="30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5">
      <c r="A10" s="31" t="s">
        <v>15</v>
      </c>
      <c r="B10" s="32" t="s">
        <v>16</v>
      </c>
      <c r="C10" s="33" t="s">
        <v>11</v>
      </c>
      <c r="D10" s="34" t="s">
        <v>12</v>
      </c>
      <c r="E10" s="35"/>
      <c r="F10" s="3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 x14ac:dyDescent="0.25">
      <c r="A11" s="31" t="s">
        <v>17</v>
      </c>
      <c r="B11" s="32" t="s">
        <v>18</v>
      </c>
      <c r="C11" s="33" t="s">
        <v>11</v>
      </c>
      <c r="D11" s="34" t="s">
        <v>12</v>
      </c>
      <c r="E11" s="36"/>
      <c r="F11" s="30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 x14ac:dyDescent="0.25">
      <c r="A12" s="31" t="s">
        <v>19</v>
      </c>
      <c r="B12" s="32" t="s">
        <v>20</v>
      </c>
      <c r="C12" s="33" t="s">
        <v>11</v>
      </c>
      <c r="D12" s="34" t="s">
        <v>12</v>
      </c>
      <c r="E12" s="36"/>
      <c r="F12" s="30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 x14ac:dyDescent="0.25">
      <c r="A13" s="31" t="s">
        <v>21</v>
      </c>
      <c r="B13" s="32" t="s">
        <v>22</v>
      </c>
      <c r="C13" s="33" t="s">
        <v>11</v>
      </c>
      <c r="D13" s="34" t="s">
        <v>12</v>
      </c>
      <c r="E13" s="36"/>
      <c r="F13" s="30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 x14ac:dyDescent="0.25">
      <c r="A14" s="31" t="s">
        <v>23</v>
      </c>
      <c r="B14" s="32" t="s">
        <v>24</v>
      </c>
      <c r="C14" s="33" t="s">
        <v>11</v>
      </c>
      <c r="D14" s="34" t="s">
        <v>12</v>
      </c>
      <c r="E14" s="36" t="s">
        <v>25</v>
      </c>
      <c r="F14" s="30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 x14ac:dyDescent="0.25">
      <c r="A15" s="31" t="s">
        <v>26</v>
      </c>
      <c r="B15" s="32" t="s">
        <v>24</v>
      </c>
      <c r="C15" s="33" t="s">
        <v>11</v>
      </c>
      <c r="D15" s="34" t="s">
        <v>12</v>
      </c>
      <c r="E15" s="36" t="s">
        <v>27</v>
      </c>
      <c r="F15" s="30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5" customHeight="1" x14ac:dyDescent="0.25">
      <c r="A16" s="31" t="s">
        <v>28</v>
      </c>
      <c r="B16" s="32" t="s">
        <v>29</v>
      </c>
      <c r="C16" s="33" t="s">
        <v>11</v>
      </c>
      <c r="D16" s="34" t="s">
        <v>12</v>
      </c>
      <c r="E16" s="36" t="s">
        <v>25</v>
      </c>
      <c r="F16" s="30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 x14ac:dyDescent="0.25">
      <c r="A17" s="31" t="s">
        <v>30</v>
      </c>
      <c r="B17" s="32" t="s">
        <v>31</v>
      </c>
      <c r="C17" s="33" t="s">
        <v>11</v>
      </c>
      <c r="D17" s="34" t="s">
        <v>12</v>
      </c>
      <c r="E17" s="36" t="s">
        <v>25</v>
      </c>
      <c r="F17" s="30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" customHeight="1" x14ac:dyDescent="0.25">
      <c r="A18" s="31" t="s">
        <v>32</v>
      </c>
      <c r="B18" s="32" t="s">
        <v>33</v>
      </c>
      <c r="C18" s="33" t="s">
        <v>11</v>
      </c>
      <c r="D18" s="34" t="s">
        <v>12</v>
      </c>
      <c r="E18" s="36"/>
      <c r="F18" s="30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 x14ac:dyDescent="0.25">
      <c r="A19" s="31" t="s">
        <v>34</v>
      </c>
      <c r="B19" s="32" t="s">
        <v>35</v>
      </c>
      <c r="C19" s="33" t="s">
        <v>11</v>
      </c>
      <c r="D19" s="34" t="s">
        <v>12</v>
      </c>
      <c r="E19" s="36"/>
      <c r="F19" s="30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4.95" customHeight="1" x14ac:dyDescent="0.25">
      <c r="A20" s="31" t="s">
        <v>36</v>
      </c>
      <c r="B20" s="32" t="s">
        <v>37</v>
      </c>
      <c r="C20" s="33" t="s">
        <v>11</v>
      </c>
      <c r="D20" s="34" t="s">
        <v>12</v>
      </c>
      <c r="E20" s="36"/>
      <c r="F20" s="3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24.95" customHeight="1" x14ac:dyDescent="0.25">
      <c r="A21" s="31" t="s">
        <v>38</v>
      </c>
      <c r="B21" s="32" t="s">
        <v>39</v>
      </c>
      <c r="C21" s="33" t="s">
        <v>11</v>
      </c>
      <c r="D21" s="34" t="s">
        <v>12</v>
      </c>
      <c r="E21" s="36"/>
      <c r="F21" s="30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24.95" customHeight="1" x14ac:dyDescent="0.25">
      <c r="A22" s="31" t="s">
        <v>40</v>
      </c>
      <c r="B22" s="32" t="s">
        <v>41</v>
      </c>
      <c r="C22" s="33" t="s">
        <v>42</v>
      </c>
      <c r="D22" s="34" t="s">
        <v>12</v>
      </c>
      <c r="E22" s="36"/>
      <c r="F22" s="30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5" customHeight="1" x14ac:dyDescent="0.25">
      <c r="A23" s="31" t="s">
        <v>43</v>
      </c>
      <c r="B23" s="32" t="s">
        <v>44</v>
      </c>
      <c r="C23" s="33" t="s">
        <v>45</v>
      </c>
      <c r="D23" s="34" t="s">
        <v>12</v>
      </c>
      <c r="E23" s="36"/>
      <c r="F23" s="30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 x14ac:dyDescent="0.25">
      <c r="A24" s="31" t="s">
        <v>46</v>
      </c>
      <c r="B24" s="32" t="s">
        <v>47</v>
      </c>
      <c r="C24" s="33" t="s">
        <v>45</v>
      </c>
      <c r="D24" s="34" t="s">
        <v>12</v>
      </c>
      <c r="E24" s="36"/>
      <c r="F24" s="30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 x14ac:dyDescent="0.25">
      <c r="A25" s="31" t="s">
        <v>48</v>
      </c>
      <c r="B25" s="32" t="s">
        <v>49</v>
      </c>
      <c r="C25" s="33" t="s">
        <v>45</v>
      </c>
      <c r="D25" s="34" t="s">
        <v>12</v>
      </c>
      <c r="E25" s="36"/>
      <c r="F25" s="30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" customHeight="1" x14ac:dyDescent="0.25">
      <c r="A26" s="31" t="s">
        <v>50</v>
      </c>
      <c r="B26" s="32" t="s">
        <v>51</v>
      </c>
      <c r="C26" s="33" t="s">
        <v>45</v>
      </c>
      <c r="D26" s="34" t="s">
        <v>12</v>
      </c>
      <c r="E26" s="36"/>
      <c r="F26" s="30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 x14ac:dyDescent="0.25">
      <c r="A27" s="31" t="s">
        <v>52</v>
      </c>
      <c r="B27" s="32" t="s">
        <v>53</v>
      </c>
      <c r="C27" s="33" t="s">
        <v>11</v>
      </c>
      <c r="D27" s="34" t="s">
        <v>12</v>
      </c>
      <c r="E27" s="36"/>
      <c r="F27" s="30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 x14ac:dyDescent="0.25">
      <c r="A28" s="31" t="s">
        <v>54</v>
      </c>
      <c r="B28" s="32" t="s">
        <v>55</v>
      </c>
      <c r="C28" s="33" t="s">
        <v>11</v>
      </c>
      <c r="D28" s="34" t="s">
        <v>12</v>
      </c>
      <c r="E28" s="35"/>
      <c r="F28" s="30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24.95" customHeight="1" x14ac:dyDescent="0.25">
      <c r="A29" s="31" t="s">
        <v>56</v>
      </c>
      <c r="B29" s="32" t="s">
        <v>57</v>
      </c>
      <c r="C29" s="33" t="s">
        <v>11</v>
      </c>
      <c r="D29" s="34" t="s">
        <v>12</v>
      </c>
      <c r="E29" s="35"/>
      <c r="F29" s="30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" customHeight="1" x14ac:dyDescent="0.25">
      <c r="A30" s="31" t="s">
        <v>58</v>
      </c>
      <c r="B30" s="32" t="s">
        <v>24</v>
      </c>
      <c r="C30" s="33" t="s">
        <v>11</v>
      </c>
      <c r="D30" s="34" t="s">
        <v>12</v>
      </c>
      <c r="E30" s="35"/>
      <c r="F30" s="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 x14ac:dyDescent="0.25">
      <c r="A31" s="31" t="s">
        <v>59</v>
      </c>
      <c r="B31" s="32" t="s">
        <v>60</v>
      </c>
      <c r="C31" s="33" t="s">
        <v>61</v>
      </c>
      <c r="D31" s="34" t="s">
        <v>12</v>
      </c>
      <c r="E31" s="35"/>
      <c r="F31" s="30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" customHeight="1" x14ac:dyDescent="0.25">
      <c r="A32" s="31" t="s">
        <v>62</v>
      </c>
      <c r="B32" s="32" t="s">
        <v>63</v>
      </c>
      <c r="C32" s="33" t="s">
        <v>61</v>
      </c>
      <c r="D32" s="34" t="s">
        <v>12</v>
      </c>
      <c r="E32" s="35"/>
      <c r="F32" s="30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" customHeight="1" x14ac:dyDescent="0.25">
      <c r="A33" s="31" t="s">
        <v>64</v>
      </c>
      <c r="B33" s="32" t="s">
        <v>65</v>
      </c>
      <c r="C33" s="33" t="s">
        <v>61</v>
      </c>
      <c r="D33" s="34" t="s">
        <v>12</v>
      </c>
      <c r="E33" s="35"/>
      <c r="F33" s="30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 x14ac:dyDescent="0.25">
      <c r="A34" s="31" t="s">
        <v>66</v>
      </c>
      <c r="B34" s="32" t="s">
        <v>67</v>
      </c>
      <c r="C34" s="33" t="s">
        <v>45</v>
      </c>
      <c r="D34" s="34" t="s">
        <v>12</v>
      </c>
      <c r="E34" s="35"/>
      <c r="F34" s="30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5" customHeight="1" x14ac:dyDescent="0.25">
      <c r="A35" s="31" t="s">
        <v>68</v>
      </c>
      <c r="B35" s="32" t="s">
        <v>69</v>
      </c>
      <c r="C35" s="33" t="s">
        <v>45</v>
      </c>
      <c r="D35" s="34" t="s">
        <v>12</v>
      </c>
      <c r="E35" s="35"/>
      <c r="F35" s="30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 x14ac:dyDescent="0.25">
      <c r="A36" s="31" t="s">
        <v>70</v>
      </c>
      <c r="B36" s="32" t="s">
        <v>71</v>
      </c>
      <c r="C36" s="33" t="s">
        <v>45</v>
      </c>
      <c r="D36" s="34" t="s">
        <v>12</v>
      </c>
      <c r="E36" s="35"/>
      <c r="F36" s="30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 x14ac:dyDescent="0.25">
      <c r="A37" s="31" t="s">
        <v>72</v>
      </c>
      <c r="B37" s="32" t="s">
        <v>73</v>
      </c>
      <c r="C37" s="33" t="s">
        <v>45</v>
      </c>
      <c r="D37" s="34" t="s">
        <v>12</v>
      </c>
      <c r="E37" s="36"/>
      <c r="F37" s="30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5">
      <c r="A38" s="31" t="s">
        <v>74</v>
      </c>
      <c r="B38" s="32" t="s">
        <v>75</v>
      </c>
      <c r="C38" s="33" t="s">
        <v>11</v>
      </c>
      <c r="D38" s="34" t="s">
        <v>12</v>
      </c>
      <c r="E38" s="36"/>
      <c r="F38" s="30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 x14ac:dyDescent="0.25">
      <c r="A39" s="31" t="s">
        <v>76</v>
      </c>
      <c r="B39" s="32" t="s">
        <v>77</v>
      </c>
      <c r="C39" s="33" t="s">
        <v>11</v>
      </c>
      <c r="D39" s="34" t="s">
        <v>12</v>
      </c>
      <c r="E39" s="36"/>
      <c r="F39" s="30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5" customHeight="1" x14ac:dyDescent="0.25">
      <c r="A40" s="31" t="s">
        <v>78</v>
      </c>
      <c r="B40" s="32" t="s">
        <v>79</v>
      </c>
      <c r="C40" s="33" t="s">
        <v>11</v>
      </c>
      <c r="D40" s="34" t="s">
        <v>12</v>
      </c>
      <c r="E40" s="35"/>
      <c r="F40" s="3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 x14ac:dyDescent="0.25">
      <c r="A41" s="31" t="s">
        <v>80</v>
      </c>
      <c r="B41" s="32" t="s">
        <v>81</v>
      </c>
      <c r="C41" s="33" t="s">
        <v>11</v>
      </c>
      <c r="D41" s="34" t="s">
        <v>12</v>
      </c>
      <c r="E41" s="35"/>
      <c r="F41" s="30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5" customHeight="1" x14ac:dyDescent="0.25">
      <c r="A42" s="31" t="s">
        <v>82</v>
      </c>
      <c r="B42" s="32" t="s">
        <v>83</v>
      </c>
      <c r="C42" s="33" t="s">
        <v>11</v>
      </c>
      <c r="D42" s="34" t="s">
        <v>12</v>
      </c>
      <c r="E42" s="36"/>
      <c r="F42" s="30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5" customHeight="1" x14ac:dyDescent="0.25">
      <c r="A43" s="31" t="s">
        <v>84</v>
      </c>
      <c r="B43" s="32" t="s">
        <v>85</v>
      </c>
      <c r="C43" s="33" t="s">
        <v>11</v>
      </c>
      <c r="D43" s="34" t="s">
        <v>12</v>
      </c>
      <c r="E43" s="35"/>
      <c r="F43" s="30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 x14ac:dyDescent="0.25">
      <c r="A44" s="31" t="s">
        <v>86</v>
      </c>
      <c r="B44" s="32" t="s">
        <v>87</v>
      </c>
      <c r="C44" s="33" t="s">
        <v>11</v>
      </c>
      <c r="D44" s="34" t="s">
        <v>12</v>
      </c>
      <c r="E44" s="36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5" customHeight="1" x14ac:dyDescent="0.25">
      <c r="A45" s="31" t="s">
        <v>88</v>
      </c>
      <c r="B45" s="32" t="s">
        <v>89</v>
      </c>
      <c r="C45" s="33" t="s">
        <v>11</v>
      </c>
      <c r="D45" s="34" t="s">
        <v>12</v>
      </c>
      <c r="E45" s="36"/>
      <c r="F45" s="3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 x14ac:dyDescent="0.25">
      <c r="A46" s="31" t="s">
        <v>90</v>
      </c>
      <c r="B46" s="32" t="s">
        <v>91</v>
      </c>
      <c r="C46" s="33" t="s">
        <v>92</v>
      </c>
      <c r="D46" s="34" t="s">
        <v>12</v>
      </c>
      <c r="E46" s="35"/>
      <c r="F46" s="3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 x14ac:dyDescent="0.25">
      <c r="A47" s="31" t="s">
        <v>93</v>
      </c>
      <c r="B47" s="32" t="s">
        <v>94</v>
      </c>
      <c r="C47" s="33" t="s">
        <v>92</v>
      </c>
      <c r="D47" s="34" t="s">
        <v>12</v>
      </c>
      <c r="E47" s="35"/>
      <c r="F47" s="3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 x14ac:dyDescent="0.25">
      <c r="A48" s="31" t="s">
        <v>95</v>
      </c>
      <c r="B48" s="32" t="s">
        <v>96</v>
      </c>
      <c r="C48" s="33" t="s">
        <v>45</v>
      </c>
      <c r="D48" s="34" t="s">
        <v>12</v>
      </c>
      <c r="E48" s="35"/>
      <c r="F48" s="30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 x14ac:dyDescent="0.25">
      <c r="A49" s="31" t="s">
        <v>97</v>
      </c>
      <c r="B49" s="32" t="s">
        <v>98</v>
      </c>
      <c r="C49" s="33" t="s">
        <v>45</v>
      </c>
      <c r="D49" s="34" t="s">
        <v>12</v>
      </c>
      <c r="E49" s="35"/>
      <c r="F49" s="30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5" customHeight="1" x14ac:dyDescent="0.25">
      <c r="A50" s="31" t="s">
        <v>99</v>
      </c>
      <c r="B50" s="32" t="s">
        <v>100</v>
      </c>
      <c r="C50" s="33" t="s">
        <v>45</v>
      </c>
      <c r="D50" s="34" t="s">
        <v>12</v>
      </c>
      <c r="E50" s="35"/>
      <c r="F50" s="3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 x14ac:dyDescent="0.25">
      <c r="A51" s="31" t="s">
        <v>101</v>
      </c>
      <c r="B51" s="32" t="s">
        <v>102</v>
      </c>
      <c r="C51" s="33" t="s">
        <v>45</v>
      </c>
      <c r="D51" s="34" t="s">
        <v>12</v>
      </c>
      <c r="E51" s="36"/>
      <c r="F51" s="30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5" customHeight="1" x14ac:dyDescent="0.25">
      <c r="A52" s="31" t="s">
        <v>103</v>
      </c>
      <c r="B52" s="32" t="s">
        <v>104</v>
      </c>
      <c r="C52" s="33" t="s">
        <v>45</v>
      </c>
      <c r="D52" s="34" t="s">
        <v>12</v>
      </c>
      <c r="E52" s="35"/>
      <c r="F52" s="30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 x14ac:dyDescent="0.25">
      <c r="A53" s="31" t="s">
        <v>105</v>
      </c>
      <c r="B53" s="32" t="s">
        <v>106</v>
      </c>
      <c r="C53" s="33" t="s">
        <v>45</v>
      </c>
      <c r="D53" s="34" t="s">
        <v>12</v>
      </c>
      <c r="E53" s="35"/>
      <c r="F53" s="30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 x14ac:dyDescent="0.25">
      <c r="A54" s="31" t="s">
        <v>107</v>
      </c>
      <c r="B54" s="32" t="s">
        <v>108</v>
      </c>
      <c r="C54" s="33" t="s">
        <v>42</v>
      </c>
      <c r="D54" s="34" t="s">
        <v>12</v>
      </c>
      <c r="E54" s="35"/>
      <c r="F54" s="30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5" customHeight="1" x14ac:dyDescent="0.25">
      <c r="A55" s="31" t="s">
        <v>109</v>
      </c>
      <c r="B55" s="32" t="s">
        <v>110</v>
      </c>
      <c r="C55" s="33" t="s">
        <v>111</v>
      </c>
      <c r="D55" s="34" t="s">
        <v>12</v>
      </c>
      <c r="E55" s="35"/>
      <c r="F55" s="30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5" customHeight="1" x14ac:dyDescent="0.25">
      <c r="A56" s="31" t="s">
        <v>112</v>
      </c>
      <c r="B56" s="32" t="s">
        <v>113</v>
      </c>
      <c r="C56" s="33" t="s">
        <v>114</v>
      </c>
      <c r="D56" s="34" t="s">
        <v>12</v>
      </c>
      <c r="E56" s="35"/>
      <c r="F56" s="30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 x14ac:dyDescent="0.25">
      <c r="A57" s="31" t="s">
        <v>115</v>
      </c>
      <c r="B57" s="32" t="s">
        <v>116</v>
      </c>
      <c r="C57" s="33" t="s">
        <v>117</v>
      </c>
      <c r="D57" s="34" t="s">
        <v>12</v>
      </c>
      <c r="E57" s="35"/>
      <c r="F57" s="30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5" customHeight="1" x14ac:dyDescent="0.25">
      <c r="A58" s="31" t="s">
        <v>118</v>
      </c>
      <c r="B58" s="32" t="s">
        <v>119</v>
      </c>
      <c r="C58" s="33" t="s">
        <v>11</v>
      </c>
      <c r="D58" s="34" t="s">
        <v>12</v>
      </c>
      <c r="E58" s="36"/>
      <c r="F58" s="30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4.95" customHeight="1" x14ac:dyDescent="0.25">
      <c r="A59" s="31" t="s">
        <v>120</v>
      </c>
      <c r="B59" s="32" t="s">
        <v>121</v>
      </c>
      <c r="C59" s="33" t="s">
        <v>45</v>
      </c>
      <c r="D59" s="34" t="s">
        <v>12</v>
      </c>
      <c r="E59" s="36"/>
      <c r="F59" s="30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5" customHeight="1" x14ac:dyDescent="0.25">
      <c r="A60" s="31" t="s">
        <v>122</v>
      </c>
      <c r="B60" s="32" t="s">
        <v>123</v>
      </c>
      <c r="C60" s="33" t="s">
        <v>45</v>
      </c>
      <c r="D60" s="34" t="s">
        <v>12</v>
      </c>
      <c r="E60" s="36"/>
      <c r="F60" s="3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4.95" customHeight="1" x14ac:dyDescent="0.25">
      <c r="A61" s="31" t="s">
        <v>124</v>
      </c>
      <c r="B61" s="32" t="s">
        <v>125</v>
      </c>
      <c r="C61" s="33" t="s">
        <v>45</v>
      </c>
      <c r="D61" s="34" t="s">
        <v>12</v>
      </c>
      <c r="E61" s="36"/>
      <c r="F61" s="30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 x14ac:dyDescent="0.25">
      <c r="A62" s="31" t="s">
        <v>126</v>
      </c>
      <c r="B62" s="32" t="s">
        <v>127</v>
      </c>
      <c r="C62" s="33" t="s">
        <v>45</v>
      </c>
      <c r="D62" s="34" t="s">
        <v>12</v>
      </c>
      <c r="E62" s="36"/>
      <c r="F62" s="30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5" customHeight="1" x14ac:dyDescent="0.25">
      <c r="A63" s="31" t="s">
        <v>128</v>
      </c>
      <c r="B63" s="32" t="s">
        <v>129</v>
      </c>
      <c r="C63" s="33" t="s">
        <v>45</v>
      </c>
      <c r="D63" s="34" t="s">
        <v>12</v>
      </c>
      <c r="E63" s="35"/>
      <c r="F63" s="30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 x14ac:dyDescent="0.25">
      <c r="A64" s="31" t="s">
        <v>130</v>
      </c>
      <c r="B64" s="32" t="s">
        <v>131</v>
      </c>
      <c r="C64" s="33" t="s">
        <v>42</v>
      </c>
      <c r="D64" s="34" t="s">
        <v>12</v>
      </c>
      <c r="E64" s="36"/>
      <c r="F64" s="30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5" customHeight="1" x14ac:dyDescent="0.25">
      <c r="A65" s="31" t="s">
        <v>132</v>
      </c>
      <c r="B65" s="32" t="s">
        <v>133</v>
      </c>
      <c r="C65" s="33" t="s">
        <v>42</v>
      </c>
      <c r="D65" s="34" t="s">
        <v>12</v>
      </c>
      <c r="E65" s="35"/>
      <c r="F65" s="30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5" customHeight="1" x14ac:dyDescent="0.25">
      <c r="A66" s="31" t="s">
        <v>134</v>
      </c>
      <c r="B66" s="32" t="s">
        <v>135</v>
      </c>
      <c r="C66" s="33" t="s">
        <v>42</v>
      </c>
      <c r="D66" s="34" t="s">
        <v>12</v>
      </c>
      <c r="E66" s="35"/>
      <c r="F66" s="30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 x14ac:dyDescent="0.25">
      <c r="A67" s="31" t="s">
        <v>136</v>
      </c>
      <c r="B67" s="32" t="s">
        <v>137</v>
      </c>
      <c r="C67" s="33" t="s">
        <v>42</v>
      </c>
      <c r="D67" s="34" t="s">
        <v>12</v>
      </c>
      <c r="E67" s="35"/>
      <c r="F67" s="30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5" customHeight="1" x14ac:dyDescent="0.25">
      <c r="A68" s="31" t="s">
        <v>138</v>
      </c>
      <c r="B68" s="32" t="s">
        <v>139</v>
      </c>
      <c r="C68" s="33" t="s">
        <v>42</v>
      </c>
      <c r="D68" s="34" t="s">
        <v>12</v>
      </c>
      <c r="E68" s="36"/>
      <c r="F68" s="30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" customHeight="1" x14ac:dyDescent="0.25">
      <c r="A69" s="31" t="s">
        <v>140</v>
      </c>
      <c r="B69" s="32" t="s">
        <v>141</v>
      </c>
      <c r="C69" s="33" t="s">
        <v>114</v>
      </c>
      <c r="D69" s="34" t="s">
        <v>12</v>
      </c>
      <c r="E69" s="35"/>
      <c r="F69" s="30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 x14ac:dyDescent="0.25">
      <c r="A70" s="31" t="s">
        <v>142</v>
      </c>
      <c r="B70" s="32" t="s">
        <v>143</v>
      </c>
      <c r="C70" s="33" t="s">
        <v>114</v>
      </c>
      <c r="D70" s="34" t="s">
        <v>12</v>
      </c>
      <c r="E70" s="35"/>
      <c r="F70" s="3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5" customHeight="1" x14ac:dyDescent="0.25">
      <c r="A71" s="31" t="s">
        <v>144</v>
      </c>
      <c r="B71" s="32" t="s">
        <v>145</v>
      </c>
      <c r="C71" s="33" t="s">
        <v>42</v>
      </c>
      <c r="D71" s="34" t="s">
        <v>12</v>
      </c>
      <c r="E71" s="35"/>
      <c r="F71" s="30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5" customHeight="1" x14ac:dyDescent="0.25">
      <c r="A72" s="31" t="s">
        <v>146</v>
      </c>
      <c r="B72" s="32" t="s">
        <v>147</v>
      </c>
      <c r="C72" s="33" t="s">
        <v>111</v>
      </c>
      <c r="D72" s="34" t="s">
        <v>12</v>
      </c>
      <c r="E72" s="35"/>
      <c r="F72" s="30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 x14ac:dyDescent="0.25">
      <c r="A73" s="31" t="s">
        <v>148</v>
      </c>
      <c r="B73" s="32" t="s">
        <v>149</v>
      </c>
      <c r="C73" s="33" t="s">
        <v>45</v>
      </c>
      <c r="D73" s="34" t="s">
        <v>12</v>
      </c>
      <c r="E73" s="35"/>
      <c r="F73" s="30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5" customHeight="1" x14ac:dyDescent="0.25">
      <c r="A74" s="31" t="s">
        <v>150</v>
      </c>
      <c r="B74" s="32" t="s">
        <v>151</v>
      </c>
      <c r="C74" s="33" t="s">
        <v>152</v>
      </c>
      <c r="D74" s="34" t="s">
        <v>12</v>
      </c>
      <c r="E74" s="35"/>
      <c r="F74" s="30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5" customHeight="1" x14ac:dyDescent="0.25">
      <c r="A75" s="31" t="s">
        <v>153</v>
      </c>
      <c r="B75" s="32" t="s">
        <v>154</v>
      </c>
      <c r="C75" s="33" t="s">
        <v>155</v>
      </c>
      <c r="D75" s="34" t="s">
        <v>12</v>
      </c>
      <c r="E75" s="35"/>
      <c r="F75" s="30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5" customHeight="1" x14ac:dyDescent="0.25">
      <c r="A76" s="31" t="s">
        <v>156</v>
      </c>
      <c r="B76" s="32" t="s">
        <v>157</v>
      </c>
      <c r="C76" s="33" t="s">
        <v>158</v>
      </c>
      <c r="D76" s="34" t="s">
        <v>12</v>
      </c>
      <c r="E76" s="35"/>
      <c r="F76" s="30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5" customHeight="1" x14ac:dyDescent="0.25">
      <c r="A77" s="31" t="s">
        <v>159</v>
      </c>
      <c r="B77" s="32" t="s">
        <v>160</v>
      </c>
      <c r="C77" s="33" t="s">
        <v>11</v>
      </c>
      <c r="D77" s="34" t="s">
        <v>12</v>
      </c>
      <c r="E77" s="35"/>
      <c r="F77" s="30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5" customHeight="1" x14ac:dyDescent="0.25">
      <c r="A78" s="31" t="s">
        <v>161</v>
      </c>
      <c r="B78" s="32" t="s">
        <v>162</v>
      </c>
      <c r="C78" s="33" t="s">
        <v>11</v>
      </c>
      <c r="D78" s="34" t="s">
        <v>12</v>
      </c>
      <c r="E78" s="35"/>
      <c r="F78" s="30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24.95" customHeight="1" x14ac:dyDescent="0.25">
      <c r="A79" s="31" t="s">
        <v>163</v>
      </c>
      <c r="B79" s="32" t="s">
        <v>164</v>
      </c>
      <c r="C79" s="33" t="s">
        <v>11</v>
      </c>
      <c r="D79" s="34" t="s">
        <v>12</v>
      </c>
      <c r="E79" s="37" t="s">
        <v>165</v>
      </c>
      <c r="F79" s="30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5" customHeight="1" x14ac:dyDescent="0.25">
      <c r="A80" s="31" t="s">
        <v>166</v>
      </c>
      <c r="B80" s="32" t="s">
        <v>167</v>
      </c>
      <c r="C80" s="33" t="s">
        <v>11</v>
      </c>
      <c r="D80" s="34" t="s">
        <v>12</v>
      </c>
      <c r="E80" s="36" t="s">
        <v>168</v>
      </c>
      <c r="F80" s="3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35.1" customHeight="1" x14ac:dyDescent="0.25">
      <c r="A81" s="31" t="s">
        <v>169</v>
      </c>
      <c r="B81" s="32" t="s">
        <v>170</v>
      </c>
      <c r="C81" s="33" t="s">
        <v>117</v>
      </c>
      <c r="D81" s="34" t="s">
        <v>12</v>
      </c>
      <c r="E81" s="37" t="s">
        <v>171</v>
      </c>
      <c r="F81" s="30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50.1" customHeight="1" x14ac:dyDescent="0.25">
      <c r="A82" s="31" t="s">
        <v>172</v>
      </c>
      <c r="B82" s="32" t="s">
        <v>173</v>
      </c>
      <c r="C82" s="33" t="s">
        <v>155</v>
      </c>
      <c r="D82" s="34" t="s">
        <v>174</v>
      </c>
      <c r="E82" s="38" t="s">
        <v>175</v>
      </c>
      <c r="F82" s="30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5" customHeight="1" x14ac:dyDescent="0.25">
      <c r="A83" s="31" t="s">
        <v>176</v>
      </c>
      <c r="B83" s="32" t="s">
        <v>177</v>
      </c>
      <c r="C83" s="33" t="s">
        <v>45</v>
      </c>
      <c r="D83" s="34" t="s">
        <v>12</v>
      </c>
      <c r="E83" s="37" t="s">
        <v>178</v>
      </c>
      <c r="F83" s="30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 x14ac:dyDescent="0.25">
      <c r="A84" s="31" t="s">
        <v>179</v>
      </c>
      <c r="B84" s="32" t="s">
        <v>180</v>
      </c>
      <c r="C84" s="33" t="s">
        <v>45</v>
      </c>
      <c r="D84" s="34" t="s">
        <v>12</v>
      </c>
      <c r="E84" s="37" t="s">
        <v>178</v>
      </c>
      <c r="F84" s="30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 x14ac:dyDescent="0.25">
      <c r="A85" s="31" t="s">
        <v>181</v>
      </c>
      <c r="B85" s="32" t="s">
        <v>182</v>
      </c>
      <c r="C85" s="33" t="s">
        <v>45</v>
      </c>
      <c r="D85" s="34" t="s">
        <v>12</v>
      </c>
      <c r="E85" s="37" t="s">
        <v>183</v>
      </c>
      <c r="F85" s="30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 x14ac:dyDescent="0.25">
      <c r="A86" s="31" t="s">
        <v>184</v>
      </c>
      <c r="B86" s="32" t="s">
        <v>185</v>
      </c>
      <c r="C86" s="33" t="s">
        <v>45</v>
      </c>
      <c r="D86" s="34" t="s">
        <v>12</v>
      </c>
      <c r="E86" s="37" t="s">
        <v>183</v>
      </c>
      <c r="F86" s="30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5" customHeight="1" x14ac:dyDescent="0.25">
      <c r="A87" s="31" t="s">
        <v>186</v>
      </c>
      <c r="B87" s="32" t="s">
        <v>187</v>
      </c>
      <c r="C87" s="33" t="s">
        <v>45</v>
      </c>
      <c r="D87" s="34" t="s">
        <v>12</v>
      </c>
      <c r="E87" s="36"/>
      <c r="F87" s="30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 x14ac:dyDescent="0.25">
      <c r="A88" s="31" t="s">
        <v>188</v>
      </c>
      <c r="B88" s="32" t="s">
        <v>189</v>
      </c>
      <c r="C88" s="33" t="s">
        <v>45</v>
      </c>
      <c r="D88" s="34" t="s">
        <v>12</v>
      </c>
      <c r="E88" s="36"/>
      <c r="F88" s="30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 x14ac:dyDescent="0.25">
      <c r="A89" s="31"/>
      <c r="B89" s="32"/>
      <c r="C89" s="33"/>
      <c r="D89" s="34"/>
      <c r="E89" s="36"/>
      <c r="F89" s="30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 x14ac:dyDescent="0.25">
      <c r="A90" s="25" t="s">
        <v>190</v>
      </c>
      <c r="B90" s="26" t="s">
        <v>191</v>
      </c>
      <c r="C90" s="27"/>
      <c r="D90" s="28"/>
      <c r="E90" s="29"/>
      <c r="F90" s="3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 x14ac:dyDescent="0.25">
      <c r="A91" s="25" t="s">
        <v>192</v>
      </c>
      <c r="B91" s="26" t="s">
        <v>193</v>
      </c>
      <c r="C91" s="27"/>
      <c r="D91" s="28"/>
      <c r="E91" s="29"/>
      <c r="F91" s="30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s="12" customFormat="1" ht="15" customHeight="1" x14ac:dyDescent="0.25">
      <c r="A92" s="33" t="s">
        <v>194</v>
      </c>
      <c r="B92" s="32" t="s">
        <v>195</v>
      </c>
      <c r="C92" s="33" t="s">
        <v>196</v>
      </c>
      <c r="D92" s="34" t="s">
        <v>12</v>
      </c>
      <c r="E92" s="35"/>
      <c r="F92" s="30"/>
    </row>
    <row r="93" spans="1:1024" s="12" customFormat="1" ht="15" customHeight="1" x14ac:dyDescent="0.25">
      <c r="A93" s="33" t="s">
        <v>197</v>
      </c>
      <c r="B93" s="32" t="s">
        <v>198</v>
      </c>
      <c r="C93" s="33" t="s">
        <v>42</v>
      </c>
      <c r="D93" s="34" t="s">
        <v>12</v>
      </c>
      <c r="E93" s="35"/>
      <c r="F93" s="30"/>
    </row>
    <row r="94" spans="1:1024" s="12" customFormat="1" ht="15" customHeight="1" x14ac:dyDescent="0.25">
      <c r="A94" s="33" t="s">
        <v>199</v>
      </c>
      <c r="B94" s="32" t="s">
        <v>200</v>
      </c>
      <c r="C94" s="33" t="s">
        <v>111</v>
      </c>
      <c r="D94" s="34" t="s">
        <v>12</v>
      </c>
      <c r="E94" s="35"/>
      <c r="F94" s="30"/>
    </row>
    <row r="95" spans="1:1024" s="12" customFormat="1" ht="15" customHeight="1" x14ac:dyDescent="0.25">
      <c r="A95" s="33" t="s">
        <v>201</v>
      </c>
      <c r="B95" s="32" t="s">
        <v>202</v>
      </c>
      <c r="C95" s="33" t="s">
        <v>42</v>
      </c>
      <c r="D95" s="34" t="s">
        <v>12</v>
      </c>
      <c r="E95" s="35"/>
      <c r="F95" s="30"/>
    </row>
    <row r="96" spans="1:1024" s="12" customFormat="1" ht="15" customHeight="1" x14ac:dyDescent="0.25">
      <c r="A96" s="33" t="s">
        <v>203</v>
      </c>
      <c r="B96" s="32" t="s">
        <v>87</v>
      </c>
      <c r="C96" s="33" t="s">
        <v>11</v>
      </c>
      <c r="D96" s="34" t="s">
        <v>12</v>
      </c>
      <c r="E96" s="35"/>
      <c r="F96" s="30"/>
    </row>
    <row r="97" spans="1:1024" s="12" customFormat="1" ht="15" customHeight="1" x14ac:dyDescent="0.25">
      <c r="A97" s="33" t="s">
        <v>204</v>
      </c>
      <c r="B97" s="32" t="s">
        <v>89</v>
      </c>
      <c r="C97" s="33" t="s">
        <v>11</v>
      </c>
      <c r="D97" s="34" t="s">
        <v>12</v>
      </c>
      <c r="E97" s="35"/>
      <c r="F97" s="30"/>
    </row>
    <row r="98" spans="1:1024" s="12" customFormat="1" ht="24.95" customHeight="1" x14ac:dyDescent="0.25">
      <c r="A98" s="33" t="s">
        <v>205</v>
      </c>
      <c r="B98" s="32" t="s">
        <v>206</v>
      </c>
      <c r="C98" s="33" t="s">
        <v>11</v>
      </c>
      <c r="D98" s="34" t="s">
        <v>12</v>
      </c>
      <c r="E98" s="35"/>
      <c r="F98" s="30"/>
    </row>
    <row r="99" spans="1:1024" s="12" customFormat="1" ht="15" customHeight="1" x14ac:dyDescent="0.25">
      <c r="A99" s="33" t="s">
        <v>207</v>
      </c>
      <c r="B99" s="32" t="s">
        <v>208</v>
      </c>
      <c r="C99" s="33" t="s">
        <v>42</v>
      </c>
      <c r="D99" s="34" t="s">
        <v>12</v>
      </c>
      <c r="E99" s="35"/>
      <c r="F99" s="30"/>
    </row>
    <row r="100" spans="1:1024" ht="15" customHeight="1" x14ac:dyDescent="0.25">
      <c r="A100" s="33"/>
      <c r="B100" s="32"/>
      <c r="C100" s="33"/>
      <c r="D100" s="34"/>
      <c r="E100" s="35"/>
      <c r="F100" s="3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 x14ac:dyDescent="0.25">
      <c r="A101" s="25" t="s">
        <v>209</v>
      </c>
      <c r="B101" s="26" t="s">
        <v>210</v>
      </c>
      <c r="C101" s="27"/>
      <c r="D101" s="28"/>
      <c r="E101" s="29"/>
      <c r="F101" s="30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s="12" customFormat="1" ht="15" customHeight="1" x14ac:dyDescent="0.25">
      <c r="A102" s="33" t="s">
        <v>211</v>
      </c>
      <c r="B102" s="32" t="s">
        <v>212</v>
      </c>
      <c r="C102" s="33" t="s">
        <v>114</v>
      </c>
      <c r="D102" s="34" t="s">
        <v>12</v>
      </c>
      <c r="E102" s="35"/>
      <c r="F102" s="30"/>
    </row>
    <row r="103" spans="1:1024" s="12" customFormat="1" ht="15" customHeight="1" x14ac:dyDescent="0.25">
      <c r="A103" s="33" t="s">
        <v>213</v>
      </c>
      <c r="B103" s="32" t="s">
        <v>214</v>
      </c>
      <c r="C103" s="33" t="s">
        <v>114</v>
      </c>
      <c r="D103" s="34" t="s">
        <v>12</v>
      </c>
      <c r="E103" s="35"/>
      <c r="F103" s="30"/>
    </row>
    <row r="104" spans="1:1024" s="12" customFormat="1" ht="15" customHeight="1" x14ac:dyDescent="0.25">
      <c r="A104" s="33" t="s">
        <v>215</v>
      </c>
      <c r="B104" s="32" t="s">
        <v>216</v>
      </c>
      <c r="C104" s="33" t="s">
        <v>217</v>
      </c>
      <c r="D104" s="34" t="s">
        <v>12</v>
      </c>
      <c r="E104" s="35"/>
      <c r="F104" s="30"/>
    </row>
    <row r="105" spans="1:1024" ht="15" customHeight="1" x14ac:dyDescent="0.25">
      <c r="A105" s="33"/>
      <c r="B105" s="32"/>
      <c r="C105" s="33"/>
      <c r="D105" s="34"/>
      <c r="E105" s="35"/>
      <c r="F105" s="30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5" customHeight="1" x14ac:dyDescent="0.25">
      <c r="A106" s="25" t="s">
        <v>218</v>
      </c>
      <c r="B106" s="26" t="s">
        <v>219</v>
      </c>
      <c r="C106" s="27"/>
      <c r="D106" s="28"/>
      <c r="E106" s="29"/>
      <c r="F106" s="30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s="12" customFormat="1" ht="15" customHeight="1" x14ac:dyDescent="0.25">
      <c r="A107" s="33" t="s">
        <v>220</v>
      </c>
      <c r="B107" s="32" t="s">
        <v>221</v>
      </c>
      <c r="C107" s="33" t="s">
        <v>222</v>
      </c>
      <c r="D107" s="34" t="s">
        <v>12</v>
      </c>
      <c r="E107" s="35"/>
      <c r="F107" s="30"/>
    </row>
    <row r="108" spans="1:1024" s="12" customFormat="1" ht="15" customHeight="1" x14ac:dyDescent="0.25">
      <c r="A108" s="33" t="s">
        <v>223</v>
      </c>
      <c r="B108" s="32" t="s">
        <v>224</v>
      </c>
      <c r="C108" s="33" t="s">
        <v>42</v>
      </c>
      <c r="D108" s="34" t="s">
        <v>12</v>
      </c>
      <c r="E108" s="35"/>
      <c r="F108" s="30"/>
    </row>
    <row r="109" spans="1:1024" s="12" customFormat="1" ht="15" customHeight="1" x14ac:dyDescent="0.25">
      <c r="A109" s="33" t="s">
        <v>225</v>
      </c>
      <c r="B109" s="32" t="s">
        <v>226</v>
      </c>
      <c r="C109" s="33" t="s">
        <v>42</v>
      </c>
      <c r="D109" s="34" t="s">
        <v>12</v>
      </c>
      <c r="E109" s="35"/>
      <c r="F109" s="30"/>
    </row>
    <row r="110" spans="1:1024" s="12" customFormat="1" ht="15" customHeight="1" x14ac:dyDescent="0.25">
      <c r="A110" s="33" t="s">
        <v>227</v>
      </c>
      <c r="B110" s="32" t="s">
        <v>228</v>
      </c>
      <c r="C110" s="33" t="s">
        <v>217</v>
      </c>
      <c r="D110" s="34" t="s">
        <v>12</v>
      </c>
      <c r="E110" s="35"/>
      <c r="F110" s="30"/>
    </row>
    <row r="111" spans="1:1024" s="12" customFormat="1" ht="15" customHeight="1" x14ac:dyDescent="0.25">
      <c r="A111" s="33" t="s">
        <v>229</v>
      </c>
      <c r="B111" s="32" t="s">
        <v>230</v>
      </c>
      <c r="C111" s="33" t="s">
        <v>45</v>
      </c>
      <c r="D111" s="34" t="s">
        <v>12</v>
      </c>
      <c r="E111" s="35"/>
      <c r="F111" s="30"/>
    </row>
    <row r="112" spans="1:1024" s="12" customFormat="1" ht="15" customHeight="1" x14ac:dyDescent="0.25">
      <c r="A112" s="33" t="s">
        <v>231</v>
      </c>
      <c r="B112" s="32" t="s">
        <v>232</v>
      </c>
      <c r="C112" s="33" t="s">
        <v>45</v>
      </c>
      <c r="D112" s="34" t="s">
        <v>12</v>
      </c>
      <c r="E112" s="35"/>
      <c r="F112" s="30"/>
    </row>
    <row r="113" spans="1:1024" s="12" customFormat="1" ht="15" customHeight="1" x14ac:dyDescent="0.25">
      <c r="A113" s="33" t="s">
        <v>233</v>
      </c>
      <c r="B113" s="32" t="s">
        <v>234</v>
      </c>
      <c r="C113" s="33" t="s">
        <v>111</v>
      </c>
      <c r="D113" s="34" t="s">
        <v>12</v>
      </c>
      <c r="E113" s="35"/>
      <c r="F113" s="30"/>
    </row>
    <row r="114" spans="1:1024" s="12" customFormat="1" ht="15" customHeight="1" x14ac:dyDescent="0.25">
      <c r="A114" s="33" t="s">
        <v>235</v>
      </c>
      <c r="B114" s="32" t="s">
        <v>236</v>
      </c>
      <c r="C114" s="33" t="s">
        <v>155</v>
      </c>
      <c r="D114" s="34" t="s">
        <v>12</v>
      </c>
      <c r="E114" s="35"/>
      <c r="F114" s="30"/>
    </row>
    <row r="115" spans="1:1024" s="12" customFormat="1" ht="15" customHeight="1" x14ac:dyDescent="0.25">
      <c r="A115" s="33" t="s">
        <v>237</v>
      </c>
      <c r="B115" s="32" t="s">
        <v>238</v>
      </c>
      <c r="C115" s="33" t="s">
        <v>117</v>
      </c>
      <c r="D115" s="34" t="s">
        <v>12</v>
      </c>
      <c r="E115" s="35"/>
      <c r="F115" s="30"/>
    </row>
    <row r="116" spans="1:1024" ht="15" customHeight="1" x14ac:dyDescent="0.25">
      <c r="A116" s="33"/>
      <c r="B116" s="32"/>
      <c r="C116" s="33"/>
      <c r="D116" s="34"/>
      <c r="E116" s="35"/>
      <c r="F116" s="30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5" customHeight="1" x14ac:dyDescent="0.25">
      <c r="A117" s="25" t="s">
        <v>239</v>
      </c>
      <c r="B117" s="26" t="s">
        <v>240</v>
      </c>
      <c r="C117" s="27"/>
      <c r="D117" s="28"/>
      <c r="E117" s="29"/>
      <c r="F117" s="30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s="12" customFormat="1" ht="15" customHeight="1" x14ac:dyDescent="0.25">
      <c r="A118" s="33" t="s">
        <v>241</v>
      </c>
      <c r="B118" s="32" t="s">
        <v>242</v>
      </c>
      <c r="C118" s="33" t="s">
        <v>61</v>
      </c>
      <c r="D118" s="34" t="s">
        <v>12</v>
      </c>
      <c r="E118" s="35"/>
      <c r="F118" s="30"/>
    </row>
    <row r="119" spans="1:1024" s="12" customFormat="1" ht="15" customHeight="1" x14ac:dyDescent="0.25">
      <c r="A119" s="33" t="s">
        <v>243</v>
      </c>
      <c r="B119" s="32" t="s">
        <v>244</v>
      </c>
      <c r="C119" s="33" t="s">
        <v>61</v>
      </c>
      <c r="D119" s="34" t="s">
        <v>12</v>
      </c>
      <c r="E119" s="35"/>
      <c r="F119" s="30"/>
    </row>
    <row r="120" spans="1:1024" s="12" customFormat="1" ht="15" customHeight="1" x14ac:dyDescent="0.25">
      <c r="A120" s="33" t="s">
        <v>245</v>
      </c>
      <c r="B120" s="32" t="s">
        <v>246</v>
      </c>
      <c r="C120" s="33" t="s">
        <v>61</v>
      </c>
      <c r="D120" s="34" t="s">
        <v>12</v>
      </c>
      <c r="E120" s="35"/>
      <c r="F120" s="30"/>
    </row>
    <row r="121" spans="1:1024" s="12" customFormat="1" ht="15" customHeight="1" x14ac:dyDescent="0.25">
      <c r="A121" s="33" t="s">
        <v>247</v>
      </c>
      <c r="B121" s="32" t="s">
        <v>248</v>
      </c>
      <c r="C121" s="33" t="s">
        <v>61</v>
      </c>
      <c r="D121" s="34" t="s">
        <v>12</v>
      </c>
      <c r="E121" s="35"/>
      <c r="F121" s="30"/>
    </row>
    <row r="122" spans="1:1024" s="12" customFormat="1" ht="15" customHeight="1" x14ac:dyDescent="0.25">
      <c r="A122" s="33" t="s">
        <v>249</v>
      </c>
      <c r="B122" s="32" t="s">
        <v>250</v>
      </c>
      <c r="C122" s="33" t="s">
        <v>61</v>
      </c>
      <c r="D122" s="34" t="s">
        <v>12</v>
      </c>
      <c r="E122" s="35"/>
      <c r="F122" s="30"/>
    </row>
    <row r="123" spans="1:1024" s="12" customFormat="1" ht="15" customHeight="1" x14ac:dyDescent="0.25">
      <c r="A123" s="33" t="s">
        <v>251</v>
      </c>
      <c r="B123" s="32" t="s">
        <v>252</v>
      </c>
      <c r="C123" s="33" t="s">
        <v>155</v>
      </c>
      <c r="D123" s="34" t="s">
        <v>12</v>
      </c>
      <c r="E123" s="35"/>
      <c r="F123" s="30"/>
    </row>
    <row r="124" spans="1:1024" s="12" customFormat="1" ht="15" customHeight="1" x14ac:dyDescent="0.25">
      <c r="A124" s="33" t="s">
        <v>253</v>
      </c>
      <c r="B124" s="32" t="s">
        <v>254</v>
      </c>
      <c r="C124" s="33" t="s">
        <v>111</v>
      </c>
      <c r="D124" s="34" t="s">
        <v>12</v>
      </c>
      <c r="E124" s="35"/>
      <c r="F124" s="30"/>
    </row>
    <row r="125" spans="1:1024" s="12" customFormat="1" ht="15" customHeight="1" x14ac:dyDescent="0.25">
      <c r="A125" s="33" t="s">
        <v>255</v>
      </c>
      <c r="B125" s="32" t="s">
        <v>256</v>
      </c>
      <c r="C125" s="33" t="s">
        <v>61</v>
      </c>
      <c r="D125" s="34" t="s">
        <v>12</v>
      </c>
      <c r="E125" s="35"/>
      <c r="F125" s="30"/>
    </row>
    <row r="126" spans="1:1024" s="12" customFormat="1" ht="15" customHeight="1" x14ac:dyDescent="0.25">
      <c r="A126" s="33" t="s">
        <v>257</v>
      </c>
      <c r="B126" s="32" t="s">
        <v>258</v>
      </c>
      <c r="C126" s="33" t="s">
        <v>155</v>
      </c>
      <c r="D126" s="34" t="s">
        <v>12</v>
      </c>
      <c r="E126" s="35"/>
      <c r="F126" s="30"/>
    </row>
    <row r="127" spans="1:1024" s="12" customFormat="1" ht="15" customHeight="1" x14ac:dyDescent="0.25">
      <c r="A127" s="33" t="s">
        <v>259</v>
      </c>
      <c r="B127" s="32" t="s">
        <v>260</v>
      </c>
      <c r="C127" s="33" t="s">
        <v>155</v>
      </c>
      <c r="D127" s="34" t="s">
        <v>12</v>
      </c>
      <c r="E127" s="35"/>
      <c r="F127" s="30"/>
    </row>
    <row r="128" spans="1:1024" ht="15" customHeight="1" x14ac:dyDescent="0.25">
      <c r="A128" s="33"/>
      <c r="B128" s="32"/>
      <c r="C128" s="33"/>
      <c r="D128" s="34"/>
      <c r="E128" s="35"/>
      <c r="F128" s="30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 x14ac:dyDescent="0.25">
      <c r="A129" s="25" t="s">
        <v>261</v>
      </c>
      <c r="B129" s="26" t="s">
        <v>262</v>
      </c>
      <c r="C129" s="27"/>
      <c r="D129" s="28"/>
      <c r="E129" s="29"/>
      <c r="F129" s="30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s="12" customFormat="1" ht="15" customHeight="1" x14ac:dyDescent="0.25">
      <c r="A130" s="33" t="s">
        <v>263</v>
      </c>
      <c r="B130" s="32" t="s">
        <v>264</v>
      </c>
      <c r="C130" s="33" t="s">
        <v>114</v>
      </c>
      <c r="D130" s="34" t="s">
        <v>12</v>
      </c>
      <c r="E130" s="35"/>
      <c r="F130" s="30"/>
    </row>
    <row r="131" spans="1:1024" s="12" customFormat="1" ht="15" customHeight="1" x14ac:dyDescent="0.25">
      <c r="A131" s="33" t="s">
        <v>265</v>
      </c>
      <c r="B131" s="32" t="s">
        <v>266</v>
      </c>
      <c r="C131" s="33" t="s">
        <v>42</v>
      </c>
      <c r="D131" s="34" t="s">
        <v>12</v>
      </c>
      <c r="E131" s="35"/>
      <c r="F131" s="30"/>
    </row>
    <row r="132" spans="1:1024" s="12" customFormat="1" ht="15" customHeight="1" x14ac:dyDescent="0.25">
      <c r="A132" s="33" t="s">
        <v>267</v>
      </c>
      <c r="B132" s="32" t="s">
        <v>268</v>
      </c>
      <c r="C132" s="33" t="s">
        <v>42</v>
      </c>
      <c r="D132" s="34" t="s">
        <v>12</v>
      </c>
      <c r="E132" s="35"/>
      <c r="F132" s="30"/>
    </row>
    <row r="133" spans="1:1024" s="12" customFormat="1" ht="15" customHeight="1" x14ac:dyDescent="0.25">
      <c r="A133" s="33" t="s">
        <v>269</v>
      </c>
      <c r="B133" s="32" t="s">
        <v>270</v>
      </c>
      <c r="C133" s="33" t="s">
        <v>117</v>
      </c>
      <c r="D133" s="34" t="s">
        <v>12</v>
      </c>
      <c r="E133" s="35"/>
      <c r="F133" s="30"/>
    </row>
    <row r="134" spans="1:1024" s="12" customFormat="1" ht="15" customHeight="1" x14ac:dyDescent="0.25">
      <c r="A134" s="33" t="s">
        <v>271</v>
      </c>
      <c r="B134" s="32" t="s">
        <v>272</v>
      </c>
      <c r="C134" s="33" t="s">
        <v>42</v>
      </c>
      <c r="D134" s="34" t="s">
        <v>12</v>
      </c>
      <c r="E134" s="35"/>
      <c r="F134" s="30"/>
    </row>
    <row r="135" spans="1:1024" s="12" customFormat="1" ht="15" customHeight="1" x14ac:dyDescent="0.25">
      <c r="A135" s="33" t="s">
        <v>273</v>
      </c>
      <c r="B135" s="32" t="s">
        <v>274</v>
      </c>
      <c r="C135" s="33" t="s">
        <v>45</v>
      </c>
      <c r="D135" s="34" t="s">
        <v>12</v>
      </c>
      <c r="E135" s="35"/>
      <c r="F135" s="30"/>
    </row>
    <row r="136" spans="1:1024" s="12" customFormat="1" ht="15" customHeight="1" x14ac:dyDescent="0.25">
      <c r="A136" s="33" t="s">
        <v>275</v>
      </c>
      <c r="B136" s="32" t="s">
        <v>276</v>
      </c>
      <c r="C136" s="33" t="s">
        <v>277</v>
      </c>
      <c r="D136" s="34" t="s">
        <v>12</v>
      </c>
      <c r="E136" s="35"/>
      <c r="F136" s="30"/>
    </row>
    <row r="137" spans="1:1024" s="12" customFormat="1" ht="24.95" customHeight="1" x14ac:dyDescent="0.25">
      <c r="A137" s="33" t="s">
        <v>278</v>
      </c>
      <c r="B137" s="32" t="s">
        <v>279</v>
      </c>
      <c r="C137" s="33" t="s">
        <v>42</v>
      </c>
      <c r="D137" s="34" t="s">
        <v>12</v>
      </c>
      <c r="E137" s="35"/>
      <c r="F137" s="30"/>
    </row>
    <row r="138" spans="1:1024" s="12" customFormat="1" ht="35.1" customHeight="1" x14ac:dyDescent="0.25">
      <c r="A138" s="33" t="s">
        <v>280</v>
      </c>
      <c r="B138" s="32" t="s">
        <v>281</v>
      </c>
      <c r="C138" s="33" t="s">
        <v>42</v>
      </c>
      <c r="D138" s="34" t="s">
        <v>12</v>
      </c>
      <c r="E138" s="35"/>
      <c r="F138" s="30"/>
    </row>
    <row r="139" spans="1:1024" s="12" customFormat="1" ht="15" customHeight="1" x14ac:dyDescent="0.25">
      <c r="A139" s="33" t="s">
        <v>282</v>
      </c>
      <c r="B139" s="32" t="s">
        <v>283</v>
      </c>
      <c r="C139" s="33" t="s">
        <v>45</v>
      </c>
      <c r="D139" s="34" t="s">
        <v>1463</v>
      </c>
      <c r="E139" s="35"/>
      <c r="F139" s="30"/>
    </row>
    <row r="140" spans="1:1024" s="12" customFormat="1" ht="15" customHeight="1" x14ac:dyDescent="0.25">
      <c r="A140" s="11" t="s">
        <v>284</v>
      </c>
      <c r="B140" s="9" t="s">
        <v>1467</v>
      </c>
      <c r="C140" s="11" t="s">
        <v>45</v>
      </c>
      <c r="D140" s="10" t="s">
        <v>1464</v>
      </c>
      <c r="E140" s="36"/>
      <c r="F140" s="30"/>
    </row>
    <row r="141" spans="1:1024" ht="15" customHeight="1" x14ac:dyDescent="0.25">
      <c r="A141" s="33" t="s">
        <v>286</v>
      </c>
      <c r="B141" s="32" t="s">
        <v>287</v>
      </c>
      <c r="C141" s="33" t="s">
        <v>45</v>
      </c>
      <c r="D141" s="34" t="s">
        <v>12</v>
      </c>
      <c r="E141" s="35"/>
      <c r="F141" s="30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s="44" customFormat="1" ht="15" customHeight="1" x14ac:dyDescent="0.25">
      <c r="A142" s="39" t="s">
        <v>288</v>
      </c>
      <c r="B142" s="40" t="s">
        <v>289</v>
      </c>
      <c r="C142" s="39" t="s">
        <v>114</v>
      </c>
      <c r="D142" s="41" t="s">
        <v>12</v>
      </c>
      <c r="E142" s="42"/>
      <c r="F142" s="43"/>
    </row>
    <row r="143" spans="1:1024" ht="15" customHeight="1" x14ac:dyDescent="0.25">
      <c r="A143" s="33"/>
      <c r="B143" s="32"/>
      <c r="C143" s="33"/>
      <c r="D143" s="34"/>
      <c r="E143" s="35"/>
      <c r="F143" s="30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5" customHeight="1" x14ac:dyDescent="0.25">
      <c r="A144" s="25" t="s">
        <v>290</v>
      </c>
      <c r="B144" s="26" t="s">
        <v>291</v>
      </c>
      <c r="C144" s="27"/>
      <c r="D144" s="28"/>
      <c r="E144" s="29"/>
      <c r="F144" s="30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21" s="12" customFormat="1" ht="15" customHeight="1" x14ac:dyDescent="0.25">
      <c r="A145" s="33" t="s">
        <v>292</v>
      </c>
      <c r="B145" s="32" t="s">
        <v>293</v>
      </c>
      <c r="C145" s="33" t="s">
        <v>45</v>
      </c>
      <c r="D145" s="34" t="s">
        <v>12</v>
      </c>
      <c r="E145" s="35"/>
      <c r="F145" s="30"/>
    </row>
    <row r="146" spans="1:21" s="12" customFormat="1" ht="15" customHeight="1" x14ac:dyDescent="0.25">
      <c r="A146" s="33" t="s">
        <v>294</v>
      </c>
      <c r="B146" s="32" t="s">
        <v>295</v>
      </c>
      <c r="C146" s="33" t="s">
        <v>196</v>
      </c>
      <c r="D146" s="34" t="s">
        <v>12</v>
      </c>
      <c r="E146" s="35"/>
      <c r="F146" s="30"/>
    </row>
    <row r="147" spans="1:21" s="12" customFormat="1" ht="15" customHeight="1" x14ac:dyDescent="0.25">
      <c r="A147" s="33" t="s">
        <v>296</v>
      </c>
      <c r="B147" s="32" t="s">
        <v>297</v>
      </c>
      <c r="C147" s="33" t="s">
        <v>196</v>
      </c>
      <c r="D147" s="34" t="s">
        <v>12</v>
      </c>
      <c r="E147" s="35"/>
      <c r="F147" s="30"/>
    </row>
    <row r="148" spans="1:21" ht="15" customHeight="1" x14ac:dyDescent="0.25">
      <c r="A148" s="33" t="s">
        <v>298</v>
      </c>
      <c r="B148" s="32" t="s">
        <v>299</v>
      </c>
      <c r="C148" s="33" t="s">
        <v>152</v>
      </c>
      <c r="D148" s="34" t="s">
        <v>12</v>
      </c>
      <c r="E148" s="35"/>
      <c r="F148" s="30"/>
      <c r="Q148" s="30"/>
      <c r="R148" s="30"/>
      <c r="S148" s="30"/>
      <c r="T148" s="30"/>
      <c r="U148" s="30"/>
    </row>
    <row r="149" spans="1:21" ht="15" customHeight="1" x14ac:dyDescent="0.25">
      <c r="A149" s="33" t="s">
        <v>300</v>
      </c>
      <c r="B149" s="32" t="s">
        <v>301</v>
      </c>
      <c r="C149" s="33" t="s">
        <v>152</v>
      </c>
      <c r="D149" s="34" t="s">
        <v>12</v>
      </c>
      <c r="E149" s="35"/>
      <c r="F149" s="30"/>
      <c r="Q149" s="30"/>
      <c r="R149" s="30"/>
      <c r="S149" s="30"/>
      <c r="T149" s="30"/>
      <c r="U149" s="30"/>
    </row>
    <row r="150" spans="1:21" ht="15" customHeight="1" x14ac:dyDescent="0.25">
      <c r="A150" s="33" t="s">
        <v>302</v>
      </c>
      <c r="B150" s="32" t="s">
        <v>303</v>
      </c>
      <c r="C150" s="33" t="s">
        <v>152</v>
      </c>
      <c r="D150" s="34" t="s">
        <v>12</v>
      </c>
      <c r="E150" s="35"/>
      <c r="F150" s="30"/>
      <c r="Q150" s="30"/>
      <c r="R150" s="30"/>
      <c r="S150" s="30"/>
      <c r="T150" s="30"/>
      <c r="U150" s="30"/>
    </row>
    <row r="151" spans="1:21" ht="15" customHeight="1" x14ac:dyDescent="0.25">
      <c r="A151" s="33" t="s">
        <v>304</v>
      </c>
      <c r="B151" s="32" t="s">
        <v>305</v>
      </c>
      <c r="C151" s="33" t="s">
        <v>152</v>
      </c>
      <c r="D151" s="34" t="s">
        <v>12</v>
      </c>
      <c r="E151" s="35"/>
      <c r="F151" s="30"/>
      <c r="Q151" s="30"/>
      <c r="R151" s="30"/>
      <c r="S151" s="30"/>
      <c r="T151" s="30"/>
      <c r="U151" s="30"/>
    </row>
    <row r="152" spans="1:21" ht="15" customHeight="1" x14ac:dyDescent="0.25">
      <c r="A152" s="33" t="s">
        <v>306</v>
      </c>
      <c r="B152" s="32" t="s">
        <v>307</v>
      </c>
      <c r="C152" s="33" t="s">
        <v>152</v>
      </c>
      <c r="D152" s="34" t="s">
        <v>12</v>
      </c>
      <c r="E152" s="35"/>
      <c r="F152" s="30"/>
      <c r="Q152" s="30"/>
      <c r="R152" s="30"/>
      <c r="S152" s="30"/>
      <c r="T152" s="30"/>
      <c r="U152" s="30"/>
    </row>
    <row r="153" spans="1:21" ht="15" customHeight="1" x14ac:dyDescent="0.25">
      <c r="A153" s="33" t="s">
        <v>308</v>
      </c>
      <c r="B153" s="32" t="s">
        <v>309</v>
      </c>
      <c r="C153" s="33" t="s">
        <v>152</v>
      </c>
      <c r="D153" s="34" t="s">
        <v>12</v>
      </c>
      <c r="E153" s="35"/>
      <c r="F153" s="30"/>
      <c r="Q153" s="30"/>
      <c r="R153" s="30"/>
      <c r="S153" s="30"/>
      <c r="T153" s="30"/>
      <c r="U153" s="30"/>
    </row>
    <row r="154" spans="1:21" ht="15" customHeight="1" x14ac:dyDescent="0.25">
      <c r="A154" s="33" t="s">
        <v>310</v>
      </c>
      <c r="B154" s="32" t="s">
        <v>311</v>
      </c>
      <c r="C154" s="39" t="s">
        <v>114</v>
      </c>
      <c r="D154" s="34" t="s">
        <v>12</v>
      </c>
      <c r="E154" s="35"/>
      <c r="F154" s="30"/>
      <c r="G154"/>
      <c r="H154"/>
      <c r="I154"/>
      <c r="J154"/>
      <c r="K154"/>
      <c r="L154"/>
      <c r="M154"/>
      <c r="N154"/>
      <c r="O154"/>
      <c r="P154"/>
      <c r="Q154" s="30"/>
      <c r="R154" s="30"/>
      <c r="S154" s="30"/>
      <c r="T154" s="30"/>
      <c r="U154" s="30"/>
    </row>
    <row r="155" spans="1:21" ht="15" customHeight="1" x14ac:dyDescent="0.25">
      <c r="A155" s="33" t="s">
        <v>312</v>
      </c>
      <c r="B155" s="32" t="s">
        <v>313</v>
      </c>
      <c r="C155" s="39" t="s">
        <v>114</v>
      </c>
      <c r="D155" s="34" t="s">
        <v>12</v>
      </c>
      <c r="E155" s="35"/>
      <c r="F155" s="30"/>
      <c r="G155"/>
      <c r="H155"/>
      <c r="I155"/>
      <c r="J155"/>
      <c r="K155"/>
      <c r="L155"/>
      <c r="M155"/>
      <c r="N155"/>
      <c r="O155"/>
      <c r="P155"/>
      <c r="Q155" s="30"/>
      <c r="R155" s="30"/>
      <c r="S155" s="30"/>
      <c r="T155" s="30"/>
      <c r="U155" s="30"/>
    </row>
    <row r="156" spans="1:21" ht="15" customHeight="1" x14ac:dyDescent="0.25">
      <c r="A156" s="33" t="s">
        <v>314</v>
      </c>
      <c r="B156" s="32" t="s">
        <v>315</v>
      </c>
      <c r="C156" s="39" t="s">
        <v>114</v>
      </c>
      <c r="D156" s="34" t="s">
        <v>12</v>
      </c>
      <c r="E156" s="35"/>
      <c r="F156" s="30"/>
      <c r="G156"/>
      <c r="H156"/>
      <c r="I156"/>
      <c r="J156"/>
      <c r="K156"/>
      <c r="L156"/>
      <c r="M156"/>
      <c r="N156"/>
      <c r="O156"/>
      <c r="P156"/>
      <c r="Q156" s="30"/>
      <c r="R156" s="30"/>
      <c r="S156" s="30"/>
      <c r="T156" s="30"/>
      <c r="U156" s="30"/>
    </row>
    <row r="157" spans="1:21" ht="15" customHeight="1" x14ac:dyDescent="0.25">
      <c r="A157" s="33" t="s">
        <v>316</v>
      </c>
      <c r="B157" s="32" t="s">
        <v>317</v>
      </c>
      <c r="C157" s="39" t="s">
        <v>114</v>
      </c>
      <c r="D157" s="34" t="s">
        <v>12</v>
      </c>
      <c r="E157" s="35"/>
      <c r="F157" s="30"/>
      <c r="G157"/>
      <c r="H157"/>
      <c r="I157"/>
      <c r="J157"/>
      <c r="K157"/>
      <c r="L157"/>
      <c r="M157"/>
      <c r="N157"/>
      <c r="O157"/>
      <c r="P157"/>
      <c r="Q157" s="30"/>
      <c r="R157" s="30"/>
      <c r="S157" s="30"/>
      <c r="T157" s="30"/>
      <c r="U157" s="30"/>
    </row>
    <row r="158" spans="1:21" ht="15" customHeight="1" x14ac:dyDescent="0.25">
      <c r="A158" s="33" t="s">
        <v>318</v>
      </c>
      <c r="B158" s="32" t="s">
        <v>319</v>
      </c>
      <c r="C158" s="39" t="s">
        <v>114</v>
      </c>
      <c r="D158" s="34" t="s">
        <v>12</v>
      </c>
      <c r="E158" s="35"/>
      <c r="F158" s="30"/>
      <c r="G158"/>
      <c r="H158"/>
      <c r="I158"/>
      <c r="J158"/>
      <c r="K158"/>
      <c r="L158"/>
      <c r="M158"/>
      <c r="N158"/>
      <c r="O158"/>
      <c r="P158"/>
      <c r="Q158" s="30"/>
      <c r="R158" s="30"/>
      <c r="S158" s="30"/>
      <c r="T158" s="30"/>
      <c r="U158" s="30"/>
    </row>
    <row r="159" spans="1:21" ht="15" customHeight="1" x14ac:dyDescent="0.25">
      <c r="A159" s="33"/>
      <c r="B159" s="32"/>
      <c r="C159" s="33"/>
      <c r="D159" s="34"/>
      <c r="E159" s="35"/>
      <c r="F159" s="30"/>
      <c r="G159"/>
      <c r="H159"/>
      <c r="I159"/>
      <c r="J159"/>
      <c r="K159"/>
      <c r="L159"/>
      <c r="M159"/>
      <c r="N159"/>
      <c r="O159"/>
      <c r="P159"/>
      <c r="Q159" s="30"/>
      <c r="R159" s="30"/>
      <c r="S159" s="30"/>
      <c r="T159" s="30"/>
      <c r="U159" s="30"/>
    </row>
    <row r="160" spans="1:21" ht="15" customHeight="1" x14ac:dyDescent="0.25">
      <c r="A160" s="25" t="s">
        <v>320</v>
      </c>
      <c r="B160" s="26" t="s">
        <v>321</v>
      </c>
      <c r="C160" s="27"/>
      <c r="D160" s="28"/>
      <c r="E160" s="29"/>
      <c r="F160" s="3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ht="24.95" customHeight="1" x14ac:dyDescent="0.25">
      <c r="A161" s="33" t="s">
        <v>322</v>
      </c>
      <c r="B161" s="45" t="s">
        <v>323</v>
      </c>
      <c r="C161" s="33"/>
      <c r="D161" s="34"/>
      <c r="E161" s="35"/>
      <c r="F161" s="30"/>
      <c r="G161"/>
      <c r="H161"/>
      <c r="I161"/>
      <c r="J161"/>
      <c r="K161"/>
      <c r="L161"/>
      <c r="M161"/>
      <c r="N161"/>
      <c r="O161"/>
      <c r="P161"/>
      <c r="Q161" s="30"/>
      <c r="R161" s="30"/>
      <c r="S161" s="30"/>
      <c r="T161" s="30"/>
      <c r="U161" s="30"/>
    </row>
    <row r="162" spans="1:21" ht="24.95" customHeight="1" x14ac:dyDescent="0.25">
      <c r="A162" s="33" t="s">
        <v>324</v>
      </c>
      <c r="B162" s="32" t="s">
        <v>325</v>
      </c>
      <c r="C162" s="33" t="s">
        <v>114</v>
      </c>
      <c r="D162" s="34" t="s">
        <v>326</v>
      </c>
      <c r="E162" s="45" t="s">
        <v>327</v>
      </c>
      <c r="F162" s="30"/>
      <c r="G162"/>
      <c r="H162"/>
      <c r="I162"/>
      <c r="J162"/>
      <c r="K162"/>
      <c r="L162"/>
      <c r="M162"/>
      <c r="N162"/>
      <c r="O162"/>
      <c r="P162"/>
      <c r="Q162" s="30"/>
      <c r="R162" s="30"/>
      <c r="S162" s="30"/>
      <c r="T162" s="30"/>
      <c r="U162" s="30"/>
    </row>
    <row r="163" spans="1:21" ht="24.95" customHeight="1" x14ac:dyDescent="0.25">
      <c r="A163" s="33" t="s">
        <v>328</v>
      </c>
      <c r="B163" s="32" t="s">
        <v>329</v>
      </c>
      <c r="C163" s="33" t="s">
        <v>114</v>
      </c>
      <c r="D163" s="34" t="s">
        <v>174</v>
      </c>
      <c r="E163" s="32" t="s">
        <v>330</v>
      </c>
      <c r="F163" s="30"/>
      <c r="G163"/>
      <c r="H163"/>
      <c r="I163"/>
      <c r="J163"/>
      <c r="K163"/>
      <c r="L163"/>
      <c r="M163"/>
      <c r="N163"/>
      <c r="O163"/>
      <c r="P163"/>
      <c r="Q163" s="30"/>
      <c r="R163" s="30"/>
      <c r="S163" s="30"/>
      <c r="T163" s="30"/>
      <c r="U163" s="30"/>
    </row>
    <row r="164" spans="1:21" ht="15" customHeight="1" x14ac:dyDescent="0.25">
      <c r="A164" s="33" t="s">
        <v>331</v>
      </c>
      <c r="B164" s="32" t="s">
        <v>332</v>
      </c>
      <c r="C164" s="33" t="s">
        <v>42</v>
      </c>
      <c r="D164" s="34" t="s">
        <v>333</v>
      </c>
      <c r="E164" s="32"/>
      <c r="F164" s="30"/>
      <c r="G164"/>
      <c r="H164"/>
      <c r="I164"/>
      <c r="J164"/>
      <c r="K164"/>
      <c r="L164"/>
      <c r="M164"/>
      <c r="N164"/>
      <c r="O164"/>
      <c r="P164"/>
      <c r="Q164" s="30"/>
      <c r="R164" s="30"/>
      <c r="S164" s="30"/>
      <c r="T164" s="30"/>
      <c r="U164" s="30"/>
    </row>
    <row r="165" spans="1:21" ht="15" customHeight="1" x14ac:dyDescent="0.25">
      <c r="A165" s="33" t="s">
        <v>334</v>
      </c>
      <c r="B165" s="32" t="s">
        <v>335</v>
      </c>
      <c r="C165" s="33" t="s">
        <v>42</v>
      </c>
      <c r="D165" s="34" t="s">
        <v>333</v>
      </c>
      <c r="E165" s="32"/>
      <c r="F165" s="30"/>
      <c r="G165"/>
      <c r="H165"/>
      <c r="I165"/>
      <c r="J165"/>
      <c r="K165"/>
      <c r="L165"/>
      <c r="M165"/>
      <c r="N165"/>
      <c r="O165"/>
      <c r="P165"/>
      <c r="Q165" s="30"/>
      <c r="R165" s="30"/>
      <c r="S165" s="30"/>
      <c r="T165" s="30"/>
      <c r="U165" s="30"/>
    </row>
    <row r="166" spans="1:21" ht="24.95" customHeight="1" x14ac:dyDescent="0.25">
      <c r="A166" s="33" t="s">
        <v>336</v>
      </c>
      <c r="B166" s="45" t="s">
        <v>337</v>
      </c>
      <c r="C166" s="33" t="s">
        <v>114</v>
      </c>
      <c r="D166" s="34" t="s">
        <v>174</v>
      </c>
      <c r="E166" s="45" t="s">
        <v>338</v>
      </c>
      <c r="F166" s="30"/>
      <c r="G166"/>
      <c r="H166"/>
      <c r="I166"/>
      <c r="J166"/>
      <c r="K166"/>
      <c r="L166"/>
      <c r="M166"/>
      <c r="N166"/>
      <c r="O166"/>
      <c r="P166"/>
      <c r="Q166" s="30"/>
      <c r="R166" s="30"/>
      <c r="S166" s="30"/>
      <c r="T166" s="30"/>
      <c r="U166" s="30"/>
    </row>
    <row r="167" spans="1:21" ht="15" customHeight="1" x14ac:dyDescent="0.25">
      <c r="A167" s="33" t="s">
        <v>339</v>
      </c>
      <c r="B167" s="32" t="s">
        <v>340</v>
      </c>
      <c r="C167" s="33" t="s">
        <v>196</v>
      </c>
      <c r="D167" s="34" t="s">
        <v>326</v>
      </c>
      <c r="E167" s="32" t="s">
        <v>341</v>
      </c>
      <c r="F167" s="30"/>
      <c r="G167"/>
      <c r="H167"/>
      <c r="I167"/>
      <c r="J167"/>
      <c r="K167"/>
      <c r="L167"/>
      <c r="M167"/>
      <c r="N167"/>
      <c r="O167"/>
      <c r="P167"/>
      <c r="Q167" s="30"/>
      <c r="R167" s="30"/>
      <c r="S167" s="30"/>
      <c r="T167" s="30"/>
      <c r="U167" s="30"/>
    </row>
    <row r="168" spans="1:21" ht="15" customHeight="1" x14ac:dyDescent="0.25">
      <c r="A168" s="33" t="s">
        <v>342</v>
      </c>
      <c r="B168" s="32" t="s">
        <v>343</v>
      </c>
      <c r="C168" s="33" t="s">
        <v>196</v>
      </c>
      <c r="D168" s="34" t="s">
        <v>326</v>
      </c>
      <c r="E168" s="32" t="s">
        <v>344</v>
      </c>
      <c r="F168" s="30"/>
      <c r="G168"/>
      <c r="H168"/>
      <c r="I168"/>
      <c r="J168"/>
      <c r="K168"/>
      <c r="L168"/>
      <c r="M168"/>
      <c r="N168"/>
      <c r="O168"/>
      <c r="P168"/>
      <c r="Q168" s="30"/>
      <c r="R168" s="30"/>
      <c r="S168" s="30"/>
      <c r="T168" s="30"/>
      <c r="U168" s="30"/>
    </row>
    <row r="169" spans="1:21" ht="15" customHeight="1" x14ac:dyDescent="0.25">
      <c r="A169" s="33" t="s">
        <v>345</v>
      </c>
      <c r="B169" s="32" t="s">
        <v>346</v>
      </c>
      <c r="C169" s="33" t="s">
        <v>347</v>
      </c>
      <c r="D169" s="34" t="s">
        <v>326</v>
      </c>
      <c r="E169" s="32"/>
      <c r="F169" s="30"/>
      <c r="G169"/>
      <c r="H169"/>
      <c r="I169"/>
      <c r="J169"/>
      <c r="K169"/>
      <c r="L169"/>
      <c r="M169"/>
      <c r="N169"/>
      <c r="O169"/>
      <c r="P169"/>
      <c r="Q169" s="30"/>
      <c r="R169" s="30"/>
      <c r="S169" s="30"/>
      <c r="T169" s="30"/>
      <c r="U169" s="30"/>
    </row>
    <row r="170" spans="1:21" ht="15" customHeight="1" x14ac:dyDescent="0.25">
      <c r="A170" s="33" t="s">
        <v>348</v>
      </c>
      <c r="B170" s="32" t="s">
        <v>349</v>
      </c>
      <c r="C170" s="33" t="s">
        <v>117</v>
      </c>
      <c r="D170" s="34" t="s">
        <v>326</v>
      </c>
      <c r="E170" s="32" t="s">
        <v>350</v>
      </c>
      <c r="F170" s="30"/>
      <c r="G170"/>
      <c r="H170"/>
      <c r="I170"/>
      <c r="J170"/>
      <c r="K170"/>
      <c r="L170"/>
      <c r="M170"/>
      <c r="N170"/>
      <c r="O170"/>
      <c r="P170"/>
      <c r="Q170" s="30"/>
      <c r="R170" s="30"/>
      <c r="S170" s="30"/>
      <c r="T170" s="30"/>
      <c r="U170" s="30"/>
    </row>
    <row r="171" spans="1:21" ht="15" customHeight="1" x14ac:dyDescent="0.25">
      <c r="A171" s="33" t="s">
        <v>351</v>
      </c>
      <c r="B171" s="32" t="s">
        <v>352</v>
      </c>
      <c r="C171" s="33" t="s">
        <v>117</v>
      </c>
      <c r="D171" s="34" t="s">
        <v>174</v>
      </c>
      <c r="E171" s="32"/>
      <c r="F171" s="30"/>
      <c r="G171"/>
      <c r="H171"/>
      <c r="I171"/>
      <c r="J171"/>
      <c r="K171"/>
      <c r="L171"/>
      <c r="M171"/>
      <c r="N171"/>
      <c r="O171"/>
      <c r="P171"/>
      <c r="Q171" s="30"/>
      <c r="R171" s="30"/>
      <c r="S171" s="30"/>
      <c r="T171" s="30"/>
      <c r="U171" s="30"/>
    </row>
    <row r="172" spans="1:21" ht="24.95" customHeight="1" x14ac:dyDescent="0.25">
      <c r="A172" s="33" t="s">
        <v>353</v>
      </c>
      <c r="B172" s="32" t="s">
        <v>354</v>
      </c>
      <c r="C172" s="33" t="s">
        <v>355</v>
      </c>
      <c r="D172" s="34" t="s">
        <v>174</v>
      </c>
      <c r="E172" s="32"/>
      <c r="F172" s="30"/>
      <c r="G172"/>
      <c r="H172"/>
      <c r="I172"/>
      <c r="J172"/>
      <c r="K172"/>
      <c r="L172"/>
      <c r="M172"/>
      <c r="N172"/>
      <c r="O172"/>
      <c r="P172"/>
      <c r="Q172" s="30"/>
      <c r="R172" s="30"/>
      <c r="S172" s="30"/>
      <c r="T172" s="30"/>
      <c r="U172" s="30"/>
    </row>
    <row r="173" spans="1:21" ht="35.1" customHeight="1" x14ac:dyDescent="0.25">
      <c r="A173" s="33" t="s">
        <v>356</v>
      </c>
      <c r="B173" s="32" t="s">
        <v>357</v>
      </c>
      <c r="C173" s="33"/>
      <c r="D173" s="34"/>
      <c r="E173" s="32"/>
      <c r="F173" s="30"/>
      <c r="G173"/>
      <c r="H173"/>
      <c r="I173"/>
      <c r="J173"/>
      <c r="K173"/>
      <c r="L173"/>
      <c r="M173"/>
      <c r="N173"/>
      <c r="O173"/>
      <c r="P173"/>
      <c r="Q173" s="30"/>
      <c r="R173" s="30"/>
      <c r="S173" s="30"/>
      <c r="T173" s="30"/>
      <c r="U173" s="30"/>
    </row>
    <row r="174" spans="1:21" ht="24.95" customHeight="1" x14ac:dyDescent="0.25">
      <c r="A174" s="33" t="s">
        <v>324</v>
      </c>
      <c r="B174" s="32" t="s">
        <v>358</v>
      </c>
      <c r="C174" s="33" t="s">
        <v>111</v>
      </c>
      <c r="D174" s="34" t="s">
        <v>285</v>
      </c>
      <c r="E174" s="45" t="s">
        <v>359</v>
      </c>
      <c r="F174" s="30"/>
      <c r="G174"/>
      <c r="H174"/>
      <c r="I174"/>
      <c r="J174"/>
      <c r="K174"/>
      <c r="L174"/>
      <c r="M174"/>
      <c r="N174"/>
      <c r="O174"/>
      <c r="P174"/>
      <c r="Q174" s="30"/>
      <c r="R174" s="30"/>
      <c r="S174" s="30"/>
      <c r="T174" s="30"/>
      <c r="U174" s="30"/>
    </row>
    <row r="175" spans="1:21" ht="24.95" customHeight="1" x14ac:dyDescent="0.25">
      <c r="A175" s="33" t="s">
        <v>328</v>
      </c>
      <c r="B175" s="32" t="s">
        <v>360</v>
      </c>
      <c r="C175" s="33" t="s">
        <v>111</v>
      </c>
      <c r="D175" s="34" t="s">
        <v>285</v>
      </c>
      <c r="E175" s="45" t="s">
        <v>359</v>
      </c>
      <c r="F175" s="30"/>
      <c r="G175"/>
      <c r="H175"/>
      <c r="I175"/>
      <c r="J175"/>
      <c r="K175"/>
      <c r="L175"/>
      <c r="M175"/>
      <c r="N175"/>
      <c r="O175"/>
      <c r="P175"/>
      <c r="Q175" s="30"/>
      <c r="R175" s="30"/>
      <c r="S175" s="30"/>
      <c r="T175" s="30"/>
      <c r="U175" s="30"/>
    </row>
    <row r="176" spans="1:21" ht="15" customHeight="1" x14ac:dyDescent="0.25">
      <c r="A176" s="33" t="s">
        <v>331</v>
      </c>
      <c r="B176" s="32" t="s">
        <v>361</v>
      </c>
      <c r="C176" s="33" t="s">
        <v>347</v>
      </c>
      <c r="D176" s="34" t="s">
        <v>326</v>
      </c>
      <c r="E176" s="35" t="s">
        <v>362</v>
      </c>
      <c r="F176" s="30"/>
      <c r="G176"/>
      <c r="H176"/>
      <c r="I176"/>
      <c r="J176"/>
      <c r="K176"/>
      <c r="L176"/>
      <c r="M176"/>
      <c r="N176"/>
      <c r="O176"/>
      <c r="P176"/>
      <c r="Q176" s="30"/>
      <c r="R176" s="30"/>
      <c r="S176" s="30"/>
      <c r="T176" s="30"/>
      <c r="U176" s="30"/>
    </row>
    <row r="177" spans="1:21" ht="15" customHeight="1" x14ac:dyDescent="0.25">
      <c r="A177" s="33" t="s">
        <v>334</v>
      </c>
      <c r="B177" s="32" t="s">
        <v>346</v>
      </c>
      <c r="C177" s="33" t="s">
        <v>347</v>
      </c>
      <c r="D177" s="34" t="s">
        <v>326</v>
      </c>
      <c r="E177" s="35"/>
      <c r="F177" s="30"/>
      <c r="G177"/>
      <c r="H177"/>
      <c r="I177"/>
      <c r="J177"/>
      <c r="K177"/>
      <c r="L177"/>
      <c r="M177"/>
      <c r="N177"/>
      <c r="O177"/>
      <c r="P177"/>
      <c r="Q177" s="30"/>
      <c r="R177" s="30"/>
      <c r="S177" s="30"/>
      <c r="T177" s="30"/>
      <c r="U177" s="30"/>
    </row>
    <row r="178" spans="1:21" ht="15" customHeight="1" x14ac:dyDescent="0.25">
      <c r="A178" s="33" t="s">
        <v>336</v>
      </c>
      <c r="B178" s="32" t="s">
        <v>335</v>
      </c>
      <c r="C178" s="33" t="s">
        <v>42</v>
      </c>
      <c r="D178" s="34" t="s">
        <v>333</v>
      </c>
      <c r="E178" s="35"/>
      <c r="F178" s="30"/>
      <c r="G178"/>
      <c r="H178"/>
      <c r="I178"/>
      <c r="J178"/>
      <c r="K178"/>
      <c r="L178"/>
      <c r="M178"/>
      <c r="N178"/>
      <c r="O178"/>
      <c r="P178"/>
      <c r="Q178" s="30"/>
      <c r="R178" s="30"/>
      <c r="S178" s="30"/>
      <c r="T178" s="30"/>
      <c r="U178" s="30"/>
    </row>
    <row r="179" spans="1:21" ht="15" customHeight="1" x14ac:dyDescent="0.25">
      <c r="A179" s="33" t="s">
        <v>339</v>
      </c>
      <c r="B179" s="32" t="s">
        <v>363</v>
      </c>
      <c r="C179" s="33" t="s">
        <v>42</v>
      </c>
      <c r="D179" s="34" t="s">
        <v>326</v>
      </c>
      <c r="E179" s="35"/>
      <c r="F179" s="30"/>
      <c r="G179"/>
      <c r="H179"/>
      <c r="I179"/>
      <c r="J179"/>
      <c r="K179"/>
      <c r="L179"/>
      <c r="M179"/>
      <c r="N179"/>
      <c r="O179"/>
      <c r="P179"/>
      <c r="Q179" s="30"/>
      <c r="R179" s="30"/>
      <c r="S179" s="30"/>
      <c r="T179" s="30"/>
      <c r="U179" s="30"/>
    </row>
    <row r="180" spans="1:21" ht="24.95" customHeight="1" x14ac:dyDescent="0.25">
      <c r="A180" s="33" t="s">
        <v>342</v>
      </c>
      <c r="B180" s="32" t="s">
        <v>329</v>
      </c>
      <c r="C180" s="33" t="s">
        <v>114</v>
      </c>
      <c r="D180" s="34" t="s">
        <v>174</v>
      </c>
      <c r="E180" s="35" t="s">
        <v>364</v>
      </c>
      <c r="F180" s="30"/>
      <c r="G180"/>
      <c r="H180"/>
      <c r="I180"/>
      <c r="J180"/>
      <c r="K180"/>
      <c r="L180"/>
      <c r="M180"/>
      <c r="N180"/>
      <c r="O180"/>
      <c r="P180"/>
      <c r="Q180" s="30"/>
      <c r="R180" s="30"/>
      <c r="S180" s="30"/>
      <c r="T180" s="30"/>
      <c r="U180" s="30"/>
    </row>
    <row r="181" spans="1:21" ht="24.95" customHeight="1" x14ac:dyDescent="0.25">
      <c r="A181" s="33" t="s">
        <v>345</v>
      </c>
      <c r="B181" s="32" t="s">
        <v>337</v>
      </c>
      <c r="C181" s="33" t="s">
        <v>114</v>
      </c>
      <c r="D181" s="34" t="s">
        <v>174</v>
      </c>
      <c r="E181" s="45" t="s">
        <v>338</v>
      </c>
      <c r="F181" s="30"/>
      <c r="G181"/>
      <c r="H181"/>
      <c r="I181"/>
      <c r="J181"/>
      <c r="K181"/>
      <c r="L181"/>
      <c r="M181"/>
      <c r="N181"/>
      <c r="O181"/>
      <c r="P181"/>
      <c r="Q181" s="30"/>
      <c r="R181" s="30"/>
      <c r="S181" s="30"/>
      <c r="T181" s="30"/>
      <c r="U181" s="30"/>
    </row>
    <row r="182" spans="1:21" ht="15" customHeight="1" x14ac:dyDescent="0.25">
      <c r="A182" s="33" t="s">
        <v>348</v>
      </c>
      <c r="B182" s="32" t="s">
        <v>349</v>
      </c>
      <c r="C182" s="33" t="s">
        <v>117</v>
      </c>
      <c r="D182" s="34" t="s">
        <v>326</v>
      </c>
      <c r="E182" s="35" t="s">
        <v>350</v>
      </c>
      <c r="F182" s="30"/>
      <c r="G182"/>
      <c r="H182"/>
      <c r="I182"/>
      <c r="J182"/>
      <c r="K182"/>
      <c r="L182"/>
      <c r="M182"/>
      <c r="N182"/>
      <c r="O182"/>
      <c r="P182"/>
      <c r="Q182" s="30"/>
      <c r="R182" s="30"/>
      <c r="S182" s="30"/>
      <c r="T182" s="30"/>
      <c r="U182" s="30"/>
    </row>
    <row r="183" spans="1:21" ht="15" customHeight="1" x14ac:dyDescent="0.25">
      <c r="A183" s="33" t="s">
        <v>351</v>
      </c>
      <c r="B183" s="32" t="s">
        <v>352</v>
      </c>
      <c r="C183" s="33" t="s">
        <v>117</v>
      </c>
      <c r="D183" s="34" t="s">
        <v>174</v>
      </c>
      <c r="E183" s="32"/>
      <c r="F183" s="30"/>
      <c r="G183"/>
      <c r="H183"/>
      <c r="I183"/>
      <c r="J183"/>
      <c r="K183"/>
      <c r="L183"/>
      <c r="M183"/>
      <c r="N183"/>
      <c r="O183"/>
      <c r="P183"/>
      <c r="Q183" s="30"/>
      <c r="R183" s="30"/>
      <c r="S183" s="30"/>
      <c r="T183" s="30"/>
      <c r="U183" s="30"/>
    </row>
    <row r="184" spans="1:21" ht="24.95" customHeight="1" x14ac:dyDescent="0.25">
      <c r="A184" s="33" t="s">
        <v>353</v>
      </c>
      <c r="B184" s="32" t="s">
        <v>354</v>
      </c>
      <c r="C184" s="33" t="s">
        <v>355</v>
      </c>
      <c r="D184" s="34" t="s">
        <v>174</v>
      </c>
      <c r="E184" s="32"/>
      <c r="F184" s="30"/>
      <c r="G184"/>
      <c r="H184"/>
      <c r="I184"/>
      <c r="J184"/>
      <c r="K184"/>
      <c r="L184"/>
      <c r="M184"/>
      <c r="N184"/>
      <c r="O184"/>
      <c r="P184"/>
      <c r="Q184" s="30"/>
      <c r="R184" s="30"/>
      <c r="S184" s="30"/>
      <c r="T184" s="30"/>
      <c r="U184" s="30"/>
    </row>
    <row r="185" spans="1:21" ht="15" customHeight="1" x14ac:dyDescent="0.25">
      <c r="A185" s="33" t="s">
        <v>365</v>
      </c>
      <c r="B185" s="32" t="s">
        <v>366</v>
      </c>
      <c r="C185" s="33"/>
      <c r="D185" s="34"/>
      <c r="E185" s="35"/>
      <c r="F185" s="30"/>
      <c r="G185"/>
      <c r="H185"/>
      <c r="I185"/>
      <c r="J185"/>
      <c r="K185"/>
      <c r="L185"/>
      <c r="M185"/>
      <c r="N185"/>
      <c r="O185"/>
      <c r="P185"/>
      <c r="Q185" s="30"/>
      <c r="R185" s="30"/>
      <c r="S185" s="30"/>
      <c r="T185" s="30"/>
      <c r="U185" s="30"/>
    </row>
    <row r="186" spans="1:21" ht="15" customHeight="1" x14ac:dyDescent="0.25">
      <c r="A186" s="33" t="s">
        <v>324</v>
      </c>
      <c r="B186" s="32" t="s">
        <v>367</v>
      </c>
      <c r="C186" s="33" t="s">
        <v>42</v>
      </c>
      <c r="D186" s="34" t="s">
        <v>326</v>
      </c>
      <c r="E186" s="35"/>
      <c r="F186" s="30"/>
      <c r="G186"/>
      <c r="H186"/>
      <c r="I186"/>
      <c r="J186"/>
      <c r="K186"/>
      <c r="L186"/>
      <c r="M186"/>
      <c r="N186"/>
      <c r="O186"/>
      <c r="P186"/>
      <c r="Q186" s="30"/>
      <c r="R186" s="30"/>
      <c r="S186" s="30"/>
      <c r="T186" s="30"/>
      <c r="U186" s="30"/>
    </row>
    <row r="187" spans="1:21" ht="15" customHeight="1" x14ac:dyDescent="0.25">
      <c r="A187" s="33" t="s">
        <v>328</v>
      </c>
      <c r="B187" s="32" t="s">
        <v>368</v>
      </c>
      <c r="C187" s="33" t="s">
        <v>42</v>
      </c>
      <c r="D187" s="34" t="s">
        <v>333</v>
      </c>
      <c r="E187" s="35"/>
      <c r="F187" s="30"/>
      <c r="G187"/>
      <c r="H187"/>
      <c r="I187"/>
      <c r="J187"/>
      <c r="K187"/>
      <c r="L187"/>
      <c r="M187"/>
      <c r="N187"/>
      <c r="O187"/>
      <c r="P187"/>
      <c r="Q187" s="30"/>
      <c r="R187" s="30"/>
      <c r="S187" s="30"/>
      <c r="T187" s="30"/>
      <c r="U187" s="30"/>
    </row>
    <row r="188" spans="1:21" ht="15" customHeight="1" x14ac:dyDescent="0.25">
      <c r="A188" s="33" t="s">
        <v>331</v>
      </c>
      <c r="B188" s="32" t="s">
        <v>369</v>
      </c>
      <c r="C188" s="33" t="s">
        <v>155</v>
      </c>
      <c r="D188" s="34" t="s">
        <v>174</v>
      </c>
      <c r="E188" s="32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</row>
    <row r="189" spans="1:21" ht="15" customHeight="1" x14ac:dyDescent="0.25">
      <c r="A189" s="33" t="s">
        <v>370</v>
      </c>
      <c r="B189" s="32" t="s">
        <v>371</v>
      </c>
      <c r="C189" s="33" t="s">
        <v>42</v>
      </c>
      <c r="D189" s="34" t="s">
        <v>174</v>
      </c>
      <c r="E189" s="42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</row>
    <row r="190" spans="1:21" ht="15" customHeight="1" x14ac:dyDescent="0.25">
      <c r="A190" s="33" t="s">
        <v>372</v>
      </c>
      <c r="B190" s="32" t="s">
        <v>373</v>
      </c>
      <c r="C190" s="33" t="s">
        <v>42</v>
      </c>
      <c r="D190" s="34" t="s">
        <v>174</v>
      </c>
      <c r="E190" s="42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</row>
    <row r="191" spans="1:21" ht="15" customHeight="1" x14ac:dyDescent="0.25">
      <c r="A191" s="33" t="s">
        <v>374</v>
      </c>
      <c r="B191" s="32" t="s">
        <v>375</v>
      </c>
      <c r="C191" s="33" t="s">
        <v>111</v>
      </c>
      <c r="D191" s="34" t="s">
        <v>376</v>
      </c>
      <c r="E191" s="42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</row>
    <row r="192" spans="1:21" ht="15" customHeight="1" x14ac:dyDescent="0.25">
      <c r="A192" s="33" t="s">
        <v>377</v>
      </c>
      <c r="B192" s="32" t="s">
        <v>378</v>
      </c>
      <c r="C192" s="33" t="s">
        <v>155</v>
      </c>
      <c r="D192" s="34" t="s">
        <v>174</v>
      </c>
      <c r="E192" s="42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</row>
    <row r="193" spans="1:21" ht="15" customHeight="1" x14ac:dyDescent="0.25">
      <c r="A193" s="33"/>
      <c r="B193" s="35"/>
      <c r="C193" s="33"/>
      <c r="D193" s="34"/>
      <c r="E193" s="35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</row>
    <row r="194" spans="1:21" ht="15" customHeight="1" x14ac:dyDescent="0.25">
      <c r="A194" s="25" t="s">
        <v>379</v>
      </c>
      <c r="B194" s="26" t="s">
        <v>380</v>
      </c>
      <c r="C194" s="27"/>
      <c r="D194" s="28"/>
      <c r="E194" s="29"/>
      <c r="F194" s="30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 ht="15" customHeight="1" x14ac:dyDescent="0.25">
      <c r="A195" s="33" t="s">
        <v>381</v>
      </c>
      <c r="B195" s="32" t="s">
        <v>382</v>
      </c>
      <c r="C195" s="33" t="s">
        <v>155</v>
      </c>
      <c r="D195" s="46"/>
      <c r="E195" s="35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</row>
    <row r="196" spans="1:21" ht="15" customHeight="1" x14ac:dyDescent="0.25">
      <c r="A196" s="33" t="s">
        <v>383</v>
      </c>
      <c r="B196" s="32" t="s">
        <v>384</v>
      </c>
      <c r="C196" s="33" t="s">
        <v>155</v>
      </c>
      <c r="D196" s="46"/>
      <c r="E196" s="35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</row>
    <row r="197" spans="1:21" ht="15" customHeight="1" x14ac:dyDescent="0.25">
      <c r="A197" s="33" t="s">
        <v>385</v>
      </c>
      <c r="B197" s="32" t="s">
        <v>386</v>
      </c>
      <c r="C197" s="33" t="s">
        <v>155</v>
      </c>
      <c r="D197" s="46"/>
      <c r="E197" s="35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</row>
    <row r="198" spans="1:21" ht="15" customHeight="1" x14ac:dyDescent="0.25">
      <c r="A198" s="33" t="s">
        <v>387</v>
      </c>
      <c r="B198" s="32" t="s">
        <v>388</v>
      </c>
      <c r="C198" s="33" t="s">
        <v>155</v>
      </c>
      <c r="D198" s="46"/>
      <c r="E198" s="35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</row>
    <row r="199" spans="1:21" ht="15" customHeight="1" x14ac:dyDescent="0.25">
      <c r="A199" s="33" t="s">
        <v>389</v>
      </c>
      <c r="B199" s="32" t="s">
        <v>390</v>
      </c>
      <c r="C199" s="33" t="s">
        <v>155</v>
      </c>
      <c r="D199" s="46"/>
      <c r="E199" s="35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</row>
    <row r="200" spans="1:21" ht="24.95" customHeight="1" x14ac:dyDescent="0.25">
      <c r="A200" s="33" t="s">
        <v>391</v>
      </c>
      <c r="B200" s="32" t="s">
        <v>392</v>
      </c>
      <c r="C200" s="33" t="s">
        <v>45</v>
      </c>
      <c r="D200" s="46"/>
      <c r="E200" s="35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</row>
    <row r="201" spans="1:21" ht="15" customHeight="1" x14ac:dyDescent="0.25">
      <c r="A201" s="33" t="s">
        <v>393</v>
      </c>
      <c r="B201" s="32" t="s">
        <v>394</v>
      </c>
      <c r="C201" s="33" t="s">
        <v>395</v>
      </c>
      <c r="D201" s="46"/>
      <c r="E201" s="35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</row>
    <row r="202" spans="1:21" ht="15" customHeight="1" x14ac:dyDescent="0.25">
      <c r="A202" s="33" t="s">
        <v>396</v>
      </c>
      <c r="B202" s="32" t="s">
        <v>397</v>
      </c>
      <c r="C202" s="33" t="s">
        <v>395</v>
      </c>
      <c r="D202" s="46"/>
      <c r="E202" s="35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</row>
    <row r="203" spans="1:21" ht="15" customHeight="1" x14ac:dyDescent="0.25">
      <c r="A203" s="33" t="s">
        <v>398</v>
      </c>
      <c r="B203" s="32" t="s">
        <v>399</v>
      </c>
      <c r="C203" s="33" t="s">
        <v>155</v>
      </c>
      <c r="D203" s="46"/>
      <c r="E203" s="35"/>
      <c r="F203" s="30"/>
      <c r="G203"/>
      <c r="H203"/>
      <c r="I203"/>
      <c r="J203"/>
      <c r="K203"/>
      <c r="L203"/>
      <c r="M203"/>
      <c r="N203"/>
      <c r="O203"/>
      <c r="P203"/>
      <c r="Q203" s="30"/>
      <c r="R203" s="30"/>
      <c r="S203" s="30"/>
      <c r="T203" s="30"/>
      <c r="U203" s="30"/>
    </row>
    <row r="204" spans="1:21" ht="15" customHeight="1" x14ac:dyDescent="0.25">
      <c r="A204" s="33" t="s">
        <v>400</v>
      </c>
      <c r="B204" s="32" t="s">
        <v>401</v>
      </c>
      <c r="C204" s="33" t="s">
        <v>155</v>
      </c>
      <c r="D204" s="46"/>
      <c r="E204" s="35"/>
      <c r="F204" s="30"/>
      <c r="G204"/>
      <c r="H204"/>
      <c r="I204"/>
      <c r="J204"/>
      <c r="K204"/>
      <c r="L204"/>
      <c r="M204"/>
      <c r="N204"/>
      <c r="O204"/>
      <c r="P204"/>
      <c r="Q204" s="30"/>
      <c r="R204" s="30"/>
      <c r="S204" s="30"/>
      <c r="T204" s="30"/>
      <c r="U204" s="30"/>
    </row>
    <row r="205" spans="1:21" ht="15" customHeight="1" x14ac:dyDescent="0.25">
      <c r="A205" s="33" t="s">
        <v>402</v>
      </c>
      <c r="B205" s="32" t="s">
        <v>403</v>
      </c>
      <c r="C205" s="33" t="s">
        <v>155</v>
      </c>
      <c r="D205" s="46"/>
      <c r="E205" s="35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</row>
    <row r="206" spans="1:21" ht="15" customHeight="1" x14ac:dyDescent="0.25">
      <c r="A206" s="33" t="s">
        <v>404</v>
      </c>
      <c r="B206" s="32" t="s">
        <v>405</v>
      </c>
      <c r="C206" s="33" t="s">
        <v>155</v>
      </c>
      <c r="D206" s="46"/>
      <c r="E206" s="35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</row>
    <row r="207" spans="1:21" ht="15" customHeight="1" x14ac:dyDescent="0.25">
      <c r="A207" s="33" t="s">
        <v>406</v>
      </c>
      <c r="B207" s="32" t="s">
        <v>407</v>
      </c>
      <c r="C207" s="33" t="s">
        <v>155</v>
      </c>
      <c r="D207" s="46"/>
      <c r="E207" s="35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</row>
    <row r="208" spans="1:21" ht="15" customHeight="1" x14ac:dyDescent="0.25">
      <c r="A208" s="33" t="s">
        <v>408</v>
      </c>
      <c r="B208" s="32" t="s">
        <v>409</v>
      </c>
      <c r="C208" s="33" t="s">
        <v>155</v>
      </c>
      <c r="D208" s="46"/>
      <c r="E208" s="35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</row>
    <row r="209" spans="1:21" ht="15" customHeight="1" x14ac:dyDescent="0.25">
      <c r="A209" s="33" t="s">
        <v>410</v>
      </c>
      <c r="B209" s="32" t="s">
        <v>411</v>
      </c>
      <c r="C209" s="33" t="s">
        <v>155</v>
      </c>
      <c r="D209" s="46"/>
      <c r="E209" s="35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</row>
    <row r="210" spans="1:21" ht="15" customHeight="1" x14ac:dyDescent="0.25">
      <c r="A210" s="33"/>
      <c r="B210" s="35"/>
      <c r="C210" s="33"/>
      <c r="D210" s="34"/>
      <c r="E210" s="35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</row>
    <row r="211" spans="1:21" ht="15" customHeight="1" x14ac:dyDescent="0.25">
      <c r="A211" s="25" t="s">
        <v>412</v>
      </c>
      <c r="B211" s="26" t="s">
        <v>413</v>
      </c>
      <c r="C211" s="27"/>
      <c r="D211" s="28"/>
      <c r="E211" s="29"/>
      <c r="F211" s="30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</row>
    <row r="212" spans="1:21" ht="15" customHeight="1" x14ac:dyDescent="0.25">
      <c r="A212" s="33" t="s">
        <v>414</v>
      </c>
      <c r="B212" s="32" t="s">
        <v>415</v>
      </c>
      <c r="C212" s="33" t="s">
        <v>114</v>
      </c>
      <c r="D212" s="46"/>
      <c r="E212" s="35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</row>
    <row r="213" spans="1:21" ht="24.95" customHeight="1" x14ac:dyDescent="0.25">
      <c r="A213" s="33" t="s">
        <v>416</v>
      </c>
      <c r="B213" s="32" t="s">
        <v>417</v>
      </c>
      <c r="C213" s="33" t="s">
        <v>114</v>
      </c>
      <c r="D213" s="46"/>
      <c r="E213" s="35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</row>
    <row r="214" spans="1:21" ht="24.95" customHeight="1" x14ac:dyDescent="0.25">
      <c r="A214" s="33" t="s">
        <v>418</v>
      </c>
      <c r="B214" s="32" t="s">
        <v>419</v>
      </c>
      <c r="C214" s="33" t="s">
        <v>114</v>
      </c>
      <c r="D214" s="46"/>
      <c r="E214" s="35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</row>
    <row r="215" spans="1:21" ht="15" customHeight="1" x14ac:dyDescent="0.25">
      <c r="A215" s="33" t="s">
        <v>420</v>
      </c>
      <c r="B215" s="32" t="s">
        <v>421</v>
      </c>
      <c r="C215" s="33" t="s">
        <v>111</v>
      </c>
      <c r="D215" s="46"/>
      <c r="E215" s="35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</row>
    <row r="216" spans="1:21" ht="15" customHeight="1" x14ac:dyDescent="0.25">
      <c r="A216" s="33" t="s">
        <v>422</v>
      </c>
      <c r="B216" s="32" t="s">
        <v>423</v>
      </c>
      <c r="C216" s="33" t="s">
        <v>111</v>
      </c>
      <c r="D216" s="46"/>
      <c r="E216" s="35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</row>
    <row r="217" spans="1:21" ht="24.95" customHeight="1" x14ac:dyDescent="0.25">
      <c r="A217" s="33" t="s">
        <v>424</v>
      </c>
      <c r="B217" s="32" t="s">
        <v>425</v>
      </c>
      <c r="C217" s="33" t="s">
        <v>114</v>
      </c>
      <c r="D217" s="46"/>
      <c r="E217" s="35"/>
      <c r="F217" s="30"/>
      <c r="G217"/>
      <c r="H217"/>
      <c r="I217"/>
      <c r="J217"/>
      <c r="K217"/>
      <c r="L217"/>
      <c r="M217"/>
      <c r="N217"/>
      <c r="O217"/>
      <c r="P217"/>
      <c r="Q217" s="30"/>
      <c r="R217" s="30"/>
      <c r="S217" s="30"/>
      <c r="T217" s="30"/>
      <c r="U217" s="30"/>
    </row>
    <row r="218" spans="1:21" ht="15" customHeight="1" x14ac:dyDescent="0.25">
      <c r="A218" s="33" t="s">
        <v>426</v>
      </c>
      <c r="B218" s="32" t="s">
        <v>427</v>
      </c>
      <c r="C218" s="33" t="s">
        <v>152</v>
      </c>
      <c r="D218" s="46"/>
      <c r="E218" s="35"/>
      <c r="F218" s="30"/>
      <c r="G218"/>
      <c r="H218"/>
      <c r="I218"/>
      <c r="J218"/>
      <c r="K218"/>
      <c r="L218"/>
      <c r="M218"/>
      <c r="N218"/>
      <c r="O218"/>
      <c r="P218"/>
      <c r="Q218" s="30"/>
      <c r="R218" s="30"/>
      <c r="S218" s="30"/>
      <c r="T218" s="30"/>
      <c r="U218" s="30"/>
    </row>
    <row r="219" spans="1:21" ht="15" customHeight="1" x14ac:dyDescent="0.25">
      <c r="A219" s="33" t="s">
        <v>428</v>
      </c>
      <c r="B219" s="32" t="s">
        <v>429</v>
      </c>
      <c r="C219" s="33" t="s">
        <v>196</v>
      </c>
      <c r="D219" s="46"/>
      <c r="E219" s="35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</row>
    <row r="220" spans="1:21" ht="15" customHeight="1" x14ac:dyDescent="0.25">
      <c r="A220" s="33" t="s">
        <v>430</v>
      </c>
      <c r="B220" s="32" t="s">
        <v>431</v>
      </c>
      <c r="C220" s="33" t="s">
        <v>114</v>
      </c>
      <c r="D220" s="46"/>
      <c r="E220" s="35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</row>
    <row r="221" spans="1:21" ht="15" customHeight="1" x14ac:dyDescent="0.25">
      <c r="A221" s="33" t="s">
        <v>432</v>
      </c>
      <c r="B221" s="32" t="s">
        <v>433</v>
      </c>
      <c r="C221" s="33" t="s">
        <v>152</v>
      </c>
      <c r="D221" s="46"/>
      <c r="E221" s="35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</row>
    <row r="222" spans="1:21" ht="15" customHeight="1" x14ac:dyDescent="0.25">
      <c r="A222" s="33" t="s">
        <v>434</v>
      </c>
      <c r="B222" s="32" t="s">
        <v>435</v>
      </c>
      <c r="C222" s="33" t="s">
        <v>152</v>
      </c>
      <c r="D222" s="46"/>
      <c r="E222" s="35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</row>
    <row r="223" spans="1:21" ht="15" customHeight="1" x14ac:dyDescent="0.25">
      <c r="A223" s="33" t="s">
        <v>436</v>
      </c>
      <c r="B223" s="32" t="s">
        <v>437</v>
      </c>
      <c r="C223" s="33" t="s">
        <v>152</v>
      </c>
      <c r="D223" s="46"/>
      <c r="E223" s="35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</row>
    <row r="224" spans="1:21" ht="15" customHeight="1" x14ac:dyDescent="0.25">
      <c r="A224" s="33"/>
      <c r="B224" s="35"/>
      <c r="C224" s="33"/>
      <c r="D224" s="34"/>
      <c r="E224" s="35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</row>
    <row r="225" spans="1:21" ht="15" customHeight="1" x14ac:dyDescent="0.25">
      <c r="A225" s="25" t="s">
        <v>438</v>
      </c>
      <c r="B225" s="26" t="s">
        <v>439</v>
      </c>
      <c r="C225" s="27"/>
      <c r="D225" s="28"/>
      <c r="E225" s="29"/>
      <c r="F225" s="30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</row>
    <row r="226" spans="1:21" ht="15" customHeight="1" x14ac:dyDescent="0.25">
      <c r="A226" s="47" t="s">
        <v>440</v>
      </c>
      <c r="B226" s="32" t="s">
        <v>441</v>
      </c>
      <c r="C226" s="47" t="s">
        <v>114</v>
      </c>
      <c r="D226" s="48"/>
      <c r="E226" s="35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</row>
    <row r="227" spans="1:21" ht="15" customHeight="1" x14ac:dyDescent="0.25">
      <c r="A227" s="47" t="s">
        <v>442</v>
      </c>
      <c r="B227" s="32" t="s">
        <v>443</v>
      </c>
      <c r="C227" s="47" t="s">
        <v>45</v>
      </c>
      <c r="D227" s="48"/>
      <c r="E227" s="35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</row>
    <row r="228" spans="1:21" ht="15" customHeight="1" x14ac:dyDescent="0.25">
      <c r="A228" s="47" t="s">
        <v>444</v>
      </c>
      <c r="B228" s="32" t="s">
        <v>445</v>
      </c>
      <c r="C228" s="47" t="s">
        <v>45</v>
      </c>
      <c r="D228" s="48"/>
      <c r="E228" s="35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</row>
    <row r="229" spans="1:21" ht="15" customHeight="1" x14ac:dyDescent="0.25">
      <c r="A229" s="47" t="s">
        <v>446</v>
      </c>
      <c r="B229" s="32" t="s">
        <v>447</v>
      </c>
      <c r="C229" s="47" t="s">
        <v>45</v>
      </c>
      <c r="D229" s="48"/>
      <c r="E229" s="35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</row>
    <row r="230" spans="1:21" ht="15" customHeight="1" x14ac:dyDescent="0.25">
      <c r="A230" s="47" t="s">
        <v>448</v>
      </c>
      <c r="B230" s="32" t="s">
        <v>449</v>
      </c>
      <c r="C230" s="47" t="s">
        <v>42</v>
      </c>
      <c r="D230" s="48"/>
      <c r="E230" s="35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</row>
    <row r="231" spans="1:21" ht="15" customHeight="1" x14ac:dyDescent="0.25">
      <c r="A231" s="47" t="s">
        <v>450</v>
      </c>
      <c r="B231" s="32" t="s">
        <v>451</v>
      </c>
      <c r="C231" s="47" t="s">
        <v>114</v>
      </c>
      <c r="D231" s="48"/>
      <c r="E231" s="35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</row>
    <row r="232" spans="1:21" ht="15" customHeight="1" x14ac:dyDescent="0.25">
      <c r="A232" s="47" t="s">
        <v>452</v>
      </c>
      <c r="B232" s="32" t="s">
        <v>453</v>
      </c>
      <c r="C232" s="47" t="s">
        <v>196</v>
      </c>
      <c r="D232" s="48"/>
      <c r="E232" s="35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</row>
    <row r="233" spans="1:21" ht="15" customHeight="1" x14ac:dyDescent="0.25">
      <c r="A233" s="47" t="s">
        <v>454</v>
      </c>
      <c r="B233" s="32" t="s">
        <v>455</v>
      </c>
      <c r="C233" s="47" t="s">
        <v>114</v>
      </c>
      <c r="D233" s="48"/>
      <c r="E233" s="35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</row>
    <row r="234" spans="1:21" ht="24.95" customHeight="1" x14ac:dyDescent="0.25">
      <c r="A234" s="47" t="s">
        <v>456</v>
      </c>
      <c r="B234" s="32" t="s">
        <v>457</v>
      </c>
      <c r="C234" s="47" t="s">
        <v>458</v>
      </c>
      <c r="D234" s="48"/>
      <c r="E234" s="35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</row>
    <row r="235" spans="1:21" ht="15" customHeight="1" x14ac:dyDescent="0.25">
      <c r="A235" s="47" t="s">
        <v>459</v>
      </c>
      <c r="B235" s="32" t="s">
        <v>460</v>
      </c>
      <c r="C235" s="47" t="s">
        <v>114</v>
      </c>
      <c r="D235" s="48"/>
      <c r="E235" s="35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</row>
    <row r="236" spans="1:21" ht="15" customHeight="1" x14ac:dyDescent="0.25">
      <c r="A236" s="47" t="s">
        <v>461</v>
      </c>
      <c r="B236" s="32" t="s">
        <v>462</v>
      </c>
      <c r="C236" s="47" t="s">
        <v>463</v>
      </c>
      <c r="D236" s="48"/>
      <c r="E236" s="35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</row>
    <row r="237" spans="1:21" ht="15" customHeight="1" x14ac:dyDescent="0.25">
      <c r="A237" s="47" t="s">
        <v>464</v>
      </c>
      <c r="B237" s="32" t="s">
        <v>465</v>
      </c>
      <c r="C237" s="47" t="s">
        <v>463</v>
      </c>
      <c r="D237" s="48"/>
      <c r="E237" s="35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</row>
    <row r="238" spans="1:21" ht="15" customHeight="1" x14ac:dyDescent="0.25">
      <c r="A238" s="47" t="s">
        <v>466</v>
      </c>
      <c r="B238" s="32" t="s">
        <v>467</v>
      </c>
      <c r="C238" s="47" t="s">
        <v>463</v>
      </c>
      <c r="D238" s="48"/>
      <c r="E238" s="35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</row>
    <row r="239" spans="1:21" ht="15" customHeight="1" x14ac:dyDescent="0.25">
      <c r="A239" s="47" t="s">
        <v>468</v>
      </c>
      <c r="B239" s="32" t="s">
        <v>469</v>
      </c>
      <c r="C239" s="47" t="s">
        <v>114</v>
      </c>
      <c r="D239" s="48"/>
      <c r="E239" s="35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</row>
    <row r="240" spans="1:21" ht="15" customHeight="1" x14ac:dyDescent="0.25">
      <c r="A240" s="47" t="s">
        <v>470</v>
      </c>
      <c r="B240" s="32" t="s">
        <v>471</v>
      </c>
      <c r="C240" s="47" t="s">
        <v>92</v>
      </c>
      <c r="D240" s="48"/>
      <c r="E240" s="35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</row>
    <row r="241" spans="1:21" ht="15" customHeight="1" x14ac:dyDescent="0.25">
      <c r="A241" s="47" t="s">
        <v>472</v>
      </c>
      <c r="B241" s="32" t="s">
        <v>473</v>
      </c>
      <c r="C241" s="47" t="s">
        <v>92</v>
      </c>
      <c r="D241" s="48"/>
      <c r="E241" s="35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</row>
    <row r="242" spans="1:21" ht="15" customHeight="1" x14ac:dyDescent="0.25">
      <c r="A242" s="47" t="s">
        <v>474</v>
      </c>
      <c r="B242" s="32" t="s">
        <v>475</v>
      </c>
      <c r="C242" s="47" t="s">
        <v>476</v>
      </c>
      <c r="D242" s="48"/>
      <c r="E242" s="35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</row>
    <row r="243" spans="1:21" ht="15" customHeight="1" x14ac:dyDescent="0.25">
      <c r="A243" s="47" t="s">
        <v>477</v>
      </c>
      <c r="B243" s="32" t="s">
        <v>478</v>
      </c>
      <c r="C243" s="47" t="s">
        <v>463</v>
      </c>
      <c r="D243" s="48"/>
      <c r="E243" s="35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</row>
    <row r="244" spans="1:21" ht="24.95" customHeight="1" x14ac:dyDescent="0.25">
      <c r="A244" s="47" t="s">
        <v>479</v>
      </c>
      <c r="B244" s="32" t="s">
        <v>480</v>
      </c>
      <c r="C244" s="47" t="s">
        <v>463</v>
      </c>
      <c r="D244" s="48"/>
      <c r="E244" s="35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</row>
    <row r="245" spans="1:21" ht="15" customHeight="1" x14ac:dyDescent="0.25">
      <c r="A245" s="47" t="s">
        <v>481</v>
      </c>
      <c r="B245" s="32" t="s">
        <v>482</v>
      </c>
      <c r="C245" s="47" t="s">
        <v>483</v>
      </c>
      <c r="D245" s="48"/>
      <c r="E245" s="35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</row>
    <row r="246" spans="1:21" ht="15" customHeight="1" x14ac:dyDescent="0.25">
      <c r="A246" s="47" t="s">
        <v>484</v>
      </c>
      <c r="B246" s="32" t="s">
        <v>485</v>
      </c>
      <c r="C246" s="47" t="s">
        <v>155</v>
      </c>
      <c r="D246" s="48"/>
      <c r="E246" s="35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</row>
    <row r="247" spans="1:21" ht="15" customHeight="1" x14ac:dyDescent="0.25">
      <c r="A247" s="47" t="s">
        <v>486</v>
      </c>
      <c r="B247" s="32" t="s">
        <v>487</v>
      </c>
      <c r="C247" s="47" t="s">
        <v>155</v>
      </c>
      <c r="D247" s="48"/>
      <c r="E247" s="35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</row>
    <row r="248" spans="1:21" ht="15" customHeight="1" x14ac:dyDescent="0.25">
      <c r="A248" s="47" t="s">
        <v>488</v>
      </c>
      <c r="B248" s="32" t="s">
        <v>489</v>
      </c>
      <c r="C248" s="47" t="s">
        <v>155</v>
      </c>
      <c r="D248" s="48"/>
      <c r="E248" s="35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</row>
    <row r="249" spans="1:21" ht="15" customHeight="1" x14ac:dyDescent="0.25">
      <c r="A249" s="47" t="s">
        <v>490</v>
      </c>
      <c r="B249" s="32" t="s">
        <v>491</v>
      </c>
      <c r="C249" s="47" t="s">
        <v>117</v>
      </c>
      <c r="D249" s="48"/>
      <c r="E249" s="35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</row>
    <row r="250" spans="1:21" ht="15" customHeight="1" x14ac:dyDescent="0.25">
      <c r="A250" s="47" t="s">
        <v>492</v>
      </c>
      <c r="B250" s="32" t="s">
        <v>493</v>
      </c>
      <c r="C250" s="47" t="s">
        <v>494</v>
      </c>
      <c r="D250" s="48"/>
      <c r="E250" s="35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</row>
    <row r="251" spans="1:21" ht="15" customHeight="1" x14ac:dyDescent="0.25">
      <c r="A251" s="47" t="s">
        <v>495</v>
      </c>
      <c r="B251" s="32" t="s">
        <v>496</v>
      </c>
      <c r="C251" s="47" t="s">
        <v>463</v>
      </c>
      <c r="D251" s="48"/>
      <c r="E251" s="35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</row>
    <row r="252" spans="1:21" ht="15" customHeight="1" x14ac:dyDescent="0.25">
      <c r="A252" s="47" t="s">
        <v>497</v>
      </c>
      <c r="B252" s="32" t="s">
        <v>498</v>
      </c>
      <c r="C252" s="47" t="s">
        <v>114</v>
      </c>
      <c r="D252" s="48"/>
      <c r="E252" s="35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</row>
    <row r="253" spans="1:21" ht="24.95" customHeight="1" x14ac:dyDescent="0.25">
      <c r="A253" s="47" t="s">
        <v>499</v>
      </c>
      <c r="B253" s="32" t="s">
        <v>500</v>
      </c>
      <c r="C253" s="47" t="s">
        <v>501</v>
      </c>
      <c r="D253" s="48"/>
      <c r="E253" s="35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</row>
    <row r="254" spans="1:21" ht="15" customHeight="1" x14ac:dyDescent="0.25">
      <c r="A254" s="47" t="s">
        <v>502</v>
      </c>
      <c r="B254" s="32" t="s">
        <v>503</v>
      </c>
      <c r="C254" s="47" t="s">
        <v>501</v>
      </c>
      <c r="D254" s="48"/>
      <c r="E254" s="35"/>
      <c r="F254" s="30"/>
      <c r="G254"/>
      <c r="H254"/>
      <c r="I254"/>
      <c r="J254"/>
      <c r="K254"/>
      <c r="L254"/>
      <c r="M254"/>
      <c r="N254"/>
      <c r="O254"/>
      <c r="P254"/>
      <c r="Q254" s="30"/>
      <c r="R254" s="30"/>
      <c r="S254" s="30"/>
      <c r="T254" s="30"/>
      <c r="U254" s="30"/>
    </row>
    <row r="255" spans="1:21" ht="15" customHeight="1" x14ac:dyDescent="0.25">
      <c r="A255" s="47" t="s">
        <v>504</v>
      </c>
      <c r="B255" s="32" t="s">
        <v>505</v>
      </c>
      <c r="C255" s="47" t="s">
        <v>506</v>
      </c>
      <c r="D255" s="48"/>
      <c r="E255" s="35"/>
      <c r="F255" s="30"/>
      <c r="G255"/>
      <c r="H255"/>
      <c r="I255"/>
      <c r="J255"/>
      <c r="K255"/>
      <c r="L255"/>
      <c r="M255"/>
      <c r="N255"/>
      <c r="O255"/>
      <c r="P255"/>
      <c r="Q255" s="30"/>
      <c r="R255" s="30"/>
      <c r="S255" s="30"/>
      <c r="T255" s="30"/>
      <c r="U255" s="30"/>
    </row>
    <row r="256" spans="1:21" ht="15" customHeight="1" x14ac:dyDescent="0.25">
      <c r="A256" s="47" t="s">
        <v>507</v>
      </c>
      <c r="B256" s="32" t="s">
        <v>508</v>
      </c>
      <c r="C256" s="47" t="s">
        <v>114</v>
      </c>
      <c r="D256" s="48"/>
      <c r="E256" s="35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</row>
    <row r="257" spans="1:21" ht="15" customHeight="1" x14ac:dyDescent="0.25">
      <c r="A257" s="47" t="s">
        <v>509</v>
      </c>
      <c r="B257" s="32" t="s">
        <v>510</v>
      </c>
      <c r="C257" s="47" t="s">
        <v>117</v>
      </c>
      <c r="D257" s="48"/>
      <c r="E257" s="35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</row>
    <row r="258" spans="1:21" ht="15" customHeight="1" x14ac:dyDescent="0.25">
      <c r="A258" s="47" t="s">
        <v>511</v>
      </c>
      <c r="B258" s="32" t="s">
        <v>512</v>
      </c>
      <c r="C258" s="47" t="s">
        <v>463</v>
      </c>
      <c r="D258" s="48"/>
      <c r="E258" s="35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</row>
    <row r="259" spans="1:21" ht="15" customHeight="1" x14ac:dyDescent="0.25">
      <c r="A259" s="47" t="s">
        <v>513</v>
      </c>
      <c r="B259" s="32" t="s">
        <v>514</v>
      </c>
      <c r="C259" s="47" t="s">
        <v>515</v>
      </c>
      <c r="D259" s="48"/>
      <c r="E259" s="35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</row>
    <row r="260" spans="1:21" ht="15" customHeight="1" x14ac:dyDescent="0.25">
      <c r="A260" s="47" t="s">
        <v>516</v>
      </c>
      <c r="B260" s="32" t="s">
        <v>517</v>
      </c>
      <c r="C260" s="47" t="s">
        <v>155</v>
      </c>
      <c r="D260" s="48"/>
      <c r="E260" s="35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</row>
    <row r="261" spans="1:21" ht="15" customHeight="1" x14ac:dyDescent="0.25">
      <c r="A261" s="33"/>
      <c r="B261" s="35"/>
      <c r="C261" s="33"/>
      <c r="D261" s="34"/>
      <c r="E261" s="35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</row>
    <row r="262" spans="1:21" ht="15" customHeight="1" x14ac:dyDescent="0.25">
      <c r="A262" s="25" t="s">
        <v>518</v>
      </c>
      <c r="B262" s="26" t="s">
        <v>519</v>
      </c>
      <c r="C262" s="27"/>
      <c r="D262" s="28"/>
      <c r="E262" s="29"/>
      <c r="F262" s="30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</row>
    <row r="263" spans="1:21" ht="15" customHeight="1" x14ac:dyDescent="0.25">
      <c r="A263" s="33" t="s">
        <v>520</v>
      </c>
      <c r="B263" s="32" t="s">
        <v>521</v>
      </c>
      <c r="C263" s="33" t="s">
        <v>155</v>
      </c>
      <c r="D263" s="46"/>
      <c r="E263" s="35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</row>
    <row r="264" spans="1:21" ht="15" customHeight="1" x14ac:dyDescent="0.25">
      <c r="A264" s="33" t="s">
        <v>522</v>
      </c>
      <c r="B264" s="32" t="s">
        <v>523</v>
      </c>
      <c r="C264" s="33" t="s">
        <v>155</v>
      </c>
      <c r="D264" s="46"/>
      <c r="E264" s="35"/>
      <c r="F264" s="30"/>
      <c r="G264"/>
      <c r="H264"/>
      <c r="I264"/>
      <c r="J264"/>
      <c r="K264"/>
      <c r="L264"/>
      <c r="M264"/>
      <c r="N264"/>
      <c r="O264"/>
      <c r="P264"/>
      <c r="Q264" s="30"/>
      <c r="R264" s="30"/>
      <c r="S264" s="30"/>
      <c r="T264" s="30"/>
      <c r="U264" s="30"/>
    </row>
    <row r="265" spans="1:21" ht="15" customHeight="1" x14ac:dyDescent="0.25">
      <c r="A265" s="33" t="s">
        <v>524</v>
      </c>
      <c r="B265" s="32" t="s">
        <v>525</v>
      </c>
      <c r="C265" s="33" t="s">
        <v>155</v>
      </c>
      <c r="D265" s="46"/>
      <c r="E265" s="35"/>
      <c r="F265" s="30"/>
      <c r="G265"/>
      <c r="H265"/>
      <c r="I265"/>
      <c r="J265"/>
      <c r="K265"/>
      <c r="L265"/>
      <c r="M265"/>
      <c r="N265"/>
      <c r="O265"/>
      <c r="P265"/>
      <c r="Q265" s="30"/>
      <c r="R265" s="30"/>
      <c r="S265" s="30"/>
      <c r="T265" s="30"/>
      <c r="U265" s="30"/>
    </row>
    <row r="266" spans="1:21" ht="15" customHeight="1" x14ac:dyDescent="0.25">
      <c r="A266" s="33" t="s">
        <v>526</v>
      </c>
      <c r="B266" s="32" t="s">
        <v>527</v>
      </c>
      <c r="C266" s="33" t="s">
        <v>155</v>
      </c>
      <c r="D266" s="46"/>
      <c r="E266" s="35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</row>
    <row r="267" spans="1:21" ht="15" customHeight="1" x14ac:dyDescent="0.25">
      <c r="A267" s="33" t="s">
        <v>528</v>
      </c>
      <c r="B267" s="32" t="s">
        <v>529</v>
      </c>
      <c r="C267" s="33" t="s">
        <v>155</v>
      </c>
      <c r="D267" s="46"/>
      <c r="E267" s="35"/>
      <c r="F267" s="30"/>
      <c r="G267"/>
      <c r="H267"/>
      <c r="I267"/>
      <c r="J267"/>
      <c r="K267"/>
      <c r="L267"/>
      <c r="M267"/>
      <c r="N267"/>
      <c r="O267"/>
      <c r="P267"/>
      <c r="Q267" s="30"/>
      <c r="R267" s="30"/>
      <c r="S267" s="30"/>
      <c r="T267" s="30"/>
      <c r="U267" s="30"/>
    </row>
    <row r="268" spans="1:21" ht="15" customHeight="1" x14ac:dyDescent="0.25">
      <c r="A268" s="33" t="s">
        <v>530</v>
      </c>
      <c r="B268" s="32" t="s">
        <v>531</v>
      </c>
      <c r="C268" s="33" t="s">
        <v>45</v>
      </c>
      <c r="D268" s="46"/>
      <c r="E268" s="35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</row>
    <row r="269" spans="1:21" ht="15" customHeight="1" x14ac:dyDescent="0.25">
      <c r="A269" s="33" t="s">
        <v>532</v>
      </c>
      <c r="B269" s="32" t="s">
        <v>533</v>
      </c>
      <c r="C269" s="33" t="s">
        <v>45</v>
      </c>
      <c r="D269" s="46"/>
      <c r="E269" s="35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</row>
    <row r="270" spans="1:21" ht="15" customHeight="1" x14ac:dyDescent="0.25">
      <c r="A270" s="33" t="s">
        <v>534</v>
      </c>
      <c r="B270" s="32" t="s">
        <v>535</v>
      </c>
      <c r="C270" s="33" t="s">
        <v>155</v>
      </c>
      <c r="D270" s="46"/>
      <c r="E270" s="35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</row>
    <row r="271" spans="1:21" ht="15" customHeight="1" x14ac:dyDescent="0.25">
      <c r="A271" s="33"/>
      <c r="B271" s="35"/>
      <c r="C271" s="33"/>
      <c r="D271" s="34"/>
      <c r="E271" s="35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</row>
    <row r="272" spans="1:21" ht="15" customHeight="1" x14ac:dyDescent="0.25">
      <c r="A272" s="25" t="s">
        <v>536</v>
      </c>
      <c r="B272" s="26" t="s">
        <v>537</v>
      </c>
      <c r="C272" s="27"/>
      <c r="D272" s="28"/>
      <c r="E272" s="29"/>
      <c r="F272" s="30"/>
    </row>
    <row r="273" spans="1:5" ht="15" customHeight="1" x14ac:dyDescent="0.25">
      <c r="A273" s="33" t="s">
        <v>538</v>
      </c>
      <c r="B273" s="32" t="s">
        <v>539</v>
      </c>
      <c r="C273" s="33" t="s">
        <v>155</v>
      </c>
      <c r="D273" s="46"/>
      <c r="E273" s="35"/>
    </row>
    <row r="274" spans="1:5" ht="15" hidden="1" customHeight="1" x14ac:dyDescent="0.25">
      <c r="A274" s="33"/>
      <c r="B274" s="35"/>
      <c r="C274" s="33"/>
      <c r="D274" s="34"/>
      <c r="E274" s="35"/>
    </row>
    <row r="275" spans="1:5" ht="24.95" customHeight="1" x14ac:dyDescent="0.25">
      <c r="A275" s="49" t="s">
        <v>540</v>
      </c>
      <c r="B275" s="26" t="s">
        <v>541</v>
      </c>
      <c r="C275" s="27" t="s">
        <v>155</v>
      </c>
      <c r="D275" s="50"/>
      <c r="E275" s="51"/>
    </row>
    <row r="276" spans="1:5" ht="15" customHeight="1" x14ac:dyDescent="0.25">
      <c r="A276" s="49" t="s">
        <v>542</v>
      </c>
      <c r="B276" s="26" t="s">
        <v>543</v>
      </c>
      <c r="C276" s="27"/>
      <c r="D276" s="50"/>
      <c r="E276" s="51"/>
    </row>
    <row r="277" spans="1:5" ht="24.95" customHeight="1" x14ac:dyDescent="0.25">
      <c r="A277" s="33" t="s">
        <v>544</v>
      </c>
      <c r="B277" s="32" t="s">
        <v>545</v>
      </c>
      <c r="C277" s="33" t="s">
        <v>155</v>
      </c>
      <c r="D277" s="34"/>
      <c r="E277" s="35"/>
    </row>
    <row r="278" spans="1:5" ht="24.95" customHeight="1" x14ac:dyDescent="0.25">
      <c r="A278" s="49" t="s">
        <v>546</v>
      </c>
      <c r="B278" s="26" t="s">
        <v>547</v>
      </c>
      <c r="C278" s="52" t="s">
        <v>155</v>
      </c>
      <c r="D278" s="50"/>
      <c r="E278" s="51"/>
    </row>
  </sheetData>
  <mergeCells count="2">
    <mergeCell ref="A1:E1"/>
    <mergeCell ref="A2:E2"/>
  </mergeCells>
  <phoneticPr fontId="19" type="noConversion"/>
  <printOptions horizontalCentered="1"/>
  <pageMargins left="0.39374999999999999" right="0.39374999999999999" top="0.59097222222222201" bottom="0.98402777777777795" header="1.575" footer="0.59027777777777801"/>
  <pageSetup paperSize="9" firstPageNumber="0" orientation="portrait" r:id="rId1"/>
  <headerFooter>
    <oddHeader>&amp;R&amp;"細明體,標準"&amp;10第 &amp;P 頁 共 &amp;N 頁</oddHeader>
    <oddFooter>&amp;L&amp;"細明體,標準" 編製                                 覆核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870"/>
  <sheetViews>
    <sheetView showGridLines="0" view="pageBreakPreview" zoomScale="130" zoomScaleNormal="130" zoomScalePageLayoutView="130" workbookViewId="0">
      <selection activeCell="B270" sqref="B270"/>
    </sheetView>
  </sheetViews>
  <sheetFormatPr defaultRowHeight="14.25" x14ac:dyDescent="0.25"/>
  <cols>
    <col min="1" max="1" width="8.375" style="53"/>
    <col min="2" max="2" width="31.75" style="12"/>
    <col min="3" max="3" width="6.375" style="53"/>
    <col min="4" max="6" width="0" style="12" hidden="1"/>
    <col min="7" max="7" width="17.125" style="14"/>
    <col min="8" max="8" width="20" style="54"/>
    <col min="9" max="1025" width="8.75" style="12"/>
  </cols>
  <sheetData>
    <row r="1" spans="1:1024" ht="1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4.95" customHeight="1" x14ac:dyDescent="0.25">
      <c r="A2" s="168" t="s">
        <v>0</v>
      </c>
      <c r="B2" s="168"/>
      <c r="C2" s="168"/>
      <c r="D2" s="168"/>
      <c r="E2" s="168"/>
      <c r="F2" s="168"/>
      <c r="G2" s="168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0.100000000000001" customHeight="1" x14ac:dyDescent="0.25">
      <c r="A3" s="169" t="s">
        <v>548</v>
      </c>
      <c r="B3" s="169"/>
      <c r="C3" s="169"/>
      <c r="D3" s="169"/>
      <c r="E3" s="169"/>
      <c r="F3" s="169"/>
      <c r="G3" s="169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 x14ac:dyDescent="0.25">
      <c r="A4"/>
      <c r="B4" s="24"/>
      <c r="C4" s="55"/>
      <c r="D4" s="56"/>
      <c r="E4" s="56"/>
      <c r="F4" s="170"/>
      <c r="G4" s="170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" customHeight="1" x14ac:dyDescent="0.25">
      <c r="A5" s="57" t="s">
        <v>549</v>
      </c>
      <c r="B5" s="58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95" customHeight="1" x14ac:dyDescent="0.25">
      <c r="A6" s="59" t="s">
        <v>9</v>
      </c>
      <c r="B6" s="171" t="s">
        <v>550</v>
      </c>
      <c r="C6" s="171"/>
      <c r="D6" s="172" t="s">
        <v>551</v>
      </c>
      <c r="E6" s="172"/>
      <c r="F6" s="173" t="s">
        <v>552</v>
      </c>
      <c r="G6" s="173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5" customHeight="1" x14ac:dyDescent="0.25">
      <c r="A7" s="61"/>
      <c r="B7" s="62" t="s">
        <v>553</v>
      </c>
      <c r="C7" s="60" t="s">
        <v>4</v>
      </c>
      <c r="D7" s="62" t="s">
        <v>554</v>
      </c>
      <c r="E7" s="62" t="s">
        <v>555</v>
      </c>
      <c r="F7" s="62" t="s">
        <v>556</v>
      </c>
      <c r="G7" s="60" t="s">
        <v>557</v>
      </c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 x14ac:dyDescent="0.25">
      <c r="A8" s="61"/>
      <c r="B8" s="63" t="s">
        <v>558</v>
      </c>
      <c r="C8" s="64" t="s">
        <v>559</v>
      </c>
      <c r="D8" s="65">
        <v>2.9</v>
      </c>
      <c r="E8" s="66">
        <v>585</v>
      </c>
      <c r="F8" s="67">
        <f t="shared" ref="F8:F13" si="0">ROUND(D8*E8,2)</f>
        <v>1696.5</v>
      </c>
      <c r="G8" s="68" t="s">
        <v>560</v>
      </c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5" customHeight="1" x14ac:dyDescent="0.25">
      <c r="A9" s="61"/>
      <c r="B9" s="63" t="s">
        <v>561</v>
      </c>
      <c r="C9" s="64" t="s">
        <v>559</v>
      </c>
      <c r="D9" s="65">
        <v>0.6</v>
      </c>
      <c r="E9" s="66">
        <v>300</v>
      </c>
      <c r="F9" s="67">
        <f t="shared" si="0"/>
        <v>180</v>
      </c>
      <c r="G9" s="69" t="s">
        <v>174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5">
      <c r="A10" s="61"/>
      <c r="B10" s="63" t="s">
        <v>562</v>
      </c>
      <c r="C10" s="64" t="s">
        <v>559</v>
      </c>
      <c r="D10" s="65">
        <v>2.9</v>
      </c>
      <c r="E10" s="66">
        <v>247</v>
      </c>
      <c r="F10" s="67">
        <f t="shared" si="0"/>
        <v>716.3</v>
      </c>
      <c r="G10" s="69" t="s">
        <v>174</v>
      </c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 x14ac:dyDescent="0.25">
      <c r="A11" s="61"/>
      <c r="B11" s="63" t="s">
        <v>563</v>
      </c>
      <c r="C11" s="64" t="s">
        <v>559</v>
      </c>
      <c r="D11" s="65">
        <v>1.45</v>
      </c>
      <c r="E11" s="66">
        <v>236</v>
      </c>
      <c r="F11" s="67">
        <f t="shared" si="0"/>
        <v>342.2</v>
      </c>
      <c r="G11" s="69" t="s">
        <v>174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 x14ac:dyDescent="0.25">
      <c r="A12" s="61"/>
      <c r="B12" s="63" t="s">
        <v>564</v>
      </c>
      <c r="C12" s="64" t="s">
        <v>565</v>
      </c>
      <c r="D12" s="65">
        <v>1</v>
      </c>
      <c r="E12" s="66">
        <v>2000</v>
      </c>
      <c r="F12" s="67">
        <f t="shared" si="0"/>
        <v>2000</v>
      </c>
      <c r="G12" s="68" t="s">
        <v>566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 x14ac:dyDescent="0.25">
      <c r="A13" s="61"/>
      <c r="B13" s="63" t="s">
        <v>567</v>
      </c>
      <c r="C13" s="64" t="s">
        <v>155</v>
      </c>
      <c r="D13" s="65">
        <v>1</v>
      </c>
      <c r="E13" s="66">
        <v>65</v>
      </c>
      <c r="F13" s="67">
        <f t="shared" si="0"/>
        <v>65</v>
      </c>
      <c r="G13" s="69" t="s">
        <v>174</v>
      </c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 x14ac:dyDescent="0.25">
      <c r="A14" s="61"/>
      <c r="B14" s="63" t="s">
        <v>568</v>
      </c>
      <c r="C14" s="64" t="s">
        <v>11</v>
      </c>
      <c r="D14" s="65">
        <v>100</v>
      </c>
      <c r="E14" s="66"/>
      <c r="F14" s="67">
        <f>SUM(F8:F13)</f>
        <v>5000</v>
      </c>
      <c r="G14" s="69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 x14ac:dyDescent="0.25">
      <c r="A15" s="61"/>
      <c r="B15" s="63" t="s">
        <v>569</v>
      </c>
      <c r="C15" s="64" t="s">
        <v>11</v>
      </c>
      <c r="D15" s="65">
        <v>1</v>
      </c>
      <c r="E15" s="66"/>
      <c r="F15" s="67">
        <v>50</v>
      </c>
      <c r="G15" s="69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5" customHeight="1" x14ac:dyDescent="0.25">
      <c r="A16" s="61"/>
      <c r="B16" s="174" t="s">
        <v>570</v>
      </c>
      <c r="C16" s="174"/>
      <c r="D16" s="175" t="s">
        <v>571</v>
      </c>
      <c r="E16" s="175"/>
      <c r="F16" s="176">
        <v>50</v>
      </c>
      <c r="G16" s="17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 x14ac:dyDescent="0.25">
      <c r="A17" s="61"/>
      <c r="B17" s="177" t="s">
        <v>572</v>
      </c>
      <c r="C17" s="177"/>
      <c r="D17" s="175"/>
      <c r="E17" s="175"/>
      <c r="F17" s="176"/>
      <c r="G17" s="176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24.95" customHeight="1" x14ac:dyDescent="0.25">
      <c r="A18" s="59" t="s">
        <v>13</v>
      </c>
      <c r="B18" s="178" t="s">
        <v>573</v>
      </c>
      <c r="C18" s="178"/>
      <c r="D18" s="179" t="s">
        <v>551</v>
      </c>
      <c r="E18" s="179"/>
      <c r="F18" s="180" t="s">
        <v>574</v>
      </c>
      <c r="G18" s="180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 x14ac:dyDescent="0.25">
      <c r="A19" s="72"/>
      <c r="B19" s="73" t="s">
        <v>553</v>
      </c>
      <c r="C19" s="71" t="s">
        <v>4</v>
      </c>
      <c r="D19" s="73" t="s">
        <v>554</v>
      </c>
      <c r="E19" s="73" t="s">
        <v>555</v>
      </c>
      <c r="F19" s="73" t="s">
        <v>556</v>
      </c>
      <c r="G19" s="60" t="s">
        <v>557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5" customHeight="1" x14ac:dyDescent="0.25">
      <c r="A20" s="72"/>
      <c r="B20" s="74" t="s">
        <v>564</v>
      </c>
      <c r="C20" s="75" t="s">
        <v>565</v>
      </c>
      <c r="D20" s="76">
        <v>3</v>
      </c>
      <c r="E20" s="77">
        <v>1800</v>
      </c>
      <c r="F20" s="78">
        <v>5400</v>
      </c>
      <c r="G20" s="69" t="s">
        <v>566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5" customHeight="1" x14ac:dyDescent="0.25">
      <c r="A21" s="72"/>
      <c r="B21" s="74" t="s">
        <v>567</v>
      </c>
      <c r="C21" s="75" t="s">
        <v>155</v>
      </c>
      <c r="D21" s="76">
        <v>1</v>
      </c>
      <c r="E21" s="77">
        <v>10</v>
      </c>
      <c r="F21" s="78">
        <v>10</v>
      </c>
      <c r="G21" s="69" t="s">
        <v>174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5" customHeight="1" x14ac:dyDescent="0.25">
      <c r="A22" s="72"/>
      <c r="B22" s="74" t="s">
        <v>568</v>
      </c>
      <c r="C22" s="75" t="s">
        <v>11</v>
      </c>
      <c r="D22" s="76">
        <v>1</v>
      </c>
      <c r="E22" s="77"/>
      <c r="F22" s="78">
        <v>5410</v>
      </c>
      <c r="G22" s="69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5" customHeight="1" x14ac:dyDescent="0.25">
      <c r="A23" s="72"/>
      <c r="B23" s="181" t="s">
        <v>575</v>
      </c>
      <c r="C23" s="181"/>
      <c r="D23" s="182" t="s">
        <v>571</v>
      </c>
      <c r="E23" s="182"/>
      <c r="F23" s="183">
        <v>5410</v>
      </c>
      <c r="G23" s="176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 x14ac:dyDescent="0.25">
      <c r="A24" s="72"/>
      <c r="B24" s="184" t="s">
        <v>576</v>
      </c>
      <c r="C24" s="184"/>
      <c r="D24" s="182"/>
      <c r="E24" s="182"/>
      <c r="F24" s="183"/>
      <c r="G24" s="176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4.95" customHeight="1" x14ac:dyDescent="0.25">
      <c r="A25" s="59" t="s">
        <v>15</v>
      </c>
      <c r="B25" s="171" t="s">
        <v>577</v>
      </c>
      <c r="C25" s="171"/>
      <c r="D25" s="172" t="s">
        <v>551</v>
      </c>
      <c r="E25" s="172"/>
      <c r="F25" s="173" t="s">
        <v>578</v>
      </c>
      <c r="G25" s="173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" customHeight="1" x14ac:dyDescent="0.25">
      <c r="A26" s="61"/>
      <c r="B26" s="62" t="s">
        <v>553</v>
      </c>
      <c r="C26" s="60" t="s">
        <v>4</v>
      </c>
      <c r="D26" s="62" t="s">
        <v>554</v>
      </c>
      <c r="E26" s="62" t="s">
        <v>555</v>
      </c>
      <c r="F26" s="62" t="s">
        <v>556</v>
      </c>
      <c r="G26" s="60" t="s">
        <v>557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 x14ac:dyDescent="0.25">
      <c r="A27" s="61"/>
      <c r="B27" s="63" t="s">
        <v>579</v>
      </c>
      <c r="C27" s="64" t="s">
        <v>559</v>
      </c>
      <c r="D27" s="65">
        <v>0.55000000000000004</v>
      </c>
      <c r="E27" s="66">
        <v>810</v>
      </c>
      <c r="F27" s="67">
        <f>ROUND(D27*E27,2)</f>
        <v>445.5</v>
      </c>
      <c r="G27" s="68" t="s">
        <v>560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 x14ac:dyDescent="0.25">
      <c r="A28" s="61"/>
      <c r="B28" s="63" t="s">
        <v>561</v>
      </c>
      <c r="C28" s="64" t="s">
        <v>559</v>
      </c>
      <c r="D28" s="65">
        <v>0.68</v>
      </c>
      <c r="E28" s="66">
        <v>300</v>
      </c>
      <c r="F28" s="67">
        <f>ROUND(D28*E28,2)</f>
        <v>204</v>
      </c>
      <c r="G28" s="69" t="s">
        <v>174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" customHeight="1" x14ac:dyDescent="0.25">
      <c r="A29" s="61"/>
      <c r="B29" s="63" t="s">
        <v>562</v>
      </c>
      <c r="C29" s="64" t="s">
        <v>559</v>
      </c>
      <c r="D29" s="65">
        <v>3.17</v>
      </c>
      <c r="E29" s="66">
        <v>247</v>
      </c>
      <c r="F29" s="67">
        <f>ROUND(D29*E29,2)</f>
        <v>782.99</v>
      </c>
      <c r="G29" s="69" t="s">
        <v>174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" customHeight="1" x14ac:dyDescent="0.25">
      <c r="A30" s="61"/>
      <c r="B30" s="63" t="s">
        <v>564</v>
      </c>
      <c r="C30" s="64" t="s">
        <v>565</v>
      </c>
      <c r="D30" s="65">
        <v>1.5</v>
      </c>
      <c r="E30" s="66">
        <v>2000</v>
      </c>
      <c r="F30" s="67">
        <f>ROUND(D30*E30,2)</f>
        <v>3000</v>
      </c>
      <c r="G30" s="68" t="s">
        <v>566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 x14ac:dyDescent="0.25">
      <c r="A31" s="61"/>
      <c r="B31" s="63" t="s">
        <v>567</v>
      </c>
      <c r="C31" s="64" t="s">
        <v>155</v>
      </c>
      <c r="D31" s="65">
        <v>1</v>
      </c>
      <c r="E31" s="66">
        <v>67.510000000000005</v>
      </c>
      <c r="F31" s="67">
        <f>ROUND(D31*E31,2)</f>
        <v>67.510000000000005</v>
      </c>
      <c r="G31" s="69" t="s">
        <v>174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" customHeight="1" x14ac:dyDescent="0.25">
      <c r="A32" s="61"/>
      <c r="B32" s="63" t="s">
        <v>568</v>
      </c>
      <c r="C32" s="64" t="s">
        <v>11</v>
      </c>
      <c r="D32" s="65">
        <v>100</v>
      </c>
      <c r="E32" s="66"/>
      <c r="F32" s="67">
        <f>SUM(F27:F31)</f>
        <v>4500</v>
      </c>
      <c r="G32" s="69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" customHeight="1" x14ac:dyDescent="0.25">
      <c r="A33" s="61"/>
      <c r="B33" s="63" t="s">
        <v>569</v>
      </c>
      <c r="C33" s="64" t="s">
        <v>11</v>
      </c>
      <c r="D33" s="65">
        <v>1</v>
      </c>
      <c r="E33" s="66"/>
      <c r="F33" s="67">
        <v>45</v>
      </c>
      <c r="G33" s="69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 x14ac:dyDescent="0.25">
      <c r="A34" s="61"/>
      <c r="B34" s="174" t="s">
        <v>580</v>
      </c>
      <c r="C34" s="174"/>
      <c r="D34" s="175" t="s">
        <v>571</v>
      </c>
      <c r="E34" s="175"/>
      <c r="F34" s="176">
        <v>45</v>
      </c>
      <c r="G34" s="176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5" customHeight="1" x14ac:dyDescent="0.25">
      <c r="A35" s="61"/>
      <c r="B35" s="177" t="s">
        <v>581</v>
      </c>
      <c r="C35" s="177"/>
      <c r="D35" s="175"/>
      <c r="E35" s="175"/>
      <c r="F35" s="176"/>
      <c r="G35" s="176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4.95" customHeight="1" x14ac:dyDescent="0.25">
      <c r="A36" s="71" t="s">
        <v>17</v>
      </c>
      <c r="B36" s="178" t="s">
        <v>582</v>
      </c>
      <c r="C36" s="178"/>
      <c r="D36" s="179" t="s">
        <v>551</v>
      </c>
      <c r="E36" s="179"/>
      <c r="F36" s="180" t="s">
        <v>583</v>
      </c>
      <c r="G36" s="18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 x14ac:dyDescent="0.25">
      <c r="A37" s="72"/>
      <c r="B37" s="73" t="s">
        <v>553</v>
      </c>
      <c r="C37" s="71" t="s">
        <v>4</v>
      </c>
      <c r="D37" s="73" t="s">
        <v>554</v>
      </c>
      <c r="E37" s="73" t="s">
        <v>555</v>
      </c>
      <c r="F37" s="73" t="s">
        <v>556</v>
      </c>
      <c r="G37" s="60" t="s">
        <v>557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5">
      <c r="A38" s="72"/>
      <c r="B38" s="74" t="s">
        <v>558</v>
      </c>
      <c r="C38" s="75" t="s">
        <v>559</v>
      </c>
      <c r="D38" s="76">
        <v>2.9</v>
      </c>
      <c r="E38" s="77">
        <v>585</v>
      </c>
      <c r="F38" s="78">
        <v>1696.5</v>
      </c>
      <c r="G38" s="69" t="s">
        <v>560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 x14ac:dyDescent="0.25">
      <c r="A39" s="72"/>
      <c r="B39" s="74" t="s">
        <v>561</v>
      </c>
      <c r="C39" s="75" t="s">
        <v>565</v>
      </c>
      <c r="D39" s="76">
        <v>0.36299999999999999</v>
      </c>
      <c r="E39" s="77">
        <v>2400</v>
      </c>
      <c r="F39" s="78">
        <v>871.2</v>
      </c>
      <c r="G39" s="69" t="s">
        <v>174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5" customHeight="1" x14ac:dyDescent="0.25">
      <c r="A40" s="72"/>
      <c r="B40" s="74" t="s">
        <v>562</v>
      </c>
      <c r="C40" s="75" t="s">
        <v>565</v>
      </c>
      <c r="D40" s="76">
        <v>0.35799999999999998</v>
      </c>
      <c r="E40" s="77">
        <v>2000</v>
      </c>
      <c r="F40" s="78">
        <v>716</v>
      </c>
      <c r="G40" s="69" t="s">
        <v>174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 x14ac:dyDescent="0.25">
      <c r="A41" s="72"/>
      <c r="B41" s="74" t="s">
        <v>564</v>
      </c>
      <c r="C41" s="75" t="s">
        <v>565</v>
      </c>
      <c r="D41" s="76">
        <v>2</v>
      </c>
      <c r="E41" s="77">
        <v>1800</v>
      </c>
      <c r="F41" s="78">
        <v>3600</v>
      </c>
      <c r="G41" s="69" t="s">
        <v>566</v>
      </c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5" customHeight="1" x14ac:dyDescent="0.25">
      <c r="A42" s="72"/>
      <c r="B42" s="74" t="s">
        <v>567</v>
      </c>
      <c r="C42" s="75" t="s">
        <v>155</v>
      </c>
      <c r="D42" s="76">
        <v>1</v>
      </c>
      <c r="E42" s="77">
        <v>116.3</v>
      </c>
      <c r="F42" s="78">
        <v>116.3</v>
      </c>
      <c r="G42" s="69" t="s">
        <v>174</v>
      </c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5" customHeight="1" x14ac:dyDescent="0.25">
      <c r="A43" s="72"/>
      <c r="B43" s="74" t="s">
        <v>568</v>
      </c>
      <c r="C43" s="75" t="s">
        <v>11</v>
      </c>
      <c r="D43" s="76">
        <v>100</v>
      </c>
      <c r="E43" s="77"/>
      <c r="F43" s="78">
        <v>7000</v>
      </c>
      <c r="G43" s="69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 x14ac:dyDescent="0.25">
      <c r="A44" s="72"/>
      <c r="B44" s="74" t="s">
        <v>569</v>
      </c>
      <c r="C44" s="75" t="s">
        <v>11</v>
      </c>
      <c r="D44" s="76">
        <v>1</v>
      </c>
      <c r="E44" s="77"/>
      <c r="F44" s="78">
        <v>70</v>
      </c>
      <c r="G44" s="69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5" customHeight="1" x14ac:dyDescent="0.25">
      <c r="A45" s="72"/>
      <c r="B45" s="181" t="s">
        <v>584</v>
      </c>
      <c r="C45" s="181"/>
      <c r="D45" s="182" t="s">
        <v>571</v>
      </c>
      <c r="E45" s="182"/>
      <c r="F45" s="183">
        <v>70</v>
      </c>
      <c r="G45" s="176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 x14ac:dyDescent="0.25">
      <c r="A46" s="72"/>
      <c r="B46" s="184" t="s">
        <v>585</v>
      </c>
      <c r="C46" s="184"/>
      <c r="D46" s="182"/>
      <c r="E46" s="182"/>
      <c r="F46" s="183"/>
      <c r="G46" s="17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4.95" customHeight="1" x14ac:dyDescent="0.25">
      <c r="A47" s="71" t="s">
        <v>19</v>
      </c>
      <c r="B47" s="178" t="s">
        <v>586</v>
      </c>
      <c r="C47" s="178"/>
      <c r="D47" s="179" t="s">
        <v>551</v>
      </c>
      <c r="E47" s="179"/>
      <c r="F47" s="180" t="s">
        <v>587</v>
      </c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 x14ac:dyDescent="0.25">
      <c r="A48" s="72"/>
      <c r="B48" s="73" t="s">
        <v>553</v>
      </c>
      <c r="C48" s="71" t="s">
        <v>4</v>
      </c>
      <c r="D48" s="73" t="s">
        <v>554</v>
      </c>
      <c r="E48" s="73" t="s">
        <v>555</v>
      </c>
      <c r="F48" s="73" t="s">
        <v>556</v>
      </c>
      <c r="G48" s="60" t="s">
        <v>557</v>
      </c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 x14ac:dyDescent="0.25">
      <c r="A49" s="72"/>
      <c r="B49" s="74" t="s">
        <v>558</v>
      </c>
      <c r="C49" s="75" t="s">
        <v>559</v>
      </c>
      <c r="D49" s="76">
        <v>4.3</v>
      </c>
      <c r="E49" s="77">
        <v>585</v>
      </c>
      <c r="F49" s="78">
        <v>2515.5</v>
      </c>
      <c r="G49" s="69" t="s">
        <v>560</v>
      </c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5" customHeight="1" x14ac:dyDescent="0.25">
      <c r="A50" s="72"/>
      <c r="B50" s="74" t="s">
        <v>561</v>
      </c>
      <c r="C50" s="75" t="s">
        <v>565</v>
      </c>
      <c r="D50" s="76">
        <v>0.36299999999999999</v>
      </c>
      <c r="E50" s="77">
        <v>2400</v>
      </c>
      <c r="F50" s="78">
        <v>871.2</v>
      </c>
      <c r="G50" s="69" t="s">
        <v>174</v>
      </c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 x14ac:dyDescent="0.25">
      <c r="A51" s="72"/>
      <c r="B51" s="74" t="s">
        <v>562</v>
      </c>
      <c r="C51" s="75" t="s">
        <v>565</v>
      </c>
      <c r="D51" s="76">
        <v>0.435</v>
      </c>
      <c r="E51" s="77">
        <v>2000</v>
      </c>
      <c r="F51" s="78">
        <v>870</v>
      </c>
      <c r="G51" s="69" t="s">
        <v>174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5" customHeight="1" x14ac:dyDescent="0.25">
      <c r="A52" s="72"/>
      <c r="B52" s="74" t="s">
        <v>564</v>
      </c>
      <c r="C52" s="75" t="s">
        <v>565</v>
      </c>
      <c r="D52" s="76">
        <v>2</v>
      </c>
      <c r="E52" s="77">
        <v>1800</v>
      </c>
      <c r="F52" s="78">
        <v>3600</v>
      </c>
      <c r="G52" s="69" t="s">
        <v>566</v>
      </c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 x14ac:dyDescent="0.25">
      <c r="A53" s="72"/>
      <c r="B53" s="74" t="s">
        <v>567</v>
      </c>
      <c r="C53" s="75" t="s">
        <v>155</v>
      </c>
      <c r="D53" s="76">
        <v>1</v>
      </c>
      <c r="E53" s="77">
        <v>143.30000000000001</v>
      </c>
      <c r="F53" s="78">
        <v>143.30000000000001</v>
      </c>
      <c r="G53" s="69" t="s">
        <v>174</v>
      </c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 x14ac:dyDescent="0.25">
      <c r="A54" s="72"/>
      <c r="B54" s="74" t="s">
        <v>568</v>
      </c>
      <c r="C54" s="75" t="s">
        <v>11</v>
      </c>
      <c r="D54" s="76">
        <v>100</v>
      </c>
      <c r="E54" s="77"/>
      <c r="F54" s="78">
        <v>8000</v>
      </c>
      <c r="G54" s="69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5" customHeight="1" x14ac:dyDescent="0.25">
      <c r="A55" s="72"/>
      <c r="B55" s="74" t="s">
        <v>569</v>
      </c>
      <c r="C55" s="75" t="s">
        <v>11</v>
      </c>
      <c r="D55" s="76">
        <v>1</v>
      </c>
      <c r="E55" s="77"/>
      <c r="F55" s="78">
        <v>80</v>
      </c>
      <c r="G55" s="69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5" customHeight="1" x14ac:dyDescent="0.25">
      <c r="A56" s="72"/>
      <c r="B56" s="181" t="s">
        <v>588</v>
      </c>
      <c r="C56" s="181"/>
      <c r="D56" s="182" t="s">
        <v>571</v>
      </c>
      <c r="E56" s="182"/>
      <c r="F56" s="183">
        <v>80</v>
      </c>
      <c r="G56" s="17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 x14ac:dyDescent="0.25">
      <c r="A57" s="72"/>
      <c r="B57" s="184" t="s">
        <v>589</v>
      </c>
      <c r="C57" s="184"/>
      <c r="D57" s="182"/>
      <c r="E57" s="182"/>
      <c r="F57" s="183"/>
      <c r="G57" s="176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24.95" customHeight="1" x14ac:dyDescent="0.25">
      <c r="A58" s="71" t="s">
        <v>21</v>
      </c>
      <c r="B58" s="178" t="s">
        <v>590</v>
      </c>
      <c r="C58" s="178"/>
      <c r="D58" s="179" t="s">
        <v>551</v>
      </c>
      <c r="E58" s="179"/>
      <c r="F58" s="180" t="s">
        <v>591</v>
      </c>
      <c r="G58" s="180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5" customHeight="1" x14ac:dyDescent="0.25">
      <c r="A59" s="72"/>
      <c r="B59" s="73" t="s">
        <v>553</v>
      </c>
      <c r="C59" s="71" t="s">
        <v>4</v>
      </c>
      <c r="D59" s="73" t="s">
        <v>554</v>
      </c>
      <c r="E59" s="73" t="s">
        <v>555</v>
      </c>
      <c r="F59" s="73" t="s">
        <v>556</v>
      </c>
      <c r="G59" s="60" t="s">
        <v>557</v>
      </c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5" customHeight="1" x14ac:dyDescent="0.25">
      <c r="A60" s="72"/>
      <c r="B60" s="74" t="s">
        <v>564</v>
      </c>
      <c r="C60" s="75" t="s">
        <v>565</v>
      </c>
      <c r="D60" s="76">
        <v>0.08</v>
      </c>
      <c r="E60" s="77">
        <v>1800</v>
      </c>
      <c r="F60" s="78">
        <v>144</v>
      </c>
      <c r="G60" s="69" t="s">
        <v>566</v>
      </c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5" customHeight="1" x14ac:dyDescent="0.25">
      <c r="A61" s="72"/>
      <c r="B61" s="74" t="s">
        <v>567</v>
      </c>
      <c r="C61" s="75" t="s">
        <v>155</v>
      </c>
      <c r="D61" s="76">
        <v>1</v>
      </c>
      <c r="E61" s="77">
        <v>1</v>
      </c>
      <c r="F61" s="78">
        <v>1</v>
      </c>
      <c r="G61" s="69" t="s">
        <v>174</v>
      </c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 x14ac:dyDescent="0.25">
      <c r="A62" s="72"/>
      <c r="B62" s="74" t="s">
        <v>568</v>
      </c>
      <c r="C62" s="75" t="s">
        <v>11</v>
      </c>
      <c r="D62" s="76">
        <v>1</v>
      </c>
      <c r="E62" s="77"/>
      <c r="F62" s="78">
        <v>145</v>
      </c>
      <c r="G62" s="69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5" customHeight="1" x14ac:dyDescent="0.25">
      <c r="A63" s="72"/>
      <c r="B63" s="181" t="s">
        <v>592</v>
      </c>
      <c r="C63" s="181"/>
      <c r="D63" s="182" t="s">
        <v>571</v>
      </c>
      <c r="E63" s="182"/>
      <c r="F63" s="183">
        <v>145</v>
      </c>
      <c r="G63" s="176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 x14ac:dyDescent="0.25">
      <c r="A64" s="72"/>
      <c r="B64" s="184" t="s">
        <v>593</v>
      </c>
      <c r="C64" s="184"/>
      <c r="D64" s="182"/>
      <c r="E64" s="182"/>
      <c r="F64" s="183"/>
      <c r="G64" s="176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24.95" customHeight="1" x14ac:dyDescent="0.25">
      <c r="A65" s="71" t="s">
        <v>23</v>
      </c>
      <c r="B65" s="178" t="s">
        <v>594</v>
      </c>
      <c r="C65" s="178"/>
      <c r="D65" s="179" t="s">
        <v>551</v>
      </c>
      <c r="E65" s="179"/>
      <c r="F65" s="180" t="s">
        <v>595</v>
      </c>
      <c r="G65" s="180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5" customHeight="1" x14ac:dyDescent="0.25">
      <c r="A66" s="72"/>
      <c r="B66" s="73" t="s">
        <v>553</v>
      </c>
      <c r="C66" s="71" t="s">
        <v>4</v>
      </c>
      <c r="D66" s="73" t="s">
        <v>554</v>
      </c>
      <c r="E66" s="73" t="s">
        <v>555</v>
      </c>
      <c r="F66" s="73" t="s">
        <v>556</v>
      </c>
      <c r="G66" s="60" t="s">
        <v>557</v>
      </c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 x14ac:dyDescent="0.25">
      <c r="A67" s="72"/>
      <c r="B67" s="81" t="s">
        <v>596</v>
      </c>
      <c r="C67" s="79" t="s">
        <v>559</v>
      </c>
      <c r="D67" s="82">
        <v>5</v>
      </c>
      <c r="E67" s="83">
        <v>286</v>
      </c>
      <c r="F67" s="80">
        <v>1430</v>
      </c>
      <c r="G67" s="84" t="s">
        <v>560</v>
      </c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5" customHeight="1" x14ac:dyDescent="0.25">
      <c r="A68" s="72"/>
      <c r="B68" s="81" t="s">
        <v>579</v>
      </c>
      <c r="C68" s="79" t="s">
        <v>559</v>
      </c>
      <c r="D68" s="82">
        <v>0.68</v>
      </c>
      <c r="E68" s="83">
        <v>810</v>
      </c>
      <c r="F68" s="80">
        <v>550.79999999999995</v>
      </c>
      <c r="G68" s="84" t="s">
        <v>560</v>
      </c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" customHeight="1" x14ac:dyDescent="0.25">
      <c r="A69" s="72"/>
      <c r="B69" s="81" t="s">
        <v>597</v>
      </c>
      <c r="C69" s="79" t="s">
        <v>559</v>
      </c>
      <c r="D69" s="82">
        <v>0.68</v>
      </c>
      <c r="E69" s="83">
        <v>16</v>
      </c>
      <c r="F69" s="80">
        <v>10.88</v>
      </c>
      <c r="G69" s="84" t="s">
        <v>560</v>
      </c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 x14ac:dyDescent="0.25">
      <c r="A70" s="72"/>
      <c r="B70" s="81" t="s">
        <v>598</v>
      </c>
      <c r="C70" s="79" t="s">
        <v>559</v>
      </c>
      <c r="D70" s="82">
        <v>0.55000000000000004</v>
      </c>
      <c r="E70" s="83">
        <v>361</v>
      </c>
      <c r="F70" s="80">
        <v>198.55</v>
      </c>
      <c r="G70" s="84" t="s">
        <v>560</v>
      </c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5" customHeight="1" x14ac:dyDescent="0.25">
      <c r="A71" s="72"/>
      <c r="B71" s="81" t="s">
        <v>599</v>
      </c>
      <c r="C71" s="79" t="s">
        <v>559</v>
      </c>
      <c r="D71" s="82">
        <v>1.06</v>
      </c>
      <c r="E71" s="83">
        <v>378</v>
      </c>
      <c r="F71" s="80">
        <v>400.68</v>
      </c>
      <c r="G71" s="84" t="s">
        <v>560</v>
      </c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5" customHeight="1" x14ac:dyDescent="0.25">
      <c r="A72" s="72"/>
      <c r="B72" s="81" t="s">
        <v>600</v>
      </c>
      <c r="C72" s="79" t="s">
        <v>559</v>
      </c>
      <c r="D72" s="82">
        <v>0.25</v>
      </c>
      <c r="E72" s="83">
        <v>43</v>
      </c>
      <c r="F72" s="80">
        <v>10.75</v>
      </c>
      <c r="G72" s="84" t="s">
        <v>560</v>
      </c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 x14ac:dyDescent="0.25">
      <c r="A73" s="72"/>
      <c r="B73" s="74" t="s">
        <v>601</v>
      </c>
      <c r="C73" s="75" t="s">
        <v>559</v>
      </c>
      <c r="D73" s="76">
        <v>0.76</v>
      </c>
      <c r="E73" s="77">
        <v>750</v>
      </c>
      <c r="F73" s="78">
        <v>570</v>
      </c>
      <c r="G73" s="85" t="s">
        <v>560</v>
      </c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5" customHeight="1" x14ac:dyDescent="0.25">
      <c r="A74" s="72"/>
      <c r="B74" s="74" t="s">
        <v>561</v>
      </c>
      <c r="C74" s="75" t="s">
        <v>565</v>
      </c>
      <c r="D74" s="76">
        <v>6.8000000000000005E-2</v>
      </c>
      <c r="E74" s="77">
        <v>2400</v>
      </c>
      <c r="F74" s="78">
        <v>163.19999999999999</v>
      </c>
      <c r="G74" s="85" t="s">
        <v>174</v>
      </c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5" customHeight="1" x14ac:dyDescent="0.25">
      <c r="A75" s="72"/>
      <c r="B75" s="74" t="s">
        <v>562</v>
      </c>
      <c r="C75" s="75" t="s">
        <v>565</v>
      </c>
      <c r="D75" s="76">
        <v>0.60299999999999998</v>
      </c>
      <c r="E75" s="77">
        <v>2000</v>
      </c>
      <c r="F75" s="78">
        <v>1206</v>
      </c>
      <c r="G75" s="85" t="s">
        <v>174</v>
      </c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5" customHeight="1" x14ac:dyDescent="0.25">
      <c r="A76" s="72"/>
      <c r="B76" s="74" t="s">
        <v>602</v>
      </c>
      <c r="C76" s="75" t="s">
        <v>565</v>
      </c>
      <c r="D76" s="76">
        <v>0.45500000000000002</v>
      </c>
      <c r="E76" s="77">
        <v>1600</v>
      </c>
      <c r="F76" s="78">
        <v>728</v>
      </c>
      <c r="G76" s="85" t="s">
        <v>174</v>
      </c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5" customHeight="1" x14ac:dyDescent="0.25">
      <c r="A77" s="72"/>
      <c r="B77" s="74" t="s">
        <v>564</v>
      </c>
      <c r="C77" s="75" t="s">
        <v>565</v>
      </c>
      <c r="D77" s="76">
        <v>2</v>
      </c>
      <c r="E77" s="77">
        <v>1800</v>
      </c>
      <c r="F77" s="78">
        <v>3600</v>
      </c>
      <c r="G77" s="85" t="s">
        <v>566</v>
      </c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5" customHeight="1" x14ac:dyDescent="0.25">
      <c r="A78" s="72"/>
      <c r="B78" s="74" t="s">
        <v>567</v>
      </c>
      <c r="C78" s="75" t="s">
        <v>155</v>
      </c>
      <c r="D78" s="76">
        <v>1</v>
      </c>
      <c r="E78" s="77">
        <v>131.13999999999999</v>
      </c>
      <c r="F78" s="78">
        <v>131.13999999999999</v>
      </c>
      <c r="G78" s="85" t="s">
        <v>174</v>
      </c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5" customHeight="1" x14ac:dyDescent="0.25">
      <c r="A79" s="72"/>
      <c r="B79" s="74" t="s">
        <v>568</v>
      </c>
      <c r="C79" s="75" t="s">
        <v>11</v>
      </c>
      <c r="D79" s="76">
        <v>100</v>
      </c>
      <c r="E79" s="77"/>
      <c r="F79" s="78">
        <v>9000</v>
      </c>
      <c r="G79" s="85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5" customHeight="1" x14ac:dyDescent="0.25">
      <c r="A80" s="72"/>
      <c r="B80" s="74" t="s">
        <v>569</v>
      </c>
      <c r="C80" s="75" t="s">
        <v>11</v>
      </c>
      <c r="D80" s="76">
        <v>1</v>
      </c>
      <c r="E80" s="77"/>
      <c r="F80" s="78">
        <v>90</v>
      </c>
      <c r="G80" s="69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5" customHeight="1" x14ac:dyDescent="0.25">
      <c r="A81" s="72"/>
      <c r="B81" s="181" t="s">
        <v>603</v>
      </c>
      <c r="C81" s="181"/>
      <c r="D81" s="182" t="s">
        <v>571</v>
      </c>
      <c r="E81" s="182"/>
      <c r="F81" s="183">
        <v>90</v>
      </c>
      <c r="G81" s="176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5" customHeight="1" x14ac:dyDescent="0.25">
      <c r="A82" s="72"/>
      <c r="B82" s="184" t="s">
        <v>604</v>
      </c>
      <c r="C82" s="184"/>
      <c r="D82" s="182"/>
      <c r="E82" s="182"/>
      <c r="F82" s="183"/>
      <c r="G82" s="176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24.95" customHeight="1" x14ac:dyDescent="0.25">
      <c r="A83" s="71" t="s">
        <v>26</v>
      </c>
      <c r="B83" s="178" t="s">
        <v>594</v>
      </c>
      <c r="C83" s="178"/>
      <c r="D83" s="179" t="s">
        <v>551</v>
      </c>
      <c r="E83" s="179"/>
      <c r="F83" s="180" t="s">
        <v>605</v>
      </c>
      <c r="G83" s="180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 x14ac:dyDescent="0.25">
      <c r="A84" s="72"/>
      <c r="B84" s="73" t="s">
        <v>553</v>
      </c>
      <c r="C84" s="71" t="s">
        <v>4</v>
      </c>
      <c r="D84" s="73" t="s">
        <v>554</v>
      </c>
      <c r="E84" s="73" t="s">
        <v>555</v>
      </c>
      <c r="F84" s="73" t="s">
        <v>556</v>
      </c>
      <c r="G84" s="60" t="s">
        <v>557</v>
      </c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 x14ac:dyDescent="0.25">
      <c r="A85" s="72"/>
      <c r="B85" s="74" t="s">
        <v>606</v>
      </c>
      <c r="C85" s="75" t="s">
        <v>559</v>
      </c>
      <c r="D85" s="76">
        <v>2.8</v>
      </c>
      <c r="E85" s="77">
        <v>500</v>
      </c>
      <c r="F85" s="78">
        <v>1400</v>
      </c>
      <c r="G85" s="85" t="s">
        <v>174</v>
      </c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 x14ac:dyDescent="0.25">
      <c r="A86" s="72"/>
      <c r="B86" s="74" t="s">
        <v>596</v>
      </c>
      <c r="C86" s="75" t="s">
        <v>559</v>
      </c>
      <c r="D86" s="76">
        <v>5</v>
      </c>
      <c r="E86" s="77">
        <v>286</v>
      </c>
      <c r="F86" s="78">
        <v>1430</v>
      </c>
      <c r="G86" s="84" t="s">
        <v>560</v>
      </c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5" customHeight="1" x14ac:dyDescent="0.25">
      <c r="A87" s="72"/>
      <c r="B87" s="74" t="s">
        <v>579</v>
      </c>
      <c r="C87" s="75" t="s">
        <v>559</v>
      </c>
      <c r="D87" s="76">
        <v>0.68</v>
      </c>
      <c r="E87" s="77">
        <v>810</v>
      </c>
      <c r="F87" s="78">
        <v>550.79999999999995</v>
      </c>
      <c r="G87" s="84" t="s">
        <v>560</v>
      </c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 x14ac:dyDescent="0.25">
      <c r="A88" s="72"/>
      <c r="B88" s="74" t="s">
        <v>597</v>
      </c>
      <c r="C88" s="75" t="s">
        <v>559</v>
      </c>
      <c r="D88" s="76">
        <v>0.55000000000000004</v>
      </c>
      <c r="E88" s="77">
        <v>16</v>
      </c>
      <c r="F88" s="78">
        <v>8.8000000000000007</v>
      </c>
      <c r="G88" s="84" t="s">
        <v>560</v>
      </c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 x14ac:dyDescent="0.25">
      <c r="A89" s="72"/>
      <c r="B89" s="74" t="s">
        <v>598</v>
      </c>
      <c r="C89" s="75" t="s">
        <v>559</v>
      </c>
      <c r="D89" s="76">
        <v>0.55000000000000004</v>
      </c>
      <c r="E89" s="77">
        <v>361</v>
      </c>
      <c r="F89" s="78">
        <v>198.55</v>
      </c>
      <c r="G89" s="84" t="s">
        <v>560</v>
      </c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 x14ac:dyDescent="0.25">
      <c r="A90" s="72"/>
      <c r="B90" s="74" t="s">
        <v>599</v>
      </c>
      <c r="C90" s="75" t="s">
        <v>559</v>
      </c>
      <c r="D90" s="76">
        <v>1.06</v>
      </c>
      <c r="E90" s="77">
        <v>378</v>
      </c>
      <c r="F90" s="78">
        <v>400.68</v>
      </c>
      <c r="G90" s="84" t="s">
        <v>560</v>
      </c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 x14ac:dyDescent="0.25">
      <c r="A91" s="72"/>
      <c r="B91" s="74" t="s">
        <v>600</v>
      </c>
      <c r="C91" s="75" t="s">
        <v>559</v>
      </c>
      <c r="D91" s="76">
        <v>0.25</v>
      </c>
      <c r="E91" s="77">
        <v>43</v>
      </c>
      <c r="F91" s="78">
        <v>10.75</v>
      </c>
      <c r="G91" s="84" t="s">
        <v>560</v>
      </c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 x14ac:dyDescent="0.25">
      <c r="A92" s="72"/>
      <c r="B92" s="74" t="s">
        <v>601</v>
      </c>
      <c r="C92" s="75" t="s">
        <v>559</v>
      </c>
      <c r="D92" s="76">
        <v>0.76</v>
      </c>
      <c r="E92" s="77">
        <v>750</v>
      </c>
      <c r="F92" s="78">
        <v>570</v>
      </c>
      <c r="G92" s="85" t="s">
        <v>560</v>
      </c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5" customHeight="1" x14ac:dyDescent="0.25">
      <c r="A93" s="72"/>
      <c r="B93" s="74" t="s">
        <v>561</v>
      </c>
      <c r="C93" s="75" t="s">
        <v>565</v>
      </c>
      <c r="D93" s="76">
        <v>8.5000000000000006E-2</v>
      </c>
      <c r="E93" s="77">
        <v>2400</v>
      </c>
      <c r="F93" s="78">
        <v>204</v>
      </c>
      <c r="G93" s="85" t="s">
        <v>174</v>
      </c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 x14ac:dyDescent="0.25">
      <c r="A94" s="72"/>
      <c r="B94" s="74" t="s">
        <v>562</v>
      </c>
      <c r="C94" s="75" t="s">
        <v>565</v>
      </c>
      <c r="D94" s="76">
        <v>0.61499999999999999</v>
      </c>
      <c r="E94" s="77">
        <v>2000</v>
      </c>
      <c r="F94" s="78">
        <v>1230</v>
      </c>
      <c r="G94" s="85" t="s">
        <v>174</v>
      </c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 x14ac:dyDescent="0.25">
      <c r="A95" s="72"/>
      <c r="B95" s="74" t="s">
        <v>602</v>
      </c>
      <c r="C95" s="75" t="s">
        <v>565</v>
      </c>
      <c r="D95" s="76">
        <v>0.54500000000000004</v>
      </c>
      <c r="E95" s="77">
        <v>1600</v>
      </c>
      <c r="F95" s="78">
        <v>872</v>
      </c>
      <c r="G95" s="85" t="s">
        <v>174</v>
      </c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5" customHeight="1" x14ac:dyDescent="0.25">
      <c r="A96" s="72"/>
      <c r="B96" s="74" t="s">
        <v>564</v>
      </c>
      <c r="C96" s="75" t="s">
        <v>565</v>
      </c>
      <c r="D96" s="76">
        <v>2</v>
      </c>
      <c r="E96" s="77">
        <v>1800</v>
      </c>
      <c r="F96" s="78">
        <v>3600</v>
      </c>
      <c r="G96" s="85" t="s">
        <v>566</v>
      </c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 x14ac:dyDescent="0.25">
      <c r="A97" s="72"/>
      <c r="B97" s="74" t="s">
        <v>567</v>
      </c>
      <c r="C97" s="75" t="s">
        <v>155</v>
      </c>
      <c r="D97" s="76">
        <v>1</v>
      </c>
      <c r="E97" s="77">
        <v>24.42</v>
      </c>
      <c r="F97" s="78">
        <v>24.42</v>
      </c>
      <c r="G97" s="85" t="s">
        <v>174</v>
      </c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5" customHeight="1" x14ac:dyDescent="0.25">
      <c r="A98" s="72"/>
      <c r="B98" s="74" t="s">
        <v>568</v>
      </c>
      <c r="C98" s="75" t="s">
        <v>11</v>
      </c>
      <c r="D98" s="76">
        <v>100</v>
      </c>
      <c r="E98" s="77"/>
      <c r="F98" s="78">
        <v>10500</v>
      </c>
      <c r="G98" s="85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5" customHeight="1" x14ac:dyDescent="0.25">
      <c r="A99" s="72"/>
      <c r="B99" s="74" t="s">
        <v>569</v>
      </c>
      <c r="C99" s="75" t="s">
        <v>11</v>
      </c>
      <c r="D99" s="76">
        <v>1</v>
      </c>
      <c r="E99" s="77"/>
      <c r="F99" s="78">
        <v>105</v>
      </c>
      <c r="G99" s="85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 x14ac:dyDescent="0.25">
      <c r="A100" s="72"/>
      <c r="B100" s="181" t="s">
        <v>607</v>
      </c>
      <c r="C100" s="181"/>
      <c r="D100" s="182" t="s">
        <v>571</v>
      </c>
      <c r="E100" s="182"/>
      <c r="F100" s="183">
        <v>105</v>
      </c>
      <c r="G100" s="176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 x14ac:dyDescent="0.25">
      <c r="A101" s="72"/>
      <c r="B101" s="184" t="s">
        <v>608</v>
      </c>
      <c r="C101" s="184"/>
      <c r="D101" s="182"/>
      <c r="E101" s="182"/>
      <c r="F101" s="183"/>
      <c r="G101" s="176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24.95" customHeight="1" x14ac:dyDescent="0.25">
      <c r="A102" s="71" t="s">
        <v>28</v>
      </c>
      <c r="B102" s="178" t="s">
        <v>609</v>
      </c>
      <c r="C102" s="178"/>
      <c r="D102" s="179" t="s">
        <v>551</v>
      </c>
      <c r="E102" s="179"/>
      <c r="F102" s="180" t="s">
        <v>610</v>
      </c>
      <c r="G102" s="180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5" customHeight="1" x14ac:dyDescent="0.25">
      <c r="A103" s="72"/>
      <c r="B103" s="73" t="s">
        <v>553</v>
      </c>
      <c r="C103" s="71" t="s">
        <v>4</v>
      </c>
      <c r="D103" s="73" t="s">
        <v>554</v>
      </c>
      <c r="E103" s="73" t="s">
        <v>555</v>
      </c>
      <c r="F103" s="73" t="s">
        <v>556</v>
      </c>
      <c r="G103" s="60" t="s">
        <v>557</v>
      </c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5" customHeight="1" x14ac:dyDescent="0.25">
      <c r="A104" s="72"/>
      <c r="B104" s="74" t="s">
        <v>596</v>
      </c>
      <c r="C104" s="75" t="s">
        <v>559</v>
      </c>
      <c r="D104" s="76">
        <v>4</v>
      </c>
      <c r="E104" s="77">
        <v>286</v>
      </c>
      <c r="F104" s="78">
        <v>1144</v>
      </c>
      <c r="G104" s="84" t="s">
        <v>560</v>
      </c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5" customHeight="1" x14ac:dyDescent="0.25">
      <c r="A105" s="72"/>
      <c r="B105" s="74" t="s">
        <v>602</v>
      </c>
      <c r="C105" s="75" t="s">
        <v>565</v>
      </c>
      <c r="D105" s="76">
        <v>0.45500000000000002</v>
      </c>
      <c r="E105" s="77">
        <v>1600</v>
      </c>
      <c r="F105" s="78">
        <v>728</v>
      </c>
      <c r="G105" s="85" t="s">
        <v>174</v>
      </c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5" customHeight="1" x14ac:dyDescent="0.25">
      <c r="A106" s="72"/>
      <c r="B106" s="74" t="s">
        <v>611</v>
      </c>
      <c r="C106" s="75" t="s">
        <v>11</v>
      </c>
      <c r="D106" s="76">
        <v>100</v>
      </c>
      <c r="E106" s="77">
        <v>8</v>
      </c>
      <c r="F106" s="78">
        <v>800</v>
      </c>
      <c r="G106" s="85" t="s">
        <v>174</v>
      </c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5" customHeight="1" x14ac:dyDescent="0.25">
      <c r="A107" s="72"/>
      <c r="B107" s="74" t="s">
        <v>612</v>
      </c>
      <c r="C107" s="75" t="s">
        <v>11</v>
      </c>
      <c r="D107" s="76">
        <v>100</v>
      </c>
      <c r="E107" s="77">
        <v>75</v>
      </c>
      <c r="F107" s="78">
        <v>7500</v>
      </c>
      <c r="G107" s="85" t="s">
        <v>174</v>
      </c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 x14ac:dyDescent="0.25">
      <c r="A108" s="72"/>
      <c r="B108" s="74" t="s">
        <v>613</v>
      </c>
      <c r="C108" s="75" t="s">
        <v>11</v>
      </c>
      <c r="D108" s="76">
        <v>100</v>
      </c>
      <c r="E108" s="77">
        <v>6</v>
      </c>
      <c r="F108" s="78">
        <v>600</v>
      </c>
      <c r="G108" s="85" t="s">
        <v>174</v>
      </c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5" customHeight="1" x14ac:dyDescent="0.25">
      <c r="A109" s="72"/>
      <c r="B109" s="74" t="s">
        <v>614</v>
      </c>
      <c r="C109" s="75" t="s">
        <v>11</v>
      </c>
      <c r="D109" s="76">
        <v>100</v>
      </c>
      <c r="E109" s="77">
        <v>1.5</v>
      </c>
      <c r="F109" s="78">
        <v>150</v>
      </c>
      <c r="G109" s="85" t="s">
        <v>174</v>
      </c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5" customHeight="1" x14ac:dyDescent="0.25">
      <c r="A110" s="72"/>
      <c r="B110" s="74" t="s">
        <v>564</v>
      </c>
      <c r="C110" s="75" t="s">
        <v>565</v>
      </c>
      <c r="D110" s="76">
        <v>0.9</v>
      </c>
      <c r="E110" s="77">
        <v>1800</v>
      </c>
      <c r="F110" s="78">
        <v>1620</v>
      </c>
      <c r="G110" s="85" t="s">
        <v>566</v>
      </c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 x14ac:dyDescent="0.25">
      <c r="A111" s="72"/>
      <c r="B111" s="74" t="s">
        <v>567</v>
      </c>
      <c r="C111" s="75" t="s">
        <v>155</v>
      </c>
      <c r="D111" s="76">
        <v>1</v>
      </c>
      <c r="E111" s="77">
        <v>458</v>
      </c>
      <c r="F111" s="78">
        <v>458</v>
      </c>
      <c r="G111" s="85" t="s">
        <v>174</v>
      </c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5" customHeight="1" x14ac:dyDescent="0.25">
      <c r="A112" s="72"/>
      <c r="B112" s="74" t="s">
        <v>568</v>
      </c>
      <c r="C112" s="75" t="s">
        <v>11</v>
      </c>
      <c r="D112" s="76">
        <v>100</v>
      </c>
      <c r="E112" s="77"/>
      <c r="F112" s="78">
        <v>13000</v>
      </c>
      <c r="G112" s="85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5" customHeight="1" x14ac:dyDescent="0.25">
      <c r="A113" s="72"/>
      <c r="B113" s="74" t="s">
        <v>569</v>
      </c>
      <c r="C113" s="75" t="s">
        <v>11</v>
      </c>
      <c r="D113" s="76">
        <v>1</v>
      </c>
      <c r="E113" s="77"/>
      <c r="F113" s="78">
        <v>130</v>
      </c>
      <c r="G113" s="69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 x14ac:dyDescent="0.25">
      <c r="A114" s="72"/>
      <c r="B114" s="181" t="s">
        <v>615</v>
      </c>
      <c r="C114" s="181"/>
      <c r="D114" s="182" t="s">
        <v>571</v>
      </c>
      <c r="E114" s="182"/>
      <c r="F114" s="176">
        <v>130</v>
      </c>
      <c r="G114" s="176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5" customHeight="1" x14ac:dyDescent="0.25">
      <c r="A115" s="72"/>
      <c r="B115" s="184" t="s">
        <v>616</v>
      </c>
      <c r="C115" s="184"/>
      <c r="D115" s="182"/>
      <c r="E115" s="182"/>
      <c r="F115" s="176"/>
      <c r="G115" s="176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4.95" customHeight="1" x14ac:dyDescent="0.25">
      <c r="A116" s="71" t="s">
        <v>30</v>
      </c>
      <c r="B116" s="178" t="s">
        <v>617</v>
      </c>
      <c r="C116" s="178"/>
      <c r="D116" s="179" t="s">
        <v>551</v>
      </c>
      <c r="E116" s="179"/>
      <c r="F116" s="173" t="s">
        <v>618</v>
      </c>
      <c r="G116" s="173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5" customHeight="1" x14ac:dyDescent="0.25">
      <c r="A117" s="72"/>
      <c r="B117" s="73" t="s">
        <v>553</v>
      </c>
      <c r="C117" s="71" t="s">
        <v>4</v>
      </c>
      <c r="D117" s="73" t="s">
        <v>554</v>
      </c>
      <c r="E117" s="73" t="s">
        <v>555</v>
      </c>
      <c r="F117" s="62" t="s">
        <v>556</v>
      </c>
      <c r="G117" s="60" t="s">
        <v>557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" customHeight="1" x14ac:dyDescent="0.25">
      <c r="A118" s="72"/>
      <c r="B118" s="74" t="s">
        <v>596</v>
      </c>
      <c r="C118" s="75" t="s">
        <v>559</v>
      </c>
      <c r="D118" s="76">
        <v>4</v>
      </c>
      <c r="E118" s="77">
        <v>286</v>
      </c>
      <c r="F118" s="70">
        <v>1144</v>
      </c>
      <c r="G118" s="84" t="s">
        <v>560</v>
      </c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5" customHeight="1" x14ac:dyDescent="0.25">
      <c r="A119" s="72"/>
      <c r="B119" s="74" t="s">
        <v>602</v>
      </c>
      <c r="C119" s="75" t="s">
        <v>565</v>
      </c>
      <c r="D119" s="76">
        <v>0.45500000000000002</v>
      </c>
      <c r="E119" s="77">
        <v>1600</v>
      </c>
      <c r="F119" s="70">
        <v>728</v>
      </c>
      <c r="G119" s="85" t="s">
        <v>174</v>
      </c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5" customHeight="1" x14ac:dyDescent="0.25">
      <c r="A120" s="72"/>
      <c r="B120" s="74" t="s">
        <v>611</v>
      </c>
      <c r="C120" s="75" t="s">
        <v>11</v>
      </c>
      <c r="D120" s="76">
        <v>100</v>
      </c>
      <c r="E120" s="77">
        <v>8</v>
      </c>
      <c r="F120" s="70">
        <v>800</v>
      </c>
      <c r="G120" s="85" t="s">
        <v>174</v>
      </c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 x14ac:dyDescent="0.25">
      <c r="A121" s="72"/>
      <c r="B121" s="74" t="s">
        <v>619</v>
      </c>
      <c r="C121" s="75" t="s">
        <v>11</v>
      </c>
      <c r="D121" s="76">
        <v>100</v>
      </c>
      <c r="E121" s="77">
        <v>42</v>
      </c>
      <c r="F121" s="70">
        <v>4200</v>
      </c>
      <c r="G121" s="85" t="s">
        <v>174</v>
      </c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 x14ac:dyDescent="0.25">
      <c r="A122" s="72"/>
      <c r="B122" s="74" t="s">
        <v>613</v>
      </c>
      <c r="C122" s="75" t="s">
        <v>11</v>
      </c>
      <c r="D122" s="76">
        <v>100</v>
      </c>
      <c r="E122" s="77">
        <v>6</v>
      </c>
      <c r="F122" s="70">
        <v>600</v>
      </c>
      <c r="G122" s="85" t="s">
        <v>174</v>
      </c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 x14ac:dyDescent="0.25">
      <c r="A123" s="72"/>
      <c r="B123" s="74" t="s">
        <v>614</v>
      </c>
      <c r="C123" s="75" t="s">
        <v>11</v>
      </c>
      <c r="D123" s="76">
        <v>100</v>
      </c>
      <c r="E123" s="77">
        <v>1.5</v>
      </c>
      <c r="F123" s="70">
        <v>150</v>
      </c>
      <c r="G123" s="85" t="s">
        <v>174</v>
      </c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 x14ac:dyDescent="0.25">
      <c r="A124" s="72"/>
      <c r="B124" s="74" t="s">
        <v>564</v>
      </c>
      <c r="C124" s="75" t="s">
        <v>565</v>
      </c>
      <c r="D124" s="76">
        <v>0.9</v>
      </c>
      <c r="E124" s="77">
        <v>1800</v>
      </c>
      <c r="F124" s="70">
        <v>1620</v>
      </c>
      <c r="G124" s="85" t="s">
        <v>566</v>
      </c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 x14ac:dyDescent="0.25">
      <c r="A125" s="72"/>
      <c r="B125" s="74" t="s">
        <v>567</v>
      </c>
      <c r="C125" s="75" t="s">
        <v>155</v>
      </c>
      <c r="D125" s="76">
        <v>1</v>
      </c>
      <c r="E125" s="77">
        <v>258</v>
      </c>
      <c r="F125" s="70">
        <v>258</v>
      </c>
      <c r="G125" s="85" t="s">
        <v>174</v>
      </c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 x14ac:dyDescent="0.25">
      <c r="A126" s="72"/>
      <c r="B126" s="74" t="s">
        <v>568</v>
      </c>
      <c r="C126" s="75" t="s">
        <v>11</v>
      </c>
      <c r="D126" s="76">
        <v>100</v>
      </c>
      <c r="E126" s="77"/>
      <c r="F126" s="70">
        <v>9500</v>
      </c>
      <c r="G126" s="85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 x14ac:dyDescent="0.25">
      <c r="A127" s="72"/>
      <c r="B127" s="74" t="s">
        <v>569</v>
      </c>
      <c r="C127" s="75" t="s">
        <v>11</v>
      </c>
      <c r="D127" s="76">
        <v>1</v>
      </c>
      <c r="E127" s="77"/>
      <c r="F127" s="78">
        <v>95</v>
      </c>
      <c r="G127" s="69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 x14ac:dyDescent="0.25">
      <c r="A128" s="72"/>
      <c r="B128" s="181" t="s">
        <v>620</v>
      </c>
      <c r="C128" s="181"/>
      <c r="D128" s="182" t="s">
        <v>571</v>
      </c>
      <c r="E128" s="182"/>
      <c r="F128" s="183">
        <v>95</v>
      </c>
      <c r="G128" s="176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 x14ac:dyDescent="0.25">
      <c r="A129" s="72"/>
      <c r="B129" s="184" t="s">
        <v>621</v>
      </c>
      <c r="C129" s="184"/>
      <c r="D129" s="182"/>
      <c r="E129" s="182"/>
      <c r="F129" s="183"/>
      <c r="G129" s="176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24.95" customHeight="1" x14ac:dyDescent="0.25">
      <c r="A130" s="71" t="s">
        <v>32</v>
      </c>
      <c r="B130" s="178" t="s">
        <v>622</v>
      </c>
      <c r="C130" s="178"/>
      <c r="D130" s="179" t="s">
        <v>551</v>
      </c>
      <c r="E130" s="179"/>
      <c r="F130" s="180" t="s">
        <v>623</v>
      </c>
      <c r="G130" s="18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 x14ac:dyDescent="0.25">
      <c r="A131" s="72"/>
      <c r="B131" s="73" t="s">
        <v>553</v>
      </c>
      <c r="C131" s="71" t="s">
        <v>4</v>
      </c>
      <c r="D131" s="73" t="s">
        <v>554</v>
      </c>
      <c r="E131" s="73" t="s">
        <v>555</v>
      </c>
      <c r="F131" s="73" t="s">
        <v>556</v>
      </c>
      <c r="G131" s="60" t="s">
        <v>557</v>
      </c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 x14ac:dyDescent="0.25">
      <c r="A132" s="72"/>
      <c r="B132" s="74" t="s">
        <v>624</v>
      </c>
      <c r="C132" s="75" t="s">
        <v>565</v>
      </c>
      <c r="D132" s="76">
        <v>1.05</v>
      </c>
      <c r="E132" s="77">
        <v>2000</v>
      </c>
      <c r="F132" s="78">
        <v>2100</v>
      </c>
      <c r="G132" s="86" t="s">
        <v>566</v>
      </c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5" customHeight="1" x14ac:dyDescent="0.25">
      <c r="A133" s="72"/>
      <c r="B133" s="74" t="s">
        <v>567</v>
      </c>
      <c r="C133" s="75" t="s">
        <v>155</v>
      </c>
      <c r="D133" s="76">
        <v>1</v>
      </c>
      <c r="E133" s="77">
        <v>10</v>
      </c>
      <c r="F133" s="78">
        <v>10</v>
      </c>
      <c r="G133" s="86" t="s">
        <v>174</v>
      </c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5" customHeight="1" x14ac:dyDescent="0.25">
      <c r="A134" s="72"/>
      <c r="B134" s="74" t="s">
        <v>568</v>
      </c>
      <c r="C134" s="75" t="s">
        <v>11</v>
      </c>
      <c r="D134" s="76">
        <v>1</v>
      </c>
      <c r="E134" s="77"/>
      <c r="F134" s="78">
        <v>2110</v>
      </c>
      <c r="G134" s="69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5" customHeight="1" x14ac:dyDescent="0.25">
      <c r="A135" s="72"/>
      <c r="B135" s="181" t="s">
        <v>625</v>
      </c>
      <c r="C135" s="181"/>
      <c r="D135" s="182" t="s">
        <v>571</v>
      </c>
      <c r="E135" s="182"/>
      <c r="F135" s="183">
        <v>2110</v>
      </c>
      <c r="G135" s="176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5" customHeight="1" x14ac:dyDescent="0.25">
      <c r="A136" s="72"/>
      <c r="B136" s="184" t="s">
        <v>626</v>
      </c>
      <c r="C136" s="184"/>
      <c r="D136" s="182"/>
      <c r="E136" s="182"/>
      <c r="F136" s="183"/>
      <c r="G136" s="17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24.95" customHeight="1" x14ac:dyDescent="0.25">
      <c r="A137" s="71" t="s">
        <v>34</v>
      </c>
      <c r="B137" s="178" t="s">
        <v>627</v>
      </c>
      <c r="C137" s="178"/>
      <c r="D137" s="179" t="s">
        <v>551</v>
      </c>
      <c r="E137" s="179"/>
      <c r="F137" s="180" t="s">
        <v>628</v>
      </c>
      <c r="G137" s="180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5" customHeight="1" x14ac:dyDescent="0.25">
      <c r="A138" s="72"/>
      <c r="B138" s="73" t="s">
        <v>553</v>
      </c>
      <c r="C138" s="71" t="s">
        <v>4</v>
      </c>
      <c r="D138" s="73" t="s">
        <v>554</v>
      </c>
      <c r="E138" s="73" t="s">
        <v>555</v>
      </c>
      <c r="F138" s="73" t="s">
        <v>556</v>
      </c>
      <c r="G138" s="60" t="s">
        <v>557</v>
      </c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5" customHeight="1" x14ac:dyDescent="0.25">
      <c r="A139" s="72"/>
      <c r="B139" s="74" t="s">
        <v>624</v>
      </c>
      <c r="C139" s="75" t="s">
        <v>565</v>
      </c>
      <c r="D139" s="76">
        <v>0.7</v>
      </c>
      <c r="E139" s="77">
        <v>2000</v>
      </c>
      <c r="F139" s="78">
        <v>1400</v>
      </c>
      <c r="G139" s="86" t="s">
        <v>566</v>
      </c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5" customHeight="1" x14ac:dyDescent="0.25">
      <c r="A140" s="72"/>
      <c r="B140" s="74" t="s">
        <v>629</v>
      </c>
      <c r="C140" s="75" t="s">
        <v>155</v>
      </c>
      <c r="D140" s="76">
        <v>1</v>
      </c>
      <c r="E140" s="77">
        <v>10</v>
      </c>
      <c r="F140" s="78">
        <v>10</v>
      </c>
      <c r="G140" s="86" t="s">
        <v>174</v>
      </c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5" customHeight="1" x14ac:dyDescent="0.25">
      <c r="A141" s="72"/>
      <c r="B141" s="74" t="s">
        <v>568</v>
      </c>
      <c r="C141" s="75" t="s">
        <v>11</v>
      </c>
      <c r="D141" s="76">
        <v>1</v>
      </c>
      <c r="E141" s="77"/>
      <c r="F141" s="78">
        <v>1410</v>
      </c>
      <c r="G141" s="69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5" customHeight="1" x14ac:dyDescent="0.25">
      <c r="A142" s="72"/>
      <c r="B142" s="181" t="s">
        <v>630</v>
      </c>
      <c r="C142" s="181"/>
      <c r="D142" s="182" t="s">
        <v>571</v>
      </c>
      <c r="E142" s="182"/>
      <c r="F142" s="183">
        <v>1410</v>
      </c>
      <c r="G142" s="176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5" customHeight="1" x14ac:dyDescent="0.25">
      <c r="A143" s="72"/>
      <c r="B143" s="184" t="s">
        <v>631</v>
      </c>
      <c r="C143" s="184"/>
      <c r="D143" s="182"/>
      <c r="E143" s="182"/>
      <c r="F143" s="183"/>
      <c r="G143" s="176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24.95" customHeight="1" x14ac:dyDescent="0.25">
      <c r="A144" s="71" t="s">
        <v>36</v>
      </c>
      <c r="B144" s="178" t="s">
        <v>632</v>
      </c>
      <c r="C144" s="178"/>
      <c r="D144" s="179" t="s">
        <v>551</v>
      </c>
      <c r="E144" s="179"/>
      <c r="F144" s="180" t="s">
        <v>633</v>
      </c>
      <c r="G144" s="180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5" customHeight="1" x14ac:dyDescent="0.25">
      <c r="A145" s="72"/>
      <c r="B145" s="73" t="s">
        <v>553</v>
      </c>
      <c r="C145" s="71" t="s">
        <v>4</v>
      </c>
      <c r="D145" s="73" t="s">
        <v>554</v>
      </c>
      <c r="E145" s="73" t="s">
        <v>555</v>
      </c>
      <c r="F145" s="73" t="s">
        <v>556</v>
      </c>
      <c r="G145" s="60" t="s">
        <v>557</v>
      </c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15" customHeight="1" x14ac:dyDescent="0.25">
      <c r="A146" s="72"/>
      <c r="B146" s="74" t="s">
        <v>634</v>
      </c>
      <c r="C146" s="75" t="s">
        <v>559</v>
      </c>
      <c r="D146" s="76">
        <v>0.35</v>
      </c>
      <c r="E146" s="77">
        <v>950</v>
      </c>
      <c r="F146" s="78">
        <v>332.5</v>
      </c>
      <c r="G146" s="85" t="s">
        <v>560</v>
      </c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15" customHeight="1" x14ac:dyDescent="0.25">
      <c r="A147" s="72"/>
      <c r="B147" s="74" t="s">
        <v>635</v>
      </c>
      <c r="C147" s="75" t="s">
        <v>559</v>
      </c>
      <c r="D147" s="76">
        <v>0.05</v>
      </c>
      <c r="E147" s="77">
        <v>720</v>
      </c>
      <c r="F147" s="78">
        <v>36</v>
      </c>
      <c r="G147" s="85" t="s">
        <v>560</v>
      </c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15" customHeight="1" x14ac:dyDescent="0.25">
      <c r="A148" s="72"/>
      <c r="B148" s="74" t="s">
        <v>636</v>
      </c>
      <c r="C148" s="75" t="s">
        <v>565</v>
      </c>
      <c r="D148" s="76">
        <v>6.3E-2</v>
      </c>
      <c r="E148" s="77">
        <v>2000</v>
      </c>
      <c r="F148" s="78">
        <v>126</v>
      </c>
      <c r="G148" s="85" t="s">
        <v>174</v>
      </c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5" customHeight="1" x14ac:dyDescent="0.25">
      <c r="A149" s="72"/>
      <c r="B149" s="74" t="s">
        <v>637</v>
      </c>
      <c r="C149" s="75" t="s">
        <v>559</v>
      </c>
      <c r="D149" s="76">
        <v>0.02</v>
      </c>
      <c r="E149" s="77">
        <v>950</v>
      </c>
      <c r="F149" s="78">
        <v>19</v>
      </c>
      <c r="G149" s="85" t="s">
        <v>174</v>
      </c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15" customHeight="1" x14ac:dyDescent="0.25">
      <c r="A150" s="72"/>
      <c r="B150" s="74" t="s">
        <v>638</v>
      </c>
      <c r="C150" s="75" t="s">
        <v>11</v>
      </c>
      <c r="D150" s="76">
        <v>1</v>
      </c>
      <c r="E150" s="77">
        <v>100</v>
      </c>
      <c r="F150" s="78">
        <v>100</v>
      </c>
      <c r="G150" s="185" t="s">
        <v>174</v>
      </c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15" customHeight="1" x14ac:dyDescent="0.25">
      <c r="A151" s="72"/>
      <c r="B151" s="87" t="s">
        <v>639</v>
      </c>
      <c r="C151" s="88"/>
      <c r="D151" s="89"/>
      <c r="E151" s="90"/>
      <c r="F151" s="91"/>
      <c r="G151" s="185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15" customHeight="1" x14ac:dyDescent="0.25">
      <c r="A152" s="72"/>
      <c r="B152" s="74" t="s">
        <v>640</v>
      </c>
      <c r="C152" s="75" t="s">
        <v>155</v>
      </c>
      <c r="D152" s="76">
        <v>1</v>
      </c>
      <c r="E152" s="77">
        <v>16.5</v>
      </c>
      <c r="F152" s="78">
        <v>16.5</v>
      </c>
      <c r="G152" s="85" t="s">
        <v>174</v>
      </c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15" customHeight="1" x14ac:dyDescent="0.25">
      <c r="A153" s="72"/>
      <c r="B153" s="74" t="s">
        <v>568</v>
      </c>
      <c r="C153" s="75" t="s">
        <v>11</v>
      </c>
      <c r="D153" s="76">
        <v>1</v>
      </c>
      <c r="E153" s="77"/>
      <c r="F153" s="78">
        <v>630</v>
      </c>
      <c r="G153" s="85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15" customHeight="1" x14ac:dyDescent="0.25">
      <c r="A154" s="72"/>
      <c r="B154" s="181" t="s">
        <v>641</v>
      </c>
      <c r="C154" s="181"/>
      <c r="D154" s="182" t="s">
        <v>571</v>
      </c>
      <c r="E154" s="182"/>
      <c r="F154" s="183">
        <v>630</v>
      </c>
      <c r="G154" s="176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15" customHeight="1" x14ac:dyDescent="0.25">
      <c r="A155" s="72"/>
      <c r="B155" s="184" t="s">
        <v>642</v>
      </c>
      <c r="C155" s="184"/>
      <c r="D155" s="182"/>
      <c r="E155" s="182"/>
      <c r="F155" s="183"/>
      <c r="G155" s="176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24.95" customHeight="1" x14ac:dyDescent="0.25">
      <c r="A156" s="71" t="s">
        <v>38</v>
      </c>
      <c r="B156" s="178" t="s">
        <v>643</v>
      </c>
      <c r="C156" s="178"/>
      <c r="D156" s="179" t="s">
        <v>551</v>
      </c>
      <c r="E156" s="179"/>
      <c r="F156" s="180" t="s">
        <v>644</v>
      </c>
      <c r="G156" s="180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15" customHeight="1" x14ac:dyDescent="0.25">
      <c r="A157" s="72"/>
      <c r="B157" s="73" t="s">
        <v>553</v>
      </c>
      <c r="C157" s="71" t="s">
        <v>4</v>
      </c>
      <c r="D157" s="73" t="s">
        <v>554</v>
      </c>
      <c r="E157" s="73" t="s">
        <v>555</v>
      </c>
      <c r="F157" s="73" t="s">
        <v>556</v>
      </c>
      <c r="G157" s="60" t="s">
        <v>557</v>
      </c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15" customHeight="1" x14ac:dyDescent="0.25">
      <c r="A158" s="72"/>
      <c r="B158" s="74" t="s">
        <v>634</v>
      </c>
      <c r="C158" s="75" t="s">
        <v>559</v>
      </c>
      <c r="D158" s="76">
        <v>0.35</v>
      </c>
      <c r="E158" s="77">
        <v>950</v>
      </c>
      <c r="F158" s="78">
        <v>332.5</v>
      </c>
      <c r="G158" s="86" t="s">
        <v>560</v>
      </c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15" customHeight="1" x14ac:dyDescent="0.25">
      <c r="A159" s="72"/>
      <c r="B159" s="74" t="s">
        <v>635</v>
      </c>
      <c r="C159" s="75" t="s">
        <v>559</v>
      </c>
      <c r="D159" s="76">
        <v>0.05</v>
      </c>
      <c r="E159" s="77">
        <v>720</v>
      </c>
      <c r="F159" s="78">
        <v>36</v>
      </c>
      <c r="G159" s="86" t="s">
        <v>560</v>
      </c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15" customHeight="1" x14ac:dyDescent="0.25">
      <c r="A160" s="72"/>
      <c r="B160" s="74" t="s">
        <v>562</v>
      </c>
      <c r="C160" s="75" t="s">
        <v>565</v>
      </c>
      <c r="D160" s="76">
        <v>6.3E-2</v>
      </c>
      <c r="E160" s="77">
        <v>2000</v>
      </c>
      <c r="F160" s="78">
        <v>126</v>
      </c>
      <c r="G160" s="86" t="s">
        <v>174</v>
      </c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5" customHeight="1" x14ac:dyDescent="0.25">
      <c r="A161" s="72"/>
      <c r="B161" s="74" t="s">
        <v>638</v>
      </c>
      <c r="C161" s="75" t="s">
        <v>11</v>
      </c>
      <c r="D161" s="76">
        <v>1</v>
      </c>
      <c r="E161" s="77">
        <v>100</v>
      </c>
      <c r="F161" s="78">
        <v>100</v>
      </c>
      <c r="G161" s="185" t="s">
        <v>174</v>
      </c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15" customHeight="1" x14ac:dyDescent="0.25">
      <c r="A162" s="72"/>
      <c r="B162" s="87" t="s">
        <v>639</v>
      </c>
      <c r="C162" s="88"/>
      <c r="D162" s="89"/>
      <c r="E162" s="90"/>
      <c r="F162" s="91"/>
      <c r="G162" s="185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5" customHeight="1" x14ac:dyDescent="0.25">
      <c r="A163" s="72"/>
      <c r="B163" s="74" t="s">
        <v>640</v>
      </c>
      <c r="C163" s="75" t="s">
        <v>155</v>
      </c>
      <c r="D163" s="76">
        <v>1</v>
      </c>
      <c r="E163" s="77">
        <v>15.5</v>
      </c>
      <c r="F163" s="78">
        <v>15.5</v>
      </c>
      <c r="G163" s="86" t="s">
        <v>174</v>
      </c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15" customHeight="1" x14ac:dyDescent="0.25">
      <c r="A164" s="72"/>
      <c r="B164" s="74" t="s">
        <v>568</v>
      </c>
      <c r="C164" s="75" t="s">
        <v>11</v>
      </c>
      <c r="D164" s="76">
        <v>1</v>
      </c>
      <c r="E164" s="77"/>
      <c r="F164" s="78">
        <v>610</v>
      </c>
      <c r="G164" s="69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5" customHeight="1" x14ac:dyDescent="0.25">
      <c r="A165" s="72"/>
      <c r="B165" s="92"/>
      <c r="C165" s="79"/>
      <c r="D165" s="92"/>
      <c r="E165" s="92"/>
      <c r="F165" s="92"/>
      <c r="G165" s="93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15" customHeight="1" x14ac:dyDescent="0.25">
      <c r="A166" s="72"/>
      <c r="B166" s="181" t="s">
        <v>645</v>
      </c>
      <c r="C166" s="181"/>
      <c r="D166" s="182" t="s">
        <v>571</v>
      </c>
      <c r="E166" s="182"/>
      <c r="F166" s="183">
        <v>610</v>
      </c>
      <c r="G166" s="17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5" customHeight="1" x14ac:dyDescent="0.25">
      <c r="A167" s="72"/>
      <c r="B167" s="184" t="s">
        <v>646</v>
      </c>
      <c r="C167" s="184"/>
      <c r="D167" s="182"/>
      <c r="E167" s="182"/>
      <c r="F167" s="183"/>
      <c r="G167" s="176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24.95" customHeight="1" x14ac:dyDescent="0.25">
      <c r="A168" s="71" t="s">
        <v>40</v>
      </c>
      <c r="B168" s="178" t="s">
        <v>647</v>
      </c>
      <c r="C168" s="178"/>
      <c r="D168" s="179" t="s">
        <v>648</v>
      </c>
      <c r="E168" s="179"/>
      <c r="F168" s="180" t="s">
        <v>649</v>
      </c>
      <c r="G168" s="180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5" customHeight="1" x14ac:dyDescent="0.25">
      <c r="A169" s="72"/>
      <c r="B169" s="73" t="s">
        <v>553</v>
      </c>
      <c r="C169" s="71" t="s">
        <v>4</v>
      </c>
      <c r="D169" s="73" t="s">
        <v>554</v>
      </c>
      <c r="E169" s="73" t="s">
        <v>555</v>
      </c>
      <c r="F169" s="73" t="s">
        <v>556</v>
      </c>
      <c r="G169" s="60" t="s">
        <v>557</v>
      </c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5" customHeight="1" x14ac:dyDescent="0.25">
      <c r="A170" s="72"/>
      <c r="B170" s="74" t="s">
        <v>638</v>
      </c>
      <c r="C170" s="75" t="s">
        <v>42</v>
      </c>
      <c r="D170" s="76">
        <v>1</v>
      </c>
      <c r="E170" s="77">
        <v>48</v>
      </c>
      <c r="F170" s="78">
        <v>48</v>
      </c>
      <c r="G170" s="185" t="s">
        <v>174</v>
      </c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5" customHeight="1" x14ac:dyDescent="0.25">
      <c r="A171" s="72"/>
      <c r="B171" s="87" t="s">
        <v>650</v>
      </c>
      <c r="C171" s="88"/>
      <c r="D171" s="89"/>
      <c r="E171" s="90"/>
      <c r="F171" s="91"/>
      <c r="G171" s="185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5" customHeight="1" x14ac:dyDescent="0.25">
      <c r="A172" s="72"/>
      <c r="B172" s="74" t="s">
        <v>567</v>
      </c>
      <c r="C172" s="75" t="s">
        <v>155</v>
      </c>
      <c r="D172" s="76">
        <v>1</v>
      </c>
      <c r="E172" s="77">
        <v>7</v>
      </c>
      <c r="F172" s="78">
        <v>7</v>
      </c>
      <c r="G172" s="86" t="s">
        <v>174</v>
      </c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 x14ac:dyDescent="0.25">
      <c r="A173" s="72"/>
      <c r="B173" s="74" t="s">
        <v>568</v>
      </c>
      <c r="C173" s="75" t="s">
        <v>42</v>
      </c>
      <c r="D173" s="76">
        <v>1</v>
      </c>
      <c r="E173" s="77"/>
      <c r="F173" s="78">
        <v>55</v>
      </c>
      <c r="G173" s="69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5" customHeight="1" x14ac:dyDescent="0.25">
      <c r="A174" s="72"/>
      <c r="B174" s="181" t="s">
        <v>651</v>
      </c>
      <c r="C174" s="181"/>
      <c r="D174" s="182" t="s">
        <v>652</v>
      </c>
      <c r="E174" s="182"/>
      <c r="F174" s="183">
        <v>55</v>
      </c>
      <c r="G174" s="176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5" customHeight="1" x14ac:dyDescent="0.25">
      <c r="A175" s="72"/>
      <c r="B175" s="184" t="s">
        <v>653</v>
      </c>
      <c r="C175" s="184"/>
      <c r="D175" s="182"/>
      <c r="E175" s="182"/>
      <c r="F175" s="183"/>
      <c r="G175" s="176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24.95" customHeight="1" x14ac:dyDescent="0.25">
      <c r="A176" s="71" t="s">
        <v>43</v>
      </c>
      <c r="B176" s="178" t="s">
        <v>654</v>
      </c>
      <c r="C176" s="178"/>
      <c r="D176" s="179" t="s">
        <v>655</v>
      </c>
      <c r="E176" s="179"/>
      <c r="F176" s="180" t="s">
        <v>656</v>
      </c>
      <c r="G176" s="180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5" customHeight="1" x14ac:dyDescent="0.25">
      <c r="A177" s="72"/>
      <c r="B177" s="73" t="s">
        <v>553</v>
      </c>
      <c r="C177" s="71" t="s">
        <v>4</v>
      </c>
      <c r="D177" s="73" t="s">
        <v>554</v>
      </c>
      <c r="E177" s="73" t="s">
        <v>555</v>
      </c>
      <c r="F177" s="73" t="s">
        <v>556</v>
      </c>
      <c r="G177" s="60" t="s">
        <v>557</v>
      </c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5" customHeight="1" x14ac:dyDescent="0.25">
      <c r="A178" s="72"/>
      <c r="B178" s="74" t="s">
        <v>657</v>
      </c>
      <c r="C178" s="75" t="s">
        <v>45</v>
      </c>
      <c r="D178" s="76">
        <v>1</v>
      </c>
      <c r="E178" s="77">
        <v>480</v>
      </c>
      <c r="F178" s="78">
        <v>480</v>
      </c>
      <c r="G178" s="86" t="s">
        <v>174</v>
      </c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 x14ac:dyDescent="0.25">
      <c r="A179" s="72"/>
      <c r="B179" s="74" t="s">
        <v>567</v>
      </c>
      <c r="C179" s="75" t="s">
        <v>155</v>
      </c>
      <c r="D179" s="76">
        <v>1</v>
      </c>
      <c r="E179" s="77">
        <v>10</v>
      </c>
      <c r="F179" s="78">
        <v>10</v>
      </c>
      <c r="G179" s="86" t="s">
        <v>174</v>
      </c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15" customHeight="1" x14ac:dyDescent="0.25">
      <c r="A180" s="72"/>
      <c r="B180" s="74" t="s">
        <v>568</v>
      </c>
      <c r="C180" s="75" t="s">
        <v>45</v>
      </c>
      <c r="D180" s="76">
        <v>1</v>
      </c>
      <c r="E180" s="77"/>
      <c r="F180" s="78">
        <v>490</v>
      </c>
      <c r="G180" s="69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5" customHeight="1" x14ac:dyDescent="0.25">
      <c r="A181" s="72"/>
      <c r="B181" s="181" t="s">
        <v>658</v>
      </c>
      <c r="C181" s="181"/>
      <c r="D181" s="182" t="s">
        <v>659</v>
      </c>
      <c r="E181" s="182"/>
      <c r="F181" s="183">
        <v>490</v>
      </c>
      <c r="G181" s="176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 x14ac:dyDescent="0.25">
      <c r="A182" s="72"/>
      <c r="B182" s="184" t="s">
        <v>660</v>
      </c>
      <c r="C182" s="184"/>
      <c r="D182" s="182"/>
      <c r="E182" s="182"/>
      <c r="F182" s="183"/>
      <c r="G182" s="176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24.95" customHeight="1" x14ac:dyDescent="0.25">
      <c r="A183" s="71" t="s">
        <v>46</v>
      </c>
      <c r="B183" s="178" t="s">
        <v>661</v>
      </c>
      <c r="C183" s="178"/>
      <c r="D183" s="179" t="s">
        <v>655</v>
      </c>
      <c r="E183" s="179"/>
      <c r="F183" s="180" t="s">
        <v>662</v>
      </c>
      <c r="G183" s="180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15" customHeight="1" x14ac:dyDescent="0.25">
      <c r="A184" s="72"/>
      <c r="B184" s="73" t="s">
        <v>553</v>
      </c>
      <c r="C184" s="71" t="s">
        <v>4</v>
      </c>
      <c r="D184" s="73" t="s">
        <v>554</v>
      </c>
      <c r="E184" s="73" t="s">
        <v>555</v>
      </c>
      <c r="F184" s="73" t="s">
        <v>556</v>
      </c>
      <c r="G184" s="60" t="s">
        <v>557</v>
      </c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 x14ac:dyDescent="0.25">
      <c r="A185" s="72"/>
      <c r="B185" s="74" t="s">
        <v>663</v>
      </c>
      <c r="C185" s="75" t="s">
        <v>45</v>
      </c>
      <c r="D185" s="76">
        <v>1</v>
      </c>
      <c r="E185" s="77">
        <v>150</v>
      </c>
      <c r="F185" s="78">
        <v>150</v>
      </c>
      <c r="G185" s="86" t="s">
        <v>174</v>
      </c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5" customHeight="1" x14ac:dyDescent="0.25">
      <c r="A186" s="72"/>
      <c r="B186" s="74" t="s">
        <v>567</v>
      </c>
      <c r="C186" s="75" t="s">
        <v>155</v>
      </c>
      <c r="D186" s="76">
        <v>1</v>
      </c>
      <c r="E186" s="77">
        <v>10</v>
      </c>
      <c r="F186" s="78">
        <v>10</v>
      </c>
      <c r="G186" s="86" t="s">
        <v>174</v>
      </c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5" customHeight="1" x14ac:dyDescent="0.25">
      <c r="A187" s="72"/>
      <c r="B187" s="74" t="s">
        <v>568</v>
      </c>
      <c r="C187" s="75" t="s">
        <v>45</v>
      </c>
      <c r="D187" s="76">
        <v>1</v>
      </c>
      <c r="E187" s="77"/>
      <c r="F187" s="78">
        <v>160</v>
      </c>
      <c r="G187" s="69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 x14ac:dyDescent="0.25">
      <c r="A188" s="72"/>
      <c r="B188" s="181" t="s">
        <v>664</v>
      </c>
      <c r="C188" s="181"/>
      <c r="D188" s="182" t="s">
        <v>659</v>
      </c>
      <c r="E188" s="182"/>
      <c r="F188" s="183">
        <v>160</v>
      </c>
      <c r="G188" s="176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5" customHeight="1" x14ac:dyDescent="0.25">
      <c r="A189" s="72"/>
      <c r="B189" s="184" t="s">
        <v>665</v>
      </c>
      <c r="C189" s="184"/>
      <c r="D189" s="182"/>
      <c r="E189" s="182"/>
      <c r="F189" s="183"/>
      <c r="G189" s="176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24.95" customHeight="1" x14ac:dyDescent="0.25">
      <c r="A190" s="71" t="s">
        <v>48</v>
      </c>
      <c r="B190" s="178" t="s">
        <v>666</v>
      </c>
      <c r="C190" s="178"/>
      <c r="D190" s="179" t="s">
        <v>655</v>
      </c>
      <c r="E190" s="179"/>
      <c r="F190" s="180" t="s">
        <v>667</v>
      </c>
      <c r="G190" s="18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5" customHeight="1" x14ac:dyDescent="0.25">
      <c r="A191" s="72"/>
      <c r="B191" s="73" t="s">
        <v>553</v>
      </c>
      <c r="C191" s="71" t="s">
        <v>4</v>
      </c>
      <c r="D191" s="73" t="s">
        <v>554</v>
      </c>
      <c r="E191" s="73" t="s">
        <v>555</v>
      </c>
      <c r="F191" s="73" t="s">
        <v>556</v>
      </c>
      <c r="G191" s="60" t="s">
        <v>557</v>
      </c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5" customHeight="1" x14ac:dyDescent="0.25">
      <c r="A192" s="72"/>
      <c r="B192" s="74" t="s">
        <v>668</v>
      </c>
      <c r="C192" s="75" t="s">
        <v>45</v>
      </c>
      <c r="D192" s="76">
        <v>1</v>
      </c>
      <c r="E192" s="77">
        <v>210</v>
      </c>
      <c r="F192" s="78">
        <v>210</v>
      </c>
      <c r="G192" s="86" t="s">
        <v>174</v>
      </c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 x14ac:dyDescent="0.25">
      <c r="A193" s="72"/>
      <c r="B193" s="74" t="s">
        <v>567</v>
      </c>
      <c r="C193" s="75" t="s">
        <v>155</v>
      </c>
      <c r="D193" s="76">
        <v>1</v>
      </c>
      <c r="E193" s="77">
        <v>10</v>
      </c>
      <c r="F193" s="78">
        <v>10</v>
      </c>
      <c r="G193" s="86" t="s">
        <v>174</v>
      </c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5" customHeight="1" x14ac:dyDescent="0.25">
      <c r="A194" s="72"/>
      <c r="B194" s="74" t="s">
        <v>568</v>
      </c>
      <c r="C194" s="75" t="s">
        <v>45</v>
      </c>
      <c r="D194" s="76">
        <v>1</v>
      </c>
      <c r="E194" s="77"/>
      <c r="F194" s="78">
        <v>220</v>
      </c>
      <c r="G194" s="69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15" customHeight="1" x14ac:dyDescent="0.25">
      <c r="A195" s="72"/>
      <c r="B195" s="181" t="s">
        <v>651</v>
      </c>
      <c r="C195" s="181"/>
      <c r="D195" s="182" t="s">
        <v>659</v>
      </c>
      <c r="E195" s="182"/>
      <c r="F195" s="183">
        <v>220</v>
      </c>
      <c r="G195" s="176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5" customHeight="1" x14ac:dyDescent="0.25">
      <c r="A196" s="72"/>
      <c r="B196" s="184" t="s">
        <v>669</v>
      </c>
      <c r="C196" s="184"/>
      <c r="D196" s="182"/>
      <c r="E196" s="182"/>
      <c r="F196" s="183"/>
      <c r="G196" s="17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24.95" customHeight="1" x14ac:dyDescent="0.25">
      <c r="A197" s="71" t="s">
        <v>50</v>
      </c>
      <c r="B197" s="178" t="s">
        <v>670</v>
      </c>
      <c r="C197" s="178"/>
      <c r="D197" s="179" t="s">
        <v>655</v>
      </c>
      <c r="E197" s="179"/>
      <c r="F197" s="180" t="s">
        <v>671</v>
      </c>
      <c r="G197" s="180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15" customHeight="1" x14ac:dyDescent="0.25">
      <c r="A198" s="72"/>
      <c r="B198" s="73" t="s">
        <v>553</v>
      </c>
      <c r="C198" s="71" t="s">
        <v>4</v>
      </c>
      <c r="D198" s="73" t="s">
        <v>554</v>
      </c>
      <c r="E198" s="73" t="s">
        <v>555</v>
      </c>
      <c r="F198" s="73" t="s">
        <v>556</v>
      </c>
      <c r="G198" s="60" t="s">
        <v>557</v>
      </c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5" customHeight="1" x14ac:dyDescent="0.25">
      <c r="A199" s="72"/>
      <c r="B199" s="74" t="s">
        <v>672</v>
      </c>
      <c r="C199" s="75" t="s">
        <v>45</v>
      </c>
      <c r="D199" s="76">
        <v>1</v>
      </c>
      <c r="E199" s="77">
        <v>90</v>
      </c>
      <c r="F199" s="78">
        <v>90</v>
      </c>
      <c r="G199" s="86" t="s">
        <v>174</v>
      </c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ht="15" customHeight="1" x14ac:dyDescent="0.25">
      <c r="A200" s="72"/>
      <c r="B200" s="74" t="s">
        <v>567</v>
      </c>
      <c r="C200" s="75" t="s">
        <v>155</v>
      </c>
      <c r="D200" s="76">
        <v>1</v>
      </c>
      <c r="E200" s="77">
        <v>10</v>
      </c>
      <c r="F200" s="78">
        <v>10</v>
      </c>
      <c r="G200" s="86" t="s">
        <v>174</v>
      </c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15" customHeight="1" x14ac:dyDescent="0.25">
      <c r="A201" s="72"/>
      <c r="B201" s="74" t="s">
        <v>568</v>
      </c>
      <c r="C201" s="75" t="s">
        <v>45</v>
      </c>
      <c r="D201" s="76">
        <v>1</v>
      </c>
      <c r="E201" s="77"/>
      <c r="F201" s="78">
        <v>100</v>
      </c>
      <c r="G201" s="69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ht="15" customHeight="1" x14ac:dyDescent="0.25">
      <c r="A202" s="72"/>
      <c r="B202" s="181" t="s">
        <v>664</v>
      </c>
      <c r="C202" s="181"/>
      <c r="D202" s="182" t="s">
        <v>659</v>
      </c>
      <c r="E202" s="182"/>
      <c r="F202" s="183">
        <v>100</v>
      </c>
      <c r="G202" s="176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5" customHeight="1" x14ac:dyDescent="0.25">
      <c r="A203" s="72"/>
      <c r="B203" s="184" t="s">
        <v>673</v>
      </c>
      <c r="C203" s="184"/>
      <c r="D203" s="182"/>
      <c r="E203" s="182"/>
      <c r="F203" s="183"/>
      <c r="G203" s="176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24.95" customHeight="1" x14ac:dyDescent="0.25">
      <c r="A204" s="71" t="s">
        <v>52</v>
      </c>
      <c r="B204" s="178" t="s">
        <v>674</v>
      </c>
      <c r="C204" s="178"/>
      <c r="D204" s="179" t="s">
        <v>551</v>
      </c>
      <c r="E204" s="179"/>
      <c r="F204" s="180" t="s">
        <v>675</v>
      </c>
      <c r="G204" s="180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15" customHeight="1" x14ac:dyDescent="0.25">
      <c r="A205" s="72"/>
      <c r="B205" s="73" t="s">
        <v>553</v>
      </c>
      <c r="C205" s="71" t="s">
        <v>4</v>
      </c>
      <c r="D205" s="73" t="s">
        <v>554</v>
      </c>
      <c r="E205" s="73" t="s">
        <v>555</v>
      </c>
      <c r="F205" s="73" t="s">
        <v>556</v>
      </c>
      <c r="G205" s="60" t="s">
        <v>557</v>
      </c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ht="15" customHeight="1" x14ac:dyDescent="0.25">
      <c r="A206" s="72"/>
      <c r="B206" s="74" t="s">
        <v>676</v>
      </c>
      <c r="C206" s="75" t="s">
        <v>155</v>
      </c>
      <c r="D206" s="76">
        <v>1</v>
      </c>
      <c r="E206" s="77">
        <v>1700</v>
      </c>
      <c r="F206" s="78">
        <v>1700</v>
      </c>
      <c r="G206" s="86" t="s">
        <v>174</v>
      </c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15" customHeight="1" x14ac:dyDescent="0.25">
      <c r="A207" s="72"/>
      <c r="B207" s="74" t="s">
        <v>677</v>
      </c>
      <c r="C207" s="75" t="s">
        <v>155</v>
      </c>
      <c r="D207" s="76">
        <v>1</v>
      </c>
      <c r="E207" s="77">
        <v>200</v>
      </c>
      <c r="F207" s="78">
        <v>200</v>
      </c>
      <c r="G207" s="86" t="s">
        <v>174</v>
      </c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15" customHeight="1" x14ac:dyDescent="0.25">
      <c r="A208" s="72"/>
      <c r="B208" s="74" t="s">
        <v>378</v>
      </c>
      <c r="C208" s="75" t="s">
        <v>155</v>
      </c>
      <c r="D208" s="76">
        <v>1</v>
      </c>
      <c r="E208" s="77">
        <v>200</v>
      </c>
      <c r="F208" s="78">
        <v>200</v>
      </c>
      <c r="G208" s="86" t="s">
        <v>174</v>
      </c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15" customHeight="1" x14ac:dyDescent="0.25">
      <c r="A209" s="72"/>
      <c r="B209" s="74" t="s">
        <v>640</v>
      </c>
      <c r="C209" s="75" t="s">
        <v>155</v>
      </c>
      <c r="D209" s="76">
        <v>1</v>
      </c>
      <c r="E209" s="77">
        <v>50</v>
      </c>
      <c r="F209" s="78">
        <v>50</v>
      </c>
      <c r="G209" s="86" t="s">
        <v>174</v>
      </c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5" customHeight="1" x14ac:dyDescent="0.25">
      <c r="A210" s="72"/>
      <c r="B210" s="74" t="s">
        <v>568</v>
      </c>
      <c r="C210" s="75" t="s">
        <v>11</v>
      </c>
      <c r="D210" s="76">
        <v>1</v>
      </c>
      <c r="E210" s="77"/>
      <c r="F210" s="78">
        <v>2150</v>
      </c>
      <c r="G210" s="69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5" customHeight="1" x14ac:dyDescent="0.25">
      <c r="A211" s="72"/>
      <c r="B211" s="181" t="s">
        <v>651</v>
      </c>
      <c r="C211" s="181"/>
      <c r="D211" s="182" t="s">
        <v>571</v>
      </c>
      <c r="E211" s="182"/>
      <c r="F211" s="183">
        <v>2150</v>
      </c>
      <c r="G211" s="176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15" customHeight="1" x14ac:dyDescent="0.25">
      <c r="A212" s="72"/>
      <c r="B212" s="184" t="s">
        <v>678</v>
      </c>
      <c r="C212" s="184"/>
      <c r="D212" s="182"/>
      <c r="E212" s="182"/>
      <c r="F212" s="183"/>
      <c r="G212" s="176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24.95" customHeight="1" x14ac:dyDescent="0.25">
      <c r="A213" s="59" t="s">
        <v>54</v>
      </c>
      <c r="B213" s="171" t="s">
        <v>679</v>
      </c>
      <c r="C213" s="171"/>
      <c r="D213" s="172" t="s">
        <v>551</v>
      </c>
      <c r="E213" s="172"/>
      <c r="F213" s="173" t="s">
        <v>680</v>
      </c>
      <c r="G213" s="17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ht="15" customHeight="1" x14ac:dyDescent="0.25">
      <c r="A214" s="61"/>
      <c r="B214" s="62" t="s">
        <v>553</v>
      </c>
      <c r="C214" s="60" t="s">
        <v>4</v>
      </c>
      <c r="D214" s="62" t="s">
        <v>554</v>
      </c>
      <c r="E214" s="62" t="s">
        <v>555</v>
      </c>
      <c r="F214" s="62" t="s">
        <v>556</v>
      </c>
      <c r="G214" s="60" t="s">
        <v>557</v>
      </c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5" customHeight="1" x14ac:dyDescent="0.25">
      <c r="A215" s="61"/>
      <c r="B215" s="63" t="s">
        <v>596</v>
      </c>
      <c r="C215" s="64" t="s">
        <v>559</v>
      </c>
      <c r="D215" s="65">
        <v>4</v>
      </c>
      <c r="E215" s="66">
        <v>286</v>
      </c>
      <c r="F215" s="67">
        <f t="shared" ref="F215:F222" si="1">ROUND(D215*E215,2)</f>
        <v>1144</v>
      </c>
      <c r="G215" s="68" t="s">
        <v>560</v>
      </c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15" customHeight="1" x14ac:dyDescent="0.25">
      <c r="A216" s="61"/>
      <c r="B216" s="63" t="s">
        <v>602</v>
      </c>
      <c r="C216" s="64" t="s">
        <v>559</v>
      </c>
      <c r="D216" s="65">
        <v>4</v>
      </c>
      <c r="E216" s="66">
        <v>182</v>
      </c>
      <c r="F216" s="67">
        <f t="shared" si="1"/>
        <v>728</v>
      </c>
      <c r="G216" s="69" t="s">
        <v>174</v>
      </c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5" customHeight="1" x14ac:dyDescent="0.25">
      <c r="A217" s="61"/>
      <c r="B217" s="63" t="s">
        <v>611</v>
      </c>
      <c r="C217" s="64" t="s">
        <v>11</v>
      </c>
      <c r="D217" s="65">
        <v>100</v>
      </c>
      <c r="E217" s="66">
        <v>8</v>
      </c>
      <c r="F217" s="67">
        <f t="shared" si="1"/>
        <v>800</v>
      </c>
      <c r="G217" s="69" t="s">
        <v>174</v>
      </c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5" customHeight="1" x14ac:dyDescent="0.25">
      <c r="A218" s="61"/>
      <c r="B218" s="63" t="s">
        <v>619</v>
      </c>
      <c r="C218" s="64" t="s">
        <v>11</v>
      </c>
      <c r="D218" s="65">
        <v>100</v>
      </c>
      <c r="E218" s="66">
        <v>42</v>
      </c>
      <c r="F218" s="67">
        <f t="shared" si="1"/>
        <v>4200</v>
      </c>
      <c r="G218" s="69" t="s">
        <v>174</v>
      </c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5" customHeight="1" x14ac:dyDescent="0.25">
      <c r="A219" s="61"/>
      <c r="B219" s="63" t="s">
        <v>613</v>
      </c>
      <c r="C219" s="64" t="s">
        <v>11</v>
      </c>
      <c r="D219" s="65">
        <v>100</v>
      </c>
      <c r="E219" s="66">
        <v>6</v>
      </c>
      <c r="F219" s="67">
        <f t="shared" si="1"/>
        <v>600</v>
      </c>
      <c r="G219" s="69" t="s">
        <v>174</v>
      </c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5" customHeight="1" x14ac:dyDescent="0.25">
      <c r="A220" s="61"/>
      <c r="B220" s="63" t="s">
        <v>681</v>
      </c>
      <c r="C220" s="64" t="s">
        <v>11</v>
      </c>
      <c r="D220" s="65">
        <v>100</v>
      </c>
      <c r="E220" s="66">
        <v>8</v>
      </c>
      <c r="F220" s="67">
        <f t="shared" si="1"/>
        <v>800</v>
      </c>
      <c r="G220" s="69" t="s">
        <v>174</v>
      </c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5" customHeight="1" x14ac:dyDescent="0.25">
      <c r="A221" s="61"/>
      <c r="B221" s="63" t="s">
        <v>564</v>
      </c>
      <c r="C221" s="64" t="s">
        <v>565</v>
      </c>
      <c r="D221" s="65">
        <v>0.9</v>
      </c>
      <c r="E221" s="66">
        <v>2000</v>
      </c>
      <c r="F221" s="67">
        <f t="shared" si="1"/>
        <v>1800</v>
      </c>
      <c r="G221" s="69" t="s">
        <v>566</v>
      </c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5" customHeight="1" x14ac:dyDescent="0.25">
      <c r="A222" s="61"/>
      <c r="B222" s="63" t="s">
        <v>567</v>
      </c>
      <c r="C222" s="64" t="s">
        <v>155</v>
      </c>
      <c r="D222" s="65">
        <v>1</v>
      </c>
      <c r="E222" s="66">
        <v>128</v>
      </c>
      <c r="F222" s="67">
        <f t="shared" si="1"/>
        <v>128</v>
      </c>
      <c r="G222" s="69" t="s">
        <v>174</v>
      </c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5" customHeight="1" x14ac:dyDescent="0.25">
      <c r="A223" s="61"/>
      <c r="B223" s="63" t="s">
        <v>568</v>
      </c>
      <c r="C223" s="64" t="s">
        <v>11</v>
      </c>
      <c r="D223" s="65">
        <v>100</v>
      </c>
      <c r="E223" s="66"/>
      <c r="F223" s="67">
        <f>SUM(F215:F222)</f>
        <v>10200</v>
      </c>
      <c r="G223" s="69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5" customHeight="1" x14ac:dyDescent="0.25">
      <c r="A224" s="61"/>
      <c r="B224" s="63" t="s">
        <v>569</v>
      </c>
      <c r="C224" s="64" t="s">
        <v>11</v>
      </c>
      <c r="D224" s="65">
        <v>1</v>
      </c>
      <c r="E224" s="66"/>
      <c r="F224" s="67">
        <f>F223/D223</f>
        <v>102</v>
      </c>
      <c r="G224" s="69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5" customHeight="1" x14ac:dyDescent="0.25">
      <c r="A225" s="61"/>
      <c r="B225" s="174" t="s">
        <v>682</v>
      </c>
      <c r="C225" s="174"/>
      <c r="D225" s="175" t="s">
        <v>571</v>
      </c>
      <c r="E225" s="175"/>
      <c r="F225" s="176">
        <v>102</v>
      </c>
      <c r="G225" s="176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5" customHeight="1" x14ac:dyDescent="0.25">
      <c r="A226" s="61"/>
      <c r="B226" s="177" t="s">
        <v>683</v>
      </c>
      <c r="C226" s="177"/>
      <c r="D226" s="175"/>
      <c r="E226" s="175"/>
      <c r="F226" s="176"/>
      <c r="G226" s="17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ht="24.95" customHeight="1" x14ac:dyDescent="0.25">
      <c r="A227" s="59" t="s">
        <v>56</v>
      </c>
      <c r="B227" s="171" t="s">
        <v>684</v>
      </c>
      <c r="C227" s="171"/>
      <c r="D227" s="172" t="s">
        <v>551</v>
      </c>
      <c r="E227" s="172"/>
      <c r="F227" s="173" t="s">
        <v>685</v>
      </c>
      <c r="G227" s="173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5" customHeight="1" x14ac:dyDescent="0.25">
      <c r="A228" s="61"/>
      <c r="B228" s="62" t="s">
        <v>553</v>
      </c>
      <c r="C228" s="60" t="s">
        <v>4</v>
      </c>
      <c r="D228" s="62" t="s">
        <v>554</v>
      </c>
      <c r="E228" s="62" t="s">
        <v>555</v>
      </c>
      <c r="F228" s="62" t="s">
        <v>556</v>
      </c>
      <c r="G228" s="60" t="s">
        <v>557</v>
      </c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ht="15" customHeight="1" x14ac:dyDescent="0.25">
      <c r="A229" s="61"/>
      <c r="B229" s="63" t="s">
        <v>686</v>
      </c>
      <c r="C229" s="64" t="s">
        <v>11</v>
      </c>
      <c r="D229" s="65">
        <v>1</v>
      </c>
      <c r="E229" s="66">
        <v>1280</v>
      </c>
      <c r="F229" s="67">
        <f>ROUND(D229*E229,2)</f>
        <v>1280</v>
      </c>
      <c r="G229" s="68" t="s">
        <v>687</v>
      </c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ht="15" customHeight="1" x14ac:dyDescent="0.25">
      <c r="A230" s="61"/>
      <c r="B230" s="63" t="s">
        <v>688</v>
      </c>
      <c r="C230" s="64" t="s">
        <v>155</v>
      </c>
      <c r="D230" s="65">
        <v>1</v>
      </c>
      <c r="E230" s="66">
        <v>50</v>
      </c>
      <c r="F230" s="67">
        <f>ROUND(D230*E230,2)</f>
        <v>50</v>
      </c>
      <c r="G230" s="69" t="s">
        <v>174</v>
      </c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5" customHeight="1" x14ac:dyDescent="0.25">
      <c r="A231" s="61"/>
      <c r="B231" s="63" t="s">
        <v>640</v>
      </c>
      <c r="C231" s="64" t="s">
        <v>155</v>
      </c>
      <c r="D231" s="65">
        <v>1</v>
      </c>
      <c r="E231" s="66">
        <v>50</v>
      </c>
      <c r="F231" s="67">
        <f>ROUND(D231*E231,2)</f>
        <v>50</v>
      </c>
      <c r="G231" s="69" t="s">
        <v>174</v>
      </c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15" customHeight="1" x14ac:dyDescent="0.25">
      <c r="A232" s="61"/>
      <c r="B232" s="63" t="s">
        <v>568</v>
      </c>
      <c r="C232" s="64" t="s">
        <v>11</v>
      </c>
      <c r="D232" s="65">
        <v>1</v>
      </c>
      <c r="E232" s="66"/>
      <c r="F232" s="67">
        <f>SUM(F229:F231)</f>
        <v>1380</v>
      </c>
      <c r="G232" s="69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5" customHeight="1" x14ac:dyDescent="0.25">
      <c r="A233" s="61"/>
      <c r="B233" s="174" t="s">
        <v>651</v>
      </c>
      <c r="C233" s="174"/>
      <c r="D233" s="175" t="s">
        <v>571</v>
      </c>
      <c r="E233" s="175"/>
      <c r="F233" s="176">
        <v>1380</v>
      </c>
      <c r="G233" s="176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15" customHeight="1" x14ac:dyDescent="0.25">
      <c r="A234" s="61"/>
      <c r="B234" s="177" t="s">
        <v>689</v>
      </c>
      <c r="C234" s="177"/>
      <c r="D234" s="175"/>
      <c r="E234" s="175"/>
      <c r="F234" s="176"/>
      <c r="G234" s="176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24.95" customHeight="1" x14ac:dyDescent="0.25">
      <c r="A235" s="59" t="s">
        <v>58</v>
      </c>
      <c r="B235" s="171" t="s">
        <v>594</v>
      </c>
      <c r="C235" s="171"/>
      <c r="D235" s="172" t="s">
        <v>551</v>
      </c>
      <c r="E235" s="172"/>
      <c r="F235" s="173" t="s">
        <v>605</v>
      </c>
      <c r="G235" s="173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5" customHeight="1" x14ac:dyDescent="0.25">
      <c r="A236" s="61"/>
      <c r="B236" s="62" t="s">
        <v>553</v>
      </c>
      <c r="C236" s="60" t="s">
        <v>4</v>
      </c>
      <c r="D236" s="62" t="s">
        <v>554</v>
      </c>
      <c r="E236" s="62" t="s">
        <v>555</v>
      </c>
      <c r="F236" s="62" t="s">
        <v>556</v>
      </c>
      <c r="G236" s="60" t="s">
        <v>557</v>
      </c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5" customHeight="1" x14ac:dyDescent="0.25">
      <c r="A237" s="61"/>
      <c r="B237" s="63" t="s">
        <v>690</v>
      </c>
      <c r="C237" s="64" t="s">
        <v>11</v>
      </c>
      <c r="D237" s="65">
        <v>130</v>
      </c>
      <c r="E237" s="66">
        <v>120</v>
      </c>
      <c r="F237" s="67">
        <f t="shared" ref="F237:F250" si="2">ROUND(D237*E237,2)</f>
        <v>15600</v>
      </c>
      <c r="G237" s="94" t="s">
        <v>691</v>
      </c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5" customHeight="1" x14ac:dyDescent="0.25">
      <c r="A238" s="61"/>
      <c r="B238" s="63" t="s">
        <v>692</v>
      </c>
      <c r="C238" s="64" t="s">
        <v>559</v>
      </c>
      <c r="D238" s="65">
        <v>2.8</v>
      </c>
      <c r="E238" s="66">
        <v>500</v>
      </c>
      <c r="F238" s="67">
        <f t="shared" si="2"/>
        <v>1400</v>
      </c>
      <c r="G238" s="68" t="s">
        <v>174</v>
      </c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5" customHeight="1" x14ac:dyDescent="0.25">
      <c r="A239" s="61"/>
      <c r="B239" s="63" t="s">
        <v>596</v>
      </c>
      <c r="C239" s="64" t="s">
        <v>559</v>
      </c>
      <c r="D239" s="65">
        <v>5</v>
      </c>
      <c r="E239" s="66">
        <v>286</v>
      </c>
      <c r="F239" s="67">
        <f t="shared" si="2"/>
        <v>1430</v>
      </c>
      <c r="G239" s="68" t="s">
        <v>560</v>
      </c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5" customHeight="1" x14ac:dyDescent="0.25">
      <c r="A240" s="61"/>
      <c r="B240" s="63" t="s">
        <v>579</v>
      </c>
      <c r="C240" s="64" t="s">
        <v>559</v>
      </c>
      <c r="D240" s="65">
        <v>0.68</v>
      </c>
      <c r="E240" s="66">
        <v>810</v>
      </c>
      <c r="F240" s="67">
        <f t="shared" si="2"/>
        <v>550.79999999999995</v>
      </c>
      <c r="G240" s="68" t="s">
        <v>560</v>
      </c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5" customHeight="1" x14ac:dyDescent="0.25">
      <c r="A241" s="61"/>
      <c r="B241" s="63" t="s">
        <v>597</v>
      </c>
      <c r="C241" s="64" t="s">
        <v>559</v>
      </c>
      <c r="D241" s="65">
        <v>0.55000000000000004</v>
      </c>
      <c r="E241" s="66">
        <v>16</v>
      </c>
      <c r="F241" s="67">
        <f t="shared" si="2"/>
        <v>8.8000000000000007</v>
      </c>
      <c r="G241" s="68" t="s">
        <v>560</v>
      </c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15" customHeight="1" x14ac:dyDescent="0.25">
      <c r="A242" s="61"/>
      <c r="B242" s="63" t="s">
        <v>598</v>
      </c>
      <c r="C242" s="64" t="s">
        <v>559</v>
      </c>
      <c r="D242" s="65">
        <v>0.55000000000000004</v>
      </c>
      <c r="E242" s="66">
        <v>361</v>
      </c>
      <c r="F242" s="67">
        <f t="shared" si="2"/>
        <v>198.55</v>
      </c>
      <c r="G242" s="68" t="s">
        <v>560</v>
      </c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ht="15" customHeight="1" x14ac:dyDescent="0.25">
      <c r="A243" s="61"/>
      <c r="B243" s="63" t="s">
        <v>599</v>
      </c>
      <c r="C243" s="64" t="s">
        <v>559</v>
      </c>
      <c r="D243" s="65">
        <v>1.06</v>
      </c>
      <c r="E243" s="66">
        <v>378</v>
      </c>
      <c r="F243" s="67">
        <f t="shared" si="2"/>
        <v>400.68</v>
      </c>
      <c r="G243" s="68" t="s">
        <v>560</v>
      </c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ht="15" customHeight="1" x14ac:dyDescent="0.25">
      <c r="A244" s="61"/>
      <c r="B244" s="63" t="s">
        <v>600</v>
      </c>
      <c r="C244" s="64" t="s">
        <v>559</v>
      </c>
      <c r="D244" s="65">
        <v>0.25</v>
      </c>
      <c r="E244" s="66">
        <v>43</v>
      </c>
      <c r="F244" s="67">
        <f t="shared" si="2"/>
        <v>10.75</v>
      </c>
      <c r="G244" s="68" t="s">
        <v>560</v>
      </c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ht="15" customHeight="1" x14ac:dyDescent="0.25">
      <c r="A245" s="61"/>
      <c r="B245" s="63" t="s">
        <v>601</v>
      </c>
      <c r="C245" s="64" t="s">
        <v>559</v>
      </c>
      <c r="D245" s="65">
        <v>0.76</v>
      </c>
      <c r="E245" s="66">
        <v>750</v>
      </c>
      <c r="F245" s="67">
        <f t="shared" si="2"/>
        <v>570</v>
      </c>
      <c r="G245" s="68" t="s">
        <v>560</v>
      </c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ht="15" customHeight="1" x14ac:dyDescent="0.25">
      <c r="A246" s="61"/>
      <c r="B246" s="63" t="s">
        <v>561</v>
      </c>
      <c r="C246" s="64" t="s">
        <v>565</v>
      </c>
      <c r="D246" s="65">
        <v>8.5000000000000006E-2</v>
      </c>
      <c r="E246" s="66">
        <v>2400</v>
      </c>
      <c r="F246" s="67">
        <f t="shared" si="2"/>
        <v>204</v>
      </c>
      <c r="G246" s="69" t="s">
        <v>174</v>
      </c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15" customHeight="1" x14ac:dyDescent="0.25">
      <c r="A247" s="61"/>
      <c r="B247" s="63" t="s">
        <v>562</v>
      </c>
      <c r="C247" s="64" t="s">
        <v>565</v>
      </c>
      <c r="D247" s="65">
        <v>0.61499999999999999</v>
      </c>
      <c r="E247" s="66">
        <v>2000</v>
      </c>
      <c r="F247" s="67">
        <f t="shared" si="2"/>
        <v>1230</v>
      </c>
      <c r="G247" s="69" t="s">
        <v>174</v>
      </c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ht="15" customHeight="1" x14ac:dyDescent="0.25">
      <c r="A248" s="61"/>
      <c r="B248" s="63" t="s">
        <v>602</v>
      </c>
      <c r="C248" s="64" t="s">
        <v>565</v>
      </c>
      <c r="D248" s="65">
        <v>0.54500000000000004</v>
      </c>
      <c r="E248" s="66">
        <v>1600</v>
      </c>
      <c r="F248" s="67">
        <f t="shared" si="2"/>
        <v>872</v>
      </c>
      <c r="G248" s="69" t="s">
        <v>174</v>
      </c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ht="15" customHeight="1" x14ac:dyDescent="0.25">
      <c r="A249" s="61"/>
      <c r="B249" s="63" t="s">
        <v>564</v>
      </c>
      <c r="C249" s="64" t="s">
        <v>565</v>
      </c>
      <c r="D249" s="65">
        <v>2</v>
      </c>
      <c r="E249" s="66">
        <v>2000</v>
      </c>
      <c r="F249" s="67">
        <f t="shared" si="2"/>
        <v>4000</v>
      </c>
      <c r="G249" s="69" t="s">
        <v>566</v>
      </c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ht="15" customHeight="1" x14ac:dyDescent="0.25">
      <c r="A250" s="61"/>
      <c r="B250" s="63" t="s">
        <v>567</v>
      </c>
      <c r="C250" s="64" t="s">
        <v>155</v>
      </c>
      <c r="D250" s="65">
        <v>1</v>
      </c>
      <c r="E250" s="66">
        <v>24.42</v>
      </c>
      <c r="F250" s="67">
        <f t="shared" si="2"/>
        <v>24.42</v>
      </c>
      <c r="G250" s="69" t="s">
        <v>174</v>
      </c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ht="15" customHeight="1" x14ac:dyDescent="0.25">
      <c r="A251" s="61"/>
      <c r="B251" s="63" t="s">
        <v>568</v>
      </c>
      <c r="C251" s="64" t="s">
        <v>11</v>
      </c>
      <c r="D251" s="65">
        <v>100</v>
      </c>
      <c r="E251" s="66"/>
      <c r="F251" s="67">
        <f>SUM(F237:F250)</f>
        <v>26499.999999999996</v>
      </c>
      <c r="G251" s="69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15" customHeight="1" x14ac:dyDescent="0.25">
      <c r="A252" s="61"/>
      <c r="B252" s="63" t="s">
        <v>569</v>
      </c>
      <c r="C252" s="64" t="s">
        <v>11</v>
      </c>
      <c r="D252" s="65">
        <v>1</v>
      </c>
      <c r="E252" s="66"/>
      <c r="F252" s="67">
        <v>265</v>
      </c>
      <c r="G252" s="69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5" customHeight="1" x14ac:dyDescent="0.25">
      <c r="A253" s="61"/>
      <c r="B253" s="174" t="s">
        <v>693</v>
      </c>
      <c r="C253" s="174"/>
      <c r="D253" s="175" t="s">
        <v>571</v>
      </c>
      <c r="E253" s="175"/>
      <c r="F253" s="176">
        <v>265</v>
      </c>
      <c r="G253" s="176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5" customHeight="1" x14ac:dyDescent="0.25">
      <c r="A254" s="61"/>
      <c r="B254" s="177" t="s">
        <v>694</v>
      </c>
      <c r="C254" s="177"/>
      <c r="D254" s="175"/>
      <c r="E254" s="175"/>
      <c r="F254" s="176"/>
      <c r="G254" s="176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24.95" customHeight="1" x14ac:dyDescent="0.25">
      <c r="A255" s="59" t="s">
        <v>59</v>
      </c>
      <c r="B255" s="171" t="s">
        <v>695</v>
      </c>
      <c r="C255" s="171"/>
      <c r="D255" s="172" t="s">
        <v>696</v>
      </c>
      <c r="E255" s="172"/>
      <c r="F255" s="173" t="s">
        <v>697</v>
      </c>
      <c r="G255" s="173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5" customHeight="1" x14ac:dyDescent="0.25">
      <c r="A256" s="61"/>
      <c r="B256" s="62" t="s">
        <v>553</v>
      </c>
      <c r="C256" s="60" t="s">
        <v>4</v>
      </c>
      <c r="D256" s="62" t="s">
        <v>554</v>
      </c>
      <c r="E256" s="62" t="s">
        <v>555</v>
      </c>
      <c r="F256" s="62" t="s">
        <v>556</v>
      </c>
      <c r="G256" s="60" t="s">
        <v>557</v>
      </c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5" customHeight="1" x14ac:dyDescent="0.25">
      <c r="A257" s="61"/>
      <c r="B257" s="63" t="s">
        <v>562</v>
      </c>
      <c r="C257" s="64" t="s">
        <v>559</v>
      </c>
      <c r="D257" s="65">
        <v>7.8E-2</v>
      </c>
      <c r="E257" s="66">
        <v>247</v>
      </c>
      <c r="F257" s="67">
        <f>ROUND(D257*E257,2)</f>
        <v>19.27</v>
      </c>
      <c r="G257" s="69" t="s">
        <v>174</v>
      </c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5" customHeight="1" x14ac:dyDescent="0.25">
      <c r="A258" s="61"/>
      <c r="B258" s="63" t="s">
        <v>564</v>
      </c>
      <c r="C258" s="64" t="s">
        <v>565</v>
      </c>
      <c r="D258" s="65">
        <v>1.2999999999999999E-2</v>
      </c>
      <c r="E258" s="66">
        <v>2000</v>
      </c>
      <c r="F258" s="67">
        <f>ROUND(D258*E258,2)</f>
        <v>26</v>
      </c>
      <c r="G258" s="69" t="s">
        <v>566</v>
      </c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5" customHeight="1" x14ac:dyDescent="0.25">
      <c r="A259" s="61"/>
      <c r="B259" s="63" t="s">
        <v>698</v>
      </c>
      <c r="C259" s="64" t="s">
        <v>559</v>
      </c>
      <c r="D259" s="65">
        <v>2.7E-2</v>
      </c>
      <c r="E259" s="66">
        <v>8000</v>
      </c>
      <c r="F259" s="67">
        <f>ROUND(D259*E259,2)</f>
        <v>216</v>
      </c>
      <c r="G259" s="69" t="s">
        <v>560</v>
      </c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ht="15" customHeight="1" x14ac:dyDescent="0.25">
      <c r="A260" s="61"/>
      <c r="B260" s="63" t="s">
        <v>699</v>
      </c>
      <c r="C260" s="64" t="s">
        <v>155</v>
      </c>
      <c r="D260" s="65">
        <v>1</v>
      </c>
      <c r="E260" s="66">
        <v>65</v>
      </c>
      <c r="F260" s="67">
        <f>ROUND(D260*E260,2)</f>
        <v>65</v>
      </c>
      <c r="G260" s="69" t="s">
        <v>174</v>
      </c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5" customHeight="1" x14ac:dyDescent="0.25">
      <c r="A261" s="61"/>
      <c r="B261" s="63" t="s">
        <v>567</v>
      </c>
      <c r="C261" s="64" t="s">
        <v>155</v>
      </c>
      <c r="D261" s="65">
        <v>1</v>
      </c>
      <c r="E261" s="66">
        <v>2.73</v>
      </c>
      <c r="F261" s="67">
        <f>ROUND(D261*E261,2)</f>
        <v>2.73</v>
      </c>
      <c r="G261" s="69" t="s">
        <v>174</v>
      </c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15" customHeight="1" x14ac:dyDescent="0.25">
      <c r="A262" s="61"/>
      <c r="B262" s="63" t="s">
        <v>568</v>
      </c>
      <c r="C262" s="64" t="s">
        <v>61</v>
      </c>
      <c r="D262" s="65">
        <v>1</v>
      </c>
      <c r="E262" s="66"/>
      <c r="F262" s="67">
        <f>SUM(F257:F261)</f>
        <v>329</v>
      </c>
      <c r="G262" s="69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15" customHeight="1" x14ac:dyDescent="0.25">
      <c r="A263" s="61"/>
      <c r="B263" s="174" t="s">
        <v>700</v>
      </c>
      <c r="C263" s="174"/>
      <c r="D263" s="175" t="s">
        <v>701</v>
      </c>
      <c r="E263" s="175"/>
      <c r="F263" s="176">
        <v>329</v>
      </c>
      <c r="G263" s="176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ht="15" customHeight="1" x14ac:dyDescent="0.25">
      <c r="A264" s="61"/>
      <c r="B264" s="177" t="s">
        <v>702</v>
      </c>
      <c r="C264" s="177"/>
      <c r="D264" s="175"/>
      <c r="E264" s="175"/>
      <c r="F264" s="176"/>
      <c r="G264" s="176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ht="24.95" customHeight="1" x14ac:dyDescent="0.25">
      <c r="A265" s="59" t="s">
        <v>62</v>
      </c>
      <c r="B265" s="171" t="s">
        <v>703</v>
      </c>
      <c r="C265" s="171"/>
      <c r="D265" s="172" t="s">
        <v>696</v>
      </c>
      <c r="E265" s="172"/>
      <c r="F265" s="173" t="s">
        <v>704</v>
      </c>
      <c r="G265" s="173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ht="15" customHeight="1" x14ac:dyDescent="0.25">
      <c r="A266" s="61"/>
      <c r="B266" s="62" t="s">
        <v>553</v>
      </c>
      <c r="C266" s="60" t="s">
        <v>4</v>
      </c>
      <c r="D266" s="62" t="s">
        <v>554</v>
      </c>
      <c r="E266" s="62" t="s">
        <v>555</v>
      </c>
      <c r="F266" s="62" t="s">
        <v>556</v>
      </c>
      <c r="G266" s="60" t="s">
        <v>557</v>
      </c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ht="15" customHeight="1" x14ac:dyDescent="0.25">
      <c r="A267" s="61"/>
      <c r="B267" s="63" t="s">
        <v>705</v>
      </c>
      <c r="C267" s="64" t="s">
        <v>155</v>
      </c>
      <c r="D267" s="65">
        <v>1</v>
      </c>
      <c r="E267" s="66">
        <v>1082</v>
      </c>
      <c r="F267" s="67">
        <f t="shared" ref="F267:F274" si="3">ROUND(D267*E267,2)</f>
        <v>1082</v>
      </c>
      <c r="G267" s="85" t="s">
        <v>706</v>
      </c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ht="15" customHeight="1" x14ac:dyDescent="0.25">
      <c r="A268" s="61"/>
      <c r="B268" s="160" t="s">
        <v>1485</v>
      </c>
      <c r="C268" s="161" t="s">
        <v>222</v>
      </c>
      <c r="D268" s="162">
        <v>30</v>
      </c>
      <c r="E268" s="163">
        <v>1.5</v>
      </c>
      <c r="F268" s="164">
        <f t="shared" si="3"/>
        <v>45</v>
      </c>
      <c r="G268" s="165" t="s">
        <v>1486</v>
      </c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ht="15" customHeight="1" x14ac:dyDescent="0.25">
      <c r="A269" s="61"/>
      <c r="B269" s="63" t="s">
        <v>707</v>
      </c>
      <c r="C269" s="64" t="s">
        <v>11</v>
      </c>
      <c r="D269" s="65">
        <v>0.39</v>
      </c>
      <c r="E269" s="66">
        <v>1090</v>
      </c>
      <c r="F269" s="67">
        <f t="shared" si="3"/>
        <v>425.1</v>
      </c>
      <c r="G269" s="85" t="s">
        <v>708</v>
      </c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ht="15" customHeight="1" x14ac:dyDescent="0.25">
      <c r="A270" s="61"/>
      <c r="B270" s="63" t="s">
        <v>709</v>
      </c>
      <c r="C270" s="64" t="s">
        <v>11</v>
      </c>
      <c r="D270" s="65">
        <v>0.28000000000000003</v>
      </c>
      <c r="E270" s="66">
        <v>1090</v>
      </c>
      <c r="F270" s="67">
        <f t="shared" si="3"/>
        <v>305.2</v>
      </c>
      <c r="G270" s="85" t="s">
        <v>708</v>
      </c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ht="15" customHeight="1" x14ac:dyDescent="0.25">
      <c r="A271" s="61"/>
      <c r="B271" s="63" t="s">
        <v>710</v>
      </c>
      <c r="C271" s="64" t="s">
        <v>61</v>
      </c>
      <c r="D271" s="65">
        <v>1</v>
      </c>
      <c r="E271" s="66">
        <v>110</v>
      </c>
      <c r="F271" s="67">
        <f t="shared" si="3"/>
        <v>110</v>
      </c>
      <c r="G271" s="85" t="s">
        <v>174</v>
      </c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ht="15" customHeight="1" x14ac:dyDescent="0.25">
      <c r="A272" s="61"/>
      <c r="B272" s="63" t="s">
        <v>711</v>
      </c>
      <c r="C272" s="64" t="s">
        <v>61</v>
      </c>
      <c r="D272" s="65">
        <v>1</v>
      </c>
      <c r="E272" s="66">
        <v>70</v>
      </c>
      <c r="F272" s="67">
        <f t="shared" si="3"/>
        <v>70</v>
      </c>
      <c r="G272" s="85" t="s">
        <v>174</v>
      </c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ht="15" customHeight="1" x14ac:dyDescent="0.25">
      <c r="A273" s="61"/>
      <c r="B273" s="63" t="s">
        <v>712</v>
      </c>
      <c r="C273" s="64" t="s">
        <v>61</v>
      </c>
      <c r="D273" s="65">
        <v>1</v>
      </c>
      <c r="E273" s="66">
        <v>200</v>
      </c>
      <c r="F273" s="67">
        <f t="shared" si="3"/>
        <v>200</v>
      </c>
      <c r="G273" s="85" t="s">
        <v>174</v>
      </c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15" customHeight="1" x14ac:dyDescent="0.25">
      <c r="A274" s="61"/>
      <c r="B274" s="63" t="s">
        <v>640</v>
      </c>
      <c r="C274" s="64" t="s">
        <v>155</v>
      </c>
      <c r="D274" s="65">
        <v>1</v>
      </c>
      <c r="E274" s="66">
        <v>110.9</v>
      </c>
      <c r="F274" s="67">
        <f t="shared" si="3"/>
        <v>110.9</v>
      </c>
      <c r="G274" s="85" t="s">
        <v>174</v>
      </c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15" customHeight="1" x14ac:dyDescent="0.25">
      <c r="A275" s="61"/>
      <c r="B275" s="63" t="s">
        <v>568</v>
      </c>
      <c r="C275" s="64" t="s">
        <v>61</v>
      </c>
      <c r="D275" s="65">
        <v>1</v>
      </c>
      <c r="E275" s="66"/>
      <c r="F275" s="67">
        <f>SUM(F267:F274)</f>
        <v>2348.2000000000003</v>
      </c>
      <c r="G275" s="69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15" customHeight="1" x14ac:dyDescent="0.25">
      <c r="A276" s="61"/>
      <c r="B276" s="174" t="s">
        <v>651</v>
      </c>
      <c r="C276" s="174"/>
      <c r="D276" s="175" t="s">
        <v>701</v>
      </c>
      <c r="E276" s="175"/>
      <c r="F276" s="176">
        <f>F275</f>
        <v>2348.2000000000003</v>
      </c>
      <c r="G276" s="1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15" customHeight="1" x14ac:dyDescent="0.25">
      <c r="A277" s="61"/>
      <c r="B277" s="177" t="s">
        <v>713</v>
      </c>
      <c r="C277" s="177"/>
      <c r="D277" s="175"/>
      <c r="E277" s="175"/>
      <c r="F277" s="176"/>
      <c r="G277" s="176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24.95" customHeight="1" x14ac:dyDescent="0.25">
      <c r="A278" s="59" t="s">
        <v>64</v>
      </c>
      <c r="B278" s="171" t="s">
        <v>714</v>
      </c>
      <c r="C278" s="171"/>
      <c r="D278" s="172" t="s">
        <v>696</v>
      </c>
      <c r="E278" s="172"/>
      <c r="F278" s="173" t="s">
        <v>715</v>
      </c>
      <c r="G278" s="173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15" customHeight="1" x14ac:dyDescent="0.25">
      <c r="A279" s="61"/>
      <c r="B279" s="62" t="s">
        <v>553</v>
      </c>
      <c r="C279" s="60" t="s">
        <v>4</v>
      </c>
      <c r="D279" s="62" t="s">
        <v>554</v>
      </c>
      <c r="E279" s="62" t="s">
        <v>555</v>
      </c>
      <c r="F279" s="62" t="s">
        <v>556</v>
      </c>
      <c r="G279" s="60" t="s">
        <v>557</v>
      </c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ht="15" customHeight="1" x14ac:dyDescent="0.25">
      <c r="A280" s="61"/>
      <c r="B280" s="63" t="s">
        <v>716</v>
      </c>
      <c r="C280" s="64" t="s">
        <v>155</v>
      </c>
      <c r="D280" s="65">
        <v>1</v>
      </c>
      <c r="E280" s="66">
        <v>998</v>
      </c>
      <c r="F280" s="67">
        <f>ROUND(D280*E280,2)</f>
        <v>998</v>
      </c>
      <c r="G280" s="185" t="s">
        <v>706</v>
      </c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ht="15" customHeight="1" x14ac:dyDescent="0.25">
      <c r="A281" s="61"/>
      <c r="B281" s="95" t="s">
        <v>717</v>
      </c>
      <c r="C281" s="96"/>
      <c r="D281" s="97"/>
      <c r="E281" s="98"/>
      <c r="F281" s="99"/>
      <c r="G281" s="186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ht="15" customHeight="1" x14ac:dyDescent="0.25">
      <c r="A282" s="61"/>
      <c r="B282" s="160" t="s">
        <v>1485</v>
      </c>
      <c r="C282" s="161" t="s">
        <v>222</v>
      </c>
      <c r="D282" s="162">
        <v>30</v>
      </c>
      <c r="E282" s="163">
        <v>1.5</v>
      </c>
      <c r="F282" s="164">
        <f t="shared" ref="F282" si="4">ROUND(D282*E282,2)</f>
        <v>45</v>
      </c>
      <c r="G282" s="165" t="s">
        <v>1486</v>
      </c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ht="15" customHeight="1" x14ac:dyDescent="0.25">
      <c r="A283" s="61"/>
      <c r="B283" s="63" t="s">
        <v>707</v>
      </c>
      <c r="C283" s="64" t="s">
        <v>11</v>
      </c>
      <c r="D283" s="65">
        <v>0.49</v>
      </c>
      <c r="E283" s="66">
        <v>1090</v>
      </c>
      <c r="F283" s="67">
        <f t="shared" ref="F283:F288" si="5">ROUND(D283*E283,2)</f>
        <v>534.1</v>
      </c>
      <c r="G283" s="85" t="s">
        <v>708</v>
      </c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ht="15" customHeight="1" x14ac:dyDescent="0.25">
      <c r="A284" s="61"/>
      <c r="B284" s="63" t="s">
        <v>709</v>
      </c>
      <c r="C284" s="64" t="s">
        <v>11</v>
      </c>
      <c r="D284" s="65">
        <v>0.18</v>
      </c>
      <c r="E284" s="66">
        <v>1090</v>
      </c>
      <c r="F284" s="67">
        <f t="shared" si="5"/>
        <v>196.2</v>
      </c>
      <c r="G284" s="85" t="s">
        <v>708</v>
      </c>
      <c r="H284" s="12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ht="15" customHeight="1" x14ac:dyDescent="0.25">
      <c r="A285" s="61"/>
      <c r="B285" s="63" t="s">
        <v>711</v>
      </c>
      <c r="C285" s="64" t="s">
        <v>61</v>
      </c>
      <c r="D285" s="65">
        <v>1</v>
      </c>
      <c r="E285" s="66">
        <v>70</v>
      </c>
      <c r="F285" s="67">
        <f t="shared" si="5"/>
        <v>70</v>
      </c>
      <c r="G285" s="85" t="s">
        <v>174</v>
      </c>
      <c r="H285" s="12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ht="15" customHeight="1" x14ac:dyDescent="0.25">
      <c r="A286" s="61"/>
      <c r="B286" s="63" t="s">
        <v>710</v>
      </c>
      <c r="C286" s="64" t="s">
        <v>61</v>
      </c>
      <c r="D286" s="65">
        <v>1</v>
      </c>
      <c r="E286" s="66">
        <v>110</v>
      </c>
      <c r="F286" s="67">
        <f t="shared" si="5"/>
        <v>110</v>
      </c>
      <c r="G286" s="85" t="s">
        <v>174</v>
      </c>
      <c r="H286" s="12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ht="15" customHeight="1" x14ac:dyDescent="0.25">
      <c r="A287" s="61"/>
      <c r="B287" s="63" t="s">
        <v>712</v>
      </c>
      <c r="C287" s="64" t="s">
        <v>61</v>
      </c>
      <c r="D287" s="65">
        <v>1</v>
      </c>
      <c r="E287" s="66">
        <v>200</v>
      </c>
      <c r="F287" s="67">
        <f t="shared" si="5"/>
        <v>200</v>
      </c>
      <c r="G287" s="85" t="s">
        <v>174</v>
      </c>
      <c r="H287" s="12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ht="15" customHeight="1" x14ac:dyDescent="0.25">
      <c r="A288" s="61"/>
      <c r="B288" s="63" t="s">
        <v>640</v>
      </c>
      <c r="C288" s="64" t="s">
        <v>155</v>
      </c>
      <c r="D288" s="65">
        <v>1</v>
      </c>
      <c r="E288" s="66">
        <v>108.5</v>
      </c>
      <c r="F288" s="67">
        <f t="shared" si="5"/>
        <v>108.5</v>
      </c>
      <c r="G288" s="85" t="s">
        <v>174</v>
      </c>
      <c r="H288" s="12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ht="15" customHeight="1" x14ac:dyDescent="0.25">
      <c r="A289" s="61"/>
      <c r="B289" s="63" t="s">
        <v>568</v>
      </c>
      <c r="C289" s="64" t="s">
        <v>61</v>
      </c>
      <c r="D289" s="65">
        <v>1</v>
      </c>
      <c r="E289" s="66"/>
      <c r="F289" s="67">
        <f>SUM(F280:F288)</f>
        <v>2261.8000000000002</v>
      </c>
      <c r="G289" s="69"/>
      <c r="H289" s="12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ht="15" customHeight="1" x14ac:dyDescent="0.25">
      <c r="A290" s="61"/>
      <c r="B290" s="174" t="s">
        <v>651</v>
      </c>
      <c r="C290" s="174"/>
      <c r="D290" s="175" t="s">
        <v>701</v>
      </c>
      <c r="E290" s="175"/>
      <c r="F290" s="176">
        <f>F289</f>
        <v>2261.8000000000002</v>
      </c>
      <c r="G290" s="176"/>
      <c r="H290" s="12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ht="15" customHeight="1" x14ac:dyDescent="0.25">
      <c r="A291" s="61"/>
      <c r="B291" s="177" t="s">
        <v>718</v>
      </c>
      <c r="C291" s="177"/>
      <c r="D291" s="175"/>
      <c r="E291" s="175"/>
      <c r="F291" s="176"/>
      <c r="G291" s="176"/>
      <c r="H291" s="12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ht="24.95" customHeight="1" x14ac:dyDescent="0.25">
      <c r="A292" s="59" t="s">
        <v>66</v>
      </c>
      <c r="B292" s="171" t="s">
        <v>719</v>
      </c>
      <c r="C292" s="171"/>
      <c r="D292" s="172" t="s">
        <v>655</v>
      </c>
      <c r="E292" s="172"/>
      <c r="F292" s="173" t="s">
        <v>720</v>
      </c>
      <c r="G292" s="173"/>
      <c r="H292" s="1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ht="15" customHeight="1" x14ac:dyDescent="0.25">
      <c r="A293" s="61"/>
      <c r="B293" s="62" t="s">
        <v>553</v>
      </c>
      <c r="C293" s="60" t="s">
        <v>4</v>
      </c>
      <c r="D293" s="62" t="s">
        <v>554</v>
      </c>
      <c r="E293" s="62" t="s">
        <v>555</v>
      </c>
      <c r="F293" s="62" t="s">
        <v>556</v>
      </c>
      <c r="G293" s="60" t="s">
        <v>557</v>
      </c>
      <c r="H293" s="12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ht="15" customHeight="1" x14ac:dyDescent="0.25">
      <c r="A294" s="61"/>
      <c r="B294" s="63" t="s">
        <v>721</v>
      </c>
      <c r="C294" s="64" t="s">
        <v>92</v>
      </c>
      <c r="D294" s="65">
        <v>25</v>
      </c>
      <c r="E294" s="66">
        <v>11</v>
      </c>
      <c r="F294" s="67">
        <f>ROUND(D294*E294,2)</f>
        <v>275</v>
      </c>
      <c r="G294" s="85" t="s">
        <v>722</v>
      </c>
      <c r="H294" s="12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ht="15" customHeight="1" x14ac:dyDescent="0.25">
      <c r="A295" s="61"/>
      <c r="B295" s="63" t="s">
        <v>723</v>
      </c>
      <c r="C295" s="64" t="s">
        <v>155</v>
      </c>
      <c r="D295" s="65">
        <v>1</v>
      </c>
      <c r="E295" s="66">
        <v>60</v>
      </c>
      <c r="F295" s="67">
        <f>ROUND(D295*E295,2)</f>
        <v>60</v>
      </c>
      <c r="G295" s="85" t="s">
        <v>174</v>
      </c>
      <c r="H295" s="12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ht="15" customHeight="1" x14ac:dyDescent="0.25">
      <c r="A296" s="61"/>
      <c r="B296" s="63" t="s">
        <v>624</v>
      </c>
      <c r="C296" s="64" t="s">
        <v>565</v>
      </c>
      <c r="D296" s="65">
        <v>3.5000000000000003E-2</v>
      </c>
      <c r="E296" s="66">
        <v>2200</v>
      </c>
      <c r="F296" s="67">
        <f>ROUND(D296*E296,2)</f>
        <v>77</v>
      </c>
      <c r="G296" s="85" t="s">
        <v>566</v>
      </c>
      <c r="H296" s="12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ht="15" customHeight="1" x14ac:dyDescent="0.25">
      <c r="A297" s="61"/>
      <c r="B297" s="63" t="s">
        <v>564</v>
      </c>
      <c r="C297" s="64" t="s">
        <v>565</v>
      </c>
      <c r="D297" s="65">
        <v>0.09</v>
      </c>
      <c r="E297" s="66">
        <v>2000</v>
      </c>
      <c r="F297" s="67">
        <f>ROUND(D297*E297,2)</f>
        <v>180</v>
      </c>
      <c r="G297" s="85" t="s">
        <v>566</v>
      </c>
      <c r="H297" s="12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ht="15" customHeight="1" x14ac:dyDescent="0.25">
      <c r="A298" s="61"/>
      <c r="B298" s="63" t="s">
        <v>567</v>
      </c>
      <c r="C298" s="64" t="s">
        <v>155</v>
      </c>
      <c r="D298" s="65">
        <v>1</v>
      </c>
      <c r="E298" s="66">
        <v>308</v>
      </c>
      <c r="F298" s="67">
        <f>ROUND(D298*E298,2)</f>
        <v>308</v>
      </c>
      <c r="G298" s="85" t="s">
        <v>174</v>
      </c>
      <c r="H298" s="12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ht="15" customHeight="1" x14ac:dyDescent="0.25">
      <c r="A299" s="61"/>
      <c r="B299" s="63" t="s">
        <v>568</v>
      </c>
      <c r="C299" s="64" t="s">
        <v>45</v>
      </c>
      <c r="D299" s="65">
        <v>100</v>
      </c>
      <c r="E299" s="66"/>
      <c r="F299" s="67">
        <f>SUM(F294:F298)</f>
        <v>900</v>
      </c>
      <c r="G299" s="69"/>
      <c r="H299" s="12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ht="15" customHeight="1" x14ac:dyDescent="0.25">
      <c r="A300" s="61"/>
      <c r="B300" s="63" t="s">
        <v>569</v>
      </c>
      <c r="C300" s="64" t="s">
        <v>45</v>
      </c>
      <c r="D300" s="65">
        <v>1</v>
      </c>
      <c r="E300" s="66"/>
      <c r="F300" s="67">
        <v>9</v>
      </c>
      <c r="G300" s="69"/>
      <c r="H300" s="12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ht="15" customHeight="1" x14ac:dyDescent="0.25">
      <c r="A301" s="61"/>
      <c r="B301" s="174" t="s">
        <v>724</v>
      </c>
      <c r="C301" s="174"/>
      <c r="D301" s="175" t="s">
        <v>659</v>
      </c>
      <c r="E301" s="175"/>
      <c r="F301" s="176">
        <v>9</v>
      </c>
      <c r="G301" s="176"/>
      <c r="H301" s="12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ht="15" customHeight="1" x14ac:dyDescent="0.25">
      <c r="A302" s="61"/>
      <c r="B302" s="177" t="s">
        <v>725</v>
      </c>
      <c r="C302" s="177"/>
      <c r="D302" s="175"/>
      <c r="E302" s="175"/>
      <c r="F302" s="176"/>
      <c r="G302" s="176"/>
      <c r="H302" s="1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ht="24.95" customHeight="1" x14ac:dyDescent="0.25">
      <c r="A303" s="59" t="s">
        <v>68</v>
      </c>
      <c r="B303" s="171" t="s">
        <v>726</v>
      </c>
      <c r="C303" s="171"/>
      <c r="D303" s="172" t="s">
        <v>655</v>
      </c>
      <c r="E303" s="172"/>
      <c r="F303" s="173" t="s">
        <v>727</v>
      </c>
      <c r="G303" s="173"/>
      <c r="H303" s="12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ht="15" customHeight="1" x14ac:dyDescent="0.25">
      <c r="A304" s="61"/>
      <c r="B304" s="62" t="s">
        <v>553</v>
      </c>
      <c r="C304" s="60" t="s">
        <v>4</v>
      </c>
      <c r="D304" s="62" t="s">
        <v>554</v>
      </c>
      <c r="E304" s="62" t="s">
        <v>555</v>
      </c>
      <c r="F304" s="62" t="s">
        <v>556</v>
      </c>
      <c r="G304" s="60" t="s">
        <v>557</v>
      </c>
      <c r="H304" s="12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ht="15" customHeight="1" x14ac:dyDescent="0.25">
      <c r="A305" s="61"/>
      <c r="B305" s="63" t="s">
        <v>728</v>
      </c>
      <c r="C305" s="64" t="s">
        <v>155</v>
      </c>
      <c r="D305" s="65">
        <v>1</v>
      </c>
      <c r="E305" s="66">
        <v>880</v>
      </c>
      <c r="F305" s="67">
        <f>ROUND(D305*E305,2)</f>
        <v>880</v>
      </c>
      <c r="G305" s="85" t="s">
        <v>722</v>
      </c>
      <c r="H305" s="12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ht="15" customHeight="1" x14ac:dyDescent="0.25">
      <c r="A306" s="61"/>
      <c r="B306" s="63" t="s">
        <v>723</v>
      </c>
      <c r="C306" s="64" t="s">
        <v>155</v>
      </c>
      <c r="D306" s="65">
        <v>1</v>
      </c>
      <c r="E306" s="66">
        <v>60</v>
      </c>
      <c r="F306" s="67">
        <f>ROUND(D306*E306,2)</f>
        <v>60</v>
      </c>
      <c r="G306" s="85" t="s">
        <v>174</v>
      </c>
      <c r="H306" s="12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ht="15" customHeight="1" x14ac:dyDescent="0.25">
      <c r="A307" s="61"/>
      <c r="B307" s="63" t="s">
        <v>624</v>
      </c>
      <c r="C307" s="64" t="s">
        <v>565</v>
      </c>
      <c r="D307" s="65">
        <v>3.5000000000000003E-2</v>
      </c>
      <c r="E307" s="66">
        <v>2200</v>
      </c>
      <c r="F307" s="67">
        <f>ROUND(D307*E307,2)</f>
        <v>77</v>
      </c>
      <c r="G307" s="85" t="s">
        <v>566</v>
      </c>
      <c r="H307" s="12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ht="15" customHeight="1" x14ac:dyDescent="0.25">
      <c r="A308" s="61"/>
      <c r="B308" s="63" t="s">
        <v>564</v>
      </c>
      <c r="C308" s="64" t="s">
        <v>565</v>
      </c>
      <c r="D308" s="65">
        <v>0.09</v>
      </c>
      <c r="E308" s="66">
        <v>2000</v>
      </c>
      <c r="F308" s="67">
        <f>ROUND(D308*E308,2)</f>
        <v>180</v>
      </c>
      <c r="G308" s="85" t="s">
        <v>566</v>
      </c>
      <c r="H308" s="12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ht="15" customHeight="1" x14ac:dyDescent="0.25">
      <c r="A309" s="61"/>
      <c r="B309" s="63" t="s">
        <v>567</v>
      </c>
      <c r="C309" s="64" t="s">
        <v>155</v>
      </c>
      <c r="D309" s="65">
        <v>1</v>
      </c>
      <c r="E309" s="66">
        <v>103</v>
      </c>
      <c r="F309" s="67">
        <f>ROUND(D309*E309,2)</f>
        <v>103</v>
      </c>
      <c r="G309" s="85" t="s">
        <v>174</v>
      </c>
      <c r="H309" s="12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ht="15" customHeight="1" x14ac:dyDescent="0.25">
      <c r="A310" s="61"/>
      <c r="B310" s="63" t="s">
        <v>568</v>
      </c>
      <c r="C310" s="64" t="s">
        <v>45</v>
      </c>
      <c r="D310" s="65">
        <v>100</v>
      </c>
      <c r="E310" s="66"/>
      <c r="F310" s="67">
        <f>SUM(F305:F309)</f>
        <v>1300</v>
      </c>
      <c r="G310" s="69"/>
      <c r="H310" s="12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ht="15" customHeight="1" x14ac:dyDescent="0.25">
      <c r="A311" s="61"/>
      <c r="B311" s="63" t="s">
        <v>569</v>
      </c>
      <c r="C311" s="64" t="s">
        <v>45</v>
      </c>
      <c r="D311" s="65">
        <v>1</v>
      </c>
      <c r="E311" s="66"/>
      <c r="F311" s="67">
        <v>13</v>
      </c>
      <c r="G311" s="69"/>
      <c r="H311" s="12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ht="15" customHeight="1" x14ac:dyDescent="0.25">
      <c r="A312" s="61"/>
      <c r="B312" s="174" t="s">
        <v>724</v>
      </c>
      <c r="C312" s="174"/>
      <c r="D312" s="175" t="s">
        <v>659</v>
      </c>
      <c r="E312" s="175"/>
      <c r="F312" s="176">
        <v>13</v>
      </c>
      <c r="G312" s="176"/>
      <c r="H312" s="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ht="15" customHeight="1" x14ac:dyDescent="0.25">
      <c r="A313" s="61"/>
      <c r="B313" s="177" t="s">
        <v>729</v>
      </c>
      <c r="C313" s="177"/>
      <c r="D313" s="175"/>
      <c r="E313" s="175"/>
      <c r="F313" s="176"/>
      <c r="G313" s="176"/>
      <c r="H313" s="12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ht="24.95" customHeight="1" x14ac:dyDescent="0.25">
      <c r="A314" s="59" t="s">
        <v>70</v>
      </c>
      <c r="B314" s="171" t="s">
        <v>730</v>
      </c>
      <c r="C314" s="171"/>
      <c r="D314" s="172" t="s">
        <v>655</v>
      </c>
      <c r="E314" s="172"/>
      <c r="F314" s="173" t="s">
        <v>731</v>
      </c>
      <c r="G314" s="173"/>
      <c r="H314" s="12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ht="15" customHeight="1" x14ac:dyDescent="0.25">
      <c r="A315" s="61"/>
      <c r="B315" s="62" t="s">
        <v>553</v>
      </c>
      <c r="C315" s="60" t="s">
        <v>4</v>
      </c>
      <c r="D315" s="62" t="s">
        <v>554</v>
      </c>
      <c r="E315" s="62" t="s">
        <v>555</v>
      </c>
      <c r="F315" s="62" t="s">
        <v>556</v>
      </c>
      <c r="G315" s="60" t="s">
        <v>557</v>
      </c>
      <c r="H315" s="12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ht="15" customHeight="1" x14ac:dyDescent="0.25">
      <c r="A316" s="61"/>
      <c r="B316" s="63" t="s">
        <v>732</v>
      </c>
      <c r="C316" s="64" t="s">
        <v>559</v>
      </c>
      <c r="D316" s="65">
        <v>0.2</v>
      </c>
      <c r="E316" s="66">
        <v>361</v>
      </c>
      <c r="F316" s="67">
        <f t="shared" ref="F316:F321" si="6">ROUND(D316*E316,2)</f>
        <v>72.2</v>
      </c>
      <c r="G316" s="68" t="s">
        <v>560</v>
      </c>
      <c r="H316" s="12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ht="15" customHeight="1" x14ac:dyDescent="0.25">
      <c r="A317" s="61"/>
      <c r="B317" s="63" t="s">
        <v>599</v>
      </c>
      <c r="C317" s="64" t="s">
        <v>559</v>
      </c>
      <c r="D317" s="65">
        <v>0.35</v>
      </c>
      <c r="E317" s="66">
        <v>378</v>
      </c>
      <c r="F317" s="67">
        <f t="shared" si="6"/>
        <v>132.30000000000001</v>
      </c>
      <c r="G317" s="68" t="s">
        <v>560</v>
      </c>
      <c r="H317" s="12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ht="15" customHeight="1" x14ac:dyDescent="0.25">
      <c r="A318" s="61"/>
      <c r="B318" s="63" t="s">
        <v>562</v>
      </c>
      <c r="C318" s="64" t="s">
        <v>559</v>
      </c>
      <c r="D318" s="65">
        <v>0.8</v>
      </c>
      <c r="E318" s="66">
        <v>247</v>
      </c>
      <c r="F318" s="67">
        <f t="shared" si="6"/>
        <v>197.6</v>
      </c>
      <c r="G318" s="69" t="s">
        <v>174</v>
      </c>
      <c r="H318" s="12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ht="15" customHeight="1" x14ac:dyDescent="0.25">
      <c r="A319" s="61"/>
      <c r="B319" s="63" t="s">
        <v>733</v>
      </c>
      <c r="C319" s="64" t="s">
        <v>559</v>
      </c>
      <c r="D319" s="65">
        <v>0.8</v>
      </c>
      <c r="E319" s="66">
        <v>227</v>
      </c>
      <c r="F319" s="67">
        <f t="shared" si="6"/>
        <v>181.6</v>
      </c>
      <c r="G319" s="69" t="s">
        <v>174</v>
      </c>
      <c r="H319" s="12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ht="15" customHeight="1" x14ac:dyDescent="0.25">
      <c r="A320" s="61"/>
      <c r="B320" s="63" t="s">
        <v>734</v>
      </c>
      <c r="C320" s="64" t="s">
        <v>45</v>
      </c>
      <c r="D320" s="65">
        <v>100</v>
      </c>
      <c r="E320" s="66">
        <v>4</v>
      </c>
      <c r="F320" s="67">
        <f t="shared" si="6"/>
        <v>400</v>
      </c>
      <c r="G320" s="69" t="s">
        <v>174</v>
      </c>
      <c r="H320" s="12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ht="15" customHeight="1" x14ac:dyDescent="0.25">
      <c r="A321" s="61"/>
      <c r="B321" s="63" t="s">
        <v>567</v>
      </c>
      <c r="C321" s="64" t="s">
        <v>155</v>
      </c>
      <c r="D321" s="65">
        <v>1</v>
      </c>
      <c r="E321" s="66">
        <v>16.3</v>
      </c>
      <c r="F321" s="67">
        <f t="shared" si="6"/>
        <v>16.3</v>
      </c>
      <c r="G321" s="69" t="s">
        <v>174</v>
      </c>
      <c r="H321" s="12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ht="15" customHeight="1" x14ac:dyDescent="0.25">
      <c r="A322" s="61"/>
      <c r="B322" s="63" t="s">
        <v>568</v>
      </c>
      <c r="C322" s="64" t="s">
        <v>45</v>
      </c>
      <c r="D322" s="65">
        <v>100</v>
      </c>
      <c r="E322" s="66"/>
      <c r="F322" s="67">
        <f>SUM(F316:F321)</f>
        <v>1000</v>
      </c>
      <c r="G322" s="69"/>
      <c r="H322" s="1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ht="15" customHeight="1" x14ac:dyDescent="0.25">
      <c r="A323" s="61"/>
      <c r="B323" s="63" t="s">
        <v>569</v>
      </c>
      <c r="C323" s="64" t="s">
        <v>45</v>
      </c>
      <c r="D323" s="65">
        <v>1</v>
      </c>
      <c r="E323" s="66"/>
      <c r="F323" s="67">
        <v>10</v>
      </c>
      <c r="G323" s="69"/>
      <c r="H323" s="12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ht="15" customHeight="1" x14ac:dyDescent="0.25">
      <c r="A324" s="61"/>
      <c r="B324" s="174" t="s">
        <v>735</v>
      </c>
      <c r="C324" s="174"/>
      <c r="D324" s="175" t="s">
        <v>659</v>
      </c>
      <c r="E324" s="175"/>
      <c r="F324" s="176">
        <v>10</v>
      </c>
      <c r="G324" s="176"/>
      <c r="H324" s="12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ht="15" customHeight="1" x14ac:dyDescent="0.25">
      <c r="A325" s="61"/>
      <c r="B325" s="177" t="s">
        <v>736</v>
      </c>
      <c r="C325" s="177"/>
      <c r="D325" s="175"/>
      <c r="E325" s="175"/>
      <c r="F325" s="176"/>
      <c r="G325" s="176"/>
      <c r="H325" s="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s="100" customFormat="1" ht="24.95" customHeight="1" x14ac:dyDescent="0.25">
      <c r="A326" s="71" t="s">
        <v>72</v>
      </c>
      <c r="B326" s="178" t="s">
        <v>737</v>
      </c>
      <c r="C326" s="178"/>
      <c r="D326" s="179" t="s">
        <v>655</v>
      </c>
      <c r="E326" s="179"/>
      <c r="F326" s="180" t="s">
        <v>738</v>
      </c>
      <c r="G326" s="180"/>
    </row>
    <row r="327" spans="1:1024" ht="15" customHeight="1" x14ac:dyDescent="0.25">
      <c r="A327" s="72"/>
      <c r="B327" s="73" t="s">
        <v>553</v>
      </c>
      <c r="C327" s="71" t="s">
        <v>4</v>
      </c>
      <c r="D327" s="73" t="s">
        <v>554</v>
      </c>
      <c r="E327" s="73" t="s">
        <v>555</v>
      </c>
      <c r="F327" s="73" t="s">
        <v>556</v>
      </c>
      <c r="G327" s="60" t="s">
        <v>557</v>
      </c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ht="15" customHeight="1" x14ac:dyDescent="0.25">
      <c r="A328" s="72"/>
      <c r="B328" s="74" t="s">
        <v>564</v>
      </c>
      <c r="C328" s="75" t="s">
        <v>565</v>
      </c>
      <c r="D328" s="76">
        <v>1.4E-2</v>
      </c>
      <c r="E328" s="77">
        <v>1800</v>
      </c>
      <c r="F328" s="78">
        <v>25.2</v>
      </c>
      <c r="G328" s="86" t="s">
        <v>566</v>
      </c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ht="15" customHeight="1" x14ac:dyDescent="0.25">
      <c r="A329" s="72"/>
      <c r="B329" s="74" t="s">
        <v>567</v>
      </c>
      <c r="C329" s="75" t="s">
        <v>155</v>
      </c>
      <c r="D329" s="76">
        <v>1</v>
      </c>
      <c r="E329" s="77">
        <v>0.8</v>
      </c>
      <c r="F329" s="78">
        <v>0.8</v>
      </c>
      <c r="G329" s="86" t="s">
        <v>174</v>
      </c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ht="15" customHeight="1" x14ac:dyDescent="0.25">
      <c r="A330" s="72"/>
      <c r="B330" s="74" t="s">
        <v>568</v>
      </c>
      <c r="C330" s="75" t="s">
        <v>45</v>
      </c>
      <c r="D330" s="76">
        <v>1</v>
      </c>
      <c r="E330" s="77"/>
      <c r="F330" s="78">
        <v>26</v>
      </c>
      <c r="G330" s="69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ht="15" customHeight="1" x14ac:dyDescent="0.25">
      <c r="A331" s="72"/>
      <c r="B331" s="181" t="s">
        <v>739</v>
      </c>
      <c r="C331" s="181"/>
      <c r="D331" s="182" t="s">
        <v>659</v>
      </c>
      <c r="E331" s="182"/>
      <c r="F331" s="183">
        <v>26</v>
      </c>
      <c r="G331" s="176"/>
      <c r="H331" s="12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ht="15" customHeight="1" x14ac:dyDescent="0.25">
      <c r="A332" s="72"/>
      <c r="B332" s="184" t="s">
        <v>740</v>
      </c>
      <c r="C332" s="184"/>
      <c r="D332" s="182"/>
      <c r="E332" s="182"/>
      <c r="F332" s="183"/>
      <c r="G332" s="176"/>
      <c r="H332" s="1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ht="24.95" customHeight="1" x14ac:dyDescent="0.25">
      <c r="A333" s="71" t="s">
        <v>74</v>
      </c>
      <c r="B333" s="178" t="s">
        <v>741</v>
      </c>
      <c r="C333" s="178"/>
      <c r="D333" s="179" t="s">
        <v>551</v>
      </c>
      <c r="E333" s="179"/>
      <c r="F333" s="180" t="s">
        <v>742</v>
      </c>
      <c r="G333" s="180"/>
      <c r="H333" s="12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s="100" customFormat="1" ht="15" customHeight="1" x14ac:dyDescent="0.25">
      <c r="A334" s="72"/>
      <c r="B334" s="73" t="s">
        <v>553</v>
      </c>
      <c r="C334" s="71" t="s">
        <v>4</v>
      </c>
      <c r="D334" s="73" t="s">
        <v>554</v>
      </c>
      <c r="E334" s="73" t="s">
        <v>555</v>
      </c>
      <c r="F334" s="73" t="s">
        <v>556</v>
      </c>
      <c r="G334" s="60" t="s">
        <v>557</v>
      </c>
    </row>
    <row r="335" spans="1:1024" ht="15" customHeight="1" x14ac:dyDescent="0.25">
      <c r="A335" s="72"/>
      <c r="B335" s="74" t="s">
        <v>743</v>
      </c>
      <c r="C335" s="75" t="s">
        <v>11</v>
      </c>
      <c r="D335" s="76">
        <v>1.25</v>
      </c>
      <c r="E335" s="77">
        <v>790</v>
      </c>
      <c r="F335" s="78">
        <v>987.5</v>
      </c>
      <c r="G335" s="84" t="s">
        <v>708</v>
      </c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ht="15" customHeight="1" x14ac:dyDescent="0.25">
      <c r="A336" s="72"/>
      <c r="B336" s="74" t="s">
        <v>744</v>
      </c>
      <c r="C336" s="75" t="s">
        <v>11</v>
      </c>
      <c r="D336" s="76">
        <v>1.25</v>
      </c>
      <c r="E336" s="77">
        <v>6</v>
      </c>
      <c r="F336" s="78">
        <v>7.5</v>
      </c>
      <c r="G336" s="85" t="s">
        <v>174</v>
      </c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ht="15" customHeight="1" x14ac:dyDescent="0.25">
      <c r="A337" s="72"/>
      <c r="B337" s="74" t="s">
        <v>745</v>
      </c>
      <c r="C337" s="75" t="s">
        <v>11</v>
      </c>
      <c r="D337" s="76">
        <v>1.25</v>
      </c>
      <c r="E337" s="77">
        <v>1.5</v>
      </c>
      <c r="F337" s="78">
        <v>1.88</v>
      </c>
      <c r="G337" s="85" t="s">
        <v>174</v>
      </c>
      <c r="H337" s="12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s="100" customFormat="1" ht="15" customHeight="1" x14ac:dyDescent="0.25">
      <c r="A338" s="72"/>
      <c r="B338" s="74" t="s">
        <v>564</v>
      </c>
      <c r="C338" s="75" t="s">
        <v>565</v>
      </c>
      <c r="D338" s="76">
        <v>0.03</v>
      </c>
      <c r="E338" s="77">
        <v>1800</v>
      </c>
      <c r="F338" s="78">
        <v>54</v>
      </c>
      <c r="G338" s="85" t="s">
        <v>566</v>
      </c>
    </row>
    <row r="339" spans="1:1024" s="100" customFormat="1" ht="15" customHeight="1" x14ac:dyDescent="0.25">
      <c r="A339" s="72"/>
      <c r="B339" s="74" t="s">
        <v>567</v>
      </c>
      <c r="C339" s="75" t="s">
        <v>155</v>
      </c>
      <c r="D339" s="76">
        <v>1</v>
      </c>
      <c r="E339" s="77">
        <v>11.12</v>
      </c>
      <c r="F339" s="78">
        <v>11.12</v>
      </c>
      <c r="G339" s="85" t="s">
        <v>174</v>
      </c>
    </row>
    <row r="340" spans="1:1024" ht="15" customHeight="1" x14ac:dyDescent="0.25">
      <c r="A340" s="72"/>
      <c r="B340" s="74" t="s">
        <v>568</v>
      </c>
      <c r="C340" s="75" t="s">
        <v>11</v>
      </c>
      <c r="D340" s="76">
        <v>1</v>
      </c>
      <c r="E340" s="77"/>
      <c r="F340" s="78">
        <v>1062</v>
      </c>
      <c r="G340" s="69"/>
      <c r="H340"/>
    </row>
    <row r="341" spans="1:1024" s="12" customFormat="1" ht="15" customHeight="1" x14ac:dyDescent="0.25">
      <c r="A341" s="72"/>
      <c r="B341" s="181" t="s">
        <v>746</v>
      </c>
      <c r="C341" s="181"/>
      <c r="D341" s="182" t="s">
        <v>571</v>
      </c>
      <c r="E341" s="182"/>
      <c r="F341" s="183">
        <v>1062</v>
      </c>
      <c r="G341" s="176"/>
    </row>
    <row r="342" spans="1:1024" s="12" customFormat="1" ht="15" customHeight="1" x14ac:dyDescent="0.25">
      <c r="A342" s="72"/>
      <c r="B342" s="184" t="s">
        <v>747</v>
      </c>
      <c r="C342" s="184"/>
      <c r="D342" s="182"/>
      <c r="E342" s="182"/>
      <c r="F342" s="183"/>
      <c r="G342" s="176"/>
    </row>
    <row r="343" spans="1:1024" s="12" customFormat="1" ht="24.95" customHeight="1" x14ac:dyDescent="0.25">
      <c r="A343" s="71" t="s">
        <v>76</v>
      </c>
      <c r="B343" s="178" t="s">
        <v>748</v>
      </c>
      <c r="C343" s="178"/>
      <c r="D343" s="179" t="s">
        <v>551</v>
      </c>
      <c r="E343" s="179"/>
      <c r="F343" s="180" t="s">
        <v>749</v>
      </c>
      <c r="G343" s="180"/>
    </row>
    <row r="344" spans="1:1024" s="12" customFormat="1" ht="15" customHeight="1" x14ac:dyDescent="0.25">
      <c r="A344" s="72"/>
      <c r="B344" s="73" t="s">
        <v>553</v>
      </c>
      <c r="C344" s="71" t="s">
        <v>4</v>
      </c>
      <c r="D344" s="73" t="s">
        <v>554</v>
      </c>
      <c r="E344" s="73" t="s">
        <v>555</v>
      </c>
      <c r="F344" s="73" t="s">
        <v>556</v>
      </c>
      <c r="G344" s="60" t="s">
        <v>557</v>
      </c>
    </row>
    <row r="345" spans="1:1024" s="12" customFormat="1" ht="15" customHeight="1" x14ac:dyDescent="0.25">
      <c r="A345" s="72"/>
      <c r="B345" s="74" t="s">
        <v>750</v>
      </c>
      <c r="C345" s="75" t="s">
        <v>11</v>
      </c>
      <c r="D345" s="76">
        <v>1.25</v>
      </c>
      <c r="E345" s="77">
        <v>790</v>
      </c>
      <c r="F345" s="80">
        <v>987.5</v>
      </c>
      <c r="G345" s="84" t="s">
        <v>708</v>
      </c>
    </row>
    <row r="346" spans="1:1024" s="12" customFormat="1" ht="15" customHeight="1" x14ac:dyDescent="0.25">
      <c r="A346" s="72"/>
      <c r="B346" s="74" t="s">
        <v>751</v>
      </c>
      <c r="C346" s="75" t="s">
        <v>11</v>
      </c>
      <c r="D346" s="76">
        <v>1.25</v>
      </c>
      <c r="E346" s="77">
        <v>25</v>
      </c>
      <c r="F346" s="80">
        <v>31.25</v>
      </c>
      <c r="G346" s="85" t="s">
        <v>174</v>
      </c>
    </row>
    <row r="347" spans="1:1024" s="12" customFormat="1" ht="15" customHeight="1" x14ac:dyDescent="0.25">
      <c r="A347" s="72"/>
      <c r="B347" s="74" t="s">
        <v>752</v>
      </c>
      <c r="C347" s="75" t="s">
        <v>559</v>
      </c>
      <c r="D347" s="76">
        <v>0.17</v>
      </c>
      <c r="E347" s="77">
        <v>110</v>
      </c>
      <c r="F347" s="80">
        <v>18.7</v>
      </c>
      <c r="G347" s="85" t="s">
        <v>174</v>
      </c>
    </row>
    <row r="348" spans="1:1024" s="12" customFormat="1" ht="15" customHeight="1" x14ac:dyDescent="0.25">
      <c r="A348" s="72"/>
      <c r="B348" s="74" t="s">
        <v>564</v>
      </c>
      <c r="C348" s="75" t="s">
        <v>565</v>
      </c>
      <c r="D348" s="76">
        <v>0.03</v>
      </c>
      <c r="E348" s="77">
        <v>1800</v>
      </c>
      <c r="F348" s="80">
        <v>54</v>
      </c>
      <c r="G348" s="85" t="s">
        <v>566</v>
      </c>
    </row>
    <row r="349" spans="1:1024" s="12" customFormat="1" ht="15" customHeight="1" x14ac:dyDescent="0.25">
      <c r="A349" s="72"/>
      <c r="B349" s="74" t="s">
        <v>753</v>
      </c>
      <c r="C349" s="75" t="s">
        <v>11</v>
      </c>
      <c r="D349" s="76">
        <v>1.25</v>
      </c>
      <c r="E349" s="77">
        <v>6</v>
      </c>
      <c r="F349" s="78">
        <v>7.5</v>
      </c>
      <c r="G349" s="86" t="s">
        <v>174</v>
      </c>
    </row>
    <row r="350" spans="1:1024" s="12" customFormat="1" ht="15" customHeight="1" x14ac:dyDescent="0.25">
      <c r="A350" s="72"/>
      <c r="B350" s="74" t="s">
        <v>754</v>
      </c>
      <c r="C350" s="75" t="s">
        <v>11</v>
      </c>
      <c r="D350" s="76">
        <v>1.25</v>
      </c>
      <c r="E350" s="77">
        <v>1.5</v>
      </c>
      <c r="F350" s="78">
        <v>1.88</v>
      </c>
      <c r="G350" s="86" t="s">
        <v>174</v>
      </c>
    </row>
    <row r="351" spans="1:1024" s="12" customFormat="1" ht="15" customHeight="1" x14ac:dyDescent="0.25">
      <c r="A351" s="72"/>
      <c r="B351" s="74" t="s">
        <v>567</v>
      </c>
      <c r="C351" s="75" t="s">
        <v>155</v>
      </c>
      <c r="D351" s="76">
        <v>1</v>
      </c>
      <c r="E351" s="77">
        <v>11.17</v>
      </c>
      <c r="F351" s="78">
        <v>11.17</v>
      </c>
      <c r="G351" s="86" t="s">
        <v>174</v>
      </c>
    </row>
    <row r="352" spans="1:1024" s="12" customFormat="1" ht="15" customHeight="1" x14ac:dyDescent="0.25">
      <c r="A352" s="72"/>
      <c r="B352" s="74" t="s">
        <v>568</v>
      </c>
      <c r="C352" s="75" t="s">
        <v>11</v>
      </c>
      <c r="D352" s="76">
        <v>1</v>
      </c>
      <c r="E352" s="77"/>
      <c r="F352" s="78">
        <v>1112</v>
      </c>
      <c r="G352" s="69"/>
    </row>
    <row r="353" spans="1:7" s="12" customFormat="1" ht="15" customHeight="1" x14ac:dyDescent="0.25">
      <c r="A353" s="72"/>
      <c r="B353" s="181" t="s">
        <v>755</v>
      </c>
      <c r="C353" s="181"/>
      <c r="D353" s="182" t="s">
        <v>571</v>
      </c>
      <c r="E353" s="182"/>
      <c r="F353" s="183">
        <v>1112</v>
      </c>
      <c r="G353" s="176"/>
    </row>
    <row r="354" spans="1:7" s="12" customFormat="1" ht="15" customHeight="1" x14ac:dyDescent="0.25">
      <c r="A354" s="72"/>
      <c r="B354" s="184" t="s">
        <v>747</v>
      </c>
      <c r="C354" s="184"/>
      <c r="D354" s="182"/>
      <c r="E354" s="182"/>
      <c r="F354" s="183"/>
      <c r="G354" s="176"/>
    </row>
    <row r="355" spans="1:7" s="12" customFormat="1" ht="24.95" customHeight="1" x14ac:dyDescent="0.25">
      <c r="A355" s="59" t="s">
        <v>78</v>
      </c>
      <c r="B355" s="171" t="s">
        <v>756</v>
      </c>
      <c r="C355" s="171"/>
      <c r="D355" s="172" t="s">
        <v>551</v>
      </c>
      <c r="E355" s="172"/>
      <c r="F355" s="173" t="s">
        <v>757</v>
      </c>
      <c r="G355" s="173"/>
    </row>
    <row r="356" spans="1:7" s="12" customFormat="1" ht="15" customHeight="1" x14ac:dyDescent="0.25">
      <c r="A356" s="61"/>
      <c r="B356" s="62" t="s">
        <v>553</v>
      </c>
      <c r="C356" s="60" t="s">
        <v>4</v>
      </c>
      <c r="D356" s="62" t="s">
        <v>554</v>
      </c>
      <c r="E356" s="62" t="s">
        <v>555</v>
      </c>
      <c r="F356" s="62" t="s">
        <v>556</v>
      </c>
      <c r="G356" s="60" t="s">
        <v>557</v>
      </c>
    </row>
    <row r="357" spans="1:7" s="12" customFormat="1" ht="15" customHeight="1" x14ac:dyDescent="0.25">
      <c r="A357" s="61"/>
      <c r="B357" s="63" t="s">
        <v>743</v>
      </c>
      <c r="C357" s="64" t="s">
        <v>11</v>
      </c>
      <c r="D357" s="65">
        <v>1.25</v>
      </c>
      <c r="E357" s="66">
        <v>790</v>
      </c>
      <c r="F357" s="67">
        <f t="shared" ref="F357:F362" si="7">ROUND(D357*E357,2)</f>
        <v>987.5</v>
      </c>
      <c r="G357" s="85" t="s">
        <v>708</v>
      </c>
    </row>
    <row r="358" spans="1:7" s="12" customFormat="1" ht="15" customHeight="1" x14ac:dyDescent="0.25">
      <c r="A358" s="61"/>
      <c r="B358" s="63" t="s">
        <v>758</v>
      </c>
      <c r="C358" s="64" t="s">
        <v>11</v>
      </c>
      <c r="D358" s="65">
        <v>1</v>
      </c>
      <c r="E358" s="66">
        <v>56</v>
      </c>
      <c r="F358" s="67">
        <f t="shared" si="7"/>
        <v>56</v>
      </c>
      <c r="G358" s="85" t="s">
        <v>174</v>
      </c>
    </row>
    <row r="359" spans="1:7" s="12" customFormat="1" ht="15" customHeight="1" x14ac:dyDescent="0.25">
      <c r="A359" s="61"/>
      <c r="B359" s="63" t="s">
        <v>759</v>
      </c>
      <c r="C359" s="64" t="s">
        <v>11</v>
      </c>
      <c r="D359" s="65">
        <v>1</v>
      </c>
      <c r="E359" s="66">
        <v>12</v>
      </c>
      <c r="F359" s="67">
        <f t="shared" si="7"/>
        <v>12</v>
      </c>
      <c r="G359" s="85" t="s">
        <v>174</v>
      </c>
    </row>
    <row r="360" spans="1:7" s="12" customFormat="1" ht="15" customHeight="1" x14ac:dyDescent="0.25">
      <c r="A360" s="61"/>
      <c r="B360" s="63" t="s">
        <v>744</v>
      </c>
      <c r="C360" s="64" t="s">
        <v>11</v>
      </c>
      <c r="D360" s="65">
        <v>1.25</v>
      </c>
      <c r="E360" s="66">
        <v>6</v>
      </c>
      <c r="F360" s="67">
        <f t="shared" si="7"/>
        <v>7.5</v>
      </c>
      <c r="G360" s="85" t="s">
        <v>174</v>
      </c>
    </row>
    <row r="361" spans="1:7" s="12" customFormat="1" ht="15" customHeight="1" x14ac:dyDescent="0.25">
      <c r="A361" s="61"/>
      <c r="B361" s="63" t="s">
        <v>745</v>
      </c>
      <c r="C361" s="64" t="s">
        <v>11</v>
      </c>
      <c r="D361" s="65">
        <v>1.25</v>
      </c>
      <c r="E361" s="66">
        <v>1.5</v>
      </c>
      <c r="F361" s="67">
        <f t="shared" si="7"/>
        <v>1.88</v>
      </c>
      <c r="G361" s="85" t="s">
        <v>174</v>
      </c>
    </row>
    <row r="362" spans="1:7" s="12" customFormat="1" ht="15" customHeight="1" x14ac:dyDescent="0.25">
      <c r="A362" s="61"/>
      <c r="B362" s="63" t="s">
        <v>567</v>
      </c>
      <c r="C362" s="64" t="s">
        <v>155</v>
      </c>
      <c r="D362" s="65">
        <v>1</v>
      </c>
      <c r="E362" s="66">
        <v>5.12</v>
      </c>
      <c r="F362" s="67">
        <f t="shared" si="7"/>
        <v>5.12</v>
      </c>
      <c r="G362" s="85" t="s">
        <v>174</v>
      </c>
    </row>
    <row r="363" spans="1:7" s="12" customFormat="1" ht="15" customHeight="1" x14ac:dyDescent="0.25">
      <c r="A363" s="61"/>
      <c r="B363" s="63" t="s">
        <v>568</v>
      </c>
      <c r="C363" s="64" t="s">
        <v>11</v>
      </c>
      <c r="D363" s="65">
        <v>1</v>
      </c>
      <c r="E363" s="66"/>
      <c r="F363" s="67">
        <f>SUM(F357:F362)</f>
        <v>1070</v>
      </c>
      <c r="G363" s="69"/>
    </row>
    <row r="364" spans="1:7" s="12" customFormat="1" ht="15" customHeight="1" x14ac:dyDescent="0.25">
      <c r="A364" s="61"/>
      <c r="B364" s="174" t="s">
        <v>651</v>
      </c>
      <c r="C364" s="174"/>
      <c r="D364" s="175" t="s">
        <v>571</v>
      </c>
      <c r="E364" s="175"/>
      <c r="F364" s="176">
        <v>1070</v>
      </c>
      <c r="G364" s="176"/>
    </row>
    <row r="365" spans="1:7" s="12" customFormat="1" ht="15" customHeight="1" x14ac:dyDescent="0.25">
      <c r="A365" s="61"/>
      <c r="B365" s="177" t="s">
        <v>760</v>
      </c>
      <c r="C365" s="177"/>
      <c r="D365" s="175"/>
      <c r="E365" s="175"/>
      <c r="F365" s="176"/>
      <c r="G365" s="176"/>
    </row>
    <row r="366" spans="1:7" s="12" customFormat="1" ht="24.95" customHeight="1" x14ac:dyDescent="0.25">
      <c r="A366" s="59" t="s">
        <v>80</v>
      </c>
      <c r="B366" s="171" t="s">
        <v>761</v>
      </c>
      <c r="C366" s="171"/>
      <c r="D366" s="172" t="s">
        <v>551</v>
      </c>
      <c r="E366" s="172"/>
      <c r="F366" s="173" t="s">
        <v>762</v>
      </c>
      <c r="G366" s="173"/>
    </row>
    <row r="367" spans="1:7" s="12" customFormat="1" ht="15" customHeight="1" x14ac:dyDescent="0.25">
      <c r="A367" s="61"/>
      <c r="B367" s="62" t="s">
        <v>553</v>
      </c>
      <c r="C367" s="60" t="s">
        <v>4</v>
      </c>
      <c r="D367" s="62" t="s">
        <v>554</v>
      </c>
      <c r="E367" s="62" t="s">
        <v>555</v>
      </c>
      <c r="F367" s="62" t="s">
        <v>556</v>
      </c>
      <c r="G367" s="60" t="s">
        <v>557</v>
      </c>
    </row>
    <row r="368" spans="1:7" s="12" customFormat="1" ht="15" customHeight="1" x14ac:dyDescent="0.25">
      <c r="A368" s="61"/>
      <c r="B368" s="63" t="s">
        <v>763</v>
      </c>
      <c r="C368" s="64" t="s">
        <v>11</v>
      </c>
      <c r="D368" s="65">
        <v>1</v>
      </c>
      <c r="E368" s="66">
        <v>2254</v>
      </c>
      <c r="F368" s="67">
        <f t="shared" ref="F368:F374" si="8">ROUND(D368*E368,2)</f>
        <v>2254</v>
      </c>
      <c r="G368" s="101" t="s">
        <v>687</v>
      </c>
    </row>
    <row r="369" spans="1:7" s="12" customFormat="1" ht="15" customHeight="1" x14ac:dyDescent="0.25">
      <c r="A369" s="61"/>
      <c r="B369" s="63" t="s">
        <v>764</v>
      </c>
      <c r="C369" s="64" t="s">
        <v>559</v>
      </c>
      <c r="D369" s="65">
        <v>0.2</v>
      </c>
      <c r="E369" s="66">
        <v>60</v>
      </c>
      <c r="F369" s="67">
        <f t="shared" si="8"/>
        <v>12</v>
      </c>
      <c r="G369" s="85" t="s">
        <v>174</v>
      </c>
    </row>
    <row r="370" spans="1:7" s="12" customFormat="1" ht="15" customHeight="1" x14ac:dyDescent="0.25">
      <c r="A370" s="61"/>
      <c r="B370" s="63" t="s">
        <v>765</v>
      </c>
      <c r="C370" s="64" t="s">
        <v>565</v>
      </c>
      <c r="D370" s="65">
        <v>0.06</v>
      </c>
      <c r="E370" s="66">
        <v>2400</v>
      </c>
      <c r="F370" s="67">
        <f t="shared" si="8"/>
        <v>144</v>
      </c>
      <c r="G370" s="85" t="s">
        <v>566</v>
      </c>
    </row>
    <row r="371" spans="1:7" s="12" customFormat="1" ht="15" customHeight="1" x14ac:dyDescent="0.25">
      <c r="A371" s="61"/>
      <c r="B371" s="63" t="s">
        <v>564</v>
      </c>
      <c r="C371" s="64" t="s">
        <v>565</v>
      </c>
      <c r="D371" s="65">
        <v>0.08</v>
      </c>
      <c r="E371" s="66">
        <v>2000</v>
      </c>
      <c r="F371" s="67">
        <f t="shared" si="8"/>
        <v>160</v>
      </c>
      <c r="G371" s="85" t="s">
        <v>566</v>
      </c>
    </row>
    <row r="372" spans="1:7" s="12" customFormat="1" ht="15" customHeight="1" x14ac:dyDescent="0.25">
      <c r="A372" s="61"/>
      <c r="B372" s="63" t="s">
        <v>766</v>
      </c>
      <c r="C372" s="64" t="s">
        <v>155</v>
      </c>
      <c r="D372" s="65">
        <v>1</v>
      </c>
      <c r="E372" s="66">
        <v>50</v>
      </c>
      <c r="F372" s="67">
        <f t="shared" si="8"/>
        <v>50</v>
      </c>
      <c r="G372" s="85" t="s">
        <v>174</v>
      </c>
    </row>
    <row r="373" spans="1:7" s="12" customFormat="1" ht="15" customHeight="1" x14ac:dyDescent="0.25">
      <c r="A373" s="61"/>
      <c r="B373" s="63" t="s">
        <v>767</v>
      </c>
      <c r="C373" s="64" t="s">
        <v>155</v>
      </c>
      <c r="D373" s="65">
        <v>1</v>
      </c>
      <c r="E373" s="66">
        <v>50</v>
      </c>
      <c r="F373" s="67">
        <f t="shared" si="8"/>
        <v>50</v>
      </c>
      <c r="G373" s="85" t="s">
        <v>174</v>
      </c>
    </row>
    <row r="374" spans="1:7" s="12" customFormat="1" ht="15" customHeight="1" x14ac:dyDescent="0.25">
      <c r="A374" s="61"/>
      <c r="B374" s="63" t="s">
        <v>567</v>
      </c>
      <c r="C374" s="64" t="s">
        <v>155</v>
      </c>
      <c r="D374" s="65">
        <v>1</v>
      </c>
      <c r="E374" s="66">
        <v>28</v>
      </c>
      <c r="F374" s="67">
        <f t="shared" si="8"/>
        <v>28</v>
      </c>
      <c r="G374" s="85" t="s">
        <v>174</v>
      </c>
    </row>
    <row r="375" spans="1:7" s="12" customFormat="1" ht="15" customHeight="1" x14ac:dyDescent="0.25">
      <c r="A375" s="61"/>
      <c r="B375" s="63" t="s">
        <v>568</v>
      </c>
      <c r="C375" s="64" t="s">
        <v>11</v>
      </c>
      <c r="D375" s="65">
        <v>1</v>
      </c>
      <c r="E375" s="66"/>
      <c r="F375" s="67">
        <f>SUM(F368:F374)</f>
        <v>2698</v>
      </c>
      <c r="G375" s="85"/>
    </row>
    <row r="376" spans="1:7" s="12" customFormat="1" ht="15" customHeight="1" x14ac:dyDescent="0.25">
      <c r="A376" s="61"/>
      <c r="B376" s="174" t="s">
        <v>768</v>
      </c>
      <c r="C376" s="174"/>
      <c r="D376" s="175" t="s">
        <v>571</v>
      </c>
      <c r="E376" s="175"/>
      <c r="F376" s="176">
        <v>2698</v>
      </c>
      <c r="G376" s="176"/>
    </row>
    <row r="377" spans="1:7" s="12" customFormat="1" ht="15" customHeight="1" x14ac:dyDescent="0.25">
      <c r="A377" s="61"/>
      <c r="B377" s="177" t="s">
        <v>769</v>
      </c>
      <c r="C377" s="177"/>
      <c r="D377" s="175"/>
      <c r="E377" s="175"/>
      <c r="F377" s="176"/>
      <c r="G377" s="176"/>
    </row>
    <row r="378" spans="1:7" s="12" customFormat="1" ht="24.95" customHeight="1" x14ac:dyDescent="0.25">
      <c r="A378" s="71" t="s">
        <v>82</v>
      </c>
      <c r="B378" s="178" t="s">
        <v>770</v>
      </c>
      <c r="C378" s="178"/>
      <c r="D378" s="179" t="s">
        <v>551</v>
      </c>
      <c r="E378" s="179"/>
      <c r="F378" s="180" t="s">
        <v>771</v>
      </c>
      <c r="G378" s="180"/>
    </row>
    <row r="379" spans="1:7" s="12" customFormat="1" ht="15" customHeight="1" x14ac:dyDescent="0.25">
      <c r="A379" s="72"/>
      <c r="B379" s="73" t="s">
        <v>553</v>
      </c>
      <c r="C379" s="71" t="s">
        <v>4</v>
      </c>
      <c r="D379" s="73" t="s">
        <v>554</v>
      </c>
      <c r="E379" s="73" t="s">
        <v>555</v>
      </c>
      <c r="F379" s="73" t="s">
        <v>556</v>
      </c>
      <c r="G379" s="60" t="s">
        <v>557</v>
      </c>
    </row>
    <row r="380" spans="1:7" s="12" customFormat="1" ht="15" customHeight="1" x14ac:dyDescent="0.25">
      <c r="A380" s="72"/>
      <c r="B380" s="74" t="s">
        <v>772</v>
      </c>
      <c r="C380" s="75" t="s">
        <v>11</v>
      </c>
      <c r="D380" s="76">
        <v>1</v>
      </c>
      <c r="E380" s="77">
        <v>1880</v>
      </c>
      <c r="F380" s="78">
        <v>1880</v>
      </c>
      <c r="G380" s="84" t="s">
        <v>687</v>
      </c>
    </row>
    <row r="381" spans="1:7" s="12" customFormat="1" ht="15" customHeight="1" x14ac:dyDescent="0.25">
      <c r="A381" s="72"/>
      <c r="B381" s="74" t="s">
        <v>764</v>
      </c>
      <c r="C381" s="75" t="s">
        <v>559</v>
      </c>
      <c r="D381" s="76">
        <v>0.16</v>
      </c>
      <c r="E381" s="77">
        <v>60</v>
      </c>
      <c r="F381" s="78">
        <v>9.6</v>
      </c>
      <c r="G381" s="85" t="s">
        <v>174</v>
      </c>
    </row>
    <row r="382" spans="1:7" s="12" customFormat="1" ht="15" customHeight="1" x14ac:dyDescent="0.25">
      <c r="A382" s="72"/>
      <c r="B382" s="74" t="s">
        <v>773</v>
      </c>
      <c r="C382" s="75" t="s">
        <v>565</v>
      </c>
      <c r="D382" s="76">
        <v>7.0000000000000007E-2</v>
      </c>
      <c r="E382" s="77">
        <v>2200</v>
      </c>
      <c r="F382" s="78">
        <v>154</v>
      </c>
      <c r="G382" s="85" t="s">
        <v>566</v>
      </c>
    </row>
    <row r="383" spans="1:7" s="12" customFormat="1" ht="15" customHeight="1" x14ac:dyDescent="0.25">
      <c r="A383" s="72"/>
      <c r="B383" s="74" t="s">
        <v>564</v>
      </c>
      <c r="C383" s="75" t="s">
        <v>565</v>
      </c>
      <c r="D383" s="76">
        <v>0.09</v>
      </c>
      <c r="E383" s="77">
        <v>1800</v>
      </c>
      <c r="F383" s="78">
        <v>162</v>
      </c>
      <c r="G383" s="85" t="s">
        <v>566</v>
      </c>
    </row>
    <row r="384" spans="1:7" s="12" customFormat="1" ht="15" customHeight="1" x14ac:dyDescent="0.25">
      <c r="A384" s="72"/>
      <c r="B384" s="74" t="s">
        <v>767</v>
      </c>
      <c r="C384" s="75" t="s">
        <v>155</v>
      </c>
      <c r="D384" s="76">
        <v>1</v>
      </c>
      <c r="E384" s="77">
        <v>50</v>
      </c>
      <c r="F384" s="78">
        <v>50</v>
      </c>
      <c r="G384" s="85" t="s">
        <v>174</v>
      </c>
    </row>
    <row r="385" spans="1:7" s="12" customFormat="1" ht="15" customHeight="1" x14ac:dyDescent="0.25">
      <c r="A385" s="72"/>
      <c r="B385" s="74" t="s">
        <v>766</v>
      </c>
      <c r="C385" s="75" t="s">
        <v>155</v>
      </c>
      <c r="D385" s="76">
        <v>1</v>
      </c>
      <c r="E385" s="77">
        <v>50</v>
      </c>
      <c r="F385" s="78">
        <v>50</v>
      </c>
      <c r="G385" s="85" t="s">
        <v>174</v>
      </c>
    </row>
    <row r="386" spans="1:7" s="12" customFormat="1" ht="15" customHeight="1" x14ac:dyDescent="0.25">
      <c r="A386" s="72"/>
      <c r="B386" s="74" t="s">
        <v>567</v>
      </c>
      <c r="C386" s="75" t="s">
        <v>155</v>
      </c>
      <c r="D386" s="76">
        <v>1</v>
      </c>
      <c r="E386" s="77">
        <v>34.4</v>
      </c>
      <c r="F386" s="78">
        <v>34.4</v>
      </c>
      <c r="G386" s="85" t="s">
        <v>174</v>
      </c>
    </row>
    <row r="387" spans="1:7" s="12" customFormat="1" ht="15" customHeight="1" x14ac:dyDescent="0.25">
      <c r="A387" s="72"/>
      <c r="B387" s="74" t="s">
        <v>568</v>
      </c>
      <c r="C387" s="75" t="s">
        <v>11</v>
      </c>
      <c r="D387" s="76">
        <v>1</v>
      </c>
      <c r="E387" s="77"/>
      <c r="F387" s="78">
        <v>2340</v>
      </c>
      <c r="G387" s="85"/>
    </row>
    <row r="388" spans="1:7" s="12" customFormat="1" ht="15" customHeight="1" x14ac:dyDescent="0.25">
      <c r="A388" s="72"/>
      <c r="B388" s="181" t="s">
        <v>774</v>
      </c>
      <c r="C388" s="181"/>
      <c r="D388" s="182" t="s">
        <v>571</v>
      </c>
      <c r="E388" s="182"/>
      <c r="F388" s="183">
        <v>2340</v>
      </c>
      <c r="G388" s="176"/>
    </row>
    <row r="389" spans="1:7" s="12" customFormat="1" ht="15" customHeight="1" x14ac:dyDescent="0.25">
      <c r="A389" s="72"/>
      <c r="B389" s="184" t="s">
        <v>775</v>
      </c>
      <c r="C389" s="184"/>
      <c r="D389" s="182"/>
      <c r="E389" s="182"/>
      <c r="F389" s="183"/>
      <c r="G389" s="176"/>
    </row>
    <row r="390" spans="1:7" s="12" customFormat="1" ht="24.95" customHeight="1" x14ac:dyDescent="0.25">
      <c r="A390" s="59" t="s">
        <v>84</v>
      </c>
      <c r="B390" s="171" t="s">
        <v>776</v>
      </c>
      <c r="C390" s="171"/>
      <c r="D390" s="172" t="s">
        <v>551</v>
      </c>
      <c r="E390" s="172"/>
      <c r="F390" s="173" t="s">
        <v>777</v>
      </c>
      <c r="G390" s="173"/>
    </row>
    <row r="391" spans="1:7" s="12" customFormat="1" ht="15" customHeight="1" x14ac:dyDescent="0.25">
      <c r="A391" s="61"/>
      <c r="B391" s="62" t="s">
        <v>553</v>
      </c>
      <c r="C391" s="60" t="s">
        <v>4</v>
      </c>
      <c r="D391" s="62" t="s">
        <v>554</v>
      </c>
      <c r="E391" s="62" t="s">
        <v>555</v>
      </c>
      <c r="F391" s="62" t="s">
        <v>556</v>
      </c>
      <c r="G391" s="60" t="s">
        <v>557</v>
      </c>
    </row>
    <row r="392" spans="1:7" s="12" customFormat="1" ht="15" customHeight="1" x14ac:dyDescent="0.25">
      <c r="A392" s="61"/>
      <c r="B392" s="63" t="s">
        <v>778</v>
      </c>
      <c r="C392" s="64" t="s">
        <v>11</v>
      </c>
      <c r="D392" s="65">
        <v>1</v>
      </c>
      <c r="E392" s="66">
        <v>2338</v>
      </c>
      <c r="F392" s="67">
        <f t="shared" ref="F392:F398" si="9">ROUND(D392*E392,2)</f>
        <v>2338</v>
      </c>
      <c r="G392" s="101" t="s">
        <v>687</v>
      </c>
    </row>
    <row r="393" spans="1:7" s="12" customFormat="1" ht="15" customHeight="1" x14ac:dyDescent="0.25">
      <c r="A393" s="61"/>
      <c r="B393" s="63" t="s">
        <v>764</v>
      </c>
      <c r="C393" s="64" t="s">
        <v>559</v>
      </c>
      <c r="D393" s="65">
        <v>0.18</v>
      </c>
      <c r="E393" s="66">
        <v>60</v>
      </c>
      <c r="F393" s="67">
        <f t="shared" si="9"/>
        <v>10.8</v>
      </c>
      <c r="G393" s="85" t="s">
        <v>174</v>
      </c>
    </row>
    <row r="394" spans="1:7" s="12" customFormat="1" ht="15" customHeight="1" x14ac:dyDescent="0.25">
      <c r="A394" s="61"/>
      <c r="B394" s="63" t="s">
        <v>765</v>
      </c>
      <c r="C394" s="64" t="s">
        <v>565</v>
      </c>
      <c r="D394" s="65">
        <v>0.08</v>
      </c>
      <c r="E394" s="66">
        <v>2400</v>
      </c>
      <c r="F394" s="67">
        <f t="shared" si="9"/>
        <v>192</v>
      </c>
      <c r="G394" s="101" t="s">
        <v>566</v>
      </c>
    </row>
    <row r="395" spans="1:7" s="12" customFormat="1" ht="15" customHeight="1" x14ac:dyDescent="0.25">
      <c r="A395" s="61"/>
      <c r="B395" s="63" t="s">
        <v>564</v>
      </c>
      <c r="C395" s="64" t="s">
        <v>565</v>
      </c>
      <c r="D395" s="65">
        <v>0.11</v>
      </c>
      <c r="E395" s="66">
        <v>2000</v>
      </c>
      <c r="F395" s="67">
        <f t="shared" si="9"/>
        <v>220</v>
      </c>
      <c r="G395" s="101" t="s">
        <v>566</v>
      </c>
    </row>
    <row r="396" spans="1:7" s="12" customFormat="1" ht="15" customHeight="1" x14ac:dyDescent="0.25">
      <c r="A396" s="61"/>
      <c r="B396" s="63" t="s">
        <v>766</v>
      </c>
      <c r="C396" s="64" t="s">
        <v>155</v>
      </c>
      <c r="D396" s="65">
        <v>1</v>
      </c>
      <c r="E396" s="66">
        <v>50</v>
      </c>
      <c r="F396" s="67">
        <f t="shared" si="9"/>
        <v>50</v>
      </c>
      <c r="G396" s="85" t="s">
        <v>174</v>
      </c>
    </row>
    <row r="397" spans="1:7" s="12" customFormat="1" ht="15" customHeight="1" x14ac:dyDescent="0.25">
      <c r="A397" s="61"/>
      <c r="B397" s="63" t="s">
        <v>767</v>
      </c>
      <c r="C397" s="64" t="s">
        <v>155</v>
      </c>
      <c r="D397" s="65">
        <v>1</v>
      </c>
      <c r="E397" s="66">
        <v>50</v>
      </c>
      <c r="F397" s="67">
        <f t="shared" si="9"/>
        <v>50</v>
      </c>
      <c r="G397" s="85" t="s">
        <v>174</v>
      </c>
    </row>
    <row r="398" spans="1:7" s="12" customFormat="1" ht="15" customHeight="1" x14ac:dyDescent="0.25">
      <c r="A398" s="61"/>
      <c r="B398" s="63" t="s">
        <v>567</v>
      </c>
      <c r="C398" s="64" t="s">
        <v>155</v>
      </c>
      <c r="D398" s="65">
        <v>1</v>
      </c>
      <c r="E398" s="66">
        <v>17.2</v>
      </c>
      <c r="F398" s="67">
        <f t="shared" si="9"/>
        <v>17.2</v>
      </c>
      <c r="G398" s="101" t="s">
        <v>174</v>
      </c>
    </row>
    <row r="399" spans="1:7" s="12" customFormat="1" ht="15" customHeight="1" x14ac:dyDescent="0.25">
      <c r="A399" s="61"/>
      <c r="B399" s="63" t="s">
        <v>568</v>
      </c>
      <c r="C399" s="64" t="s">
        <v>11</v>
      </c>
      <c r="D399" s="65">
        <v>1</v>
      </c>
      <c r="E399" s="66"/>
      <c r="F399" s="67">
        <f>SUM(F392:F398)</f>
        <v>2878</v>
      </c>
      <c r="G399" s="85"/>
    </row>
    <row r="400" spans="1:7" s="12" customFormat="1" ht="15" customHeight="1" x14ac:dyDescent="0.25">
      <c r="A400" s="61"/>
      <c r="B400" s="174" t="s">
        <v>779</v>
      </c>
      <c r="C400" s="174"/>
      <c r="D400" s="175" t="s">
        <v>571</v>
      </c>
      <c r="E400" s="175"/>
      <c r="F400" s="176">
        <v>2878</v>
      </c>
      <c r="G400" s="176"/>
    </row>
    <row r="401" spans="1:7" s="12" customFormat="1" ht="15" customHeight="1" x14ac:dyDescent="0.25">
      <c r="A401" s="61"/>
      <c r="B401" s="177" t="s">
        <v>780</v>
      </c>
      <c r="C401" s="177"/>
      <c r="D401" s="175"/>
      <c r="E401" s="175"/>
      <c r="F401" s="176"/>
      <c r="G401" s="176"/>
    </row>
    <row r="402" spans="1:7" s="12" customFormat="1" ht="24.95" customHeight="1" x14ac:dyDescent="0.25">
      <c r="A402" s="71" t="s">
        <v>86</v>
      </c>
      <c r="B402" s="178" t="s">
        <v>781</v>
      </c>
      <c r="C402" s="178"/>
      <c r="D402" s="179" t="s">
        <v>551</v>
      </c>
      <c r="E402" s="179"/>
      <c r="F402" s="180" t="s">
        <v>782</v>
      </c>
      <c r="G402" s="180"/>
    </row>
    <row r="403" spans="1:7" s="12" customFormat="1" ht="15" customHeight="1" x14ac:dyDescent="0.25">
      <c r="A403" s="72"/>
      <c r="B403" s="73" t="s">
        <v>553</v>
      </c>
      <c r="C403" s="71" t="s">
        <v>4</v>
      </c>
      <c r="D403" s="73" t="s">
        <v>554</v>
      </c>
      <c r="E403" s="73" t="s">
        <v>555</v>
      </c>
      <c r="F403" s="73" t="s">
        <v>556</v>
      </c>
      <c r="G403" s="60" t="s">
        <v>557</v>
      </c>
    </row>
    <row r="404" spans="1:7" s="12" customFormat="1" ht="15" customHeight="1" x14ac:dyDescent="0.25">
      <c r="A404" s="72"/>
      <c r="B404" s="74" t="s">
        <v>783</v>
      </c>
      <c r="C404" s="75" t="s">
        <v>11</v>
      </c>
      <c r="D404" s="76">
        <v>1</v>
      </c>
      <c r="E404" s="77">
        <v>2180</v>
      </c>
      <c r="F404" s="78">
        <v>2180</v>
      </c>
      <c r="G404" s="84" t="s">
        <v>687</v>
      </c>
    </row>
    <row r="405" spans="1:7" s="12" customFormat="1" ht="15" customHeight="1" x14ac:dyDescent="0.25">
      <c r="A405" s="72"/>
      <c r="B405" s="74" t="s">
        <v>764</v>
      </c>
      <c r="C405" s="75" t="s">
        <v>559</v>
      </c>
      <c r="D405" s="76">
        <v>0.2</v>
      </c>
      <c r="E405" s="77">
        <v>60</v>
      </c>
      <c r="F405" s="78">
        <v>12</v>
      </c>
      <c r="G405" s="85" t="s">
        <v>174</v>
      </c>
    </row>
    <row r="406" spans="1:7" s="12" customFormat="1" ht="15" customHeight="1" x14ac:dyDescent="0.25">
      <c r="A406" s="72"/>
      <c r="B406" s="74" t="s">
        <v>773</v>
      </c>
      <c r="C406" s="75" t="s">
        <v>565</v>
      </c>
      <c r="D406" s="76">
        <v>0.08</v>
      </c>
      <c r="E406" s="77">
        <v>2200</v>
      </c>
      <c r="F406" s="78">
        <v>176</v>
      </c>
      <c r="G406" s="85" t="s">
        <v>566</v>
      </c>
    </row>
    <row r="407" spans="1:7" s="12" customFormat="1" ht="15" customHeight="1" x14ac:dyDescent="0.25">
      <c r="A407" s="72"/>
      <c r="B407" s="74" t="s">
        <v>564</v>
      </c>
      <c r="C407" s="75" t="s">
        <v>565</v>
      </c>
      <c r="D407" s="76">
        <v>0.11</v>
      </c>
      <c r="E407" s="77">
        <v>1800</v>
      </c>
      <c r="F407" s="78">
        <v>198</v>
      </c>
      <c r="G407" s="85" t="s">
        <v>566</v>
      </c>
    </row>
    <row r="408" spans="1:7" s="12" customFormat="1" ht="15" customHeight="1" x14ac:dyDescent="0.25">
      <c r="A408" s="72"/>
      <c r="B408" s="74" t="s">
        <v>766</v>
      </c>
      <c r="C408" s="75" t="s">
        <v>155</v>
      </c>
      <c r="D408" s="76">
        <v>1</v>
      </c>
      <c r="E408" s="77">
        <v>50</v>
      </c>
      <c r="F408" s="78">
        <v>50</v>
      </c>
      <c r="G408" s="85" t="s">
        <v>174</v>
      </c>
    </row>
    <row r="409" spans="1:7" s="12" customFormat="1" ht="15" customHeight="1" x14ac:dyDescent="0.25">
      <c r="A409" s="72"/>
      <c r="B409" s="74" t="s">
        <v>767</v>
      </c>
      <c r="C409" s="75" t="s">
        <v>155</v>
      </c>
      <c r="D409" s="76">
        <v>1</v>
      </c>
      <c r="E409" s="77">
        <v>50</v>
      </c>
      <c r="F409" s="78">
        <v>50</v>
      </c>
      <c r="G409" s="85" t="s">
        <v>174</v>
      </c>
    </row>
    <row r="410" spans="1:7" s="12" customFormat="1" ht="15" customHeight="1" x14ac:dyDescent="0.25">
      <c r="A410" s="72"/>
      <c r="B410" s="74" t="s">
        <v>567</v>
      </c>
      <c r="C410" s="75" t="s">
        <v>155</v>
      </c>
      <c r="D410" s="76">
        <v>1</v>
      </c>
      <c r="E410" s="77">
        <v>24</v>
      </c>
      <c r="F410" s="78">
        <v>24</v>
      </c>
      <c r="G410" s="85" t="s">
        <v>174</v>
      </c>
    </row>
    <row r="411" spans="1:7" s="12" customFormat="1" ht="15" customHeight="1" x14ac:dyDescent="0.25">
      <c r="A411" s="72"/>
      <c r="B411" s="74" t="s">
        <v>568</v>
      </c>
      <c r="C411" s="75" t="s">
        <v>11</v>
      </c>
      <c r="D411" s="76">
        <v>1</v>
      </c>
      <c r="E411" s="77"/>
      <c r="F411" s="78">
        <v>2690</v>
      </c>
      <c r="G411" s="85"/>
    </row>
    <row r="412" spans="1:7" s="12" customFormat="1" ht="15" customHeight="1" x14ac:dyDescent="0.25">
      <c r="A412" s="72"/>
      <c r="B412" s="181" t="s">
        <v>784</v>
      </c>
      <c r="C412" s="181"/>
      <c r="D412" s="182" t="s">
        <v>571</v>
      </c>
      <c r="E412" s="182"/>
      <c r="F412" s="183">
        <v>2690</v>
      </c>
      <c r="G412" s="176"/>
    </row>
    <row r="413" spans="1:7" s="12" customFormat="1" ht="15" customHeight="1" x14ac:dyDescent="0.25">
      <c r="A413" s="72"/>
      <c r="B413" s="184" t="s">
        <v>785</v>
      </c>
      <c r="C413" s="184"/>
      <c r="D413" s="182"/>
      <c r="E413" s="182"/>
      <c r="F413" s="183"/>
      <c r="G413" s="176"/>
    </row>
    <row r="414" spans="1:7" s="12" customFormat="1" ht="24.95" customHeight="1" x14ac:dyDescent="0.25">
      <c r="A414" s="71" t="s">
        <v>88</v>
      </c>
      <c r="B414" s="178" t="s">
        <v>786</v>
      </c>
      <c r="C414" s="178"/>
      <c r="D414" s="179" t="s">
        <v>551</v>
      </c>
      <c r="E414" s="179"/>
      <c r="F414" s="180" t="s">
        <v>787</v>
      </c>
      <c r="G414" s="180"/>
    </row>
    <row r="415" spans="1:7" s="12" customFormat="1" ht="15" customHeight="1" x14ac:dyDescent="0.25">
      <c r="A415" s="72"/>
      <c r="B415" s="73" t="s">
        <v>553</v>
      </c>
      <c r="C415" s="71" t="s">
        <v>4</v>
      </c>
      <c r="D415" s="73" t="s">
        <v>554</v>
      </c>
      <c r="E415" s="73" t="s">
        <v>555</v>
      </c>
      <c r="F415" s="73" t="s">
        <v>556</v>
      </c>
      <c r="G415" s="60" t="s">
        <v>557</v>
      </c>
    </row>
    <row r="416" spans="1:7" s="12" customFormat="1" ht="15" customHeight="1" x14ac:dyDescent="0.25">
      <c r="A416" s="72"/>
      <c r="B416" s="74" t="s">
        <v>788</v>
      </c>
      <c r="C416" s="75" t="s">
        <v>11</v>
      </c>
      <c r="D416" s="76">
        <v>1</v>
      </c>
      <c r="E416" s="77">
        <v>2380</v>
      </c>
      <c r="F416" s="78">
        <v>2380</v>
      </c>
      <c r="G416" s="84" t="s">
        <v>687</v>
      </c>
    </row>
    <row r="417" spans="1:7" s="12" customFormat="1" ht="15" customHeight="1" x14ac:dyDescent="0.25">
      <c r="A417" s="72"/>
      <c r="B417" s="74" t="s">
        <v>764</v>
      </c>
      <c r="C417" s="75" t="s">
        <v>559</v>
      </c>
      <c r="D417" s="76">
        <v>0.22</v>
      </c>
      <c r="E417" s="77">
        <v>60</v>
      </c>
      <c r="F417" s="78">
        <v>13.2</v>
      </c>
      <c r="G417" s="85" t="s">
        <v>174</v>
      </c>
    </row>
    <row r="418" spans="1:7" s="12" customFormat="1" ht="15" customHeight="1" x14ac:dyDescent="0.25">
      <c r="A418" s="72"/>
      <c r="B418" s="74" t="s">
        <v>773</v>
      </c>
      <c r="C418" s="75" t="s">
        <v>565</v>
      </c>
      <c r="D418" s="76">
        <v>0.09</v>
      </c>
      <c r="E418" s="77">
        <v>2200</v>
      </c>
      <c r="F418" s="78">
        <v>198</v>
      </c>
      <c r="G418" s="85" t="s">
        <v>566</v>
      </c>
    </row>
    <row r="419" spans="1:7" s="12" customFormat="1" ht="15" customHeight="1" x14ac:dyDescent="0.25">
      <c r="A419" s="72"/>
      <c r="B419" s="74" t="s">
        <v>564</v>
      </c>
      <c r="C419" s="75" t="s">
        <v>565</v>
      </c>
      <c r="D419" s="76">
        <v>0.12</v>
      </c>
      <c r="E419" s="77">
        <v>1800</v>
      </c>
      <c r="F419" s="78">
        <v>216</v>
      </c>
      <c r="G419" s="85" t="s">
        <v>566</v>
      </c>
    </row>
    <row r="420" spans="1:7" s="12" customFormat="1" ht="15" customHeight="1" x14ac:dyDescent="0.25">
      <c r="A420" s="72"/>
      <c r="B420" s="74" t="s">
        <v>766</v>
      </c>
      <c r="C420" s="75" t="s">
        <v>155</v>
      </c>
      <c r="D420" s="76">
        <v>1</v>
      </c>
      <c r="E420" s="77">
        <v>50</v>
      </c>
      <c r="F420" s="78">
        <v>50</v>
      </c>
      <c r="G420" s="85" t="s">
        <v>174</v>
      </c>
    </row>
    <row r="421" spans="1:7" s="12" customFormat="1" ht="15" customHeight="1" x14ac:dyDescent="0.25">
      <c r="A421" s="72"/>
      <c r="B421" s="74" t="s">
        <v>767</v>
      </c>
      <c r="C421" s="75" t="s">
        <v>155</v>
      </c>
      <c r="D421" s="76">
        <v>1</v>
      </c>
      <c r="E421" s="77">
        <v>50</v>
      </c>
      <c r="F421" s="78">
        <v>50</v>
      </c>
      <c r="G421" s="85" t="s">
        <v>174</v>
      </c>
    </row>
    <row r="422" spans="1:7" s="12" customFormat="1" ht="15" customHeight="1" x14ac:dyDescent="0.25">
      <c r="A422" s="72"/>
      <c r="B422" s="74" t="s">
        <v>567</v>
      </c>
      <c r="C422" s="75" t="s">
        <v>155</v>
      </c>
      <c r="D422" s="76">
        <v>1</v>
      </c>
      <c r="E422" s="77">
        <v>32.799999999999997</v>
      </c>
      <c r="F422" s="78">
        <v>32.799999999999997</v>
      </c>
      <c r="G422" s="85" t="s">
        <v>174</v>
      </c>
    </row>
    <row r="423" spans="1:7" s="12" customFormat="1" ht="15" customHeight="1" x14ac:dyDescent="0.25">
      <c r="A423" s="72"/>
      <c r="B423" s="74" t="s">
        <v>568</v>
      </c>
      <c r="C423" s="75" t="s">
        <v>11</v>
      </c>
      <c r="D423" s="76">
        <v>1</v>
      </c>
      <c r="E423" s="77"/>
      <c r="F423" s="78">
        <v>2940</v>
      </c>
      <c r="G423" s="85"/>
    </row>
    <row r="424" spans="1:7" s="12" customFormat="1" ht="15" customHeight="1" x14ac:dyDescent="0.25">
      <c r="A424" s="72"/>
      <c r="B424" s="181" t="s">
        <v>789</v>
      </c>
      <c r="C424" s="181"/>
      <c r="D424" s="182" t="s">
        <v>571</v>
      </c>
      <c r="E424" s="182"/>
      <c r="F424" s="183">
        <v>2940</v>
      </c>
      <c r="G424" s="176"/>
    </row>
    <row r="425" spans="1:7" s="12" customFormat="1" ht="15" customHeight="1" x14ac:dyDescent="0.25">
      <c r="A425" s="72"/>
      <c r="B425" s="184" t="s">
        <v>790</v>
      </c>
      <c r="C425" s="184"/>
      <c r="D425" s="182"/>
      <c r="E425" s="182"/>
      <c r="F425" s="183"/>
      <c r="G425" s="176"/>
    </row>
    <row r="426" spans="1:7" s="12" customFormat="1" ht="24.95" customHeight="1" x14ac:dyDescent="0.25">
      <c r="A426" s="59" t="s">
        <v>90</v>
      </c>
      <c r="B426" s="171" t="s">
        <v>791</v>
      </c>
      <c r="C426" s="171"/>
      <c r="D426" s="172" t="s">
        <v>792</v>
      </c>
      <c r="E426" s="172"/>
      <c r="F426" s="173" t="s">
        <v>793</v>
      </c>
      <c r="G426" s="173"/>
    </row>
    <row r="427" spans="1:7" s="12" customFormat="1" ht="15" customHeight="1" x14ac:dyDescent="0.25">
      <c r="A427" s="61"/>
      <c r="B427" s="62" t="s">
        <v>553</v>
      </c>
      <c r="C427" s="60" t="s">
        <v>4</v>
      </c>
      <c r="D427" s="62" t="s">
        <v>554</v>
      </c>
      <c r="E427" s="62" t="s">
        <v>555</v>
      </c>
      <c r="F427" s="62" t="s">
        <v>556</v>
      </c>
      <c r="G427" s="60" t="s">
        <v>557</v>
      </c>
    </row>
    <row r="428" spans="1:7" s="12" customFormat="1" ht="15" customHeight="1" x14ac:dyDescent="0.25">
      <c r="A428" s="61"/>
      <c r="B428" s="63" t="s">
        <v>794</v>
      </c>
      <c r="C428" s="64" t="s">
        <v>61</v>
      </c>
      <c r="D428" s="65">
        <v>1.05</v>
      </c>
      <c r="E428" s="66">
        <v>25233</v>
      </c>
      <c r="F428" s="67">
        <f>ROUND(D428*E428,2)</f>
        <v>26494.65</v>
      </c>
      <c r="G428" s="101" t="s">
        <v>795</v>
      </c>
    </row>
    <row r="429" spans="1:7" s="12" customFormat="1" ht="15" customHeight="1" x14ac:dyDescent="0.25">
      <c r="A429" s="61"/>
      <c r="B429" s="63" t="s">
        <v>796</v>
      </c>
      <c r="C429" s="64" t="s">
        <v>92</v>
      </c>
      <c r="D429" s="65">
        <v>5</v>
      </c>
      <c r="E429" s="66">
        <v>23</v>
      </c>
      <c r="F429" s="67">
        <f>ROUND(D429*E429,2)</f>
        <v>115</v>
      </c>
      <c r="G429" s="101" t="s">
        <v>797</v>
      </c>
    </row>
    <row r="430" spans="1:7" s="12" customFormat="1" ht="15" customHeight="1" x14ac:dyDescent="0.25">
      <c r="A430" s="61"/>
      <c r="B430" s="63" t="s">
        <v>798</v>
      </c>
      <c r="C430" s="64" t="s">
        <v>565</v>
      </c>
      <c r="D430" s="65">
        <v>2.5</v>
      </c>
      <c r="E430" s="66">
        <v>2400</v>
      </c>
      <c r="F430" s="67">
        <f>ROUND(D430*E430,2)</f>
        <v>6000</v>
      </c>
      <c r="G430" s="101" t="s">
        <v>566</v>
      </c>
    </row>
    <row r="431" spans="1:7" s="12" customFormat="1" ht="15" customHeight="1" x14ac:dyDescent="0.25">
      <c r="A431" s="61"/>
      <c r="B431" s="63" t="s">
        <v>564</v>
      </c>
      <c r="C431" s="64" t="s">
        <v>565</v>
      </c>
      <c r="D431" s="65">
        <v>0.7</v>
      </c>
      <c r="E431" s="66">
        <v>2000</v>
      </c>
      <c r="F431" s="67">
        <f>ROUND(D431*E431,2)</f>
        <v>1400</v>
      </c>
      <c r="G431" s="101" t="s">
        <v>566</v>
      </c>
    </row>
    <row r="432" spans="1:7" s="12" customFormat="1" ht="15" customHeight="1" x14ac:dyDescent="0.25">
      <c r="A432" s="61"/>
      <c r="B432" s="63" t="s">
        <v>567</v>
      </c>
      <c r="C432" s="64" t="s">
        <v>155</v>
      </c>
      <c r="D432" s="65">
        <v>1</v>
      </c>
      <c r="E432" s="66">
        <v>190.35</v>
      </c>
      <c r="F432" s="67">
        <f>ROUND(D432*E432,2)</f>
        <v>190.35</v>
      </c>
      <c r="G432" s="101" t="s">
        <v>174</v>
      </c>
    </row>
    <row r="433" spans="1:7" s="12" customFormat="1" ht="15" customHeight="1" x14ac:dyDescent="0.25">
      <c r="A433" s="61"/>
      <c r="B433" s="63" t="s">
        <v>568</v>
      </c>
      <c r="C433" s="64" t="s">
        <v>92</v>
      </c>
      <c r="D433" s="65">
        <v>1000</v>
      </c>
      <c r="E433" s="66"/>
      <c r="F433" s="67">
        <f>SUM(F428:F432)</f>
        <v>34200</v>
      </c>
      <c r="G433" s="85"/>
    </row>
    <row r="434" spans="1:7" s="12" customFormat="1" ht="15" customHeight="1" x14ac:dyDescent="0.25">
      <c r="A434" s="61"/>
      <c r="B434" s="63" t="s">
        <v>569</v>
      </c>
      <c r="C434" s="64" t="s">
        <v>92</v>
      </c>
      <c r="D434" s="65">
        <v>1</v>
      </c>
      <c r="E434" s="66"/>
      <c r="F434" s="67">
        <f>F433/D433</f>
        <v>34.200000000000003</v>
      </c>
      <c r="G434" s="85"/>
    </row>
    <row r="435" spans="1:7" s="12" customFormat="1" ht="15" customHeight="1" x14ac:dyDescent="0.25">
      <c r="A435" s="61"/>
      <c r="B435" s="174" t="s">
        <v>799</v>
      </c>
      <c r="C435" s="174"/>
      <c r="D435" s="175" t="s">
        <v>800</v>
      </c>
      <c r="E435" s="175"/>
      <c r="F435" s="176">
        <f>F434</f>
        <v>34.200000000000003</v>
      </c>
      <c r="G435" s="176"/>
    </row>
    <row r="436" spans="1:7" s="12" customFormat="1" ht="15" customHeight="1" x14ac:dyDescent="0.25">
      <c r="A436" s="61"/>
      <c r="B436" s="177" t="s">
        <v>801</v>
      </c>
      <c r="C436" s="177"/>
      <c r="D436" s="175"/>
      <c r="E436" s="175"/>
      <c r="F436" s="176"/>
      <c r="G436" s="176"/>
    </row>
    <row r="437" spans="1:7" s="12" customFormat="1" ht="24.95" customHeight="1" x14ac:dyDescent="0.25">
      <c r="A437" s="59" t="s">
        <v>93</v>
      </c>
      <c r="B437" s="171" t="s">
        <v>802</v>
      </c>
      <c r="C437" s="171"/>
      <c r="D437" s="172" t="s">
        <v>792</v>
      </c>
      <c r="E437" s="172"/>
      <c r="F437" s="173" t="s">
        <v>803</v>
      </c>
      <c r="G437" s="173"/>
    </row>
    <row r="438" spans="1:7" s="12" customFormat="1" ht="15" customHeight="1" x14ac:dyDescent="0.25">
      <c r="A438" s="61"/>
      <c r="B438" s="62" t="s">
        <v>553</v>
      </c>
      <c r="C438" s="60" t="s">
        <v>4</v>
      </c>
      <c r="D438" s="62" t="s">
        <v>554</v>
      </c>
      <c r="E438" s="62" t="s">
        <v>555</v>
      </c>
      <c r="F438" s="62" t="s">
        <v>556</v>
      </c>
      <c r="G438" s="60" t="s">
        <v>557</v>
      </c>
    </row>
    <row r="439" spans="1:7" s="12" customFormat="1" ht="15" customHeight="1" x14ac:dyDescent="0.25">
      <c r="A439" s="61"/>
      <c r="B439" s="63" t="s">
        <v>804</v>
      </c>
      <c r="C439" s="64" t="s">
        <v>61</v>
      </c>
      <c r="D439" s="65">
        <v>1.06</v>
      </c>
      <c r="E439" s="66">
        <v>25800</v>
      </c>
      <c r="F439" s="67">
        <f>ROUND(D439*E439,2)</f>
        <v>27348</v>
      </c>
      <c r="G439" s="101" t="s">
        <v>795</v>
      </c>
    </row>
    <row r="440" spans="1:7" s="12" customFormat="1" ht="15" customHeight="1" x14ac:dyDescent="0.25">
      <c r="A440" s="61"/>
      <c r="B440" s="63" t="s">
        <v>796</v>
      </c>
      <c r="C440" s="64" t="s">
        <v>92</v>
      </c>
      <c r="D440" s="65">
        <v>5</v>
      </c>
      <c r="E440" s="66">
        <v>23</v>
      </c>
      <c r="F440" s="67">
        <f>ROUND(D440*E440,2)</f>
        <v>115</v>
      </c>
      <c r="G440" s="101" t="s">
        <v>797</v>
      </c>
    </row>
    <row r="441" spans="1:7" s="12" customFormat="1" ht="15" customHeight="1" x14ac:dyDescent="0.25">
      <c r="A441" s="61"/>
      <c r="B441" s="63" t="s">
        <v>798</v>
      </c>
      <c r="C441" s="64" t="s">
        <v>565</v>
      </c>
      <c r="D441" s="65">
        <v>2.5</v>
      </c>
      <c r="E441" s="66">
        <v>2400</v>
      </c>
      <c r="F441" s="67">
        <f>ROUND(D441*E441,2)</f>
        <v>6000</v>
      </c>
      <c r="G441" s="101" t="s">
        <v>566</v>
      </c>
    </row>
    <row r="442" spans="1:7" s="12" customFormat="1" ht="15" customHeight="1" x14ac:dyDescent="0.25">
      <c r="A442" s="61"/>
      <c r="B442" s="63" t="s">
        <v>564</v>
      </c>
      <c r="C442" s="64" t="s">
        <v>565</v>
      </c>
      <c r="D442" s="65">
        <v>0.7</v>
      </c>
      <c r="E442" s="66">
        <v>2000</v>
      </c>
      <c r="F442" s="67">
        <f>ROUND(D442*E442,2)</f>
        <v>1400</v>
      </c>
      <c r="G442" s="101" t="s">
        <v>566</v>
      </c>
    </row>
    <row r="443" spans="1:7" s="12" customFormat="1" ht="15" customHeight="1" x14ac:dyDescent="0.25">
      <c r="A443" s="61"/>
      <c r="B443" s="63" t="s">
        <v>567</v>
      </c>
      <c r="C443" s="64" t="s">
        <v>155</v>
      </c>
      <c r="D443" s="65">
        <v>1</v>
      </c>
      <c r="E443" s="66">
        <v>187</v>
      </c>
      <c r="F443" s="67">
        <f>ROUND(D443*E443,2)</f>
        <v>187</v>
      </c>
      <c r="G443" s="101" t="s">
        <v>174</v>
      </c>
    </row>
    <row r="444" spans="1:7" s="12" customFormat="1" ht="15" customHeight="1" x14ac:dyDescent="0.25">
      <c r="A444" s="61"/>
      <c r="B444" s="63" t="s">
        <v>568</v>
      </c>
      <c r="C444" s="64" t="s">
        <v>92</v>
      </c>
      <c r="D444" s="65">
        <v>1000</v>
      </c>
      <c r="E444" s="66"/>
      <c r="F444" s="67">
        <f>SUM(F439:F443)</f>
        <v>35050</v>
      </c>
      <c r="G444" s="85"/>
    </row>
    <row r="445" spans="1:7" s="12" customFormat="1" ht="15" customHeight="1" x14ac:dyDescent="0.25">
      <c r="A445" s="61"/>
      <c r="B445" s="63" t="s">
        <v>569</v>
      </c>
      <c r="C445" s="64" t="s">
        <v>92</v>
      </c>
      <c r="D445" s="65">
        <v>1</v>
      </c>
      <c r="E445" s="66"/>
      <c r="F445" s="67">
        <f>F444/D444</f>
        <v>35.049999999999997</v>
      </c>
      <c r="G445" s="85"/>
    </row>
    <row r="446" spans="1:7" s="12" customFormat="1" ht="15" customHeight="1" x14ac:dyDescent="0.25">
      <c r="A446" s="61"/>
      <c r="B446" s="174" t="s">
        <v>799</v>
      </c>
      <c r="C446" s="174"/>
      <c r="D446" s="175" t="s">
        <v>800</v>
      </c>
      <c r="E446" s="175"/>
      <c r="F446" s="176">
        <f>F445</f>
        <v>35.049999999999997</v>
      </c>
      <c r="G446" s="176"/>
    </row>
    <row r="447" spans="1:7" s="12" customFormat="1" ht="15" customHeight="1" x14ac:dyDescent="0.25">
      <c r="A447" s="61"/>
      <c r="B447" s="177" t="s">
        <v>805</v>
      </c>
      <c r="C447" s="177"/>
      <c r="D447" s="175"/>
      <c r="E447" s="175"/>
      <c r="F447" s="176"/>
      <c r="G447" s="176"/>
    </row>
    <row r="448" spans="1:7" s="12" customFormat="1" ht="24.95" customHeight="1" x14ac:dyDescent="0.25">
      <c r="A448" s="59" t="s">
        <v>95</v>
      </c>
      <c r="B448" s="171" t="s">
        <v>806</v>
      </c>
      <c r="C448" s="171"/>
      <c r="D448" s="172" t="s">
        <v>655</v>
      </c>
      <c r="E448" s="172"/>
      <c r="F448" s="173" t="s">
        <v>807</v>
      </c>
      <c r="G448" s="173"/>
    </row>
    <row r="449" spans="1:7" s="12" customFormat="1" ht="15" customHeight="1" x14ac:dyDescent="0.25">
      <c r="A449" s="61"/>
      <c r="B449" s="62" t="s">
        <v>553</v>
      </c>
      <c r="C449" s="60" t="s">
        <v>4</v>
      </c>
      <c r="D449" s="62" t="s">
        <v>554</v>
      </c>
      <c r="E449" s="62" t="s">
        <v>555</v>
      </c>
      <c r="F449" s="62" t="s">
        <v>556</v>
      </c>
      <c r="G449" s="60" t="s">
        <v>557</v>
      </c>
    </row>
    <row r="450" spans="1:7" s="12" customFormat="1" ht="15" customHeight="1" x14ac:dyDescent="0.25">
      <c r="A450" s="61"/>
      <c r="B450" s="63" t="s">
        <v>808</v>
      </c>
      <c r="C450" s="64" t="s">
        <v>809</v>
      </c>
      <c r="D450" s="65">
        <v>2.5</v>
      </c>
      <c r="E450" s="66">
        <v>75</v>
      </c>
      <c r="F450" s="67">
        <f>ROUND(D450*E450,2)</f>
        <v>187.5</v>
      </c>
      <c r="G450" s="68" t="s">
        <v>810</v>
      </c>
    </row>
    <row r="451" spans="1:7" s="12" customFormat="1" ht="15" customHeight="1" x14ac:dyDescent="0.25">
      <c r="A451" s="61"/>
      <c r="B451" s="63" t="s">
        <v>811</v>
      </c>
      <c r="C451" s="64" t="s">
        <v>222</v>
      </c>
      <c r="D451" s="65">
        <v>0.15</v>
      </c>
      <c r="E451" s="66">
        <v>60</v>
      </c>
      <c r="F451" s="67">
        <f>ROUND(D451*E451,2)</f>
        <v>9</v>
      </c>
      <c r="G451" s="68" t="s">
        <v>797</v>
      </c>
    </row>
    <row r="452" spans="1:7" s="12" customFormat="1" ht="15" customHeight="1" x14ac:dyDescent="0.25">
      <c r="A452" s="61"/>
      <c r="B452" s="63" t="s">
        <v>812</v>
      </c>
      <c r="C452" s="64" t="s">
        <v>565</v>
      </c>
      <c r="D452" s="65">
        <v>0.08</v>
      </c>
      <c r="E452" s="66">
        <v>2400</v>
      </c>
      <c r="F452" s="67">
        <f>ROUND(D452*E452,2)</f>
        <v>192</v>
      </c>
      <c r="G452" s="69" t="s">
        <v>566</v>
      </c>
    </row>
    <row r="453" spans="1:7" s="12" customFormat="1" ht="15" customHeight="1" x14ac:dyDescent="0.25">
      <c r="A453" s="61"/>
      <c r="B453" s="63" t="s">
        <v>564</v>
      </c>
      <c r="C453" s="64" t="s">
        <v>565</v>
      </c>
      <c r="D453" s="65">
        <v>0.04</v>
      </c>
      <c r="E453" s="66">
        <v>2000</v>
      </c>
      <c r="F453" s="67">
        <f>ROUND(D453*E453,2)</f>
        <v>80</v>
      </c>
      <c r="G453" s="69" t="s">
        <v>566</v>
      </c>
    </row>
    <row r="454" spans="1:7" s="12" customFormat="1" ht="15" customHeight="1" x14ac:dyDescent="0.25">
      <c r="A454" s="61"/>
      <c r="B454" s="63" t="s">
        <v>567</v>
      </c>
      <c r="C454" s="64" t="s">
        <v>155</v>
      </c>
      <c r="D454" s="65">
        <v>1</v>
      </c>
      <c r="E454" s="66">
        <v>5.5</v>
      </c>
      <c r="F454" s="67">
        <f>ROUND(D454*E454,2)</f>
        <v>5.5</v>
      </c>
      <c r="G454" s="69" t="s">
        <v>174</v>
      </c>
    </row>
    <row r="455" spans="1:7" s="12" customFormat="1" ht="15" customHeight="1" x14ac:dyDescent="0.25">
      <c r="A455" s="61"/>
      <c r="B455" s="63" t="s">
        <v>568</v>
      </c>
      <c r="C455" s="64" t="s">
        <v>45</v>
      </c>
      <c r="D455" s="65">
        <v>1</v>
      </c>
      <c r="E455" s="66"/>
      <c r="F455" s="67">
        <f>SUM(F450:F454)</f>
        <v>474</v>
      </c>
      <c r="G455" s="69"/>
    </row>
    <row r="456" spans="1:7" s="12" customFormat="1" ht="15" customHeight="1" x14ac:dyDescent="0.25">
      <c r="A456" s="61"/>
      <c r="B456" s="174" t="s">
        <v>813</v>
      </c>
      <c r="C456" s="174"/>
      <c r="D456" s="175" t="s">
        <v>659</v>
      </c>
      <c r="E456" s="175"/>
      <c r="F456" s="176">
        <f>F455</f>
        <v>474</v>
      </c>
      <c r="G456" s="176"/>
    </row>
    <row r="457" spans="1:7" s="12" customFormat="1" ht="15" customHeight="1" x14ac:dyDescent="0.25">
      <c r="A457" s="61"/>
      <c r="B457" s="177" t="s">
        <v>814</v>
      </c>
      <c r="C457" s="177"/>
      <c r="D457" s="175"/>
      <c r="E457" s="175"/>
      <c r="F457" s="176"/>
      <c r="G457" s="176"/>
    </row>
    <row r="458" spans="1:7" s="12" customFormat="1" ht="24.95" customHeight="1" x14ac:dyDescent="0.25">
      <c r="A458" s="59" t="s">
        <v>97</v>
      </c>
      <c r="B458" s="171" t="s">
        <v>815</v>
      </c>
      <c r="C458" s="171"/>
      <c r="D458" s="172" t="s">
        <v>655</v>
      </c>
      <c r="E458" s="172"/>
      <c r="F458" s="173" t="s">
        <v>807</v>
      </c>
      <c r="G458" s="173"/>
    </row>
    <row r="459" spans="1:7" s="12" customFormat="1" ht="15" customHeight="1" x14ac:dyDescent="0.25">
      <c r="A459" s="61"/>
      <c r="B459" s="62" t="s">
        <v>553</v>
      </c>
      <c r="C459" s="60" t="s">
        <v>4</v>
      </c>
      <c r="D459" s="62" t="s">
        <v>554</v>
      </c>
      <c r="E459" s="62" t="s">
        <v>555</v>
      </c>
      <c r="F459" s="62" t="s">
        <v>556</v>
      </c>
      <c r="G459" s="60" t="s">
        <v>557</v>
      </c>
    </row>
    <row r="460" spans="1:7" s="12" customFormat="1" ht="15" customHeight="1" x14ac:dyDescent="0.25">
      <c r="A460" s="61"/>
      <c r="B460" s="63" t="s">
        <v>816</v>
      </c>
      <c r="C460" s="64" t="s">
        <v>45</v>
      </c>
      <c r="D460" s="65">
        <v>1</v>
      </c>
      <c r="E460" s="66">
        <v>99.98</v>
      </c>
      <c r="F460" s="67">
        <f>ROUND(D460*E460,0)</f>
        <v>100</v>
      </c>
      <c r="G460" s="68" t="s">
        <v>810</v>
      </c>
    </row>
    <row r="461" spans="1:7" s="12" customFormat="1" ht="15" customHeight="1" x14ac:dyDescent="0.25">
      <c r="A461" s="61"/>
      <c r="B461" s="63" t="s">
        <v>817</v>
      </c>
      <c r="C461" s="64" t="s">
        <v>565</v>
      </c>
      <c r="D461" s="65">
        <v>2E-3</v>
      </c>
      <c r="E461" s="66">
        <v>1799.59</v>
      </c>
      <c r="F461" s="67">
        <f>ROUND(D461*E461,0)</f>
        <v>4</v>
      </c>
      <c r="G461" s="68" t="s">
        <v>566</v>
      </c>
    </row>
    <row r="462" spans="1:7" s="12" customFormat="1" ht="15" customHeight="1" x14ac:dyDescent="0.25">
      <c r="A462" s="61"/>
      <c r="B462" s="63" t="s">
        <v>564</v>
      </c>
      <c r="C462" s="64" t="s">
        <v>565</v>
      </c>
      <c r="D462" s="65">
        <v>2E-3</v>
      </c>
      <c r="E462" s="66">
        <v>1799.59</v>
      </c>
      <c r="F462" s="67">
        <f>ROUND(D462*E462,0)</f>
        <v>4</v>
      </c>
      <c r="G462" s="68" t="s">
        <v>566</v>
      </c>
    </row>
    <row r="463" spans="1:7" s="12" customFormat="1" ht="15" customHeight="1" x14ac:dyDescent="0.25">
      <c r="A463" s="61"/>
      <c r="B463" s="63" t="s">
        <v>640</v>
      </c>
      <c r="C463" s="64" t="s">
        <v>155</v>
      </c>
      <c r="D463" s="65">
        <v>1</v>
      </c>
      <c r="E463" s="66">
        <v>8</v>
      </c>
      <c r="F463" s="67">
        <f>ROUND(D463*E463,0)</f>
        <v>8</v>
      </c>
      <c r="G463" s="69" t="s">
        <v>174</v>
      </c>
    </row>
    <row r="464" spans="1:7" s="12" customFormat="1" ht="15" customHeight="1" x14ac:dyDescent="0.25">
      <c r="A464" s="61"/>
      <c r="B464" s="63" t="s">
        <v>568</v>
      </c>
      <c r="C464" s="64" t="s">
        <v>45</v>
      </c>
      <c r="D464" s="65">
        <v>1</v>
      </c>
      <c r="E464" s="66"/>
      <c r="F464" s="67">
        <f>SUM(F460:F463)</f>
        <v>116</v>
      </c>
      <c r="G464" s="69"/>
    </row>
    <row r="465" spans="1:7" s="12" customFormat="1" ht="15" customHeight="1" x14ac:dyDescent="0.25">
      <c r="A465" s="61"/>
      <c r="B465" s="174" t="s">
        <v>818</v>
      </c>
      <c r="C465" s="174"/>
      <c r="D465" s="175" t="s">
        <v>659</v>
      </c>
      <c r="E465" s="175"/>
      <c r="F465" s="176">
        <f>F464</f>
        <v>116</v>
      </c>
      <c r="G465" s="176"/>
    </row>
    <row r="466" spans="1:7" s="12" customFormat="1" ht="15" customHeight="1" x14ac:dyDescent="0.25">
      <c r="A466" s="61"/>
      <c r="B466" s="177" t="s">
        <v>819</v>
      </c>
      <c r="C466" s="177"/>
      <c r="D466" s="175"/>
      <c r="E466" s="175"/>
      <c r="F466" s="176"/>
      <c r="G466" s="176"/>
    </row>
    <row r="467" spans="1:7" s="12" customFormat="1" ht="24.95" customHeight="1" x14ac:dyDescent="0.25">
      <c r="A467" s="59" t="s">
        <v>99</v>
      </c>
      <c r="B467" s="171" t="s">
        <v>820</v>
      </c>
      <c r="C467" s="171"/>
      <c r="D467" s="172" t="s">
        <v>655</v>
      </c>
      <c r="E467" s="172"/>
      <c r="F467" s="173" t="s">
        <v>821</v>
      </c>
      <c r="G467" s="173"/>
    </row>
    <row r="468" spans="1:7" s="12" customFormat="1" ht="15" customHeight="1" x14ac:dyDescent="0.25">
      <c r="A468" s="61"/>
      <c r="B468" s="62" t="s">
        <v>553</v>
      </c>
      <c r="C468" s="60" t="s">
        <v>4</v>
      </c>
      <c r="D468" s="62" t="s">
        <v>554</v>
      </c>
      <c r="E468" s="62" t="s">
        <v>555</v>
      </c>
      <c r="F468" s="62" t="s">
        <v>556</v>
      </c>
      <c r="G468" s="60" t="s">
        <v>557</v>
      </c>
    </row>
    <row r="469" spans="1:7" s="12" customFormat="1" ht="15" customHeight="1" x14ac:dyDescent="0.25">
      <c r="A469" s="61"/>
      <c r="B469" s="63" t="s">
        <v>812</v>
      </c>
      <c r="C469" s="64" t="s">
        <v>565</v>
      </c>
      <c r="D469" s="65">
        <v>0.06</v>
      </c>
      <c r="E469" s="66">
        <v>2400</v>
      </c>
      <c r="F469" s="67">
        <f t="shared" ref="F469:F477" si="10">ROUND(D469*E469,2)</f>
        <v>144</v>
      </c>
      <c r="G469" s="85" t="s">
        <v>566</v>
      </c>
    </row>
    <row r="470" spans="1:7" s="12" customFormat="1" ht="15" customHeight="1" x14ac:dyDescent="0.25">
      <c r="A470" s="61"/>
      <c r="B470" s="63" t="s">
        <v>564</v>
      </c>
      <c r="C470" s="64" t="s">
        <v>565</v>
      </c>
      <c r="D470" s="65">
        <v>0.02</v>
      </c>
      <c r="E470" s="66">
        <v>2000</v>
      </c>
      <c r="F470" s="67">
        <f t="shared" si="10"/>
        <v>40</v>
      </c>
      <c r="G470" s="85" t="s">
        <v>566</v>
      </c>
    </row>
    <row r="471" spans="1:7" s="12" customFormat="1" ht="15" customHeight="1" x14ac:dyDescent="0.25">
      <c r="A471" s="61"/>
      <c r="B471" s="63" t="s">
        <v>822</v>
      </c>
      <c r="C471" s="64" t="s">
        <v>155</v>
      </c>
      <c r="D471" s="65">
        <v>1</v>
      </c>
      <c r="E471" s="66">
        <v>60</v>
      </c>
      <c r="F471" s="67">
        <f t="shared" si="10"/>
        <v>60</v>
      </c>
      <c r="G471" s="85" t="s">
        <v>797</v>
      </c>
    </row>
    <row r="472" spans="1:7" s="12" customFormat="1" ht="15" customHeight="1" x14ac:dyDescent="0.25">
      <c r="A472" s="61"/>
      <c r="B472" s="63" t="s">
        <v>823</v>
      </c>
      <c r="C472" s="64" t="s">
        <v>155</v>
      </c>
      <c r="D472" s="65">
        <v>1</v>
      </c>
      <c r="E472" s="66">
        <v>55</v>
      </c>
      <c r="F472" s="67">
        <f t="shared" si="10"/>
        <v>55</v>
      </c>
      <c r="G472" s="85" t="s">
        <v>797</v>
      </c>
    </row>
    <row r="473" spans="1:7" s="12" customFormat="1" ht="15" customHeight="1" x14ac:dyDescent="0.25">
      <c r="A473" s="61"/>
      <c r="B473" s="63" t="s">
        <v>824</v>
      </c>
      <c r="C473" s="64" t="s">
        <v>155</v>
      </c>
      <c r="D473" s="65">
        <v>1</v>
      </c>
      <c r="E473" s="66">
        <v>100</v>
      </c>
      <c r="F473" s="67">
        <f t="shared" si="10"/>
        <v>100</v>
      </c>
      <c r="G473" s="85" t="s">
        <v>174</v>
      </c>
    </row>
    <row r="474" spans="1:7" s="12" customFormat="1" ht="15" customHeight="1" x14ac:dyDescent="0.25">
      <c r="A474" s="61"/>
      <c r="B474" s="63" t="s">
        <v>825</v>
      </c>
      <c r="C474" s="64" t="s">
        <v>155</v>
      </c>
      <c r="D474" s="65">
        <v>1</v>
      </c>
      <c r="E474" s="66">
        <v>80</v>
      </c>
      <c r="F474" s="67">
        <f t="shared" si="10"/>
        <v>80</v>
      </c>
      <c r="G474" s="85" t="s">
        <v>826</v>
      </c>
    </row>
    <row r="475" spans="1:7" s="12" customFormat="1" ht="15" customHeight="1" x14ac:dyDescent="0.25">
      <c r="A475" s="61"/>
      <c r="B475" s="63" t="s">
        <v>827</v>
      </c>
      <c r="C475" s="64" t="s">
        <v>92</v>
      </c>
      <c r="D475" s="65">
        <v>5</v>
      </c>
      <c r="E475" s="66">
        <v>10</v>
      </c>
      <c r="F475" s="67">
        <f t="shared" si="10"/>
        <v>50</v>
      </c>
      <c r="G475" s="85" t="s">
        <v>797</v>
      </c>
    </row>
    <row r="476" spans="1:7" s="12" customFormat="1" ht="15" customHeight="1" x14ac:dyDescent="0.25">
      <c r="A476" s="61"/>
      <c r="B476" s="63" t="s">
        <v>828</v>
      </c>
      <c r="C476" s="64" t="s">
        <v>155</v>
      </c>
      <c r="D476" s="65">
        <v>1</v>
      </c>
      <c r="E476" s="66">
        <v>4</v>
      </c>
      <c r="F476" s="67">
        <f t="shared" si="10"/>
        <v>4</v>
      </c>
      <c r="G476" s="85" t="s">
        <v>174</v>
      </c>
    </row>
    <row r="477" spans="1:7" s="12" customFormat="1" ht="15" customHeight="1" x14ac:dyDescent="0.25">
      <c r="A477" s="61"/>
      <c r="B477" s="63" t="s">
        <v>567</v>
      </c>
      <c r="C477" s="64" t="s">
        <v>155</v>
      </c>
      <c r="D477" s="65">
        <v>1</v>
      </c>
      <c r="E477" s="66">
        <v>2</v>
      </c>
      <c r="F477" s="67">
        <f t="shared" si="10"/>
        <v>2</v>
      </c>
      <c r="G477" s="85" t="s">
        <v>174</v>
      </c>
    </row>
    <row r="478" spans="1:7" s="12" customFormat="1" ht="15" customHeight="1" x14ac:dyDescent="0.25">
      <c r="A478" s="61"/>
      <c r="B478" s="63" t="s">
        <v>568</v>
      </c>
      <c r="C478" s="64" t="s">
        <v>45</v>
      </c>
      <c r="D478" s="65">
        <v>1</v>
      </c>
      <c r="E478" s="66"/>
      <c r="F478" s="67">
        <f>SUM(F469:F477)</f>
        <v>535</v>
      </c>
      <c r="G478" s="85"/>
    </row>
    <row r="479" spans="1:7" s="12" customFormat="1" ht="15" customHeight="1" x14ac:dyDescent="0.25">
      <c r="A479" s="61"/>
      <c r="B479" s="174" t="s">
        <v>829</v>
      </c>
      <c r="C479" s="174"/>
      <c r="D479" s="175" t="s">
        <v>659</v>
      </c>
      <c r="E479" s="175"/>
      <c r="F479" s="176">
        <v>535</v>
      </c>
      <c r="G479" s="176"/>
    </row>
    <row r="480" spans="1:7" s="12" customFormat="1" ht="15" customHeight="1" x14ac:dyDescent="0.25">
      <c r="A480" s="61"/>
      <c r="B480" s="177" t="s">
        <v>830</v>
      </c>
      <c r="C480" s="177"/>
      <c r="D480" s="175"/>
      <c r="E480" s="175"/>
      <c r="F480" s="176"/>
      <c r="G480" s="176"/>
    </row>
    <row r="481" spans="1:7" s="12" customFormat="1" ht="24.95" customHeight="1" x14ac:dyDescent="0.25">
      <c r="A481" s="71" t="s">
        <v>101</v>
      </c>
      <c r="B481" s="178" t="s">
        <v>831</v>
      </c>
      <c r="C481" s="178"/>
      <c r="D481" s="179" t="s">
        <v>655</v>
      </c>
      <c r="E481" s="179"/>
      <c r="F481" s="180" t="s">
        <v>832</v>
      </c>
      <c r="G481" s="180"/>
    </row>
    <row r="482" spans="1:7" s="12" customFormat="1" ht="15" customHeight="1" x14ac:dyDescent="0.25">
      <c r="A482" s="72"/>
      <c r="B482" s="73" t="s">
        <v>553</v>
      </c>
      <c r="C482" s="71" t="s">
        <v>4</v>
      </c>
      <c r="D482" s="73" t="s">
        <v>554</v>
      </c>
      <c r="E482" s="73" t="s">
        <v>555</v>
      </c>
      <c r="F482" s="73" t="s">
        <v>556</v>
      </c>
      <c r="G482" s="60" t="s">
        <v>557</v>
      </c>
    </row>
    <row r="483" spans="1:7" s="12" customFormat="1" ht="15" customHeight="1" x14ac:dyDescent="0.25">
      <c r="A483" s="72"/>
      <c r="B483" s="74" t="s">
        <v>833</v>
      </c>
      <c r="C483" s="75" t="s">
        <v>45</v>
      </c>
      <c r="D483" s="76">
        <v>1</v>
      </c>
      <c r="E483" s="77">
        <v>138</v>
      </c>
      <c r="F483" s="78">
        <v>138</v>
      </c>
      <c r="G483" s="84" t="s">
        <v>810</v>
      </c>
    </row>
    <row r="484" spans="1:7" s="12" customFormat="1" ht="15" customHeight="1" x14ac:dyDescent="0.25">
      <c r="A484" s="72"/>
      <c r="B484" s="74" t="s">
        <v>811</v>
      </c>
      <c r="C484" s="75" t="s">
        <v>222</v>
      </c>
      <c r="D484" s="76">
        <v>0.4</v>
      </c>
      <c r="E484" s="77">
        <v>24</v>
      </c>
      <c r="F484" s="78">
        <v>9.6</v>
      </c>
      <c r="G484" s="84" t="s">
        <v>797</v>
      </c>
    </row>
    <row r="485" spans="1:7" s="12" customFormat="1" ht="15" customHeight="1" x14ac:dyDescent="0.25">
      <c r="A485" s="72"/>
      <c r="B485" s="74" t="s">
        <v>773</v>
      </c>
      <c r="C485" s="75" t="s">
        <v>565</v>
      </c>
      <c r="D485" s="76">
        <v>0.09</v>
      </c>
      <c r="E485" s="77">
        <v>2200</v>
      </c>
      <c r="F485" s="78">
        <v>198</v>
      </c>
      <c r="G485" s="85" t="s">
        <v>566</v>
      </c>
    </row>
    <row r="486" spans="1:7" s="12" customFormat="1" ht="15" customHeight="1" x14ac:dyDescent="0.25">
      <c r="A486" s="72"/>
      <c r="B486" s="74" t="s">
        <v>564</v>
      </c>
      <c r="C486" s="75" t="s">
        <v>565</v>
      </c>
      <c r="D486" s="76">
        <v>0.04</v>
      </c>
      <c r="E486" s="77">
        <v>1800</v>
      </c>
      <c r="F486" s="78">
        <v>72</v>
      </c>
      <c r="G486" s="85" t="s">
        <v>566</v>
      </c>
    </row>
    <row r="487" spans="1:7" s="12" customFormat="1" ht="15" customHeight="1" x14ac:dyDescent="0.25">
      <c r="A487" s="72"/>
      <c r="B487" s="74" t="s">
        <v>567</v>
      </c>
      <c r="C487" s="75" t="s">
        <v>155</v>
      </c>
      <c r="D487" s="76">
        <v>1</v>
      </c>
      <c r="E487" s="77">
        <v>0.4</v>
      </c>
      <c r="F487" s="78">
        <v>0.4</v>
      </c>
      <c r="G487" s="85" t="s">
        <v>174</v>
      </c>
    </row>
    <row r="488" spans="1:7" s="12" customFormat="1" ht="15" customHeight="1" x14ac:dyDescent="0.25">
      <c r="A488" s="72"/>
      <c r="B488" s="74" t="s">
        <v>568</v>
      </c>
      <c r="C488" s="75" t="s">
        <v>45</v>
      </c>
      <c r="D488" s="76">
        <v>1</v>
      </c>
      <c r="E488" s="77"/>
      <c r="F488" s="78">
        <v>418</v>
      </c>
      <c r="G488" s="85"/>
    </row>
    <row r="489" spans="1:7" s="12" customFormat="1" ht="15" customHeight="1" x14ac:dyDescent="0.25">
      <c r="A489" s="72"/>
      <c r="B489" s="181" t="s">
        <v>834</v>
      </c>
      <c r="C489" s="181"/>
      <c r="D489" s="182" t="s">
        <v>659</v>
      </c>
      <c r="E489" s="182"/>
      <c r="F489" s="183">
        <v>418</v>
      </c>
      <c r="G489" s="176"/>
    </row>
    <row r="490" spans="1:7" s="12" customFormat="1" ht="15" customHeight="1" x14ac:dyDescent="0.25">
      <c r="A490" s="72"/>
      <c r="B490" s="184" t="s">
        <v>835</v>
      </c>
      <c r="C490" s="184"/>
      <c r="D490" s="182"/>
      <c r="E490" s="182"/>
      <c r="F490" s="183"/>
      <c r="G490" s="176"/>
    </row>
    <row r="491" spans="1:7" s="12" customFormat="1" ht="24.95" customHeight="1" x14ac:dyDescent="0.25">
      <c r="A491" s="59" t="s">
        <v>103</v>
      </c>
      <c r="B491" s="171" t="s">
        <v>836</v>
      </c>
      <c r="C491" s="171"/>
      <c r="D491" s="172" t="s">
        <v>655</v>
      </c>
      <c r="E491" s="172"/>
      <c r="F491" s="173" t="s">
        <v>837</v>
      </c>
      <c r="G491" s="173"/>
    </row>
    <row r="492" spans="1:7" s="12" customFormat="1" ht="15" customHeight="1" x14ac:dyDescent="0.25">
      <c r="A492" s="61"/>
      <c r="B492" s="62" t="s">
        <v>553</v>
      </c>
      <c r="C492" s="60" t="s">
        <v>4</v>
      </c>
      <c r="D492" s="62" t="s">
        <v>554</v>
      </c>
      <c r="E492" s="62" t="s">
        <v>555</v>
      </c>
      <c r="F492" s="62" t="s">
        <v>556</v>
      </c>
      <c r="G492" s="60" t="s">
        <v>557</v>
      </c>
    </row>
    <row r="493" spans="1:7" s="12" customFormat="1" ht="15" customHeight="1" x14ac:dyDescent="0.25">
      <c r="A493" s="61"/>
      <c r="B493" s="63" t="s">
        <v>838</v>
      </c>
      <c r="C493" s="64" t="s">
        <v>45</v>
      </c>
      <c r="D493" s="65">
        <v>1.05</v>
      </c>
      <c r="E493" s="66">
        <v>80</v>
      </c>
      <c r="F493" s="67">
        <f>ROUND(D493*E493,2)</f>
        <v>84</v>
      </c>
      <c r="G493" s="101" t="s">
        <v>174</v>
      </c>
    </row>
    <row r="494" spans="1:7" s="12" customFormat="1" ht="15" customHeight="1" x14ac:dyDescent="0.25">
      <c r="A494" s="61"/>
      <c r="B494" s="63" t="s">
        <v>839</v>
      </c>
      <c r="C494" s="64" t="s">
        <v>155</v>
      </c>
      <c r="D494" s="65">
        <v>1</v>
      </c>
      <c r="E494" s="66">
        <v>40</v>
      </c>
      <c r="F494" s="67">
        <f>ROUND(D494*E494,2)</f>
        <v>40</v>
      </c>
      <c r="G494" s="101" t="s">
        <v>174</v>
      </c>
    </row>
    <row r="495" spans="1:7" s="12" customFormat="1" ht="15" customHeight="1" x14ac:dyDescent="0.25">
      <c r="A495" s="61"/>
      <c r="B495" s="63" t="s">
        <v>840</v>
      </c>
      <c r="C495" s="64" t="s">
        <v>155</v>
      </c>
      <c r="D495" s="65">
        <v>1</v>
      </c>
      <c r="E495" s="66">
        <v>90</v>
      </c>
      <c r="F495" s="67">
        <f>ROUND(D495*E495,2)</f>
        <v>90</v>
      </c>
      <c r="G495" s="101" t="s">
        <v>174</v>
      </c>
    </row>
    <row r="496" spans="1:7" s="12" customFormat="1" ht="15" customHeight="1" x14ac:dyDescent="0.25">
      <c r="A496" s="61"/>
      <c r="B496" s="63" t="s">
        <v>841</v>
      </c>
      <c r="C496" s="64" t="s">
        <v>155</v>
      </c>
      <c r="D496" s="65">
        <v>1</v>
      </c>
      <c r="E496" s="66">
        <v>16</v>
      </c>
      <c r="F496" s="67">
        <f>ROUND(D496*E496,2)</f>
        <v>16</v>
      </c>
      <c r="G496" s="101" t="s">
        <v>174</v>
      </c>
    </row>
    <row r="497" spans="1:7" s="12" customFormat="1" ht="15" customHeight="1" x14ac:dyDescent="0.25">
      <c r="A497" s="61"/>
      <c r="B497" s="63" t="s">
        <v>568</v>
      </c>
      <c r="C497" s="64" t="s">
        <v>45</v>
      </c>
      <c r="D497" s="65">
        <v>1</v>
      </c>
      <c r="E497" s="66"/>
      <c r="F497" s="67">
        <f>SUM(F493:F496)</f>
        <v>230</v>
      </c>
      <c r="G497" s="85"/>
    </row>
    <row r="498" spans="1:7" s="12" customFormat="1" ht="15" customHeight="1" x14ac:dyDescent="0.25">
      <c r="A498" s="61"/>
      <c r="B498" s="174" t="s">
        <v>651</v>
      </c>
      <c r="C498" s="174"/>
      <c r="D498" s="175" t="s">
        <v>659</v>
      </c>
      <c r="E498" s="175"/>
      <c r="F498" s="176">
        <f>F497</f>
        <v>230</v>
      </c>
      <c r="G498" s="176"/>
    </row>
    <row r="499" spans="1:7" s="12" customFormat="1" ht="15" customHeight="1" x14ac:dyDescent="0.25">
      <c r="A499" s="61"/>
      <c r="B499" s="177" t="s">
        <v>842</v>
      </c>
      <c r="C499" s="177"/>
      <c r="D499" s="175"/>
      <c r="E499" s="175"/>
      <c r="F499" s="176"/>
      <c r="G499" s="176"/>
    </row>
    <row r="500" spans="1:7" s="12" customFormat="1" ht="24.95" customHeight="1" x14ac:dyDescent="0.25">
      <c r="A500" s="59" t="s">
        <v>105</v>
      </c>
      <c r="B500" s="171" t="s">
        <v>843</v>
      </c>
      <c r="C500" s="171"/>
      <c r="D500" s="172" t="s">
        <v>655</v>
      </c>
      <c r="E500" s="172"/>
      <c r="F500" s="173" t="s">
        <v>844</v>
      </c>
      <c r="G500" s="173"/>
    </row>
    <row r="501" spans="1:7" s="12" customFormat="1" ht="15" customHeight="1" x14ac:dyDescent="0.25">
      <c r="A501" s="61"/>
      <c r="B501" s="62" t="s">
        <v>553</v>
      </c>
      <c r="C501" s="60" t="s">
        <v>4</v>
      </c>
      <c r="D501" s="62" t="s">
        <v>554</v>
      </c>
      <c r="E501" s="62" t="s">
        <v>555</v>
      </c>
      <c r="F501" s="62" t="s">
        <v>556</v>
      </c>
      <c r="G501" s="60" t="s">
        <v>557</v>
      </c>
    </row>
    <row r="502" spans="1:7" s="12" customFormat="1" ht="15" customHeight="1" x14ac:dyDescent="0.25">
      <c r="A502" s="61"/>
      <c r="B502" s="63" t="s">
        <v>845</v>
      </c>
      <c r="C502" s="64" t="s">
        <v>155</v>
      </c>
      <c r="D502" s="65">
        <v>1</v>
      </c>
      <c r="E502" s="66">
        <v>13000</v>
      </c>
      <c r="F502" s="70">
        <f>ROUND(D502*E502,2)</f>
        <v>13000</v>
      </c>
      <c r="G502" s="101" t="s">
        <v>691</v>
      </c>
    </row>
    <row r="503" spans="1:7" s="12" customFormat="1" ht="15" customHeight="1" x14ac:dyDescent="0.25">
      <c r="A503" s="61"/>
      <c r="B503" s="63" t="s">
        <v>846</v>
      </c>
      <c r="C503" s="64" t="s">
        <v>155</v>
      </c>
      <c r="D503" s="65">
        <v>1</v>
      </c>
      <c r="E503" s="66">
        <v>1500</v>
      </c>
      <c r="F503" s="70">
        <f>ROUND(D503*E503,2)</f>
        <v>1500</v>
      </c>
      <c r="G503" s="101" t="s">
        <v>174</v>
      </c>
    </row>
    <row r="504" spans="1:7" s="12" customFormat="1" ht="15" customHeight="1" x14ac:dyDescent="0.25">
      <c r="A504" s="61"/>
      <c r="B504" s="63" t="s">
        <v>841</v>
      </c>
      <c r="C504" s="64" t="s">
        <v>155</v>
      </c>
      <c r="D504" s="65">
        <v>1</v>
      </c>
      <c r="E504" s="66">
        <v>500</v>
      </c>
      <c r="F504" s="70">
        <f>ROUND(D504*E504,2)</f>
        <v>500</v>
      </c>
      <c r="G504" s="101" t="s">
        <v>174</v>
      </c>
    </row>
    <row r="505" spans="1:7" s="12" customFormat="1" ht="15" customHeight="1" x14ac:dyDescent="0.25">
      <c r="A505" s="61"/>
      <c r="B505" s="63" t="s">
        <v>568</v>
      </c>
      <c r="C505" s="64" t="s">
        <v>45</v>
      </c>
      <c r="D505" s="65">
        <v>1</v>
      </c>
      <c r="E505" s="66"/>
      <c r="F505" s="70">
        <f>SUM(F502:F504)</f>
        <v>15000</v>
      </c>
      <c r="G505" s="85"/>
    </row>
    <row r="506" spans="1:7" s="12" customFormat="1" ht="15" customHeight="1" x14ac:dyDescent="0.25">
      <c r="A506" s="61"/>
      <c r="B506" s="174" t="s">
        <v>651</v>
      </c>
      <c r="C506" s="174"/>
      <c r="D506" s="175" t="s">
        <v>659</v>
      </c>
      <c r="E506" s="175"/>
      <c r="F506" s="176">
        <f>F505</f>
        <v>15000</v>
      </c>
      <c r="G506" s="176"/>
    </row>
    <row r="507" spans="1:7" s="12" customFormat="1" ht="15" customHeight="1" x14ac:dyDescent="0.25">
      <c r="A507" s="61"/>
      <c r="B507" s="177" t="s">
        <v>847</v>
      </c>
      <c r="C507" s="177"/>
      <c r="D507" s="175"/>
      <c r="E507" s="175"/>
      <c r="F507" s="176"/>
      <c r="G507" s="176"/>
    </row>
    <row r="508" spans="1:7" s="12" customFormat="1" ht="24.95" customHeight="1" x14ac:dyDescent="0.25">
      <c r="A508" s="59" t="s">
        <v>107</v>
      </c>
      <c r="B508" s="171" t="s">
        <v>848</v>
      </c>
      <c r="C508" s="171"/>
      <c r="D508" s="172" t="s">
        <v>648</v>
      </c>
      <c r="E508" s="172"/>
      <c r="F508" s="173" t="s">
        <v>849</v>
      </c>
      <c r="G508" s="173"/>
    </row>
    <row r="509" spans="1:7" s="12" customFormat="1" ht="15" customHeight="1" x14ac:dyDescent="0.25">
      <c r="A509" s="61"/>
      <c r="B509" s="62" t="s">
        <v>553</v>
      </c>
      <c r="C509" s="60" t="s">
        <v>4</v>
      </c>
      <c r="D509" s="62" t="s">
        <v>554</v>
      </c>
      <c r="E509" s="62" t="s">
        <v>555</v>
      </c>
      <c r="F509" s="62" t="s">
        <v>556</v>
      </c>
      <c r="G509" s="60" t="s">
        <v>557</v>
      </c>
    </row>
    <row r="510" spans="1:7" s="12" customFormat="1" ht="15" customHeight="1" x14ac:dyDescent="0.25">
      <c r="A510" s="61"/>
      <c r="B510" s="102" t="s">
        <v>850</v>
      </c>
      <c r="C510" s="103" t="s">
        <v>155</v>
      </c>
      <c r="D510" s="104">
        <v>1</v>
      </c>
      <c r="E510" s="105">
        <v>49</v>
      </c>
      <c r="F510" s="70">
        <f>ROUND(D510*E510,2)</f>
        <v>49</v>
      </c>
      <c r="G510" s="106" t="s">
        <v>174</v>
      </c>
    </row>
    <row r="511" spans="1:7" s="12" customFormat="1" ht="15" customHeight="1" x14ac:dyDescent="0.25">
      <c r="A511" s="61"/>
      <c r="B511" s="102" t="s">
        <v>851</v>
      </c>
      <c r="C511" s="103" t="s">
        <v>42</v>
      </c>
      <c r="D511" s="104">
        <v>1</v>
      </c>
      <c r="E511" s="105">
        <v>178</v>
      </c>
      <c r="F511" s="70">
        <f>ROUND(D511*E511,2)</f>
        <v>178</v>
      </c>
      <c r="G511" s="106" t="s">
        <v>691</v>
      </c>
    </row>
    <row r="512" spans="1:7" s="12" customFormat="1" ht="15" customHeight="1" x14ac:dyDescent="0.25">
      <c r="A512" s="61"/>
      <c r="B512" s="102" t="s">
        <v>640</v>
      </c>
      <c r="C512" s="103" t="s">
        <v>155</v>
      </c>
      <c r="D512" s="104">
        <v>1</v>
      </c>
      <c r="E512" s="105">
        <v>10</v>
      </c>
      <c r="F512" s="70">
        <f>ROUND(D512*E512,2)</f>
        <v>10</v>
      </c>
      <c r="G512" s="106" t="s">
        <v>174</v>
      </c>
    </row>
    <row r="513" spans="1:7" s="12" customFormat="1" ht="15" customHeight="1" x14ac:dyDescent="0.25">
      <c r="A513" s="61"/>
      <c r="B513" s="102" t="s">
        <v>568</v>
      </c>
      <c r="C513" s="103" t="s">
        <v>42</v>
      </c>
      <c r="D513" s="104">
        <v>1</v>
      </c>
      <c r="E513" s="105"/>
      <c r="F513" s="107">
        <f>SUM(F510:F512)</f>
        <v>237</v>
      </c>
      <c r="G513" s="106"/>
    </row>
    <row r="514" spans="1:7" s="12" customFormat="1" ht="15" customHeight="1" x14ac:dyDescent="0.25">
      <c r="A514" s="61"/>
      <c r="B514" s="187" t="s">
        <v>651</v>
      </c>
      <c r="C514" s="187"/>
      <c r="D514" s="188" t="s">
        <v>652</v>
      </c>
      <c r="E514" s="188"/>
      <c r="F514" s="189">
        <f>F513</f>
        <v>237</v>
      </c>
      <c r="G514" s="190"/>
    </row>
    <row r="515" spans="1:7" s="12" customFormat="1" ht="15" customHeight="1" x14ac:dyDescent="0.25">
      <c r="A515" s="61"/>
      <c r="B515" s="191" t="s">
        <v>852</v>
      </c>
      <c r="C515" s="191"/>
      <c r="D515" s="188"/>
      <c r="E515" s="188"/>
      <c r="F515" s="189"/>
      <c r="G515" s="190"/>
    </row>
    <row r="516" spans="1:7" s="12" customFormat="1" ht="24.95" customHeight="1" x14ac:dyDescent="0.25">
      <c r="A516" s="59" t="s">
        <v>109</v>
      </c>
      <c r="B516" s="171" t="s">
        <v>853</v>
      </c>
      <c r="C516" s="171"/>
      <c r="D516" s="172" t="s">
        <v>854</v>
      </c>
      <c r="E516" s="172"/>
      <c r="F516" s="173" t="s">
        <v>855</v>
      </c>
      <c r="G516" s="173"/>
    </row>
    <row r="517" spans="1:7" s="12" customFormat="1" ht="15" customHeight="1" x14ac:dyDescent="0.25">
      <c r="A517" s="61"/>
      <c r="B517" s="62" t="s">
        <v>553</v>
      </c>
      <c r="C517" s="60" t="s">
        <v>4</v>
      </c>
      <c r="D517" s="62" t="s">
        <v>554</v>
      </c>
      <c r="E517" s="62" t="s">
        <v>555</v>
      </c>
      <c r="F517" s="62" t="s">
        <v>556</v>
      </c>
      <c r="G517" s="60" t="s">
        <v>557</v>
      </c>
    </row>
    <row r="518" spans="1:7" s="12" customFormat="1" ht="15" customHeight="1" x14ac:dyDescent="0.25">
      <c r="A518" s="61"/>
      <c r="B518" s="63" t="s">
        <v>856</v>
      </c>
      <c r="C518" s="64" t="s">
        <v>117</v>
      </c>
      <c r="D518" s="65">
        <v>1</v>
      </c>
      <c r="E518" s="66">
        <v>30</v>
      </c>
      <c r="F518" s="70">
        <f>ROUND(D518*E518,2)</f>
        <v>30</v>
      </c>
      <c r="G518" s="101" t="s">
        <v>333</v>
      </c>
    </row>
    <row r="519" spans="1:7" s="12" customFormat="1" ht="15" customHeight="1" x14ac:dyDescent="0.25">
      <c r="A519" s="61"/>
      <c r="B519" s="63" t="s">
        <v>624</v>
      </c>
      <c r="C519" s="64" t="s">
        <v>565</v>
      </c>
      <c r="D519" s="65">
        <v>5.0000000000000001E-3</v>
      </c>
      <c r="E519" s="66">
        <v>2000</v>
      </c>
      <c r="F519" s="70">
        <f>ROUND(D519*E519,2)</f>
        <v>10</v>
      </c>
      <c r="G519" s="101" t="s">
        <v>566</v>
      </c>
    </row>
    <row r="520" spans="1:7" s="12" customFormat="1" ht="15" customHeight="1" x14ac:dyDescent="0.25">
      <c r="A520" s="61"/>
      <c r="B520" s="63" t="s">
        <v>564</v>
      </c>
      <c r="C520" s="64" t="s">
        <v>565</v>
      </c>
      <c r="D520" s="65">
        <v>5.0000000000000001E-3</v>
      </c>
      <c r="E520" s="66">
        <v>1800</v>
      </c>
      <c r="F520" s="70">
        <f>ROUND(D520*E520,2)</f>
        <v>9</v>
      </c>
      <c r="G520" s="101" t="s">
        <v>566</v>
      </c>
    </row>
    <row r="521" spans="1:7" s="12" customFormat="1" ht="15" customHeight="1" x14ac:dyDescent="0.25">
      <c r="A521" s="61"/>
      <c r="B521" s="63" t="s">
        <v>857</v>
      </c>
      <c r="C521" s="64" t="s">
        <v>155</v>
      </c>
      <c r="D521" s="65">
        <v>1</v>
      </c>
      <c r="E521" s="66">
        <v>1</v>
      </c>
      <c r="F521" s="70">
        <f>ROUND(D521*E521,2)</f>
        <v>1</v>
      </c>
      <c r="G521" s="101" t="s">
        <v>174</v>
      </c>
    </row>
    <row r="522" spans="1:7" s="12" customFormat="1" ht="15" customHeight="1" x14ac:dyDescent="0.25">
      <c r="A522" s="61"/>
      <c r="B522" s="63" t="s">
        <v>568</v>
      </c>
      <c r="C522" s="64" t="s">
        <v>111</v>
      </c>
      <c r="D522" s="65">
        <v>1</v>
      </c>
      <c r="E522" s="66"/>
      <c r="F522" s="70">
        <f>SUM(F518:F521)</f>
        <v>50</v>
      </c>
      <c r="G522" s="85"/>
    </row>
    <row r="523" spans="1:7" s="12" customFormat="1" ht="15" customHeight="1" x14ac:dyDescent="0.25">
      <c r="A523" s="61"/>
      <c r="B523" s="174" t="s">
        <v>858</v>
      </c>
      <c r="C523" s="174"/>
      <c r="D523" s="175" t="s">
        <v>859</v>
      </c>
      <c r="E523" s="175"/>
      <c r="F523" s="176">
        <f>F522</f>
        <v>50</v>
      </c>
      <c r="G523" s="176"/>
    </row>
    <row r="524" spans="1:7" s="12" customFormat="1" ht="15" customHeight="1" x14ac:dyDescent="0.25">
      <c r="A524" s="61"/>
      <c r="B524" s="177" t="s">
        <v>860</v>
      </c>
      <c r="C524" s="177"/>
      <c r="D524" s="175"/>
      <c r="E524" s="175"/>
      <c r="F524" s="176"/>
      <c r="G524" s="176"/>
    </row>
    <row r="525" spans="1:7" s="12" customFormat="1" ht="24.95" customHeight="1" x14ac:dyDescent="0.25">
      <c r="A525" s="59" t="s">
        <v>112</v>
      </c>
      <c r="B525" s="171" t="s">
        <v>861</v>
      </c>
      <c r="C525" s="171"/>
      <c r="D525" s="172" t="s">
        <v>862</v>
      </c>
      <c r="E525" s="172"/>
      <c r="F525" s="173" t="s">
        <v>863</v>
      </c>
      <c r="G525" s="173"/>
    </row>
    <row r="526" spans="1:7" s="12" customFormat="1" ht="15" customHeight="1" x14ac:dyDescent="0.25">
      <c r="A526" s="61"/>
      <c r="B526" s="62" t="s">
        <v>553</v>
      </c>
      <c r="C526" s="60" t="s">
        <v>4</v>
      </c>
      <c r="D526" s="62" t="s">
        <v>554</v>
      </c>
      <c r="E526" s="62" t="s">
        <v>555</v>
      </c>
      <c r="F526" s="62" t="s">
        <v>556</v>
      </c>
      <c r="G526" s="60" t="s">
        <v>557</v>
      </c>
    </row>
    <row r="527" spans="1:7" s="12" customFormat="1" ht="15" customHeight="1" x14ac:dyDescent="0.25">
      <c r="A527" s="61"/>
      <c r="B527" s="63" t="s">
        <v>864</v>
      </c>
      <c r="C527" s="64" t="s">
        <v>117</v>
      </c>
      <c r="D527" s="65">
        <v>1</v>
      </c>
      <c r="E527" s="66">
        <v>130</v>
      </c>
      <c r="F527" s="70">
        <f>ROUND(D527*E527,2)</f>
        <v>130</v>
      </c>
      <c r="G527" s="101" t="s">
        <v>174</v>
      </c>
    </row>
    <row r="528" spans="1:7" s="12" customFormat="1" ht="15" customHeight="1" x14ac:dyDescent="0.25">
      <c r="A528" s="61"/>
      <c r="B528" s="63" t="s">
        <v>865</v>
      </c>
      <c r="C528" s="64" t="s">
        <v>117</v>
      </c>
      <c r="D528" s="65">
        <v>1</v>
      </c>
      <c r="E528" s="66">
        <v>15</v>
      </c>
      <c r="F528" s="70">
        <f>ROUND(D528*E528,2)</f>
        <v>15</v>
      </c>
      <c r="G528" s="101" t="s">
        <v>174</v>
      </c>
    </row>
    <row r="529" spans="1:7" s="12" customFormat="1" ht="15" customHeight="1" x14ac:dyDescent="0.25">
      <c r="A529" s="61"/>
      <c r="B529" s="63" t="s">
        <v>568</v>
      </c>
      <c r="C529" s="64" t="s">
        <v>114</v>
      </c>
      <c r="D529" s="65">
        <v>1</v>
      </c>
      <c r="E529" s="66"/>
      <c r="F529" s="70">
        <f>SUM(F527:F528)</f>
        <v>145</v>
      </c>
      <c r="G529" s="85"/>
    </row>
    <row r="530" spans="1:7" s="12" customFormat="1" ht="15" customHeight="1" x14ac:dyDescent="0.25">
      <c r="A530" s="61"/>
      <c r="B530" s="174" t="s">
        <v>651</v>
      </c>
      <c r="C530" s="174"/>
      <c r="D530" s="175" t="s">
        <v>866</v>
      </c>
      <c r="E530" s="175"/>
      <c r="F530" s="176">
        <f>F529</f>
        <v>145</v>
      </c>
      <c r="G530" s="176"/>
    </row>
    <row r="531" spans="1:7" s="12" customFormat="1" ht="15" customHeight="1" x14ac:dyDescent="0.25">
      <c r="A531" s="61"/>
      <c r="B531" s="177" t="s">
        <v>867</v>
      </c>
      <c r="C531" s="177"/>
      <c r="D531" s="175"/>
      <c r="E531" s="175"/>
      <c r="F531" s="176"/>
      <c r="G531" s="176"/>
    </row>
    <row r="532" spans="1:7" s="12" customFormat="1" ht="24.95" customHeight="1" x14ac:dyDescent="0.25">
      <c r="A532" s="59" t="s">
        <v>115</v>
      </c>
      <c r="B532" s="171" t="s">
        <v>868</v>
      </c>
      <c r="C532" s="171"/>
      <c r="D532" s="172" t="s">
        <v>869</v>
      </c>
      <c r="E532" s="172"/>
      <c r="F532" s="173" t="s">
        <v>870</v>
      </c>
      <c r="G532" s="173"/>
    </row>
    <row r="533" spans="1:7" s="12" customFormat="1" ht="15" customHeight="1" x14ac:dyDescent="0.25">
      <c r="A533" s="61"/>
      <c r="B533" s="62" t="s">
        <v>553</v>
      </c>
      <c r="C533" s="60" t="s">
        <v>4</v>
      </c>
      <c r="D533" s="62" t="s">
        <v>554</v>
      </c>
      <c r="E533" s="62" t="s">
        <v>555</v>
      </c>
      <c r="F533" s="62" t="s">
        <v>556</v>
      </c>
      <c r="G533" s="60" t="s">
        <v>557</v>
      </c>
    </row>
    <row r="534" spans="1:7" s="12" customFormat="1" ht="15" customHeight="1" x14ac:dyDescent="0.25">
      <c r="A534" s="61"/>
      <c r="B534" s="63" t="s">
        <v>871</v>
      </c>
      <c r="C534" s="64" t="s">
        <v>117</v>
      </c>
      <c r="D534" s="65">
        <v>1</v>
      </c>
      <c r="E534" s="66">
        <v>50</v>
      </c>
      <c r="F534" s="67">
        <f>ROUND(D534*E534,2)</f>
        <v>50</v>
      </c>
      <c r="G534" s="69" t="s">
        <v>174</v>
      </c>
    </row>
    <row r="535" spans="1:7" s="12" customFormat="1" ht="15" customHeight="1" x14ac:dyDescent="0.25">
      <c r="A535" s="61"/>
      <c r="B535" s="63" t="s">
        <v>872</v>
      </c>
      <c r="C535" s="64" t="s">
        <v>117</v>
      </c>
      <c r="D535" s="65">
        <v>1</v>
      </c>
      <c r="E535" s="66">
        <v>200</v>
      </c>
      <c r="F535" s="67">
        <f>ROUND(D535*E535,2)</f>
        <v>200</v>
      </c>
      <c r="G535" s="68" t="s">
        <v>873</v>
      </c>
    </row>
    <row r="536" spans="1:7" s="12" customFormat="1" ht="15" customHeight="1" x14ac:dyDescent="0.25">
      <c r="A536" s="61"/>
      <c r="B536" s="63" t="s">
        <v>874</v>
      </c>
      <c r="C536" s="64" t="s">
        <v>117</v>
      </c>
      <c r="D536" s="65">
        <v>1</v>
      </c>
      <c r="E536" s="66">
        <v>100</v>
      </c>
      <c r="F536" s="67">
        <f>ROUND(D536*E536,2)</f>
        <v>100</v>
      </c>
      <c r="G536" s="69" t="s">
        <v>691</v>
      </c>
    </row>
    <row r="537" spans="1:7" s="12" customFormat="1" ht="15" customHeight="1" x14ac:dyDescent="0.25">
      <c r="A537" s="61"/>
      <c r="B537" s="63" t="s">
        <v>640</v>
      </c>
      <c r="C537" s="64" t="s">
        <v>155</v>
      </c>
      <c r="D537" s="65">
        <v>1</v>
      </c>
      <c r="E537" s="66">
        <v>50</v>
      </c>
      <c r="F537" s="67">
        <f>ROUND(D537*E537,2)</f>
        <v>50</v>
      </c>
      <c r="G537" s="69" t="s">
        <v>174</v>
      </c>
    </row>
    <row r="538" spans="1:7" s="12" customFormat="1" ht="15" customHeight="1" x14ac:dyDescent="0.25">
      <c r="A538" s="61"/>
      <c r="B538" s="63" t="s">
        <v>568</v>
      </c>
      <c r="C538" s="64" t="s">
        <v>117</v>
      </c>
      <c r="D538" s="65">
        <v>1</v>
      </c>
      <c r="E538" s="66"/>
      <c r="F538" s="67">
        <f>SUM(F534:F537)</f>
        <v>400</v>
      </c>
      <c r="G538" s="69"/>
    </row>
    <row r="539" spans="1:7" s="12" customFormat="1" ht="15" customHeight="1" x14ac:dyDescent="0.25">
      <c r="A539" s="61"/>
      <c r="B539" s="174" t="s">
        <v>651</v>
      </c>
      <c r="C539" s="174"/>
      <c r="D539" s="175" t="s">
        <v>875</v>
      </c>
      <c r="E539" s="175"/>
      <c r="F539" s="176">
        <f>F538</f>
        <v>400</v>
      </c>
      <c r="G539" s="176"/>
    </row>
    <row r="540" spans="1:7" s="12" customFormat="1" ht="15" customHeight="1" x14ac:dyDescent="0.25">
      <c r="A540" s="61"/>
      <c r="B540" s="177" t="s">
        <v>876</v>
      </c>
      <c r="C540" s="177"/>
      <c r="D540" s="175"/>
      <c r="E540" s="175"/>
      <c r="F540" s="176"/>
      <c r="G540" s="176"/>
    </row>
    <row r="541" spans="1:7" s="12" customFormat="1" ht="24.95" customHeight="1" x14ac:dyDescent="0.25">
      <c r="A541" s="71" t="s">
        <v>118</v>
      </c>
      <c r="B541" s="178" t="s">
        <v>877</v>
      </c>
      <c r="C541" s="178"/>
      <c r="D541" s="179" t="s">
        <v>551</v>
      </c>
      <c r="E541" s="179"/>
      <c r="F541" s="180" t="s">
        <v>878</v>
      </c>
      <c r="G541" s="180"/>
    </row>
    <row r="542" spans="1:7" s="12" customFormat="1" ht="15" customHeight="1" x14ac:dyDescent="0.25">
      <c r="A542" s="72"/>
      <c r="B542" s="73" t="s">
        <v>553</v>
      </c>
      <c r="C542" s="71" t="s">
        <v>4</v>
      </c>
      <c r="D542" s="73" t="s">
        <v>554</v>
      </c>
      <c r="E542" s="73" t="s">
        <v>555</v>
      </c>
      <c r="F542" s="62" t="s">
        <v>556</v>
      </c>
      <c r="G542" s="60" t="s">
        <v>557</v>
      </c>
    </row>
    <row r="543" spans="1:7" s="12" customFormat="1" ht="15" customHeight="1" x14ac:dyDescent="0.25">
      <c r="A543" s="72"/>
      <c r="B543" s="74" t="s">
        <v>879</v>
      </c>
      <c r="C543" s="75" t="s">
        <v>880</v>
      </c>
      <c r="D543" s="76">
        <v>9</v>
      </c>
      <c r="E543" s="77">
        <v>145</v>
      </c>
      <c r="F543" s="70">
        <v>1305</v>
      </c>
      <c r="G543" s="85" t="s">
        <v>376</v>
      </c>
    </row>
    <row r="544" spans="1:7" s="12" customFormat="1" ht="15" customHeight="1" x14ac:dyDescent="0.25">
      <c r="A544" s="72"/>
      <c r="B544" s="74" t="s">
        <v>881</v>
      </c>
      <c r="C544" s="75" t="s">
        <v>11</v>
      </c>
      <c r="D544" s="76">
        <v>0.95</v>
      </c>
      <c r="E544" s="77">
        <v>750</v>
      </c>
      <c r="F544" s="70">
        <v>712.5</v>
      </c>
      <c r="G544" s="85" t="s">
        <v>708</v>
      </c>
    </row>
    <row r="545" spans="1:7" s="12" customFormat="1" ht="15" customHeight="1" x14ac:dyDescent="0.25">
      <c r="A545" s="72"/>
      <c r="B545" s="74" t="s">
        <v>564</v>
      </c>
      <c r="C545" s="75" t="s">
        <v>565</v>
      </c>
      <c r="D545" s="76">
        <v>0.5</v>
      </c>
      <c r="E545" s="77">
        <v>1800</v>
      </c>
      <c r="F545" s="70">
        <v>900</v>
      </c>
      <c r="G545" s="85" t="s">
        <v>566</v>
      </c>
    </row>
    <row r="546" spans="1:7" s="12" customFormat="1" ht="15" customHeight="1" x14ac:dyDescent="0.25">
      <c r="A546" s="72"/>
      <c r="B546" s="74" t="s">
        <v>567</v>
      </c>
      <c r="C546" s="75" t="s">
        <v>155</v>
      </c>
      <c r="D546" s="76">
        <v>1</v>
      </c>
      <c r="E546" s="77">
        <v>2.5</v>
      </c>
      <c r="F546" s="70">
        <v>2.5</v>
      </c>
      <c r="G546" s="85" t="s">
        <v>174</v>
      </c>
    </row>
    <row r="547" spans="1:7" s="12" customFormat="1" ht="15" customHeight="1" x14ac:dyDescent="0.25">
      <c r="A547" s="72"/>
      <c r="B547" s="74" t="s">
        <v>568</v>
      </c>
      <c r="C547" s="75" t="s">
        <v>11</v>
      </c>
      <c r="D547" s="76">
        <v>1</v>
      </c>
      <c r="E547" s="77"/>
      <c r="F547" s="70">
        <v>2920</v>
      </c>
      <c r="G547" s="85"/>
    </row>
    <row r="548" spans="1:7" s="12" customFormat="1" ht="15" customHeight="1" x14ac:dyDescent="0.25">
      <c r="A548" s="72"/>
      <c r="B548" s="181" t="s">
        <v>882</v>
      </c>
      <c r="C548" s="181"/>
      <c r="D548" s="182" t="s">
        <v>571</v>
      </c>
      <c r="E548" s="182"/>
      <c r="F548" s="176">
        <v>2920</v>
      </c>
      <c r="G548" s="176"/>
    </row>
    <row r="549" spans="1:7" s="12" customFormat="1" ht="15" customHeight="1" x14ac:dyDescent="0.25">
      <c r="A549" s="72"/>
      <c r="B549" s="184" t="s">
        <v>883</v>
      </c>
      <c r="C549" s="184"/>
      <c r="D549" s="182"/>
      <c r="E549" s="182"/>
      <c r="F549" s="176"/>
      <c r="G549" s="176"/>
    </row>
    <row r="550" spans="1:7" s="12" customFormat="1" ht="24.95" customHeight="1" x14ac:dyDescent="0.25">
      <c r="A550" s="71" t="s">
        <v>120</v>
      </c>
      <c r="B550" s="178" t="s">
        <v>884</v>
      </c>
      <c r="C550" s="178"/>
      <c r="D550" s="179" t="s">
        <v>655</v>
      </c>
      <c r="E550" s="179"/>
      <c r="F550" s="173" t="s">
        <v>885</v>
      </c>
      <c r="G550" s="173"/>
    </row>
    <row r="551" spans="1:7" s="12" customFormat="1" ht="15" customHeight="1" x14ac:dyDescent="0.25">
      <c r="A551" s="72"/>
      <c r="B551" s="73" t="s">
        <v>553</v>
      </c>
      <c r="C551" s="71" t="s">
        <v>4</v>
      </c>
      <c r="D551" s="73" t="s">
        <v>554</v>
      </c>
      <c r="E551" s="73" t="s">
        <v>555</v>
      </c>
      <c r="F551" s="73" t="s">
        <v>556</v>
      </c>
      <c r="G551" s="60" t="s">
        <v>557</v>
      </c>
    </row>
    <row r="552" spans="1:7" s="12" customFormat="1" ht="15" customHeight="1" x14ac:dyDescent="0.25">
      <c r="A552" s="72"/>
      <c r="B552" s="74" t="s">
        <v>119</v>
      </c>
      <c r="C552" s="75" t="s">
        <v>11</v>
      </c>
      <c r="D552" s="76">
        <v>1.4999999999999999E-2</v>
      </c>
      <c r="E552" s="77">
        <v>2920</v>
      </c>
      <c r="F552" s="78">
        <v>43.8</v>
      </c>
      <c r="G552" s="85" t="s">
        <v>886</v>
      </c>
    </row>
    <row r="553" spans="1:7" s="12" customFormat="1" ht="15" customHeight="1" x14ac:dyDescent="0.25">
      <c r="A553" s="72"/>
      <c r="B553" s="74" t="s">
        <v>773</v>
      </c>
      <c r="C553" s="75" t="s">
        <v>565</v>
      </c>
      <c r="D553" s="76">
        <v>0.03</v>
      </c>
      <c r="E553" s="77">
        <v>2200</v>
      </c>
      <c r="F553" s="78">
        <v>66</v>
      </c>
      <c r="G553" s="85" t="s">
        <v>566</v>
      </c>
    </row>
    <row r="554" spans="1:7" s="12" customFormat="1" ht="15" customHeight="1" x14ac:dyDescent="0.25">
      <c r="A554" s="72"/>
      <c r="B554" s="74" t="s">
        <v>564</v>
      </c>
      <c r="C554" s="75" t="s">
        <v>565</v>
      </c>
      <c r="D554" s="76">
        <v>0.02</v>
      </c>
      <c r="E554" s="77">
        <v>1800</v>
      </c>
      <c r="F554" s="78">
        <v>36</v>
      </c>
      <c r="G554" s="85" t="s">
        <v>566</v>
      </c>
    </row>
    <row r="555" spans="1:7" s="12" customFormat="1" ht="15" customHeight="1" x14ac:dyDescent="0.25">
      <c r="A555" s="72"/>
      <c r="B555" s="74" t="s">
        <v>857</v>
      </c>
      <c r="C555" s="75" t="s">
        <v>155</v>
      </c>
      <c r="D555" s="76">
        <v>1</v>
      </c>
      <c r="E555" s="77">
        <v>14.2</v>
      </c>
      <c r="F555" s="78">
        <v>14.2</v>
      </c>
      <c r="G555" s="85" t="s">
        <v>174</v>
      </c>
    </row>
    <row r="556" spans="1:7" s="12" customFormat="1" ht="15" customHeight="1" x14ac:dyDescent="0.25">
      <c r="A556" s="72"/>
      <c r="B556" s="74" t="s">
        <v>568</v>
      </c>
      <c r="C556" s="75" t="s">
        <v>45</v>
      </c>
      <c r="D556" s="76">
        <v>1</v>
      </c>
      <c r="E556" s="77"/>
      <c r="F556" s="78">
        <v>160</v>
      </c>
      <c r="G556" s="85"/>
    </row>
    <row r="557" spans="1:7" s="12" customFormat="1" ht="15" customHeight="1" x14ac:dyDescent="0.25">
      <c r="A557" s="72"/>
      <c r="B557" s="181" t="s">
        <v>887</v>
      </c>
      <c r="C557" s="181"/>
      <c r="D557" s="182" t="s">
        <v>659</v>
      </c>
      <c r="E557" s="182"/>
      <c r="F557" s="183">
        <v>160</v>
      </c>
      <c r="G557" s="176"/>
    </row>
    <row r="558" spans="1:7" s="12" customFormat="1" ht="15" customHeight="1" x14ac:dyDescent="0.25">
      <c r="A558" s="72"/>
      <c r="B558" s="184" t="s">
        <v>888</v>
      </c>
      <c r="C558" s="184"/>
      <c r="D558" s="182"/>
      <c r="E558" s="182"/>
      <c r="F558" s="183"/>
      <c r="G558" s="176"/>
    </row>
    <row r="559" spans="1:7" s="12" customFormat="1" ht="24.95" customHeight="1" x14ac:dyDescent="0.25">
      <c r="A559" s="71" t="s">
        <v>122</v>
      </c>
      <c r="B559" s="178" t="s">
        <v>889</v>
      </c>
      <c r="C559" s="178"/>
      <c r="D559" s="179" t="s">
        <v>655</v>
      </c>
      <c r="E559" s="179"/>
      <c r="F559" s="180" t="s">
        <v>890</v>
      </c>
      <c r="G559" s="180"/>
    </row>
    <row r="560" spans="1:7" s="12" customFormat="1" ht="15" customHeight="1" x14ac:dyDescent="0.25">
      <c r="A560" s="72"/>
      <c r="B560" s="73" t="s">
        <v>553</v>
      </c>
      <c r="C560" s="71" t="s">
        <v>4</v>
      </c>
      <c r="D560" s="73" t="s">
        <v>554</v>
      </c>
      <c r="E560" s="73" t="s">
        <v>555</v>
      </c>
      <c r="F560" s="73" t="s">
        <v>556</v>
      </c>
      <c r="G560" s="60" t="s">
        <v>557</v>
      </c>
    </row>
    <row r="561" spans="1:7" s="12" customFormat="1" ht="15" customHeight="1" x14ac:dyDescent="0.25">
      <c r="A561" s="72"/>
      <c r="B561" s="74" t="s">
        <v>891</v>
      </c>
      <c r="C561" s="75" t="s">
        <v>277</v>
      </c>
      <c r="D561" s="76">
        <v>70</v>
      </c>
      <c r="E561" s="77">
        <v>1.8</v>
      </c>
      <c r="F561" s="78">
        <v>126</v>
      </c>
      <c r="G561" s="85" t="s">
        <v>892</v>
      </c>
    </row>
    <row r="562" spans="1:7" s="12" customFormat="1" ht="15" customHeight="1" x14ac:dyDescent="0.25">
      <c r="A562" s="72"/>
      <c r="B562" s="74" t="s">
        <v>119</v>
      </c>
      <c r="C562" s="75" t="s">
        <v>11</v>
      </c>
      <c r="D562" s="76">
        <v>2.5000000000000001E-2</v>
      </c>
      <c r="E562" s="77">
        <v>2920</v>
      </c>
      <c r="F562" s="78">
        <v>73</v>
      </c>
      <c r="G562" s="85" t="s">
        <v>886</v>
      </c>
    </row>
    <row r="563" spans="1:7" s="12" customFormat="1" ht="15" customHeight="1" x14ac:dyDescent="0.25">
      <c r="A563" s="72"/>
      <c r="B563" s="74" t="s">
        <v>773</v>
      </c>
      <c r="C563" s="75" t="s">
        <v>565</v>
      </c>
      <c r="D563" s="76">
        <v>0.04</v>
      </c>
      <c r="E563" s="77">
        <v>2200</v>
      </c>
      <c r="F563" s="78">
        <v>88</v>
      </c>
      <c r="G563" s="85" t="s">
        <v>566</v>
      </c>
    </row>
    <row r="564" spans="1:7" s="12" customFormat="1" ht="15" customHeight="1" x14ac:dyDescent="0.25">
      <c r="A564" s="72"/>
      <c r="B564" s="74" t="s">
        <v>564</v>
      </c>
      <c r="C564" s="75" t="s">
        <v>565</v>
      </c>
      <c r="D564" s="76">
        <v>0.04</v>
      </c>
      <c r="E564" s="77">
        <v>1800</v>
      </c>
      <c r="F564" s="78">
        <v>72</v>
      </c>
      <c r="G564" s="85" t="s">
        <v>566</v>
      </c>
    </row>
    <row r="565" spans="1:7" s="12" customFormat="1" ht="15" customHeight="1" x14ac:dyDescent="0.25">
      <c r="A565" s="72"/>
      <c r="B565" s="74" t="s">
        <v>567</v>
      </c>
      <c r="C565" s="75" t="s">
        <v>155</v>
      </c>
      <c r="D565" s="76">
        <v>1</v>
      </c>
      <c r="E565" s="77">
        <v>6</v>
      </c>
      <c r="F565" s="78">
        <v>6</v>
      </c>
      <c r="G565" s="85" t="s">
        <v>174</v>
      </c>
    </row>
    <row r="566" spans="1:7" s="12" customFormat="1" ht="15" customHeight="1" x14ac:dyDescent="0.25">
      <c r="A566" s="72"/>
      <c r="B566" s="74" t="s">
        <v>568</v>
      </c>
      <c r="C566" s="75" t="s">
        <v>45</v>
      </c>
      <c r="D566" s="76">
        <v>1</v>
      </c>
      <c r="E566" s="77"/>
      <c r="F566" s="78">
        <v>365</v>
      </c>
      <c r="G566" s="85"/>
    </row>
    <row r="567" spans="1:7" s="12" customFormat="1" ht="15" customHeight="1" x14ac:dyDescent="0.25">
      <c r="A567" s="72"/>
      <c r="B567" s="181" t="s">
        <v>893</v>
      </c>
      <c r="C567" s="181"/>
      <c r="D567" s="182" t="s">
        <v>659</v>
      </c>
      <c r="E567" s="182"/>
      <c r="F567" s="183">
        <v>365</v>
      </c>
      <c r="G567" s="176"/>
    </row>
    <row r="568" spans="1:7" s="12" customFormat="1" ht="15" customHeight="1" x14ac:dyDescent="0.25">
      <c r="A568" s="72"/>
      <c r="B568" s="184" t="s">
        <v>894</v>
      </c>
      <c r="C568" s="184"/>
      <c r="D568" s="182"/>
      <c r="E568" s="182"/>
      <c r="F568" s="183"/>
      <c r="G568" s="176"/>
    </row>
    <row r="569" spans="1:7" s="12" customFormat="1" ht="24.95" customHeight="1" x14ac:dyDescent="0.25">
      <c r="A569" s="71" t="s">
        <v>124</v>
      </c>
      <c r="B569" s="178" t="s">
        <v>895</v>
      </c>
      <c r="C569" s="178"/>
      <c r="D569" s="179" t="s">
        <v>655</v>
      </c>
      <c r="E569" s="179"/>
      <c r="F569" s="180" t="s">
        <v>896</v>
      </c>
      <c r="G569" s="180"/>
    </row>
    <row r="570" spans="1:7" s="12" customFormat="1" ht="15" customHeight="1" x14ac:dyDescent="0.25">
      <c r="A570" s="72"/>
      <c r="B570" s="73" t="s">
        <v>553</v>
      </c>
      <c r="C570" s="71" t="s">
        <v>4</v>
      </c>
      <c r="D570" s="73" t="s">
        <v>554</v>
      </c>
      <c r="E570" s="73" t="s">
        <v>555</v>
      </c>
      <c r="F570" s="62" t="s">
        <v>556</v>
      </c>
      <c r="G570" s="60" t="s">
        <v>557</v>
      </c>
    </row>
    <row r="571" spans="1:7" s="12" customFormat="1" ht="15" customHeight="1" x14ac:dyDescent="0.25">
      <c r="A571" s="72"/>
      <c r="B571" s="74" t="s">
        <v>891</v>
      </c>
      <c r="C571" s="75" t="s">
        <v>277</v>
      </c>
      <c r="D571" s="76">
        <v>140</v>
      </c>
      <c r="E571" s="77">
        <v>1.8</v>
      </c>
      <c r="F571" s="70">
        <v>252</v>
      </c>
      <c r="G571" s="85" t="s">
        <v>892</v>
      </c>
    </row>
    <row r="572" spans="1:7" s="12" customFormat="1" ht="15" customHeight="1" x14ac:dyDescent="0.25">
      <c r="A572" s="72"/>
      <c r="B572" s="74" t="s">
        <v>119</v>
      </c>
      <c r="C572" s="75" t="s">
        <v>11</v>
      </c>
      <c r="D572" s="76">
        <v>0.06</v>
      </c>
      <c r="E572" s="77">
        <v>2920</v>
      </c>
      <c r="F572" s="70">
        <v>175.2</v>
      </c>
      <c r="G572" s="85" t="s">
        <v>886</v>
      </c>
    </row>
    <row r="573" spans="1:7" s="12" customFormat="1" ht="15" customHeight="1" x14ac:dyDescent="0.25">
      <c r="A573" s="72"/>
      <c r="B573" s="74" t="s">
        <v>773</v>
      </c>
      <c r="C573" s="75" t="s">
        <v>565</v>
      </c>
      <c r="D573" s="76">
        <v>0.06</v>
      </c>
      <c r="E573" s="77">
        <v>2200</v>
      </c>
      <c r="F573" s="70">
        <v>132</v>
      </c>
      <c r="G573" s="85" t="s">
        <v>566</v>
      </c>
    </row>
    <row r="574" spans="1:7" s="12" customFormat="1" ht="15" customHeight="1" x14ac:dyDescent="0.25">
      <c r="A574" s="72"/>
      <c r="B574" s="74" t="s">
        <v>564</v>
      </c>
      <c r="C574" s="75" t="s">
        <v>565</v>
      </c>
      <c r="D574" s="76">
        <v>7.0000000000000007E-2</v>
      </c>
      <c r="E574" s="77">
        <v>1800</v>
      </c>
      <c r="F574" s="70">
        <v>126</v>
      </c>
      <c r="G574" s="85" t="s">
        <v>566</v>
      </c>
    </row>
    <row r="575" spans="1:7" s="12" customFormat="1" ht="15" customHeight="1" x14ac:dyDescent="0.25">
      <c r="A575" s="72"/>
      <c r="B575" s="74" t="s">
        <v>567</v>
      </c>
      <c r="C575" s="75" t="s">
        <v>155</v>
      </c>
      <c r="D575" s="76">
        <v>1</v>
      </c>
      <c r="E575" s="77">
        <v>14.8</v>
      </c>
      <c r="F575" s="70">
        <v>14.8</v>
      </c>
      <c r="G575" s="85" t="s">
        <v>174</v>
      </c>
    </row>
    <row r="576" spans="1:7" s="12" customFormat="1" ht="15" customHeight="1" x14ac:dyDescent="0.25">
      <c r="A576" s="72"/>
      <c r="B576" s="74" t="s">
        <v>568</v>
      </c>
      <c r="C576" s="75" t="s">
        <v>45</v>
      </c>
      <c r="D576" s="76">
        <v>1</v>
      </c>
      <c r="E576" s="77"/>
      <c r="F576" s="70">
        <v>700</v>
      </c>
      <c r="G576" s="85"/>
    </row>
    <row r="577" spans="1:7" s="12" customFormat="1" ht="15" customHeight="1" x14ac:dyDescent="0.25">
      <c r="A577" s="72"/>
      <c r="B577" s="181" t="s">
        <v>897</v>
      </c>
      <c r="C577" s="181"/>
      <c r="D577" s="182" t="s">
        <v>659</v>
      </c>
      <c r="E577" s="182"/>
      <c r="F577" s="176">
        <v>700</v>
      </c>
      <c r="G577" s="176"/>
    </row>
    <row r="578" spans="1:7" s="12" customFormat="1" ht="15" customHeight="1" x14ac:dyDescent="0.25">
      <c r="A578" s="72"/>
      <c r="B578" s="184" t="s">
        <v>898</v>
      </c>
      <c r="C578" s="184"/>
      <c r="D578" s="182"/>
      <c r="E578" s="182"/>
      <c r="F578" s="176"/>
      <c r="G578" s="176"/>
    </row>
    <row r="579" spans="1:7" s="12" customFormat="1" ht="24.95" customHeight="1" x14ac:dyDescent="0.25">
      <c r="A579" s="71" t="s">
        <v>126</v>
      </c>
      <c r="B579" s="178" t="s">
        <v>899</v>
      </c>
      <c r="C579" s="178"/>
      <c r="D579" s="179" t="s">
        <v>655</v>
      </c>
      <c r="E579" s="179"/>
      <c r="F579" s="173" t="s">
        <v>900</v>
      </c>
      <c r="G579" s="173"/>
    </row>
    <row r="580" spans="1:7" s="12" customFormat="1" ht="15" customHeight="1" x14ac:dyDescent="0.25">
      <c r="A580" s="72"/>
      <c r="B580" s="73" t="s">
        <v>553</v>
      </c>
      <c r="C580" s="71" t="s">
        <v>4</v>
      </c>
      <c r="D580" s="73" t="s">
        <v>554</v>
      </c>
      <c r="E580" s="73" t="s">
        <v>555</v>
      </c>
      <c r="F580" s="62" t="s">
        <v>556</v>
      </c>
      <c r="G580" s="60" t="s">
        <v>557</v>
      </c>
    </row>
    <row r="581" spans="1:7" s="12" customFormat="1" ht="15" customHeight="1" x14ac:dyDescent="0.25">
      <c r="A581" s="72"/>
      <c r="B581" s="74" t="s">
        <v>901</v>
      </c>
      <c r="C581" s="75" t="s">
        <v>11</v>
      </c>
      <c r="D581" s="76">
        <v>2E-3</v>
      </c>
      <c r="E581" s="77">
        <v>2350</v>
      </c>
      <c r="F581" s="70">
        <v>4.7</v>
      </c>
      <c r="G581" s="85" t="s">
        <v>174</v>
      </c>
    </row>
    <row r="582" spans="1:7" s="12" customFormat="1" ht="15" customHeight="1" x14ac:dyDescent="0.25">
      <c r="A582" s="72"/>
      <c r="B582" s="74" t="s">
        <v>773</v>
      </c>
      <c r="C582" s="75" t="s">
        <v>565</v>
      </c>
      <c r="D582" s="76">
        <v>0.03</v>
      </c>
      <c r="E582" s="77">
        <v>2200</v>
      </c>
      <c r="F582" s="70">
        <v>66</v>
      </c>
      <c r="G582" s="85" t="s">
        <v>566</v>
      </c>
    </row>
    <row r="583" spans="1:7" s="12" customFormat="1" ht="15" customHeight="1" x14ac:dyDescent="0.25">
      <c r="A583" s="72"/>
      <c r="B583" s="74" t="s">
        <v>564</v>
      </c>
      <c r="C583" s="75" t="s">
        <v>565</v>
      </c>
      <c r="D583" s="76">
        <v>0.02</v>
      </c>
      <c r="E583" s="77">
        <v>1800</v>
      </c>
      <c r="F583" s="70">
        <v>36</v>
      </c>
      <c r="G583" s="85" t="s">
        <v>566</v>
      </c>
    </row>
    <row r="584" spans="1:7" s="12" customFormat="1" ht="15" customHeight="1" x14ac:dyDescent="0.25">
      <c r="A584" s="72"/>
      <c r="B584" s="74" t="s">
        <v>567</v>
      </c>
      <c r="C584" s="75" t="s">
        <v>155</v>
      </c>
      <c r="D584" s="76">
        <v>1</v>
      </c>
      <c r="E584" s="77">
        <v>3.3</v>
      </c>
      <c r="F584" s="70">
        <v>3.3</v>
      </c>
      <c r="G584" s="85" t="s">
        <v>174</v>
      </c>
    </row>
    <row r="585" spans="1:7" s="12" customFormat="1" ht="15" customHeight="1" x14ac:dyDescent="0.25">
      <c r="A585" s="72"/>
      <c r="B585" s="74" t="s">
        <v>568</v>
      </c>
      <c r="C585" s="75" t="s">
        <v>45</v>
      </c>
      <c r="D585" s="76">
        <v>1</v>
      </c>
      <c r="E585" s="77"/>
      <c r="F585" s="70">
        <v>110</v>
      </c>
      <c r="G585" s="85"/>
    </row>
    <row r="586" spans="1:7" s="12" customFormat="1" ht="15" customHeight="1" x14ac:dyDescent="0.25">
      <c r="A586" s="72"/>
      <c r="B586" s="181" t="s">
        <v>902</v>
      </c>
      <c r="C586" s="181"/>
      <c r="D586" s="182" t="s">
        <v>659</v>
      </c>
      <c r="E586" s="182"/>
      <c r="F586" s="176">
        <v>110</v>
      </c>
      <c r="G586" s="176"/>
    </row>
    <row r="587" spans="1:7" s="12" customFormat="1" ht="15" customHeight="1" x14ac:dyDescent="0.25">
      <c r="A587" s="72"/>
      <c r="B587" s="184" t="s">
        <v>903</v>
      </c>
      <c r="C587" s="184"/>
      <c r="D587" s="182"/>
      <c r="E587" s="182"/>
      <c r="F587" s="176"/>
      <c r="G587" s="176"/>
    </row>
    <row r="588" spans="1:7" s="12" customFormat="1" ht="24.95" customHeight="1" x14ac:dyDescent="0.25">
      <c r="A588" s="59" t="s">
        <v>128</v>
      </c>
      <c r="B588" s="171" t="s">
        <v>904</v>
      </c>
      <c r="C588" s="171"/>
      <c r="D588" s="172" t="s">
        <v>655</v>
      </c>
      <c r="E588" s="172"/>
      <c r="F588" s="173" t="s">
        <v>905</v>
      </c>
      <c r="G588" s="173"/>
    </row>
    <row r="589" spans="1:7" s="12" customFormat="1" ht="15" customHeight="1" x14ac:dyDescent="0.25">
      <c r="A589" s="61"/>
      <c r="B589" s="62" t="s">
        <v>553</v>
      </c>
      <c r="C589" s="60" t="s">
        <v>4</v>
      </c>
      <c r="D589" s="62" t="s">
        <v>554</v>
      </c>
      <c r="E589" s="62" t="s">
        <v>555</v>
      </c>
      <c r="F589" s="62" t="s">
        <v>556</v>
      </c>
      <c r="G589" s="60" t="s">
        <v>557</v>
      </c>
    </row>
    <row r="590" spans="1:7" s="12" customFormat="1" ht="15" customHeight="1" x14ac:dyDescent="0.25">
      <c r="A590" s="61"/>
      <c r="B590" s="63" t="s">
        <v>906</v>
      </c>
      <c r="C590" s="64" t="s">
        <v>45</v>
      </c>
      <c r="D590" s="65">
        <v>0.35</v>
      </c>
      <c r="E590" s="66">
        <v>150</v>
      </c>
      <c r="F590" s="70">
        <f>ROUND(D590*E590,2)</f>
        <v>52.5</v>
      </c>
      <c r="G590" s="101" t="s">
        <v>907</v>
      </c>
    </row>
    <row r="591" spans="1:7" s="12" customFormat="1" ht="15" customHeight="1" x14ac:dyDescent="0.25">
      <c r="A591" s="61"/>
      <c r="B591" s="63" t="s">
        <v>773</v>
      </c>
      <c r="C591" s="64" t="s">
        <v>565</v>
      </c>
      <c r="D591" s="65">
        <v>0.04</v>
      </c>
      <c r="E591" s="66">
        <v>2200</v>
      </c>
      <c r="F591" s="70">
        <f>ROUND(D591*E591,2)</f>
        <v>88</v>
      </c>
      <c r="G591" s="101" t="s">
        <v>566</v>
      </c>
    </row>
    <row r="592" spans="1:7" s="12" customFormat="1" ht="15" customHeight="1" x14ac:dyDescent="0.25">
      <c r="A592" s="61"/>
      <c r="B592" s="63" t="s">
        <v>640</v>
      </c>
      <c r="C592" s="64" t="s">
        <v>155</v>
      </c>
      <c r="D592" s="65">
        <v>1</v>
      </c>
      <c r="E592" s="66">
        <v>9.5</v>
      </c>
      <c r="F592" s="70">
        <f>ROUND(D592*E592,2)</f>
        <v>9.5</v>
      </c>
      <c r="G592" s="101" t="s">
        <v>174</v>
      </c>
    </row>
    <row r="593" spans="1:7" s="12" customFormat="1" ht="15" customHeight="1" x14ac:dyDescent="0.25">
      <c r="A593" s="61"/>
      <c r="B593" s="63" t="s">
        <v>568</v>
      </c>
      <c r="C593" s="64" t="s">
        <v>45</v>
      </c>
      <c r="D593" s="65">
        <v>1</v>
      </c>
      <c r="E593" s="66"/>
      <c r="F593" s="70">
        <f>SUM(F590:F592)</f>
        <v>150</v>
      </c>
      <c r="G593" s="85"/>
    </row>
    <row r="594" spans="1:7" s="12" customFormat="1" ht="15" customHeight="1" x14ac:dyDescent="0.25">
      <c r="A594" s="61"/>
      <c r="B594" s="174" t="s">
        <v>908</v>
      </c>
      <c r="C594" s="174"/>
      <c r="D594" s="175" t="s">
        <v>659</v>
      </c>
      <c r="E594" s="175"/>
      <c r="F594" s="176">
        <f>F593</f>
        <v>150</v>
      </c>
      <c r="G594" s="176"/>
    </row>
    <row r="595" spans="1:7" s="12" customFormat="1" ht="15" customHeight="1" x14ac:dyDescent="0.25">
      <c r="A595" s="61"/>
      <c r="B595" s="177" t="s">
        <v>909</v>
      </c>
      <c r="C595" s="177"/>
      <c r="D595" s="175"/>
      <c r="E595" s="175"/>
      <c r="F595" s="176"/>
      <c r="G595" s="176"/>
    </row>
    <row r="596" spans="1:7" s="12" customFormat="1" ht="24.95" customHeight="1" x14ac:dyDescent="0.25">
      <c r="A596" s="71" t="s">
        <v>130</v>
      </c>
      <c r="B596" s="178" t="s">
        <v>910</v>
      </c>
      <c r="C596" s="178"/>
      <c r="D596" s="179" t="s">
        <v>648</v>
      </c>
      <c r="E596" s="179"/>
      <c r="F596" s="180" t="s">
        <v>911</v>
      </c>
      <c r="G596" s="180"/>
    </row>
    <row r="597" spans="1:7" s="12" customFormat="1" ht="15" customHeight="1" x14ac:dyDescent="0.25">
      <c r="A597" s="72"/>
      <c r="B597" s="73" t="s">
        <v>553</v>
      </c>
      <c r="C597" s="71" t="s">
        <v>4</v>
      </c>
      <c r="D597" s="73" t="s">
        <v>554</v>
      </c>
      <c r="E597" s="73" t="s">
        <v>555</v>
      </c>
      <c r="F597" s="73" t="s">
        <v>556</v>
      </c>
      <c r="G597" s="60" t="s">
        <v>557</v>
      </c>
    </row>
    <row r="598" spans="1:7" s="12" customFormat="1" ht="15" customHeight="1" x14ac:dyDescent="0.25">
      <c r="A598" s="72"/>
      <c r="B598" s="74" t="s">
        <v>912</v>
      </c>
      <c r="C598" s="75" t="s">
        <v>111</v>
      </c>
      <c r="D598" s="76">
        <v>10</v>
      </c>
      <c r="E598" s="77">
        <v>200</v>
      </c>
      <c r="F598" s="78">
        <v>2000</v>
      </c>
      <c r="G598" s="86" t="s">
        <v>560</v>
      </c>
    </row>
    <row r="599" spans="1:7" s="12" customFormat="1" ht="15" customHeight="1" x14ac:dyDescent="0.25">
      <c r="A599" s="72"/>
      <c r="B599" s="74" t="s">
        <v>913</v>
      </c>
      <c r="C599" s="75" t="s">
        <v>155</v>
      </c>
      <c r="D599" s="76">
        <v>10</v>
      </c>
      <c r="E599" s="77">
        <v>150</v>
      </c>
      <c r="F599" s="78">
        <v>1500</v>
      </c>
      <c r="G599" s="86" t="s">
        <v>560</v>
      </c>
    </row>
    <row r="600" spans="1:7" s="12" customFormat="1" ht="15" customHeight="1" x14ac:dyDescent="0.25">
      <c r="A600" s="72"/>
      <c r="B600" s="74" t="s">
        <v>914</v>
      </c>
      <c r="C600" s="75" t="s">
        <v>45</v>
      </c>
      <c r="D600" s="76">
        <v>36</v>
      </c>
      <c r="E600" s="77">
        <v>100</v>
      </c>
      <c r="F600" s="78">
        <v>3600</v>
      </c>
      <c r="G600" s="86" t="s">
        <v>174</v>
      </c>
    </row>
    <row r="601" spans="1:7" s="12" customFormat="1" ht="15" customHeight="1" x14ac:dyDescent="0.25">
      <c r="A601" s="72"/>
      <c r="B601" s="74" t="s">
        <v>773</v>
      </c>
      <c r="C601" s="75" t="s">
        <v>565</v>
      </c>
      <c r="D601" s="76">
        <v>0.25</v>
      </c>
      <c r="E601" s="77">
        <v>2200</v>
      </c>
      <c r="F601" s="78">
        <v>550</v>
      </c>
      <c r="G601" s="86" t="s">
        <v>174</v>
      </c>
    </row>
    <row r="602" spans="1:7" s="12" customFormat="1" ht="15" customHeight="1" x14ac:dyDescent="0.25">
      <c r="A602" s="72"/>
      <c r="B602" s="74" t="s">
        <v>564</v>
      </c>
      <c r="C602" s="75" t="s">
        <v>565</v>
      </c>
      <c r="D602" s="76">
        <v>0.3</v>
      </c>
      <c r="E602" s="77">
        <v>1800</v>
      </c>
      <c r="F602" s="78">
        <v>540</v>
      </c>
      <c r="G602" s="86" t="s">
        <v>566</v>
      </c>
    </row>
    <row r="603" spans="1:7" s="12" customFormat="1" ht="15" customHeight="1" x14ac:dyDescent="0.25">
      <c r="A603" s="72"/>
      <c r="B603" s="74" t="s">
        <v>567</v>
      </c>
      <c r="C603" s="75" t="s">
        <v>155</v>
      </c>
      <c r="D603" s="76">
        <v>1</v>
      </c>
      <c r="E603" s="77">
        <v>90</v>
      </c>
      <c r="F603" s="78">
        <v>90</v>
      </c>
      <c r="G603" s="86" t="s">
        <v>174</v>
      </c>
    </row>
    <row r="604" spans="1:7" s="12" customFormat="1" ht="15" customHeight="1" x14ac:dyDescent="0.25">
      <c r="A604" s="72"/>
      <c r="B604" s="74" t="s">
        <v>568</v>
      </c>
      <c r="C604" s="75" t="s">
        <v>42</v>
      </c>
      <c r="D604" s="76">
        <v>6</v>
      </c>
      <c r="E604" s="77"/>
      <c r="F604" s="78">
        <v>8280</v>
      </c>
      <c r="G604" s="69"/>
    </row>
    <row r="605" spans="1:7" s="12" customFormat="1" ht="15" customHeight="1" x14ac:dyDescent="0.25">
      <c r="A605" s="72"/>
      <c r="B605" s="74" t="s">
        <v>569</v>
      </c>
      <c r="C605" s="75" t="s">
        <v>42</v>
      </c>
      <c r="D605" s="76">
        <v>1</v>
      </c>
      <c r="E605" s="77"/>
      <c r="F605" s="78">
        <v>1380</v>
      </c>
      <c r="G605" s="69"/>
    </row>
    <row r="606" spans="1:7" s="12" customFormat="1" ht="15" customHeight="1" x14ac:dyDescent="0.25">
      <c r="A606" s="72"/>
      <c r="B606" s="181" t="s">
        <v>915</v>
      </c>
      <c r="C606" s="181"/>
      <c r="D606" s="182" t="s">
        <v>652</v>
      </c>
      <c r="E606" s="182"/>
      <c r="F606" s="183">
        <v>1380</v>
      </c>
      <c r="G606" s="176"/>
    </row>
    <row r="607" spans="1:7" s="12" customFormat="1" ht="15" customHeight="1" x14ac:dyDescent="0.25">
      <c r="A607" s="72"/>
      <c r="B607" s="184" t="s">
        <v>916</v>
      </c>
      <c r="C607" s="184"/>
      <c r="D607" s="182"/>
      <c r="E607" s="182"/>
      <c r="F607" s="183"/>
      <c r="G607" s="176"/>
    </row>
    <row r="608" spans="1:7" s="12" customFormat="1" ht="24.95" customHeight="1" x14ac:dyDescent="0.25">
      <c r="A608" s="59" t="s">
        <v>132</v>
      </c>
      <c r="B608" s="192" t="s">
        <v>917</v>
      </c>
      <c r="C608" s="192"/>
      <c r="D608" s="193" t="s">
        <v>648</v>
      </c>
      <c r="E608" s="193"/>
      <c r="F608" s="194" t="s">
        <v>918</v>
      </c>
      <c r="G608" s="194"/>
    </row>
    <row r="609" spans="1:7" s="12" customFormat="1" ht="15" customHeight="1" x14ac:dyDescent="0.25">
      <c r="A609" s="109"/>
      <c r="B609" s="110" t="s">
        <v>553</v>
      </c>
      <c r="C609" s="108" t="s">
        <v>4</v>
      </c>
      <c r="D609" s="110" t="s">
        <v>554</v>
      </c>
      <c r="E609" s="110" t="s">
        <v>555</v>
      </c>
      <c r="F609" s="110" t="s">
        <v>556</v>
      </c>
      <c r="G609" s="60" t="s">
        <v>557</v>
      </c>
    </row>
    <row r="610" spans="1:7" s="12" customFormat="1" ht="15" customHeight="1" x14ac:dyDescent="0.25">
      <c r="A610" s="109"/>
      <c r="B610" s="102" t="s">
        <v>564</v>
      </c>
      <c r="C610" s="103" t="s">
        <v>565</v>
      </c>
      <c r="D610" s="104">
        <v>0.25</v>
      </c>
      <c r="E610" s="105">
        <v>1782</v>
      </c>
      <c r="F610" s="67">
        <f t="shared" ref="F610:F615" si="11">ROUND(D610*E610,2)</f>
        <v>445.5</v>
      </c>
      <c r="G610" s="111" t="s">
        <v>566</v>
      </c>
    </row>
    <row r="611" spans="1:7" s="12" customFormat="1" ht="15" customHeight="1" x14ac:dyDescent="0.25">
      <c r="A611" s="109"/>
      <c r="B611" s="102" t="s">
        <v>919</v>
      </c>
      <c r="C611" s="103" t="s">
        <v>559</v>
      </c>
      <c r="D611" s="104">
        <v>1</v>
      </c>
      <c r="E611" s="105">
        <v>198</v>
      </c>
      <c r="F611" s="67">
        <f t="shared" si="11"/>
        <v>198</v>
      </c>
      <c r="G611" s="111" t="s">
        <v>174</v>
      </c>
    </row>
    <row r="612" spans="1:7" s="12" customFormat="1" ht="15" customHeight="1" x14ac:dyDescent="0.25">
      <c r="A612" s="109"/>
      <c r="B612" s="102" t="s">
        <v>920</v>
      </c>
      <c r="C612" s="103" t="s">
        <v>559</v>
      </c>
      <c r="D612" s="104">
        <v>1</v>
      </c>
      <c r="E612" s="105">
        <v>792</v>
      </c>
      <c r="F612" s="67">
        <f t="shared" si="11"/>
        <v>792</v>
      </c>
      <c r="G612" s="111" t="s">
        <v>560</v>
      </c>
    </row>
    <row r="613" spans="1:7" s="12" customFormat="1" ht="15" customHeight="1" x14ac:dyDescent="0.25">
      <c r="A613" s="109"/>
      <c r="B613" s="102" t="s">
        <v>921</v>
      </c>
      <c r="C613" s="103" t="s">
        <v>922</v>
      </c>
      <c r="D613" s="104">
        <v>2.5</v>
      </c>
      <c r="E613" s="105">
        <v>1039</v>
      </c>
      <c r="F613" s="67">
        <f t="shared" si="11"/>
        <v>2597.5</v>
      </c>
      <c r="G613" s="111" t="s">
        <v>560</v>
      </c>
    </row>
    <row r="614" spans="1:7" s="12" customFormat="1" ht="15" customHeight="1" x14ac:dyDescent="0.25">
      <c r="A614" s="109"/>
      <c r="B614" s="102" t="s">
        <v>640</v>
      </c>
      <c r="C614" s="103" t="s">
        <v>155</v>
      </c>
      <c r="D614" s="104">
        <v>1</v>
      </c>
      <c r="E614" s="105">
        <v>74</v>
      </c>
      <c r="F614" s="67">
        <f t="shared" si="11"/>
        <v>74</v>
      </c>
      <c r="G614" s="106" t="s">
        <v>174</v>
      </c>
    </row>
    <row r="615" spans="1:7" s="12" customFormat="1" ht="15" customHeight="1" x14ac:dyDescent="0.25">
      <c r="A615" s="109"/>
      <c r="B615" s="102" t="s">
        <v>567</v>
      </c>
      <c r="C615" s="103" t="s">
        <v>155</v>
      </c>
      <c r="D615" s="104">
        <v>1</v>
      </c>
      <c r="E615" s="105">
        <v>49</v>
      </c>
      <c r="F615" s="67">
        <f t="shared" si="11"/>
        <v>49</v>
      </c>
      <c r="G615" s="106" t="s">
        <v>174</v>
      </c>
    </row>
    <row r="616" spans="1:7" s="12" customFormat="1" ht="15" customHeight="1" x14ac:dyDescent="0.25">
      <c r="A616" s="109"/>
      <c r="B616" s="102" t="s">
        <v>568</v>
      </c>
      <c r="C616" s="103" t="s">
        <v>42</v>
      </c>
      <c r="D616" s="104">
        <v>1</v>
      </c>
      <c r="E616" s="105"/>
      <c r="F616" s="112">
        <f>SUM(F610:F615)</f>
        <v>4156</v>
      </c>
      <c r="G616" s="113"/>
    </row>
    <row r="617" spans="1:7" s="12" customFormat="1" ht="15" customHeight="1" x14ac:dyDescent="0.25">
      <c r="A617" s="109"/>
      <c r="B617" s="187" t="s">
        <v>923</v>
      </c>
      <c r="C617" s="187"/>
      <c r="D617" s="188" t="s">
        <v>652</v>
      </c>
      <c r="E617" s="188"/>
      <c r="F617" s="189">
        <f>F616</f>
        <v>4156</v>
      </c>
      <c r="G617" s="190"/>
    </row>
    <row r="618" spans="1:7" s="12" customFormat="1" ht="15" customHeight="1" x14ac:dyDescent="0.25">
      <c r="A618" s="109"/>
      <c r="B618" s="191" t="s">
        <v>924</v>
      </c>
      <c r="C618" s="191"/>
      <c r="D618" s="188"/>
      <c r="E618" s="188"/>
      <c r="F618" s="189"/>
      <c r="G618" s="190"/>
    </row>
    <row r="619" spans="1:7" s="12" customFormat="1" ht="24.95" customHeight="1" x14ac:dyDescent="0.25">
      <c r="A619" s="59" t="s">
        <v>134</v>
      </c>
      <c r="B619" s="192" t="s">
        <v>925</v>
      </c>
      <c r="C619" s="192"/>
      <c r="D619" s="193" t="s">
        <v>648</v>
      </c>
      <c r="E619" s="193"/>
      <c r="F619" s="194" t="s">
        <v>926</v>
      </c>
      <c r="G619" s="194"/>
    </row>
    <row r="620" spans="1:7" s="12" customFormat="1" ht="15" customHeight="1" x14ac:dyDescent="0.25">
      <c r="A620" s="109"/>
      <c r="B620" s="110" t="s">
        <v>553</v>
      </c>
      <c r="C620" s="108" t="s">
        <v>4</v>
      </c>
      <c r="D620" s="110" t="s">
        <v>554</v>
      </c>
      <c r="E620" s="110" t="s">
        <v>555</v>
      </c>
      <c r="F620" s="110" t="s">
        <v>556</v>
      </c>
      <c r="G620" s="60" t="s">
        <v>557</v>
      </c>
    </row>
    <row r="621" spans="1:7" s="12" customFormat="1" ht="15" customHeight="1" x14ac:dyDescent="0.25">
      <c r="A621" s="109"/>
      <c r="B621" s="102" t="s">
        <v>927</v>
      </c>
      <c r="C621" s="103" t="s">
        <v>111</v>
      </c>
      <c r="D621" s="104">
        <v>1</v>
      </c>
      <c r="E621" s="105">
        <v>5740</v>
      </c>
      <c r="F621" s="67">
        <f>ROUND(D621*E621,2)</f>
        <v>5740</v>
      </c>
      <c r="G621" s="195" t="s">
        <v>560</v>
      </c>
    </row>
    <row r="622" spans="1:7" s="12" customFormat="1" ht="15" customHeight="1" x14ac:dyDescent="0.25">
      <c r="A622" s="109"/>
      <c r="B622" s="114" t="s">
        <v>928</v>
      </c>
      <c r="C622" s="115"/>
      <c r="D622" s="116"/>
      <c r="E622" s="117"/>
      <c r="F622" s="118"/>
      <c r="G622" s="195"/>
    </row>
    <row r="623" spans="1:7" s="12" customFormat="1" ht="15" customHeight="1" x14ac:dyDescent="0.25">
      <c r="A623" s="109"/>
      <c r="B623" s="102" t="s">
        <v>929</v>
      </c>
      <c r="C623" s="103" t="s">
        <v>42</v>
      </c>
      <c r="D623" s="104">
        <v>8</v>
      </c>
      <c r="E623" s="105">
        <v>366</v>
      </c>
      <c r="F623" s="67">
        <f>ROUND(D623*E623,2)</f>
        <v>2928</v>
      </c>
      <c r="G623" s="119" t="s">
        <v>560</v>
      </c>
    </row>
    <row r="624" spans="1:7" s="12" customFormat="1" ht="15" customHeight="1" x14ac:dyDescent="0.25">
      <c r="A624" s="109"/>
      <c r="B624" s="102" t="s">
        <v>930</v>
      </c>
      <c r="C624" s="103" t="s">
        <v>45</v>
      </c>
      <c r="D624" s="104">
        <v>4</v>
      </c>
      <c r="E624" s="105">
        <v>376</v>
      </c>
      <c r="F624" s="67">
        <f>ROUND(D624*E624,2)</f>
        <v>1504</v>
      </c>
      <c r="G624" s="113" t="s">
        <v>174</v>
      </c>
    </row>
    <row r="625" spans="1:7" s="12" customFormat="1" ht="15" customHeight="1" x14ac:dyDescent="0.25">
      <c r="A625" s="109"/>
      <c r="B625" s="102" t="s">
        <v>773</v>
      </c>
      <c r="C625" s="103" t="s">
        <v>565</v>
      </c>
      <c r="D625" s="104">
        <v>0.1</v>
      </c>
      <c r="E625" s="105">
        <v>2177</v>
      </c>
      <c r="F625" s="67">
        <f>ROUND(D625*E625,2)</f>
        <v>217.7</v>
      </c>
      <c r="G625" s="113" t="s">
        <v>174</v>
      </c>
    </row>
    <row r="626" spans="1:7" s="12" customFormat="1" ht="15" customHeight="1" x14ac:dyDescent="0.25">
      <c r="A626" s="109"/>
      <c r="B626" s="102" t="s">
        <v>564</v>
      </c>
      <c r="C626" s="103" t="s">
        <v>565</v>
      </c>
      <c r="D626" s="104">
        <v>0.1</v>
      </c>
      <c r="E626" s="105">
        <v>1782</v>
      </c>
      <c r="F626" s="67">
        <f>ROUND(D626*E626,2)</f>
        <v>178.2</v>
      </c>
      <c r="G626" s="120" t="s">
        <v>566</v>
      </c>
    </row>
    <row r="627" spans="1:7" s="12" customFormat="1" ht="15" customHeight="1" x14ac:dyDescent="0.25">
      <c r="A627" s="109"/>
      <c r="B627" s="102" t="s">
        <v>640</v>
      </c>
      <c r="C627" s="103" t="s">
        <v>155</v>
      </c>
      <c r="D627" s="104">
        <v>1</v>
      </c>
      <c r="E627" s="105">
        <v>277</v>
      </c>
      <c r="F627" s="67">
        <f>ROUND(D627*E627,2)</f>
        <v>277</v>
      </c>
      <c r="G627" s="113" t="s">
        <v>174</v>
      </c>
    </row>
    <row r="628" spans="1:7" s="12" customFormat="1" ht="15" customHeight="1" x14ac:dyDescent="0.25">
      <c r="A628" s="109"/>
      <c r="B628" s="102" t="s">
        <v>568</v>
      </c>
      <c r="C628" s="103" t="s">
        <v>42</v>
      </c>
      <c r="D628" s="104">
        <v>1</v>
      </c>
      <c r="E628" s="105"/>
      <c r="F628" s="112">
        <f>SUM(F621:F627)</f>
        <v>10844.900000000001</v>
      </c>
      <c r="G628" s="113"/>
    </row>
    <row r="629" spans="1:7" s="12" customFormat="1" ht="15" customHeight="1" x14ac:dyDescent="0.25">
      <c r="A629" s="109"/>
      <c r="B629" s="187" t="s">
        <v>931</v>
      </c>
      <c r="C629" s="187"/>
      <c r="D629" s="188" t="s">
        <v>652</v>
      </c>
      <c r="E629" s="188"/>
      <c r="F629" s="189">
        <f>F628</f>
        <v>10844.900000000001</v>
      </c>
      <c r="G629" s="190"/>
    </row>
    <row r="630" spans="1:7" s="12" customFormat="1" ht="15" customHeight="1" x14ac:dyDescent="0.25">
      <c r="A630" s="109"/>
      <c r="B630" s="191" t="s">
        <v>932</v>
      </c>
      <c r="C630" s="191"/>
      <c r="D630" s="188"/>
      <c r="E630" s="188"/>
      <c r="F630" s="189"/>
      <c r="G630" s="190"/>
    </row>
    <row r="631" spans="1:7" s="12" customFormat="1" ht="24.95" customHeight="1" x14ac:dyDescent="0.25">
      <c r="A631" s="59" t="s">
        <v>136</v>
      </c>
      <c r="B631" s="192" t="s">
        <v>933</v>
      </c>
      <c r="C631" s="192"/>
      <c r="D631" s="193" t="s">
        <v>648</v>
      </c>
      <c r="E631" s="193"/>
      <c r="F631" s="194" t="s">
        <v>934</v>
      </c>
      <c r="G631" s="194"/>
    </row>
    <row r="632" spans="1:7" s="12" customFormat="1" ht="15" customHeight="1" x14ac:dyDescent="0.25">
      <c r="A632" s="109"/>
      <c r="B632" s="110" t="s">
        <v>553</v>
      </c>
      <c r="C632" s="108" t="s">
        <v>4</v>
      </c>
      <c r="D632" s="110" t="s">
        <v>554</v>
      </c>
      <c r="E632" s="110" t="s">
        <v>555</v>
      </c>
      <c r="F632" s="110" t="s">
        <v>556</v>
      </c>
      <c r="G632" s="60" t="s">
        <v>557</v>
      </c>
    </row>
    <row r="633" spans="1:7" s="12" customFormat="1" ht="15" customHeight="1" x14ac:dyDescent="0.25">
      <c r="A633" s="109"/>
      <c r="B633" s="102" t="s">
        <v>935</v>
      </c>
      <c r="C633" s="103" t="s">
        <v>559</v>
      </c>
      <c r="D633" s="104">
        <v>2.8</v>
      </c>
      <c r="E633" s="105">
        <v>150</v>
      </c>
      <c r="F633" s="67">
        <f>ROUND(D633*E633,2)</f>
        <v>420</v>
      </c>
      <c r="G633" s="113" t="s">
        <v>174</v>
      </c>
    </row>
    <row r="634" spans="1:7" s="12" customFormat="1" ht="15" customHeight="1" x14ac:dyDescent="0.25">
      <c r="A634" s="109"/>
      <c r="B634" s="102" t="s">
        <v>936</v>
      </c>
      <c r="C634" s="103" t="s">
        <v>42</v>
      </c>
      <c r="D634" s="104">
        <v>100</v>
      </c>
      <c r="E634" s="105">
        <v>20</v>
      </c>
      <c r="F634" s="67">
        <f>ROUND(D634*E634,2)</f>
        <v>2000</v>
      </c>
      <c r="G634" s="113" t="s">
        <v>174</v>
      </c>
    </row>
    <row r="635" spans="1:7" s="12" customFormat="1" ht="15" customHeight="1" x14ac:dyDescent="0.25">
      <c r="A635" s="109"/>
      <c r="B635" s="102" t="s">
        <v>624</v>
      </c>
      <c r="C635" s="103" t="s">
        <v>565</v>
      </c>
      <c r="D635" s="104">
        <v>0.35</v>
      </c>
      <c r="E635" s="105">
        <v>1800</v>
      </c>
      <c r="F635" s="67">
        <f>ROUND(D635*E635,2)</f>
        <v>630</v>
      </c>
      <c r="G635" s="120" t="s">
        <v>566</v>
      </c>
    </row>
    <row r="636" spans="1:7" s="12" customFormat="1" ht="15" customHeight="1" x14ac:dyDescent="0.25">
      <c r="A636" s="109"/>
      <c r="B636" s="102" t="s">
        <v>562</v>
      </c>
      <c r="C636" s="103" t="s">
        <v>559</v>
      </c>
      <c r="D636" s="104">
        <v>2</v>
      </c>
      <c r="E636" s="105">
        <v>247</v>
      </c>
      <c r="F636" s="67">
        <f>ROUND(D636*E636,2)</f>
        <v>494</v>
      </c>
      <c r="G636" s="113" t="s">
        <v>174</v>
      </c>
    </row>
    <row r="637" spans="1:7" s="12" customFormat="1" ht="15" customHeight="1" x14ac:dyDescent="0.25">
      <c r="A637" s="109"/>
      <c r="B637" s="102" t="s">
        <v>567</v>
      </c>
      <c r="C637" s="103" t="s">
        <v>155</v>
      </c>
      <c r="D637" s="104">
        <v>1</v>
      </c>
      <c r="E637" s="105">
        <v>56</v>
      </c>
      <c r="F637" s="67">
        <f>ROUND(D637*E637,2)</f>
        <v>56</v>
      </c>
      <c r="G637" s="113" t="s">
        <v>174</v>
      </c>
    </row>
    <row r="638" spans="1:7" s="12" customFormat="1" ht="15" customHeight="1" x14ac:dyDescent="0.25">
      <c r="A638" s="109"/>
      <c r="B638" s="102" t="s">
        <v>568</v>
      </c>
      <c r="C638" s="103" t="s">
        <v>42</v>
      </c>
      <c r="D638" s="104">
        <v>100</v>
      </c>
      <c r="E638" s="105"/>
      <c r="F638" s="112">
        <f>SUM(F633:F637)</f>
        <v>3600</v>
      </c>
      <c r="G638" s="113"/>
    </row>
    <row r="639" spans="1:7" s="12" customFormat="1" ht="15" customHeight="1" x14ac:dyDescent="0.25">
      <c r="A639" s="109"/>
      <c r="B639" s="102" t="s">
        <v>569</v>
      </c>
      <c r="C639" s="103" t="s">
        <v>42</v>
      </c>
      <c r="D639" s="104">
        <v>1</v>
      </c>
      <c r="E639" s="105"/>
      <c r="F639" s="112">
        <f>F638/D638</f>
        <v>36</v>
      </c>
      <c r="G639" s="113"/>
    </row>
    <row r="640" spans="1:7" s="12" customFormat="1" ht="15" customHeight="1" x14ac:dyDescent="0.25">
      <c r="A640" s="72"/>
      <c r="B640" s="187" t="s">
        <v>937</v>
      </c>
      <c r="C640" s="187"/>
      <c r="D640" s="188" t="s">
        <v>652</v>
      </c>
      <c r="E640" s="188"/>
      <c r="F640" s="189">
        <v>36</v>
      </c>
      <c r="G640" s="190"/>
    </row>
    <row r="641" spans="1:7" s="12" customFormat="1" ht="15" customHeight="1" x14ac:dyDescent="0.25">
      <c r="A641" s="72"/>
      <c r="B641" s="191" t="s">
        <v>938</v>
      </c>
      <c r="C641" s="191"/>
      <c r="D641" s="188"/>
      <c r="E641" s="188"/>
      <c r="F641" s="189"/>
      <c r="G641" s="190"/>
    </row>
    <row r="642" spans="1:7" s="12" customFormat="1" ht="24.95" customHeight="1" x14ac:dyDescent="0.25">
      <c r="A642" s="71" t="s">
        <v>138</v>
      </c>
      <c r="B642" s="178" t="s">
        <v>939</v>
      </c>
      <c r="C642" s="178"/>
      <c r="D642" s="179" t="s">
        <v>648</v>
      </c>
      <c r="E642" s="179"/>
      <c r="F642" s="180" t="s">
        <v>940</v>
      </c>
      <c r="G642" s="180"/>
    </row>
    <row r="643" spans="1:7" s="12" customFormat="1" ht="15" customHeight="1" x14ac:dyDescent="0.25">
      <c r="A643" s="72"/>
      <c r="B643" s="73" t="s">
        <v>553</v>
      </c>
      <c r="C643" s="71" t="s">
        <v>4</v>
      </c>
      <c r="D643" s="73" t="s">
        <v>554</v>
      </c>
      <c r="E643" s="73" t="s">
        <v>555</v>
      </c>
      <c r="F643" s="73" t="s">
        <v>556</v>
      </c>
      <c r="G643" s="60" t="s">
        <v>557</v>
      </c>
    </row>
    <row r="644" spans="1:7" s="12" customFormat="1" ht="15" customHeight="1" x14ac:dyDescent="0.25">
      <c r="A644" s="72"/>
      <c r="B644" s="74" t="s">
        <v>935</v>
      </c>
      <c r="C644" s="75" t="s">
        <v>559</v>
      </c>
      <c r="D644" s="76">
        <v>5</v>
      </c>
      <c r="E644" s="77">
        <v>150</v>
      </c>
      <c r="F644" s="78">
        <v>750</v>
      </c>
      <c r="G644" s="106" t="s">
        <v>174</v>
      </c>
    </row>
    <row r="645" spans="1:7" s="12" customFormat="1" ht="15" customHeight="1" x14ac:dyDescent="0.25">
      <c r="A645" s="72"/>
      <c r="B645" s="74" t="s">
        <v>941</v>
      </c>
      <c r="C645" s="75" t="s">
        <v>42</v>
      </c>
      <c r="D645" s="76">
        <v>100</v>
      </c>
      <c r="E645" s="77">
        <v>30</v>
      </c>
      <c r="F645" s="78">
        <v>3000</v>
      </c>
      <c r="G645" s="85" t="s">
        <v>174</v>
      </c>
    </row>
    <row r="646" spans="1:7" s="12" customFormat="1" ht="15" customHeight="1" x14ac:dyDescent="0.25">
      <c r="A646" s="72"/>
      <c r="B646" s="74" t="s">
        <v>773</v>
      </c>
      <c r="C646" s="75" t="s">
        <v>565</v>
      </c>
      <c r="D646" s="76">
        <v>0.58499999999999996</v>
      </c>
      <c r="E646" s="77">
        <v>2200</v>
      </c>
      <c r="F646" s="78">
        <v>1287</v>
      </c>
      <c r="G646" s="85" t="s">
        <v>174</v>
      </c>
    </row>
    <row r="647" spans="1:7" s="12" customFormat="1" ht="15" customHeight="1" x14ac:dyDescent="0.25">
      <c r="A647" s="72"/>
      <c r="B647" s="74" t="s">
        <v>562</v>
      </c>
      <c r="C647" s="75" t="s">
        <v>565</v>
      </c>
      <c r="D647" s="76">
        <v>0.45200000000000001</v>
      </c>
      <c r="E647" s="77">
        <v>2000</v>
      </c>
      <c r="F647" s="78">
        <v>904</v>
      </c>
      <c r="G647" s="85" t="s">
        <v>174</v>
      </c>
    </row>
    <row r="648" spans="1:7" s="12" customFormat="1" ht="15" customHeight="1" x14ac:dyDescent="0.25">
      <c r="A648" s="72"/>
      <c r="B648" s="74" t="s">
        <v>567</v>
      </c>
      <c r="C648" s="75" t="s">
        <v>155</v>
      </c>
      <c r="D648" s="76">
        <v>1</v>
      </c>
      <c r="E648" s="77">
        <v>59</v>
      </c>
      <c r="F648" s="78">
        <v>59</v>
      </c>
      <c r="G648" s="85" t="s">
        <v>174</v>
      </c>
    </row>
    <row r="649" spans="1:7" s="12" customFormat="1" ht="15" customHeight="1" x14ac:dyDescent="0.25">
      <c r="A649" s="72"/>
      <c r="B649" s="74" t="s">
        <v>568</v>
      </c>
      <c r="C649" s="75" t="s">
        <v>42</v>
      </c>
      <c r="D649" s="76">
        <v>100</v>
      </c>
      <c r="E649" s="77"/>
      <c r="F649" s="78">
        <v>6000</v>
      </c>
      <c r="G649" s="85"/>
    </row>
    <row r="650" spans="1:7" s="12" customFormat="1" ht="15" customHeight="1" x14ac:dyDescent="0.25">
      <c r="A650" s="72"/>
      <c r="B650" s="74" t="s">
        <v>569</v>
      </c>
      <c r="C650" s="75" t="s">
        <v>42</v>
      </c>
      <c r="D650" s="76">
        <v>1</v>
      </c>
      <c r="E650" s="77"/>
      <c r="F650" s="78">
        <v>60</v>
      </c>
      <c r="G650" s="69"/>
    </row>
    <row r="651" spans="1:7" s="12" customFormat="1" ht="15" customHeight="1" x14ac:dyDescent="0.25">
      <c r="A651" s="72"/>
      <c r="B651" s="181" t="s">
        <v>942</v>
      </c>
      <c r="C651" s="181"/>
      <c r="D651" s="182" t="s">
        <v>652</v>
      </c>
      <c r="E651" s="182"/>
      <c r="F651" s="176">
        <v>60</v>
      </c>
      <c r="G651" s="176"/>
    </row>
    <row r="652" spans="1:7" s="12" customFormat="1" ht="15" customHeight="1" x14ac:dyDescent="0.25">
      <c r="A652" s="72"/>
      <c r="B652" s="184" t="s">
        <v>943</v>
      </c>
      <c r="C652" s="184"/>
      <c r="D652" s="182"/>
      <c r="E652" s="182"/>
      <c r="F652" s="176"/>
      <c r="G652" s="176"/>
    </row>
    <row r="653" spans="1:7" s="12" customFormat="1" ht="24.95" customHeight="1" x14ac:dyDescent="0.25">
      <c r="A653" s="59" t="s">
        <v>140</v>
      </c>
      <c r="B653" s="171" t="s">
        <v>944</v>
      </c>
      <c r="C653" s="171"/>
      <c r="D653" s="172" t="s">
        <v>862</v>
      </c>
      <c r="E653" s="172"/>
      <c r="F653" s="173" t="s">
        <v>945</v>
      </c>
      <c r="G653" s="173"/>
    </row>
    <row r="654" spans="1:7" s="12" customFormat="1" ht="15" customHeight="1" x14ac:dyDescent="0.25">
      <c r="A654" s="61"/>
      <c r="B654" s="62" t="s">
        <v>553</v>
      </c>
      <c r="C654" s="60" t="s">
        <v>4</v>
      </c>
      <c r="D654" s="62" t="s">
        <v>554</v>
      </c>
      <c r="E654" s="62" t="s">
        <v>555</v>
      </c>
      <c r="F654" s="62" t="s">
        <v>556</v>
      </c>
      <c r="G654" s="60" t="s">
        <v>557</v>
      </c>
    </row>
    <row r="655" spans="1:7" s="12" customFormat="1" ht="15" customHeight="1" x14ac:dyDescent="0.25">
      <c r="A655" s="61"/>
      <c r="B655" s="63" t="s">
        <v>946</v>
      </c>
      <c r="C655" s="64" t="s">
        <v>222</v>
      </c>
      <c r="D655" s="65">
        <v>94.7</v>
      </c>
      <c r="E655" s="66">
        <v>70</v>
      </c>
      <c r="F655" s="70">
        <f>ROUND(D655*E655,2)</f>
        <v>6629</v>
      </c>
      <c r="G655" s="101" t="s">
        <v>797</v>
      </c>
    </row>
    <row r="656" spans="1:7" s="12" customFormat="1" ht="15" customHeight="1" x14ac:dyDescent="0.25">
      <c r="A656" s="61"/>
      <c r="B656" s="63" t="s">
        <v>947</v>
      </c>
      <c r="C656" s="64" t="s">
        <v>155</v>
      </c>
      <c r="D656" s="65">
        <v>1</v>
      </c>
      <c r="E656" s="66">
        <v>200</v>
      </c>
      <c r="F656" s="70">
        <f>ROUND(D656*E656,2)</f>
        <v>200</v>
      </c>
      <c r="G656" s="101" t="s">
        <v>174</v>
      </c>
    </row>
    <row r="657" spans="1:7" s="12" customFormat="1" ht="15" customHeight="1" x14ac:dyDescent="0.25">
      <c r="A657" s="61"/>
      <c r="B657" s="63" t="s">
        <v>567</v>
      </c>
      <c r="C657" s="64" t="s">
        <v>155</v>
      </c>
      <c r="D657" s="65">
        <v>1</v>
      </c>
      <c r="E657" s="66">
        <v>30</v>
      </c>
      <c r="F657" s="70">
        <f>ROUND(D657*E657,2)</f>
        <v>30</v>
      </c>
      <c r="G657" s="101" t="s">
        <v>174</v>
      </c>
    </row>
    <row r="658" spans="1:7" s="12" customFormat="1" ht="15" customHeight="1" x14ac:dyDescent="0.25">
      <c r="A658" s="61"/>
      <c r="B658" s="63" t="s">
        <v>568</v>
      </c>
      <c r="C658" s="64" t="s">
        <v>114</v>
      </c>
      <c r="D658" s="65">
        <v>1</v>
      </c>
      <c r="E658" s="66"/>
      <c r="F658" s="70">
        <f>SUM(F655:F657)</f>
        <v>6859</v>
      </c>
      <c r="G658" s="85"/>
    </row>
    <row r="659" spans="1:7" s="12" customFormat="1" ht="15" customHeight="1" x14ac:dyDescent="0.25">
      <c r="A659" s="61"/>
      <c r="B659" s="174" t="s">
        <v>651</v>
      </c>
      <c r="C659" s="174"/>
      <c r="D659" s="175" t="s">
        <v>866</v>
      </c>
      <c r="E659" s="175"/>
      <c r="F659" s="176">
        <f>F658</f>
        <v>6859</v>
      </c>
      <c r="G659" s="176"/>
    </row>
    <row r="660" spans="1:7" s="12" customFormat="1" ht="15" customHeight="1" x14ac:dyDescent="0.25">
      <c r="A660" s="61"/>
      <c r="B660" s="177" t="s">
        <v>948</v>
      </c>
      <c r="C660" s="177"/>
      <c r="D660" s="175"/>
      <c r="E660" s="175"/>
      <c r="F660" s="176"/>
      <c r="G660" s="176"/>
    </row>
    <row r="661" spans="1:7" s="12" customFormat="1" ht="24.95" customHeight="1" x14ac:dyDescent="0.25">
      <c r="A661" s="59" t="s">
        <v>142</v>
      </c>
      <c r="B661" s="171" t="s">
        <v>949</v>
      </c>
      <c r="C661" s="171"/>
      <c r="D661" s="172" t="s">
        <v>862</v>
      </c>
      <c r="E661" s="172"/>
      <c r="F661" s="173" t="s">
        <v>950</v>
      </c>
      <c r="G661" s="173"/>
    </row>
    <row r="662" spans="1:7" s="12" customFormat="1" ht="15" customHeight="1" x14ac:dyDescent="0.25">
      <c r="A662" s="61"/>
      <c r="B662" s="62" t="s">
        <v>553</v>
      </c>
      <c r="C662" s="60" t="s">
        <v>4</v>
      </c>
      <c r="D662" s="62" t="s">
        <v>554</v>
      </c>
      <c r="E662" s="62" t="s">
        <v>555</v>
      </c>
      <c r="F662" s="62" t="s">
        <v>556</v>
      </c>
      <c r="G662" s="60" t="s">
        <v>557</v>
      </c>
    </row>
    <row r="663" spans="1:7" s="12" customFormat="1" ht="15" customHeight="1" x14ac:dyDescent="0.25">
      <c r="A663" s="61"/>
      <c r="B663" s="63" t="s">
        <v>946</v>
      </c>
      <c r="C663" s="64" t="s">
        <v>222</v>
      </c>
      <c r="D663" s="65">
        <v>52.5</v>
      </c>
      <c r="E663" s="66">
        <v>70</v>
      </c>
      <c r="F663" s="70">
        <f>ROUND(D663*E663,2)</f>
        <v>3675</v>
      </c>
      <c r="G663" s="101" t="s">
        <v>797</v>
      </c>
    </row>
    <row r="664" spans="1:7" s="12" customFormat="1" ht="15" customHeight="1" x14ac:dyDescent="0.25">
      <c r="A664" s="61"/>
      <c r="B664" s="63" t="s">
        <v>947</v>
      </c>
      <c r="C664" s="64" t="s">
        <v>155</v>
      </c>
      <c r="D664" s="65">
        <v>1</v>
      </c>
      <c r="E664" s="66">
        <v>200</v>
      </c>
      <c r="F664" s="70">
        <f>ROUND(D664*E664,2)</f>
        <v>200</v>
      </c>
      <c r="G664" s="101" t="s">
        <v>174</v>
      </c>
    </row>
    <row r="665" spans="1:7" s="12" customFormat="1" ht="15" customHeight="1" x14ac:dyDescent="0.25">
      <c r="A665" s="61"/>
      <c r="B665" s="63" t="s">
        <v>567</v>
      </c>
      <c r="C665" s="64" t="s">
        <v>155</v>
      </c>
      <c r="D665" s="65">
        <v>1</v>
      </c>
      <c r="E665" s="66">
        <v>30</v>
      </c>
      <c r="F665" s="70">
        <f>ROUND(D665*E665,2)</f>
        <v>30</v>
      </c>
      <c r="G665" s="101" t="s">
        <v>174</v>
      </c>
    </row>
    <row r="666" spans="1:7" s="12" customFormat="1" ht="15" customHeight="1" x14ac:dyDescent="0.25">
      <c r="A666" s="61"/>
      <c r="B666" s="63" t="s">
        <v>568</v>
      </c>
      <c r="C666" s="64" t="s">
        <v>114</v>
      </c>
      <c r="D666" s="65">
        <v>1</v>
      </c>
      <c r="E666" s="66"/>
      <c r="F666" s="67">
        <f>SUM(F663:F665)</f>
        <v>3905</v>
      </c>
      <c r="G666" s="69"/>
    </row>
    <row r="667" spans="1:7" s="12" customFormat="1" ht="15" customHeight="1" x14ac:dyDescent="0.25">
      <c r="A667" s="61"/>
      <c r="B667" s="174" t="s">
        <v>651</v>
      </c>
      <c r="C667" s="174"/>
      <c r="D667" s="175" t="s">
        <v>866</v>
      </c>
      <c r="E667" s="175"/>
      <c r="F667" s="176">
        <f>F666</f>
        <v>3905</v>
      </c>
      <c r="G667" s="176"/>
    </row>
    <row r="668" spans="1:7" s="12" customFormat="1" ht="15" customHeight="1" x14ac:dyDescent="0.25">
      <c r="A668" s="61"/>
      <c r="B668" s="177" t="s">
        <v>951</v>
      </c>
      <c r="C668" s="177"/>
      <c r="D668" s="175"/>
      <c r="E668" s="175"/>
      <c r="F668" s="176"/>
      <c r="G668" s="176"/>
    </row>
    <row r="669" spans="1:7" s="12" customFormat="1" ht="24.95" customHeight="1" x14ac:dyDescent="0.25">
      <c r="A669" s="59" t="s">
        <v>144</v>
      </c>
      <c r="B669" s="192" t="s">
        <v>952</v>
      </c>
      <c r="C669" s="192"/>
      <c r="D669" s="193" t="s">
        <v>648</v>
      </c>
      <c r="E669" s="193"/>
      <c r="F669" s="194" t="s">
        <v>953</v>
      </c>
      <c r="G669" s="194"/>
    </row>
    <row r="670" spans="1:7" s="12" customFormat="1" ht="15" customHeight="1" x14ac:dyDescent="0.25">
      <c r="A670" s="61"/>
      <c r="B670" s="62" t="s">
        <v>553</v>
      </c>
      <c r="C670" s="60" t="s">
        <v>4</v>
      </c>
      <c r="D670" s="62" t="s">
        <v>554</v>
      </c>
      <c r="E670" s="62" t="s">
        <v>555</v>
      </c>
      <c r="F670" s="62" t="s">
        <v>556</v>
      </c>
      <c r="G670" s="60" t="s">
        <v>557</v>
      </c>
    </row>
    <row r="671" spans="1:7" s="12" customFormat="1" ht="15" customHeight="1" x14ac:dyDescent="0.25">
      <c r="A671" s="61"/>
      <c r="B671" s="102" t="s">
        <v>773</v>
      </c>
      <c r="C671" s="103" t="s">
        <v>565</v>
      </c>
      <c r="D671" s="104">
        <v>0.05</v>
      </c>
      <c r="E671" s="105">
        <v>2177</v>
      </c>
      <c r="F671" s="67">
        <f>ROUND(D671*E671,2)</f>
        <v>108.85</v>
      </c>
      <c r="G671" s="113" t="s">
        <v>174</v>
      </c>
    </row>
    <row r="672" spans="1:7" s="12" customFormat="1" ht="15" customHeight="1" x14ac:dyDescent="0.25">
      <c r="A672" s="61"/>
      <c r="B672" s="102" t="s">
        <v>954</v>
      </c>
      <c r="C672" s="103" t="s">
        <v>42</v>
      </c>
      <c r="D672" s="104">
        <v>1</v>
      </c>
      <c r="E672" s="105">
        <v>1089</v>
      </c>
      <c r="F672" s="67">
        <f>ROUND(D672*E672,2)</f>
        <v>1089</v>
      </c>
      <c r="G672" s="195" t="s">
        <v>376</v>
      </c>
    </row>
    <row r="673" spans="1:7" s="12" customFormat="1" ht="15" customHeight="1" x14ac:dyDescent="0.25">
      <c r="A673" s="61"/>
      <c r="B673" s="114" t="s">
        <v>955</v>
      </c>
      <c r="C673" s="115"/>
      <c r="D673" s="116"/>
      <c r="E673" s="117"/>
      <c r="F673" s="118"/>
      <c r="G673" s="195"/>
    </row>
    <row r="674" spans="1:7" s="12" customFormat="1" ht="15" customHeight="1" x14ac:dyDescent="0.25">
      <c r="A674" s="61"/>
      <c r="B674" s="102" t="s">
        <v>564</v>
      </c>
      <c r="C674" s="103" t="s">
        <v>565</v>
      </c>
      <c r="D674" s="104">
        <v>0.05</v>
      </c>
      <c r="E674" s="105">
        <v>1782</v>
      </c>
      <c r="F674" s="67">
        <f>ROUND(D674*E674,2)</f>
        <v>89.1</v>
      </c>
      <c r="G674" s="120" t="s">
        <v>566</v>
      </c>
    </row>
    <row r="675" spans="1:7" s="12" customFormat="1" ht="15" customHeight="1" x14ac:dyDescent="0.25">
      <c r="A675" s="61"/>
      <c r="B675" s="102" t="s">
        <v>956</v>
      </c>
      <c r="C675" s="103" t="s">
        <v>559</v>
      </c>
      <c r="D675" s="104">
        <v>0.125</v>
      </c>
      <c r="E675" s="105">
        <v>742</v>
      </c>
      <c r="F675" s="67">
        <f>ROUND(D675*E675,2)</f>
        <v>92.75</v>
      </c>
      <c r="G675" s="120" t="s">
        <v>560</v>
      </c>
    </row>
    <row r="676" spans="1:7" s="12" customFormat="1" ht="15" customHeight="1" x14ac:dyDescent="0.25">
      <c r="A676" s="61"/>
      <c r="B676" s="102" t="s">
        <v>567</v>
      </c>
      <c r="C676" s="103" t="s">
        <v>155</v>
      </c>
      <c r="D676" s="104">
        <v>1</v>
      </c>
      <c r="E676" s="105">
        <v>55</v>
      </c>
      <c r="F676" s="67">
        <f>ROUND(D676*E676,2)</f>
        <v>55</v>
      </c>
      <c r="G676" s="113" t="s">
        <v>174</v>
      </c>
    </row>
    <row r="677" spans="1:7" s="12" customFormat="1" ht="15" customHeight="1" x14ac:dyDescent="0.25">
      <c r="A677" s="61"/>
      <c r="B677" s="102" t="s">
        <v>568</v>
      </c>
      <c r="C677" s="103" t="s">
        <v>42</v>
      </c>
      <c r="D677" s="104">
        <v>1</v>
      </c>
      <c r="E677" s="105"/>
      <c r="F677" s="112">
        <f>SUM(F671:F676)</f>
        <v>1434.6999999999998</v>
      </c>
      <c r="G677" s="113"/>
    </row>
    <row r="678" spans="1:7" s="12" customFormat="1" ht="15" customHeight="1" x14ac:dyDescent="0.25">
      <c r="A678" s="61"/>
      <c r="B678" s="187" t="s">
        <v>957</v>
      </c>
      <c r="C678" s="187"/>
      <c r="D678" s="188" t="s">
        <v>652</v>
      </c>
      <c r="E678" s="188"/>
      <c r="F678" s="189">
        <f>F677</f>
        <v>1434.6999999999998</v>
      </c>
      <c r="G678" s="190"/>
    </row>
    <row r="679" spans="1:7" s="12" customFormat="1" ht="15" customHeight="1" x14ac:dyDescent="0.25">
      <c r="A679" s="61"/>
      <c r="B679" s="191" t="s">
        <v>958</v>
      </c>
      <c r="C679" s="191"/>
      <c r="D679" s="188"/>
      <c r="E679" s="188"/>
      <c r="F679" s="189"/>
      <c r="G679" s="190"/>
    </row>
    <row r="680" spans="1:7" s="12" customFormat="1" ht="24.95" customHeight="1" x14ac:dyDescent="0.25">
      <c r="A680" s="59" t="s">
        <v>146</v>
      </c>
      <c r="B680" s="192" t="s">
        <v>959</v>
      </c>
      <c r="C680" s="192"/>
      <c r="D680" s="193" t="s">
        <v>854</v>
      </c>
      <c r="E680" s="193"/>
      <c r="F680" s="194" t="s">
        <v>960</v>
      </c>
      <c r="G680" s="194"/>
    </row>
    <row r="681" spans="1:7" s="12" customFormat="1" ht="15" customHeight="1" x14ac:dyDescent="0.25">
      <c r="A681" s="61"/>
      <c r="B681" s="62" t="s">
        <v>553</v>
      </c>
      <c r="C681" s="60" t="s">
        <v>4</v>
      </c>
      <c r="D681" s="62" t="s">
        <v>554</v>
      </c>
      <c r="E681" s="62" t="s">
        <v>555</v>
      </c>
      <c r="F681" s="62" t="s">
        <v>556</v>
      </c>
      <c r="G681" s="60" t="s">
        <v>557</v>
      </c>
    </row>
    <row r="682" spans="1:7" s="12" customFormat="1" ht="24.95" customHeight="1" x14ac:dyDescent="0.25">
      <c r="A682" s="61"/>
      <c r="B682" s="121" t="s">
        <v>961</v>
      </c>
      <c r="C682" s="103" t="s">
        <v>111</v>
      </c>
      <c r="D682" s="104">
        <v>1</v>
      </c>
      <c r="E682" s="105">
        <v>463</v>
      </c>
      <c r="F682" s="67">
        <f>ROUND(D682*E682,2)</f>
        <v>463</v>
      </c>
      <c r="G682" s="120" t="s">
        <v>797</v>
      </c>
    </row>
    <row r="683" spans="1:7" s="12" customFormat="1" ht="15" customHeight="1" x14ac:dyDescent="0.25">
      <c r="A683" s="61"/>
      <c r="B683" s="102" t="s">
        <v>962</v>
      </c>
      <c r="C683" s="103" t="s">
        <v>155</v>
      </c>
      <c r="D683" s="104">
        <v>1</v>
      </c>
      <c r="E683" s="105">
        <v>29</v>
      </c>
      <c r="F683" s="67">
        <f>ROUND(D683*E683,2)</f>
        <v>29</v>
      </c>
      <c r="G683" s="120" t="s">
        <v>797</v>
      </c>
    </row>
    <row r="684" spans="1:7" s="12" customFormat="1" ht="15" customHeight="1" x14ac:dyDescent="0.25">
      <c r="A684" s="61"/>
      <c r="B684" s="102" t="s">
        <v>688</v>
      </c>
      <c r="C684" s="103" t="s">
        <v>155</v>
      </c>
      <c r="D684" s="104">
        <v>1</v>
      </c>
      <c r="E684" s="105">
        <v>75</v>
      </c>
      <c r="F684" s="67">
        <f>ROUND(D684*E684,2)</f>
        <v>75</v>
      </c>
      <c r="G684" s="113" t="s">
        <v>174</v>
      </c>
    </row>
    <row r="685" spans="1:7" s="12" customFormat="1" ht="15" customHeight="1" x14ac:dyDescent="0.25">
      <c r="A685" s="61"/>
      <c r="B685" s="102" t="s">
        <v>378</v>
      </c>
      <c r="C685" s="103" t="s">
        <v>155</v>
      </c>
      <c r="D685" s="104">
        <v>1</v>
      </c>
      <c r="E685" s="105">
        <v>3</v>
      </c>
      <c r="F685" s="67">
        <f>ROUND(D685*E685,2)</f>
        <v>3</v>
      </c>
      <c r="G685" s="113" t="s">
        <v>174</v>
      </c>
    </row>
    <row r="686" spans="1:7" s="12" customFormat="1" ht="15" customHeight="1" x14ac:dyDescent="0.25">
      <c r="A686" s="61"/>
      <c r="B686" s="102" t="s">
        <v>640</v>
      </c>
      <c r="C686" s="103" t="s">
        <v>155</v>
      </c>
      <c r="D686" s="104">
        <v>1</v>
      </c>
      <c r="E686" s="105">
        <v>25</v>
      </c>
      <c r="F686" s="67">
        <f>ROUND(D686*E686,2)</f>
        <v>25</v>
      </c>
      <c r="G686" s="113" t="s">
        <v>174</v>
      </c>
    </row>
    <row r="687" spans="1:7" s="12" customFormat="1" ht="15" customHeight="1" x14ac:dyDescent="0.25">
      <c r="A687" s="61"/>
      <c r="B687" s="102" t="s">
        <v>568</v>
      </c>
      <c r="C687" s="103" t="s">
        <v>111</v>
      </c>
      <c r="D687" s="104">
        <v>1</v>
      </c>
      <c r="E687" s="105"/>
      <c r="F687" s="112">
        <f>SUM(F682:F686)</f>
        <v>595</v>
      </c>
      <c r="G687" s="113"/>
    </row>
    <row r="688" spans="1:7" s="12" customFormat="1" ht="15" customHeight="1" x14ac:dyDescent="0.25">
      <c r="A688" s="61"/>
      <c r="B688" s="187" t="s">
        <v>651</v>
      </c>
      <c r="C688" s="187"/>
      <c r="D688" s="188" t="s">
        <v>859</v>
      </c>
      <c r="E688" s="188"/>
      <c r="F688" s="189">
        <f>F687</f>
        <v>595</v>
      </c>
      <c r="G688" s="190"/>
    </row>
    <row r="689" spans="1:7" s="12" customFormat="1" ht="15" customHeight="1" x14ac:dyDescent="0.25">
      <c r="A689" s="61"/>
      <c r="B689" s="191" t="s">
        <v>963</v>
      </c>
      <c r="C689" s="191"/>
      <c r="D689" s="188"/>
      <c r="E689" s="188"/>
      <c r="F689" s="189"/>
      <c r="G689" s="190"/>
    </row>
    <row r="690" spans="1:7" s="12" customFormat="1" ht="24.95" customHeight="1" x14ac:dyDescent="0.25">
      <c r="A690" s="59" t="s">
        <v>148</v>
      </c>
      <c r="B690" s="192" t="s">
        <v>964</v>
      </c>
      <c r="C690" s="192"/>
      <c r="D690" s="193" t="s">
        <v>655</v>
      </c>
      <c r="E690" s="193"/>
      <c r="F690" s="194" t="s">
        <v>965</v>
      </c>
      <c r="G690" s="194"/>
    </row>
    <row r="691" spans="1:7" s="12" customFormat="1" ht="15" customHeight="1" x14ac:dyDescent="0.25">
      <c r="A691" s="61"/>
      <c r="B691" s="62" t="s">
        <v>553</v>
      </c>
      <c r="C691" s="60" t="s">
        <v>4</v>
      </c>
      <c r="D691" s="62" t="s">
        <v>554</v>
      </c>
      <c r="E691" s="62" t="s">
        <v>555</v>
      </c>
      <c r="F691" s="62" t="s">
        <v>556</v>
      </c>
      <c r="G691" s="60" t="s">
        <v>557</v>
      </c>
    </row>
    <row r="692" spans="1:7" s="12" customFormat="1" ht="15" customHeight="1" x14ac:dyDescent="0.25">
      <c r="A692" s="61"/>
      <c r="B692" s="102" t="s">
        <v>966</v>
      </c>
      <c r="C692" s="103" t="s">
        <v>92</v>
      </c>
      <c r="D692" s="104">
        <v>12</v>
      </c>
      <c r="E692" s="105">
        <v>15</v>
      </c>
      <c r="F692" s="67">
        <f>ROUND(D692*E692,2)</f>
        <v>180</v>
      </c>
      <c r="G692" s="196" t="s">
        <v>560</v>
      </c>
    </row>
    <row r="693" spans="1:7" s="12" customFormat="1" ht="15" customHeight="1" x14ac:dyDescent="0.25">
      <c r="A693" s="61"/>
      <c r="B693" s="114" t="s">
        <v>967</v>
      </c>
      <c r="C693" s="115"/>
      <c r="D693" s="116"/>
      <c r="E693" s="117"/>
      <c r="F693" s="118"/>
      <c r="G693" s="196"/>
    </row>
    <row r="694" spans="1:7" s="12" customFormat="1" ht="15" customHeight="1" x14ac:dyDescent="0.25">
      <c r="A694" s="61"/>
      <c r="B694" s="102" t="s">
        <v>968</v>
      </c>
      <c r="C694" s="103" t="s">
        <v>92</v>
      </c>
      <c r="D694" s="104">
        <v>3</v>
      </c>
      <c r="E694" s="105">
        <v>5</v>
      </c>
      <c r="F694" s="67">
        <f>ROUND(D694*E694,2)</f>
        <v>15</v>
      </c>
      <c r="G694" s="196" t="s">
        <v>560</v>
      </c>
    </row>
    <row r="695" spans="1:7" s="12" customFormat="1" ht="15" customHeight="1" x14ac:dyDescent="0.25">
      <c r="A695" s="61"/>
      <c r="B695" s="114" t="s">
        <v>969</v>
      </c>
      <c r="C695" s="115"/>
      <c r="D695" s="116"/>
      <c r="E695" s="117"/>
      <c r="F695" s="118"/>
      <c r="G695" s="196"/>
    </row>
    <row r="696" spans="1:7" s="12" customFormat="1" ht="15" customHeight="1" x14ac:dyDescent="0.25">
      <c r="A696" s="61"/>
      <c r="B696" s="102" t="s">
        <v>970</v>
      </c>
      <c r="C696" s="103" t="s">
        <v>45</v>
      </c>
      <c r="D696" s="104">
        <v>1</v>
      </c>
      <c r="E696" s="105">
        <v>20</v>
      </c>
      <c r="F696" s="67">
        <f>ROUND(D696*E696,2)</f>
        <v>20</v>
      </c>
      <c r="G696" s="196" t="s">
        <v>174</v>
      </c>
    </row>
    <row r="697" spans="1:7" s="12" customFormat="1" ht="15" customHeight="1" x14ac:dyDescent="0.25">
      <c r="A697" s="61"/>
      <c r="B697" s="114" t="s">
        <v>971</v>
      </c>
      <c r="C697" s="115"/>
      <c r="D697" s="116"/>
      <c r="E697" s="117"/>
      <c r="F697" s="118"/>
      <c r="G697" s="196"/>
    </row>
    <row r="698" spans="1:7" s="12" customFormat="1" ht="15" customHeight="1" x14ac:dyDescent="0.25">
      <c r="A698" s="61"/>
      <c r="B698" s="102" t="s">
        <v>81</v>
      </c>
      <c r="C698" s="103" t="s">
        <v>11</v>
      </c>
      <c r="D698" s="104">
        <v>0.02</v>
      </c>
      <c r="E698" s="105">
        <v>2685.18</v>
      </c>
      <c r="F698" s="67">
        <f>ROUND(D698*E698,2)</f>
        <v>53.7</v>
      </c>
      <c r="G698" s="113" t="s">
        <v>972</v>
      </c>
    </row>
    <row r="699" spans="1:7" s="12" customFormat="1" ht="15" customHeight="1" x14ac:dyDescent="0.25">
      <c r="A699" s="61"/>
      <c r="B699" s="102" t="s">
        <v>640</v>
      </c>
      <c r="C699" s="103" t="s">
        <v>155</v>
      </c>
      <c r="D699" s="104">
        <v>1</v>
      </c>
      <c r="E699" s="105">
        <v>68</v>
      </c>
      <c r="F699" s="67">
        <f>ROUND(D699*E699,2)</f>
        <v>68</v>
      </c>
      <c r="G699" s="113" t="s">
        <v>174</v>
      </c>
    </row>
    <row r="700" spans="1:7" s="12" customFormat="1" ht="15" customHeight="1" x14ac:dyDescent="0.25">
      <c r="A700" s="61"/>
      <c r="B700" s="102" t="s">
        <v>568</v>
      </c>
      <c r="C700" s="103" t="s">
        <v>45</v>
      </c>
      <c r="D700" s="104">
        <v>1</v>
      </c>
      <c r="E700" s="105"/>
      <c r="F700" s="112">
        <f>SUM(F692:F699)</f>
        <v>336.7</v>
      </c>
      <c r="G700" s="113"/>
    </row>
    <row r="701" spans="1:7" s="12" customFormat="1" ht="15" customHeight="1" x14ac:dyDescent="0.25">
      <c r="A701" s="61"/>
      <c r="B701" s="187" t="s">
        <v>973</v>
      </c>
      <c r="C701" s="187"/>
      <c r="D701" s="188" t="s">
        <v>659</v>
      </c>
      <c r="E701" s="188"/>
      <c r="F701" s="189">
        <f>F700</f>
        <v>336.7</v>
      </c>
      <c r="G701" s="190"/>
    </row>
    <row r="702" spans="1:7" s="12" customFormat="1" ht="15" customHeight="1" x14ac:dyDescent="0.25">
      <c r="A702" s="61"/>
      <c r="B702" s="191" t="s">
        <v>974</v>
      </c>
      <c r="C702" s="191"/>
      <c r="D702" s="188"/>
      <c r="E702" s="188"/>
      <c r="F702" s="189"/>
      <c r="G702" s="190"/>
    </row>
    <row r="703" spans="1:7" s="12" customFormat="1" ht="24.95" customHeight="1" x14ac:dyDescent="0.25">
      <c r="A703" s="59" t="s">
        <v>150</v>
      </c>
      <c r="B703" s="171" t="s">
        <v>975</v>
      </c>
      <c r="C703" s="171"/>
      <c r="D703" s="172" t="s">
        <v>976</v>
      </c>
      <c r="E703" s="172"/>
      <c r="F703" s="173" t="s">
        <v>977</v>
      </c>
      <c r="G703" s="173"/>
    </row>
    <row r="704" spans="1:7" s="12" customFormat="1" ht="15" customHeight="1" x14ac:dyDescent="0.25">
      <c r="A704" s="61"/>
      <c r="B704" s="62" t="s">
        <v>553</v>
      </c>
      <c r="C704" s="60" t="s">
        <v>4</v>
      </c>
      <c r="D704" s="62" t="s">
        <v>554</v>
      </c>
      <c r="E704" s="62" t="s">
        <v>555</v>
      </c>
      <c r="F704" s="62" t="s">
        <v>556</v>
      </c>
      <c r="G704" s="60" t="s">
        <v>557</v>
      </c>
    </row>
    <row r="705" spans="1:7" s="12" customFormat="1" ht="15" customHeight="1" x14ac:dyDescent="0.25">
      <c r="A705" s="61"/>
      <c r="B705" s="63" t="s">
        <v>978</v>
      </c>
      <c r="C705" s="64" t="s">
        <v>155</v>
      </c>
      <c r="D705" s="65">
        <v>1</v>
      </c>
      <c r="E705" s="66">
        <v>90000</v>
      </c>
      <c r="F705" s="67">
        <f>ROUND(D705*E705,2)</f>
        <v>90000</v>
      </c>
      <c r="G705" s="68" t="s">
        <v>797</v>
      </c>
    </row>
    <row r="706" spans="1:7" s="12" customFormat="1" ht="15" customHeight="1" x14ac:dyDescent="0.25">
      <c r="A706" s="61"/>
      <c r="B706" s="63" t="s">
        <v>979</v>
      </c>
      <c r="C706" s="64" t="s">
        <v>155</v>
      </c>
      <c r="D706" s="65">
        <v>1</v>
      </c>
      <c r="E706" s="66">
        <v>90000</v>
      </c>
      <c r="F706" s="67">
        <f>ROUND(D706*E706,2)</f>
        <v>90000</v>
      </c>
      <c r="G706" s="68" t="s">
        <v>797</v>
      </c>
    </row>
    <row r="707" spans="1:7" s="12" customFormat="1" ht="15" customHeight="1" x14ac:dyDescent="0.25">
      <c r="A707" s="61"/>
      <c r="B707" s="63" t="s">
        <v>980</v>
      </c>
      <c r="C707" s="64" t="s">
        <v>155</v>
      </c>
      <c r="D707" s="65">
        <v>1</v>
      </c>
      <c r="E707" s="66">
        <v>18000</v>
      </c>
      <c r="F707" s="67">
        <f>ROUND(D707*E707,2)</f>
        <v>18000</v>
      </c>
      <c r="G707" s="69" t="s">
        <v>174</v>
      </c>
    </row>
    <row r="708" spans="1:7" s="12" customFormat="1" ht="15" customHeight="1" x14ac:dyDescent="0.25">
      <c r="A708" s="61"/>
      <c r="B708" s="63" t="s">
        <v>981</v>
      </c>
      <c r="C708" s="64" t="s">
        <v>155</v>
      </c>
      <c r="D708" s="65">
        <v>1</v>
      </c>
      <c r="E708" s="66">
        <v>15000</v>
      </c>
      <c r="F708" s="67">
        <f>ROUND(D708*E708,2)</f>
        <v>15000</v>
      </c>
      <c r="G708" s="69" t="s">
        <v>174</v>
      </c>
    </row>
    <row r="709" spans="1:7" s="12" customFormat="1" ht="15" customHeight="1" x14ac:dyDescent="0.25">
      <c r="A709" s="61"/>
      <c r="B709" s="63" t="s">
        <v>982</v>
      </c>
      <c r="C709" s="64" t="s">
        <v>155</v>
      </c>
      <c r="D709" s="65">
        <v>1</v>
      </c>
      <c r="E709" s="66">
        <v>18000</v>
      </c>
      <c r="F709" s="67">
        <f>ROUND(D709*E709,2)</f>
        <v>18000</v>
      </c>
      <c r="G709" s="69" t="s">
        <v>174</v>
      </c>
    </row>
    <row r="710" spans="1:7" s="12" customFormat="1" ht="15" customHeight="1" x14ac:dyDescent="0.25">
      <c r="A710" s="61"/>
      <c r="B710" s="63" t="s">
        <v>568</v>
      </c>
      <c r="C710" s="64" t="s">
        <v>152</v>
      </c>
      <c r="D710" s="65">
        <v>1</v>
      </c>
      <c r="E710" s="66"/>
      <c r="F710" s="67">
        <f>SUM(F705:F709)</f>
        <v>231000</v>
      </c>
      <c r="G710" s="69"/>
    </row>
    <row r="711" spans="1:7" s="12" customFormat="1" ht="15" customHeight="1" x14ac:dyDescent="0.25">
      <c r="A711" s="61"/>
      <c r="B711" s="174" t="s">
        <v>651</v>
      </c>
      <c r="C711" s="174"/>
      <c r="D711" s="175" t="s">
        <v>983</v>
      </c>
      <c r="E711" s="175"/>
      <c r="F711" s="176">
        <f>F710</f>
        <v>231000</v>
      </c>
      <c r="G711" s="176"/>
    </row>
    <row r="712" spans="1:7" s="12" customFormat="1" ht="15" customHeight="1" x14ac:dyDescent="0.25">
      <c r="A712" s="61"/>
      <c r="B712" s="177" t="s">
        <v>984</v>
      </c>
      <c r="C712" s="177"/>
      <c r="D712" s="175"/>
      <c r="E712" s="175"/>
      <c r="F712" s="176"/>
      <c r="G712" s="176"/>
    </row>
    <row r="713" spans="1:7" s="12" customFormat="1" ht="24.95" customHeight="1" x14ac:dyDescent="0.25">
      <c r="A713" s="59" t="s">
        <v>153</v>
      </c>
      <c r="B713" s="171" t="s">
        <v>985</v>
      </c>
      <c r="C713" s="171"/>
      <c r="D713" s="172" t="s">
        <v>986</v>
      </c>
      <c r="E713" s="172"/>
      <c r="F713" s="173" t="s">
        <v>987</v>
      </c>
      <c r="G713" s="173"/>
    </row>
    <row r="714" spans="1:7" s="12" customFormat="1" ht="15" customHeight="1" x14ac:dyDescent="0.25">
      <c r="A714" s="61"/>
      <c r="B714" s="62" t="s">
        <v>553</v>
      </c>
      <c r="C714" s="60" t="s">
        <v>4</v>
      </c>
      <c r="D714" s="62" t="s">
        <v>554</v>
      </c>
      <c r="E714" s="62" t="s">
        <v>555</v>
      </c>
      <c r="F714" s="62" t="s">
        <v>556</v>
      </c>
      <c r="G714" s="60" t="s">
        <v>557</v>
      </c>
    </row>
    <row r="715" spans="1:7" s="12" customFormat="1" ht="15" customHeight="1" x14ac:dyDescent="0.25">
      <c r="A715" s="61"/>
      <c r="B715" s="63" t="s">
        <v>988</v>
      </c>
      <c r="C715" s="64" t="s">
        <v>506</v>
      </c>
      <c r="D715" s="65">
        <v>1</v>
      </c>
      <c r="E715" s="66">
        <v>40000</v>
      </c>
      <c r="F715" s="67">
        <f>ROUND(D715*E715,2)</f>
        <v>40000</v>
      </c>
      <c r="G715" s="185" t="s">
        <v>174</v>
      </c>
    </row>
    <row r="716" spans="1:7" s="12" customFormat="1" ht="15" customHeight="1" x14ac:dyDescent="0.25">
      <c r="A716" s="61"/>
      <c r="B716" s="95" t="s">
        <v>989</v>
      </c>
      <c r="C716" s="96"/>
      <c r="D716" s="97"/>
      <c r="E716" s="98"/>
      <c r="F716" s="99"/>
      <c r="G716" s="185"/>
    </row>
    <row r="717" spans="1:7" s="12" customFormat="1" ht="15" customHeight="1" x14ac:dyDescent="0.25">
      <c r="A717" s="61"/>
      <c r="B717" s="63" t="s">
        <v>990</v>
      </c>
      <c r="C717" s="64" t="s">
        <v>506</v>
      </c>
      <c r="D717" s="65">
        <v>3</v>
      </c>
      <c r="E717" s="66">
        <v>40000</v>
      </c>
      <c r="F717" s="67">
        <f>ROUND(D717*E717,2)</f>
        <v>120000</v>
      </c>
      <c r="G717" s="185" t="s">
        <v>174</v>
      </c>
    </row>
    <row r="718" spans="1:7" s="12" customFormat="1" ht="15" customHeight="1" x14ac:dyDescent="0.25">
      <c r="A718" s="61"/>
      <c r="B718" s="95" t="s">
        <v>991</v>
      </c>
      <c r="C718" s="96"/>
      <c r="D718" s="97"/>
      <c r="E718" s="98"/>
      <c r="F718" s="99"/>
      <c r="G718" s="185"/>
    </row>
    <row r="719" spans="1:7" s="12" customFormat="1" ht="15" customHeight="1" x14ac:dyDescent="0.25">
      <c r="A719" s="61"/>
      <c r="B719" s="63" t="s">
        <v>992</v>
      </c>
      <c r="C719" s="64" t="s">
        <v>506</v>
      </c>
      <c r="D719" s="65">
        <v>1</v>
      </c>
      <c r="E719" s="66">
        <v>40000</v>
      </c>
      <c r="F719" s="67">
        <f>ROUND(D719*E719,2)</f>
        <v>40000</v>
      </c>
      <c r="G719" s="185" t="s">
        <v>174</v>
      </c>
    </row>
    <row r="720" spans="1:7" s="12" customFormat="1" ht="15" customHeight="1" x14ac:dyDescent="0.25">
      <c r="A720" s="61"/>
      <c r="B720" s="95" t="s">
        <v>993</v>
      </c>
      <c r="C720" s="96"/>
      <c r="D720" s="97"/>
      <c r="E720" s="98"/>
      <c r="F720" s="99"/>
      <c r="G720" s="185"/>
    </row>
    <row r="721" spans="1:7" s="12" customFormat="1" ht="15" customHeight="1" x14ac:dyDescent="0.25">
      <c r="A721" s="61"/>
      <c r="B721" s="63" t="s">
        <v>994</v>
      </c>
      <c r="C721" s="64" t="s">
        <v>506</v>
      </c>
      <c r="D721" s="65">
        <v>5</v>
      </c>
      <c r="E721" s="66">
        <v>20000</v>
      </c>
      <c r="F721" s="67">
        <f>ROUND(D721*E721,2)</f>
        <v>100000</v>
      </c>
      <c r="G721" s="185" t="s">
        <v>174</v>
      </c>
    </row>
    <row r="722" spans="1:7" s="12" customFormat="1" ht="15" customHeight="1" x14ac:dyDescent="0.25">
      <c r="A722" s="61"/>
      <c r="B722" s="95" t="s">
        <v>995</v>
      </c>
      <c r="C722" s="96"/>
      <c r="D722" s="97"/>
      <c r="E722" s="98"/>
      <c r="F722" s="99"/>
      <c r="G722" s="185"/>
    </row>
    <row r="723" spans="1:7" s="12" customFormat="1" ht="15" customHeight="1" x14ac:dyDescent="0.25">
      <c r="A723" s="61"/>
      <c r="B723" s="95" t="s">
        <v>996</v>
      </c>
      <c r="C723" s="96"/>
      <c r="D723" s="97"/>
      <c r="E723" s="98"/>
      <c r="F723" s="99"/>
      <c r="G723" s="185"/>
    </row>
    <row r="724" spans="1:7" s="12" customFormat="1" ht="15" customHeight="1" x14ac:dyDescent="0.25">
      <c r="A724" s="61"/>
      <c r="B724" s="63" t="s">
        <v>568</v>
      </c>
      <c r="C724" s="64" t="s">
        <v>155</v>
      </c>
      <c r="D724" s="65">
        <v>1</v>
      </c>
      <c r="E724" s="66"/>
      <c r="F724" s="67">
        <f>SUM(F715:F723)</f>
        <v>300000</v>
      </c>
      <c r="G724" s="69"/>
    </row>
    <row r="725" spans="1:7" s="12" customFormat="1" ht="15" customHeight="1" x14ac:dyDescent="0.25">
      <c r="A725" s="61"/>
      <c r="B725" s="174" t="s">
        <v>651</v>
      </c>
      <c r="C725" s="174"/>
      <c r="D725" s="175" t="s">
        <v>997</v>
      </c>
      <c r="E725" s="175"/>
      <c r="F725" s="176">
        <f>F724</f>
        <v>300000</v>
      </c>
      <c r="G725" s="176"/>
    </row>
    <row r="726" spans="1:7" s="12" customFormat="1" ht="15" customHeight="1" x14ac:dyDescent="0.25">
      <c r="A726" s="61"/>
      <c r="B726" s="177" t="s">
        <v>998</v>
      </c>
      <c r="C726" s="177"/>
      <c r="D726" s="175"/>
      <c r="E726" s="175"/>
      <c r="F726" s="176"/>
      <c r="G726" s="176"/>
    </row>
    <row r="727" spans="1:7" s="12" customFormat="1" ht="24.95" customHeight="1" x14ac:dyDescent="0.25">
      <c r="A727" s="59" t="s">
        <v>156</v>
      </c>
      <c r="B727" s="171" t="s">
        <v>999</v>
      </c>
      <c r="C727" s="171"/>
      <c r="D727" s="172" t="s">
        <v>1000</v>
      </c>
      <c r="E727" s="172"/>
      <c r="F727" s="173" t="s">
        <v>1001</v>
      </c>
      <c r="G727" s="173"/>
    </row>
    <row r="728" spans="1:7" s="12" customFormat="1" ht="15" customHeight="1" x14ac:dyDescent="0.25">
      <c r="A728" s="122"/>
      <c r="B728" s="62" t="s">
        <v>553</v>
      </c>
      <c r="C728" s="60" t="s">
        <v>4</v>
      </c>
      <c r="D728" s="62" t="s">
        <v>554</v>
      </c>
      <c r="E728" s="62" t="s">
        <v>555</v>
      </c>
      <c r="F728" s="62" t="s">
        <v>556</v>
      </c>
      <c r="G728" s="60" t="s">
        <v>557</v>
      </c>
    </row>
    <row r="729" spans="1:7" s="12" customFormat="1" ht="15" customHeight="1" x14ac:dyDescent="0.25">
      <c r="A729" s="122"/>
      <c r="B729" s="102" t="s">
        <v>773</v>
      </c>
      <c r="C729" s="103" t="s">
        <v>565</v>
      </c>
      <c r="D729" s="104">
        <v>0.49</v>
      </c>
      <c r="E729" s="105">
        <v>2177</v>
      </c>
      <c r="F729" s="112">
        <v>1066.73</v>
      </c>
      <c r="G729" s="69" t="s">
        <v>174</v>
      </c>
    </row>
    <row r="730" spans="1:7" s="12" customFormat="1" ht="15" customHeight="1" x14ac:dyDescent="0.25">
      <c r="A730" s="122"/>
      <c r="B730" s="102" t="s">
        <v>1002</v>
      </c>
      <c r="C730" s="103" t="s">
        <v>565</v>
      </c>
      <c r="D730" s="104">
        <v>0.51</v>
      </c>
      <c r="E730" s="105">
        <v>1960</v>
      </c>
      <c r="F730" s="112">
        <v>999.6</v>
      </c>
      <c r="G730" s="69" t="s">
        <v>174</v>
      </c>
    </row>
    <row r="731" spans="1:7" s="12" customFormat="1" ht="15" customHeight="1" x14ac:dyDescent="0.25">
      <c r="A731" s="122"/>
      <c r="B731" s="102" t="s">
        <v>956</v>
      </c>
      <c r="C731" s="103" t="s">
        <v>559</v>
      </c>
      <c r="D731" s="104">
        <v>0.62</v>
      </c>
      <c r="E731" s="105">
        <v>742</v>
      </c>
      <c r="F731" s="112">
        <v>460.04</v>
      </c>
      <c r="G731" s="120" t="s">
        <v>560</v>
      </c>
    </row>
    <row r="732" spans="1:7" s="12" customFormat="1" ht="15" customHeight="1" x14ac:dyDescent="0.25">
      <c r="A732" s="122"/>
      <c r="B732" s="102" t="s">
        <v>1003</v>
      </c>
      <c r="C732" s="103" t="s">
        <v>559</v>
      </c>
      <c r="D732" s="104">
        <v>0.62</v>
      </c>
      <c r="E732" s="105">
        <v>198</v>
      </c>
      <c r="F732" s="112">
        <v>122.76</v>
      </c>
      <c r="G732" s="69" t="s">
        <v>174</v>
      </c>
    </row>
    <row r="733" spans="1:7" s="12" customFormat="1" ht="15" customHeight="1" x14ac:dyDescent="0.25">
      <c r="A733" s="122"/>
      <c r="B733" s="102" t="s">
        <v>1004</v>
      </c>
      <c r="C733" s="103" t="s">
        <v>559</v>
      </c>
      <c r="D733" s="104">
        <v>0.47</v>
      </c>
      <c r="E733" s="105">
        <v>693</v>
      </c>
      <c r="F733" s="112">
        <v>325.70999999999998</v>
      </c>
      <c r="G733" s="120" t="s">
        <v>560</v>
      </c>
    </row>
    <row r="734" spans="1:7" s="12" customFormat="1" ht="15" customHeight="1" x14ac:dyDescent="0.25">
      <c r="A734" s="122"/>
      <c r="B734" s="102" t="s">
        <v>1005</v>
      </c>
      <c r="C734" s="103" t="s">
        <v>559</v>
      </c>
      <c r="D734" s="104">
        <v>0.47</v>
      </c>
      <c r="E734" s="105">
        <v>198</v>
      </c>
      <c r="F734" s="112">
        <v>93.06</v>
      </c>
      <c r="G734" s="69" t="s">
        <v>174</v>
      </c>
    </row>
    <row r="735" spans="1:7" s="12" customFormat="1" ht="15" customHeight="1" x14ac:dyDescent="0.25">
      <c r="A735" s="122"/>
      <c r="B735" s="102" t="s">
        <v>1006</v>
      </c>
      <c r="C735" s="103" t="s">
        <v>559</v>
      </c>
      <c r="D735" s="104">
        <v>0.3</v>
      </c>
      <c r="E735" s="105">
        <v>495</v>
      </c>
      <c r="F735" s="112">
        <v>148.5</v>
      </c>
      <c r="G735" s="69" t="s">
        <v>174</v>
      </c>
    </row>
    <row r="736" spans="1:7" s="12" customFormat="1" ht="15" customHeight="1" x14ac:dyDescent="0.25">
      <c r="A736" s="122"/>
      <c r="B736" s="102" t="s">
        <v>1007</v>
      </c>
      <c r="C736" s="103" t="s">
        <v>559</v>
      </c>
      <c r="D736" s="104">
        <v>0.55000000000000004</v>
      </c>
      <c r="E736" s="105">
        <v>990</v>
      </c>
      <c r="F736" s="112">
        <v>544.5</v>
      </c>
      <c r="G736" s="120" t="s">
        <v>560</v>
      </c>
    </row>
    <row r="737" spans="1:7" s="12" customFormat="1" ht="15" customHeight="1" x14ac:dyDescent="0.25">
      <c r="A737" s="122"/>
      <c r="B737" s="102" t="s">
        <v>1008</v>
      </c>
      <c r="C737" s="103" t="s">
        <v>92</v>
      </c>
      <c r="D737" s="104">
        <v>1.06</v>
      </c>
      <c r="E737" s="105">
        <v>198</v>
      </c>
      <c r="F737" s="112">
        <v>209.88</v>
      </c>
      <c r="G737" s="69" t="s">
        <v>174</v>
      </c>
    </row>
    <row r="738" spans="1:7" s="12" customFormat="1" ht="15" customHeight="1" x14ac:dyDescent="0.25">
      <c r="A738" s="122"/>
      <c r="B738" s="102" t="s">
        <v>1009</v>
      </c>
      <c r="C738" s="103" t="s">
        <v>11</v>
      </c>
      <c r="D738" s="104">
        <v>0.85</v>
      </c>
      <c r="E738" s="105">
        <v>445</v>
      </c>
      <c r="F738" s="112">
        <v>378.25</v>
      </c>
      <c r="G738" s="120" t="s">
        <v>691</v>
      </c>
    </row>
    <row r="739" spans="1:7" s="12" customFormat="1" ht="15" customHeight="1" x14ac:dyDescent="0.25">
      <c r="A739" s="122"/>
      <c r="B739" s="102" t="s">
        <v>1010</v>
      </c>
      <c r="C739" s="103" t="s">
        <v>155</v>
      </c>
      <c r="D739" s="104">
        <v>1</v>
      </c>
      <c r="E739" s="105">
        <v>424</v>
      </c>
      <c r="F739" s="112">
        <v>424</v>
      </c>
      <c r="G739" s="113" t="s">
        <v>174</v>
      </c>
    </row>
    <row r="740" spans="1:7" s="12" customFormat="1" ht="15" customHeight="1" x14ac:dyDescent="0.25">
      <c r="A740" s="122"/>
      <c r="B740" s="102" t="s">
        <v>1011</v>
      </c>
      <c r="C740" s="103" t="s">
        <v>155</v>
      </c>
      <c r="D740" s="104">
        <v>1</v>
      </c>
      <c r="E740" s="105">
        <v>250</v>
      </c>
      <c r="F740" s="112">
        <v>250</v>
      </c>
      <c r="G740" s="195" t="s">
        <v>174</v>
      </c>
    </row>
    <row r="741" spans="1:7" s="12" customFormat="1" ht="15" customHeight="1" x14ac:dyDescent="0.25">
      <c r="A741" s="122"/>
      <c r="B741" s="114" t="s">
        <v>1012</v>
      </c>
      <c r="C741" s="115"/>
      <c r="D741" s="116"/>
      <c r="E741" s="117"/>
      <c r="F741" s="118"/>
      <c r="G741" s="195"/>
    </row>
    <row r="742" spans="1:7" s="12" customFormat="1" ht="15" customHeight="1" x14ac:dyDescent="0.25">
      <c r="A742" s="122"/>
      <c r="B742" s="102" t="s">
        <v>1013</v>
      </c>
      <c r="C742" s="103" t="s">
        <v>155</v>
      </c>
      <c r="D742" s="104">
        <v>1</v>
      </c>
      <c r="E742" s="105">
        <v>125</v>
      </c>
      <c r="F742" s="112">
        <v>125</v>
      </c>
      <c r="G742" s="113" t="s">
        <v>174</v>
      </c>
    </row>
    <row r="743" spans="1:7" s="12" customFormat="1" ht="15" customHeight="1" x14ac:dyDescent="0.25">
      <c r="A743" s="122"/>
      <c r="B743" s="102" t="s">
        <v>568</v>
      </c>
      <c r="C743" s="103" t="s">
        <v>158</v>
      </c>
      <c r="D743" s="104">
        <v>1</v>
      </c>
      <c r="E743" s="105"/>
      <c r="F743" s="112">
        <v>5148.03</v>
      </c>
      <c r="G743" s="113"/>
    </row>
    <row r="744" spans="1:7" s="12" customFormat="1" ht="15" customHeight="1" x14ac:dyDescent="0.25">
      <c r="A744" s="61"/>
      <c r="B744" s="174" t="s">
        <v>1014</v>
      </c>
      <c r="C744" s="174"/>
      <c r="D744" s="175" t="s">
        <v>1015</v>
      </c>
      <c r="E744" s="175"/>
      <c r="F744" s="176">
        <v>5148.03</v>
      </c>
      <c r="G744" s="176"/>
    </row>
    <row r="745" spans="1:7" s="12" customFormat="1" ht="15" customHeight="1" x14ac:dyDescent="0.25">
      <c r="A745" s="61"/>
      <c r="B745" s="177" t="s">
        <v>1016</v>
      </c>
      <c r="C745" s="177"/>
      <c r="D745" s="175"/>
      <c r="E745" s="175"/>
      <c r="F745" s="176"/>
      <c r="G745" s="176"/>
    </row>
    <row r="746" spans="1:7" s="12" customFormat="1" ht="24.95" customHeight="1" x14ac:dyDescent="0.25">
      <c r="A746" s="59" t="s">
        <v>159</v>
      </c>
      <c r="B746" s="171" t="s">
        <v>1017</v>
      </c>
      <c r="C746" s="171"/>
      <c r="D746" s="172" t="s">
        <v>551</v>
      </c>
      <c r="E746" s="172"/>
      <c r="F746" s="173" t="s">
        <v>1018</v>
      </c>
      <c r="G746" s="173"/>
    </row>
    <row r="747" spans="1:7" s="12" customFormat="1" ht="15" customHeight="1" x14ac:dyDescent="0.25">
      <c r="A747" s="122"/>
      <c r="B747" s="110" t="s">
        <v>553</v>
      </c>
      <c r="C747" s="108" t="s">
        <v>4</v>
      </c>
      <c r="D747" s="110" t="s">
        <v>554</v>
      </c>
      <c r="E747" s="110" t="s">
        <v>555</v>
      </c>
      <c r="F747" s="110" t="s">
        <v>556</v>
      </c>
      <c r="G747" s="60" t="s">
        <v>557</v>
      </c>
    </row>
    <row r="748" spans="1:7" s="12" customFormat="1" ht="24.95" customHeight="1" x14ac:dyDescent="0.25">
      <c r="A748" s="122"/>
      <c r="B748" s="121" t="s">
        <v>1019</v>
      </c>
      <c r="C748" s="103" t="s">
        <v>11</v>
      </c>
      <c r="D748" s="104">
        <v>1</v>
      </c>
      <c r="E748" s="105">
        <v>1000</v>
      </c>
      <c r="F748" s="112">
        <v>1000</v>
      </c>
      <c r="G748" s="120" t="s">
        <v>708</v>
      </c>
    </row>
    <row r="749" spans="1:7" s="12" customFormat="1" ht="15" customHeight="1" x14ac:dyDescent="0.25">
      <c r="A749" s="122"/>
      <c r="B749" s="102" t="s">
        <v>1020</v>
      </c>
      <c r="C749" s="103" t="s">
        <v>11</v>
      </c>
      <c r="D749" s="104">
        <v>1</v>
      </c>
      <c r="E749" s="105">
        <v>500</v>
      </c>
      <c r="F749" s="112">
        <v>500</v>
      </c>
      <c r="G749" s="113" t="s">
        <v>174</v>
      </c>
    </row>
    <row r="750" spans="1:7" s="12" customFormat="1" ht="15" customHeight="1" x14ac:dyDescent="0.25">
      <c r="A750" s="122"/>
      <c r="B750" s="102" t="s">
        <v>640</v>
      </c>
      <c r="C750" s="103" t="s">
        <v>155</v>
      </c>
      <c r="D750" s="104">
        <v>1</v>
      </c>
      <c r="E750" s="105">
        <v>955</v>
      </c>
      <c r="F750" s="112">
        <v>955</v>
      </c>
      <c r="G750" s="113" t="s">
        <v>174</v>
      </c>
    </row>
    <row r="751" spans="1:7" s="12" customFormat="1" ht="15" customHeight="1" x14ac:dyDescent="0.25">
      <c r="A751" s="122"/>
      <c r="B751" s="102" t="s">
        <v>568</v>
      </c>
      <c r="C751" s="103" t="s">
        <v>11</v>
      </c>
      <c r="D751" s="104">
        <v>1</v>
      </c>
      <c r="E751" s="105"/>
      <c r="F751" s="112">
        <v>2455</v>
      </c>
      <c r="G751" s="113"/>
    </row>
    <row r="752" spans="1:7" s="12" customFormat="1" ht="15" customHeight="1" x14ac:dyDescent="0.25">
      <c r="A752" s="61"/>
      <c r="B752" s="174" t="s">
        <v>651</v>
      </c>
      <c r="C752" s="174"/>
      <c r="D752" s="175" t="s">
        <v>571</v>
      </c>
      <c r="E752" s="175"/>
      <c r="F752" s="176">
        <v>2455</v>
      </c>
      <c r="G752" s="176"/>
    </row>
    <row r="753" spans="1:7" s="12" customFormat="1" ht="15" customHeight="1" x14ac:dyDescent="0.25">
      <c r="A753" s="61"/>
      <c r="B753" s="177" t="s">
        <v>1021</v>
      </c>
      <c r="C753" s="177"/>
      <c r="D753" s="175"/>
      <c r="E753" s="175"/>
      <c r="F753" s="176"/>
      <c r="G753" s="176"/>
    </row>
    <row r="754" spans="1:7" s="12" customFormat="1" ht="24.95" customHeight="1" x14ac:dyDescent="0.25">
      <c r="A754" s="59" t="s">
        <v>161</v>
      </c>
      <c r="B754" s="171" t="s">
        <v>1022</v>
      </c>
      <c r="C754" s="171"/>
      <c r="D754" s="172" t="s">
        <v>551</v>
      </c>
      <c r="E754" s="172"/>
      <c r="F754" s="173" t="s">
        <v>1023</v>
      </c>
      <c r="G754" s="173"/>
    </row>
    <row r="755" spans="1:7" s="12" customFormat="1" ht="15" customHeight="1" x14ac:dyDescent="0.25">
      <c r="A755" s="122"/>
      <c r="B755" s="110" t="s">
        <v>553</v>
      </c>
      <c r="C755" s="108" t="s">
        <v>4</v>
      </c>
      <c r="D755" s="110" t="s">
        <v>554</v>
      </c>
      <c r="E755" s="110" t="s">
        <v>555</v>
      </c>
      <c r="F755" s="110" t="s">
        <v>556</v>
      </c>
      <c r="G755" s="60" t="s">
        <v>557</v>
      </c>
    </row>
    <row r="756" spans="1:7" s="12" customFormat="1" ht="15" customHeight="1" x14ac:dyDescent="0.25">
      <c r="A756" s="122"/>
      <c r="B756" s="121" t="s">
        <v>1024</v>
      </c>
      <c r="C756" s="103" t="s">
        <v>11</v>
      </c>
      <c r="D756" s="104">
        <v>1</v>
      </c>
      <c r="E756" s="105">
        <v>500</v>
      </c>
      <c r="F756" s="112">
        <v>500</v>
      </c>
      <c r="G756" s="120" t="s">
        <v>708</v>
      </c>
    </row>
    <row r="757" spans="1:7" s="12" customFormat="1" ht="15" customHeight="1" x14ac:dyDescent="0.25">
      <c r="A757" s="122"/>
      <c r="B757" s="102" t="s">
        <v>378</v>
      </c>
      <c r="C757" s="103" t="s">
        <v>155</v>
      </c>
      <c r="D757" s="104">
        <v>1</v>
      </c>
      <c r="E757" s="105">
        <v>100</v>
      </c>
      <c r="F757" s="112">
        <v>100</v>
      </c>
      <c r="G757" s="113" t="s">
        <v>174</v>
      </c>
    </row>
    <row r="758" spans="1:7" s="12" customFormat="1" ht="15" customHeight="1" x14ac:dyDescent="0.25">
      <c r="A758" s="122"/>
      <c r="B758" s="121" t="s">
        <v>956</v>
      </c>
      <c r="C758" s="103" t="s">
        <v>559</v>
      </c>
      <c r="D758" s="104">
        <v>8.0000000000000002E-3</v>
      </c>
      <c r="E758" s="105">
        <v>742</v>
      </c>
      <c r="F758" s="112">
        <v>5.94</v>
      </c>
      <c r="G758" s="120" t="s">
        <v>560</v>
      </c>
    </row>
    <row r="759" spans="1:7" s="12" customFormat="1" ht="15" customHeight="1" x14ac:dyDescent="0.25">
      <c r="A759" s="122"/>
      <c r="B759" s="121" t="s">
        <v>1003</v>
      </c>
      <c r="C759" s="103" t="s">
        <v>559</v>
      </c>
      <c r="D759" s="104">
        <v>8.0000000000000002E-3</v>
      </c>
      <c r="E759" s="105">
        <v>198</v>
      </c>
      <c r="F759" s="112">
        <v>1.58</v>
      </c>
      <c r="G759" s="120" t="s">
        <v>174</v>
      </c>
    </row>
    <row r="760" spans="1:7" s="12" customFormat="1" ht="15" customHeight="1" x14ac:dyDescent="0.25">
      <c r="A760" s="122"/>
      <c r="B760" s="102" t="s">
        <v>640</v>
      </c>
      <c r="C760" s="103" t="s">
        <v>155</v>
      </c>
      <c r="D760" s="104">
        <v>1</v>
      </c>
      <c r="E760" s="105">
        <v>760</v>
      </c>
      <c r="F760" s="112">
        <v>760</v>
      </c>
      <c r="G760" s="113" t="s">
        <v>174</v>
      </c>
    </row>
    <row r="761" spans="1:7" s="12" customFormat="1" ht="15" customHeight="1" x14ac:dyDescent="0.25">
      <c r="A761" s="122"/>
      <c r="B761" s="102" t="s">
        <v>568</v>
      </c>
      <c r="C761" s="103" t="s">
        <v>11</v>
      </c>
      <c r="D761" s="104">
        <v>1</v>
      </c>
      <c r="E761" s="105"/>
      <c r="F761" s="112">
        <v>1367.52</v>
      </c>
      <c r="G761" s="113"/>
    </row>
    <row r="762" spans="1:7" s="12" customFormat="1" ht="15" customHeight="1" x14ac:dyDescent="0.25">
      <c r="A762" s="61"/>
      <c r="B762" s="174" t="s">
        <v>1025</v>
      </c>
      <c r="C762" s="174"/>
      <c r="D762" s="175" t="s">
        <v>571</v>
      </c>
      <c r="E762" s="175"/>
      <c r="F762" s="176">
        <v>1367.52</v>
      </c>
      <c r="G762" s="176"/>
    </row>
    <row r="763" spans="1:7" s="12" customFormat="1" ht="15" customHeight="1" x14ac:dyDescent="0.25">
      <c r="A763" s="61"/>
      <c r="B763" s="177" t="s">
        <v>1026</v>
      </c>
      <c r="C763" s="177"/>
      <c r="D763" s="175"/>
      <c r="E763" s="175"/>
      <c r="F763" s="176"/>
      <c r="G763" s="176"/>
    </row>
    <row r="764" spans="1:7" s="12" customFormat="1" ht="24.95" customHeight="1" x14ac:dyDescent="0.25">
      <c r="A764" s="71" t="s">
        <v>163</v>
      </c>
      <c r="B764" s="171" t="s">
        <v>1027</v>
      </c>
      <c r="C764" s="171"/>
      <c r="D764" s="172" t="s">
        <v>551</v>
      </c>
      <c r="E764" s="172"/>
      <c r="F764" s="173" t="s">
        <v>1028</v>
      </c>
      <c r="G764" s="173"/>
    </row>
    <row r="765" spans="1:7" s="12" customFormat="1" ht="15" customHeight="1" x14ac:dyDescent="0.25">
      <c r="A765" s="72"/>
      <c r="B765" s="62" t="s">
        <v>553</v>
      </c>
      <c r="C765" s="60" t="s">
        <v>4</v>
      </c>
      <c r="D765" s="62" t="s">
        <v>554</v>
      </c>
      <c r="E765" s="62" t="s">
        <v>555</v>
      </c>
      <c r="F765" s="62" t="s">
        <v>556</v>
      </c>
      <c r="G765" s="60" t="s">
        <v>557</v>
      </c>
    </row>
    <row r="766" spans="1:7" s="12" customFormat="1" ht="15" customHeight="1" x14ac:dyDescent="0.25">
      <c r="A766" s="72"/>
      <c r="B766" s="63" t="s">
        <v>1029</v>
      </c>
      <c r="C766" s="64" t="s">
        <v>11</v>
      </c>
      <c r="D766" s="65">
        <v>1</v>
      </c>
      <c r="E766" s="66">
        <v>50</v>
      </c>
      <c r="F766" s="67">
        <v>50</v>
      </c>
      <c r="G766" s="86" t="s">
        <v>174</v>
      </c>
    </row>
    <row r="767" spans="1:7" s="12" customFormat="1" ht="15" customHeight="1" x14ac:dyDescent="0.25">
      <c r="A767" s="72"/>
      <c r="B767" s="63" t="s">
        <v>558</v>
      </c>
      <c r="C767" s="64" t="s">
        <v>559</v>
      </c>
      <c r="D767" s="65">
        <v>0.04</v>
      </c>
      <c r="E767" s="66">
        <v>585</v>
      </c>
      <c r="F767" s="67">
        <v>23.4</v>
      </c>
      <c r="G767" s="86" t="s">
        <v>560</v>
      </c>
    </row>
    <row r="768" spans="1:7" s="12" customFormat="1" ht="15" customHeight="1" x14ac:dyDescent="0.25">
      <c r="A768" s="72"/>
      <c r="B768" s="63" t="s">
        <v>640</v>
      </c>
      <c r="C768" s="64" t="s">
        <v>155</v>
      </c>
      <c r="D768" s="65">
        <v>1</v>
      </c>
      <c r="E768" s="66">
        <v>6.6</v>
      </c>
      <c r="F768" s="67">
        <v>6.6</v>
      </c>
      <c r="G768" s="86" t="s">
        <v>174</v>
      </c>
    </row>
    <row r="769" spans="1:7" s="12" customFormat="1" ht="15" customHeight="1" x14ac:dyDescent="0.25">
      <c r="A769" s="72"/>
      <c r="B769" s="63" t="s">
        <v>568</v>
      </c>
      <c r="C769" s="64" t="s">
        <v>11</v>
      </c>
      <c r="D769" s="65">
        <v>1</v>
      </c>
      <c r="E769" s="66"/>
      <c r="F769" s="67">
        <v>80</v>
      </c>
      <c r="G769" s="69"/>
    </row>
    <row r="770" spans="1:7" s="12" customFormat="1" ht="15" customHeight="1" x14ac:dyDescent="0.25">
      <c r="A770" s="72"/>
      <c r="B770" s="174" t="s">
        <v>1030</v>
      </c>
      <c r="C770" s="174"/>
      <c r="D770" s="175" t="s">
        <v>571</v>
      </c>
      <c r="E770" s="175"/>
      <c r="F770" s="176">
        <v>80</v>
      </c>
      <c r="G770" s="176"/>
    </row>
    <row r="771" spans="1:7" s="12" customFormat="1" ht="15" customHeight="1" x14ac:dyDescent="0.25">
      <c r="A771" s="72"/>
      <c r="B771" s="177" t="s">
        <v>1031</v>
      </c>
      <c r="C771" s="177"/>
      <c r="D771" s="175"/>
      <c r="E771" s="175"/>
      <c r="F771" s="176"/>
      <c r="G771" s="176"/>
    </row>
    <row r="772" spans="1:7" s="12" customFormat="1" ht="24.95" customHeight="1" x14ac:dyDescent="0.25">
      <c r="A772" s="71" t="s">
        <v>166</v>
      </c>
      <c r="B772" s="178" t="s">
        <v>1032</v>
      </c>
      <c r="C772" s="178"/>
      <c r="D772" s="179" t="s">
        <v>551</v>
      </c>
      <c r="E772" s="179"/>
      <c r="F772" s="180" t="s">
        <v>1033</v>
      </c>
      <c r="G772" s="180"/>
    </row>
    <row r="773" spans="1:7" s="12" customFormat="1" ht="15" customHeight="1" x14ac:dyDescent="0.25">
      <c r="A773" s="72"/>
      <c r="B773" s="73" t="s">
        <v>553</v>
      </c>
      <c r="C773" s="71" t="s">
        <v>4</v>
      </c>
      <c r="D773" s="73" t="s">
        <v>554</v>
      </c>
      <c r="E773" s="73" t="s">
        <v>555</v>
      </c>
      <c r="F773" s="73" t="s">
        <v>556</v>
      </c>
      <c r="G773" s="60" t="s">
        <v>557</v>
      </c>
    </row>
    <row r="774" spans="1:7" s="12" customFormat="1" ht="15" customHeight="1" x14ac:dyDescent="0.25">
      <c r="A774" s="72"/>
      <c r="B774" s="74" t="s">
        <v>690</v>
      </c>
      <c r="C774" s="75" t="s">
        <v>11</v>
      </c>
      <c r="D774" s="76">
        <v>130</v>
      </c>
      <c r="E774" s="77">
        <v>119.23</v>
      </c>
      <c r="F774" s="78">
        <v>15499.9</v>
      </c>
      <c r="G774" s="85" t="s">
        <v>691</v>
      </c>
    </row>
    <row r="775" spans="1:7" s="12" customFormat="1" ht="15" customHeight="1" x14ac:dyDescent="0.25">
      <c r="A775" s="72"/>
      <c r="B775" s="74" t="s">
        <v>613</v>
      </c>
      <c r="C775" s="75" t="s">
        <v>11</v>
      </c>
      <c r="D775" s="76">
        <v>130</v>
      </c>
      <c r="E775" s="77">
        <v>6</v>
      </c>
      <c r="F775" s="78">
        <v>780</v>
      </c>
      <c r="G775" s="85" t="s">
        <v>174</v>
      </c>
    </row>
    <row r="776" spans="1:7" s="12" customFormat="1" ht="15" customHeight="1" x14ac:dyDescent="0.25">
      <c r="A776" s="72"/>
      <c r="B776" s="74" t="s">
        <v>614</v>
      </c>
      <c r="C776" s="75" t="s">
        <v>11</v>
      </c>
      <c r="D776" s="76">
        <v>130</v>
      </c>
      <c r="E776" s="77">
        <v>1.5</v>
      </c>
      <c r="F776" s="78">
        <v>195</v>
      </c>
      <c r="G776" s="85" t="s">
        <v>174</v>
      </c>
    </row>
    <row r="777" spans="1:7" s="12" customFormat="1" ht="15" customHeight="1" x14ac:dyDescent="0.25">
      <c r="A777" s="72"/>
      <c r="B777" s="74" t="s">
        <v>579</v>
      </c>
      <c r="C777" s="75" t="s">
        <v>559</v>
      </c>
      <c r="D777" s="76">
        <v>0.64</v>
      </c>
      <c r="E777" s="77">
        <v>810</v>
      </c>
      <c r="F777" s="78">
        <v>518.4</v>
      </c>
      <c r="G777" s="84" t="s">
        <v>560</v>
      </c>
    </row>
    <row r="778" spans="1:7" s="12" customFormat="1" ht="15" customHeight="1" x14ac:dyDescent="0.25">
      <c r="A778" s="72"/>
      <c r="B778" s="74" t="s">
        <v>601</v>
      </c>
      <c r="C778" s="75" t="s">
        <v>559</v>
      </c>
      <c r="D778" s="76">
        <v>0.76</v>
      </c>
      <c r="E778" s="77">
        <v>750</v>
      </c>
      <c r="F778" s="78">
        <v>570</v>
      </c>
      <c r="G778" s="84" t="s">
        <v>560</v>
      </c>
    </row>
    <row r="779" spans="1:7" s="12" customFormat="1" ht="15" customHeight="1" x14ac:dyDescent="0.25">
      <c r="A779" s="72"/>
      <c r="B779" s="74" t="s">
        <v>561</v>
      </c>
      <c r="C779" s="75" t="s">
        <v>565</v>
      </c>
      <c r="D779" s="76">
        <v>6.3E-2</v>
      </c>
      <c r="E779" s="77">
        <v>2400</v>
      </c>
      <c r="F779" s="78">
        <v>151.19999999999999</v>
      </c>
      <c r="G779" s="85" t="s">
        <v>174</v>
      </c>
    </row>
    <row r="780" spans="1:7" s="12" customFormat="1" ht="15" customHeight="1" x14ac:dyDescent="0.25">
      <c r="A780" s="72"/>
      <c r="B780" s="74" t="s">
        <v>562</v>
      </c>
      <c r="C780" s="75" t="s">
        <v>565</v>
      </c>
      <c r="D780" s="76">
        <v>0.27200000000000002</v>
      </c>
      <c r="E780" s="77">
        <v>2000</v>
      </c>
      <c r="F780" s="78">
        <v>544</v>
      </c>
      <c r="G780" s="85" t="s">
        <v>174</v>
      </c>
    </row>
    <row r="781" spans="1:7" s="12" customFormat="1" ht="15" customHeight="1" x14ac:dyDescent="0.25">
      <c r="A781" s="72"/>
      <c r="B781" s="74" t="s">
        <v>564</v>
      </c>
      <c r="C781" s="75" t="s">
        <v>565</v>
      </c>
      <c r="D781" s="76">
        <v>1.2</v>
      </c>
      <c r="E781" s="77">
        <v>1800</v>
      </c>
      <c r="F781" s="78">
        <v>2160</v>
      </c>
      <c r="G781" s="85" t="s">
        <v>566</v>
      </c>
    </row>
    <row r="782" spans="1:7" s="12" customFormat="1" ht="15" customHeight="1" x14ac:dyDescent="0.25">
      <c r="A782" s="72"/>
      <c r="B782" s="74" t="s">
        <v>567</v>
      </c>
      <c r="C782" s="75" t="s">
        <v>155</v>
      </c>
      <c r="D782" s="76">
        <v>1</v>
      </c>
      <c r="E782" s="77">
        <v>81.5</v>
      </c>
      <c r="F782" s="78">
        <v>81.5</v>
      </c>
      <c r="G782" s="85" t="s">
        <v>174</v>
      </c>
    </row>
    <row r="783" spans="1:7" s="12" customFormat="1" ht="15" customHeight="1" x14ac:dyDescent="0.25">
      <c r="A783" s="72"/>
      <c r="B783" s="74" t="s">
        <v>568</v>
      </c>
      <c r="C783" s="75" t="s">
        <v>11</v>
      </c>
      <c r="D783" s="76">
        <v>100</v>
      </c>
      <c r="E783" s="77"/>
      <c r="F783" s="78">
        <v>20500</v>
      </c>
      <c r="G783" s="85"/>
    </row>
    <row r="784" spans="1:7" s="12" customFormat="1" ht="15" customHeight="1" x14ac:dyDescent="0.25">
      <c r="A784" s="72"/>
      <c r="B784" s="74" t="s">
        <v>569</v>
      </c>
      <c r="C784" s="75" t="s">
        <v>11</v>
      </c>
      <c r="D784" s="76">
        <v>1</v>
      </c>
      <c r="E784" s="77"/>
      <c r="F784" s="78">
        <v>205</v>
      </c>
      <c r="G784" s="69"/>
    </row>
    <row r="785" spans="1:7" s="12" customFormat="1" ht="15" customHeight="1" x14ac:dyDescent="0.25">
      <c r="A785" s="72"/>
      <c r="B785" s="181" t="s">
        <v>1034</v>
      </c>
      <c r="C785" s="181"/>
      <c r="D785" s="182" t="s">
        <v>571</v>
      </c>
      <c r="E785" s="182"/>
      <c r="F785" s="183">
        <v>205</v>
      </c>
      <c r="G785" s="176"/>
    </row>
    <row r="786" spans="1:7" s="12" customFormat="1" ht="15" customHeight="1" x14ac:dyDescent="0.25">
      <c r="A786" s="72"/>
      <c r="B786" s="184" t="s">
        <v>1035</v>
      </c>
      <c r="C786" s="184"/>
      <c r="D786" s="182"/>
      <c r="E786" s="182"/>
      <c r="F786" s="183"/>
      <c r="G786" s="176"/>
    </row>
    <row r="787" spans="1:7" s="12" customFormat="1" ht="24.95" customHeight="1" x14ac:dyDescent="0.25">
      <c r="A787" s="71" t="s">
        <v>169</v>
      </c>
      <c r="B787" s="178" t="s">
        <v>1036</v>
      </c>
      <c r="C787" s="178"/>
      <c r="D787" s="179" t="s">
        <v>869</v>
      </c>
      <c r="E787" s="179"/>
      <c r="F787" s="180" t="s">
        <v>1037</v>
      </c>
      <c r="G787" s="180"/>
    </row>
    <row r="788" spans="1:7" s="12" customFormat="1" ht="15" customHeight="1" x14ac:dyDescent="0.25">
      <c r="A788" s="72"/>
      <c r="B788" s="73" t="s">
        <v>553</v>
      </c>
      <c r="C788" s="71" t="s">
        <v>4</v>
      </c>
      <c r="D788" s="73" t="s">
        <v>554</v>
      </c>
      <c r="E788" s="73" t="s">
        <v>555</v>
      </c>
      <c r="F788" s="73" t="s">
        <v>556</v>
      </c>
      <c r="G788" s="60" t="s">
        <v>557</v>
      </c>
    </row>
    <row r="789" spans="1:7" s="12" customFormat="1" ht="15" customHeight="1" x14ac:dyDescent="0.25">
      <c r="A789" s="72"/>
      <c r="B789" s="74" t="s">
        <v>1038</v>
      </c>
      <c r="C789" s="75" t="s">
        <v>114</v>
      </c>
      <c r="D789" s="76">
        <v>1</v>
      </c>
      <c r="E789" s="77">
        <v>95</v>
      </c>
      <c r="F789" s="78">
        <v>95</v>
      </c>
      <c r="G789" s="86" t="s">
        <v>797</v>
      </c>
    </row>
    <row r="790" spans="1:7" s="12" customFormat="1" ht="15" customHeight="1" x14ac:dyDescent="0.25">
      <c r="A790" s="72"/>
      <c r="B790" s="74" t="s">
        <v>1039</v>
      </c>
      <c r="C790" s="75" t="s">
        <v>117</v>
      </c>
      <c r="D790" s="76">
        <v>1</v>
      </c>
      <c r="E790" s="77">
        <v>65</v>
      </c>
      <c r="F790" s="78">
        <v>65</v>
      </c>
      <c r="G790" s="86" t="s">
        <v>174</v>
      </c>
    </row>
    <row r="791" spans="1:7" s="12" customFormat="1" ht="15" customHeight="1" x14ac:dyDescent="0.25">
      <c r="A791" s="72"/>
      <c r="B791" s="74" t="s">
        <v>624</v>
      </c>
      <c r="C791" s="75" t="s">
        <v>565</v>
      </c>
      <c r="D791" s="76">
        <v>3.5000000000000003E-2</v>
      </c>
      <c r="E791" s="77">
        <v>2000</v>
      </c>
      <c r="F791" s="78">
        <v>70</v>
      </c>
      <c r="G791" s="86" t="s">
        <v>566</v>
      </c>
    </row>
    <row r="792" spans="1:7" s="12" customFormat="1" ht="15" customHeight="1" x14ac:dyDescent="0.25">
      <c r="A792" s="72"/>
      <c r="B792" s="74" t="s">
        <v>567</v>
      </c>
      <c r="C792" s="75" t="s">
        <v>155</v>
      </c>
      <c r="D792" s="76">
        <v>1</v>
      </c>
      <c r="E792" s="77">
        <v>20</v>
      </c>
      <c r="F792" s="78">
        <v>20</v>
      </c>
      <c r="G792" s="86" t="s">
        <v>174</v>
      </c>
    </row>
    <row r="793" spans="1:7" s="12" customFormat="1" ht="15" customHeight="1" x14ac:dyDescent="0.25">
      <c r="A793" s="72"/>
      <c r="B793" s="74" t="s">
        <v>568</v>
      </c>
      <c r="C793" s="75" t="s">
        <v>117</v>
      </c>
      <c r="D793" s="76">
        <v>1</v>
      </c>
      <c r="E793" s="77"/>
      <c r="F793" s="78">
        <v>250</v>
      </c>
      <c r="G793" s="69"/>
    </row>
    <row r="794" spans="1:7" s="12" customFormat="1" ht="15" customHeight="1" x14ac:dyDescent="0.25">
      <c r="A794" s="72"/>
      <c r="B794" s="181" t="s">
        <v>1040</v>
      </c>
      <c r="C794" s="181"/>
      <c r="D794" s="182" t="s">
        <v>875</v>
      </c>
      <c r="E794" s="182"/>
      <c r="F794" s="183">
        <v>250</v>
      </c>
      <c r="G794" s="176"/>
    </row>
    <row r="795" spans="1:7" s="12" customFormat="1" ht="15" customHeight="1" x14ac:dyDescent="0.25">
      <c r="A795" s="72"/>
      <c r="B795" s="184" t="s">
        <v>1041</v>
      </c>
      <c r="C795" s="184"/>
      <c r="D795" s="182"/>
      <c r="E795" s="182"/>
      <c r="F795" s="183"/>
      <c r="G795" s="176"/>
    </row>
    <row r="796" spans="1:7" s="12" customFormat="1" ht="24.95" customHeight="1" x14ac:dyDescent="0.25">
      <c r="A796" s="71" t="s">
        <v>176</v>
      </c>
      <c r="B796" s="178" t="s">
        <v>1042</v>
      </c>
      <c r="C796" s="178"/>
      <c r="D796" s="179" t="s">
        <v>655</v>
      </c>
      <c r="E796" s="179"/>
      <c r="F796" s="180" t="s">
        <v>1043</v>
      </c>
      <c r="G796" s="180"/>
    </row>
    <row r="797" spans="1:7" s="12" customFormat="1" ht="15" customHeight="1" x14ac:dyDescent="0.25">
      <c r="A797" s="72"/>
      <c r="B797" s="73" t="s">
        <v>553</v>
      </c>
      <c r="C797" s="71" t="s">
        <v>4</v>
      </c>
      <c r="D797" s="73" t="s">
        <v>554</v>
      </c>
      <c r="E797" s="73" t="s">
        <v>555</v>
      </c>
      <c r="F797" s="73" t="s">
        <v>556</v>
      </c>
      <c r="G797" s="60" t="s">
        <v>557</v>
      </c>
    </row>
    <row r="798" spans="1:7" s="12" customFormat="1" ht="15" customHeight="1" x14ac:dyDescent="0.25">
      <c r="A798" s="72"/>
      <c r="B798" s="74" t="s">
        <v>1044</v>
      </c>
      <c r="C798" s="75" t="s">
        <v>45</v>
      </c>
      <c r="D798" s="76">
        <v>1</v>
      </c>
      <c r="E798" s="77">
        <v>500</v>
      </c>
      <c r="F798" s="78">
        <v>500</v>
      </c>
      <c r="G798" s="85" t="s">
        <v>376</v>
      </c>
    </row>
    <row r="799" spans="1:7" s="12" customFormat="1" ht="15" customHeight="1" x14ac:dyDescent="0.25">
      <c r="A799" s="72"/>
      <c r="B799" s="74" t="s">
        <v>1045</v>
      </c>
      <c r="C799" s="75" t="s">
        <v>11</v>
      </c>
      <c r="D799" s="76">
        <v>0.04</v>
      </c>
      <c r="E799" s="77">
        <v>476</v>
      </c>
      <c r="F799" s="78">
        <v>19.04</v>
      </c>
      <c r="G799" s="185" t="s">
        <v>708</v>
      </c>
    </row>
    <row r="800" spans="1:7" s="12" customFormat="1" ht="15" customHeight="1" x14ac:dyDescent="0.25">
      <c r="A800" s="72"/>
      <c r="B800" s="87" t="s">
        <v>1046</v>
      </c>
      <c r="C800" s="88"/>
      <c r="D800" s="89"/>
      <c r="E800" s="90"/>
      <c r="F800" s="91"/>
      <c r="G800" s="185"/>
    </row>
    <row r="801" spans="1:7" s="12" customFormat="1" ht="15" customHeight="1" x14ac:dyDescent="0.25">
      <c r="A801" s="72"/>
      <c r="B801" s="74" t="s">
        <v>1047</v>
      </c>
      <c r="C801" s="75" t="s">
        <v>155</v>
      </c>
      <c r="D801" s="76">
        <v>1</v>
      </c>
      <c r="E801" s="77">
        <v>15</v>
      </c>
      <c r="F801" s="78">
        <v>15</v>
      </c>
      <c r="G801" s="85" t="s">
        <v>174</v>
      </c>
    </row>
    <row r="802" spans="1:7" s="12" customFormat="1" ht="15" customHeight="1" x14ac:dyDescent="0.25">
      <c r="A802" s="72"/>
      <c r="B802" s="74" t="s">
        <v>85</v>
      </c>
      <c r="C802" s="75" t="s">
        <v>11</v>
      </c>
      <c r="D802" s="76">
        <v>0.1</v>
      </c>
      <c r="E802" s="77">
        <v>2490</v>
      </c>
      <c r="F802" s="78">
        <v>249</v>
      </c>
      <c r="G802" s="85" t="s">
        <v>1048</v>
      </c>
    </row>
    <row r="803" spans="1:7" s="12" customFormat="1" ht="15" customHeight="1" x14ac:dyDescent="0.25">
      <c r="A803" s="72"/>
      <c r="B803" s="74" t="s">
        <v>187</v>
      </c>
      <c r="C803" s="75" t="s">
        <v>92</v>
      </c>
      <c r="D803" s="76">
        <v>3</v>
      </c>
      <c r="E803" s="77">
        <v>30</v>
      </c>
      <c r="F803" s="78">
        <v>90</v>
      </c>
      <c r="G803" s="85" t="s">
        <v>797</v>
      </c>
    </row>
    <row r="804" spans="1:7" s="12" customFormat="1" ht="15" customHeight="1" x14ac:dyDescent="0.25">
      <c r="A804" s="72"/>
      <c r="B804" s="74" t="s">
        <v>1049</v>
      </c>
      <c r="C804" s="75" t="s">
        <v>155</v>
      </c>
      <c r="D804" s="76">
        <v>1</v>
      </c>
      <c r="E804" s="77">
        <v>30</v>
      </c>
      <c r="F804" s="78">
        <v>30</v>
      </c>
      <c r="G804" s="85" t="s">
        <v>174</v>
      </c>
    </row>
    <row r="805" spans="1:7" s="12" customFormat="1" ht="15" customHeight="1" x14ac:dyDescent="0.25">
      <c r="A805" s="72"/>
      <c r="B805" s="74" t="s">
        <v>1050</v>
      </c>
      <c r="C805" s="75" t="s">
        <v>155</v>
      </c>
      <c r="D805" s="76">
        <v>1</v>
      </c>
      <c r="E805" s="77">
        <v>10</v>
      </c>
      <c r="F805" s="78">
        <v>10</v>
      </c>
      <c r="G805" s="85" t="s">
        <v>174</v>
      </c>
    </row>
    <row r="806" spans="1:7" s="12" customFormat="1" ht="15" customHeight="1" x14ac:dyDescent="0.25">
      <c r="A806" s="72"/>
      <c r="B806" s="74" t="s">
        <v>564</v>
      </c>
      <c r="C806" s="75" t="s">
        <v>565</v>
      </c>
      <c r="D806" s="76">
        <v>0.03</v>
      </c>
      <c r="E806" s="77">
        <v>1800</v>
      </c>
      <c r="F806" s="78">
        <v>54</v>
      </c>
      <c r="G806" s="85" t="s">
        <v>566</v>
      </c>
    </row>
    <row r="807" spans="1:7" s="12" customFormat="1" ht="15" customHeight="1" x14ac:dyDescent="0.25">
      <c r="A807" s="72"/>
      <c r="B807" s="74" t="s">
        <v>773</v>
      </c>
      <c r="C807" s="75" t="s">
        <v>565</v>
      </c>
      <c r="D807" s="76">
        <v>0.06</v>
      </c>
      <c r="E807" s="77">
        <v>2200</v>
      </c>
      <c r="F807" s="78">
        <v>132</v>
      </c>
      <c r="G807" s="85" t="s">
        <v>174</v>
      </c>
    </row>
    <row r="808" spans="1:7" s="12" customFormat="1" ht="15" customHeight="1" x14ac:dyDescent="0.25">
      <c r="A808" s="72"/>
      <c r="B808" s="74" t="s">
        <v>640</v>
      </c>
      <c r="C808" s="75" t="s">
        <v>155</v>
      </c>
      <c r="D808" s="76">
        <v>1</v>
      </c>
      <c r="E808" s="77">
        <v>10.96</v>
      </c>
      <c r="F808" s="78">
        <v>10.96</v>
      </c>
      <c r="G808" s="85" t="s">
        <v>174</v>
      </c>
    </row>
    <row r="809" spans="1:7" s="12" customFormat="1" ht="15" customHeight="1" x14ac:dyDescent="0.25">
      <c r="A809" s="72"/>
      <c r="B809" s="74" t="s">
        <v>568</v>
      </c>
      <c r="C809" s="75" t="s">
        <v>45</v>
      </c>
      <c r="D809" s="76">
        <v>1</v>
      </c>
      <c r="E809" s="77"/>
      <c r="F809" s="78">
        <v>1110</v>
      </c>
      <c r="G809" s="69"/>
    </row>
    <row r="810" spans="1:7" s="12" customFormat="1" ht="15" customHeight="1" x14ac:dyDescent="0.25">
      <c r="A810" s="72"/>
      <c r="B810" s="181" t="s">
        <v>1051</v>
      </c>
      <c r="C810" s="181"/>
      <c r="D810" s="182" t="s">
        <v>659</v>
      </c>
      <c r="E810" s="182"/>
      <c r="F810" s="183">
        <v>1110</v>
      </c>
      <c r="G810" s="176"/>
    </row>
    <row r="811" spans="1:7" s="12" customFormat="1" ht="15" customHeight="1" x14ac:dyDescent="0.25">
      <c r="A811" s="72"/>
      <c r="B811" s="184" t="s">
        <v>1052</v>
      </c>
      <c r="C811" s="184"/>
      <c r="D811" s="182"/>
      <c r="E811" s="182"/>
      <c r="F811" s="183"/>
      <c r="G811" s="176"/>
    </row>
    <row r="812" spans="1:7" s="12" customFormat="1" ht="24.95" customHeight="1" x14ac:dyDescent="0.25">
      <c r="A812" s="71" t="s">
        <v>179</v>
      </c>
      <c r="B812" s="178" t="s">
        <v>1053</v>
      </c>
      <c r="C812" s="178"/>
      <c r="D812" s="179" t="s">
        <v>655</v>
      </c>
      <c r="E812" s="179"/>
      <c r="F812" s="180" t="s">
        <v>1054</v>
      </c>
      <c r="G812" s="180"/>
    </row>
    <row r="813" spans="1:7" s="12" customFormat="1" ht="15" customHeight="1" x14ac:dyDescent="0.25">
      <c r="A813" s="72"/>
      <c r="B813" s="73" t="s">
        <v>553</v>
      </c>
      <c r="C813" s="71" t="s">
        <v>4</v>
      </c>
      <c r="D813" s="73" t="s">
        <v>554</v>
      </c>
      <c r="E813" s="73" t="s">
        <v>555</v>
      </c>
      <c r="F813" s="73" t="s">
        <v>556</v>
      </c>
      <c r="G813" s="60" t="s">
        <v>557</v>
      </c>
    </row>
    <row r="814" spans="1:7" s="12" customFormat="1" ht="15" customHeight="1" x14ac:dyDescent="0.25">
      <c r="A814" s="72"/>
      <c r="B814" s="74" t="s">
        <v>1044</v>
      </c>
      <c r="C814" s="75" t="s">
        <v>45</v>
      </c>
      <c r="D814" s="76">
        <v>1</v>
      </c>
      <c r="E814" s="77">
        <v>500</v>
      </c>
      <c r="F814" s="78">
        <v>500</v>
      </c>
      <c r="G814" s="85" t="s">
        <v>376</v>
      </c>
    </row>
    <row r="815" spans="1:7" s="12" customFormat="1" ht="15" customHeight="1" x14ac:dyDescent="0.25">
      <c r="A815" s="72"/>
      <c r="B815" s="74" t="s">
        <v>1047</v>
      </c>
      <c r="C815" s="75" t="s">
        <v>155</v>
      </c>
      <c r="D815" s="76">
        <v>1</v>
      </c>
      <c r="E815" s="77">
        <v>15</v>
      </c>
      <c r="F815" s="78">
        <v>15</v>
      </c>
      <c r="G815" s="85" t="s">
        <v>174</v>
      </c>
    </row>
    <row r="816" spans="1:7" s="12" customFormat="1" ht="15" customHeight="1" x14ac:dyDescent="0.25">
      <c r="A816" s="72"/>
      <c r="B816" s="74" t="s">
        <v>1045</v>
      </c>
      <c r="C816" s="75" t="s">
        <v>11</v>
      </c>
      <c r="D816" s="76">
        <v>0.04</v>
      </c>
      <c r="E816" s="77">
        <v>476</v>
      </c>
      <c r="F816" s="78">
        <v>19.04</v>
      </c>
      <c r="G816" s="185" t="s">
        <v>708</v>
      </c>
    </row>
    <row r="817" spans="1:7" s="12" customFormat="1" ht="15" customHeight="1" x14ac:dyDescent="0.25">
      <c r="A817" s="72"/>
      <c r="B817" s="87" t="s">
        <v>1046</v>
      </c>
      <c r="C817" s="88"/>
      <c r="D817" s="89"/>
      <c r="E817" s="90"/>
      <c r="F817" s="91"/>
      <c r="G817" s="185"/>
    </row>
    <row r="818" spans="1:7" s="12" customFormat="1" ht="15" customHeight="1" x14ac:dyDescent="0.25">
      <c r="A818" s="72"/>
      <c r="B818" s="74" t="s">
        <v>1055</v>
      </c>
      <c r="C818" s="75" t="s">
        <v>45</v>
      </c>
      <c r="D818" s="76">
        <v>1</v>
      </c>
      <c r="E818" s="77">
        <v>20</v>
      </c>
      <c r="F818" s="78">
        <v>20</v>
      </c>
      <c r="G818" s="85" t="s">
        <v>691</v>
      </c>
    </row>
    <row r="819" spans="1:7" s="12" customFormat="1" ht="15" customHeight="1" x14ac:dyDescent="0.25">
      <c r="A819" s="72"/>
      <c r="B819" s="74" t="s">
        <v>1050</v>
      </c>
      <c r="C819" s="75" t="s">
        <v>155</v>
      </c>
      <c r="D819" s="76">
        <v>1</v>
      </c>
      <c r="E819" s="77">
        <v>10</v>
      </c>
      <c r="F819" s="78">
        <v>10</v>
      </c>
      <c r="G819" s="85" t="s">
        <v>174</v>
      </c>
    </row>
    <row r="820" spans="1:7" s="12" customFormat="1" ht="15" customHeight="1" x14ac:dyDescent="0.25">
      <c r="A820" s="72"/>
      <c r="B820" s="74" t="s">
        <v>564</v>
      </c>
      <c r="C820" s="75" t="s">
        <v>565</v>
      </c>
      <c r="D820" s="76">
        <v>0.03</v>
      </c>
      <c r="E820" s="77">
        <v>1800</v>
      </c>
      <c r="F820" s="78">
        <v>54</v>
      </c>
      <c r="G820" s="85" t="s">
        <v>566</v>
      </c>
    </row>
    <row r="821" spans="1:7" s="12" customFormat="1" ht="15" customHeight="1" x14ac:dyDescent="0.25">
      <c r="A821" s="72"/>
      <c r="B821" s="74" t="s">
        <v>773</v>
      </c>
      <c r="C821" s="75" t="s">
        <v>565</v>
      </c>
      <c r="D821" s="76">
        <v>0.06</v>
      </c>
      <c r="E821" s="77">
        <v>2200</v>
      </c>
      <c r="F821" s="78">
        <v>132</v>
      </c>
      <c r="G821" s="85" t="s">
        <v>174</v>
      </c>
    </row>
    <row r="822" spans="1:7" s="12" customFormat="1" ht="15" customHeight="1" x14ac:dyDescent="0.25">
      <c r="A822" s="72"/>
      <c r="B822" s="74" t="s">
        <v>640</v>
      </c>
      <c r="C822" s="75" t="s">
        <v>155</v>
      </c>
      <c r="D822" s="76">
        <v>1</v>
      </c>
      <c r="E822" s="77">
        <v>9.9600000000000009</v>
      </c>
      <c r="F822" s="78">
        <v>9.9600000000000009</v>
      </c>
      <c r="G822" s="85" t="s">
        <v>174</v>
      </c>
    </row>
    <row r="823" spans="1:7" s="12" customFormat="1" ht="15" customHeight="1" x14ac:dyDescent="0.25">
      <c r="A823" s="72"/>
      <c r="B823" s="74" t="s">
        <v>568</v>
      </c>
      <c r="C823" s="75" t="s">
        <v>45</v>
      </c>
      <c r="D823" s="76">
        <v>1</v>
      </c>
      <c r="E823" s="77"/>
      <c r="F823" s="78">
        <v>760</v>
      </c>
      <c r="G823" s="69"/>
    </row>
    <row r="824" spans="1:7" s="12" customFormat="1" ht="15" customHeight="1" x14ac:dyDescent="0.25">
      <c r="A824" s="72"/>
      <c r="B824" s="181" t="s">
        <v>1056</v>
      </c>
      <c r="C824" s="181"/>
      <c r="D824" s="182" t="s">
        <v>659</v>
      </c>
      <c r="E824" s="182"/>
      <c r="F824" s="183">
        <v>760</v>
      </c>
      <c r="G824" s="176"/>
    </row>
    <row r="825" spans="1:7" s="12" customFormat="1" ht="15" customHeight="1" x14ac:dyDescent="0.25">
      <c r="A825" s="72"/>
      <c r="B825" s="184" t="s">
        <v>1057</v>
      </c>
      <c r="C825" s="184"/>
      <c r="D825" s="182"/>
      <c r="E825" s="182"/>
      <c r="F825" s="183"/>
      <c r="G825" s="176"/>
    </row>
    <row r="826" spans="1:7" s="12" customFormat="1" ht="24.95" customHeight="1" x14ac:dyDescent="0.25">
      <c r="A826" s="71" t="s">
        <v>181</v>
      </c>
      <c r="B826" s="178" t="s">
        <v>1058</v>
      </c>
      <c r="C826" s="178"/>
      <c r="D826" s="179" t="s">
        <v>655</v>
      </c>
      <c r="E826" s="179"/>
      <c r="F826" s="180" t="s">
        <v>1059</v>
      </c>
      <c r="G826" s="180"/>
    </row>
    <row r="827" spans="1:7" s="12" customFormat="1" ht="15" customHeight="1" x14ac:dyDescent="0.25">
      <c r="A827" s="72"/>
      <c r="B827" s="73" t="s">
        <v>553</v>
      </c>
      <c r="C827" s="71" t="s">
        <v>4</v>
      </c>
      <c r="D827" s="73" t="s">
        <v>554</v>
      </c>
      <c r="E827" s="73" t="s">
        <v>555</v>
      </c>
      <c r="F827" s="73" t="s">
        <v>556</v>
      </c>
      <c r="G827" s="60" t="s">
        <v>557</v>
      </c>
    </row>
    <row r="828" spans="1:7" s="12" customFormat="1" ht="15" customHeight="1" x14ac:dyDescent="0.25">
      <c r="A828" s="72"/>
      <c r="B828" s="74" t="s">
        <v>1044</v>
      </c>
      <c r="C828" s="75" t="s">
        <v>45</v>
      </c>
      <c r="D828" s="76">
        <v>1</v>
      </c>
      <c r="E828" s="77">
        <v>450</v>
      </c>
      <c r="F828" s="78">
        <v>450</v>
      </c>
      <c r="G828" s="85" t="s">
        <v>376</v>
      </c>
    </row>
    <row r="829" spans="1:7" s="12" customFormat="1" ht="15" customHeight="1" x14ac:dyDescent="0.25">
      <c r="A829" s="72"/>
      <c r="B829" s="74" t="s">
        <v>1060</v>
      </c>
      <c r="C829" s="75" t="s">
        <v>155</v>
      </c>
      <c r="D829" s="76">
        <v>1</v>
      </c>
      <c r="E829" s="77">
        <v>30</v>
      </c>
      <c r="F829" s="78">
        <v>30</v>
      </c>
      <c r="G829" s="85" t="s">
        <v>174</v>
      </c>
    </row>
    <row r="830" spans="1:7" s="12" customFormat="1" ht="15" customHeight="1" x14ac:dyDescent="0.25">
      <c r="A830" s="72"/>
      <c r="B830" s="74" t="s">
        <v>1050</v>
      </c>
      <c r="C830" s="75" t="s">
        <v>155</v>
      </c>
      <c r="D830" s="76">
        <v>1</v>
      </c>
      <c r="E830" s="77">
        <v>10</v>
      </c>
      <c r="F830" s="78">
        <v>10</v>
      </c>
      <c r="G830" s="85" t="s">
        <v>174</v>
      </c>
    </row>
    <row r="831" spans="1:7" s="12" customFormat="1" ht="15" customHeight="1" x14ac:dyDescent="0.25">
      <c r="A831" s="72"/>
      <c r="B831" s="74" t="s">
        <v>1045</v>
      </c>
      <c r="C831" s="75" t="s">
        <v>11</v>
      </c>
      <c r="D831" s="76">
        <v>0.04</v>
      </c>
      <c r="E831" s="77">
        <v>476</v>
      </c>
      <c r="F831" s="78">
        <v>19.04</v>
      </c>
      <c r="G831" s="185" t="s">
        <v>708</v>
      </c>
    </row>
    <row r="832" spans="1:7" s="12" customFormat="1" ht="15" customHeight="1" x14ac:dyDescent="0.25">
      <c r="A832" s="72"/>
      <c r="B832" s="87" t="s">
        <v>1046</v>
      </c>
      <c r="C832" s="88"/>
      <c r="D832" s="89"/>
      <c r="E832" s="90"/>
      <c r="F832" s="91"/>
      <c r="G832" s="185"/>
    </row>
    <row r="833" spans="1:7" s="12" customFormat="1" ht="15" customHeight="1" x14ac:dyDescent="0.25">
      <c r="A833" s="72"/>
      <c r="B833" s="74" t="s">
        <v>773</v>
      </c>
      <c r="C833" s="75" t="s">
        <v>565</v>
      </c>
      <c r="D833" s="76">
        <v>0.08</v>
      </c>
      <c r="E833" s="77">
        <v>2200</v>
      </c>
      <c r="F833" s="78">
        <v>176</v>
      </c>
      <c r="G833" s="85" t="s">
        <v>174</v>
      </c>
    </row>
    <row r="834" spans="1:7" s="12" customFormat="1" ht="15" customHeight="1" x14ac:dyDescent="0.25">
      <c r="A834" s="72"/>
      <c r="B834" s="74" t="s">
        <v>640</v>
      </c>
      <c r="C834" s="75" t="s">
        <v>155</v>
      </c>
      <c r="D834" s="76">
        <v>1</v>
      </c>
      <c r="E834" s="77">
        <v>4.96</v>
      </c>
      <c r="F834" s="78">
        <v>4.96</v>
      </c>
      <c r="G834" s="85" t="s">
        <v>174</v>
      </c>
    </row>
    <row r="835" spans="1:7" s="12" customFormat="1" ht="15" customHeight="1" x14ac:dyDescent="0.25">
      <c r="A835" s="72"/>
      <c r="B835" s="74" t="s">
        <v>568</v>
      </c>
      <c r="C835" s="75" t="s">
        <v>45</v>
      </c>
      <c r="D835" s="76">
        <v>1</v>
      </c>
      <c r="E835" s="77"/>
      <c r="F835" s="78">
        <v>690</v>
      </c>
      <c r="G835" s="85"/>
    </row>
    <row r="836" spans="1:7" s="12" customFormat="1" ht="15" customHeight="1" x14ac:dyDescent="0.25">
      <c r="A836" s="72"/>
      <c r="B836" s="181" t="s">
        <v>1061</v>
      </c>
      <c r="C836" s="181"/>
      <c r="D836" s="182" t="s">
        <v>659</v>
      </c>
      <c r="E836" s="182"/>
      <c r="F836" s="183">
        <v>690</v>
      </c>
      <c r="G836" s="176"/>
    </row>
    <row r="837" spans="1:7" s="12" customFormat="1" ht="15" customHeight="1" x14ac:dyDescent="0.25">
      <c r="A837" s="72"/>
      <c r="B837" s="184" t="s">
        <v>1062</v>
      </c>
      <c r="C837" s="184"/>
      <c r="D837" s="182"/>
      <c r="E837" s="182"/>
      <c r="F837" s="183"/>
      <c r="G837" s="176"/>
    </row>
    <row r="838" spans="1:7" s="12" customFormat="1" ht="24.95" customHeight="1" x14ac:dyDescent="0.25">
      <c r="A838" s="71" t="s">
        <v>184</v>
      </c>
      <c r="B838" s="178" t="s">
        <v>1063</v>
      </c>
      <c r="C838" s="178"/>
      <c r="D838" s="179" t="s">
        <v>655</v>
      </c>
      <c r="E838" s="179"/>
      <c r="F838" s="180" t="s">
        <v>1064</v>
      </c>
      <c r="G838" s="180"/>
    </row>
    <row r="839" spans="1:7" s="12" customFormat="1" ht="15" customHeight="1" x14ac:dyDescent="0.25">
      <c r="A839" s="72"/>
      <c r="B839" s="73" t="s">
        <v>553</v>
      </c>
      <c r="C839" s="71" t="s">
        <v>4</v>
      </c>
      <c r="D839" s="73" t="s">
        <v>554</v>
      </c>
      <c r="E839" s="73" t="s">
        <v>555</v>
      </c>
      <c r="F839" s="73" t="s">
        <v>556</v>
      </c>
      <c r="G839" s="60" t="s">
        <v>557</v>
      </c>
    </row>
    <row r="840" spans="1:7" s="12" customFormat="1" ht="15" customHeight="1" x14ac:dyDescent="0.25">
      <c r="A840" s="72"/>
      <c r="B840" s="74" t="s">
        <v>1065</v>
      </c>
      <c r="C840" s="75" t="s">
        <v>45</v>
      </c>
      <c r="D840" s="76">
        <v>1</v>
      </c>
      <c r="E840" s="77">
        <v>600</v>
      </c>
      <c r="F840" s="78">
        <v>600</v>
      </c>
      <c r="G840" s="85" t="s">
        <v>376</v>
      </c>
    </row>
    <row r="841" spans="1:7" s="12" customFormat="1" ht="15" customHeight="1" x14ac:dyDescent="0.25">
      <c r="A841" s="72"/>
      <c r="B841" s="74" t="s">
        <v>1060</v>
      </c>
      <c r="C841" s="75" t="s">
        <v>155</v>
      </c>
      <c r="D841" s="76">
        <v>1</v>
      </c>
      <c r="E841" s="77">
        <v>30</v>
      </c>
      <c r="F841" s="78">
        <v>30</v>
      </c>
      <c r="G841" s="85" t="s">
        <v>174</v>
      </c>
    </row>
    <row r="842" spans="1:7" s="12" customFormat="1" ht="15" customHeight="1" x14ac:dyDescent="0.25">
      <c r="A842" s="72"/>
      <c r="B842" s="74" t="s">
        <v>1050</v>
      </c>
      <c r="C842" s="75" t="s">
        <v>155</v>
      </c>
      <c r="D842" s="76">
        <v>1</v>
      </c>
      <c r="E842" s="77">
        <v>10</v>
      </c>
      <c r="F842" s="78">
        <v>10</v>
      </c>
      <c r="G842" s="85" t="s">
        <v>174</v>
      </c>
    </row>
    <row r="843" spans="1:7" s="12" customFormat="1" ht="15" customHeight="1" x14ac:dyDescent="0.25">
      <c r="A843" s="72"/>
      <c r="B843" s="74" t="s">
        <v>1066</v>
      </c>
      <c r="C843" s="75" t="s">
        <v>155</v>
      </c>
      <c r="D843" s="76">
        <v>1</v>
      </c>
      <c r="E843" s="77">
        <v>5</v>
      </c>
      <c r="F843" s="78">
        <v>5</v>
      </c>
      <c r="G843" s="85" t="s">
        <v>174</v>
      </c>
    </row>
    <row r="844" spans="1:7" s="12" customFormat="1" ht="15" customHeight="1" x14ac:dyDescent="0.25">
      <c r="A844" s="72"/>
      <c r="B844" s="74" t="s">
        <v>1045</v>
      </c>
      <c r="C844" s="75" t="s">
        <v>11</v>
      </c>
      <c r="D844" s="76">
        <v>0.04</v>
      </c>
      <c r="E844" s="77">
        <v>476</v>
      </c>
      <c r="F844" s="78">
        <v>19.04</v>
      </c>
      <c r="G844" s="185" t="s">
        <v>708</v>
      </c>
    </row>
    <row r="845" spans="1:7" s="12" customFormat="1" ht="15" customHeight="1" x14ac:dyDescent="0.25">
      <c r="A845" s="72"/>
      <c r="B845" s="87" t="s">
        <v>1046</v>
      </c>
      <c r="C845" s="88"/>
      <c r="D845" s="89"/>
      <c r="E845" s="90"/>
      <c r="F845" s="91"/>
      <c r="G845" s="185"/>
    </row>
    <row r="846" spans="1:7" s="12" customFormat="1" ht="15" customHeight="1" x14ac:dyDescent="0.25">
      <c r="A846" s="72"/>
      <c r="B846" s="74" t="s">
        <v>773</v>
      </c>
      <c r="C846" s="75" t="s">
        <v>565</v>
      </c>
      <c r="D846" s="76">
        <v>0.08</v>
      </c>
      <c r="E846" s="77">
        <v>2200</v>
      </c>
      <c r="F846" s="78">
        <v>176</v>
      </c>
      <c r="G846" s="85" t="s">
        <v>174</v>
      </c>
    </row>
    <row r="847" spans="1:7" s="12" customFormat="1" ht="15" customHeight="1" x14ac:dyDescent="0.25">
      <c r="A847" s="72"/>
      <c r="B847" s="74" t="s">
        <v>640</v>
      </c>
      <c r="C847" s="75" t="s">
        <v>155</v>
      </c>
      <c r="D847" s="76">
        <v>1</v>
      </c>
      <c r="E847" s="77">
        <v>39.96</v>
      </c>
      <c r="F847" s="78">
        <v>39.96</v>
      </c>
      <c r="G847" s="85" t="s">
        <v>174</v>
      </c>
    </row>
    <row r="848" spans="1:7" s="12" customFormat="1" ht="15" customHeight="1" x14ac:dyDescent="0.25">
      <c r="A848" s="72"/>
      <c r="B848" s="74" t="s">
        <v>568</v>
      </c>
      <c r="C848" s="75" t="s">
        <v>45</v>
      </c>
      <c r="D848" s="76">
        <v>1</v>
      </c>
      <c r="E848" s="77"/>
      <c r="F848" s="78">
        <v>880</v>
      </c>
      <c r="G848" s="69"/>
    </row>
    <row r="849" spans="1:7" s="12" customFormat="1" ht="15" customHeight="1" x14ac:dyDescent="0.25">
      <c r="A849" s="72"/>
      <c r="B849" s="181" t="s">
        <v>1067</v>
      </c>
      <c r="C849" s="181"/>
      <c r="D849" s="182" t="s">
        <v>659</v>
      </c>
      <c r="E849" s="182"/>
      <c r="F849" s="183">
        <v>880</v>
      </c>
      <c r="G849" s="176"/>
    </row>
    <row r="850" spans="1:7" s="12" customFormat="1" ht="15" customHeight="1" x14ac:dyDescent="0.25">
      <c r="A850" s="72"/>
      <c r="B850" s="184" t="s">
        <v>1068</v>
      </c>
      <c r="C850" s="184"/>
      <c r="D850" s="182"/>
      <c r="E850" s="182"/>
      <c r="F850" s="183"/>
      <c r="G850" s="176"/>
    </row>
    <row r="851" spans="1:7" s="12" customFormat="1" ht="24.95" customHeight="1" x14ac:dyDescent="0.25">
      <c r="A851" s="71" t="s">
        <v>186</v>
      </c>
      <c r="B851" s="178" t="s">
        <v>1069</v>
      </c>
      <c r="C851" s="178"/>
      <c r="D851" s="179" t="s">
        <v>655</v>
      </c>
      <c r="E851" s="179"/>
      <c r="F851" s="180" t="s">
        <v>1070</v>
      </c>
      <c r="G851" s="180"/>
    </row>
    <row r="852" spans="1:7" s="12" customFormat="1" ht="15" customHeight="1" x14ac:dyDescent="0.25">
      <c r="A852" s="72"/>
      <c r="B852" s="73" t="s">
        <v>553</v>
      </c>
      <c r="C852" s="71" t="s">
        <v>4</v>
      </c>
      <c r="D852" s="73" t="s">
        <v>554</v>
      </c>
      <c r="E852" s="73" t="s">
        <v>555</v>
      </c>
      <c r="F852" s="73" t="s">
        <v>556</v>
      </c>
      <c r="G852" s="60" t="s">
        <v>557</v>
      </c>
    </row>
    <row r="853" spans="1:7" s="12" customFormat="1" ht="15" customHeight="1" x14ac:dyDescent="0.25">
      <c r="A853" s="72"/>
      <c r="B853" s="74" t="s">
        <v>1071</v>
      </c>
      <c r="C853" s="75" t="s">
        <v>222</v>
      </c>
      <c r="D853" s="76">
        <v>3</v>
      </c>
      <c r="E853" s="77">
        <v>30</v>
      </c>
      <c r="F853" s="78">
        <v>90</v>
      </c>
      <c r="G853" s="86" t="s">
        <v>797</v>
      </c>
    </row>
    <row r="854" spans="1:7" s="12" customFormat="1" ht="15" customHeight="1" x14ac:dyDescent="0.25">
      <c r="A854" s="72"/>
      <c r="B854" s="74" t="s">
        <v>688</v>
      </c>
      <c r="C854" s="75" t="s">
        <v>155</v>
      </c>
      <c r="D854" s="76">
        <v>1</v>
      </c>
      <c r="E854" s="77">
        <v>100</v>
      </c>
      <c r="F854" s="78">
        <v>100</v>
      </c>
      <c r="G854" s="86" t="s">
        <v>174</v>
      </c>
    </row>
    <row r="855" spans="1:7" s="12" customFormat="1" ht="15" customHeight="1" x14ac:dyDescent="0.25">
      <c r="A855" s="72"/>
      <c r="B855" s="74" t="s">
        <v>640</v>
      </c>
      <c r="C855" s="75" t="s">
        <v>155</v>
      </c>
      <c r="D855" s="76">
        <v>1</v>
      </c>
      <c r="E855" s="77">
        <v>10</v>
      </c>
      <c r="F855" s="78">
        <v>10</v>
      </c>
      <c r="G855" s="86" t="s">
        <v>174</v>
      </c>
    </row>
    <row r="856" spans="1:7" s="12" customFormat="1" ht="15" customHeight="1" x14ac:dyDescent="0.25">
      <c r="A856" s="72"/>
      <c r="B856" s="74" t="s">
        <v>568</v>
      </c>
      <c r="C856" s="75" t="s">
        <v>45</v>
      </c>
      <c r="D856" s="76">
        <v>1</v>
      </c>
      <c r="E856" s="77"/>
      <c r="F856" s="78">
        <v>200</v>
      </c>
      <c r="G856" s="69"/>
    </row>
    <row r="857" spans="1:7" s="12" customFormat="1" ht="15" customHeight="1" x14ac:dyDescent="0.25">
      <c r="A857" s="72"/>
      <c r="B857" s="181" t="s">
        <v>651</v>
      </c>
      <c r="C857" s="181"/>
      <c r="D857" s="182" t="s">
        <v>659</v>
      </c>
      <c r="E857" s="182"/>
      <c r="F857" s="183">
        <v>200</v>
      </c>
      <c r="G857" s="176"/>
    </row>
    <row r="858" spans="1:7" s="12" customFormat="1" ht="15" customHeight="1" x14ac:dyDescent="0.25">
      <c r="A858" s="72"/>
      <c r="B858" s="184" t="s">
        <v>1072</v>
      </c>
      <c r="C858" s="184"/>
      <c r="D858" s="182"/>
      <c r="E858" s="182"/>
      <c r="F858" s="183"/>
      <c r="G858" s="176"/>
    </row>
    <row r="859" spans="1:7" s="12" customFormat="1" ht="24.95" customHeight="1" x14ac:dyDescent="0.25">
      <c r="A859" s="71" t="s">
        <v>188</v>
      </c>
      <c r="B859" s="178" t="s">
        <v>1073</v>
      </c>
      <c r="C859" s="178"/>
      <c r="D859" s="179" t="s">
        <v>655</v>
      </c>
      <c r="E859" s="179"/>
      <c r="F859" s="180" t="s">
        <v>1074</v>
      </c>
      <c r="G859" s="180"/>
    </row>
    <row r="860" spans="1:7" s="12" customFormat="1" ht="15" customHeight="1" x14ac:dyDescent="0.25">
      <c r="A860" s="72"/>
      <c r="B860" s="73" t="s">
        <v>553</v>
      </c>
      <c r="C860" s="71" t="s">
        <v>4</v>
      </c>
      <c r="D860" s="73" t="s">
        <v>554</v>
      </c>
      <c r="E860" s="73" t="s">
        <v>555</v>
      </c>
      <c r="F860" s="73" t="s">
        <v>556</v>
      </c>
      <c r="G860" s="60" t="s">
        <v>557</v>
      </c>
    </row>
    <row r="861" spans="1:7" s="12" customFormat="1" ht="15" customHeight="1" x14ac:dyDescent="0.25">
      <c r="A861" s="72"/>
      <c r="B861" s="74" t="s">
        <v>1075</v>
      </c>
      <c r="C861" s="75" t="s">
        <v>45</v>
      </c>
      <c r="D861" s="76">
        <v>1</v>
      </c>
      <c r="E861" s="77">
        <v>500</v>
      </c>
      <c r="F861" s="78">
        <v>500</v>
      </c>
      <c r="G861" s="86" t="s">
        <v>376</v>
      </c>
    </row>
    <row r="862" spans="1:7" s="12" customFormat="1" ht="15" customHeight="1" x14ac:dyDescent="0.25">
      <c r="A862" s="72"/>
      <c r="B862" s="74" t="s">
        <v>1076</v>
      </c>
      <c r="C862" s="75" t="s">
        <v>45</v>
      </c>
      <c r="D862" s="76">
        <v>1</v>
      </c>
      <c r="E862" s="77">
        <v>200</v>
      </c>
      <c r="F862" s="78">
        <v>200</v>
      </c>
      <c r="G862" s="86" t="s">
        <v>174</v>
      </c>
    </row>
    <row r="863" spans="1:7" s="12" customFormat="1" ht="15" customHeight="1" x14ac:dyDescent="0.25">
      <c r="A863" s="72"/>
      <c r="B863" s="74" t="s">
        <v>1077</v>
      </c>
      <c r="C863" s="75" t="s">
        <v>11</v>
      </c>
      <c r="D863" s="76">
        <v>0.03</v>
      </c>
      <c r="E863" s="77">
        <v>1200</v>
      </c>
      <c r="F863" s="78">
        <v>36</v>
      </c>
      <c r="G863" s="85" t="s">
        <v>708</v>
      </c>
    </row>
    <row r="864" spans="1:7" s="12" customFormat="1" ht="15" customHeight="1" x14ac:dyDescent="0.25">
      <c r="A864" s="72"/>
      <c r="B864" s="74" t="s">
        <v>1078</v>
      </c>
      <c r="C864" s="75" t="s">
        <v>155</v>
      </c>
      <c r="D864" s="76">
        <v>1</v>
      </c>
      <c r="E864" s="77">
        <v>30</v>
      </c>
      <c r="F864" s="78">
        <v>30</v>
      </c>
      <c r="G864" s="85" t="s">
        <v>174</v>
      </c>
    </row>
    <row r="865" spans="1:7" s="12" customFormat="1" ht="15" customHeight="1" x14ac:dyDescent="0.25">
      <c r="A865" s="72"/>
      <c r="B865" s="74" t="s">
        <v>79</v>
      </c>
      <c r="C865" s="75" t="s">
        <v>11</v>
      </c>
      <c r="D865" s="76">
        <v>0.15</v>
      </c>
      <c r="E865" s="77">
        <v>1070</v>
      </c>
      <c r="F865" s="78">
        <v>160.5</v>
      </c>
      <c r="G865" s="85" t="s">
        <v>1079</v>
      </c>
    </row>
    <row r="866" spans="1:7" s="12" customFormat="1" ht="15" customHeight="1" x14ac:dyDescent="0.25">
      <c r="A866" s="72"/>
      <c r="B866" s="74" t="s">
        <v>1080</v>
      </c>
      <c r="C866" s="75" t="s">
        <v>155</v>
      </c>
      <c r="D866" s="76">
        <v>1</v>
      </c>
      <c r="E866" s="77">
        <v>120</v>
      </c>
      <c r="F866" s="78">
        <v>120</v>
      </c>
      <c r="G866" s="85" t="s">
        <v>691</v>
      </c>
    </row>
    <row r="867" spans="1:7" s="12" customFormat="1" ht="15" customHeight="1" x14ac:dyDescent="0.25">
      <c r="A867" s="72"/>
      <c r="B867" s="74" t="s">
        <v>1081</v>
      </c>
      <c r="C867" s="75" t="s">
        <v>155</v>
      </c>
      <c r="D867" s="76">
        <v>1</v>
      </c>
      <c r="E867" s="77">
        <v>103.5</v>
      </c>
      <c r="F867" s="78">
        <v>103.5</v>
      </c>
      <c r="G867" s="86" t="s">
        <v>174</v>
      </c>
    </row>
    <row r="868" spans="1:7" s="12" customFormat="1" ht="15" customHeight="1" x14ac:dyDescent="0.25">
      <c r="A868" s="72"/>
      <c r="B868" s="74" t="s">
        <v>568</v>
      </c>
      <c r="C868" s="75" t="s">
        <v>45</v>
      </c>
      <c r="D868" s="76">
        <v>1</v>
      </c>
      <c r="E868" s="77"/>
      <c r="F868" s="78">
        <v>1150</v>
      </c>
      <c r="G868" s="69"/>
    </row>
    <row r="869" spans="1:7" s="12" customFormat="1" ht="15" customHeight="1" x14ac:dyDescent="0.25">
      <c r="A869" s="72"/>
      <c r="B869" s="181" t="s">
        <v>1082</v>
      </c>
      <c r="C869" s="181"/>
      <c r="D869" s="182" t="s">
        <v>659</v>
      </c>
      <c r="E869" s="182"/>
      <c r="F869" s="183">
        <v>1150</v>
      </c>
      <c r="G869" s="176"/>
    </row>
    <row r="870" spans="1:7" s="12" customFormat="1" ht="15" customHeight="1" x14ac:dyDescent="0.25">
      <c r="A870" s="72"/>
      <c r="B870" s="184" t="s">
        <v>1083</v>
      </c>
      <c r="C870" s="184"/>
      <c r="D870" s="182"/>
      <c r="E870" s="182"/>
      <c r="F870" s="183"/>
      <c r="G870" s="176"/>
    </row>
  </sheetData>
  <mergeCells count="661">
    <mergeCell ref="B869:C869"/>
    <mergeCell ref="D869:E870"/>
    <mergeCell ref="F869:F870"/>
    <mergeCell ref="G869:G870"/>
    <mergeCell ref="B870:C870"/>
    <mergeCell ref="B851:C851"/>
    <mergeCell ref="D851:E851"/>
    <mergeCell ref="F851:G851"/>
    <mergeCell ref="B857:C857"/>
    <mergeCell ref="D857:E858"/>
    <mergeCell ref="F857:F858"/>
    <mergeCell ref="G857:G858"/>
    <mergeCell ref="B858:C858"/>
    <mergeCell ref="B859:C859"/>
    <mergeCell ref="D859:E859"/>
    <mergeCell ref="F859:G859"/>
    <mergeCell ref="B838:C838"/>
    <mergeCell ref="D838:E838"/>
    <mergeCell ref="F838:G838"/>
    <mergeCell ref="G844:G845"/>
    <mergeCell ref="B849:C849"/>
    <mergeCell ref="D849:E850"/>
    <mergeCell ref="F849:F850"/>
    <mergeCell ref="G849:G850"/>
    <mergeCell ref="B850:C850"/>
    <mergeCell ref="B826:C826"/>
    <mergeCell ref="D826:E826"/>
    <mergeCell ref="F826:G826"/>
    <mergeCell ref="G831:G832"/>
    <mergeCell ref="B836:C836"/>
    <mergeCell ref="D836:E837"/>
    <mergeCell ref="F836:F837"/>
    <mergeCell ref="G836:G837"/>
    <mergeCell ref="B837:C837"/>
    <mergeCell ref="B812:C812"/>
    <mergeCell ref="D812:E812"/>
    <mergeCell ref="F812:G812"/>
    <mergeCell ref="G816:G817"/>
    <mergeCell ref="B824:C824"/>
    <mergeCell ref="D824:E825"/>
    <mergeCell ref="F824:F825"/>
    <mergeCell ref="G824:G825"/>
    <mergeCell ref="B825:C825"/>
    <mergeCell ref="B796:C796"/>
    <mergeCell ref="D796:E796"/>
    <mergeCell ref="F796:G796"/>
    <mergeCell ref="G799:G800"/>
    <mergeCell ref="B810:C810"/>
    <mergeCell ref="D810:E811"/>
    <mergeCell ref="F810:F811"/>
    <mergeCell ref="G810:G811"/>
    <mergeCell ref="B811:C811"/>
    <mergeCell ref="B785:C785"/>
    <mergeCell ref="D785:E786"/>
    <mergeCell ref="F785:F786"/>
    <mergeCell ref="G785:G786"/>
    <mergeCell ref="B786:C786"/>
    <mergeCell ref="B787:C787"/>
    <mergeCell ref="D787:E787"/>
    <mergeCell ref="F787:G787"/>
    <mergeCell ref="B794:C794"/>
    <mergeCell ref="D794:E795"/>
    <mergeCell ref="F794:F795"/>
    <mergeCell ref="G794:G795"/>
    <mergeCell ref="B795:C795"/>
    <mergeCell ref="B764:C764"/>
    <mergeCell ref="D764:E764"/>
    <mergeCell ref="F764:G764"/>
    <mergeCell ref="B770:C770"/>
    <mergeCell ref="D770:E771"/>
    <mergeCell ref="F770:F771"/>
    <mergeCell ref="G770:G771"/>
    <mergeCell ref="B771:C771"/>
    <mergeCell ref="B772:C772"/>
    <mergeCell ref="D772:E772"/>
    <mergeCell ref="F772:G772"/>
    <mergeCell ref="B752:C752"/>
    <mergeCell ref="D752:E753"/>
    <mergeCell ref="F752:F753"/>
    <mergeCell ref="G752:G753"/>
    <mergeCell ref="B753:C753"/>
    <mergeCell ref="B754:C754"/>
    <mergeCell ref="D754:E754"/>
    <mergeCell ref="F754:G754"/>
    <mergeCell ref="B762:C762"/>
    <mergeCell ref="D762:E763"/>
    <mergeCell ref="F762:F763"/>
    <mergeCell ref="G762:G763"/>
    <mergeCell ref="B763:C763"/>
    <mergeCell ref="G740:G741"/>
    <mergeCell ref="B744:C744"/>
    <mergeCell ref="D744:E745"/>
    <mergeCell ref="F744:F745"/>
    <mergeCell ref="G744:G745"/>
    <mergeCell ref="B745:C745"/>
    <mergeCell ref="B746:C746"/>
    <mergeCell ref="D746:E746"/>
    <mergeCell ref="F746:G746"/>
    <mergeCell ref="G717:G718"/>
    <mergeCell ref="G719:G720"/>
    <mergeCell ref="G721:G723"/>
    <mergeCell ref="B725:C725"/>
    <mergeCell ref="D725:E726"/>
    <mergeCell ref="F725:F726"/>
    <mergeCell ref="G725:G726"/>
    <mergeCell ref="B726:C726"/>
    <mergeCell ref="B727:C727"/>
    <mergeCell ref="D727:E727"/>
    <mergeCell ref="F727:G727"/>
    <mergeCell ref="B711:C711"/>
    <mergeCell ref="D711:E712"/>
    <mergeCell ref="F711:F712"/>
    <mergeCell ref="G711:G712"/>
    <mergeCell ref="B712:C712"/>
    <mergeCell ref="B713:C713"/>
    <mergeCell ref="D713:E713"/>
    <mergeCell ref="F713:G713"/>
    <mergeCell ref="G715:G716"/>
    <mergeCell ref="G692:G693"/>
    <mergeCell ref="G694:G695"/>
    <mergeCell ref="G696:G697"/>
    <mergeCell ref="B701:C701"/>
    <mergeCell ref="D701:E702"/>
    <mergeCell ref="F701:F702"/>
    <mergeCell ref="G701:G702"/>
    <mergeCell ref="B702:C702"/>
    <mergeCell ref="B703:C703"/>
    <mergeCell ref="D703:E703"/>
    <mergeCell ref="F703:G703"/>
    <mergeCell ref="B680:C680"/>
    <mergeCell ref="D680:E680"/>
    <mergeCell ref="F680:G680"/>
    <mergeCell ref="B688:C688"/>
    <mergeCell ref="D688:E689"/>
    <mergeCell ref="F688:F689"/>
    <mergeCell ref="G688:G689"/>
    <mergeCell ref="B689:C689"/>
    <mergeCell ref="B690:C690"/>
    <mergeCell ref="D690:E690"/>
    <mergeCell ref="F690:G690"/>
    <mergeCell ref="B669:C669"/>
    <mergeCell ref="D669:E669"/>
    <mergeCell ref="F669:G669"/>
    <mergeCell ref="G672:G673"/>
    <mergeCell ref="B678:C678"/>
    <mergeCell ref="D678:E679"/>
    <mergeCell ref="F678:F679"/>
    <mergeCell ref="G678:G679"/>
    <mergeCell ref="B679:C679"/>
    <mergeCell ref="B659:C659"/>
    <mergeCell ref="D659:E660"/>
    <mergeCell ref="F659:F660"/>
    <mergeCell ref="G659:G660"/>
    <mergeCell ref="B660:C660"/>
    <mergeCell ref="B661:C661"/>
    <mergeCell ref="D661:E661"/>
    <mergeCell ref="F661:G661"/>
    <mergeCell ref="B667:C667"/>
    <mergeCell ref="D667:E668"/>
    <mergeCell ref="F667:F668"/>
    <mergeCell ref="G667:G668"/>
    <mergeCell ref="B668:C668"/>
    <mergeCell ref="B642:C642"/>
    <mergeCell ref="D642:E642"/>
    <mergeCell ref="F642:G642"/>
    <mergeCell ref="B651:C651"/>
    <mergeCell ref="D651:E652"/>
    <mergeCell ref="F651:F652"/>
    <mergeCell ref="G651:G652"/>
    <mergeCell ref="B652:C652"/>
    <mergeCell ref="B653:C653"/>
    <mergeCell ref="D653:E653"/>
    <mergeCell ref="F653:G653"/>
    <mergeCell ref="B629:C629"/>
    <mergeCell ref="D629:E630"/>
    <mergeCell ref="F629:F630"/>
    <mergeCell ref="G629:G630"/>
    <mergeCell ref="B630:C630"/>
    <mergeCell ref="B631:C631"/>
    <mergeCell ref="D631:E631"/>
    <mergeCell ref="F631:G631"/>
    <mergeCell ref="B640:C640"/>
    <mergeCell ref="D640:E641"/>
    <mergeCell ref="F640:F641"/>
    <mergeCell ref="G640:G641"/>
    <mergeCell ref="B641:C641"/>
    <mergeCell ref="B617:C617"/>
    <mergeCell ref="D617:E618"/>
    <mergeCell ref="F617:F618"/>
    <mergeCell ref="G617:G618"/>
    <mergeCell ref="B618:C618"/>
    <mergeCell ref="B619:C619"/>
    <mergeCell ref="D619:E619"/>
    <mergeCell ref="F619:G619"/>
    <mergeCell ref="G621:G622"/>
    <mergeCell ref="B596:C596"/>
    <mergeCell ref="D596:E596"/>
    <mergeCell ref="F596:G596"/>
    <mergeCell ref="B606:C606"/>
    <mergeCell ref="D606:E607"/>
    <mergeCell ref="F606:F607"/>
    <mergeCell ref="G606:G607"/>
    <mergeCell ref="B607:C607"/>
    <mergeCell ref="B608:C608"/>
    <mergeCell ref="D608:E608"/>
    <mergeCell ref="F608:G608"/>
    <mergeCell ref="B586:C586"/>
    <mergeCell ref="D586:E587"/>
    <mergeCell ref="F586:F587"/>
    <mergeCell ref="G586:G587"/>
    <mergeCell ref="B587:C587"/>
    <mergeCell ref="B588:C588"/>
    <mergeCell ref="D588:E588"/>
    <mergeCell ref="F588:G588"/>
    <mergeCell ref="B594:C594"/>
    <mergeCell ref="D594:E595"/>
    <mergeCell ref="F594:F595"/>
    <mergeCell ref="G594:G595"/>
    <mergeCell ref="B595:C595"/>
    <mergeCell ref="B569:C569"/>
    <mergeCell ref="D569:E569"/>
    <mergeCell ref="F569:G569"/>
    <mergeCell ref="B577:C577"/>
    <mergeCell ref="D577:E578"/>
    <mergeCell ref="F577:F578"/>
    <mergeCell ref="G577:G578"/>
    <mergeCell ref="B578:C578"/>
    <mergeCell ref="B579:C579"/>
    <mergeCell ref="D579:E579"/>
    <mergeCell ref="F579:G579"/>
    <mergeCell ref="B557:C557"/>
    <mergeCell ref="D557:E558"/>
    <mergeCell ref="F557:F558"/>
    <mergeCell ref="G557:G558"/>
    <mergeCell ref="B558:C558"/>
    <mergeCell ref="B559:C559"/>
    <mergeCell ref="D559:E559"/>
    <mergeCell ref="F559:G559"/>
    <mergeCell ref="B567:C567"/>
    <mergeCell ref="D567:E568"/>
    <mergeCell ref="F567:F568"/>
    <mergeCell ref="G567:G568"/>
    <mergeCell ref="B568:C568"/>
    <mergeCell ref="B541:C541"/>
    <mergeCell ref="D541:E541"/>
    <mergeCell ref="F541:G541"/>
    <mergeCell ref="B548:C548"/>
    <mergeCell ref="D548:E549"/>
    <mergeCell ref="F548:F549"/>
    <mergeCell ref="G548:G549"/>
    <mergeCell ref="B549:C549"/>
    <mergeCell ref="B550:C550"/>
    <mergeCell ref="D550:E550"/>
    <mergeCell ref="F550:G550"/>
    <mergeCell ref="B530:C530"/>
    <mergeCell ref="D530:E531"/>
    <mergeCell ref="F530:F531"/>
    <mergeCell ref="G530:G531"/>
    <mergeCell ref="B531:C531"/>
    <mergeCell ref="B532:C532"/>
    <mergeCell ref="D532:E532"/>
    <mergeCell ref="F532:G532"/>
    <mergeCell ref="B539:C539"/>
    <mergeCell ref="D539:E540"/>
    <mergeCell ref="F539:F540"/>
    <mergeCell ref="G539:G540"/>
    <mergeCell ref="B540:C540"/>
    <mergeCell ref="B516:C516"/>
    <mergeCell ref="D516:E516"/>
    <mergeCell ref="F516:G516"/>
    <mergeCell ref="B523:C523"/>
    <mergeCell ref="D523:E524"/>
    <mergeCell ref="F523:F524"/>
    <mergeCell ref="G523:G524"/>
    <mergeCell ref="B524:C524"/>
    <mergeCell ref="B525:C525"/>
    <mergeCell ref="D525:E525"/>
    <mergeCell ref="F525:G525"/>
    <mergeCell ref="B506:C506"/>
    <mergeCell ref="D506:E507"/>
    <mergeCell ref="F506:F507"/>
    <mergeCell ref="G506:G507"/>
    <mergeCell ref="B507:C507"/>
    <mergeCell ref="B508:C508"/>
    <mergeCell ref="D508:E508"/>
    <mergeCell ref="F508:G508"/>
    <mergeCell ref="B514:C514"/>
    <mergeCell ref="D514:E515"/>
    <mergeCell ref="F514:F515"/>
    <mergeCell ref="G514:G515"/>
    <mergeCell ref="B515:C515"/>
    <mergeCell ref="B491:C491"/>
    <mergeCell ref="D491:E491"/>
    <mergeCell ref="F491:G491"/>
    <mergeCell ref="B498:C498"/>
    <mergeCell ref="D498:E499"/>
    <mergeCell ref="F498:F499"/>
    <mergeCell ref="G498:G499"/>
    <mergeCell ref="B499:C499"/>
    <mergeCell ref="B500:C500"/>
    <mergeCell ref="D500:E500"/>
    <mergeCell ref="F500:G500"/>
    <mergeCell ref="B479:C479"/>
    <mergeCell ref="D479:E480"/>
    <mergeCell ref="F479:F480"/>
    <mergeCell ref="G479:G480"/>
    <mergeCell ref="B480:C480"/>
    <mergeCell ref="B481:C481"/>
    <mergeCell ref="D481:E481"/>
    <mergeCell ref="F481:G481"/>
    <mergeCell ref="B489:C489"/>
    <mergeCell ref="D489:E490"/>
    <mergeCell ref="F489:F490"/>
    <mergeCell ref="G489:G490"/>
    <mergeCell ref="B490:C490"/>
    <mergeCell ref="B458:C458"/>
    <mergeCell ref="D458:E458"/>
    <mergeCell ref="F458:G458"/>
    <mergeCell ref="B465:C465"/>
    <mergeCell ref="D465:E466"/>
    <mergeCell ref="F465:F466"/>
    <mergeCell ref="G465:G466"/>
    <mergeCell ref="B466:C466"/>
    <mergeCell ref="B467:C467"/>
    <mergeCell ref="D467:E467"/>
    <mergeCell ref="F467:G467"/>
    <mergeCell ref="B446:C446"/>
    <mergeCell ref="D446:E447"/>
    <mergeCell ref="F446:F447"/>
    <mergeCell ref="G446:G447"/>
    <mergeCell ref="B447:C447"/>
    <mergeCell ref="B448:C448"/>
    <mergeCell ref="D448:E448"/>
    <mergeCell ref="F448:G448"/>
    <mergeCell ref="B456:C456"/>
    <mergeCell ref="D456:E457"/>
    <mergeCell ref="F456:F457"/>
    <mergeCell ref="G456:G457"/>
    <mergeCell ref="B457:C457"/>
    <mergeCell ref="B426:C426"/>
    <mergeCell ref="D426:E426"/>
    <mergeCell ref="F426:G426"/>
    <mergeCell ref="B435:C435"/>
    <mergeCell ref="D435:E436"/>
    <mergeCell ref="F435:F436"/>
    <mergeCell ref="G435:G436"/>
    <mergeCell ref="B436:C436"/>
    <mergeCell ref="B437:C437"/>
    <mergeCell ref="D437:E437"/>
    <mergeCell ref="F437:G437"/>
    <mergeCell ref="B412:C412"/>
    <mergeCell ref="D412:E413"/>
    <mergeCell ref="F412:F413"/>
    <mergeCell ref="G412:G413"/>
    <mergeCell ref="B413:C413"/>
    <mergeCell ref="B414:C414"/>
    <mergeCell ref="D414:E414"/>
    <mergeCell ref="F414:G414"/>
    <mergeCell ref="B424:C424"/>
    <mergeCell ref="D424:E425"/>
    <mergeCell ref="F424:F425"/>
    <mergeCell ref="G424:G425"/>
    <mergeCell ref="B425:C425"/>
    <mergeCell ref="B390:C390"/>
    <mergeCell ref="D390:E390"/>
    <mergeCell ref="F390:G390"/>
    <mergeCell ref="B400:C400"/>
    <mergeCell ref="D400:E401"/>
    <mergeCell ref="F400:F401"/>
    <mergeCell ref="G400:G401"/>
    <mergeCell ref="B401:C401"/>
    <mergeCell ref="B402:C402"/>
    <mergeCell ref="D402:E402"/>
    <mergeCell ref="F402:G402"/>
    <mergeCell ref="B376:C376"/>
    <mergeCell ref="D376:E377"/>
    <mergeCell ref="F376:F377"/>
    <mergeCell ref="G376:G377"/>
    <mergeCell ref="B377:C377"/>
    <mergeCell ref="B378:C378"/>
    <mergeCell ref="D378:E378"/>
    <mergeCell ref="F378:G378"/>
    <mergeCell ref="B388:C388"/>
    <mergeCell ref="D388:E389"/>
    <mergeCell ref="F388:F389"/>
    <mergeCell ref="G388:G389"/>
    <mergeCell ref="B389:C389"/>
    <mergeCell ref="B355:C355"/>
    <mergeCell ref="D355:E355"/>
    <mergeCell ref="F355:G355"/>
    <mergeCell ref="B364:C364"/>
    <mergeCell ref="D364:E365"/>
    <mergeCell ref="F364:F365"/>
    <mergeCell ref="G364:G365"/>
    <mergeCell ref="B365:C365"/>
    <mergeCell ref="B366:C366"/>
    <mergeCell ref="D366:E366"/>
    <mergeCell ref="F366:G366"/>
    <mergeCell ref="B341:C341"/>
    <mergeCell ref="D341:E342"/>
    <mergeCell ref="F341:F342"/>
    <mergeCell ref="G341:G342"/>
    <mergeCell ref="B342:C342"/>
    <mergeCell ref="B343:C343"/>
    <mergeCell ref="D343:E343"/>
    <mergeCell ref="F343:G343"/>
    <mergeCell ref="B353:C353"/>
    <mergeCell ref="D353:E354"/>
    <mergeCell ref="F353:F354"/>
    <mergeCell ref="G353:G354"/>
    <mergeCell ref="B354:C354"/>
    <mergeCell ref="B326:C326"/>
    <mergeCell ref="D326:E326"/>
    <mergeCell ref="F326:G326"/>
    <mergeCell ref="B331:C331"/>
    <mergeCell ref="D331:E332"/>
    <mergeCell ref="F331:F332"/>
    <mergeCell ref="G331:G332"/>
    <mergeCell ref="B332:C332"/>
    <mergeCell ref="B333:C333"/>
    <mergeCell ref="D333:E333"/>
    <mergeCell ref="F333:G333"/>
    <mergeCell ref="B312:C312"/>
    <mergeCell ref="D312:E313"/>
    <mergeCell ref="F312:F313"/>
    <mergeCell ref="G312:G313"/>
    <mergeCell ref="B313:C313"/>
    <mergeCell ref="B314:C314"/>
    <mergeCell ref="D314:E314"/>
    <mergeCell ref="F314:G314"/>
    <mergeCell ref="B324:C324"/>
    <mergeCell ref="D324:E325"/>
    <mergeCell ref="F324:F325"/>
    <mergeCell ref="G324:G325"/>
    <mergeCell ref="B325:C325"/>
    <mergeCell ref="B292:C292"/>
    <mergeCell ref="D292:E292"/>
    <mergeCell ref="F292:G292"/>
    <mergeCell ref="B301:C301"/>
    <mergeCell ref="D301:E302"/>
    <mergeCell ref="F301:F302"/>
    <mergeCell ref="G301:G302"/>
    <mergeCell ref="B302:C302"/>
    <mergeCell ref="B303:C303"/>
    <mergeCell ref="D303:E303"/>
    <mergeCell ref="F303:G303"/>
    <mergeCell ref="B278:C278"/>
    <mergeCell ref="D278:E278"/>
    <mergeCell ref="F278:G278"/>
    <mergeCell ref="G280:G281"/>
    <mergeCell ref="B290:C290"/>
    <mergeCell ref="D290:E291"/>
    <mergeCell ref="F290:F291"/>
    <mergeCell ref="G290:G291"/>
    <mergeCell ref="B291:C291"/>
    <mergeCell ref="B263:C263"/>
    <mergeCell ref="D263:E264"/>
    <mergeCell ref="F263:F264"/>
    <mergeCell ref="G263:G264"/>
    <mergeCell ref="B264:C264"/>
    <mergeCell ref="B265:C265"/>
    <mergeCell ref="D265:E265"/>
    <mergeCell ref="F265:G265"/>
    <mergeCell ref="B276:C276"/>
    <mergeCell ref="D276:E277"/>
    <mergeCell ref="F276:F277"/>
    <mergeCell ref="G276:G277"/>
    <mergeCell ref="B277:C277"/>
    <mergeCell ref="B235:C235"/>
    <mergeCell ref="D235:E235"/>
    <mergeCell ref="F235:G235"/>
    <mergeCell ref="B253:C253"/>
    <mergeCell ref="D253:E254"/>
    <mergeCell ref="F253:F254"/>
    <mergeCell ref="G253:G254"/>
    <mergeCell ref="B254:C254"/>
    <mergeCell ref="B255:C255"/>
    <mergeCell ref="D255:E255"/>
    <mergeCell ref="F255:G255"/>
    <mergeCell ref="B225:C225"/>
    <mergeCell ref="D225:E226"/>
    <mergeCell ref="F225:F226"/>
    <mergeCell ref="G225:G226"/>
    <mergeCell ref="B226:C226"/>
    <mergeCell ref="B227:C227"/>
    <mergeCell ref="D227:E227"/>
    <mergeCell ref="F227:G227"/>
    <mergeCell ref="B233:C233"/>
    <mergeCell ref="D233:E234"/>
    <mergeCell ref="F233:F234"/>
    <mergeCell ref="G233:G234"/>
    <mergeCell ref="B234:C234"/>
    <mergeCell ref="B204:C204"/>
    <mergeCell ref="D204:E204"/>
    <mergeCell ref="F204:G204"/>
    <mergeCell ref="B211:C211"/>
    <mergeCell ref="D211:E212"/>
    <mergeCell ref="F211:F212"/>
    <mergeCell ref="G211:G212"/>
    <mergeCell ref="B212:C212"/>
    <mergeCell ref="B213:C213"/>
    <mergeCell ref="D213:E213"/>
    <mergeCell ref="F213:G213"/>
    <mergeCell ref="B195:C195"/>
    <mergeCell ref="D195:E196"/>
    <mergeCell ref="F195:F196"/>
    <mergeCell ref="G195:G196"/>
    <mergeCell ref="B196:C196"/>
    <mergeCell ref="B197:C197"/>
    <mergeCell ref="D197:E197"/>
    <mergeCell ref="F197:G197"/>
    <mergeCell ref="B202:C202"/>
    <mergeCell ref="D202:E203"/>
    <mergeCell ref="F202:F203"/>
    <mergeCell ref="G202:G203"/>
    <mergeCell ref="B203:C203"/>
    <mergeCell ref="B183:C183"/>
    <mergeCell ref="D183:E183"/>
    <mergeCell ref="F183:G183"/>
    <mergeCell ref="B188:C188"/>
    <mergeCell ref="D188:E189"/>
    <mergeCell ref="F188:F189"/>
    <mergeCell ref="G188:G189"/>
    <mergeCell ref="B189:C189"/>
    <mergeCell ref="B190:C190"/>
    <mergeCell ref="D190:E190"/>
    <mergeCell ref="F190:G190"/>
    <mergeCell ref="B174:C174"/>
    <mergeCell ref="D174:E175"/>
    <mergeCell ref="F174:F175"/>
    <mergeCell ref="G174:G175"/>
    <mergeCell ref="B175:C175"/>
    <mergeCell ref="B176:C176"/>
    <mergeCell ref="D176:E176"/>
    <mergeCell ref="F176:G176"/>
    <mergeCell ref="B181:C181"/>
    <mergeCell ref="D181:E182"/>
    <mergeCell ref="F181:F182"/>
    <mergeCell ref="G181:G182"/>
    <mergeCell ref="B182:C182"/>
    <mergeCell ref="B166:C166"/>
    <mergeCell ref="D166:E167"/>
    <mergeCell ref="F166:F167"/>
    <mergeCell ref="G166:G167"/>
    <mergeCell ref="B167:C167"/>
    <mergeCell ref="B168:C168"/>
    <mergeCell ref="D168:E168"/>
    <mergeCell ref="F168:G168"/>
    <mergeCell ref="G170:G171"/>
    <mergeCell ref="B154:C154"/>
    <mergeCell ref="D154:E155"/>
    <mergeCell ref="F154:F155"/>
    <mergeCell ref="G154:G155"/>
    <mergeCell ref="B155:C155"/>
    <mergeCell ref="B156:C156"/>
    <mergeCell ref="D156:E156"/>
    <mergeCell ref="F156:G156"/>
    <mergeCell ref="G161:G162"/>
    <mergeCell ref="B142:C142"/>
    <mergeCell ref="D142:E143"/>
    <mergeCell ref="F142:F143"/>
    <mergeCell ref="G142:G143"/>
    <mergeCell ref="B143:C143"/>
    <mergeCell ref="B144:C144"/>
    <mergeCell ref="D144:E144"/>
    <mergeCell ref="F144:G144"/>
    <mergeCell ref="G150:G151"/>
    <mergeCell ref="B130:C130"/>
    <mergeCell ref="D130:E130"/>
    <mergeCell ref="F130:G130"/>
    <mergeCell ref="B135:C135"/>
    <mergeCell ref="D135:E136"/>
    <mergeCell ref="F135:F136"/>
    <mergeCell ref="G135:G136"/>
    <mergeCell ref="B136:C136"/>
    <mergeCell ref="B137:C137"/>
    <mergeCell ref="D137:E137"/>
    <mergeCell ref="F137:G137"/>
    <mergeCell ref="B114:C114"/>
    <mergeCell ref="D114:E115"/>
    <mergeCell ref="F114:F115"/>
    <mergeCell ref="G114:G115"/>
    <mergeCell ref="B115:C115"/>
    <mergeCell ref="B116:C116"/>
    <mergeCell ref="D116:E116"/>
    <mergeCell ref="F116:G116"/>
    <mergeCell ref="B128:C128"/>
    <mergeCell ref="D128:E129"/>
    <mergeCell ref="F128:F129"/>
    <mergeCell ref="G128:G129"/>
    <mergeCell ref="B129:C129"/>
    <mergeCell ref="B83:C83"/>
    <mergeCell ref="D83:E83"/>
    <mergeCell ref="F83:G83"/>
    <mergeCell ref="B100:C100"/>
    <mergeCell ref="D100:E101"/>
    <mergeCell ref="F100:F101"/>
    <mergeCell ref="G100:G101"/>
    <mergeCell ref="B101:C101"/>
    <mergeCell ref="B102:C102"/>
    <mergeCell ref="D102:E102"/>
    <mergeCell ref="F102:G102"/>
    <mergeCell ref="B63:C63"/>
    <mergeCell ref="D63:E64"/>
    <mergeCell ref="F63:F64"/>
    <mergeCell ref="G63:G64"/>
    <mergeCell ref="B64:C64"/>
    <mergeCell ref="B65:C65"/>
    <mergeCell ref="D65:E65"/>
    <mergeCell ref="F65:G65"/>
    <mergeCell ref="B81:C81"/>
    <mergeCell ref="D81:E82"/>
    <mergeCell ref="F81:F82"/>
    <mergeCell ref="G81:G82"/>
    <mergeCell ref="B82:C82"/>
    <mergeCell ref="B47:C47"/>
    <mergeCell ref="D47:E47"/>
    <mergeCell ref="F47:G47"/>
    <mergeCell ref="B56:C56"/>
    <mergeCell ref="D56:E57"/>
    <mergeCell ref="F56:F57"/>
    <mergeCell ref="G56:G57"/>
    <mergeCell ref="B57:C57"/>
    <mergeCell ref="B58:C58"/>
    <mergeCell ref="D58:E58"/>
    <mergeCell ref="F58:G58"/>
    <mergeCell ref="B34:C34"/>
    <mergeCell ref="D34:E35"/>
    <mergeCell ref="F34:F35"/>
    <mergeCell ref="G34:G35"/>
    <mergeCell ref="B35:C35"/>
    <mergeCell ref="B36:C36"/>
    <mergeCell ref="D36:E36"/>
    <mergeCell ref="F36:G36"/>
    <mergeCell ref="B45:C45"/>
    <mergeCell ref="D45:E46"/>
    <mergeCell ref="F45:F46"/>
    <mergeCell ref="G45:G46"/>
    <mergeCell ref="B46:C46"/>
    <mergeCell ref="B18:C18"/>
    <mergeCell ref="D18:E18"/>
    <mergeCell ref="F18:G18"/>
    <mergeCell ref="B23:C23"/>
    <mergeCell ref="D23:E24"/>
    <mergeCell ref="F23:F24"/>
    <mergeCell ref="G23:G24"/>
    <mergeCell ref="B24:C24"/>
    <mergeCell ref="B25:C25"/>
    <mergeCell ref="D25:E25"/>
    <mergeCell ref="F25:G25"/>
    <mergeCell ref="A2:G2"/>
    <mergeCell ref="A3:G3"/>
    <mergeCell ref="F4:G4"/>
    <mergeCell ref="B6:C6"/>
    <mergeCell ref="D6:E6"/>
    <mergeCell ref="F6:G6"/>
    <mergeCell ref="B16:C16"/>
    <mergeCell ref="D16:E17"/>
    <mergeCell ref="F16:F17"/>
    <mergeCell ref="G16:G17"/>
    <mergeCell ref="B17:C17"/>
  </mergeCells>
  <phoneticPr fontId="19" type="noConversion"/>
  <printOptions horizontalCentered="1"/>
  <pageMargins left="0.39374999999999999" right="0.39374999999999999" top="0.59097222222222201" bottom="0.98402777777777795" header="1.575" footer="0.59027777777777801"/>
  <pageSetup paperSize="9" firstPageNumber="0" orientation="portrait" r:id="rId1"/>
  <headerFooter>
    <oddHeader>&amp;R&amp;"細明體,標準"第 &amp;P 頁 共 &amp;N 頁</oddHeader>
    <oddFooter>&amp;L&amp;"細明體,標準" 編製                                 覆核</oddFooter>
  </headerFooter>
  <rowBreaks count="19" manualBreakCount="19">
    <brk id="82" max="16383" man="1"/>
    <brk id="115" max="16383" man="1"/>
    <brk id="189" max="16383" man="1"/>
    <brk id="226" max="16383" man="1"/>
    <brk id="264" max="16383" man="1"/>
    <brk id="302" max="16383" man="1"/>
    <brk id="377" max="16383" man="1"/>
    <brk id="413" max="16383" man="1"/>
    <brk id="447" max="16383" man="1"/>
    <brk id="480" max="16383" man="1"/>
    <brk id="515" max="16383" man="1"/>
    <brk id="549" max="16383" man="1"/>
    <brk id="587" max="16383" man="1"/>
    <brk id="618" max="16383" man="1"/>
    <brk id="652" max="16383" man="1"/>
    <brk id="689" max="16383" man="1"/>
    <brk id="726" max="16383" man="1"/>
    <brk id="763" max="16383" man="1"/>
    <brk id="79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479"/>
  <sheetViews>
    <sheetView showGridLines="0" view="pageBreakPreview" zoomScale="115" zoomScaleNormal="130" zoomScalePageLayoutView="115" workbookViewId="0">
      <selection activeCell="H463" sqref="H463"/>
    </sheetView>
  </sheetViews>
  <sheetFormatPr defaultRowHeight="14.25" x14ac:dyDescent="0.25"/>
  <cols>
    <col min="1" max="1" width="8.375" style="123"/>
    <col min="2" max="2" width="31.75" style="15"/>
    <col min="3" max="3" width="6.375" style="124"/>
    <col min="4" max="6" width="0" style="15" hidden="1"/>
    <col min="7" max="7" width="17.125" style="15"/>
    <col min="8" max="8" width="20" style="125"/>
    <col min="9" max="1025" width="8.75" style="15"/>
  </cols>
  <sheetData>
    <row r="1" spans="1:1024" ht="1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4.95" customHeight="1" x14ac:dyDescent="0.25">
      <c r="A2" s="168" t="s">
        <v>0</v>
      </c>
      <c r="B2" s="168"/>
      <c r="C2" s="168"/>
      <c r="D2" s="168"/>
      <c r="E2" s="168"/>
      <c r="F2" s="168"/>
      <c r="G2" s="168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0.100000000000001" customHeight="1" x14ac:dyDescent="0.25">
      <c r="A3" s="169" t="s">
        <v>1084</v>
      </c>
      <c r="B3" s="169"/>
      <c r="C3" s="169"/>
      <c r="D3" s="169"/>
      <c r="E3" s="169"/>
      <c r="F3" s="169"/>
      <c r="G3" s="169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12" customFormat="1" ht="15" customHeight="1" x14ac:dyDescent="0.25">
      <c r="A4" s="126"/>
      <c r="B4" s="24"/>
      <c r="C4" s="55"/>
      <c r="D4" s="56"/>
      <c r="E4" s="56"/>
      <c r="F4" s="170"/>
      <c r="G4" s="170"/>
      <c r="H4" s="54"/>
    </row>
    <row r="5" spans="1:1024" ht="15" customHeight="1" x14ac:dyDescent="0.25">
      <c r="A5" s="57" t="s">
        <v>549</v>
      </c>
      <c r="B5" s="58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95" customHeight="1" x14ac:dyDescent="0.25">
      <c r="A6" s="197" t="s">
        <v>1085</v>
      </c>
      <c r="B6" s="197"/>
      <c r="C6" s="197"/>
      <c r="D6" s="197"/>
      <c r="E6" s="197"/>
      <c r="F6" s="197"/>
      <c r="G6" s="197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125" customFormat="1" ht="24.95" customHeight="1" x14ac:dyDescent="0.25">
      <c r="A7" s="127" t="s">
        <v>194</v>
      </c>
      <c r="B7" s="171" t="s">
        <v>1086</v>
      </c>
      <c r="C7" s="171"/>
      <c r="D7" s="172" t="s">
        <v>1087</v>
      </c>
      <c r="E7" s="172"/>
      <c r="F7" s="173" t="s">
        <v>1088</v>
      </c>
      <c r="G7" s="173"/>
      <c r="I7" s="15"/>
    </row>
    <row r="8" spans="1:1024" s="125" customFormat="1" ht="15" customHeight="1" x14ac:dyDescent="0.25">
      <c r="A8" s="129"/>
      <c r="B8" s="128" t="s">
        <v>553</v>
      </c>
      <c r="C8" s="60" t="s">
        <v>4</v>
      </c>
      <c r="D8" s="128" t="s">
        <v>554</v>
      </c>
      <c r="E8" s="128" t="s">
        <v>555</v>
      </c>
      <c r="F8" s="128" t="s">
        <v>556</v>
      </c>
      <c r="G8" s="60" t="s">
        <v>557</v>
      </c>
      <c r="I8" s="15"/>
    </row>
    <row r="9" spans="1:1024" s="125" customFormat="1" ht="15" customHeight="1" x14ac:dyDescent="0.25">
      <c r="A9" s="129"/>
      <c r="B9" s="130" t="s">
        <v>1089</v>
      </c>
      <c r="C9" s="131" t="s">
        <v>565</v>
      </c>
      <c r="D9" s="132">
        <v>0.6</v>
      </c>
      <c r="E9" s="133">
        <v>2400</v>
      </c>
      <c r="F9" s="134">
        <f t="shared" ref="F9:F18" si="0">ROUND(D9*E9,2)</f>
        <v>1440</v>
      </c>
      <c r="G9" s="68" t="s">
        <v>174</v>
      </c>
      <c r="I9" s="15"/>
    </row>
    <row r="10" spans="1:1024" s="125" customFormat="1" ht="15" customHeight="1" x14ac:dyDescent="0.25">
      <c r="A10" s="129"/>
      <c r="B10" s="130" t="s">
        <v>624</v>
      </c>
      <c r="C10" s="131" t="s">
        <v>565</v>
      </c>
      <c r="D10" s="132">
        <v>0.1</v>
      </c>
      <c r="E10" s="133">
        <v>2000</v>
      </c>
      <c r="F10" s="134">
        <f t="shared" si="0"/>
        <v>200</v>
      </c>
      <c r="G10" s="68" t="s">
        <v>566</v>
      </c>
      <c r="I10" s="15"/>
    </row>
    <row r="11" spans="1:1024" s="125" customFormat="1" ht="15" customHeight="1" x14ac:dyDescent="0.25">
      <c r="A11" s="129"/>
      <c r="B11" s="130" t="s">
        <v>567</v>
      </c>
      <c r="C11" s="131" t="s">
        <v>155</v>
      </c>
      <c r="D11" s="132">
        <v>1</v>
      </c>
      <c r="E11" s="133">
        <v>13.14</v>
      </c>
      <c r="F11" s="134">
        <f t="shared" si="0"/>
        <v>13.14</v>
      </c>
      <c r="G11" s="68" t="s">
        <v>174</v>
      </c>
      <c r="I11" s="15"/>
    </row>
    <row r="12" spans="1:1024" s="125" customFormat="1" ht="15" customHeight="1" x14ac:dyDescent="0.25">
      <c r="A12" s="129"/>
      <c r="B12" s="130" t="s">
        <v>1090</v>
      </c>
      <c r="C12" s="131" t="s">
        <v>559</v>
      </c>
      <c r="D12" s="132">
        <v>0.4</v>
      </c>
      <c r="E12" s="133">
        <v>700</v>
      </c>
      <c r="F12" s="134">
        <f t="shared" si="0"/>
        <v>280</v>
      </c>
      <c r="G12" s="84" t="s">
        <v>560</v>
      </c>
      <c r="I12" s="15"/>
    </row>
    <row r="13" spans="1:1024" s="125" customFormat="1" ht="15" customHeight="1" x14ac:dyDescent="0.25">
      <c r="A13" s="129"/>
      <c r="B13" s="130" t="s">
        <v>1091</v>
      </c>
      <c r="C13" s="131" t="s">
        <v>559</v>
      </c>
      <c r="D13" s="132">
        <v>6.3E-2</v>
      </c>
      <c r="E13" s="133">
        <v>585</v>
      </c>
      <c r="F13" s="134">
        <f t="shared" si="0"/>
        <v>36.86</v>
      </c>
      <c r="G13" s="84" t="s">
        <v>560</v>
      </c>
      <c r="I13" s="15"/>
    </row>
    <row r="14" spans="1:1024" s="125" customFormat="1" ht="15" customHeight="1" x14ac:dyDescent="0.25">
      <c r="A14" s="129"/>
      <c r="B14" s="130" t="s">
        <v>1092</v>
      </c>
      <c r="C14" s="131" t="s">
        <v>559</v>
      </c>
      <c r="D14" s="132">
        <v>0.4</v>
      </c>
      <c r="E14" s="133">
        <v>200</v>
      </c>
      <c r="F14" s="134">
        <f t="shared" si="0"/>
        <v>80</v>
      </c>
      <c r="G14" s="84" t="s">
        <v>174</v>
      </c>
      <c r="I14" s="15"/>
    </row>
    <row r="15" spans="1:1024" s="125" customFormat="1" ht="15" customHeight="1" x14ac:dyDescent="0.25">
      <c r="A15" s="129"/>
      <c r="B15" s="130" t="s">
        <v>1093</v>
      </c>
      <c r="C15" s="131" t="s">
        <v>155</v>
      </c>
      <c r="D15" s="132">
        <v>1</v>
      </c>
      <c r="E15" s="133">
        <v>90</v>
      </c>
      <c r="F15" s="134">
        <f t="shared" si="0"/>
        <v>90</v>
      </c>
      <c r="G15" s="84" t="s">
        <v>174</v>
      </c>
      <c r="I15" s="15"/>
    </row>
    <row r="16" spans="1:1024" s="125" customFormat="1" ht="15" customHeight="1" x14ac:dyDescent="0.25">
      <c r="A16" s="129"/>
      <c r="B16" s="130" t="s">
        <v>1094</v>
      </c>
      <c r="C16" s="131" t="s">
        <v>155</v>
      </c>
      <c r="D16" s="132">
        <v>1</v>
      </c>
      <c r="E16" s="133">
        <v>250</v>
      </c>
      <c r="F16" s="134">
        <f t="shared" si="0"/>
        <v>250</v>
      </c>
      <c r="G16" s="84" t="s">
        <v>174</v>
      </c>
      <c r="I16" s="15"/>
    </row>
    <row r="17" spans="1:9" s="125" customFormat="1" ht="15" customHeight="1" x14ac:dyDescent="0.25">
      <c r="A17" s="129"/>
      <c r="B17" s="130" t="s">
        <v>1095</v>
      </c>
      <c r="C17" s="131" t="s">
        <v>155</v>
      </c>
      <c r="D17" s="132">
        <v>1</v>
      </c>
      <c r="E17" s="133">
        <v>100</v>
      </c>
      <c r="F17" s="134">
        <f t="shared" si="0"/>
        <v>100</v>
      </c>
      <c r="G17" s="84" t="s">
        <v>566</v>
      </c>
      <c r="I17" s="15"/>
    </row>
    <row r="18" spans="1:9" s="125" customFormat="1" ht="15" customHeight="1" x14ac:dyDescent="0.25">
      <c r="A18" s="129"/>
      <c r="B18" s="130" t="s">
        <v>640</v>
      </c>
      <c r="C18" s="131" t="s">
        <v>155</v>
      </c>
      <c r="D18" s="132">
        <v>1</v>
      </c>
      <c r="E18" s="133">
        <v>10</v>
      </c>
      <c r="F18" s="134">
        <f t="shared" si="0"/>
        <v>10</v>
      </c>
      <c r="G18" s="84" t="s">
        <v>174</v>
      </c>
      <c r="I18" s="15"/>
    </row>
    <row r="19" spans="1:9" s="125" customFormat="1" ht="15" customHeight="1" x14ac:dyDescent="0.25">
      <c r="A19" s="129"/>
      <c r="B19" s="130" t="s">
        <v>568</v>
      </c>
      <c r="C19" s="131" t="s">
        <v>196</v>
      </c>
      <c r="D19" s="132">
        <v>1</v>
      </c>
      <c r="E19" s="133"/>
      <c r="F19" s="134">
        <f>SUM(F9:F18)</f>
        <v>2500</v>
      </c>
      <c r="G19" s="68"/>
      <c r="I19" s="15"/>
    </row>
    <row r="20" spans="1:9" s="125" customFormat="1" ht="15" customHeight="1" x14ac:dyDescent="0.25">
      <c r="A20" s="129"/>
      <c r="B20" s="198" t="s">
        <v>1096</v>
      </c>
      <c r="C20" s="198"/>
      <c r="D20" s="172" t="s">
        <v>1097</v>
      </c>
      <c r="E20" s="172"/>
      <c r="F20" s="199">
        <f>F19</f>
        <v>2500</v>
      </c>
      <c r="G20" s="199"/>
      <c r="I20" s="15"/>
    </row>
    <row r="21" spans="1:9" s="125" customFormat="1" ht="15" customHeight="1" x14ac:dyDescent="0.25">
      <c r="A21" s="129"/>
      <c r="B21" s="200" t="s">
        <v>1098</v>
      </c>
      <c r="C21" s="200"/>
      <c r="D21" s="172"/>
      <c r="E21" s="172"/>
      <c r="F21" s="199"/>
      <c r="G21" s="199"/>
      <c r="I21" s="15"/>
    </row>
    <row r="22" spans="1:9" s="125" customFormat="1" ht="24.95" customHeight="1" x14ac:dyDescent="0.25">
      <c r="A22" s="127" t="s">
        <v>197</v>
      </c>
      <c r="B22" s="171" t="s">
        <v>1099</v>
      </c>
      <c r="C22" s="171"/>
      <c r="D22" s="172" t="s">
        <v>648</v>
      </c>
      <c r="E22" s="172"/>
      <c r="F22" s="173" t="s">
        <v>1100</v>
      </c>
      <c r="G22" s="173"/>
      <c r="I22" s="15"/>
    </row>
    <row r="23" spans="1:9" s="125" customFormat="1" ht="15" customHeight="1" x14ac:dyDescent="0.25">
      <c r="A23" s="129"/>
      <c r="B23" s="128" t="s">
        <v>553</v>
      </c>
      <c r="C23" s="60" t="s">
        <v>4</v>
      </c>
      <c r="D23" s="128" t="s">
        <v>554</v>
      </c>
      <c r="E23" s="128" t="s">
        <v>555</v>
      </c>
      <c r="F23" s="128" t="s">
        <v>556</v>
      </c>
      <c r="G23" s="60" t="s">
        <v>557</v>
      </c>
      <c r="I23" s="15"/>
    </row>
    <row r="24" spans="1:9" s="125" customFormat="1" ht="15" customHeight="1" x14ac:dyDescent="0.25">
      <c r="A24" s="129"/>
      <c r="B24" s="130" t="s">
        <v>773</v>
      </c>
      <c r="C24" s="131" t="s">
        <v>565</v>
      </c>
      <c r="D24" s="132">
        <v>0.55000000000000004</v>
      </c>
      <c r="E24" s="133">
        <v>2200</v>
      </c>
      <c r="F24" s="134">
        <f t="shared" ref="F24:F40" si="1">ROUND(D24*E24,2)</f>
        <v>1210</v>
      </c>
      <c r="G24" s="84" t="s">
        <v>174</v>
      </c>
      <c r="I24" s="15"/>
    </row>
    <row r="25" spans="1:9" s="125" customFormat="1" ht="15" customHeight="1" x14ac:dyDescent="0.25">
      <c r="A25" s="129"/>
      <c r="B25" s="130" t="s">
        <v>564</v>
      </c>
      <c r="C25" s="131" t="s">
        <v>565</v>
      </c>
      <c r="D25" s="132">
        <v>0.45</v>
      </c>
      <c r="E25" s="133">
        <v>1800</v>
      </c>
      <c r="F25" s="134">
        <f t="shared" si="1"/>
        <v>810</v>
      </c>
      <c r="G25" s="84" t="s">
        <v>566</v>
      </c>
      <c r="I25" s="15"/>
    </row>
    <row r="26" spans="1:9" s="125" customFormat="1" ht="15" customHeight="1" x14ac:dyDescent="0.25">
      <c r="A26" s="129"/>
      <c r="B26" s="130" t="s">
        <v>1101</v>
      </c>
      <c r="C26" s="131" t="s">
        <v>42</v>
      </c>
      <c r="D26" s="132">
        <v>1</v>
      </c>
      <c r="E26" s="133">
        <v>700</v>
      </c>
      <c r="F26" s="134">
        <f t="shared" si="1"/>
        <v>700</v>
      </c>
      <c r="G26" s="84" t="s">
        <v>174</v>
      </c>
      <c r="I26" s="15"/>
    </row>
    <row r="27" spans="1:9" s="125" customFormat="1" ht="15" customHeight="1" x14ac:dyDescent="0.25">
      <c r="A27" s="129"/>
      <c r="B27" s="130" t="s">
        <v>1102</v>
      </c>
      <c r="C27" s="131" t="s">
        <v>42</v>
      </c>
      <c r="D27" s="132">
        <v>1</v>
      </c>
      <c r="E27" s="133">
        <v>300</v>
      </c>
      <c r="F27" s="134">
        <f t="shared" si="1"/>
        <v>300</v>
      </c>
      <c r="G27" s="84" t="s">
        <v>174</v>
      </c>
      <c r="I27" s="15"/>
    </row>
    <row r="28" spans="1:9" s="125" customFormat="1" ht="15" customHeight="1" x14ac:dyDescent="0.25">
      <c r="A28" s="129"/>
      <c r="B28" s="130" t="s">
        <v>1103</v>
      </c>
      <c r="C28" s="131" t="s">
        <v>42</v>
      </c>
      <c r="D28" s="132">
        <v>1</v>
      </c>
      <c r="E28" s="133">
        <v>400</v>
      </c>
      <c r="F28" s="134">
        <f t="shared" si="1"/>
        <v>400</v>
      </c>
      <c r="G28" s="84" t="s">
        <v>174</v>
      </c>
      <c r="I28" s="15"/>
    </row>
    <row r="29" spans="1:9" s="125" customFormat="1" ht="15" customHeight="1" x14ac:dyDescent="0.25">
      <c r="A29" s="129"/>
      <c r="B29" s="130" t="s">
        <v>1104</v>
      </c>
      <c r="C29" s="131" t="s">
        <v>42</v>
      </c>
      <c r="D29" s="132">
        <v>1</v>
      </c>
      <c r="E29" s="133">
        <v>500</v>
      </c>
      <c r="F29" s="134">
        <f t="shared" si="1"/>
        <v>500</v>
      </c>
      <c r="G29" s="84" t="s">
        <v>560</v>
      </c>
      <c r="I29" s="15"/>
    </row>
    <row r="30" spans="1:9" s="125" customFormat="1" ht="15" customHeight="1" x14ac:dyDescent="0.25">
      <c r="A30" s="129"/>
      <c r="B30" s="130" t="s">
        <v>1105</v>
      </c>
      <c r="C30" s="131" t="s">
        <v>42</v>
      </c>
      <c r="D30" s="132">
        <v>1</v>
      </c>
      <c r="E30" s="133">
        <v>400</v>
      </c>
      <c r="F30" s="134">
        <f t="shared" si="1"/>
        <v>400</v>
      </c>
      <c r="G30" s="84" t="s">
        <v>560</v>
      </c>
      <c r="I30" s="15"/>
    </row>
    <row r="31" spans="1:9" s="125" customFormat="1" ht="15" customHeight="1" x14ac:dyDescent="0.25">
      <c r="A31" s="129"/>
      <c r="B31" s="130" t="s">
        <v>1106</v>
      </c>
      <c r="C31" s="131" t="s">
        <v>42</v>
      </c>
      <c r="D31" s="132">
        <v>1</v>
      </c>
      <c r="E31" s="133">
        <v>150</v>
      </c>
      <c r="F31" s="134">
        <f t="shared" si="1"/>
        <v>150</v>
      </c>
      <c r="G31" s="84" t="s">
        <v>174</v>
      </c>
      <c r="I31" s="15"/>
    </row>
    <row r="32" spans="1:9" s="125" customFormat="1" ht="15" customHeight="1" x14ac:dyDescent="0.25">
      <c r="A32" s="129"/>
      <c r="B32" s="130" t="s">
        <v>1107</v>
      </c>
      <c r="C32" s="131" t="s">
        <v>42</v>
      </c>
      <c r="D32" s="132">
        <v>1</v>
      </c>
      <c r="E32" s="133">
        <v>250</v>
      </c>
      <c r="F32" s="134">
        <f t="shared" si="1"/>
        <v>250</v>
      </c>
      <c r="G32" s="84" t="s">
        <v>174</v>
      </c>
      <c r="I32" s="15"/>
    </row>
    <row r="33" spans="1:9" s="125" customFormat="1" ht="15" customHeight="1" x14ac:dyDescent="0.25">
      <c r="A33" s="129"/>
      <c r="B33" s="130" t="s">
        <v>1108</v>
      </c>
      <c r="C33" s="131" t="s">
        <v>42</v>
      </c>
      <c r="D33" s="132">
        <v>1</v>
      </c>
      <c r="E33" s="133">
        <v>200</v>
      </c>
      <c r="F33" s="134">
        <f t="shared" si="1"/>
        <v>200</v>
      </c>
      <c r="G33" s="84" t="s">
        <v>174</v>
      </c>
      <c r="I33" s="15"/>
    </row>
    <row r="34" spans="1:9" s="125" customFormat="1" ht="15" customHeight="1" x14ac:dyDescent="0.25">
      <c r="A34" s="129"/>
      <c r="B34" s="130" t="s">
        <v>1109</v>
      </c>
      <c r="C34" s="131" t="s">
        <v>42</v>
      </c>
      <c r="D34" s="132">
        <v>1</v>
      </c>
      <c r="E34" s="133">
        <v>500</v>
      </c>
      <c r="F34" s="134">
        <f t="shared" si="1"/>
        <v>500</v>
      </c>
      <c r="G34" s="84" t="s">
        <v>174</v>
      </c>
      <c r="I34" s="15"/>
    </row>
    <row r="35" spans="1:9" s="125" customFormat="1" ht="15" customHeight="1" x14ac:dyDescent="0.25">
      <c r="A35" s="129"/>
      <c r="B35" s="130" t="s">
        <v>1110</v>
      </c>
      <c r="C35" s="131" t="s">
        <v>42</v>
      </c>
      <c r="D35" s="132">
        <v>1</v>
      </c>
      <c r="E35" s="133">
        <v>500</v>
      </c>
      <c r="F35" s="134">
        <f t="shared" si="1"/>
        <v>500</v>
      </c>
      <c r="G35" s="84" t="s">
        <v>174</v>
      </c>
      <c r="I35" s="15"/>
    </row>
    <row r="36" spans="1:9" s="125" customFormat="1" ht="15" customHeight="1" x14ac:dyDescent="0.25">
      <c r="A36" s="129"/>
      <c r="B36" s="130" t="s">
        <v>1095</v>
      </c>
      <c r="C36" s="131" t="s">
        <v>155</v>
      </c>
      <c r="D36" s="132">
        <v>1</v>
      </c>
      <c r="E36" s="133">
        <v>250</v>
      </c>
      <c r="F36" s="134">
        <f t="shared" si="1"/>
        <v>250</v>
      </c>
      <c r="G36" s="84" t="s">
        <v>566</v>
      </c>
      <c r="I36" s="15"/>
    </row>
    <row r="37" spans="1:9" s="125" customFormat="1" ht="15" customHeight="1" x14ac:dyDescent="0.25">
      <c r="A37" s="129"/>
      <c r="B37" s="130" t="s">
        <v>1111</v>
      </c>
      <c r="C37" s="131" t="s">
        <v>42</v>
      </c>
      <c r="D37" s="132">
        <v>1</v>
      </c>
      <c r="E37" s="133">
        <v>250</v>
      </c>
      <c r="F37" s="134">
        <f t="shared" si="1"/>
        <v>250</v>
      </c>
      <c r="G37" s="84" t="s">
        <v>174</v>
      </c>
      <c r="I37" s="15"/>
    </row>
    <row r="38" spans="1:9" s="125" customFormat="1" ht="15" customHeight="1" x14ac:dyDescent="0.25">
      <c r="A38" s="129"/>
      <c r="B38" s="130" t="s">
        <v>1112</v>
      </c>
      <c r="C38" s="131" t="s">
        <v>42</v>
      </c>
      <c r="D38" s="132">
        <v>1</v>
      </c>
      <c r="E38" s="133">
        <v>40</v>
      </c>
      <c r="F38" s="134">
        <f t="shared" si="1"/>
        <v>40</v>
      </c>
      <c r="G38" s="84" t="s">
        <v>174</v>
      </c>
      <c r="I38" s="15"/>
    </row>
    <row r="39" spans="1:9" s="125" customFormat="1" ht="15" customHeight="1" x14ac:dyDescent="0.25">
      <c r="A39" s="129"/>
      <c r="B39" s="130" t="s">
        <v>1113</v>
      </c>
      <c r="C39" s="131" t="s">
        <v>42</v>
      </c>
      <c r="D39" s="132">
        <v>1</v>
      </c>
      <c r="E39" s="133">
        <v>200</v>
      </c>
      <c r="F39" s="134">
        <f t="shared" si="1"/>
        <v>200</v>
      </c>
      <c r="G39" s="84" t="s">
        <v>174</v>
      </c>
      <c r="I39" s="15"/>
    </row>
    <row r="40" spans="1:9" s="125" customFormat="1" ht="15" customHeight="1" x14ac:dyDescent="0.25">
      <c r="A40" s="129"/>
      <c r="B40" s="130" t="s">
        <v>640</v>
      </c>
      <c r="C40" s="131" t="s">
        <v>155</v>
      </c>
      <c r="D40" s="132">
        <v>1</v>
      </c>
      <c r="E40" s="133">
        <v>140</v>
      </c>
      <c r="F40" s="134">
        <f t="shared" si="1"/>
        <v>140</v>
      </c>
      <c r="G40" s="84" t="s">
        <v>174</v>
      </c>
      <c r="I40" s="15"/>
    </row>
    <row r="41" spans="1:9" s="125" customFormat="1" ht="15" customHeight="1" x14ac:dyDescent="0.25">
      <c r="A41" s="129"/>
      <c r="B41" s="130" t="s">
        <v>568</v>
      </c>
      <c r="C41" s="131" t="s">
        <v>42</v>
      </c>
      <c r="D41" s="132">
        <v>1</v>
      </c>
      <c r="E41" s="133"/>
      <c r="F41" s="134">
        <f>SUM(F24:F40)</f>
        <v>6800</v>
      </c>
      <c r="G41" s="68"/>
      <c r="I41" s="15"/>
    </row>
    <row r="42" spans="1:9" s="125" customFormat="1" ht="15" customHeight="1" x14ac:dyDescent="0.25">
      <c r="A42" s="129"/>
      <c r="B42" s="198" t="s">
        <v>1114</v>
      </c>
      <c r="C42" s="198"/>
      <c r="D42" s="172" t="s">
        <v>652</v>
      </c>
      <c r="E42" s="172"/>
      <c r="F42" s="199">
        <f>F41</f>
        <v>6800</v>
      </c>
      <c r="G42" s="199"/>
      <c r="I42" s="15"/>
    </row>
    <row r="43" spans="1:9" s="125" customFormat="1" ht="15" customHeight="1" x14ac:dyDescent="0.25">
      <c r="A43" s="129"/>
      <c r="B43" s="200" t="s">
        <v>1115</v>
      </c>
      <c r="C43" s="200"/>
      <c r="D43" s="172"/>
      <c r="E43" s="172"/>
      <c r="F43" s="199"/>
      <c r="G43" s="199"/>
      <c r="I43" s="15"/>
    </row>
    <row r="44" spans="1:9" s="125" customFormat="1" ht="24.95" customHeight="1" x14ac:dyDescent="0.25">
      <c r="A44" s="127" t="s">
        <v>199</v>
      </c>
      <c r="B44" s="171" t="s">
        <v>1116</v>
      </c>
      <c r="C44" s="171"/>
      <c r="D44" s="172" t="s">
        <v>854</v>
      </c>
      <c r="E44" s="172"/>
      <c r="F44" s="173" t="s">
        <v>1117</v>
      </c>
      <c r="G44" s="173"/>
      <c r="I44" s="15"/>
    </row>
    <row r="45" spans="1:9" s="125" customFormat="1" ht="15" customHeight="1" x14ac:dyDescent="0.25">
      <c r="A45" s="129"/>
      <c r="B45" s="128" t="s">
        <v>553</v>
      </c>
      <c r="C45" s="60" t="s">
        <v>4</v>
      </c>
      <c r="D45" s="128" t="s">
        <v>554</v>
      </c>
      <c r="E45" s="128" t="s">
        <v>555</v>
      </c>
      <c r="F45" s="128" t="s">
        <v>556</v>
      </c>
      <c r="G45" s="60" t="s">
        <v>557</v>
      </c>
      <c r="I45" s="15"/>
    </row>
    <row r="46" spans="1:9" s="125" customFormat="1" ht="15" customHeight="1" x14ac:dyDescent="0.25">
      <c r="A46" s="129"/>
      <c r="B46" s="130" t="s">
        <v>1118</v>
      </c>
      <c r="C46" s="131" t="s">
        <v>155</v>
      </c>
      <c r="D46" s="132">
        <v>1</v>
      </c>
      <c r="E46" s="133">
        <v>5000</v>
      </c>
      <c r="F46" s="134">
        <f>ROUND(D46*E46,2)</f>
        <v>5000</v>
      </c>
      <c r="G46" s="68" t="s">
        <v>174</v>
      </c>
      <c r="I46" s="15"/>
    </row>
    <row r="47" spans="1:9" s="125" customFormat="1" ht="15" customHeight="1" x14ac:dyDescent="0.25">
      <c r="A47" s="129"/>
      <c r="B47" s="130" t="s">
        <v>1119</v>
      </c>
      <c r="C47" s="131" t="s">
        <v>155</v>
      </c>
      <c r="D47" s="132">
        <v>1</v>
      </c>
      <c r="E47" s="133">
        <v>2800</v>
      </c>
      <c r="F47" s="134">
        <f>ROUND(D47*E47,2)</f>
        <v>2800</v>
      </c>
      <c r="G47" s="68" t="s">
        <v>174</v>
      </c>
      <c r="I47" s="15"/>
    </row>
    <row r="48" spans="1:9" s="125" customFormat="1" ht="15" customHeight="1" x14ac:dyDescent="0.25">
      <c r="A48" s="129"/>
      <c r="B48" s="130" t="s">
        <v>1120</v>
      </c>
      <c r="C48" s="131" t="s">
        <v>155</v>
      </c>
      <c r="D48" s="132">
        <v>1</v>
      </c>
      <c r="E48" s="133">
        <v>2000</v>
      </c>
      <c r="F48" s="134">
        <f>ROUND(D48*E48,2)</f>
        <v>2000</v>
      </c>
      <c r="G48" s="68" t="s">
        <v>174</v>
      </c>
      <c r="I48" s="15"/>
    </row>
    <row r="49" spans="1:9" s="125" customFormat="1" ht="15" customHeight="1" x14ac:dyDescent="0.25">
      <c r="A49" s="129"/>
      <c r="B49" s="130" t="s">
        <v>640</v>
      </c>
      <c r="C49" s="131" t="s">
        <v>155</v>
      </c>
      <c r="D49" s="132">
        <v>1</v>
      </c>
      <c r="E49" s="133">
        <v>200</v>
      </c>
      <c r="F49" s="134">
        <f>ROUND(D49*E49,2)</f>
        <v>200</v>
      </c>
      <c r="G49" s="68" t="s">
        <v>174</v>
      </c>
      <c r="I49" s="15"/>
    </row>
    <row r="50" spans="1:9" s="125" customFormat="1" ht="15" customHeight="1" x14ac:dyDescent="0.25">
      <c r="A50" s="129"/>
      <c r="B50" s="130" t="s">
        <v>568</v>
      </c>
      <c r="C50" s="131" t="s">
        <v>111</v>
      </c>
      <c r="D50" s="132">
        <v>1</v>
      </c>
      <c r="E50" s="133"/>
      <c r="F50" s="134">
        <f>SUM(F46:F49)</f>
        <v>10000</v>
      </c>
      <c r="G50" s="68"/>
      <c r="I50" s="15"/>
    </row>
    <row r="51" spans="1:9" s="125" customFormat="1" ht="15" customHeight="1" x14ac:dyDescent="0.25">
      <c r="A51" s="129"/>
      <c r="B51" s="198" t="s">
        <v>651</v>
      </c>
      <c r="C51" s="198"/>
      <c r="D51" s="172" t="s">
        <v>859</v>
      </c>
      <c r="E51" s="172"/>
      <c r="F51" s="199">
        <f>F50</f>
        <v>10000</v>
      </c>
      <c r="G51" s="199"/>
      <c r="I51" s="15"/>
    </row>
    <row r="52" spans="1:9" s="125" customFormat="1" ht="15" customHeight="1" x14ac:dyDescent="0.25">
      <c r="A52" s="129"/>
      <c r="B52" s="200" t="s">
        <v>1121</v>
      </c>
      <c r="C52" s="200"/>
      <c r="D52" s="172"/>
      <c r="E52" s="172"/>
      <c r="F52" s="199"/>
      <c r="G52" s="199"/>
      <c r="I52" s="15"/>
    </row>
    <row r="53" spans="1:9" s="125" customFormat="1" ht="24.95" customHeight="1" x14ac:dyDescent="0.25">
      <c r="A53" s="127" t="s">
        <v>201</v>
      </c>
      <c r="B53" s="171" t="s">
        <v>1122</v>
      </c>
      <c r="C53" s="171"/>
      <c r="D53" s="172" t="s">
        <v>648</v>
      </c>
      <c r="E53" s="172"/>
      <c r="F53" s="173" t="s">
        <v>1123</v>
      </c>
      <c r="G53" s="173"/>
      <c r="I53" s="15"/>
    </row>
    <row r="54" spans="1:9" s="125" customFormat="1" ht="15" customHeight="1" x14ac:dyDescent="0.25">
      <c r="A54" s="129"/>
      <c r="B54" s="128" t="s">
        <v>553</v>
      </c>
      <c r="C54" s="60" t="s">
        <v>4</v>
      </c>
      <c r="D54" s="128" t="s">
        <v>554</v>
      </c>
      <c r="E54" s="128" t="s">
        <v>555</v>
      </c>
      <c r="F54" s="128" t="s">
        <v>556</v>
      </c>
      <c r="G54" s="60" t="s">
        <v>557</v>
      </c>
      <c r="I54" s="15"/>
    </row>
    <row r="55" spans="1:9" s="125" customFormat="1" ht="15" customHeight="1" x14ac:dyDescent="0.25">
      <c r="A55" s="129"/>
      <c r="B55" s="130" t="s">
        <v>1124</v>
      </c>
      <c r="C55" s="131" t="s">
        <v>42</v>
      </c>
      <c r="D55" s="132">
        <v>1</v>
      </c>
      <c r="E55" s="133">
        <v>150</v>
      </c>
      <c r="F55" s="134">
        <f>ROUND(D55*E55,2)</f>
        <v>150</v>
      </c>
      <c r="G55" s="68" t="s">
        <v>333</v>
      </c>
      <c r="I55" s="15"/>
    </row>
    <row r="56" spans="1:9" s="125" customFormat="1" ht="15" customHeight="1" x14ac:dyDescent="0.25">
      <c r="A56" s="129"/>
      <c r="B56" s="130" t="s">
        <v>850</v>
      </c>
      <c r="C56" s="131" t="s">
        <v>42</v>
      </c>
      <c r="D56" s="132">
        <v>1</v>
      </c>
      <c r="E56" s="133">
        <v>30</v>
      </c>
      <c r="F56" s="134">
        <f>ROUND(D56*E56,2)</f>
        <v>30</v>
      </c>
      <c r="G56" s="68" t="s">
        <v>174</v>
      </c>
      <c r="I56" s="15"/>
    </row>
    <row r="57" spans="1:9" s="125" customFormat="1" ht="15" customHeight="1" x14ac:dyDescent="0.25">
      <c r="A57" s="129"/>
      <c r="B57" s="130" t="s">
        <v>568</v>
      </c>
      <c r="C57" s="131" t="s">
        <v>42</v>
      </c>
      <c r="D57" s="132">
        <v>1</v>
      </c>
      <c r="E57" s="133"/>
      <c r="F57" s="134">
        <f>SUM(F55:F56)</f>
        <v>180</v>
      </c>
      <c r="G57" s="68"/>
      <c r="I57" s="15"/>
    </row>
    <row r="58" spans="1:9" s="125" customFormat="1" ht="15" customHeight="1" x14ac:dyDescent="0.25">
      <c r="A58" s="129"/>
      <c r="B58" s="198" t="s">
        <v>651</v>
      </c>
      <c r="C58" s="198"/>
      <c r="D58" s="172" t="s">
        <v>652</v>
      </c>
      <c r="E58" s="172"/>
      <c r="F58" s="199">
        <f>F57</f>
        <v>180</v>
      </c>
      <c r="G58" s="199"/>
      <c r="I58" s="15"/>
    </row>
    <row r="59" spans="1:9" s="125" customFormat="1" ht="15" customHeight="1" x14ac:dyDescent="0.25">
      <c r="A59" s="129"/>
      <c r="B59" s="200" t="s">
        <v>1125</v>
      </c>
      <c r="C59" s="200"/>
      <c r="D59" s="172"/>
      <c r="E59" s="172"/>
      <c r="F59" s="199"/>
      <c r="G59" s="199"/>
      <c r="I59" s="15"/>
    </row>
    <row r="60" spans="1:9" s="125" customFormat="1" ht="24.95" customHeight="1" x14ac:dyDescent="0.25">
      <c r="A60" s="127" t="s">
        <v>203</v>
      </c>
      <c r="B60" s="171" t="s">
        <v>781</v>
      </c>
      <c r="C60" s="171"/>
      <c r="D60" s="172" t="s">
        <v>551</v>
      </c>
      <c r="E60" s="172"/>
      <c r="F60" s="173" t="s">
        <v>782</v>
      </c>
      <c r="G60" s="173"/>
      <c r="I60" s="15"/>
    </row>
    <row r="61" spans="1:9" s="125" customFormat="1" ht="15" customHeight="1" x14ac:dyDescent="0.25">
      <c r="A61" s="129"/>
      <c r="B61" s="128" t="s">
        <v>553</v>
      </c>
      <c r="C61" s="60" t="s">
        <v>4</v>
      </c>
      <c r="D61" s="128" t="s">
        <v>554</v>
      </c>
      <c r="E61" s="128" t="s">
        <v>555</v>
      </c>
      <c r="F61" s="128" t="s">
        <v>556</v>
      </c>
      <c r="G61" s="60" t="s">
        <v>557</v>
      </c>
      <c r="I61" s="15"/>
    </row>
    <row r="62" spans="1:9" s="125" customFormat="1" ht="15" customHeight="1" x14ac:dyDescent="0.25">
      <c r="A62" s="129"/>
      <c r="B62" s="130" t="s">
        <v>783</v>
      </c>
      <c r="C62" s="131" t="s">
        <v>11</v>
      </c>
      <c r="D62" s="132">
        <v>1</v>
      </c>
      <c r="E62" s="133">
        <v>2641</v>
      </c>
      <c r="F62" s="134">
        <f t="shared" ref="F62:F68" si="2">ROUND(D62*E62,2)</f>
        <v>2641</v>
      </c>
      <c r="G62" s="136" t="s">
        <v>687</v>
      </c>
      <c r="I62" s="15"/>
    </row>
    <row r="63" spans="1:9" s="125" customFormat="1" ht="15" customHeight="1" x14ac:dyDescent="0.25">
      <c r="A63" s="129"/>
      <c r="B63" s="130" t="s">
        <v>764</v>
      </c>
      <c r="C63" s="131" t="s">
        <v>559</v>
      </c>
      <c r="D63" s="132">
        <v>0.2</v>
      </c>
      <c r="E63" s="133">
        <v>60</v>
      </c>
      <c r="F63" s="134">
        <f t="shared" si="2"/>
        <v>12</v>
      </c>
      <c r="G63" s="136" t="s">
        <v>174</v>
      </c>
      <c r="I63" s="15"/>
    </row>
    <row r="64" spans="1:9" s="125" customFormat="1" ht="15" customHeight="1" x14ac:dyDescent="0.25">
      <c r="A64" s="129"/>
      <c r="B64" s="130" t="s">
        <v>773</v>
      </c>
      <c r="C64" s="131" t="s">
        <v>565</v>
      </c>
      <c r="D64" s="132">
        <v>0.08</v>
      </c>
      <c r="E64" s="133">
        <v>2400</v>
      </c>
      <c r="F64" s="134">
        <f t="shared" si="2"/>
        <v>192</v>
      </c>
      <c r="G64" s="136" t="s">
        <v>566</v>
      </c>
      <c r="I64" s="15"/>
    </row>
    <row r="65" spans="1:9" s="125" customFormat="1" ht="15" customHeight="1" x14ac:dyDescent="0.25">
      <c r="A65" s="129"/>
      <c r="B65" s="130" t="s">
        <v>564</v>
      </c>
      <c r="C65" s="131" t="s">
        <v>565</v>
      </c>
      <c r="D65" s="132">
        <v>0.11</v>
      </c>
      <c r="E65" s="133">
        <v>2000</v>
      </c>
      <c r="F65" s="134">
        <f t="shared" si="2"/>
        <v>220</v>
      </c>
      <c r="G65" s="136" t="s">
        <v>566</v>
      </c>
      <c r="I65" s="15"/>
    </row>
    <row r="66" spans="1:9" s="125" customFormat="1" ht="15" customHeight="1" x14ac:dyDescent="0.25">
      <c r="A66" s="129"/>
      <c r="B66" s="130" t="s">
        <v>766</v>
      </c>
      <c r="C66" s="131" t="s">
        <v>155</v>
      </c>
      <c r="D66" s="132">
        <v>1</v>
      </c>
      <c r="E66" s="133">
        <v>50</v>
      </c>
      <c r="F66" s="134">
        <f t="shared" si="2"/>
        <v>50</v>
      </c>
      <c r="G66" s="136" t="s">
        <v>174</v>
      </c>
      <c r="I66" s="15"/>
    </row>
    <row r="67" spans="1:9" s="125" customFormat="1" ht="15" customHeight="1" x14ac:dyDescent="0.25">
      <c r="A67" s="129"/>
      <c r="B67" s="130" t="s">
        <v>767</v>
      </c>
      <c r="C67" s="131" t="s">
        <v>155</v>
      </c>
      <c r="D67" s="132">
        <v>1</v>
      </c>
      <c r="E67" s="133">
        <v>50</v>
      </c>
      <c r="F67" s="134">
        <f t="shared" si="2"/>
        <v>50</v>
      </c>
      <c r="G67" s="136" t="s">
        <v>174</v>
      </c>
      <c r="I67" s="15"/>
    </row>
    <row r="68" spans="1:9" s="125" customFormat="1" ht="15" customHeight="1" x14ac:dyDescent="0.25">
      <c r="A68" s="129"/>
      <c r="B68" s="130" t="s">
        <v>567</v>
      </c>
      <c r="C68" s="131" t="s">
        <v>155</v>
      </c>
      <c r="D68" s="132">
        <v>1</v>
      </c>
      <c r="E68" s="133">
        <v>21</v>
      </c>
      <c r="F68" s="134">
        <f t="shared" si="2"/>
        <v>21</v>
      </c>
      <c r="G68" s="136" t="s">
        <v>174</v>
      </c>
      <c r="I68" s="15"/>
    </row>
    <row r="69" spans="1:9" s="125" customFormat="1" ht="15" customHeight="1" x14ac:dyDescent="0.25">
      <c r="A69" s="129"/>
      <c r="B69" s="130" t="s">
        <v>568</v>
      </c>
      <c r="C69" s="131" t="s">
        <v>11</v>
      </c>
      <c r="D69" s="132">
        <v>1</v>
      </c>
      <c r="E69" s="133"/>
      <c r="F69" s="134">
        <f>SUM(F62:F68)</f>
        <v>3186</v>
      </c>
      <c r="G69" s="84"/>
      <c r="I69" s="15"/>
    </row>
    <row r="70" spans="1:9" s="125" customFormat="1" ht="15" customHeight="1" x14ac:dyDescent="0.25">
      <c r="A70" s="129"/>
      <c r="B70" s="198" t="s">
        <v>1126</v>
      </c>
      <c r="C70" s="198"/>
      <c r="D70" s="172" t="s">
        <v>571</v>
      </c>
      <c r="E70" s="172"/>
      <c r="F70" s="199">
        <f>F69</f>
        <v>3186</v>
      </c>
      <c r="G70" s="199"/>
      <c r="I70" s="15"/>
    </row>
    <row r="71" spans="1:9" s="125" customFormat="1" ht="15" customHeight="1" x14ac:dyDescent="0.25">
      <c r="A71" s="129"/>
      <c r="B71" s="200" t="s">
        <v>1127</v>
      </c>
      <c r="C71" s="200"/>
      <c r="D71" s="172"/>
      <c r="E71" s="172"/>
      <c r="F71" s="199"/>
      <c r="G71" s="199"/>
      <c r="I71" s="15"/>
    </row>
    <row r="72" spans="1:9" s="125" customFormat="1" ht="24.95" customHeight="1" x14ac:dyDescent="0.25">
      <c r="A72" s="127" t="s">
        <v>204</v>
      </c>
      <c r="B72" s="171" t="s">
        <v>786</v>
      </c>
      <c r="C72" s="171"/>
      <c r="D72" s="172" t="s">
        <v>551</v>
      </c>
      <c r="E72" s="172"/>
      <c r="F72" s="173" t="s">
        <v>787</v>
      </c>
      <c r="G72" s="173"/>
      <c r="I72" s="15"/>
    </row>
    <row r="73" spans="1:9" s="125" customFormat="1" ht="15" customHeight="1" x14ac:dyDescent="0.25">
      <c r="A73" s="129"/>
      <c r="B73" s="128" t="s">
        <v>553</v>
      </c>
      <c r="C73" s="60" t="s">
        <v>4</v>
      </c>
      <c r="D73" s="128" t="s">
        <v>554</v>
      </c>
      <c r="E73" s="128" t="s">
        <v>555</v>
      </c>
      <c r="F73" s="128" t="s">
        <v>556</v>
      </c>
      <c r="G73" s="60" t="s">
        <v>557</v>
      </c>
      <c r="I73" s="15"/>
    </row>
    <row r="74" spans="1:9" s="125" customFormat="1" ht="15" customHeight="1" x14ac:dyDescent="0.25">
      <c r="A74" s="129"/>
      <c r="B74" s="130" t="s">
        <v>788</v>
      </c>
      <c r="C74" s="131" t="s">
        <v>11</v>
      </c>
      <c r="D74" s="132">
        <v>1</v>
      </c>
      <c r="E74" s="133">
        <v>2870</v>
      </c>
      <c r="F74" s="134">
        <f t="shared" ref="F74:F80" si="3">ROUND(D74*E74,2)</f>
        <v>2870</v>
      </c>
      <c r="G74" s="136" t="s">
        <v>687</v>
      </c>
      <c r="I74" s="15"/>
    </row>
    <row r="75" spans="1:9" s="125" customFormat="1" ht="15" customHeight="1" x14ac:dyDescent="0.25">
      <c r="A75" s="129"/>
      <c r="B75" s="130" t="s">
        <v>764</v>
      </c>
      <c r="C75" s="131" t="s">
        <v>559</v>
      </c>
      <c r="D75" s="132">
        <v>0.22</v>
      </c>
      <c r="E75" s="133">
        <v>60</v>
      </c>
      <c r="F75" s="134">
        <f t="shared" si="3"/>
        <v>13.2</v>
      </c>
      <c r="G75" s="136" t="s">
        <v>174</v>
      </c>
      <c r="I75" s="15"/>
    </row>
    <row r="76" spans="1:9" s="125" customFormat="1" ht="15" customHeight="1" x14ac:dyDescent="0.25">
      <c r="A76" s="129"/>
      <c r="B76" s="130" t="s">
        <v>773</v>
      </c>
      <c r="C76" s="131" t="s">
        <v>565</v>
      </c>
      <c r="D76" s="132">
        <v>0.09</v>
      </c>
      <c r="E76" s="133">
        <v>2400</v>
      </c>
      <c r="F76" s="134">
        <f t="shared" si="3"/>
        <v>216</v>
      </c>
      <c r="G76" s="136" t="s">
        <v>566</v>
      </c>
      <c r="I76" s="15"/>
    </row>
    <row r="77" spans="1:9" s="125" customFormat="1" ht="15" customHeight="1" x14ac:dyDescent="0.25">
      <c r="A77" s="129"/>
      <c r="B77" s="130" t="s">
        <v>564</v>
      </c>
      <c r="C77" s="131" t="s">
        <v>565</v>
      </c>
      <c r="D77" s="132">
        <v>0.12</v>
      </c>
      <c r="E77" s="133">
        <v>2000</v>
      </c>
      <c r="F77" s="134">
        <f t="shared" si="3"/>
        <v>240</v>
      </c>
      <c r="G77" s="136" t="s">
        <v>566</v>
      </c>
      <c r="I77" s="15"/>
    </row>
    <row r="78" spans="1:9" s="125" customFormat="1" ht="15" customHeight="1" x14ac:dyDescent="0.25">
      <c r="A78" s="129"/>
      <c r="B78" s="130" t="s">
        <v>766</v>
      </c>
      <c r="C78" s="131" t="s">
        <v>155</v>
      </c>
      <c r="D78" s="132">
        <v>1</v>
      </c>
      <c r="E78" s="133">
        <v>50</v>
      </c>
      <c r="F78" s="134">
        <f t="shared" si="3"/>
        <v>50</v>
      </c>
      <c r="G78" s="136" t="s">
        <v>174</v>
      </c>
      <c r="I78" s="15"/>
    </row>
    <row r="79" spans="1:9" s="125" customFormat="1" ht="15" customHeight="1" x14ac:dyDescent="0.25">
      <c r="A79" s="129"/>
      <c r="B79" s="130" t="s">
        <v>767</v>
      </c>
      <c r="C79" s="131" t="s">
        <v>155</v>
      </c>
      <c r="D79" s="132">
        <v>1</v>
      </c>
      <c r="E79" s="133">
        <v>50</v>
      </c>
      <c r="F79" s="134">
        <f t="shared" si="3"/>
        <v>50</v>
      </c>
      <c r="G79" s="136" t="s">
        <v>174</v>
      </c>
      <c r="I79" s="15"/>
    </row>
    <row r="80" spans="1:9" s="125" customFormat="1" ht="15" customHeight="1" x14ac:dyDescent="0.25">
      <c r="A80" s="129"/>
      <c r="B80" s="130" t="s">
        <v>567</v>
      </c>
      <c r="C80" s="131" t="s">
        <v>155</v>
      </c>
      <c r="D80" s="132">
        <v>1</v>
      </c>
      <c r="E80" s="133">
        <v>27.8</v>
      </c>
      <c r="F80" s="134">
        <f t="shared" si="3"/>
        <v>27.8</v>
      </c>
      <c r="G80" s="136" t="s">
        <v>174</v>
      </c>
      <c r="I80" s="15"/>
    </row>
    <row r="81" spans="1:1024" s="125" customFormat="1" ht="15" customHeight="1" x14ac:dyDescent="0.25">
      <c r="A81" s="129"/>
      <c r="B81" s="130" t="s">
        <v>568</v>
      </c>
      <c r="C81" s="131" t="s">
        <v>11</v>
      </c>
      <c r="D81" s="132">
        <v>1</v>
      </c>
      <c r="E81" s="133"/>
      <c r="F81" s="134">
        <f>SUM(F74:F80)</f>
        <v>3467</v>
      </c>
      <c r="G81" s="84"/>
      <c r="I81" s="15"/>
    </row>
    <row r="82" spans="1:1024" s="125" customFormat="1" ht="15" customHeight="1" x14ac:dyDescent="0.25">
      <c r="A82" s="129"/>
      <c r="B82" s="198" t="s">
        <v>1128</v>
      </c>
      <c r="C82" s="198"/>
      <c r="D82" s="172" t="s">
        <v>571</v>
      </c>
      <c r="E82" s="172"/>
      <c r="F82" s="199">
        <f>F81</f>
        <v>3467</v>
      </c>
      <c r="G82" s="199"/>
      <c r="I82" s="15"/>
    </row>
    <row r="83" spans="1:1024" s="125" customFormat="1" ht="15" customHeight="1" x14ac:dyDescent="0.25">
      <c r="A83" s="129"/>
      <c r="B83" s="200" t="s">
        <v>1129</v>
      </c>
      <c r="C83" s="200"/>
      <c r="D83" s="172"/>
      <c r="E83" s="172"/>
      <c r="F83" s="199"/>
      <c r="G83" s="199"/>
      <c r="I83" s="15"/>
    </row>
    <row r="84" spans="1:1024" s="125" customFormat="1" ht="24.95" customHeight="1" x14ac:dyDescent="0.25">
      <c r="A84" s="127" t="s">
        <v>205</v>
      </c>
      <c r="B84" s="171" t="s">
        <v>1130</v>
      </c>
      <c r="C84" s="171"/>
      <c r="D84" s="172" t="s">
        <v>551</v>
      </c>
      <c r="E84" s="172"/>
      <c r="F84" s="173" t="s">
        <v>1131</v>
      </c>
      <c r="G84" s="173"/>
      <c r="I84" s="15"/>
    </row>
    <row r="85" spans="1:1024" s="125" customFormat="1" ht="15" customHeight="1" x14ac:dyDescent="0.25">
      <c r="A85" s="129"/>
      <c r="B85" s="128" t="s">
        <v>553</v>
      </c>
      <c r="C85" s="60" t="s">
        <v>4</v>
      </c>
      <c r="D85" s="128" t="s">
        <v>554</v>
      </c>
      <c r="E85" s="128" t="s">
        <v>555</v>
      </c>
      <c r="F85" s="128" t="s">
        <v>556</v>
      </c>
      <c r="G85" s="60" t="s">
        <v>557</v>
      </c>
      <c r="I85" s="15"/>
    </row>
    <row r="86" spans="1:1024" ht="15" customHeight="1" x14ac:dyDescent="0.25">
      <c r="A86" s="129"/>
      <c r="B86" s="130" t="s">
        <v>1132</v>
      </c>
      <c r="C86" s="131" t="s">
        <v>11</v>
      </c>
      <c r="D86" s="132">
        <v>1</v>
      </c>
      <c r="E86" s="133">
        <v>2180</v>
      </c>
      <c r="F86" s="134">
        <f>ROUND(D86*E86,2)</f>
        <v>2180</v>
      </c>
      <c r="G86" s="201" t="s">
        <v>687</v>
      </c>
      <c r="H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5" customHeight="1" x14ac:dyDescent="0.25">
      <c r="A87" s="129"/>
      <c r="B87" s="137" t="s">
        <v>1133</v>
      </c>
      <c r="C87" s="138"/>
      <c r="D87" s="139"/>
      <c r="E87" s="140"/>
      <c r="F87" s="141"/>
      <c r="G87" s="201"/>
      <c r="H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 x14ac:dyDescent="0.25">
      <c r="A88" s="129"/>
      <c r="B88" s="130" t="s">
        <v>764</v>
      </c>
      <c r="C88" s="131" t="s">
        <v>559</v>
      </c>
      <c r="D88" s="132">
        <v>0.2</v>
      </c>
      <c r="E88" s="133">
        <v>60</v>
      </c>
      <c r="F88" s="134">
        <f t="shared" ref="F88:F93" si="4">ROUND(D88*E88,2)</f>
        <v>12</v>
      </c>
      <c r="G88" s="68" t="s">
        <v>174</v>
      </c>
      <c r="H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 x14ac:dyDescent="0.25">
      <c r="A89" s="129"/>
      <c r="B89" s="130" t="s">
        <v>773</v>
      </c>
      <c r="C89" s="131" t="s">
        <v>565</v>
      </c>
      <c r="D89" s="132">
        <v>0.08</v>
      </c>
      <c r="E89" s="133">
        <v>2200</v>
      </c>
      <c r="F89" s="134">
        <f t="shared" si="4"/>
        <v>176</v>
      </c>
      <c r="G89" s="68" t="s">
        <v>566</v>
      </c>
      <c r="H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 x14ac:dyDescent="0.25">
      <c r="A90" s="129"/>
      <c r="B90" s="130" t="s">
        <v>564</v>
      </c>
      <c r="C90" s="131" t="s">
        <v>565</v>
      </c>
      <c r="D90" s="132">
        <v>0.11</v>
      </c>
      <c r="E90" s="133">
        <v>1800</v>
      </c>
      <c r="F90" s="134">
        <f t="shared" si="4"/>
        <v>198</v>
      </c>
      <c r="G90" s="68" t="s">
        <v>566</v>
      </c>
      <c r="H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 x14ac:dyDescent="0.25">
      <c r="A91" s="129"/>
      <c r="B91" s="130" t="s">
        <v>767</v>
      </c>
      <c r="C91" s="131" t="s">
        <v>155</v>
      </c>
      <c r="D91" s="132">
        <v>1</v>
      </c>
      <c r="E91" s="133">
        <v>50</v>
      </c>
      <c r="F91" s="134">
        <f t="shared" si="4"/>
        <v>50</v>
      </c>
      <c r="G91" s="68" t="s">
        <v>174</v>
      </c>
      <c r="H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 x14ac:dyDescent="0.25">
      <c r="A92" s="129"/>
      <c r="B92" s="130" t="s">
        <v>766</v>
      </c>
      <c r="C92" s="131" t="s">
        <v>155</v>
      </c>
      <c r="D92" s="132">
        <v>1</v>
      </c>
      <c r="E92" s="133">
        <v>50</v>
      </c>
      <c r="F92" s="134">
        <f t="shared" si="4"/>
        <v>50</v>
      </c>
      <c r="G92" s="68" t="s">
        <v>174</v>
      </c>
      <c r="H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5" customHeight="1" x14ac:dyDescent="0.25">
      <c r="A93" s="129"/>
      <c r="B93" s="130" t="s">
        <v>567</v>
      </c>
      <c r="C93" s="131" t="s">
        <v>155</v>
      </c>
      <c r="D93" s="132">
        <v>1</v>
      </c>
      <c r="E93" s="133">
        <v>20</v>
      </c>
      <c r="F93" s="134">
        <f t="shared" si="4"/>
        <v>20</v>
      </c>
      <c r="G93" s="68" t="s">
        <v>174</v>
      </c>
      <c r="H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 x14ac:dyDescent="0.25">
      <c r="A94" s="129"/>
      <c r="B94" s="130" t="s">
        <v>568</v>
      </c>
      <c r="C94" s="131" t="s">
        <v>11</v>
      </c>
      <c r="D94" s="132">
        <v>1</v>
      </c>
      <c r="E94" s="133"/>
      <c r="F94" s="134">
        <f>SUM(F86:F93)</f>
        <v>2686</v>
      </c>
      <c r="G94" s="68"/>
      <c r="H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 x14ac:dyDescent="0.25">
      <c r="A95" s="129"/>
      <c r="B95" s="198" t="s">
        <v>1134</v>
      </c>
      <c r="C95" s="198"/>
      <c r="D95" s="172" t="s">
        <v>571</v>
      </c>
      <c r="E95" s="172"/>
      <c r="F95" s="199">
        <f>F94</f>
        <v>2686</v>
      </c>
      <c r="G95" s="199"/>
      <c r="H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5" customHeight="1" x14ac:dyDescent="0.25">
      <c r="A96" s="129"/>
      <c r="B96" s="200" t="s">
        <v>1135</v>
      </c>
      <c r="C96" s="200"/>
      <c r="D96" s="172"/>
      <c r="E96" s="172"/>
      <c r="F96" s="199"/>
      <c r="G96" s="199"/>
      <c r="H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24.95" customHeight="1" x14ac:dyDescent="0.25">
      <c r="A97" s="127" t="s">
        <v>207</v>
      </c>
      <c r="B97" s="178" t="s">
        <v>1136</v>
      </c>
      <c r="C97" s="178"/>
      <c r="D97" s="179" t="s">
        <v>648</v>
      </c>
      <c r="E97" s="179"/>
      <c r="F97" s="180" t="s">
        <v>1137</v>
      </c>
      <c r="G97" s="180"/>
      <c r="H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5" customHeight="1" x14ac:dyDescent="0.25">
      <c r="A98" s="143"/>
      <c r="B98" s="142" t="s">
        <v>553</v>
      </c>
      <c r="C98" s="71" t="s">
        <v>4</v>
      </c>
      <c r="D98" s="142" t="s">
        <v>554</v>
      </c>
      <c r="E98" s="142" t="s">
        <v>555</v>
      </c>
      <c r="F98" s="142" t="s">
        <v>556</v>
      </c>
      <c r="G98" s="60" t="s">
        <v>557</v>
      </c>
      <c r="H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5" customHeight="1" x14ac:dyDescent="0.25">
      <c r="A99" s="143"/>
      <c r="B99" s="144" t="s">
        <v>773</v>
      </c>
      <c r="C99" s="145" t="s">
        <v>559</v>
      </c>
      <c r="D99" s="146">
        <v>1</v>
      </c>
      <c r="E99" s="147">
        <v>1496.24</v>
      </c>
      <c r="F99" s="148">
        <v>1496.24</v>
      </c>
      <c r="G99" s="68" t="s">
        <v>174</v>
      </c>
      <c r="H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 x14ac:dyDescent="0.25">
      <c r="A100" s="143"/>
      <c r="B100" s="144" t="s">
        <v>564</v>
      </c>
      <c r="C100" s="145" t="s">
        <v>559</v>
      </c>
      <c r="D100" s="146">
        <v>1</v>
      </c>
      <c r="E100" s="147">
        <v>0</v>
      </c>
      <c r="F100" s="148"/>
      <c r="G100" s="68" t="s">
        <v>566</v>
      </c>
      <c r="H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 x14ac:dyDescent="0.25">
      <c r="A101" s="143"/>
      <c r="B101" s="144" t="s">
        <v>1138</v>
      </c>
      <c r="C101" s="145" t="s">
        <v>155</v>
      </c>
      <c r="D101" s="146">
        <v>1</v>
      </c>
      <c r="E101" s="147">
        <v>0</v>
      </c>
      <c r="F101" s="148"/>
      <c r="G101" s="68" t="s">
        <v>174</v>
      </c>
      <c r="H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5" customHeight="1" x14ac:dyDescent="0.25">
      <c r="A102" s="143"/>
      <c r="B102" s="144" t="s">
        <v>1139</v>
      </c>
      <c r="C102" s="145" t="s">
        <v>559</v>
      </c>
      <c r="D102" s="146"/>
      <c r="E102" s="147">
        <v>0</v>
      </c>
      <c r="F102" s="148"/>
      <c r="G102" s="68" t="s">
        <v>560</v>
      </c>
      <c r="H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5" customHeight="1" x14ac:dyDescent="0.25">
      <c r="A103" s="143"/>
      <c r="B103" s="144" t="s">
        <v>636</v>
      </c>
      <c r="C103" s="145" t="s">
        <v>559</v>
      </c>
      <c r="D103" s="146">
        <v>1</v>
      </c>
      <c r="E103" s="147">
        <v>250</v>
      </c>
      <c r="F103" s="148">
        <v>250</v>
      </c>
      <c r="G103" s="68" t="s">
        <v>174</v>
      </c>
      <c r="H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5" customHeight="1" x14ac:dyDescent="0.25">
      <c r="A104" s="143"/>
      <c r="B104" s="144" t="s">
        <v>1140</v>
      </c>
      <c r="C104" s="145" t="s">
        <v>42</v>
      </c>
      <c r="D104" s="146"/>
      <c r="E104" s="147">
        <v>0</v>
      </c>
      <c r="F104" s="148"/>
      <c r="G104" s="68" t="s">
        <v>1141</v>
      </c>
      <c r="H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5" customHeight="1" x14ac:dyDescent="0.25">
      <c r="A105" s="143"/>
      <c r="B105" s="144" t="s">
        <v>640</v>
      </c>
      <c r="C105" s="145" t="s">
        <v>155</v>
      </c>
      <c r="D105" s="146">
        <v>1</v>
      </c>
      <c r="E105" s="147">
        <v>0</v>
      </c>
      <c r="F105" s="148"/>
      <c r="G105" s="68" t="s">
        <v>174</v>
      </c>
      <c r="H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5" customHeight="1" x14ac:dyDescent="0.25">
      <c r="A106" s="143"/>
      <c r="B106" s="144" t="s">
        <v>568</v>
      </c>
      <c r="C106" s="145" t="s">
        <v>42</v>
      </c>
      <c r="D106" s="146">
        <v>1</v>
      </c>
      <c r="E106" s="147"/>
      <c r="F106" s="148">
        <v>1746.24</v>
      </c>
      <c r="G106" s="68"/>
      <c r="H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5" customHeight="1" x14ac:dyDescent="0.25">
      <c r="A107" s="143"/>
      <c r="B107" s="202" t="s">
        <v>1142</v>
      </c>
      <c r="C107" s="202"/>
      <c r="D107" s="179" t="s">
        <v>652</v>
      </c>
      <c r="E107" s="179"/>
      <c r="F107" s="203">
        <v>1746</v>
      </c>
      <c r="G107" s="204"/>
      <c r="H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 x14ac:dyDescent="0.25">
      <c r="A108" s="143"/>
      <c r="B108" s="205" t="s">
        <v>1143</v>
      </c>
      <c r="C108" s="205"/>
      <c r="D108" s="179"/>
      <c r="E108" s="179"/>
      <c r="F108" s="203"/>
      <c r="G108" s="204"/>
      <c r="H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24.95" customHeight="1" x14ac:dyDescent="0.25">
      <c r="A109" s="206" t="s">
        <v>1144</v>
      </c>
      <c r="B109" s="206"/>
      <c r="C109" s="206"/>
      <c r="D109" s="206"/>
      <c r="E109" s="206"/>
      <c r="F109" s="206"/>
      <c r="G109" s="206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s="125" customFormat="1" ht="24.95" customHeight="1" x14ac:dyDescent="0.25">
      <c r="A110" s="127" t="s">
        <v>211</v>
      </c>
      <c r="B110" s="171" t="s">
        <v>1145</v>
      </c>
      <c r="C110" s="171"/>
      <c r="D110" s="172" t="s">
        <v>862</v>
      </c>
      <c r="E110" s="172"/>
      <c r="F110" s="173" t="s">
        <v>1146</v>
      </c>
      <c r="G110" s="173"/>
      <c r="I110" s="15"/>
    </row>
    <row r="111" spans="1:1024" ht="15" customHeight="1" x14ac:dyDescent="0.25">
      <c r="A111" s="129"/>
      <c r="B111" s="128" t="s">
        <v>553</v>
      </c>
      <c r="C111" s="60" t="s">
        <v>4</v>
      </c>
      <c r="D111" s="128" t="s">
        <v>554</v>
      </c>
      <c r="E111" s="128" t="s">
        <v>555</v>
      </c>
      <c r="F111" s="128" t="s">
        <v>556</v>
      </c>
      <c r="G111" s="60" t="s">
        <v>557</v>
      </c>
      <c r="H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5" customHeight="1" x14ac:dyDescent="0.25">
      <c r="A112" s="129"/>
      <c r="B112" s="130" t="s">
        <v>1147</v>
      </c>
      <c r="C112" s="131" t="s">
        <v>114</v>
      </c>
      <c r="D112" s="132">
        <v>1</v>
      </c>
      <c r="E112" s="133">
        <v>37000</v>
      </c>
      <c r="F112" s="134">
        <f>ROUND(D112*E112,0)</f>
        <v>37000</v>
      </c>
      <c r="G112" s="68" t="s">
        <v>797</v>
      </c>
      <c r="H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5" customHeight="1" x14ac:dyDescent="0.25">
      <c r="A113" s="129"/>
      <c r="B113" s="130" t="s">
        <v>850</v>
      </c>
      <c r="C113" s="131" t="s">
        <v>114</v>
      </c>
      <c r="D113" s="132">
        <v>1</v>
      </c>
      <c r="E113" s="133">
        <v>2500</v>
      </c>
      <c r="F113" s="134">
        <f>ROUND(D113*E113,0)</f>
        <v>2500</v>
      </c>
      <c r="G113" s="68" t="s">
        <v>174</v>
      </c>
      <c r="H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 x14ac:dyDescent="0.25">
      <c r="A114" s="129"/>
      <c r="B114" s="130" t="s">
        <v>640</v>
      </c>
      <c r="C114" s="131" t="s">
        <v>155</v>
      </c>
      <c r="D114" s="132">
        <v>1</v>
      </c>
      <c r="E114" s="133">
        <v>500</v>
      </c>
      <c r="F114" s="134">
        <f>ROUND(D114*E114,0)</f>
        <v>500</v>
      </c>
      <c r="G114" s="68" t="s">
        <v>174</v>
      </c>
      <c r="H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5" customHeight="1" x14ac:dyDescent="0.25">
      <c r="A115" s="129"/>
      <c r="B115" s="130" t="s">
        <v>568</v>
      </c>
      <c r="C115" s="131" t="s">
        <v>114</v>
      </c>
      <c r="D115" s="132">
        <v>1</v>
      </c>
      <c r="E115" s="133"/>
      <c r="F115" s="134">
        <f>SUM(F112:F114)</f>
        <v>40000</v>
      </c>
      <c r="G115" s="68"/>
      <c r="H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5" customHeight="1" x14ac:dyDescent="0.25">
      <c r="A116" s="129"/>
      <c r="B116" s="198" t="s">
        <v>651</v>
      </c>
      <c r="C116" s="198"/>
      <c r="D116" s="172" t="s">
        <v>866</v>
      </c>
      <c r="E116" s="172"/>
      <c r="F116" s="199">
        <f>F115</f>
        <v>40000</v>
      </c>
      <c r="G116" s="199"/>
      <c r="H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5" customHeight="1" x14ac:dyDescent="0.25">
      <c r="A117" s="129"/>
      <c r="B117" s="200" t="s">
        <v>1148</v>
      </c>
      <c r="C117" s="200"/>
      <c r="D117" s="172"/>
      <c r="E117" s="172"/>
      <c r="F117" s="199"/>
      <c r="G117" s="199"/>
      <c r="H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24.95" customHeight="1" x14ac:dyDescent="0.25">
      <c r="A118" s="127" t="s">
        <v>213</v>
      </c>
      <c r="B118" s="171" t="s">
        <v>1149</v>
      </c>
      <c r="C118" s="171"/>
      <c r="D118" s="172" t="s">
        <v>862</v>
      </c>
      <c r="E118" s="172"/>
      <c r="F118" s="173" t="s">
        <v>1146</v>
      </c>
      <c r="G118" s="173"/>
      <c r="H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5" customHeight="1" x14ac:dyDescent="0.25">
      <c r="A119" s="129"/>
      <c r="B119" s="128" t="s">
        <v>553</v>
      </c>
      <c r="C119" s="60" t="s">
        <v>4</v>
      </c>
      <c r="D119" s="128" t="s">
        <v>554</v>
      </c>
      <c r="E119" s="128" t="s">
        <v>555</v>
      </c>
      <c r="F119" s="128" t="s">
        <v>556</v>
      </c>
      <c r="G119" s="60" t="s">
        <v>557</v>
      </c>
      <c r="H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5" customHeight="1" x14ac:dyDescent="0.25">
      <c r="A120" s="129"/>
      <c r="B120" s="130" t="s">
        <v>1150</v>
      </c>
      <c r="C120" s="131" t="s">
        <v>114</v>
      </c>
      <c r="D120" s="132">
        <v>1</v>
      </c>
      <c r="E120" s="133">
        <v>47000</v>
      </c>
      <c r="F120" s="134">
        <f>ROUND(D120*E120,2)</f>
        <v>47000</v>
      </c>
      <c r="G120" s="68" t="s">
        <v>797</v>
      </c>
      <c r="H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 x14ac:dyDescent="0.25">
      <c r="A121" s="129"/>
      <c r="B121" s="130" t="s">
        <v>850</v>
      </c>
      <c r="C121" s="131" t="s">
        <v>114</v>
      </c>
      <c r="D121" s="132">
        <v>1</v>
      </c>
      <c r="E121" s="133">
        <v>2500</v>
      </c>
      <c r="F121" s="134">
        <f>ROUND(D121*E121,2)</f>
        <v>2500</v>
      </c>
      <c r="G121" s="68" t="s">
        <v>174</v>
      </c>
      <c r="H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 x14ac:dyDescent="0.25">
      <c r="A122" s="129"/>
      <c r="B122" s="130" t="s">
        <v>640</v>
      </c>
      <c r="C122" s="131" t="s">
        <v>155</v>
      </c>
      <c r="D122" s="132">
        <v>1</v>
      </c>
      <c r="E122" s="133">
        <v>500</v>
      </c>
      <c r="F122" s="134">
        <f>ROUND(D122*E122,2)</f>
        <v>500</v>
      </c>
      <c r="G122" s="68" t="s">
        <v>174</v>
      </c>
      <c r="H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 x14ac:dyDescent="0.25">
      <c r="A123" s="129"/>
      <c r="B123" s="130" t="s">
        <v>568</v>
      </c>
      <c r="C123" s="131" t="s">
        <v>114</v>
      </c>
      <c r="D123" s="132">
        <v>1</v>
      </c>
      <c r="E123" s="133"/>
      <c r="F123" s="134">
        <f>SUM(F120:F122)</f>
        <v>50000</v>
      </c>
      <c r="G123" s="68"/>
      <c r="H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s="149" customFormat="1" ht="15" customHeight="1" x14ac:dyDescent="0.25">
      <c r="A124" s="129"/>
      <c r="B124" s="198" t="s">
        <v>651</v>
      </c>
      <c r="C124" s="198"/>
      <c r="D124" s="172" t="s">
        <v>866</v>
      </c>
      <c r="E124" s="172"/>
      <c r="F124" s="199">
        <f>F123</f>
        <v>50000</v>
      </c>
      <c r="G124" s="199"/>
      <c r="I124" s="150"/>
    </row>
    <row r="125" spans="1:1024" ht="15" customHeight="1" x14ac:dyDescent="0.25">
      <c r="A125" s="129"/>
      <c r="B125" s="200" t="s">
        <v>1151</v>
      </c>
      <c r="C125" s="200"/>
      <c r="D125" s="172"/>
      <c r="E125" s="172"/>
      <c r="F125" s="199"/>
      <c r="G125" s="199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24.95" customHeight="1" x14ac:dyDescent="0.25">
      <c r="A126" s="127" t="s">
        <v>215</v>
      </c>
      <c r="B126" s="171" t="s">
        <v>1152</v>
      </c>
      <c r="C126" s="171"/>
      <c r="D126" s="172" t="s">
        <v>1153</v>
      </c>
      <c r="E126" s="172"/>
      <c r="F126" s="173" t="s">
        <v>1154</v>
      </c>
      <c r="G126" s="173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 x14ac:dyDescent="0.25">
      <c r="A127" s="129"/>
      <c r="B127" s="128" t="s">
        <v>553</v>
      </c>
      <c r="C127" s="60" t="s">
        <v>4</v>
      </c>
      <c r="D127" s="128" t="s">
        <v>554</v>
      </c>
      <c r="E127" s="128" t="s">
        <v>555</v>
      </c>
      <c r="F127" s="128" t="s">
        <v>556</v>
      </c>
      <c r="G127" s="60" t="s">
        <v>557</v>
      </c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 x14ac:dyDescent="0.25">
      <c r="A128" s="129"/>
      <c r="B128" s="130" t="s">
        <v>1155</v>
      </c>
      <c r="C128" s="131" t="s">
        <v>1156</v>
      </c>
      <c r="D128" s="132">
        <v>21775</v>
      </c>
      <c r="E128" s="133">
        <v>0.7</v>
      </c>
      <c r="F128" s="134">
        <f t="shared" ref="F128:F133" si="5">ROUND(D128*E128,2)</f>
        <v>15242.5</v>
      </c>
      <c r="G128" s="68" t="s">
        <v>174</v>
      </c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 x14ac:dyDescent="0.25">
      <c r="A129" s="129"/>
      <c r="B129" s="130" t="s">
        <v>1157</v>
      </c>
      <c r="C129" s="131" t="s">
        <v>155</v>
      </c>
      <c r="D129" s="132">
        <v>1</v>
      </c>
      <c r="E129" s="133">
        <v>9600</v>
      </c>
      <c r="F129" s="134">
        <f t="shared" si="5"/>
        <v>9600</v>
      </c>
      <c r="G129" s="68" t="s">
        <v>285</v>
      </c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5" customHeight="1" x14ac:dyDescent="0.25">
      <c r="A130" s="129"/>
      <c r="B130" s="130" t="s">
        <v>1158</v>
      </c>
      <c r="C130" s="131" t="s">
        <v>155</v>
      </c>
      <c r="D130" s="132">
        <v>1</v>
      </c>
      <c r="E130" s="133">
        <v>600</v>
      </c>
      <c r="F130" s="134">
        <f t="shared" si="5"/>
        <v>600</v>
      </c>
      <c r="G130" s="68" t="s">
        <v>174</v>
      </c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 x14ac:dyDescent="0.25">
      <c r="A131" s="129"/>
      <c r="B131" s="130" t="s">
        <v>1159</v>
      </c>
      <c r="C131" s="131" t="s">
        <v>155</v>
      </c>
      <c r="D131" s="132">
        <v>1</v>
      </c>
      <c r="E131" s="133">
        <v>500</v>
      </c>
      <c r="F131" s="134">
        <f t="shared" si="5"/>
        <v>500</v>
      </c>
      <c r="G131" s="68" t="s">
        <v>174</v>
      </c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 x14ac:dyDescent="0.25">
      <c r="A132" s="129"/>
      <c r="B132" s="130" t="s">
        <v>846</v>
      </c>
      <c r="C132" s="131" t="s">
        <v>155</v>
      </c>
      <c r="D132" s="132">
        <v>1</v>
      </c>
      <c r="E132" s="133">
        <v>600</v>
      </c>
      <c r="F132" s="134">
        <f t="shared" si="5"/>
        <v>600</v>
      </c>
      <c r="G132" s="68" t="s">
        <v>174</v>
      </c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5" customHeight="1" x14ac:dyDescent="0.25">
      <c r="A133" s="129"/>
      <c r="B133" s="130" t="s">
        <v>841</v>
      </c>
      <c r="C133" s="131" t="s">
        <v>155</v>
      </c>
      <c r="D133" s="132">
        <v>1</v>
      </c>
      <c r="E133" s="133">
        <v>57.5</v>
      </c>
      <c r="F133" s="134">
        <f t="shared" si="5"/>
        <v>57.5</v>
      </c>
      <c r="G133" s="68" t="s">
        <v>174</v>
      </c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s="149" customFormat="1" ht="15" customHeight="1" x14ac:dyDescent="0.25">
      <c r="A134" s="129"/>
      <c r="B134" s="130" t="s">
        <v>568</v>
      </c>
      <c r="C134" s="131" t="s">
        <v>217</v>
      </c>
      <c r="D134" s="132">
        <v>1</v>
      </c>
      <c r="E134" s="133"/>
      <c r="F134" s="134">
        <f>SUM(F128:F133)</f>
        <v>26600</v>
      </c>
      <c r="G134" s="68"/>
    </row>
    <row r="135" spans="1:1024" ht="15" customHeight="1" x14ac:dyDescent="0.25">
      <c r="A135" s="129"/>
      <c r="B135" s="198" t="s">
        <v>651</v>
      </c>
      <c r="C135" s="198"/>
      <c r="D135" s="172" t="s">
        <v>1160</v>
      </c>
      <c r="E135" s="172"/>
      <c r="F135" s="199">
        <f>F134</f>
        <v>26600</v>
      </c>
      <c r="G135" s="199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5" customHeight="1" x14ac:dyDescent="0.25">
      <c r="A136" s="129"/>
      <c r="B136" s="200" t="s">
        <v>1161</v>
      </c>
      <c r="C136" s="200"/>
      <c r="D136" s="172"/>
      <c r="E136" s="172"/>
      <c r="F136" s="199"/>
      <c r="G136" s="199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s="125" customFormat="1" ht="24.95" customHeight="1" x14ac:dyDescent="0.25">
      <c r="A137" s="206" t="s">
        <v>1162</v>
      </c>
      <c r="B137" s="206"/>
      <c r="C137" s="206"/>
      <c r="D137" s="206"/>
      <c r="E137" s="206"/>
      <c r="F137" s="206"/>
      <c r="G137" s="206"/>
      <c r="I137" s="15"/>
    </row>
    <row r="138" spans="1:1024" s="125" customFormat="1" ht="24.95" customHeight="1" x14ac:dyDescent="0.25">
      <c r="A138" s="127" t="s">
        <v>220</v>
      </c>
      <c r="B138" s="171" t="s">
        <v>1163</v>
      </c>
      <c r="C138" s="171"/>
      <c r="D138" s="172" t="s">
        <v>1164</v>
      </c>
      <c r="E138" s="172"/>
      <c r="F138" s="173" t="s">
        <v>1165</v>
      </c>
      <c r="G138" s="173"/>
      <c r="I138" s="15"/>
    </row>
    <row r="139" spans="1:1024" s="125" customFormat="1" ht="15" customHeight="1" x14ac:dyDescent="0.25">
      <c r="A139" s="129"/>
      <c r="B139" s="128" t="s">
        <v>553</v>
      </c>
      <c r="C139" s="60" t="s">
        <v>4</v>
      </c>
      <c r="D139" s="128" t="s">
        <v>554</v>
      </c>
      <c r="E139" s="128" t="s">
        <v>555</v>
      </c>
      <c r="F139" s="128" t="s">
        <v>556</v>
      </c>
      <c r="G139" s="60" t="s">
        <v>557</v>
      </c>
      <c r="I139" s="15"/>
    </row>
    <row r="140" spans="1:1024" s="125" customFormat="1" ht="15" customHeight="1" x14ac:dyDescent="0.25">
      <c r="A140" s="129"/>
      <c r="B140" s="130" t="s">
        <v>1166</v>
      </c>
      <c r="C140" s="131" t="s">
        <v>61</v>
      </c>
      <c r="D140" s="132">
        <v>1.05</v>
      </c>
      <c r="E140" s="133">
        <v>45000</v>
      </c>
      <c r="F140" s="134">
        <f t="shared" ref="F140:F145" si="6">ROUND(D140*E140,2)</f>
        <v>47250</v>
      </c>
      <c r="G140" s="151" t="s">
        <v>797</v>
      </c>
      <c r="I140" s="15"/>
    </row>
    <row r="141" spans="1:1024" s="125" customFormat="1" ht="15" customHeight="1" x14ac:dyDescent="0.25">
      <c r="A141" s="129"/>
      <c r="B141" s="130" t="s">
        <v>773</v>
      </c>
      <c r="C141" s="131" t="s">
        <v>565</v>
      </c>
      <c r="D141" s="132">
        <v>4</v>
      </c>
      <c r="E141" s="133">
        <v>1800</v>
      </c>
      <c r="F141" s="134">
        <f t="shared" si="6"/>
        <v>7200</v>
      </c>
      <c r="G141" s="68" t="s">
        <v>174</v>
      </c>
      <c r="I141" s="15"/>
    </row>
    <row r="142" spans="1:1024" s="125" customFormat="1" ht="15" customHeight="1" x14ac:dyDescent="0.25">
      <c r="A142" s="129"/>
      <c r="B142" s="130" t="s">
        <v>564</v>
      </c>
      <c r="C142" s="131" t="s">
        <v>565</v>
      </c>
      <c r="D142" s="132">
        <v>1.5</v>
      </c>
      <c r="E142" s="133">
        <v>1400</v>
      </c>
      <c r="F142" s="134">
        <f t="shared" si="6"/>
        <v>2100</v>
      </c>
      <c r="G142" s="68" t="s">
        <v>566</v>
      </c>
      <c r="I142" s="15"/>
    </row>
    <row r="143" spans="1:1024" s="125" customFormat="1" ht="15" customHeight="1" x14ac:dyDescent="0.25">
      <c r="A143" s="129"/>
      <c r="B143" s="130" t="s">
        <v>1167</v>
      </c>
      <c r="C143" s="131" t="s">
        <v>92</v>
      </c>
      <c r="D143" s="132">
        <v>3</v>
      </c>
      <c r="E143" s="133">
        <v>25</v>
      </c>
      <c r="F143" s="134">
        <f t="shared" si="6"/>
        <v>75</v>
      </c>
      <c r="G143" s="68" t="s">
        <v>797</v>
      </c>
      <c r="I143" s="15"/>
    </row>
    <row r="144" spans="1:1024" s="125" customFormat="1" ht="15" customHeight="1" x14ac:dyDescent="0.25">
      <c r="A144" s="129"/>
      <c r="B144" s="130" t="s">
        <v>1168</v>
      </c>
      <c r="C144" s="131" t="s">
        <v>155</v>
      </c>
      <c r="D144" s="132">
        <v>1</v>
      </c>
      <c r="E144" s="133">
        <v>299</v>
      </c>
      <c r="F144" s="134">
        <f t="shared" si="6"/>
        <v>299</v>
      </c>
      <c r="G144" s="68" t="s">
        <v>174</v>
      </c>
      <c r="I144" s="15"/>
    </row>
    <row r="145" spans="1:9" s="125" customFormat="1" ht="15" customHeight="1" x14ac:dyDescent="0.25">
      <c r="A145" s="129"/>
      <c r="B145" s="130" t="s">
        <v>841</v>
      </c>
      <c r="C145" s="131" t="s">
        <v>155</v>
      </c>
      <c r="D145" s="132">
        <v>1</v>
      </c>
      <c r="E145" s="133">
        <v>76</v>
      </c>
      <c r="F145" s="134">
        <f t="shared" si="6"/>
        <v>76</v>
      </c>
      <c r="G145" s="68" t="s">
        <v>174</v>
      </c>
      <c r="I145" s="15"/>
    </row>
    <row r="146" spans="1:9" s="125" customFormat="1" ht="15" customHeight="1" x14ac:dyDescent="0.25">
      <c r="A146" s="129"/>
      <c r="B146" s="130" t="s">
        <v>568</v>
      </c>
      <c r="C146" s="131" t="s">
        <v>222</v>
      </c>
      <c r="D146" s="132">
        <v>1000</v>
      </c>
      <c r="E146" s="133"/>
      <c r="F146" s="134">
        <f>SUM(F140:F145)</f>
        <v>57000</v>
      </c>
      <c r="G146" s="68"/>
      <c r="I146" s="15"/>
    </row>
    <row r="147" spans="1:9" s="125" customFormat="1" ht="15" customHeight="1" x14ac:dyDescent="0.25">
      <c r="A147" s="129"/>
      <c r="B147" s="130" t="s">
        <v>569</v>
      </c>
      <c r="C147" s="131" t="s">
        <v>222</v>
      </c>
      <c r="D147" s="132">
        <v>1</v>
      </c>
      <c r="E147" s="133"/>
      <c r="F147" s="134">
        <f>F146/D146</f>
        <v>57</v>
      </c>
      <c r="G147" s="68"/>
      <c r="I147" s="15"/>
    </row>
    <row r="148" spans="1:9" s="125" customFormat="1" ht="15" customHeight="1" x14ac:dyDescent="0.25">
      <c r="A148" s="129"/>
      <c r="B148" s="198" t="s">
        <v>1169</v>
      </c>
      <c r="C148" s="198"/>
      <c r="D148" s="172" t="s">
        <v>1170</v>
      </c>
      <c r="E148" s="172"/>
      <c r="F148" s="199">
        <f>F147</f>
        <v>57</v>
      </c>
      <c r="G148" s="199"/>
      <c r="I148" s="15"/>
    </row>
    <row r="149" spans="1:9" s="125" customFormat="1" ht="15" customHeight="1" x14ac:dyDescent="0.25">
      <c r="A149" s="129"/>
      <c r="B149" s="200" t="s">
        <v>1171</v>
      </c>
      <c r="C149" s="200"/>
      <c r="D149" s="172"/>
      <c r="E149" s="172"/>
      <c r="F149" s="199"/>
      <c r="G149" s="199"/>
      <c r="I149" s="15"/>
    </row>
    <row r="150" spans="1:9" s="125" customFormat="1" ht="24.95" customHeight="1" x14ac:dyDescent="0.25">
      <c r="A150" s="127" t="s">
        <v>223</v>
      </c>
      <c r="B150" s="171" t="s">
        <v>1172</v>
      </c>
      <c r="C150" s="171"/>
      <c r="D150" s="172" t="s">
        <v>648</v>
      </c>
      <c r="E150" s="172"/>
      <c r="F150" s="173" t="s">
        <v>1173</v>
      </c>
      <c r="G150" s="173"/>
      <c r="I150" s="15"/>
    </row>
    <row r="151" spans="1:9" s="125" customFormat="1" ht="15" customHeight="1" x14ac:dyDescent="0.25">
      <c r="A151" s="129"/>
      <c r="B151" s="128" t="s">
        <v>553</v>
      </c>
      <c r="C151" s="60" t="s">
        <v>4</v>
      </c>
      <c r="D151" s="128" t="s">
        <v>554</v>
      </c>
      <c r="E151" s="128" t="s">
        <v>555</v>
      </c>
      <c r="F151" s="128" t="s">
        <v>556</v>
      </c>
      <c r="G151" s="60" t="s">
        <v>557</v>
      </c>
      <c r="I151" s="15"/>
    </row>
    <row r="152" spans="1:9" s="125" customFormat="1" ht="15" customHeight="1" x14ac:dyDescent="0.25">
      <c r="A152" s="129"/>
      <c r="B152" s="130" t="s">
        <v>1174</v>
      </c>
      <c r="C152" s="131" t="s">
        <v>42</v>
      </c>
      <c r="D152" s="132">
        <v>1</v>
      </c>
      <c r="E152" s="133">
        <v>94</v>
      </c>
      <c r="F152" s="134">
        <f>ROUND(D152*E152,2)</f>
        <v>94</v>
      </c>
      <c r="G152" s="68" t="s">
        <v>797</v>
      </c>
      <c r="I152" s="15"/>
    </row>
    <row r="153" spans="1:9" s="125" customFormat="1" ht="15" customHeight="1" x14ac:dyDescent="0.25">
      <c r="A153" s="129"/>
      <c r="B153" s="130" t="s">
        <v>773</v>
      </c>
      <c r="C153" s="131" t="s">
        <v>565</v>
      </c>
      <c r="D153" s="132">
        <v>5.0000000000000001E-3</v>
      </c>
      <c r="E153" s="133">
        <v>1800</v>
      </c>
      <c r="F153" s="134">
        <f>ROUND(D153*E153,2)</f>
        <v>9</v>
      </c>
      <c r="G153" s="68" t="s">
        <v>174</v>
      </c>
      <c r="I153" s="15"/>
    </row>
    <row r="154" spans="1:9" s="125" customFormat="1" ht="15" customHeight="1" x14ac:dyDescent="0.25">
      <c r="A154" s="129"/>
      <c r="B154" s="130" t="s">
        <v>1175</v>
      </c>
      <c r="C154" s="131" t="s">
        <v>155</v>
      </c>
      <c r="D154" s="132">
        <v>1</v>
      </c>
      <c r="E154" s="133">
        <v>5</v>
      </c>
      <c r="F154" s="134">
        <f>ROUND(D154*E154,2)</f>
        <v>5</v>
      </c>
      <c r="G154" s="68" t="s">
        <v>174</v>
      </c>
      <c r="I154" s="15"/>
    </row>
    <row r="155" spans="1:9" s="125" customFormat="1" ht="15" customHeight="1" x14ac:dyDescent="0.25">
      <c r="A155" s="129"/>
      <c r="B155" s="130" t="s">
        <v>1176</v>
      </c>
      <c r="C155" s="131" t="s">
        <v>155</v>
      </c>
      <c r="D155" s="132">
        <v>1</v>
      </c>
      <c r="E155" s="133">
        <v>2</v>
      </c>
      <c r="F155" s="134">
        <f>ROUND(D155*E155,2)</f>
        <v>2</v>
      </c>
      <c r="G155" s="68" t="s">
        <v>174</v>
      </c>
      <c r="I155" s="15"/>
    </row>
    <row r="156" spans="1:9" s="125" customFormat="1" ht="15" customHeight="1" x14ac:dyDescent="0.25">
      <c r="A156" s="129"/>
      <c r="B156" s="130" t="s">
        <v>568</v>
      </c>
      <c r="C156" s="131" t="s">
        <v>42</v>
      </c>
      <c r="D156" s="132">
        <v>1</v>
      </c>
      <c r="E156" s="133"/>
      <c r="F156" s="134">
        <f>SUM(F152:F155)</f>
        <v>110</v>
      </c>
      <c r="G156" s="68"/>
      <c r="I156" s="15"/>
    </row>
    <row r="157" spans="1:9" s="125" customFormat="1" ht="15" customHeight="1" x14ac:dyDescent="0.25">
      <c r="A157" s="129"/>
      <c r="B157" s="198" t="s">
        <v>1177</v>
      </c>
      <c r="C157" s="198"/>
      <c r="D157" s="172" t="s">
        <v>652</v>
      </c>
      <c r="E157" s="172"/>
      <c r="F157" s="199">
        <f>F156</f>
        <v>110</v>
      </c>
      <c r="G157" s="199"/>
      <c r="I157" s="15"/>
    </row>
    <row r="158" spans="1:9" s="125" customFormat="1" ht="15" customHeight="1" x14ac:dyDescent="0.25">
      <c r="A158" s="129"/>
      <c r="B158" s="200" t="s">
        <v>1178</v>
      </c>
      <c r="C158" s="200"/>
      <c r="D158" s="172"/>
      <c r="E158" s="172"/>
      <c r="F158" s="199"/>
      <c r="G158" s="199"/>
      <c r="I158" s="15"/>
    </row>
    <row r="159" spans="1:9" s="125" customFormat="1" ht="24.95" customHeight="1" x14ac:dyDescent="0.25">
      <c r="A159" s="127" t="s">
        <v>225</v>
      </c>
      <c r="B159" s="171" t="s">
        <v>1179</v>
      </c>
      <c r="C159" s="171"/>
      <c r="D159" s="172" t="s">
        <v>648</v>
      </c>
      <c r="E159" s="172"/>
      <c r="F159" s="173" t="s">
        <v>1180</v>
      </c>
      <c r="G159" s="173"/>
      <c r="I159" s="15"/>
    </row>
    <row r="160" spans="1:9" s="125" customFormat="1" ht="15" customHeight="1" x14ac:dyDescent="0.25">
      <c r="A160" s="129"/>
      <c r="B160" s="128" t="s">
        <v>553</v>
      </c>
      <c r="C160" s="60" t="s">
        <v>4</v>
      </c>
      <c r="D160" s="128" t="s">
        <v>554</v>
      </c>
      <c r="E160" s="128" t="s">
        <v>555</v>
      </c>
      <c r="F160" s="128" t="s">
        <v>556</v>
      </c>
      <c r="G160" s="60" t="s">
        <v>557</v>
      </c>
      <c r="I160" s="15"/>
    </row>
    <row r="161" spans="1:9" s="125" customFormat="1" ht="15" customHeight="1" x14ac:dyDescent="0.25">
      <c r="A161" s="129"/>
      <c r="B161" s="130" t="s">
        <v>773</v>
      </c>
      <c r="C161" s="131" t="s">
        <v>565</v>
      </c>
      <c r="D161" s="132">
        <v>0.9</v>
      </c>
      <c r="E161" s="133">
        <v>1800</v>
      </c>
      <c r="F161" s="134">
        <f t="shared" ref="F161:F166" si="7">ROUND(D161*E161,2)</f>
        <v>1620</v>
      </c>
      <c r="G161" s="68" t="s">
        <v>174</v>
      </c>
      <c r="I161" s="15"/>
    </row>
    <row r="162" spans="1:9" s="125" customFormat="1" ht="15" customHeight="1" x14ac:dyDescent="0.25">
      <c r="A162" s="129"/>
      <c r="B162" s="130" t="s">
        <v>564</v>
      </c>
      <c r="C162" s="131" t="s">
        <v>565</v>
      </c>
      <c r="D162" s="132">
        <v>1.8</v>
      </c>
      <c r="E162" s="133">
        <v>1400</v>
      </c>
      <c r="F162" s="134">
        <f t="shared" si="7"/>
        <v>2520</v>
      </c>
      <c r="G162" s="68" t="s">
        <v>566</v>
      </c>
      <c r="I162" s="15"/>
    </row>
    <row r="163" spans="1:9" s="125" customFormat="1" ht="15" customHeight="1" x14ac:dyDescent="0.25">
      <c r="A163" s="129"/>
      <c r="B163" s="130" t="s">
        <v>1181</v>
      </c>
      <c r="C163" s="131" t="s">
        <v>222</v>
      </c>
      <c r="D163" s="132">
        <v>500</v>
      </c>
      <c r="E163" s="133">
        <v>3</v>
      </c>
      <c r="F163" s="134">
        <f t="shared" si="7"/>
        <v>1500</v>
      </c>
      <c r="G163" s="68" t="s">
        <v>1182</v>
      </c>
      <c r="I163" s="15"/>
    </row>
    <row r="164" spans="1:9" s="125" customFormat="1" ht="15" customHeight="1" x14ac:dyDescent="0.25">
      <c r="A164" s="129"/>
      <c r="B164" s="130" t="s">
        <v>1183</v>
      </c>
      <c r="C164" s="131" t="s">
        <v>155</v>
      </c>
      <c r="D164" s="132">
        <v>1</v>
      </c>
      <c r="E164" s="133">
        <v>450</v>
      </c>
      <c r="F164" s="134">
        <f t="shared" si="7"/>
        <v>450</v>
      </c>
      <c r="G164" s="68" t="s">
        <v>174</v>
      </c>
      <c r="I164" s="15"/>
    </row>
    <row r="165" spans="1:9" s="125" customFormat="1" ht="15" customHeight="1" x14ac:dyDescent="0.25">
      <c r="A165" s="129"/>
      <c r="B165" s="130" t="s">
        <v>1184</v>
      </c>
      <c r="C165" s="131" t="s">
        <v>155</v>
      </c>
      <c r="D165" s="132">
        <v>1</v>
      </c>
      <c r="E165" s="133">
        <v>300</v>
      </c>
      <c r="F165" s="134">
        <f t="shared" si="7"/>
        <v>300</v>
      </c>
      <c r="G165" s="68" t="s">
        <v>174</v>
      </c>
      <c r="I165" s="15"/>
    </row>
    <row r="166" spans="1:9" s="125" customFormat="1" ht="15" customHeight="1" x14ac:dyDescent="0.25">
      <c r="A166" s="129"/>
      <c r="B166" s="130" t="s">
        <v>841</v>
      </c>
      <c r="C166" s="131" t="s">
        <v>155</v>
      </c>
      <c r="D166" s="132">
        <v>1</v>
      </c>
      <c r="E166" s="133">
        <v>110</v>
      </c>
      <c r="F166" s="134">
        <f t="shared" si="7"/>
        <v>110</v>
      </c>
      <c r="G166" s="68" t="s">
        <v>174</v>
      </c>
      <c r="I166" s="15"/>
    </row>
    <row r="167" spans="1:9" s="125" customFormat="1" ht="15" customHeight="1" x14ac:dyDescent="0.25">
      <c r="A167" s="129"/>
      <c r="B167" s="130" t="s">
        <v>568</v>
      </c>
      <c r="C167" s="131" t="s">
        <v>42</v>
      </c>
      <c r="D167" s="132">
        <v>100</v>
      </c>
      <c r="E167" s="133"/>
      <c r="F167" s="134">
        <f>SUM(F161:F166)</f>
        <v>6500</v>
      </c>
      <c r="G167" s="68"/>
      <c r="I167" s="15"/>
    </row>
    <row r="168" spans="1:9" s="125" customFormat="1" ht="15" customHeight="1" x14ac:dyDescent="0.25">
      <c r="A168" s="129"/>
      <c r="B168" s="130" t="s">
        <v>569</v>
      </c>
      <c r="C168" s="131" t="s">
        <v>42</v>
      </c>
      <c r="D168" s="132">
        <v>1</v>
      </c>
      <c r="E168" s="133"/>
      <c r="F168" s="134">
        <f>F167/D167</f>
        <v>65</v>
      </c>
      <c r="G168" s="68"/>
      <c r="I168" s="15"/>
    </row>
    <row r="169" spans="1:9" s="125" customFormat="1" ht="15" customHeight="1" x14ac:dyDescent="0.25">
      <c r="A169" s="129"/>
      <c r="B169" s="198" t="s">
        <v>1185</v>
      </c>
      <c r="C169" s="198"/>
      <c r="D169" s="172" t="s">
        <v>652</v>
      </c>
      <c r="E169" s="172"/>
      <c r="F169" s="199">
        <f>F168</f>
        <v>65</v>
      </c>
      <c r="G169" s="199"/>
      <c r="I169" s="15"/>
    </row>
    <row r="170" spans="1:9" s="125" customFormat="1" ht="15" customHeight="1" x14ac:dyDescent="0.25">
      <c r="A170" s="129"/>
      <c r="B170" s="200" t="s">
        <v>1186</v>
      </c>
      <c r="C170" s="200"/>
      <c r="D170" s="172"/>
      <c r="E170" s="172"/>
      <c r="F170" s="199"/>
      <c r="G170" s="199"/>
      <c r="I170" s="15"/>
    </row>
    <row r="171" spans="1:9" s="125" customFormat="1" ht="24.95" customHeight="1" x14ac:dyDescent="0.25">
      <c r="A171" s="127" t="s">
        <v>227</v>
      </c>
      <c r="B171" s="171" t="s">
        <v>1187</v>
      </c>
      <c r="C171" s="171"/>
      <c r="D171" s="172" t="s">
        <v>1153</v>
      </c>
      <c r="E171" s="172"/>
      <c r="F171" s="173" t="s">
        <v>1188</v>
      </c>
      <c r="G171" s="173"/>
      <c r="I171" s="15"/>
    </row>
    <row r="172" spans="1:9" s="125" customFormat="1" ht="15" customHeight="1" x14ac:dyDescent="0.25">
      <c r="A172" s="129"/>
      <c r="B172" s="128" t="s">
        <v>553</v>
      </c>
      <c r="C172" s="60" t="s">
        <v>4</v>
      </c>
      <c r="D172" s="128" t="s">
        <v>554</v>
      </c>
      <c r="E172" s="128" t="s">
        <v>555</v>
      </c>
      <c r="F172" s="128" t="s">
        <v>556</v>
      </c>
      <c r="G172" s="60" t="s">
        <v>557</v>
      </c>
      <c r="I172" s="15"/>
    </row>
    <row r="173" spans="1:9" s="125" customFormat="1" ht="15" customHeight="1" x14ac:dyDescent="0.25">
      <c r="A173" s="129"/>
      <c r="B173" s="130" t="s">
        <v>1189</v>
      </c>
      <c r="C173" s="131" t="s">
        <v>217</v>
      </c>
      <c r="D173" s="132">
        <v>1</v>
      </c>
      <c r="E173" s="133">
        <v>3600</v>
      </c>
      <c r="F173" s="134">
        <f>ROUND(D173*E173,2)</f>
        <v>3600</v>
      </c>
      <c r="G173" s="68" t="s">
        <v>174</v>
      </c>
      <c r="I173" s="15"/>
    </row>
    <row r="174" spans="1:9" s="125" customFormat="1" ht="15" customHeight="1" x14ac:dyDescent="0.25">
      <c r="A174" s="129"/>
      <c r="B174" s="130" t="s">
        <v>773</v>
      </c>
      <c r="C174" s="131" t="s">
        <v>565</v>
      </c>
      <c r="D174" s="132">
        <v>7.0000000000000007E-2</v>
      </c>
      <c r="E174" s="133">
        <v>1800</v>
      </c>
      <c r="F174" s="134">
        <f>ROUND(D174*E174,2)</f>
        <v>126</v>
      </c>
      <c r="G174" s="68" t="s">
        <v>174</v>
      </c>
      <c r="I174" s="15"/>
    </row>
    <row r="175" spans="1:9" s="125" customFormat="1" ht="15" customHeight="1" x14ac:dyDescent="0.25">
      <c r="A175" s="129"/>
      <c r="B175" s="130" t="s">
        <v>564</v>
      </c>
      <c r="C175" s="131" t="s">
        <v>565</v>
      </c>
      <c r="D175" s="132">
        <v>3.5000000000000003E-2</v>
      </c>
      <c r="E175" s="133">
        <v>1400</v>
      </c>
      <c r="F175" s="134">
        <f>ROUND(D175*E175,2)</f>
        <v>49</v>
      </c>
      <c r="G175" s="68" t="s">
        <v>566</v>
      </c>
      <c r="I175" s="15"/>
    </row>
    <row r="176" spans="1:9" s="125" customFormat="1" ht="15" customHeight="1" x14ac:dyDescent="0.25">
      <c r="A176" s="129"/>
      <c r="B176" s="130" t="s">
        <v>1176</v>
      </c>
      <c r="C176" s="131" t="s">
        <v>155</v>
      </c>
      <c r="D176" s="132">
        <v>1</v>
      </c>
      <c r="E176" s="133">
        <v>25</v>
      </c>
      <c r="F176" s="134">
        <f>ROUND(D176*E176,2)</f>
        <v>25</v>
      </c>
      <c r="G176" s="68" t="s">
        <v>174</v>
      </c>
      <c r="I176" s="15"/>
    </row>
    <row r="177" spans="1:9" s="125" customFormat="1" ht="15" customHeight="1" x14ac:dyDescent="0.25">
      <c r="A177" s="129"/>
      <c r="B177" s="130" t="s">
        <v>568</v>
      </c>
      <c r="C177" s="131" t="s">
        <v>217</v>
      </c>
      <c r="D177" s="132">
        <v>1</v>
      </c>
      <c r="E177" s="133"/>
      <c r="F177" s="134">
        <f>SUM(F173:F176)</f>
        <v>3800</v>
      </c>
      <c r="G177" s="68"/>
      <c r="I177" s="15"/>
    </row>
    <row r="178" spans="1:9" s="125" customFormat="1" ht="15" customHeight="1" x14ac:dyDescent="0.25">
      <c r="A178" s="129"/>
      <c r="B178" s="198" t="s">
        <v>1190</v>
      </c>
      <c r="C178" s="198"/>
      <c r="D178" s="172" t="s">
        <v>1160</v>
      </c>
      <c r="E178" s="172"/>
      <c r="F178" s="199">
        <f>F177</f>
        <v>3800</v>
      </c>
      <c r="G178" s="199"/>
      <c r="I178" s="15"/>
    </row>
    <row r="179" spans="1:9" s="125" customFormat="1" ht="15" customHeight="1" x14ac:dyDescent="0.25">
      <c r="A179" s="129"/>
      <c r="B179" s="200" t="s">
        <v>1191</v>
      </c>
      <c r="C179" s="200"/>
      <c r="D179" s="172"/>
      <c r="E179" s="172"/>
      <c r="F179" s="199"/>
      <c r="G179" s="199"/>
      <c r="I179" s="15"/>
    </row>
    <row r="180" spans="1:9" s="125" customFormat="1" ht="24.95" customHeight="1" x14ac:dyDescent="0.25">
      <c r="A180" s="127" t="s">
        <v>229</v>
      </c>
      <c r="B180" s="171" t="s">
        <v>1192</v>
      </c>
      <c r="C180" s="171"/>
      <c r="D180" s="172" t="s">
        <v>655</v>
      </c>
      <c r="E180" s="172"/>
      <c r="F180" s="173" t="s">
        <v>1193</v>
      </c>
      <c r="G180" s="173"/>
      <c r="I180" s="15"/>
    </row>
    <row r="181" spans="1:9" s="125" customFormat="1" ht="15" customHeight="1" x14ac:dyDescent="0.25">
      <c r="A181" s="129"/>
      <c r="B181" s="128" t="s">
        <v>553</v>
      </c>
      <c r="C181" s="60" t="s">
        <v>4</v>
      </c>
      <c r="D181" s="128" t="s">
        <v>554</v>
      </c>
      <c r="E181" s="128" t="s">
        <v>555</v>
      </c>
      <c r="F181" s="128" t="s">
        <v>556</v>
      </c>
      <c r="G181" s="60" t="s">
        <v>557</v>
      </c>
      <c r="I181" s="15"/>
    </row>
    <row r="182" spans="1:9" s="125" customFormat="1" ht="15" customHeight="1" x14ac:dyDescent="0.25">
      <c r="A182" s="129"/>
      <c r="B182" s="130" t="s">
        <v>808</v>
      </c>
      <c r="C182" s="131" t="s">
        <v>809</v>
      </c>
      <c r="D182" s="132">
        <v>3.9</v>
      </c>
      <c r="E182" s="133">
        <v>75</v>
      </c>
      <c r="F182" s="134">
        <f>ROUND(D182*E182,2)</f>
        <v>292.5</v>
      </c>
      <c r="G182" s="68" t="s">
        <v>810</v>
      </c>
      <c r="I182" s="15"/>
    </row>
    <row r="183" spans="1:9" s="125" customFormat="1" ht="15" customHeight="1" x14ac:dyDescent="0.25">
      <c r="A183" s="129"/>
      <c r="B183" s="130" t="s">
        <v>811</v>
      </c>
      <c r="C183" s="131" t="s">
        <v>222</v>
      </c>
      <c r="D183" s="132">
        <v>0.15</v>
      </c>
      <c r="E183" s="133">
        <v>60</v>
      </c>
      <c r="F183" s="134">
        <f>ROUND(D183*E183,2)</f>
        <v>9</v>
      </c>
      <c r="G183" s="68" t="s">
        <v>797</v>
      </c>
      <c r="I183" s="15"/>
    </row>
    <row r="184" spans="1:9" s="125" customFormat="1" ht="15" customHeight="1" x14ac:dyDescent="0.25">
      <c r="A184" s="129"/>
      <c r="B184" s="130" t="s">
        <v>812</v>
      </c>
      <c r="C184" s="131" t="s">
        <v>565</v>
      </c>
      <c r="D184" s="132">
        <v>0.1</v>
      </c>
      <c r="E184" s="133">
        <v>2400</v>
      </c>
      <c r="F184" s="134">
        <f>ROUND(D184*E184,2)</f>
        <v>240</v>
      </c>
      <c r="G184" s="68" t="s">
        <v>566</v>
      </c>
      <c r="I184" s="15"/>
    </row>
    <row r="185" spans="1:9" s="125" customFormat="1" ht="15" customHeight="1" x14ac:dyDescent="0.25">
      <c r="A185" s="129"/>
      <c r="B185" s="130" t="s">
        <v>564</v>
      </c>
      <c r="C185" s="131" t="s">
        <v>565</v>
      </c>
      <c r="D185" s="132">
        <v>0.05</v>
      </c>
      <c r="E185" s="133">
        <v>2000</v>
      </c>
      <c r="F185" s="134">
        <f>ROUND(D185*E185,2)</f>
        <v>100</v>
      </c>
      <c r="G185" s="68" t="s">
        <v>566</v>
      </c>
      <c r="I185" s="15"/>
    </row>
    <row r="186" spans="1:9" s="125" customFormat="1" ht="15" customHeight="1" x14ac:dyDescent="0.25">
      <c r="A186" s="129"/>
      <c r="B186" s="130" t="s">
        <v>567</v>
      </c>
      <c r="C186" s="131" t="s">
        <v>155</v>
      </c>
      <c r="D186" s="132">
        <v>1</v>
      </c>
      <c r="E186" s="133">
        <v>6.5</v>
      </c>
      <c r="F186" s="134">
        <f>ROUND(D186*E186,2)</f>
        <v>6.5</v>
      </c>
      <c r="G186" s="68" t="s">
        <v>174</v>
      </c>
      <c r="I186" s="15"/>
    </row>
    <row r="187" spans="1:9" s="125" customFormat="1" ht="15" customHeight="1" x14ac:dyDescent="0.25">
      <c r="A187" s="129"/>
      <c r="B187" s="130" t="s">
        <v>568</v>
      </c>
      <c r="C187" s="131" t="s">
        <v>45</v>
      </c>
      <c r="D187" s="132">
        <v>1</v>
      </c>
      <c r="E187" s="133"/>
      <c r="F187" s="134">
        <f>SUM(F182:F186)</f>
        <v>648</v>
      </c>
      <c r="G187" s="68"/>
      <c r="I187" s="15"/>
    </row>
    <row r="188" spans="1:9" s="125" customFormat="1" ht="15" customHeight="1" x14ac:dyDescent="0.25">
      <c r="A188" s="129"/>
      <c r="B188" s="198" t="s">
        <v>1194</v>
      </c>
      <c r="C188" s="198"/>
      <c r="D188" s="172" t="s">
        <v>659</v>
      </c>
      <c r="E188" s="172"/>
      <c r="F188" s="199">
        <f>F187</f>
        <v>648</v>
      </c>
      <c r="G188" s="199"/>
      <c r="I188" s="15"/>
    </row>
    <row r="189" spans="1:9" s="125" customFormat="1" ht="15" customHeight="1" x14ac:dyDescent="0.25">
      <c r="A189" s="129"/>
      <c r="B189" s="200" t="s">
        <v>1195</v>
      </c>
      <c r="C189" s="200"/>
      <c r="D189" s="172"/>
      <c r="E189" s="172"/>
      <c r="F189" s="199"/>
      <c r="G189" s="199"/>
      <c r="I189" s="15"/>
    </row>
    <row r="190" spans="1:9" s="125" customFormat="1" ht="24.95" customHeight="1" x14ac:dyDescent="0.25">
      <c r="A190" s="127" t="s">
        <v>231</v>
      </c>
      <c r="B190" s="171" t="s">
        <v>1196</v>
      </c>
      <c r="C190" s="171"/>
      <c r="D190" s="172" t="s">
        <v>655</v>
      </c>
      <c r="E190" s="172"/>
      <c r="F190" s="173" t="s">
        <v>1197</v>
      </c>
      <c r="G190" s="173"/>
      <c r="I190" s="15"/>
    </row>
    <row r="191" spans="1:9" s="125" customFormat="1" ht="15" customHeight="1" x14ac:dyDescent="0.25">
      <c r="A191" s="129"/>
      <c r="B191" s="128" t="s">
        <v>553</v>
      </c>
      <c r="C191" s="60" t="s">
        <v>4</v>
      </c>
      <c r="D191" s="128" t="s">
        <v>554</v>
      </c>
      <c r="E191" s="128" t="s">
        <v>555</v>
      </c>
      <c r="F191" s="128" t="s">
        <v>556</v>
      </c>
      <c r="G191" s="60" t="s">
        <v>557</v>
      </c>
      <c r="I191" s="15"/>
    </row>
    <row r="192" spans="1:9" s="125" customFormat="1" ht="15" customHeight="1" x14ac:dyDescent="0.25">
      <c r="A192" s="129"/>
      <c r="B192" s="130" t="s">
        <v>232</v>
      </c>
      <c r="C192" s="131" t="s">
        <v>45</v>
      </c>
      <c r="D192" s="132">
        <v>1</v>
      </c>
      <c r="E192" s="133">
        <v>350</v>
      </c>
      <c r="F192" s="134">
        <f>ROUND(D192*E192,2)</f>
        <v>350</v>
      </c>
      <c r="G192" s="68" t="s">
        <v>174</v>
      </c>
      <c r="I192" s="15"/>
    </row>
    <row r="193" spans="1:9" s="125" customFormat="1" ht="15" customHeight="1" x14ac:dyDescent="0.25">
      <c r="A193" s="129"/>
      <c r="B193" s="130" t="s">
        <v>1198</v>
      </c>
      <c r="C193" s="131" t="s">
        <v>45</v>
      </c>
      <c r="D193" s="132">
        <v>1</v>
      </c>
      <c r="E193" s="133">
        <v>10</v>
      </c>
      <c r="F193" s="134">
        <f>ROUND(D193*E193,2)</f>
        <v>10</v>
      </c>
      <c r="G193" s="68" t="s">
        <v>174</v>
      </c>
      <c r="I193" s="15"/>
    </row>
    <row r="194" spans="1:9" s="125" customFormat="1" ht="15" customHeight="1" x14ac:dyDescent="0.25">
      <c r="A194" s="129"/>
      <c r="B194" s="130" t="s">
        <v>1199</v>
      </c>
      <c r="C194" s="131" t="s">
        <v>45</v>
      </c>
      <c r="D194" s="132">
        <v>1</v>
      </c>
      <c r="E194" s="133">
        <v>30</v>
      </c>
      <c r="F194" s="134">
        <f>ROUND(D194*E194,2)</f>
        <v>30</v>
      </c>
      <c r="G194" s="68" t="s">
        <v>174</v>
      </c>
      <c r="I194" s="15"/>
    </row>
    <row r="195" spans="1:9" s="125" customFormat="1" ht="15" customHeight="1" x14ac:dyDescent="0.25">
      <c r="A195" s="129"/>
      <c r="B195" s="130" t="s">
        <v>85</v>
      </c>
      <c r="C195" s="131" t="s">
        <v>11</v>
      </c>
      <c r="D195" s="132">
        <v>2.5000000000000001E-2</v>
      </c>
      <c r="E195" s="133">
        <v>2878</v>
      </c>
      <c r="F195" s="134">
        <f>ROUND(D195*E195,2)</f>
        <v>71.95</v>
      </c>
      <c r="G195" s="68" t="s">
        <v>1048</v>
      </c>
      <c r="I195" s="15"/>
    </row>
    <row r="196" spans="1:9" s="125" customFormat="1" ht="15" customHeight="1" x14ac:dyDescent="0.25">
      <c r="A196" s="129"/>
      <c r="B196" s="130" t="s">
        <v>567</v>
      </c>
      <c r="C196" s="131" t="s">
        <v>155</v>
      </c>
      <c r="D196" s="132">
        <v>1</v>
      </c>
      <c r="E196" s="133">
        <v>3.05</v>
      </c>
      <c r="F196" s="134">
        <f>ROUND(D196*E196,2)</f>
        <v>3.05</v>
      </c>
      <c r="G196" s="68" t="s">
        <v>174</v>
      </c>
      <c r="I196" s="15"/>
    </row>
    <row r="197" spans="1:9" s="125" customFormat="1" ht="15" customHeight="1" x14ac:dyDescent="0.25">
      <c r="A197" s="129"/>
      <c r="B197" s="130" t="s">
        <v>568</v>
      </c>
      <c r="C197" s="131" t="s">
        <v>45</v>
      </c>
      <c r="D197" s="132">
        <v>1</v>
      </c>
      <c r="E197" s="133"/>
      <c r="F197" s="134">
        <f>SUM(F192:F196)</f>
        <v>465</v>
      </c>
      <c r="G197" s="68"/>
      <c r="I197" s="15"/>
    </row>
    <row r="198" spans="1:9" s="125" customFormat="1" ht="15" customHeight="1" x14ac:dyDescent="0.25">
      <c r="A198" s="129"/>
      <c r="B198" s="198" t="s">
        <v>1200</v>
      </c>
      <c r="C198" s="198"/>
      <c r="D198" s="172" t="s">
        <v>659</v>
      </c>
      <c r="E198" s="172"/>
      <c r="F198" s="199">
        <f>F197</f>
        <v>465</v>
      </c>
      <c r="G198" s="199"/>
      <c r="I198" s="15"/>
    </row>
    <row r="199" spans="1:9" s="125" customFormat="1" ht="15" customHeight="1" x14ac:dyDescent="0.25">
      <c r="A199" s="129"/>
      <c r="B199" s="200" t="s">
        <v>1201</v>
      </c>
      <c r="C199" s="200"/>
      <c r="D199" s="172"/>
      <c r="E199" s="172"/>
      <c r="F199" s="199"/>
      <c r="G199" s="199"/>
      <c r="I199" s="15"/>
    </row>
    <row r="200" spans="1:9" s="125" customFormat="1" ht="24.95" customHeight="1" x14ac:dyDescent="0.25">
      <c r="A200" s="127" t="s">
        <v>233</v>
      </c>
      <c r="B200" s="171" t="s">
        <v>1202</v>
      </c>
      <c r="C200" s="171"/>
      <c r="D200" s="172" t="s">
        <v>854</v>
      </c>
      <c r="E200" s="172"/>
      <c r="F200" s="173" t="s">
        <v>1203</v>
      </c>
      <c r="G200" s="173"/>
      <c r="I200" s="15"/>
    </row>
    <row r="201" spans="1:9" s="125" customFormat="1" ht="15" customHeight="1" x14ac:dyDescent="0.25">
      <c r="A201" s="129"/>
      <c r="B201" s="128" t="s">
        <v>553</v>
      </c>
      <c r="C201" s="60" t="s">
        <v>4</v>
      </c>
      <c r="D201" s="128" t="s">
        <v>554</v>
      </c>
      <c r="E201" s="128" t="s">
        <v>555</v>
      </c>
      <c r="F201" s="128" t="s">
        <v>556</v>
      </c>
      <c r="G201" s="60" t="s">
        <v>557</v>
      </c>
      <c r="I201" s="15"/>
    </row>
    <row r="202" spans="1:9" s="125" customFormat="1" ht="15" customHeight="1" x14ac:dyDescent="0.25">
      <c r="A202" s="129"/>
      <c r="B202" s="130" t="s">
        <v>1204</v>
      </c>
      <c r="C202" s="131" t="s">
        <v>155</v>
      </c>
      <c r="D202" s="132">
        <v>1</v>
      </c>
      <c r="E202" s="133">
        <v>18000</v>
      </c>
      <c r="F202" s="134">
        <f t="shared" ref="F202:F210" si="8">ROUND(D202*E202,2)</f>
        <v>18000</v>
      </c>
      <c r="G202" s="68" t="s">
        <v>174</v>
      </c>
      <c r="I202" s="15"/>
    </row>
    <row r="203" spans="1:9" s="125" customFormat="1" ht="15" customHeight="1" x14ac:dyDescent="0.25">
      <c r="A203" s="129"/>
      <c r="B203" s="130" t="s">
        <v>1205</v>
      </c>
      <c r="C203" s="131" t="s">
        <v>155</v>
      </c>
      <c r="D203" s="132">
        <v>1</v>
      </c>
      <c r="E203" s="133">
        <v>12000</v>
      </c>
      <c r="F203" s="134">
        <f t="shared" si="8"/>
        <v>12000</v>
      </c>
      <c r="G203" s="68" t="s">
        <v>174</v>
      </c>
      <c r="I203" s="15"/>
    </row>
    <row r="204" spans="1:9" s="125" customFormat="1" ht="15" customHeight="1" x14ac:dyDescent="0.25">
      <c r="A204" s="129"/>
      <c r="B204" s="130" t="s">
        <v>1206</v>
      </c>
      <c r="C204" s="131" t="s">
        <v>155</v>
      </c>
      <c r="D204" s="132">
        <v>1</v>
      </c>
      <c r="E204" s="133">
        <v>1300</v>
      </c>
      <c r="F204" s="134">
        <f t="shared" si="8"/>
        <v>1300</v>
      </c>
      <c r="G204" s="68" t="s">
        <v>174</v>
      </c>
      <c r="I204" s="15"/>
    </row>
    <row r="205" spans="1:9" s="125" customFormat="1" ht="15" customHeight="1" x14ac:dyDescent="0.25">
      <c r="A205" s="129"/>
      <c r="B205" s="130" t="s">
        <v>1207</v>
      </c>
      <c r="C205" s="131" t="s">
        <v>155</v>
      </c>
      <c r="D205" s="132">
        <v>1</v>
      </c>
      <c r="E205" s="133">
        <v>5300</v>
      </c>
      <c r="F205" s="134">
        <f t="shared" si="8"/>
        <v>5300</v>
      </c>
      <c r="G205" s="68" t="s">
        <v>174</v>
      </c>
      <c r="I205" s="15"/>
    </row>
    <row r="206" spans="1:9" s="125" customFormat="1" ht="15" customHeight="1" x14ac:dyDescent="0.25">
      <c r="A206" s="129"/>
      <c r="B206" s="130" t="s">
        <v>1208</v>
      </c>
      <c r="C206" s="131" t="s">
        <v>155</v>
      </c>
      <c r="D206" s="132">
        <v>1</v>
      </c>
      <c r="E206" s="133">
        <v>6600</v>
      </c>
      <c r="F206" s="134">
        <f t="shared" si="8"/>
        <v>6600</v>
      </c>
      <c r="G206" s="68" t="s">
        <v>174</v>
      </c>
      <c r="I206" s="15"/>
    </row>
    <row r="207" spans="1:9" s="125" customFormat="1" ht="15" customHeight="1" x14ac:dyDescent="0.25">
      <c r="A207" s="129"/>
      <c r="B207" s="130" t="s">
        <v>1209</v>
      </c>
      <c r="C207" s="131" t="s">
        <v>155</v>
      </c>
      <c r="D207" s="132">
        <v>1</v>
      </c>
      <c r="E207" s="133">
        <v>9000</v>
      </c>
      <c r="F207" s="134">
        <f t="shared" si="8"/>
        <v>9000</v>
      </c>
      <c r="G207" s="68" t="s">
        <v>174</v>
      </c>
      <c r="I207" s="15"/>
    </row>
    <row r="208" spans="1:9" s="125" customFormat="1" ht="15" customHeight="1" x14ac:dyDescent="0.25">
      <c r="A208" s="129"/>
      <c r="B208" s="130" t="s">
        <v>1210</v>
      </c>
      <c r="C208" s="131" t="s">
        <v>155</v>
      </c>
      <c r="D208" s="132">
        <v>1</v>
      </c>
      <c r="E208" s="133">
        <v>6000</v>
      </c>
      <c r="F208" s="134">
        <f t="shared" si="8"/>
        <v>6000</v>
      </c>
      <c r="G208" s="68" t="s">
        <v>174</v>
      </c>
      <c r="I208" s="15"/>
    </row>
    <row r="209" spans="1:9" s="125" customFormat="1" ht="15" customHeight="1" x14ac:dyDescent="0.25">
      <c r="A209" s="129"/>
      <c r="B209" s="130" t="s">
        <v>1211</v>
      </c>
      <c r="C209" s="131" t="s">
        <v>155</v>
      </c>
      <c r="D209" s="132">
        <v>1</v>
      </c>
      <c r="E209" s="133">
        <v>100</v>
      </c>
      <c r="F209" s="134">
        <f t="shared" si="8"/>
        <v>100</v>
      </c>
      <c r="G209" s="68" t="s">
        <v>174</v>
      </c>
      <c r="I209" s="15"/>
    </row>
    <row r="210" spans="1:9" s="125" customFormat="1" ht="15" customHeight="1" x14ac:dyDescent="0.25">
      <c r="A210" s="129"/>
      <c r="B210" s="130" t="s">
        <v>567</v>
      </c>
      <c r="C210" s="131" t="s">
        <v>155</v>
      </c>
      <c r="D210" s="132">
        <v>1</v>
      </c>
      <c r="E210" s="133">
        <v>100</v>
      </c>
      <c r="F210" s="134">
        <f t="shared" si="8"/>
        <v>100</v>
      </c>
      <c r="G210" s="68" t="s">
        <v>174</v>
      </c>
      <c r="I210" s="15"/>
    </row>
    <row r="211" spans="1:9" s="125" customFormat="1" ht="15" customHeight="1" x14ac:dyDescent="0.25">
      <c r="A211" s="129"/>
      <c r="B211" s="130" t="s">
        <v>568</v>
      </c>
      <c r="C211" s="131" t="s">
        <v>111</v>
      </c>
      <c r="D211" s="132">
        <v>1</v>
      </c>
      <c r="E211" s="133"/>
      <c r="F211" s="134">
        <f>SUM(F202:F210)</f>
        <v>58400</v>
      </c>
      <c r="G211" s="68"/>
      <c r="I211" s="15"/>
    </row>
    <row r="212" spans="1:9" s="125" customFormat="1" ht="15" customHeight="1" x14ac:dyDescent="0.25">
      <c r="A212" s="129"/>
      <c r="B212" s="198" t="s">
        <v>651</v>
      </c>
      <c r="C212" s="198"/>
      <c r="D212" s="172" t="s">
        <v>859</v>
      </c>
      <c r="E212" s="172"/>
      <c r="F212" s="199">
        <f>F211</f>
        <v>58400</v>
      </c>
      <c r="G212" s="199"/>
      <c r="I212" s="15"/>
    </row>
    <row r="213" spans="1:9" s="125" customFormat="1" ht="15" customHeight="1" x14ac:dyDescent="0.25">
      <c r="A213" s="129"/>
      <c r="B213" s="200" t="s">
        <v>1212</v>
      </c>
      <c r="C213" s="200"/>
      <c r="D213" s="172"/>
      <c r="E213" s="172"/>
      <c r="F213" s="199"/>
      <c r="G213" s="199"/>
      <c r="I213" s="15"/>
    </row>
    <row r="214" spans="1:9" s="125" customFormat="1" ht="24.95" customHeight="1" x14ac:dyDescent="0.25">
      <c r="A214" s="127" t="s">
        <v>235</v>
      </c>
      <c r="B214" s="171" t="s">
        <v>1213</v>
      </c>
      <c r="C214" s="171"/>
      <c r="D214" s="172" t="s">
        <v>986</v>
      </c>
      <c r="E214" s="172"/>
      <c r="F214" s="173" t="s">
        <v>1214</v>
      </c>
      <c r="G214" s="173"/>
      <c r="I214" s="15"/>
    </row>
    <row r="215" spans="1:9" s="125" customFormat="1" ht="15" customHeight="1" x14ac:dyDescent="0.25">
      <c r="A215" s="129"/>
      <c r="B215" s="128" t="s">
        <v>553</v>
      </c>
      <c r="C215" s="60" t="s">
        <v>4</v>
      </c>
      <c r="D215" s="128" t="s">
        <v>554</v>
      </c>
      <c r="E215" s="128" t="s">
        <v>555</v>
      </c>
      <c r="F215" s="128" t="s">
        <v>556</v>
      </c>
      <c r="G215" s="60" t="s">
        <v>557</v>
      </c>
      <c r="I215" s="15"/>
    </row>
    <row r="216" spans="1:9" s="125" customFormat="1" ht="15" customHeight="1" x14ac:dyDescent="0.25">
      <c r="A216" s="129"/>
      <c r="B216" s="130" t="s">
        <v>1215</v>
      </c>
      <c r="C216" s="131" t="s">
        <v>117</v>
      </c>
      <c r="D216" s="132">
        <v>1</v>
      </c>
      <c r="E216" s="133">
        <v>200000</v>
      </c>
      <c r="F216" s="134">
        <f t="shared" ref="F216:F222" si="9">ROUND(D216*E216,2)</f>
        <v>200000</v>
      </c>
      <c r="G216" s="68" t="s">
        <v>174</v>
      </c>
      <c r="I216" s="15"/>
    </row>
    <row r="217" spans="1:9" s="125" customFormat="1" ht="15" customHeight="1" x14ac:dyDescent="0.25">
      <c r="A217" s="129"/>
      <c r="B217" s="130" t="s">
        <v>1216</v>
      </c>
      <c r="C217" s="131" t="s">
        <v>117</v>
      </c>
      <c r="D217" s="132">
        <v>1</v>
      </c>
      <c r="E217" s="133">
        <v>35000</v>
      </c>
      <c r="F217" s="134">
        <f t="shared" si="9"/>
        <v>35000</v>
      </c>
      <c r="G217" s="68" t="s">
        <v>174</v>
      </c>
      <c r="I217" s="15"/>
    </row>
    <row r="218" spans="1:9" s="125" customFormat="1" ht="15" customHeight="1" x14ac:dyDescent="0.25">
      <c r="A218" s="129"/>
      <c r="B218" s="130" t="s">
        <v>79</v>
      </c>
      <c r="C218" s="131" t="s">
        <v>11</v>
      </c>
      <c r="D218" s="132">
        <v>195.22</v>
      </c>
      <c r="E218" s="133">
        <v>1070</v>
      </c>
      <c r="F218" s="134">
        <f t="shared" si="9"/>
        <v>208885.4</v>
      </c>
      <c r="G218" s="68" t="s">
        <v>1079</v>
      </c>
      <c r="I218" s="15"/>
    </row>
    <row r="219" spans="1:9" s="125" customFormat="1" ht="15" customHeight="1" x14ac:dyDescent="0.25">
      <c r="A219" s="129"/>
      <c r="B219" s="130" t="s">
        <v>81</v>
      </c>
      <c r="C219" s="131" t="s">
        <v>11</v>
      </c>
      <c r="D219" s="132">
        <v>17.78</v>
      </c>
      <c r="E219" s="133">
        <v>2698</v>
      </c>
      <c r="F219" s="134">
        <f t="shared" si="9"/>
        <v>47970.44</v>
      </c>
      <c r="G219" s="68" t="s">
        <v>972</v>
      </c>
      <c r="I219" s="15"/>
    </row>
    <row r="220" spans="1:9" s="125" customFormat="1" ht="15" customHeight="1" x14ac:dyDescent="0.25">
      <c r="A220" s="129"/>
      <c r="B220" s="130" t="s">
        <v>1217</v>
      </c>
      <c r="C220" s="131" t="s">
        <v>117</v>
      </c>
      <c r="D220" s="132">
        <v>1</v>
      </c>
      <c r="E220" s="133">
        <v>25000</v>
      </c>
      <c r="F220" s="134">
        <f t="shared" si="9"/>
        <v>25000</v>
      </c>
      <c r="G220" s="68" t="s">
        <v>174</v>
      </c>
      <c r="I220" s="15"/>
    </row>
    <row r="221" spans="1:9" s="125" customFormat="1" ht="15" customHeight="1" x14ac:dyDescent="0.25">
      <c r="A221" s="129"/>
      <c r="B221" s="130" t="s">
        <v>1211</v>
      </c>
      <c r="C221" s="131" t="s">
        <v>155</v>
      </c>
      <c r="D221" s="132">
        <v>1</v>
      </c>
      <c r="E221" s="133">
        <v>100</v>
      </c>
      <c r="F221" s="134">
        <f t="shared" si="9"/>
        <v>100</v>
      </c>
      <c r="G221" s="68" t="s">
        <v>174</v>
      </c>
      <c r="I221" s="15"/>
    </row>
    <row r="222" spans="1:9" s="125" customFormat="1" ht="15" customHeight="1" x14ac:dyDescent="0.25">
      <c r="A222" s="129"/>
      <c r="B222" s="130" t="s">
        <v>567</v>
      </c>
      <c r="C222" s="131" t="s">
        <v>155</v>
      </c>
      <c r="D222" s="132">
        <v>1</v>
      </c>
      <c r="E222" s="133">
        <v>504.16</v>
      </c>
      <c r="F222" s="134">
        <f t="shared" si="9"/>
        <v>504.16</v>
      </c>
      <c r="G222" s="68" t="s">
        <v>174</v>
      </c>
      <c r="I222" s="15"/>
    </row>
    <row r="223" spans="1:9" s="125" customFormat="1" ht="15" customHeight="1" x14ac:dyDescent="0.25">
      <c r="A223" s="129"/>
      <c r="B223" s="130" t="s">
        <v>568</v>
      </c>
      <c r="C223" s="131" t="s">
        <v>155</v>
      </c>
      <c r="D223" s="132">
        <v>1</v>
      </c>
      <c r="E223" s="133"/>
      <c r="F223" s="134">
        <f>SUM(F216:F222)</f>
        <v>517460</v>
      </c>
      <c r="G223" s="68"/>
      <c r="I223" s="15"/>
    </row>
    <row r="224" spans="1:9" s="125" customFormat="1" ht="15" customHeight="1" x14ac:dyDescent="0.25">
      <c r="A224" s="129"/>
      <c r="B224" s="198" t="s">
        <v>1218</v>
      </c>
      <c r="C224" s="198"/>
      <c r="D224" s="172" t="s">
        <v>997</v>
      </c>
      <c r="E224" s="172"/>
      <c r="F224" s="199">
        <f>F223</f>
        <v>517460</v>
      </c>
      <c r="G224" s="199"/>
      <c r="I224" s="15"/>
    </row>
    <row r="225" spans="1:9" s="125" customFormat="1" ht="15" customHeight="1" x14ac:dyDescent="0.25">
      <c r="A225" s="129"/>
      <c r="B225" s="200" t="s">
        <v>1219</v>
      </c>
      <c r="C225" s="200"/>
      <c r="D225" s="172"/>
      <c r="E225" s="172"/>
      <c r="F225" s="199"/>
      <c r="G225" s="199"/>
      <c r="I225" s="15"/>
    </row>
    <row r="226" spans="1:9" s="125" customFormat="1" ht="24.95" customHeight="1" x14ac:dyDescent="0.25">
      <c r="A226" s="127" t="s">
        <v>237</v>
      </c>
      <c r="B226" s="171" t="s">
        <v>1220</v>
      </c>
      <c r="C226" s="171"/>
      <c r="D226" s="172" t="s">
        <v>869</v>
      </c>
      <c r="E226" s="172"/>
      <c r="F226" s="173" t="s">
        <v>1221</v>
      </c>
      <c r="G226" s="173"/>
      <c r="I226" s="15"/>
    </row>
    <row r="227" spans="1:9" s="125" customFormat="1" ht="15" customHeight="1" x14ac:dyDescent="0.25">
      <c r="A227" s="129"/>
      <c r="B227" s="128" t="s">
        <v>553</v>
      </c>
      <c r="C227" s="60" t="s">
        <v>4</v>
      </c>
      <c r="D227" s="128" t="s">
        <v>554</v>
      </c>
      <c r="E227" s="128" t="s">
        <v>555</v>
      </c>
      <c r="F227" s="128" t="s">
        <v>556</v>
      </c>
      <c r="G227" s="60" t="s">
        <v>557</v>
      </c>
      <c r="I227" s="15"/>
    </row>
    <row r="228" spans="1:9" s="125" customFormat="1" ht="15" customHeight="1" x14ac:dyDescent="0.25">
      <c r="A228" s="129"/>
      <c r="B228" s="130" t="s">
        <v>1222</v>
      </c>
      <c r="C228" s="131" t="s">
        <v>155</v>
      </c>
      <c r="D228" s="132">
        <v>1</v>
      </c>
      <c r="E228" s="133">
        <v>600</v>
      </c>
      <c r="F228" s="134">
        <f t="shared" ref="F228:F233" si="10">ROUND(D228*E228,2)</f>
        <v>600</v>
      </c>
      <c r="G228" s="84" t="s">
        <v>810</v>
      </c>
      <c r="I228" s="15"/>
    </row>
    <row r="229" spans="1:9" s="125" customFormat="1" ht="15" customHeight="1" x14ac:dyDescent="0.25">
      <c r="A229" s="129"/>
      <c r="B229" s="130" t="s">
        <v>1223</v>
      </c>
      <c r="C229" s="131" t="s">
        <v>155</v>
      </c>
      <c r="D229" s="132">
        <v>1</v>
      </c>
      <c r="E229" s="133">
        <v>1500</v>
      </c>
      <c r="F229" s="134">
        <f t="shared" si="10"/>
        <v>1500</v>
      </c>
      <c r="G229" s="84" t="s">
        <v>810</v>
      </c>
      <c r="I229" s="15"/>
    </row>
    <row r="230" spans="1:9" s="125" customFormat="1" ht="15" customHeight="1" x14ac:dyDescent="0.25">
      <c r="A230" s="129"/>
      <c r="B230" s="130" t="s">
        <v>1224</v>
      </c>
      <c r="C230" s="131" t="s">
        <v>155</v>
      </c>
      <c r="D230" s="132">
        <v>1</v>
      </c>
      <c r="E230" s="133">
        <v>550</v>
      </c>
      <c r="F230" s="134">
        <f t="shared" si="10"/>
        <v>550</v>
      </c>
      <c r="G230" s="84" t="s">
        <v>174</v>
      </c>
      <c r="I230" s="15"/>
    </row>
    <row r="231" spans="1:9" s="125" customFormat="1" ht="15" customHeight="1" x14ac:dyDescent="0.25">
      <c r="A231" s="129"/>
      <c r="B231" s="130" t="s">
        <v>1225</v>
      </c>
      <c r="C231" s="131" t="s">
        <v>155</v>
      </c>
      <c r="D231" s="132">
        <v>1</v>
      </c>
      <c r="E231" s="133">
        <v>500</v>
      </c>
      <c r="F231" s="134">
        <f t="shared" si="10"/>
        <v>500</v>
      </c>
      <c r="G231" s="84" t="s">
        <v>174</v>
      </c>
      <c r="I231" s="15"/>
    </row>
    <row r="232" spans="1:9" s="125" customFormat="1" ht="15" customHeight="1" x14ac:dyDescent="0.25">
      <c r="A232" s="129"/>
      <c r="B232" s="130" t="s">
        <v>1226</v>
      </c>
      <c r="C232" s="131" t="s">
        <v>155</v>
      </c>
      <c r="D232" s="132">
        <v>1</v>
      </c>
      <c r="E232" s="133">
        <v>50</v>
      </c>
      <c r="F232" s="134">
        <f t="shared" si="10"/>
        <v>50</v>
      </c>
      <c r="G232" s="84" t="s">
        <v>174</v>
      </c>
      <c r="I232" s="15"/>
    </row>
    <row r="233" spans="1:9" s="125" customFormat="1" ht="15" customHeight="1" x14ac:dyDescent="0.25">
      <c r="A233" s="129"/>
      <c r="B233" s="130" t="s">
        <v>841</v>
      </c>
      <c r="C233" s="131" t="s">
        <v>155</v>
      </c>
      <c r="D233" s="132">
        <v>1</v>
      </c>
      <c r="E233" s="133">
        <v>15</v>
      </c>
      <c r="F233" s="134">
        <f t="shared" si="10"/>
        <v>15</v>
      </c>
      <c r="G233" s="68" t="s">
        <v>174</v>
      </c>
      <c r="I233" s="15"/>
    </row>
    <row r="234" spans="1:9" s="125" customFormat="1" ht="15" customHeight="1" x14ac:dyDescent="0.25">
      <c r="A234" s="129"/>
      <c r="B234" s="130" t="s">
        <v>568</v>
      </c>
      <c r="C234" s="131" t="s">
        <v>117</v>
      </c>
      <c r="D234" s="132">
        <v>1</v>
      </c>
      <c r="E234" s="133"/>
      <c r="F234" s="134">
        <f>SUM(F228:F233)</f>
        <v>3215</v>
      </c>
      <c r="G234" s="68"/>
      <c r="I234" s="15"/>
    </row>
    <row r="235" spans="1:9" s="125" customFormat="1" ht="15" customHeight="1" x14ac:dyDescent="0.25">
      <c r="A235" s="129"/>
      <c r="B235" s="198" t="s">
        <v>651</v>
      </c>
      <c r="C235" s="198"/>
      <c r="D235" s="172" t="s">
        <v>875</v>
      </c>
      <c r="E235" s="172"/>
      <c r="F235" s="199">
        <f>F234</f>
        <v>3215</v>
      </c>
      <c r="G235" s="199"/>
      <c r="I235" s="15"/>
    </row>
    <row r="236" spans="1:9" s="125" customFormat="1" ht="15" customHeight="1" x14ac:dyDescent="0.25">
      <c r="A236" s="129"/>
      <c r="B236" s="200" t="s">
        <v>1227</v>
      </c>
      <c r="C236" s="200"/>
      <c r="D236" s="172"/>
      <c r="E236" s="172"/>
      <c r="F236" s="199"/>
      <c r="G236" s="199"/>
      <c r="I236" s="15"/>
    </row>
    <row r="237" spans="1:9" s="125" customFormat="1" ht="24.95" customHeight="1" x14ac:dyDescent="0.25">
      <c r="A237" s="206" t="s">
        <v>1228</v>
      </c>
      <c r="B237" s="206"/>
      <c r="C237" s="206"/>
      <c r="D237" s="206"/>
      <c r="E237" s="206"/>
      <c r="F237" s="206"/>
      <c r="G237" s="206"/>
      <c r="I237" s="15"/>
    </row>
    <row r="238" spans="1:9" s="125" customFormat="1" ht="24.95" customHeight="1" x14ac:dyDescent="0.25">
      <c r="A238" s="127" t="s">
        <v>241</v>
      </c>
      <c r="B238" s="171" t="s">
        <v>1229</v>
      </c>
      <c r="C238" s="171"/>
      <c r="D238" s="172" t="s">
        <v>696</v>
      </c>
      <c r="E238" s="172"/>
      <c r="F238" s="173" t="s">
        <v>1230</v>
      </c>
      <c r="G238" s="173"/>
      <c r="I238" s="15"/>
    </row>
    <row r="239" spans="1:9" s="125" customFormat="1" ht="15" customHeight="1" x14ac:dyDescent="0.25">
      <c r="A239" s="129"/>
      <c r="B239" s="128" t="s">
        <v>553</v>
      </c>
      <c r="C239" s="60" t="s">
        <v>4</v>
      </c>
      <c r="D239" s="128" t="s">
        <v>554</v>
      </c>
      <c r="E239" s="128" t="s">
        <v>555</v>
      </c>
      <c r="F239" s="128" t="s">
        <v>556</v>
      </c>
      <c r="G239" s="60" t="s">
        <v>557</v>
      </c>
      <c r="I239" s="15"/>
    </row>
    <row r="240" spans="1:9" s="125" customFormat="1" ht="15" customHeight="1" x14ac:dyDescent="0.25">
      <c r="A240" s="129"/>
      <c r="B240" s="130" t="s">
        <v>1231</v>
      </c>
      <c r="C240" s="131" t="s">
        <v>61</v>
      </c>
      <c r="D240" s="132">
        <v>1.1000000000000001</v>
      </c>
      <c r="E240" s="133">
        <v>23200</v>
      </c>
      <c r="F240" s="134">
        <f>ROUND(D240*E240,2)</f>
        <v>25520</v>
      </c>
      <c r="G240" s="84" t="s">
        <v>285</v>
      </c>
      <c r="I240" s="15"/>
    </row>
    <row r="241" spans="1:9" s="125" customFormat="1" ht="15" customHeight="1" x14ac:dyDescent="0.25">
      <c r="A241" s="129"/>
      <c r="B241" s="130" t="s">
        <v>640</v>
      </c>
      <c r="C241" s="131" t="s">
        <v>155</v>
      </c>
      <c r="D241" s="132">
        <v>1</v>
      </c>
      <c r="E241" s="133">
        <v>2480</v>
      </c>
      <c r="F241" s="134">
        <f>ROUND(D241*E241,2)</f>
        <v>2480</v>
      </c>
      <c r="G241" s="136" t="s">
        <v>174</v>
      </c>
      <c r="I241" s="15"/>
    </row>
    <row r="242" spans="1:9" s="125" customFormat="1" ht="15" customHeight="1" x14ac:dyDescent="0.25">
      <c r="A242" s="129"/>
      <c r="B242" s="130" t="s">
        <v>568</v>
      </c>
      <c r="C242" s="131" t="s">
        <v>61</v>
      </c>
      <c r="D242" s="132">
        <v>1</v>
      </c>
      <c r="E242" s="133"/>
      <c r="F242" s="134">
        <f>SUM(F240:F241)</f>
        <v>28000</v>
      </c>
      <c r="G242" s="84"/>
      <c r="I242" s="15"/>
    </row>
    <row r="243" spans="1:9" s="125" customFormat="1" ht="15" customHeight="1" x14ac:dyDescent="0.25">
      <c r="A243" s="129"/>
      <c r="B243" s="198" t="s">
        <v>651</v>
      </c>
      <c r="C243" s="198"/>
      <c r="D243" s="172" t="s">
        <v>701</v>
      </c>
      <c r="E243" s="172"/>
      <c r="F243" s="199">
        <f>F242</f>
        <v>28000</v>
      </c>
      <c r="G243" s="199"/>
      <c r="I243" s="15"/>
    </row>
    <row r="244" spans="1:9" s="125" customFormat="1" ht="15" customHeight="1" x14ac:dyDescent="0.25">
      <c r="A244" s="129"/>
      <c r="B244" s="200" t="s">
        <v>1232</v>
      </c>
      <c r="C244" s="200"/>
      <c r="D244" s="172"/>
      <c r="E244" s="172"/>
      <c r="F244" s="199"/>
      <c r="G244" s="199"/>
      <c r="I244" s="15"/>
    </row>
    <row r="245" spans="1:9" s="125" customFormat="1" ht="24.95" customHeight="1" x14ac:dyDescent="0.25">
      <c r="A245" s="127" t="s">
        <v>243</v>
      </c>
      <c r="B245" s="171" t="s">
        <v>1233</v>
      </c>
      <c r="C245" s="171"/>
      <c r="D245" s="172" t="s">
        <v>696</v>
      </c>
      <c r="E245" s="172"/>
      <c r="F245" s="173" t="s">
        <v>1234</v>
      </c>
      <c r="G245" s="173"/>
      <c r="I245" s="15"/>
    </row>
    <row r="246" spans="1:9" s="125" customFormat="1" ht="15" customHeight="1" x14ac:dyDescent="0.25">
      <c r="A246" s="129"/>
      <c r="B246" s="128" t="s">
        <v>553</v>
      </c>
      <c r="C246" s="60" t="s">
        <v>4</v>
      </c>
      <c r="D246" s="128" t="s">
        <v>554</v>
      </c>
      <c r="E246" s="128" t="s">
        <v>555</v>
      </c>
      <c r="F246" s="128" t="s">
        <v>556</v>
      </c>
      <c r="G246" s="60" t="s">
        <v>557</v>
      </c>
      <c r="I246" s="15"/>
    </row>
    <row r="247" spans="1:9" s="125" customFormat="1" ht="15" customHeight="1" x14ac:dyDescent="0.25">
      <c r="A247" s="129"/>
      <c r="B247" s="130" t="s">
        <v>1235</v>
      </c>
      <c r="C247" s="131" t="s">
        <v>61</v>
      </c>
      <c r="D247" s="132">
        <v>1</v>
      </c>
      <c r="E247" s="133">
        <v>1500</v>
      </c>
      <c r="F247" s="134">
        <f>ROUND(D247*E247,2)</f>
        <v>1500</v>
      </c>
      <c r="G247" s="136" t="s">
        <v>174</v>
      </c>
      <c r="I247" s="15"/>
    </row>
    <row r="248" spans="1:9" s="125" customFormat="1" ht="15" customHeight="1" x14ac:dyDescent="0.25">
      <c r="A248" s="129"/>
      <c r="B248" s="130" t="s">
        <v>1236</v>
      </c>
      <c r="C248" s="131" t="s">
        <v>61</v>
      </c>
      <c r="D248" s="132">
        <v>1</v>
      </c>
      <c r="E248" s="133">
        <v>1000</v>
      </c>
      <c r="F248" s="134">
        <f>ROUND(D248*E248,2)</f>
        <v>1000</v>
      </c>
      <c r="G248" s="84" t="s">
        <v>907</v>
      </c>
      <c r="I248" s="15"/>
    </row>
    <row r="249" spans="1:9" s="125" customFormat="1" ht="15" customHeight="1" x14ac:dyDescent="0.25">
      <c r="A249" s="129"/>
      <c r="B249" s="130" t="s">
        <v>1237</v>
      </c>
      <c r="C249" s="131" t="s">
        <v>61</v>
      </c>
      <c r="D249" s="132">
        <v>1</v>
      </c>
      <c r="E249" s="133">
        <v>1800</v>
      </c>
      <c r="F249" s="134">
        <f>ROUND(D249*E249,2)</f>
        <v>1800</v>
      </c>
      <c r="G249" s="84" t="s">
        <v>907</v>
      </c>
      <c r="I249" s="15"/>
    </row>
    <row r="250" spans="1:9" s="125" customFormat="1" ht="15" customHeight="1" x14ac:dyDescent="0.25">
      <c r="A250" s="129"/>
      <c r="B250" s="130" t="s">
        <v>1238</v>
      </c>
      <c r="C250" s="131" t="s">
        <v>61</v>
      </c>
      <c r="D250" s="132">
        <v>1</v>
      </c>
      <c r="E250" s="133">
        <v>800</v>
      </c>
      <c r="F250" s="134">
        <f>ROUND(D250*E250,2)</f>
        <v>800</v>
      </c>
      <c r="G250" s="136" t="s">
        <v>174</v>
      </c>
      <c r="I250" s="15"/>
    </row>
    <row r="251" spans="1:9" s="125" customFormat="1" ht="15" customHeight="1" x14ac:dyDescent="0.25">
      <c r="A251" s="129"/>
      <c r="B251" s="130" t="s">
        <v>640</v>
      </c>
      <c r="C251" s="131" t="s">
        <v>155</v>
      </c>
      <c r="D251" s="132">
        <v>1</v>
      </c>
      <c r="E251" s="133">
        <v>100</v>
      </c>
      <c r="F251" s="134">
        <f>ROUND(D251*E251,2)</f>
        <v>100</v>
      </c>
      <c r="G251" s="136" t="s">
        <v>174</v>
      </c>
      <c r="I251" s="15"/>
    </row>
    <row r="252" spans="1:9" s="125" customFormat="1" ht="15" customHeight="1" x14ac:dyDescent="0.25">
      <c r="A252" s="129"/>
      <c r="B252" s="130" t="s">
        <v>568</v>
      </c>
      <c r="C252" s="131" t="s">
        <v>61</v>
      </c>
      <c r="D252" s="132">
        <v>1</v>
      </c>
      <c r="E252" s="133"/>
      <c r="F252" s="134">
        <f>SUM(F247:F251)</f>
        <v>5200</v>
      </c>
      <c r="G252" s="84"/>
      <c r="I252" s="15"/>
    </row>
    <row r="253" spans="1:9" s="125" customFormat="1" ht="15" customHeight="1" x14ac:dyDescent="0.25">
      <c r="A253" s="129"/>
      <c r="B253" s="198" t="s">
        <v>651</v>
      </c>
      <c r="C253" s="198"/>
      <c r="D253" s="172" t="s">
        <v>701</v>
      </c>
      <c r="E253" s="172"/>
      <c r="F253" s="199">
        <f>F252</f>
        <v>5200</v>
      </c>
      <c r="G253" s="199"/>
      <c r="I253" s="15"/>
    </row>
    <row r="254" spans="1:9" s="125" customFormat="1" ht="15" customHeight="1" x14ac:dyDescent="0.25">
      <c r="A254" s="129"/>
      <c r="B254" s="200" t="s">
        <v>1239</v>
      </c>
      <c r="C254" s="200"/>
      <c r="D254" s="172"/>
      <c r="E254" s="172"/>
      <c r="F254" s="199"/>
      <c r="G254" s="199"/>
      <c r="I254" s="15"/>
    </row>
    <row r="255" spans="1:9" s="125" customFormat="1" ht="24.95" customHeight="1" x14ac:dyDescent="0.25">
      <c r="A255" s="127" t="s">
        <v>245</v>
      </c>
      <c r="B255" s="171" t="s">
        <v>1240</v>
      </c>
      <c r="C255" s="171"/>
      <c r="D255" s="172" t="s">
        <v>696</v>
      </c>
      <c r="E255" s="172"/>
      <c r="F255" s="173" t="s">
        <v>1241</v>
      </c>
      <c r="G255" s="173"/>
      <c r="I255" s="15"/>
    </row>
    <row r="256" spans="1:9" s="125" customFormat="1" ht="15" customHeight="1" x14ac:dyDescent="0.25">
      <c r="A256" s="129"/>
      <c r="B256" s="128" t="s">
        <v>553</v>
      </c>
      <c r="C256" s="60" t="s">
        <v>4</v>
      </c>
      <c r="D256" s="128" t="s">
        <v>554</v>
      </c>
      <c r="E256" s="128" t="s">
        <v>555</v>
      </c>
      <c r="F256" s="128" t="s">
        <v>556</v>
      </c>
      <c r="G256" s="60" t="s">
        <v>557</v>
      </c>
      <c r="I256" s="15"/>
    </row>
    <row r="257" spans="1:9" s="125" customFormat="1" ht="15" customHeight="1" x14ac:dyDescent="0.25">
      <c r="A257" s="129"/>
      <c r="B257" s="130" t="s">
        <v>1242</v>
      </c>
      <c r="C257" s="131" t="s">
        <v>61</v>
      </c>
      <c r="D257" s="132">
        <v>1</v>
      </c>
      <c r="E257" s="133">
        <v>900</v>
      </c>
      <c r="F257" s="134">
        <f t="shared" ref="F257:F268" si="11">ROUND(D257*E257,2)</f>
        <v>900</v>
      </c>
      <c r="G257" s="68" t="s">
        <v>174</v>
      </c>
      <c r="I257" s="15"/>
    </row>
    <row r="258" spans="1:9" s="125" customFormat="1" ht="15" customHeight="1" x14ac:dyDescent="0.25">
      <c r="A258" s="129"/>
      <c r="B258" s="130" t="s">
        <v>1243</v>
      </c>
      <c r="C258" s="131" t="s">
        <v>61</v>
      </c>
      <c r="D258" s="132">
        <v>1</v>
      </c>
      <c r="E258" s="133">
        <v>1300</v>
      </c>
      <c r="F258" s="134">
        <f t="shared" si="11"/>
        <v>1300</v>
      </c>
      <c r="G258" s="68" t="s">
        <v>174</v>
      </c>
      <c r="I258" s="15"/>
    </row>
    <row r="259" spans="1:9" s="125" customFormat="1" ht="15" customHeight="1" x14ac:dyDescent="0.25">
      <c r="A259" s="129"/>
      <c r="B259" s="130" t="s">
        <v>1244</v>
      </c>
      <c r="C259" s="131" t="s">
        <v>61</v>
      </c>
      <c r="D259" s="132">
        <v>1</v>
      </c>
      <c r="E259" s="133">
        <v>1000</v>
      </c>
      <c r="F259" s="134">
        <f t="shared" si="11"/>
        <v>1000</v>
      </c>
      <c r="G259" s="68" t="s">
        <v>174</v>
      </c>
      <c r="I259" s="15"/>
    </row>
    <row r="260" spans="1:9" s="125" customFormat="1" ht="15" customHeight="1" x14ac:dyDescent="0.25">
      <c r="A260" s="129"/>
      <c r="B260" s="130" t="s">
        <v>1245</v>
      </c>
      <c r="C260" s="131" t="s">
        <v>61</v>
      </c>
      <c r="D260" s="132">
        <v>1</v>
      </c>
      <c r="E260" s="133">
        <v>1500</v>
      </c>
      <c r="F260" s="134">
        <f t="shared" si="11"/>
        <v>1500</v>
      </c>
      <c r="G260" s="68" t="s">
        <v>174</v>
      </c>
      <c r="I260" s="15"/>
    </row>
    <row r="261" spans="1:9" s="125" customFormat="1" ht="15" customHeight="1" x14ac:dyDescent="0.25">
      <c r="A261" s="129"/>
      <c r="B261" s="130" t="s">
        <v>1246</v>
      </c>
      <c r="C261" s="131" t="s">
        <v>61</v>
      </c>
      <c r="D261" s="132">
        <v>1</v>
      </c>
      <c r="E261" s="133">
        <v>1260</v>
      </c>
      <c r="F261" s="134">
        <f t="shared" si="11"/>
        <v>1260</v>
      </c>
      <c r="G261" s="68" t="s">
        <v>174</v>
      </c>
      <c r="I261" s="15"/>
    </row>
    <row r="262" spans="1:9" s="125" customFormat="1" ht="15" customHeight="1" x14ac:dyDescent="0.25">
      <c r="A262" s="129"/>
      <c r="B262" s="130" t="s">
        <v>1247</v>
      </c>
      <c r="C262" s="131" t="s">
        <v>61</v>
      </c>
      <c r="D262" s="132">
        <v>1</v>
      </c>
      <c r="E262" s="133">
        <v>1260</v>
      </c>
      <c r="F262" s="134">
        <f t="shared" si="11"/>
        <v>1260</v>
      </c>
      <c r="G262" s="68" t="s">
        <v>174</v>
      </c>
      <c r="I262" s="15"/>
    </row>
    <row r="263" spans="1:9" s="125" customFormat="1" ht="15" customHeight="1" x14ac:dyDescent="0.25">
      <c r="A263" s="129"/>
      <c r="B263" s="130" t="s">
        <v>1248</v>
      </c>
      <c r="C263" s="131" t="s">
        <v>61</v>
      </c>
      <c r="D263" s="132">
        <v>1</v>
      </c>
      <c r="E263" s="133">
        <v>1260</v>
      </c>
      <c r="F263" s="134">
        <f t="shared" si="11"/>
        <v>1260</v>
      </c>
      <c r="G263" s="68" t="s">
        <v>174</v>
      </c>
      <c r="I263" s="15"/>
    </row>
    <row r="264" spans="1:9" s="125" customFormat="1" ht="15" customHeight="1" x14ac:dyDescent="0.25">
      <c r="A264" s="129"/>
      <c r="B264" s="130" t="s">
        <v>1249</v>
      </c>
      <c r="C264" s="131" t="s">
        <v>61</v>
      </c>
      <c r="D264" s="132">
        <v>1</v>
      </c>
      <c r="E264" s="133">
        <v>1000</v>
      </c>
      <c r="F264" s="134">
        <f t="shared" si="11"/>
        <v>1000</v>
      </c>
      <c r="G264" s="68" t="s">
        <v>174</v>
      </c>
      <c r="I264" s="15"/>
    </row>
    <row r="265" spans="1:9" s="125" customFormat="1" ht="15" customHeight="1" x14ac:dyDescent="0.25">
      <c r="A265" s="129"/>
      <c r="B265" s="130" t="s">
        <v>1250</v>
      </c>
      <c r="C265" s="131" t="s">
        <v>61</v>
      </c>
      <c r="D265" s="132">
        <v>1</v>
      </c>
      <c r="E265" s="133">
        <v>200</v>
      </c>
      <c r="F265" s="134">
        <f t="shared" si="11"/>
        <v>200</v>
      </c>
      <c r="G265" s="68" t="s">
        <v>174</v>
      </c>
      <c r="I265" s="15"/>
    </row>
    <row r="266" spans="1:9" s="125" customFormat="1" ht="15" customHeight="1" x14ac:dyDescent="0.25">
      <c r="A266" s="129"/>
      <c r="B266" s="130" t="s">
        <v>1251</v>
      </c>
      <c r="C266" s="131" t="s">
        <v>61</v>
      </c>
      <c r="D266" s="132">
        <v>1</v>
      </c>
      <c r="E266" s="133">
        <v>200</v>
      </c>
      <c r="F266" s="134">
        <f t="shared" si="11"/>
        <v>200</v>
      </c>
      <c r="G266" s="68" t="s">
        <v>174</v>
      </c>
      <c r="I266" s="15"/>
    </row>
    <row r="267" spans="1:9" s="125" customFormat="1" ht="15" customHeight="1" x14ac:dyDescent="0.25">
      <c r="A267" s="129"/>
      <c r="B267" s="130" t="s">
        <v>1252</v>
      </c>
      <c r="C267" s="131" t="s">
        <v>61</v>
      </c>
      <c r="D267" s="132">
        <v>1</v>
      </c>
      <c r="E267" s="133">
        <v>200</v>
      </c>
      <c r="F267" s="134">
        <f t="shared" si="11"/>
        <v>200</v>
      </c>
      <c r="G267" s="68" t="s">
        <v>174</v>
      </c>
      <c r="I267" s="15"/>
    </row>
    <row r="268" spans="1:9" s="125" customFormat="1" ht="15" customHeight="1" x14ac:dyDescent="0.25">
      <c r="A268" s="129"/>
      <c r="B268" s="130" t="s">
        <v>640</v>
      </c>
      <c r="C268" s="131" t="s">
        <v>155</v>
      </c>
      <c r="D268" s="132">
        <v>1</v>
      </c>
      <c r="E268" s="133">
        <v>70</v>
      </c>
      <c r="F268" s="134">
        <f t="shared" si="11"/>
        <v>70</v>
      </c>
      <c r="G268" s="68" t="s">
        <v>174</v>
      </c>
      <c r="I268" s="15"/>
    </row>
    <row r="269" spans="1:9" s="125" customFormat="1" ht="15" customHeight="1" x14ac:dyDescent="0.25">
      <c r="A269" s="129"/>
      <c r="B269" s="130" t="s">
        <v>568</v>
      </c>
      <c r="C269" s="131" t="s">
        <v>61</v>
      </c>
      <c r="D269" s="132">
        <v>1</v>
      </c>
      <c r="E269" s="133"/>
      <c r="F269" s="134">
        <f>SUM(F257:F268)</f>
        <v>10150</v>
      </c>
      <c r="G269" s="68"/>
      <c r="I269" s="15"/>
    </row>
    <row r="270" spans="1:9" s="125" customFormat="1" ht="15" customHeight="1" x14ac:dyDescent="0.25">
      <c r="A270" s="129"/>
      <c r="B270" s="198" t="s">
        <v>651</v>
      </c>
      <c r="C270" s="198"/>
      <c r="D270" s="172" t="s">
        <v>701</v>
      </c>
      <c r="E270" s="172"/>
      <c r="F270" s="199">
        <f>F269</f>
        <v>10150</v>
      </c>
      <c r="G270" s="199"/>
      <c r="I270" s="15"/>
    </row>
    <row r="271" spans="1:9" s="125" customFormat="1" ht="15" customHeight="1" x14ac:dyDescent="0.25">
      <c r="A271" s="129"/>
      <c r="B271" s="200" t="s">
        <v>1253</v>
      </c>
      <c r="C271" s="200"/>
      <c r="D271" s="172"/>
      <c r="E271" s="172"/>
      <c r="F271" s="199"/>
      <c r="G271" s="199"/>
      <c r="I271" s="15"/>
    </row>
    <row r="272" spans="1:9" s="125" customFormat="1" ht="24.95" customHeight="1" x14ac:dyDescent="0.25">
      <c r="A272" s="127" t="s">
        <v>247</v>
      </c>
      <c r="B272" s="171" t="s">
        <v>1254</v>
      </c>
      <c r="C272" s="171"/>
      <c r="D272" s="172" t="s">
        <v>696</v>
      </c>
      <c r="E272" s="172"/>
      <c r="F272" s="173" t="s">
        <v>1255</v>
      </c>
      <c r="G272" s="173"/>
      <c r="I272" s="15"/>
    </row>
    <row r="273" spans="1:9" s="125" customFormat="1" ht="15" customHeight="1" x14ac:dyDescent="0.25">
      <c r="A273" s="129"/>
      <c r="B273" s="128" t="s">
        <v>553</v>
      </c>
      <c r="C273" s="60" t="s">
        <v>4</v>
      </c>
      <c r="D273" s="128" t="s">
        <v>554</v>
      </c>
      <c r="E273" s="128" t="s">
        <v>555</v>
      </c>
      <c r="F273" s="128" t="s">
        <v>556</v>
      </c>
      <c r="G273" s="60" t="s">
        <v>557</v>
      </c>
      <c r="I273" s="15"/>
    </row>
    <row r="274" spans="1:9" s="125" customFormat="1" ht="15" customHeight="1" x14ac:dyDescent="0.25">
      <c r="A274" s="129"/>
      <c r="B274" s="130" t="s">
        <v>1256</v>
      </c>
      <c r="C274" s="131" t="s">
        <v>61</v>
      </c>
      <c r="D274" s="132">
        <v>1</v>
      </c>
      <c r="E274" s="133">
        <v>800</v>
      </c>
      <c r="F274" s="134">
        <f>ROUND(D274*E274,2)</f>
        <v>800</v>
      </c>
      <c r="G274" s="68" t="s">
        <v>174</v>
      </c>
      <c r="I274" s="15"/>
    </row>
    <row r="275" spans="1:9" s="125" customFormat="1" ht="15" customHeight="1" x14ac:dyDescent="0.25">
      <c r="A275" s="129"/>
      <c r="B275" s="130" t="s">
        <v>1257</v>
      </c>
      <c r="C275" s="131" t="s">
        <v>61</v>
      </c>
      <c r="D275" s="132">
        <v>1</v>
      </c>
      <c r="E275" s="133">
        <v>600</v>
      </c>
      <c r="F275" s="134">
        <f>ROUND(D275*E275,2)</f>
        <v>600</v>
      </c>
      <c r="G275" s="68" t="s">
        <v>174</v>
      </c>
      <c r="I275" s="15"/>
    </row>
    <row r="276" spans="1:9" s="125" customFormat="1" ht="15" customHeight="1" x14ac:dyDescent="0.25">
      <c r="A276" s="129"/>
      <c r="B276" s="130" t="s">
        <v>640</v>
      </c>
      <c r="C276" s="131" t="s">
        <v>155</v>
      </c>
      <c r="D276" s="132">
        <v>1</v>
      </c>
      <c r="E276" s="133">
        <v>150</v>
      </c>
      <c r="F276" s="134">
        <f>ROUND(D276*E276,2)</f>
        <v>150</v>
      </c>
      <c r="G276" s="68" t="s">
        <v>174</v>
      </c>
      <c r="I276" s="15"/>
    </row>
    <row r="277" spans="1:9" s="125" customFormat="1" ht="15" customHeight="1" x14ac:dyDescent="0.25">
      <c r="A277" s="129"/>
      <c r="B277" s="130" t="s">
        <v>568</v>
      </c>
      <c r="C277" s="131" t="s">
        <v>61</v>
      </c>
      <c r="D277" s="132">
        <v>1</v>
      </c>
      <c r="E277" s="133"/>
      <c r="F277" s="134">
        <f>SUM(F274:F276)</f>
        <v>1550</v>
      </c>
      <c r="G277" s="68"/>
      <c r="I277" s="15"/>
    </row>
    <row r="278" spans="1:9" s="125" customFormat="1" ht="15" customHeight="1" x14ac:dyDescent="0.25">
      <c r="A278" s="129"/>
      <c r="B278" s="198" t="s">
        <v>651</v>
      </c>
      <c r="C278" s="198"/>
      <c r="D278" s="172" t="s">
        <v>701</v>
      </c>
      <c r="E278" s="172"/>
      <c r="F278" s="199">
        <f>F277</f>
        <v>1550</v>
      </c>
      <c r="G278" s="199"/>
      <c r="I278" s="15"/>
    </row>
    <row r="279" spans="1:9" s="125" customFormat="1" ht="15" customHeight="1" x14ac:dyDescent="0.25">
      <c r="A279" s="129"/>
      <c r="B279" s="200" t="s">
        <v>1258</v>
      </c>
      <c r="C279" s="200"/>
      <c r="D279" s="172"/>
      <c r="E279" s="172"/>
      <c r="F279" s="199"/>
      <c r="G279" s="199"/>
      <c r="I279" s="15"/>
    </row>
    <row r="280" spans="1:9" s="125" customFormat="1" ht="24.95" customHeight="1" x14ac:dyDescent="0.25">
      <c r="A280" s="127" t="s">
        <v>249</v>
      </c>
      <c r="B280" s="171" t="s">
        <v>1259</v>
      </c>
      <c r="C280" s="171"/>
      <c r="D280" s="172" t="s">
        <v>696</v>
      </c>
      <c r="E280" s="172"/>
      <c r="F280" s="173" t="s">
        <v>1260</v>
      </c>
      <c r="G280" s="173"/>
      <c r="I280" s="15"/>
    </row>
    <row r="281" spans="1:9" s="125" customFormat="1" ht="15" customHeight="1" x14ac:dyDescent="0.25">
      <c r="A281" s="129"/>
      <c r="B281" s="128" t="s">
        <v>553</v>
      </c>
      <c r="C281" s="60" t="s">
        <v>4</v>
      </c>
      <c r="D281" s="128" t="s">
        <v>554</v>
      </c>
      <c r="E281" s="128" t="s">
        <v>555</v>
      </c>
      <c r="F281" s="128" t="s">
        <v>556</v>
      </c>
      <c r="G281" s="60" t="s">
        <v>557</v>
      </c>
      <c r="I281" s="15"/>
    </row>
    <row r="282" spans="1:9" s="125" customFormat="1" ht="15" customHeight="1" x14ac:dyDescent="0.25">
      <c r="A282" s="129"/>
      <c r="B282" s="130" t="s">
        <v>1261</v>
      </c>
      <c r="C282" s="131" t="s">
        <v>61</v>
      </c>
      <c r="D282" s="132">
        <v>1</v>
      </c>
      <c r="E282" s="133">
        <v>2000</v>
      </c>
      <c r="F282" s="134">
        <f>ROUND(D282*E282,2)</f>
        <v>2000</v>
      </c>
      <c r="G282" s="136" t="s">
        <v>174</v>
      </c>
      <c r="I282" s="15"/>
    </row>
    <row r="283" spans="1:9" s="125" customFormat="1" ht="15" customHeight="1" x14ac:dyDescent="0.25">
      <c r="A283" s="129"/>
      <c r="B283" s="130" t="s">
        <v>1262</v>
      </c>
      <c r="C283" s="131" t="s">
        <v>61</v>
      </c>
      <c r="D283" s="132">
        <v>1</v>
      </c>
      <c r="E283" s="133">
        <v>700</v>
      </c>
      <c r="F283" s="134">
        <f>ROUND(D283*E283,2)</f>
        <v>700</v>
      </c>
      <c r="G283" s="136" t="s">
        <v>174</v>
      </c>
      <c r="I283" s="15"/>
    </row>
    <row r="284" spans="1:9" s="125" customFormat="1" ht="15" customHeight="1" x14ac:dyDescent="0.25">
      <c r="A284" s="129"/>
      <c r="B284" s="130" t="s">
        <v>1263</v>
      </c>
      <c r="C284" s="131" t="s">
        <v>61</v>
      </c>
      <c r="D284" s="132">
        <v>1</v>
      </c>
      <c r="E284" s="133">
        <v>150</v>
      </c>
      <c r="F284" s="134">
        <f>ROUND(D284*E284,2)</f>
        <v>150</v>
      </c>
      <c r="G284" s="136" t="s">
        <v>174</v>
      </c>
      <c r="I284" s="15"/>
    </row>
    <row r="285" spans="1:9" s="125" customFormat="1" ht="15" customHeight="1" x14ac:dyDescent="0.25">
      <c r="A285" s="129"/>
      <c r="B285" s="130" t="s">
        <v>1264</v>
      </c>
      <c r="C285" s="131" t="s">
        <v>61</v>
      </c>
      <c r="D285" s="132">
        <v>1</v>
      </c>
      <c r="E285" s="133">
        <v>350</v>
      </c>
      <c r="F285" s="134">
        <f>ROUND(D285*E285,2)</f>
        <v>350</v>
      </c>
      <c r="G285" s="136" t="s">
        <v>174</v>
      </c>
      <c r="I285" s="15"/>
    </row>
    <row r="286" spans="1:9" s="125" customFormat="1" ht="15" customHeight="1" x14ac:dyDescent="0.25">
      <c r="A286" s="129"/>
      <c r="B286" s="130" t="s">
        <v>1265</v>
      </c>
      <c r="C286" s="131" t="s">
        <v>61</v>
      </c>
      <c r="D286" s="132">
        <v>1</v>
      </c>
      <c r="E286" s="133">
        <v>200</v>
      </c>
      <c r="F286" s="134">
        <f>ROUND(D286*E286,2)</f>
        <v>200</v>
      </c>
      <c r="G286" s="201" t="s">
        <v>174</v>
      </c>
      <c r="I286" s="15"/>
    </row>
    <row r="287" spans="1:9" s="125" customFormat="1" ht="15" customHeight="1" x14ac:dyDescent="0.25">
      <c r="A287" s="129"/>
      <c r="B287" s="137" t="s">
        <v>1266</v>
      </c>
      <c r="C287" s="138"/>
      <c r="D287" s="139"/>
      <c r="E287" s="140"/>
      <c r="F287" s="141"/>
      <c r="G287" s="201"/>
      <c r="I287" s="15"/>
    </row>
    <row r="288" spans="1:9" s="125" customFormat="1" ht="15" customHeight="1" x14ac:dyDescent="0.25">
      <c r="A288" s="129"/>
      <c r="B288" s="130" t="s">
        <v>1267</v>
      </c>
      <c r="C288" s="131" t="s">
        <v>61</v>
      </c>
      <c r="D288" s="132">
        <v>1</v>
      </c>
      <c r="E288" s="133">
        <v>300</v>
      </c>
      <c r="F288" s="134">
        <f>ROUND(D288*E288,2)</f>
        <v>300</v>
      </c>
      <c r="G288" s="84" t="s">
        <v>174</v>
      </c>
      <c r="I288" s="15"/>
    </row>
    <row r="289" spans="1:9" s="125" customFormat="1" ht="15" customHeight="1" x14ac:dyDescent="0.25">
      <c r="A289" s="129"/>
      <c r="B289" s="130" t="s">
        <v>1268</v>
      </c>
      <c r="C289" s="131" t="s">
        <v>61</v>
      </c>
      <c r="D289" s="132">
        <v>1</v>
      </c>
      <c r="E289" s="133">
        <v>250</v>
      </c>
      <c r="F289" s="134">
        <f>ROUND(D289*E289,2)</f>
        <v>250</v>
      </c>
      <c r="G289" s="84" t="s">
        <v>174</v>
      </c>
      <c r="I289" s="15"/>
    </row>
    <row r="290" spans="1:9" s="125" customFormat="1" ht="15" customHeight="1" x14ac:dyDescent="0.25">
      <c r="A290" s="129"/>
      <c r="B290" s="130" t="s">
        <v>640</v>
      </c>
      <c r="C290" s="131" t="s">
        <v>155</v>
      </c>
      <c r="D290" s="132">
        <v>1</v>
      </c>
      <c r="E290" s="133">
        <v>200</v>
      </c>
      <c r="F290" s="134">
        <f>ROUND(D290*E290,2)</f>
        <v>200</v>
      </c>
      <c r="G290" s="84" t="s">
        <v>174</v>
      </c>
      <c r="I290" s="15"/>
    </row>
    <row r="291" spans="1:9" s="125" customFormat="1" ht="15" customHeight="1" x14ac:dyDescent="0.25">
      <c r="A291" s="129"/>
      <c r="B291" s="130" t="s">
        <v>568</v>
      </c>
      <c r="C291" s="131" t="s">
        <v>61</v>
      </c>
      <c r="D291" s="132">
        <v>1</v>
      </c>
      <c r="E291" s="133"/>
      <c r="F291" s="134">
        <f>SUM(F282:F290)</f>
        <v>4150</v>
      </c>
      <c r="G291" s="68"/>
      <c r="I291" s="15"/>
    </row>
    <row r="292" spans="1:9" s="125" customFormat="1" ht="15" customHeight="1" x14ac:dyDescent="0.25">
      <c r="A292" s="129"/>
      <c r="B292" s="198" t="s">
        <v>651</v>
      </c>
      <c r="C292" s="198"/>
      <c r="D292" s="172" t="s">
        <v>701</v>
      </c>
      <c r="E292" s="172"/>
      <c r="F292" s="199">
        <f>F291</f>
        <v>4150</v>
      </c>
      <c r="G292" s="199"/>
      <c r="I292" s="15"/>
    </row>
    <row r="293" spans="1:9" s="125" customFormat="1" ht="15" customHeight="1" x14ac:dyDescent="0.25">
      <c r="A293" s="129"/>
      <c r="B293" s="200" t="s">
        <v>1269</v>
      </c>
      <c r="C293" s="200"/>
      <c r="D293" s="172"/>
      <c r="E293" s="172"/>
      <c r="F293" s="199"/>
      <c r="G293" s="199"/>
      <c r="I293" s="15"/>
    </row>
    <row r="294" spans="1:9" s="125" customFormat="1" ht="24.95" customHeight="1" x14ac:dyDescent="0.25">
      <c r="A294" s="127" t="s">
        <v>251</v>
      </c>
      <c r="B294" s="171" t="s">
        <v>1270</v>
      </c>
      <c r="C294" s="171"/>
      <c r="D294" s="172" t="s">
        <v>986</v>
      </c>
      <c r="E294" s="172"/>
      <c r="F294" s="173" t="s">
        <v>1271</v>
      </c>
      <c r="G294" s="173"/>
      <c r="I294" s="15"/>
    </row>
    <row r="295" spans="1:9" s="125" customFormat="1" ht="15" customHeight="1" x14ac:dyDescent="0.25">
      <c r="A295" s="129"/>
      <c r="B295" s="128" t="s">
        <v>553</v>
      </c>
      <c r="C295" s="60" t="s">
        <v>4</v>
      </c>
      <c r="D295" s="128" t="s">
        <v>554</v>
      </c>
      <c r="E295" s="128" t="s">
        <v>555</v>
      </c>
      <c r="F295" s="128" t="s">
        <v>556</v>
      </c>
      <c r="G295" s="60" t="s">
        <v>557</v>
      </c>
      <c r="I295" s="15"/>
    </row>
    <row r="296" spans="1:9" s="125" customFormat="1" ht="15" customHeight="1" x14ac:dyDescent="0.25">
      <c r="A296" s="129"/>
      <c r="B296" s="130" t="s">
        <v>1272</v>
      </c>
      <c r="C296" s="131" t="s">
        <v>45</v>
      </c>
      <c r="D296" s="132">
        <v>905</v>
      </c>
      <c r="E296" s="133">
        <v>200</v>
      </c>
      <c r="F296" s="134">
        <f>ROUND(D296*E296,2)</f>
        <v>181000</v>
      </c>
      <c r="G296" s="201" t="s">
        <v>174</v>
      </c>
      <c r="I296" s="15"/>
    </row>
    <row r="297" spans="1:9" s="125" customFormat="1" ht="15" customHeight="1" x14ac:dyDescent="0.25">
      <c r="A297" s="129"/>
      <c r="B297" s="137" t="s">
        <v>1273</v>
      </c>
      <c r="C297" s="138"/>
      <c r="D297" s="139"/>
      <c r="E297" s="140"/>
      <c r="F297" s="141"/>
      <c r="G297" s="201"/>
      <c r="I297" s="15"/>
    </row>
    <row r="298" spans="1:9" s="125" customFormat="1" ht="15" customHeight="1" x14ac:dyDescent="0.25">
      <c r="A298" s="129"/>
      <c r="B298" s="130" t="s">
        <v>1274</v>
      </c>
      <c r="C298" s="131" t="s">
        <v>152</v>
      </c>
      <c r="D298" s="132">
        <v>2</v>
      </c>
      <c r="E298" s="133">
        <v>5000</v>
      </c>
      <c r="F298" s="134">
        <f>ROUND(D298*E298,2)</f>
        <v>10000</v>
      </c>
      <c r="G298" s="68" t="s">
        <v>174</v>
      </c>
      <c r="I298" s="15"/>
    </row>
    <row r="299" spans="1:9" s="125" customFormat="1" ht="15" customHeight="1" x14ac:dyDescent="0.25">
      <c r="A299" s="129"/>
      <c r="B299" s="130" t="s">
        <v>640</v>
      </c>
      <c r="C299" s="131" t="s">
        <v>155</v>
      </c>
      <c r="D299" s="132">
        <v>1</v>
      </c>
      <c r="E299" s="133">
        <v>500</v>
      </c>
      <c r="F299" s="134">
        <f>ROUND(D299*E299,2)</f>
        <v>500</v>
      </c>
      <c r="G299" s="68" t="s">
        <v>174</v>
      </c>
      <c r="I299" s="15"/>
    </row>
    <row r="300" spans="1:9" s="125" customFormat="1" ht="15" customHeight="1" x14ac:dyDescent="0.25">
      <c r="A300" s="129"/>
      <c r="B300" s="130" t="s">
        <v>568</v>
      </c>
      <c r="C300" s="131" t="s">
        <v>155</v>
      </c>
      <c r="D300" s="132">
        <v>1</v>
      </c>
      <c r="E300" s="133"/>
      <c r="F300" s="134">
        <f>SUM(F296:F299)</f>
        <v>191500</v>
      </c>
      <c r="G300" s="68"/>
      <c r="I300" s="15"/>
    </row>
    <row r="301" spans="1:9" s="125" customFormat="1" ht="15" customHeight="1" x14ac:dyDescent="0.25">
      <c r="A301" s="129"/>
      <c r="B301" s="198" t="s">
        <v>651</v>
      </c>
      <c r="C301" s="198"/>
      <c r="D301" s="172" t="s">
        <v>997</v>
      </c>
      <c r="E301" s="172"/>
      <c r="F301" s="199">
        <f>F300</f>
        <v>191500</v>
      </c>
      <c r="G301" s="199"/>
      <c r="I301" s="15"/>
    </row>
    <row r="302" spans="1:9" s="125" customFormat="1" ht="15" customHeight="1" x14ac:dyDescent="0.25">
      <c r="A302" s="129"/>
      <c r="B302" s="200" t="s">
        <v>1275</v>
      </c>
      <c r="C302" s="200"/>
      <c r="D302" s="172"/>
      <c r="E302" s="172"/>
      <c r="F302" s="199"/>
      <c r="G302" s="199"/>
      <c r="I302" s="15"/>
    </row>
    <row r="303" spans="1:9" s="125" customFormat="1" ht="24.95" customHeight="1" x14ac:dyDescent="0.25">
      <c r="A303" s="127" t="s">
        <v>253</v>
      </c>
      <c r="B303" s="171" t="s">
        <v>1276</v>
      </c>
      <c r="C303" s="171"/>
      <c r="D303" s="172" t="s">
        <v>854</v>
      </c>
      <c r="E303" s="172"/>
      <c r="F303" s="173" t="s">
        <v>1277</v>
      </c>
      <c r="G303" s="173"/>
      <c r="I303" s="15"/>
    </row>
    <row r="304" spans="1:9" s="125" customFormat="1" ht="15" customHeight="1" x14ac:dyDescent="0.25">
      <c r="A304" s="129"/>
      <c r="B304" s="128" t="s">
        <v>553</v>
      </c>
      <c r="C304" s="60" t="s">
        <v>4</v>
      </c>
      <c r="D304" s="128" t="s">
        <v>554</v>
      </c>
      <c r="E304" s="128" t="s">
        <v>555</v>
      </c>
      <c r="F304" s="128" t="s">
        <v>556</v>
      </c>
      <c r="G304" s="60" t="s">
        <v>557</v>
      </c>
      <c r="I304" s="15"/>
    </row>
    <row r="305" spans="1:1024" s="125" customFormat="1" ht="15" customHeight="1" x14ac:dyDescent="0.25">
      <c r="A305" s="129"/>
      <c r="B305" s="130" t="s">
        <v>1278</v>
      </c>
      <c r="C305" s="131" t="s">
        <v>111</v>
      </c>
      <c r="D305" s="132">
        <v>1</v>
      </c>
      <c r="E305" s="133">
        <v>25</v>
      </c>
      <c r="F305" s="134">
        <f>ROUND(D305*E305,2)</f>
        <v>25</v>
      </c>
      <c r="G305" s="68" t="s">
        <v>797</v>
      </c>
      <c r="I305" s="15"/>
    </row>
    <row r="306" spans="1:1024" s="125" customFormat="1" ht="15" customHeight="1" x14ac:dyDescent="0.25">
      <c r="A306" s="129"/>
      <c r="B306" s="130" t="s">
        <v>850</v>
      </c>
      <c r="C306" s="131" t="s">
        <v>155</v>
      </c>
      <c r="D306" s="132">
        <v>1</v>
      </c>
      <c r="E306" s="133">
        <v>8</v>
      </c>
      <c r="F306" s="134">
        <f>ROUND(D306*E306,2)</f>
        <v>8</v>
      </c>
      <c r="G306" s="68" t="s">
        <v>174</v>
      </c>
      <c r="I306" s="15"/>
    </row>
    <row r="307" spans="1:1024" s="125" customFormat="1" ht="15" customHeight="1" x14ac:dyDescent="0.25">
      <c r="A307" s="129"/>
      <c r="B307" s="130" t="s">
        <v>640</v>
      </c>
      <c r="C307" s="131" t="s">
        <v>155</v>
      </c>
      <c r="D307" s="132">
        <v>1</v>
      </c>
      <c r="E307" s="133">
        <v>2</v>
      </c>
      <c r="F307" s="134">
        <f>ROUND(D307*E307,2)</f>
        <v>2</v>
      </c>
      <c r="G307" s="68" t="s">
        <v>174</v>
      </c>
      <c r="I307" s="15"/>
    </row>
    <row r="308" spans="1:1024" s="125" customFormat="1" ht="15" customHeight="1" x14ac:dyDescent="0.25">
      <c r="A308" s="129"/>
      <c r="B308" s="130" t="s">
        <v>568</v>
      </c>
      <c r="C308" s="131" t="s">
        <v>111</v>
      </c>
      <c r="D308" s="132">
        <v>1</v>
      </c>
      <c r="E308" s="133"/>
      <c r="F308" s="134">
        <f>SUM(F305:F307)</f>
        <v>35</v>
      </c>
      <c r="G308" s="68"/>
      <c r="I308" s="15"/>
    </row>
    <row r="309" spans="1:1024" s="125" customFormat="1" ht="15" customHeight="1" x14ac:dyDescent="0.25">
      <c r="A309" s="129"/>
      <c r="B309" s="198" t="s">
        <v>651</v>
      </c>
      <c r="C309" s="198"/>
      <c r="D309" s="172" t="s">
        <v>859</v>
      </c>
      <c r="E309" s="172"/>
      <c r="F309" s="199">
        <f>F308</f>
        <v>35</v>
      </c>
      <c r="G309" s="199"/>
      <c r="I309" s="15"/>
    </row>
    <row r="310" spans="1:1024" s="125" customFormat="1" ht="15" customHeight="1" x14ac:dyDescent="0.25">
      <c r="A310" s="129"/>
      <c r="B310" s="200" t="s">
        <v>1279</v>
      </c>
      <c r="C310" s="200"/>
      <c r="D310" s="172"/>
      <c r="E310" s="172"/>
      <c r="F310" s="199"/>
      <c r="G310" s="199"/>
      <c r="I310" s="15"/>
    </row>
    <row r="311" spans="1:1024" s="125" customFormat="1" ht="24.95" customHeight="1" x14ac:dyDescent="0.25">
      <c r="A311" s="127" t="s">
        <v>255</v>
      </c>
      <c r="B311" s="171" t="s">
        <v>1280</v>
      </c>
      <c r="C311" s="171"/>
      <c r="D311" s="172" t="s">
        <v>696</v>
      </c>
      <c r="E311" s="172"/>
      <c r="F311" s="173" t="s">
        <v>1281</v>
      </c>
      <c r="G311" s="173"/>
      <c r="I311" s="15"/>
    </row>
    <row r="312" spans="1:1024" s="125" customFormat="1" ht="15" customHeight="1" x14ac:dyDescent="0.25">
      <c r="A312" s="129"/>
      <c r="B312" s="128" t="s">
        <v>553</v>
      </c>
      <c r="C312" s="60" t="s">
        <v>4</v>
      </c>
      <c r="D312" s="128" t="s">
        <v>554</v>
      </c>
      <c r="E312" s="128" t="s">
        <v>555</v>
      </c>
      <c r="F312" s="128" t="s">
        <v>556</v>
      </c>
      <c r="G312" s="60" t="s">
        <v>557</v>
      </c>
      <c r="I312" s="15"/>
    </row>
    <row r="313" spans="1:1024" s="125" customFormat="1" ht="15" customHeight="1" x14ac:dyDescent="0.25">
      <c r="A313" s="129"/>
      <c r="B313" s="130" t="s">
        <v>1278</v>
      </c>
      <c r="C313" s="131" t="s">
        <v>61</v>
      </c>
      <c r="D313" s="132">
        <v>1</v>
      </c>
      <c r="E313" s="133">
        <v>45000</v>
      </c>
      <c r="F313" s="134">
        <f>ROUND(D313*E313,2)</f>
        <v>45000</v>
      </c>
      <c r="G313" s="68" t="s">
        <v>797</v>
      </c>
      <c r="I313" s="15"/>
    </row>
    <row r="314" spans="1:1024" s="125" customFormat="1" ht="15" customHeight="1" x14ac:dyDescent="0.25">
      <c r="A314" s="129"/>
      <c r="B314" s="130" t="s">
        <v>850</v>
      </c>
      <c r="C314" s="131" t="s">
        <v>61</v>
      </c>
      <c r="D314" s="132">
        <v>1</v>
      </c>
      <c r="E314" s="133">
        <v>4000</v>
      </c>
      <c r="F314" s="134">
        <f>ROUND(D314*E314,2)</f>
        <v>4000</v>
      </c>
      <c r="G314" s="68" t="s">
        <v>174</v>
      </c>
      <c r="I314" s="15"/>
    </row>
    <row r="315" spans="1:1024" s="125" customFormat="1" ht="15" customHeight="1" x14ac:dyDescent="0.25">
      <c r="A315" s="129"/>
      <c r="B315" s="130" t="s">
        <v>640</v>
      </c>
      <c r="C315" s="131" t="s">
        <v>155</v>
      </c>
      <c r="D315" s="132">
        <v>1</v>
      </c>
      <c r="E315" s="133">
        <v>1000</v>
      </c>
      <c r="F315" s="134">
        <f>ROUND(D315*E315,2)</f>
        <v>1000</v>
      </c>
      <c r="G315" s="68" t="s">
        <v>174</v>
      </c>
      <c r="I315" s="15"/>
    </row>
    <row r="316" spans="1:1024" s="125" customFormat="1" ht="15" customHeight="1" x14ac:dyDescent="0.25">
      <c r="A316" s="129"/>
      <c r="B316" s="130" t="s">
        <v>568</v>
      </c>
      <c r="C316" s="131" t="s">
        <v>61</v>
      </c>
      <c r="D316" s="132">
        <v>1</v>
      </c>
      <c r="E316" s="133"/>
      <c r="F316" s="134">
        <f>SUM(F313:F315)</f>
        <v>50000</v>
      </c>
      <c r="G316" s="68"/>
      <c r="I316" s="15"/>
    </row>
    <row r="317" spans="1:1024" s="125" customFormat="1" ht="15" customHeight="1" x14ac:dyDescent="0.25">
      <c r="A317" s="129"/>
      <c r="B317" s="198" t="s">
        <v>651</v>
      </c>
      <c r="C317" s="198"/>
      <c r="D317" s="172" t="s">
        <v>701</v>
      </c>
      <c r="E317" s="172"/>
      <c r="F317" s="199">
        <f>F316</f>
        <v>50000</v>
      </c>
      <c r="G317" s="199"/>
      <c r="I317" s="15"/>
    </row>
    <row r="318" spans="1:1024" s="125" customFormat="1" ht="15" customHeight="1" x14ac:dyDescent="0.25">
      <c r="A318" s="129"/>
      <c r="B318" s="200" t="s">
        <v>1151</v>
      </c>
      <c r="C318" s="200"/>
      <c r="D318" s="172"/>
      <c r="E318" s="172"/>
      <c r="F318" s="199"/>
      <c r="G318" s="199"/>
      <c r="I318" s="15"/>
    </row>
    <row r="319" spans="1:1024" ht="24.95" customHeight="1" x14ac:dyDescent="0.25">
      <c r="A319" s="127" t="s">
        <v>257</v>
      </c>
      <c r="B319" s="171" t="s">
        <v>1282</v>
      </c>
      <c r="C319" s="171"/>
      <c r="D319" s="172" t="s">
        <v>986</v>
      </c>
      <c r="E319" s="172"/>
      <c r="F319" s="173" t="s">
        <v>1283</v>
      </c>
      <c r="G319" s="173"/>
      <c r="H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ht="15" customHeight="1" x14ac:dyDescent="0.25">
      <c r="A320" s="129"/>
      <c r="B320" s="128" t="s">
        <v>553</v>
      </c>
      <c r="C320" s="60" t="s">
        <v>4</v>
      </c>
      <c r="D320" s="128" t="s">
        <v>554</v>
      </c>
      <c r="E320" s="128" t="s">
        <v>555</v>
      </c>
      <c r="F320" s="128" t="s">
        <v>556</v>
      </c>
      <c r="G320" s="60" t="s">
        <v>557</v>
      </c>
      <c r="H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ht="15" customHeight="1" x14ac:dyDescent="0.25">
      <c r="A321" s="129"/>
      <c r="B321" s="130" t="s">
        <v>1284</v>
      </c>
      <c r="C321" s="131" t="s">
        <v>42</v>
      </c>
      <c r="D321" s="132">
        <v>13366</v>
      </c>
      <c r="E321" s="133">
        <v>114.97</v>
      </c>
      <c r="F321" s="134">
        <f t="shared" ref="F321:F335" si="12">ROUND(D321*E321,0)</f>
        <v>1536689</v>
      </c>
      <c r="G321" s="84" t="s">
        <v>797</v>
      </c>
      <c r="H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ht="15" customHeight="1" x14ac:dyDescent="0.25">
      <c r="A322" s="129"/>
      <c r="B322" s="130" t="s">
        <v>1285</v>
      </c>
      <c r="C322" s="131" t="s">
        <v>114</v>
      </c>
      <c r="D322" s="132">
        <v>13</v>
      </c>
      <c r="E322" s="133">
        <v>123471.65</v>
      </c>
      <c r="F322" s="134">
        <f t="shared" si="12"/>
        <v>1605131</v>
      </c>
      <c r="G322" s="84" t="s">
        <v>797</v>
      </c>
      <c r="H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ht="15" customHeight="1" x14ac:dyDescent="0.25">
      <c r="A323" s="129"/>
      <c r="B323" s="130" t="s">
        <v>1286</v>
      </c>
      <c r="C323" s="131" t="s">
        <v>114</v>
      </c>
      <c r="D323" s="132">
        <v>4</v>
      </c>
      <c r="E323" s="133">
        <v>142467.29</v>
      </c>
      <c r="F323" s="134">
        <f t="shared" si="12"/>
        <v>569869</v>
      </c>
      <c r="G323" s="84" t="s">
        <v>797</v>
      </c>
      <c r="H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ht="15" customHeight="1" x14ac:dyDescent="0.25">
      <c r="A324" s="129"/>
      <c r="B324" s="130" t="s">
        <v>1287</v>
      </c>
      <c r="C324" s="131" t="s">
        <v>114</v>
      </c>
      <c r="D324" s="132">
        <v>13</v>
      </c>
      <c r="E324" s="133">
        <v>61735.82</v>
      </c>
      <c r="F324" s="134">
        <f t="shared" si="12"/>
        <v>802566</v>
      </c>
      <c r="G324" s="84" t="s">
        <v>797</v>
      </c>
      <c r="H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ht="15" customHeight="1" x14ac:dyDescent="0.25">
      <c r="A325" s="129"/>
      <c r="B325" s="130" t="s">
        <v>1288</v>
      </c>
      <c r="C325" s="131" t="s">
        <v>114</v>
      </c>
      <c r="D325" s="132">
        <v>4</v>
      </c>
      <c r="E325" s="133">
        <v>156714.01999999999</v>
      </c>
      <c r="F325" s="134">
        <f t="shared" si="12"/>
        <v>626856</v>
      </c>
      <c r="G325" s="84" t="s">
        <v>797</v>
      </c>
      <c r="H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ht="15" customHeight="1" x14ac:dyDescent="0.25">
      <c r="A326" s="129"/>
      <c r="B326" s="130" t="s">
        <v>1289</v>
      </c>
      <c r="C326" s="131" t="s">
        <v>42</v>
      </c>
      <c r="D326" s="132">
        <v>426</v>
      </c>
      <c r="E326" s="133">
        <v>949.78</v>
      </c>
      <c r="F326" s="134">
        <f t="shared" si="12"/>
        <v>404606</v>
      </c>
      <c r="G326" s="84" t="s">
        <v>333</v>
      </c>
      <c r="H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ht="15" customHeight="1" x14ac:dyDescent="0.25">
      <c r="A327" s="129"/>
      <c r="B327" s="130" t="s">
        <v>1290</v>
      </c>
      <c r="C327" s="131" t="s">
        <v>42</v>
      </c>
      <c r="D327" s="132">
        <v>180</v>
      </c>
      <c r="E327" s="133">
        <v>1759.6</v>
      </c>
      <c r="F327" s="134">
        <f t="shared" si="12"/>
        <v>316728</v>
      </c>
      <c r="G327" s="84" t="s">
        <v>333</v>
      </c>
      <c r="H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ht="15" customHeight="1" x14ac:dyDescent="0.25">
      <c r="A328" s="129"/>
      <c r="B328" s="130" t="s">
        <v>1291</v>
      </c>
      <c r="C328" s="131" t="s">
        <v>114</v>
      </c>
      <c r="D328" s="132">
        <v>13</v>
      </c>
      <c r="E328" s="133">
        <v>20895.2</v>
      </c>
      <c r="F328" s="134">
        <f t="shared" si="12"/>
        <v>271638</v>
      </c>
      <c r="G328" s="84" t="s">
        <v>333</v>
      </c>
      <c r="H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ht="15" customHeight="1" x14ac:dyDescent="0.25">
      <c r="A329" s="129"/>
      <c r="B329" s="130" t="s">
        <v>1292</v>
      </c>
      <c r="C329" s="131" t="s">
        <v>114</v>
      </c>
      <c r="D329" s="132">
        <v>4</v>
      </c>
      <c r="E329" s="133">
        <v>37991.279999999999</v>
      </c>
      <c r="F329" s="134">
        <f t="shared" si="12"/>
        <v>151965</v>
      </c>
      <c r="G329" s="84" t="s">
        <v>333</v>
      </c>
      <c r="H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ht="15" customHeight="1" x14ac:dyDescent="0.25">
      <c r="A330" s="129"/>
      <c r="B330" s="130" t="s">
        <v>1293</v>
      </c>
      <c r="C330" s="131" t="s">
        <v>196</v>
      </c>
      <c r="D330" s="132">
        <v>13</v>
      </c>
      <c r="E330" s="133">
        <v>15696.4</v>
      </c>
      <c r="F330" s="134">
        <f t="shared" si="12"/>
        <v>204053</v>
      </c>
      <c r="G330" s="84" t="s">
        <v>333</v>
      </c>
      <c r="H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ht="15" customHeight="1" x14ac:dyDescent="0.25">
      <c r="A331" s="129"/>
      <c r="B331" s="130" t="s">
        <v>1294</v>
      </c>
      <c r="C331" s="131" t="s">
        <v>196</v>
      </c>
      <c r="D331" s="132">
        <v>4</v>
      </c>
      <c r="E331" s="133">
        <v>26593.89</v>
      </c>
      <c r="F331" s="134">
        <f t="shared" si="12"/>
        <v>106376</v>
      </c>
      <c r="G331" s="84" t="s">
        <v>333</v>
      </c>
      <c r="H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ht="15" customHeight="1" x14ac:dyDescent="0.25">
      <c r="A332" s="129"/>
      <c r="B332" s="130" t="s">
        <v>1295</v>
      </c>
      <c r="C332" s="131" t="s">
        <v>114</v>
      </c>
      <c r="D332" s="132">
        <v>21</v>
      </c>
      <c r="E332" s="133">
        <v>20895.2</v>
      </c>
      <c r="F332" s="134">
        <f t="shared" si="12"/>
        <v>438799</v>
      </c>
      <c r="G332" s="84" t="s">
        <v>797</v>
      </c>
      <c r="H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ht="15" customHeight="1" x14ac:dyDescent="0.25">
      <c r="A333" s="129"/>
      <c r="B333" s="130" t="s">
        <v>1296</v>
      </c>
      <c r="C333" s="131" t="s">
        <v>114</v>
      </c>
      <c r="D333" s="132">
        <v>17</v>
      </c>
      <c r="E333" s="133">
        <v>14246.73</v>
      </c>
      <c r="F333" s="134">
        <f t="shared" si="12"/>
        <v>242194</v>
      </c>
      <c r="G333" s="84" t="s">
        <v>174</v>
      </c>
      <c r="H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ht="15" customHeight="1" x14ac:dyDescent="0.25">
      <c r="A334" s="129"/>
      <c r="B334" s="130" t="s">
        <v>1297</v>
      </c>
      <c r="C334" s="131" t="s">
        <v>114</v>
      </c>
      <c r="D334" s="132">
        <v>17</v>
      </c>
      <c r="E334" s="133">
        <v>9497.82</v>
      </c>
      <c r="F334" s="134">
        <f t="shared" si="12"/>
        <v>161463</v>
      </c>
      <c r="G334" s="84" t="s">
        <v>797</v>
      </c>
      <c r="H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ht="15" customHeight="1" x14ac:dyDescent="0.25">
      <c r="A335" s="129"/>
      <c r="B335" s="130" t="s">
        <v>640</v>
      </c>
      <c r="C335" s="131" t="s">
        <v>155</v>
      </c>
      <c r="D335" s="132">
        <v>1</v>
      </c>
      <c r="E335" s="133">
        <v>309.93</v>
      </c>
      <c r="F335" s="134">
        <f t="shared" si="12"/>
        <v>310</v>
      </c>
      <c r="G335" s="68" t="s">
        <v>174</v>
      </c>
      <c r="H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ht="15" customHeight="1" x14ac:dyDescent="0.25">
      <c r="A336" s="129"/>
      <c r="B336" s="130" t="s">
        <v>568</v>
      </c>
      <c r="C336" s="131" t="s">
        <v>155</v>
      </c>
      <c r="D336" s="132">
        <v>1</v>
      </c>
      <c r="E336" s="133"/>
      <c r="F336" s="134">
        <f>SUM(F321:F335)</f>
        <v>7439243</v>
      </c>
      <c r="G336" s="68"/>
      <c r="H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ht="15" customHeight="1" x14ac:dyDescent="0.25">
      <c r="A337" s="129"/>
      <c r="B337" s="198" t="s">
        <v>1298</v>
      </c>
      <c r="C337" s="198"/>
      <c r="D337" s="172" t="s">
        <v>997</v>
      </c>
      <c r="E337" s="172"/>
      <c r="F337" s="199">
        <f>F336</f>
        <v>7439243</v>
      </c>
      <c r="G337" s="199"/>
      <c r="H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ht="15" customHeight="1" x14ac:dyDescent="0.25">
      <c r="A338" s="129"/>
      <c r="B338" s="200" t="s">
        <v>1299</v>
      </c>
      <c r="C338" s="200"/>
      <c r="D338" s="172"/>
      <c r="E338" s="172"/>
      <c r="F338" s="199"/>
      <c r="G338" s="199"/>
      <c r="H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ht="24.95" customHeight="1" x14ac:dyDescent="0.25">
      <c r="A339" s="127" t="s">
        <v>259</v>
      </c>
      <c r="B339" s="171" t="s">
        <v>1300</v>
      </c>
      <c r="C339" s="171"/>
      <c r="D339" s="172" t="s">
        <v>986</v>
      </c>
      <c r="E339" s="172"/>
      <c r="F339" s="173" t="s">
        <v>1301</v>
      </c>
      <c r="G339" s="173"/>
      <c r="H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ht="15" customHeight="1" x14ac:dyDescent="0.25">
      <c r="A340" s="129"/>
      <c r="B340" s="128" t="s">
        <v>553</v>
      </c>
      <c r="C340" s="60" t="s">
        <v>4</v>
      </c>
      <c r="D340" s="128" t="s">
        <v>554</v>
      </c>
      <c r="E340" s="128" t="s">
        <v>555</v>
      </c>
      <c r="F340" s="128" t="s">
        <v>556</v>
      </c>
      <c r="G340" s="60" t="s">
        <v>557</v>
      </c>
      <c r="H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ht="15" customHeight="1" x14ac:dyDescent="0.25">
      <c r="A341" s="129"/>
      <c r="B341" s="130" t="s">
        <v>1302</v>
      </c>
      <c r="C341" s="131" t="s">
        <v>1303</v>
      </c>
      <c r="D341" s="132">
        <v>17</v>
      </c>
      <c r="E341" s="133">
        <v>37991.279999999999</v>
      </c>
      <c r="F341" s="134">
        <f>ROUND(D341*E341,0)</f>
        <v>645852</v>
      </c>
      <c r="G341" s="68" t="s">
        <v>174</v>
      </c>
      <c r="H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ht="15" customHeight="1" x14ac:dyDescent="0.25">
      <c r="A342" s="129"/>
      <c r="B342" s="130" t="s">
        <v>1304</v>
      </c>
      <c r="C342" s="131" t="s">
        <v>1303</v>
      </c>
      <c r="D342" s="132">
        <v>17</v>
      </c>
      <c r="E342" s="133">
        <v>11397.38</v>
      </c>
      <c r="F342" s="134">
        <f>ROUND(D342*E342,0)</f>
        <v>193755</v>
      </c>
      <c r="G342" s="68" t="s">
        <v>174</v>
      </c>
      <c r="H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ht="15" customHeight="1" x14ac:dyDescent="0.25">
      <c r="A343" s="129"/>
      <c r="B343" s="130" t="s">
        <v>1305</v>
      </c>
      <c r="C343" s="131" t="s">
        <v>1303</v>
      </c>
      <c r="D343" s="132">
        <v>17</v>
      </c>
      <c r="E343" s="133">
        <v>11197.43</v>
      </c>
      <c r="F343" s="134">
        <f>ROUND(D343*E343,0)</f>
        <v>190356</v>
      </c>
      <c r="G343" s="68" t="s">
        <v>174</v>
      </c>
      <c r="H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ht="15" customHeight="1" x14ac:dyDescent="0.25">
      <c r="A344" s="129"/>
      <c r="B344" s="130" t="s">
        <v>568</v>
      </c>
      <c r="C344" s="131" t="s">
        <v>155</v>
      </c>
      <c r="D344" s="132">
        <v>1</v>
      </c>
      <c r="E344" s="133"/>
      <c r="F344" s="134">
        <f>SUM(F341:F343)</f>
        <v>1029963</v>
      </c>
      <c r="G344" s="68"/>
      <c r="H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ht="15" customHeight="1" x14ac:dyDescent="0.25">
      <c r="A345" s="129"/>
      <c r="B345" s="198" t="s">
        <v>1306</v>
      </c>
      <c r="C345" s="198"/>
      <c r="D345" s="172" t="s">
        <v>997</v>
      </c>
      <c r="E345" s="172"/>
      <c r="F345" s="199">
        <f>F344</f>
        <v>1029963</v>
      </c>
      <c r="G345" s="199"/>
      <c r="H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ht="15" customHeight="1" x14ac:dyDescent="0.25">
      <c r="A346" s="129"/>
      <c r="B346" s="200" t="s">
        <v>1307</v>
      </c>
      <c r="C346" s="200"/>
      <c r="D346" s="172"/>
      <c r="E346" s="172"/>
      <c r="F346" s="199"/>
      <c r="G346" s="199"/>
      <c r="H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ht="24.95" customHeight="1" x14ac:dyDescent="0.25">
      <c r="A347" s="206" t="s">
        <v>1308</v>
      </c>
      <c r="B347" s="206"/>
      <c r="C347" s="206"/>
      <c r="D347" s="206"/>
      <c r="E347" s="206"/>
      <c r="F347" s="206"/>
      <c r="G347" s="206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s="125" customFormat="1" ht="24.95" customHeight="1" x14ac:dyDescent="0.25">
      <c r="A348" s="127" t="s">
        <v>263</v>
      </c>
      <c r="B348" s="171" t="s">
        <v>1309</v>
      </c>
      <c r="C348" s="171"/>
      <c r="D348" s="172" t="s">
        <v>862</v>
      </c>
      <c r="E348" s="172"/>
      <c r="F348" s="173" t="s">
        <v>1310</v>
      </c>
      <c r="G348" s="173"/>
      <c r="I348" s="15"/>
    </row>
    <row r="349" spans="1:1024" s="125" customFormat="1" ht="15" customHeight="1" x14ac:dyDescent="0.25">
      <c r="A349" s="129"/>
      <c r="B349" s="128" t="s">
        <v>553</v>
      </c>
      <c r="C349" s="60" t="s">
        <v>4</v>
      </c>
      <c r="D349" s="128" t="s">
        <v>554</v>
      </c>
      <c r="E349" s="128" t="s">
        <v>555</v>
      </c>
      <c r="F349" s="128" t="s">
        <v>556</v>
      </c>
      <c r="G349" s="60" t="s">
        <v>557</v>
      </c>
      <c r="I349" s="15"/>
    </row>
    <row r="350" spans="1:1024" s="125" customFormat="1" ht="15" customHeight="1" x14ac:dyDescent="0.25">
      <c r="A350" s="129"/>
      <c r="B350" s="130" t="s">
        <v>1311</v>
      </c>
      <c r="C350" s="131" t="s">
        <v>114</v>
      </c>
      <c r="D350" s="132">
        <v>1</v>
      </c>
      <c r="E350" s="133">
        <v>550</v>
      </c>
      <c r="F350" s="134">
        <f>ROUND(D350*E350,2)</f>
        <v>550</v>
      </c>
      <c r="G350" s="68" t="s">
        <v>797</v>
      </c>
      <c r="I350" s="15"/>
    </row>
    <row r="351" spans="1:1024" s="125" customFormat="1" ht="15" customHeight="1" x14ac:dyDescent="0.25">
      <c r="A351" s="129"/>
      <c r="B351" s="130" t="s">
        <v>846</v>
      </c>
      <c r="C351" s="131" t="s">
        <v>155</v>
      </c>
      <c r="D351" s="132">
        <v>1</v>
      </c>
      <c r="E351" s="133">
        <v>150</v>
      </c>
      <c r="F351" s="134">
        <f>ROUND(D351*E351,2)</f>
        <v>150</v>
      </c>
      <c r="G351" s="68" t="s">
        <v>174</v>
      </c>
      <c r="I351" s="15"/>
    </row>
    <row r="352" spans="1:1024" s="125" customFormat="1" ht="15" customHeight="1" x14ac:dyDescent="0.25">
      <c r="A352" s="129"/>
      <c r="B352" s="130" t="s">
        <v>1312</v>
      </c>
      <c r="C352" s="131" t="s">
        <v>155</v>
      </c>
      <c r="D352" s="132">
        <v>1</v>
      </c>
      <c r="E352" s="133">
        <v>150</v>
      </c>
      <c r="F352" s="134">
        <f>ROUND(D352*E352,2)</f>
        <v>150</v>
      </c>
      <c r="G352" s="68" t="s">
        <v>174</v>
      </c>
      <c r="I352" s="15"/>
    </row>
    <row r="353" spans="1:9" s="125" customFormat="1" ht="15" customHeight="1" x14ac:dyDescent="0.25">
      <c r="A353" s="129"/>
      <c r="B353" s="130" t="s">
        <v>568</v>
      </c>
      <c r="C353" s="131" t="s">
        <v>114</v>
      </c>
      <c r="D353" s="132">
        <v>1</v>
      </c>
      <c r="E353" s="133"/>
      <c r="F353" s="134">
        <f>SUM(F350:F352)</f>
        <v>850</v>
      </c>
      <c r="G353" s="68"/>
      <c r="I353" s="15"/>
    </row>
    <row r="354" spans="1:9" s="125" customFormat="1" ht="15" customHeight="1" x14ac:dyDescent="0.25">
      <c r="A354" s="129"/>
      <c r="B354" s="198" t="s">
        <v>651</v>
      </c>
      <c r="C354" s="198"/>
      <c r="D354" s="172" t="s">
        <v>866</v>
      </c>
      <c r="E354" s="172"/>
      <c r="F354" s="199">
        <f>F353</f>
        <v>850</v>
      </c>
      <c r="G354" s="199"/>
      <c r="I354" s="15"/>
    </row>
    <row r="355" spans="1:9" s="125" customFormat="1" ht="15" customHeight="1" x14ac:dyDescent="0.25">
      <c r="A355" s="129"/>
      <c r="B355" s="200" t="s">
        <v>1313</v>
      </c>
      <c r="C355" s="200"/>
      <c r="D355" s="172"/>
      <c r="E355" s="172"/>
      <c r="F355" s="199"/>
      <c r="G355" s="199"/>
      <c r="I355" s="15"/>
    </row>
    <row r="356" spans="1:9" s="125" customFormat="1" ht="24.95" customHeight="1" x14ac:dyDescent="0.25">
      <c r="A356" s="127" t="s">
        <v>265</v>
      </c>
      <c r="B356" s="171" t="s">
        <v>1314</v>
      </c>
      <c r="C356" s="171"/>
      <c r="D356" s="172" t="s">
        <v>648</v>
      </c>
      <c r="E356" s="172"/>
      <c r="F356" s="173" t="s">
        <v>1315</v>
      </c>
      <c r="G356" s="173"/>
      <c r="I356" s="15"/>
    </row>
    <row r="357" spans="1:9" s="125" customFormat="1" ht="15" customHeight="1" x14ac:dyDescent="0.25">
      <c r="A357" s="129"/>
      <c r="B357" s="128" t="s">
        <v>553</v>
      </c>
      <c r="C357" s="60" t="s">
        <v>4</v>
      </c>
      <c r="D357" s="128" t="s">
        <v>554</v>
      </c>
      <c r="E357" s="128" t="s">
        <v>555</v>
      </c>
      <c r="F357" s="128" t="s">
        <v>556</v>
      </c>
      <c r="G357" s="60" t="s">
        <v>557</v>
      </c>
      <c r="I357" s="15"/>
    </row>
    <row r="358" spans="1:9" s="125" customFormat="1" ht="15" customHeight="1" x14ac:dyDescent="0.25">
      <c r="A358" s="129"/>
      <c r="B358" s="130" t="s">
        <v>1316</v>
      </c>
      <c r="C358" s="131" t="s">
        <v>42</v>
      </c>
      <c r="D358" s="132">
        <v>1</v>
      </c>
      <c r="E358" s="133">
        <v>1350</v>
      </c>
      <c r="F358" s="134">
        <f>ROUND(D358*E358,2)</f>
        <v>1350</v>
      </c>
      <c r="G358" s="68" t="s">
        <v>797</v>
      </c>
      <c r="I358" s="15"/>
    </row>
    <row r="359" spans="1:9" s="125" customFormat="1" ht="15" customHeight="1" x14ac:dyDescent="0.25">
      <c r="A359" s="129"/>
      <c r="B359" s="130" t="s">
        <v>1317</v>
      </c>
      <c r="C359" s="131" t="s">
        <v>155</v>
      </c>
      <c r="D359" s="132">
        <v>1</v>
      </c>
      <c r="E359" s="133">
        <v>1000</v>
      </c>
      <c r="F359" s="134">
        <f>ROUND(D359*E359,2)</f>
        <v>1000</v>
      </c>
      <c r="G359" s="68" t="s">
        <v>797</v>
      </c>
      <c r="I359" s="15"/>
    </row>
    <row r="360" spans="1:9" s="125" customFormat="1" ht="15" customHeight="1" x14ac:dyDescent="0.25">
      <c r="A360" s="129"/>
      <c r="B360" s="130" t="s">
        <v>1318</v>
      </c>
      <c r="C360" s="131" t="s">
        <v>155</v>
      </c>
      <c r="D360" s="132">
        <v>1</v>
      </c>
      <c r="E360" s="133">
        <v>400</v>
      </c>
      <c r="F360" s="134">
        <f>ROUND(D360*E360,2)</f>
        <v>400</v>
      </c>
      <c r="G360" s="68" t="s">
        <v>174</v>
      </c>
      <c r="I360" s="15"/>
    </row>
    <row r="361" spans="1:9" s="125" customFormat="1" ht="15" customHeight="1" x14ac:dyDescent="0.25">
      <c r="A361" s="129"/>
      <c r="B361" s="130" t="s">
        <v>1319</v>
      </c>
      <c r="C361" s="131" t="s">
        <v>117</v>
      </c>
      <c r="D361" s="132">
        <v>1</v>
      </c>
      <c r="E361" s="133">
        <v>30</v>
      </c>
      <c r="F361" s="134">
        <f>ROUND(D361*E361,2)</f>
        <v>30</v>
      </c>
      <c r="G361" s="68" t="s">
        <v>174</v>
      </c>
      <c r="I361" s="15"/>
    </row>
    <row r="362" spans="1:9" s="125" customFormat="1" ht="15" customHeight="1" x14ac:dyDescent="0.25">
      <c r="A362" s="129"/>
      <c r="B362" s="130" t="s">
        <v>1320</v>
      </c>
      <c r="C362" s="131" t="s">
        <v>42</v>
      </c>
      <c r="D362" s="132">
        <v>1</v>
      </c>
      <c r="E362" s="133">
        <v>70</v>
      </c>
      <c r="F362" s="134">
        <f>ROUND(D362*E362,2)</f>
        <v>70</v>
      </c>
      <c r="G362" s="68" t="s">
        <v>174</v>
      </c>
      <c r="I362" s="15"/>
    </row>
    <row r="363" spans="1:9" s="125" customFormat="1" ht="15" customHeight="1" x14ac:dyDescent="0.25">
      <c r="A363" s="129"/>
      <c r="B363" s="130" t="s">
        <v>568</v>
      </c>
      <c r="C363" s="131" t="s">
        <v>42</v>
      </c>
      <c r="D363" s="132">
        <v>1</v>
      </c>
      <c r="E363" s="133"/>
      <c r="F363" s="134">
        <f>SUM(F358:F362)</f>
        <v>2850</v>
      </c>
      <c r="G363" s="68"/>
      <c r="I363" s="15"/>
    </row>
    <row r="364" spans="1:9" s="125" customFormat="1" ht="15" customHeight="1" x14ac:dyDescent="0.25">
      <c r="A364" s="129"/>
      <c r="B364" s="198" t="s">
        <v>651</v>
      </c>
      <c r="C364" s="198"/>
      <c r="D364" s="172" t="s">
        <v>652</v>
      </c>
      <c r="E364" s="172"/>
      <c r="F364" s="199">
        <f>F363</f>
        <v>2850</v>
      </c>
      <c r="G364" s="199"/>
      <c r="I364" s="15"/>
    </row>
    <row r="365" spans="1:9" s="125" customFormat="1" ht="15" customHeight="1" x14ac:dyDescent="0.25">
      <c r="A365" s="129"/>
      <c r="B365" s="200" t="s">
        <v>1321</v>
      </c>
      <c r="C365" s="200"/>
      <c r="D365" s="172"/>
      <c r="E365" s="172"/>
      <c r="F365" s="199"/>
      <c r="G365" s="199"/>
      <c r="I365" s="15"/>
    </row>
    <row r="366" spans="1:9" s="125" customFormat="1" ht="24.95" customHeight="1" x14ac:dyDescent="0.25">
      <c r="A366" s="127" t="s">
        <v>267</v>
      </c>
      <c r="B366" s="171" t="s">
        <v>1322</v>
      </c>
      <c r="C366" s="171"/>
      <c r="D366" s="172" t="s">
        <v>648</v>
      </c>
      <c r="E366" s="172"/>
      <c r="F366" s="173" t="s">
        <v>1323</v>
      </c>
      <c r="G366" s="173"/>
      <c r="I366" s="15"/>
    </row>
    <row r="367" spans="1:9" s="125" customFormat="1" ht="15" customHeight="1" x14ac:dyDescent="0.25">
      <c r="A367" s="129"/>
      <c r="B367" s="128" t="s">
        <v>553</v>
      </c>
      <c r="C367" s="60" t="s">
        <v>4</v>
      </c>
      <c r="D367" s="128" t="s">
        <v>554</v>
      </c>
      <c r="E367" s="128" t="s">
        <v>555</v>
      </c>
      <c r="F367" s="128" t="s">
        <v>556</v>
      </c>
      <c r="G367" s="60" t="s">
        <v>557</v>
      </c>
      <c r="I367" s="15"/>
    </row>
    <row r="368" spans="1:9" s="125" customFormat="1" ht="15" customHeight="1" x14ac:dyDescent="0.25">
      <c r="A368" s="129"/>
      <c r="B368" s="130" t="s">
        <v>1324</v>
      </c>
      <c r="C368" s="131" t="s">
        <v>42</v>
      </c>
      <c r="D368" s="132">
        <v>1</v>
      </c>
      <c r="E368" s="133">
        <v>1500</v>
      </c>
      <c r="F368" s="134">
        <f>ROUND(D368*E368,2)</f>
        <v>1500</v>
      </c>
      <c r="G368" s="84" t="s">
        <v>797</v>
      </c>
      <c r="I368" s="15"/>
    </row>
    <row r="369" spans="1:9" s="125" customFormat="1" ht="15" customHeight="1" x14ac:dyDescent="0.25">
      <c r="A369" s="129"/>
      <c r="B369" s="130" t="s">
        <v>1325</v>
      </c>
      <c r="C369" s="131" t="s">
        <v>155</v>
      </c>
      <c r="D369" s="132">
        <v>1</v>
      </c>
      <c r="E369" s="133">
        <v>700</v>
      </c>
      <c r="F369" s="134">
        <f>ROUND(D369*E369,2)</f>
        <v>700</v>
      </c>
      <c r="G369" s="84" t="s">
        <v>797</v>
      </c>
      <c r="I369" s="15"/>
    </row>
    <row r="370" spans="1:9" s="125" customFormat="1" ht="15" customHeight="1" x14ac:dyDescent="0.25">
      <c r="A370" s="129"/>
      <c r="B370" s="130" t="s">
        <v>1326</v>
      </c>
      <c r="C370" s="131" t="s">
        <v>155</v>
      </c>
      <c r="D370" s="132">
        <v>1</v>
      </c>
      <c r="E370" s="133">
        <v>300</v>
      </c>
      <c r="F370" s="134">
        <f>ROUND(D370*E370,2)</f>
        <v>300</v>
      </c>
      <c r="G370" s="136" t="s">
        <v>174</v>
      </c>
      <c r="I370" s="15"/>
    </row>
    <row r="371" spans="1:9" s="125" customFormat="1" ht="15" customHeight="1" x14ac:dyDescent="0.25">
      <c r="A371" s="129"/>
      <c r="B371" s="130" t="s">
        <v>1327</v>
      </c>
      <c r="C371" s="131" t="s">
        <v>117</v>
      </c>
      <c r="D371" s="132">
        <v>1</v>
      </c>
      <c r="E371" s="133">
        <v>30</v>
      </c>
      <c r="F371" s="134">
        <f>ROUND(D371*E371,2)</f>
        <v>30</v>
      </c>
      <c r="G371" s="136" t="s">
        <v>174</v>
      </c>
      <c r="I371" s="15"/>
    </row>
    <row r="372" spans="1:9" s="125" customFormat="1" ht="15" customHeight="1" x14ac:dyDescent="0.25">
      <c r="A372" s="129"/>
      <c r="B372" s="130" t="s">
        <v>1328</v>
      </c>
      <c r="C372" s="131" t="s">
        <v>117</v>
      </c>
      <c r="D372" s="132">
        <v>1</v>
      </c>
      <c r="E372" s="133">
        <v>40</v>
      </c>
      <c r="F372" s="134">
        <f>ROUND(D372*E372,2)</f>
        <v>40</v>
      </c>
      <c r="G372" s="136" t="s">
        <v>174</v>
      </c>
      <c r="I372" s="15"/>
    </row>
    <row r="373" spans="1:9" s="125" customFormat="1" ht="15" customHeight="1" x14ac:dyDescent="0.25">
      <c r="A373" s="129"/>
      <c r="B373" s="130" t="s">
        <v>568</v>
      </c>
      <c r="C373" s="131" t="s">
        <v>42</v>
      </c>
      <c r="D373" s="132">
        <v>1</v>
      </c>
      <c r="E373" s="133"/>
      <c r="F373" s="134">
        <f>SUM(F368:F372)</f>
        <v>2570</v>
      </c>
      <c r="G373" s="84"/>
      <c r="I373" s="15"/>
    </row>
    <row r="374" spans="1:9" s="125" customFormat="1" ht="15" customHeight="1" x14ac:dyDescent="0.25">
      <c r="A374" s="129"/>
      <c r="B374" s="198" t="s">
        <v>651</v>
      </c>
      <c r="C374" s="198"/>
      <c r="D374" s="172" t="s">
        <v>652</v>
      </c>
      <c r="E374" s="172"/>
      <c r="F374" s="199">
        <f>F373</f>
        <v>2570</v>
      </c>
      <c r="G374" s="199"/>
      <c r="I374" s="15"/>
    </row>
    <row r="375" spans="1:9" s="125" customFormat="1" ht="15" customHeight="1" x14ac:dyDescent="0.25">
      <c r="A375" s="129"/>
      <c r="B375" s="200" t="s">
        <v>1329</v>
      </c>
      <c r="C375" s="200"/>
      <c r="D375" s="172"/>
      <c r="E375" s="172"/>
      <c r="F375" s="199"/>
      <c r="G375" s="199"/>
      <c r="I375" s="15"/>
    </row>
    <row r="376" spans="1:9" s="125" customFormat="1" ht="24.95" customHeight="1" x14ac:dyDescent="0.25">
      <c r="A376" s="127" t="s">
        <v>269</v>
      </c>
      <c r="B376" s="171" t="s">
        <v>1330</v>
      </c>
      <c r="C376" s="171"/>
      <c r="D376" s="172" t="s">
        <v>869</v>
      </c>
      <c r="E376" s="172"/>
      <c r="F376" s="173" t="s">
        <v>1331</v>
      </c>
      <c r="G376" s="173"/>
      <c r="I376" s="15"/>
    </row>
    <row r="377" spans="1:9" s="125" customFormat="1" ht="15" customHeight="1" x14ac:dyDescent="0.25">
      <c r="A377" s="129"/>
      <c r="B377" s="128" t="s">
        <v>553</v>
      </c>
      <c r="C377" s="60" t="s">
        <v>4</v>
      </c>
      <c r="D377" s="128" t="s">
        <v>554</v>
      </c>
      <c r="E377" s="128" t="s">
        <v>555</v>
      </c>
      <c r="F377" s="128" t="s">
        <v>556</v>
      </c>
      <c r="G377" s="60" t="s">
        <v>557</v>
      </c>
      <c r="I377" s="15"/>
    </row>
    <row r="378" spans="1:9" s="125" customFormat="1" ht="15" customHeight="1" x14ac:dyDescent="0.25">
      <c r="A378" s="129"/>
      <c r="B378" s="130" t="s">
        <v>1332</v>
      </c>
      <c r="C378" s="131" t="s">
        <v>155</v>
      </c>
      <c r="D378" s="132">
        <v>1</v>
      </c>
      <c r="E378" s="133">
        <v>800</v>
      </c>
      <c r="F378" s="134">
        <f>ROUND(D378*E378,2)</f>
        <v>800</v>
      </c>
      <c r="G378" s="68" t="s">
        <v>797</v>
      </c>
      <c r="I378" s="15"/>
    </row>
    <row r="379" spans="1:9" s="125" customFormat="1" ht="15" customHeight="1" x14ac:dyDescent="0.25">
      <c r="A379" s="129"/>
      <c r="B379" s="130" t="s">
        <v>1333</v>
      </c>
      <c r="C379" s="131" t="s">
        <v>155</v>
      </c>
      <c r="D379" s="132">
        <v>1</v>
      </c>
      <c r="E379" s="133">
        <v>150</v>
      </c>
      <c r="F379" s="134">
        <f>ROUND(D379*E379,2)</f>
        <v>150</v>
      </c>
      <c r="G379" s="68" t="s">
        <v>174</v>
      </c>
      <c r="I379" s="15"/>
    </row>
    <row r="380" spans="1:9" s="125" customFormat="1" ht="15" customHeight="1" x14ac:dyDescent="0.25">
      <c r="A380" s="129"/>
      <c r="B380" s="130" t="s">
        <v>1334</v>
      </c>
      <c r="C380" s="131" t="s">
        <v>155</v>
      </c>
      <c r="D380" s="132">
        <v>1</v>
      </c>
      <c r="E380" s="133">
        <v>70</v>
      </c>
      <c r="F380" s="134">
        <f>ROUND(D380*E380,2)</f>
        <v>70</v>
      </c>
      <c r="G380" s="68" t="s">
        <v>174</v>
      </c>
      <c r="I380" s="15"/>
    </row>
    <row r="381" spans="1:9" s="125" customFormat="1" ht="15" customHeight="1" x14ac:dyDescent="0.25">
      <c r="A381" s="129"/>
      <c r="B381" s="130" t="s">
        <v>568</v>
      </c>
      <c r="C381" s="131" t="s">
        <v>117</v>
      </c>
      <c r="D381" s="132">
        <v>1</v>
      </c>
      <c r="E381" s="133"/>
      <c r="F381" s="134">
        <f>SUM(F378:F380)</f>
        <v>1020</v>
      </c>
      <c r="G381" s="68"/>
      <c r="I381" s="15"/>
    </row>
    <row r="382" spans="1:9" s="125" customFormat="1" ht="15" customHeight="1" x14ac:dyDescent="0.25">
      <c r="A382" s="129"/>
      <c r="B382" s="198" t="s">
        <v>1335</v>
      </c>
      <c r="C382" s="198"/>
      <c r="D382" s="172" t="s">
        <v>875</v>
      </c>
      <c r="E382" s="172"/>
      <c r="F382" s="199">
        <f>F381</f>
        <v>1020</v>
      </c>
      <c r="G382" s="199"/>
      <c r="I382" s="15"/>
    </row>
    <row r="383" spans="1:9" s="125" customFormat="1" ht="15" customHeight="1" x14ac:dyDescent="0.25">
      <c r="A383" s="129"/>
      <c r="B383" s="200" t="s">
        <v>1336</v>
      </c>
      <c r="C383" s="200"/>
      <c r="D383" s="172"/>
      <c r="E383" s="172"/>
      <c r="F383" s="199"/>
      <c r="G383" s="199"/>
      <c r="I383" s="15"/>
    </row>
    <row r="384" spans="1:9" s="125" customFormat="1" ht="24.95" customHeight="1" x14ac:dyDescent="0.25">
      <c r="A384" s="127" t="s">
        <v>271</v>
      </c>
      <c r="B384" s="171" t="s">
        <v>1337</v>
      </c>
      <c r="C384" s="171"/>
      <c r="D384" s="172" t="s">
        <v>648</v>
      </c>
      <c r="E384" s="172"/>
      <c r="F384" s="173" t="s">
        <v>1338</v>
      </c>
      <c r="G384" s="173"/>
      <c r="I384" s="15"/>
    </row>
    <row r="385" spans="1:9" s="125" customFormat="1" ht="15" customHeight="1" x14ac:dyDescent="0.25">
      <c r="A385" s="129"/>
      <c r="B385" s="128" t="s">
        <v>553</v>
      </c>
      <c r="C385" s="60" t="s">
        <v>4</v>
      </c>
      <c r="D385" s="128" t="s">
        <v>554</v>
      </c>
      <c r="E385" s="128" t="s">
        <v>555</v>
      </c>
      <c r="F385" s="128" t="s">
        <v>556</v>
      </c>
      <c r="G385" s="60" t="s">
        <v>557</v>
      </c>
      <c r="I385" s="15"/>
    </row>
    <row r="386" spans="1:9" s="125" customFormat="1" ht="15" customHeight="1" x14ac:dyDescent="0.25">
      <c r="A386" s="129"/>
      <c r="B386" s="130" t="s">
        <v>1339</v>
      </c>
      <c r="C386" s="131" t="s">
        <v>42</v>
      </c>
      <c r="D386" s="132">
        <v>1</v>
      </c>
      <c r="E386" s="133">
        <v>19800</v>
      </c>
      <c r="F386" s="134">
        <f>ROUND(D386*E386,2)</f>
        <v>19800</v>
      </c>
      <c r="G386" s="84" t="s">
        <v>285</v>
      </c>
      <c r="I386" s="15"/>
    </row>
    <row r="387" spans="1:9" s="125" customFormat="1" ht="15" customHeight="1" x14ac:dyDescent="0.25">
      <c r="A387" s="129"/>
      <c r="B387" s="130" t="s">
        <v>1340</v>
      </c>
      <c r="C387" s="131" t="s">
        <v>42</v>
      </c>
      <c r="D387" s="132">
        <v>1</v>
      </c>
      <c r="E387" s="133">
        <v>1800</v>
      </c>
      <c r="F387" s="134">
        <f>ROUND(D387*E387,2)</f>
        <v>1800</v>
      </c>
      <c r="G387" s="84" t="s">
        <v>797</v>
      </c>
      <c r="I387" s="15"/>
    </row>
    <row r="388" spans="1:9" s="125" customFormat="1" ht="15" customHeight="1" x14ac:dyDescent="0.25">
      <c r="A388" s="129"/>
      <c r="B388" s="130" t="s">
        <v>1341</v>
      </c>
      <c r="C388" s="131" t="s">
        <v>42</v>
      </c>
      <c r="D388" s="132">
        <v>1</v>
      </c>
      <c r="E388" s="133">
        <v>1150</v>
      </c>
      <c r="F388" s="134">
        <f>ROUND(D388*E388,2)</f>
        <v>1150</v>
      </c>
      <c r="G388" s="201" t="s">
        <v>691</v>
      </c>
      <c r="I388" s="15"/>
    </row>
    <row r="389" spans="1:9" s="125" customFormat="1" ht="15" customHeight="1" x14ac:dyDescent="0.25">
      <c r="A389" s="129"/>
      <c r="B389" s="137" t="s">
        <v>1342</v>
      </c>
      <c r="C389" s="138"/>
      <c r="D389" s="139"/>
      <c r="E389" s="140"/>
      <c r="F389" s="152"/>
      <c r="G389" s="201"/>
      <c r="I389" s="15"/>
    </row>
    <row r="390" spans="1:9" s="125" customFormat="1" ht="15" customHeight="1" x14ac:dyDescent="0.25">
      <c r="A390" s="129"/>
      <c r="B390" s="130" t="s">
        <v>1343</v>
      </c>
      <c r="C390" s="131" t="s">
        <v>42</v>
      </c>
      <c r="D390" s="132">
        <v>1</v>
      </c>
      <c r="E390" s="133">
        <v>5000</v>
      </c>
      <c r="F390" s="134">
        <f>ROUND(D390*E390,2)</f>
        <v>5000</v>
      </c>
      <c r="G390" s="201" t="s">
        <v>687</v>
      </c>
      <c r="I390" s="15"/>
    </row>
    <row r="391" spans="1:9" s="125" customFormat="1" ht="15" customHeight="1" x14ac:dyDescent="0.25">
      <c r="A391" s="129"/>
      <c r="B391" s="137" t="s">
        <v>1344</v>
      </c>
      <c r="C391" s="138"/>
      <c r="D391" s="139"/>
      <c r="E391" s="140"/>
      <c r="F391" s="141"/>
      <c r="G391" s="201"/>
      <c r="I391" s="15"/>
    </row>
    <row r="392" spans="1:9" s="125" customFormat="1" ht="15" customHeight="1" x14ac:dyDescent="0.25">
      <c r="A392" s="129"/>
      <c r="B392" s="130" t="s">
        <v>1345</v>
      </c>
      <c r="C392" s="131" t="s">
        <v>42</v>
      </c>
      <c r="D392" s="132">
        <v>1</v>
      </c>
      <c r="E392" s="133">
        <v>1550</v>
      </c>
      <c r="F392" s="134">
        <f>ROUND(D392*E392,2)</f>
        <v>1550</v>
      </c>
      <c r="G392" s="84" t="s">
        <v>174</v>
      </c>
      <c r="I392" s="15"/>
    </row>
    <row r="393" spans="1:9" s="125" customFormat="1" ht="15" customHeight="1" x14ac:dyDescent="0.25">
      <c r="A393" s="129"/>
      <c r="B393" s="130" t="s">
        <v>640</v>
      </c>
      <c r="C393" s="131" t="s">
        <v>155</v>
      </c>
      <c r="D393" s="132">
        <v>1</v>
      </c>
      <c r="E393" s="133">
        <v>500</v>
      </c>
      <c r="F393" s="134">
        <f>ROUND(D393*E393,2)</f>
        <v>500</v>
      </c>
      <c r="G393" s="84" t="s">
        <v>174</v>
      </c>
      <c r="I393" s="15"/>
    </row>
    <row r="394" spans="1:9" s="125" customFormat="1" ht="15" customHeight="1" x14ac:dyDescent="0.25">
      <c r="A394" s="129"/>
      <c r="B394" s="130" t="s">
        <v>568</v>
      </c>
      <c r="C394" s="131" t="s">
        <v>42</v>
      </c>
      <c r="D394" s="132">
        <v>1</v>
      </c>
      <c r="E394" s="133"/>
      <c r="F394" s="134">
        <f>SUM(F386:F393)</f>
        <v>29800</v>
      </c>
      <c r="G394" s="68"/>
      <c r="I394" s="15"/>
    </row>
    <row r="395" spans="1:9" s="125" customFormat="1" ht="15" customHeight="1" x14ac:dyDescent="0.25">
      <c r="A395" s="129"/>
      <c r="B395" s="198" t="s">
        <v>651</v>
      </c>
      <c r="C395" s="198"/>
      <c r="D395" s="172" t="s">
        <v>652</v>
      </c>
      <c r="E395" s="172"/>
      <c r="F395" s="199">
        <f>F394</f>
        <v>29800</v>
      </c>
      <c r="G395" s="199"/>
      <c r="I395" s="15"/>
    </row>
    <row r="396" spans="1:9" s="125" customFormat="1" ht="15" customHeight="1" x14ac:dyDescent="0.25">
      <c r="A396" s="129"/>
      <c r="B396" s="200" t="s">
        <v>1346</v>
      </c>
      <c r="C396" s="200"/>
      <c r="D396" s="172"/>
      <c r="E396" s="172"/>
      <c r="F396" s="199"/>
      <c r="G396" s="199"/>
      <c r="I396" s="15"/>
    </row>
    <row r="397" spans="1:9" s="125" customFormat="1" ht="24.95" customHeight="1" x14ac:dyDescent="0.25">
      <c r="A397" s="127" t="s">
        <v>273</v>
      </c>
      <c r="B397" s="171" t="s">
        <v>1347</v>
      </c>
      <c r="C397" s="171"/>
      <c r="D397" s="172" t="s">
        <v>655</v>
      </c>
      <c r="E397" s="172"/>
      <c r="F397" s="173" t="s">
        <v>1348</v>
      </c>
      <c r="G397" s="173"/>
      <c r="I397" s="15"/>
    </row>
    <row r="398" spans="1:9" s="125" customFormat="1" ht="15" customHeight="1" x14ac:dyDescent="0.25">
      <c r="A398" s="129"/>
      <c r="B398" s="128" t="s">
        <v>553</v>
      </c>
      <c r="C398" s="60" t="s">
        <v>4</v>
      </c>
      <c r="D398" s="128" t="s">
        <v>554</v>
      </c>
      <c r="E398" s="128" t="s">
        <v>555</v>
      </c>
      <c r="F398" s="128" t="s">
        <v>556</v>
      </c>
      <c r="G398" s="60" t="s">
        <v>557</v>
      </c>
      <c r="I398" s="15"/>
    </row>
    <row r="399" spans="1:9" s="125" customFormat="1" ht="15" customHeight="1" x14ac:dyDescent="0.25">
      <c r="A399" s="129"/>
      <c r="B399" s="130" t="s">
        <v>1349</v>
      </c>
      <c r="C399" s="131" t="s">
        <v>45</v>
      </c>
      <c r="D399" s="132">
        <v>60</v>
      </c>
      <c r="E399" s="133">
        <v>596.03</v>
      </c>
      <c r="F399" s="134">
        <v>35761.800000000003</v>
      </c>
      <c r="G399" s="68" t="s">
        <v>174</v>
      </c>
      <c r="I399" s="15"/>
    </row>
    <row r="400" spans="1:9" s="125" customFormat="1" ht="15" customHeight="1" x14ac:dyDescent="0.25">
      <c r="A400" s="129"/>
      <c r="B400" s="130" t="s">
        <v>1350</v>
      </c>
      <c r="C400" s="131" t="s">
        <v>45</v>
      </c>
      <c r="D400" s="132">
        <v>60</v>
      </c>
      <c r="E400" s="133">
        <v>397.35</v>
      </c>
      <c r="F400" s="134">
        <v>23841</v>
      </c>
      <c r="G400" s="68" t="s">
        <v>174</v>
      </c>
      <c r="I400" s="15"/>
    </row>
    <row r="401" spans="1:9" s="125" customFormat="1" ht="15" customHeight="1" x14ac:dyDescent="0.25">
      <c r="A401" s="129"/>
      <c r="B401" s="130" t="s">
        <v>1351</v>
      </c>
      <c r="C401" s="131" t="s">
        <v>61</v>
      </c>
      <c r="D401" s="132">
        <v>70</v>
      </c>
      <c r="E401" s="133">
        <v>2483.44</v>
      </c>
      <c r="F401" s="134">
        <v>173840.8</v>
      </c>
      <c r="G401" s="68" t="s">
        <v>560</v>
      </c>
      <c r="I401" s="15"/>
    </row>
    <row r="402" spans="1:9" s="125" customFormat="1" ht="15" customHeight="1" x14ac:dyDescent="0.25">
      <c r="A402" s="129"/>
      <c r="B402" s="130" t="s">
        <v>1352</v>
      </c>
      <c r="C402" s="131" t="s">
        <v>61</v>
      </c>
      <c r="D402" s="132">
        <v>70</v>
      </c>
      <c r="E402" s="133">
        <v>2980.13</v>
      </c>
      <c r="F402" s="134">
        <v>208609.1</v>
      </c>
      <c r="G402" s="68" t="s">
        <v>174</v>
      </c>
      <c r="I402" s="15"/>
    </row>
    <row r="403" spans="1:9" s="125" customFormat="1" ht="15" customHeight="1" x14ac:dyDescent="0.25">
      <c r="A403" s="129"/>
      <c r="B403" s="130" t="s">
        <v>1353</v>
      </c>
      <c r="C403" s="131" t="s">
        <v>42</v>
      </c>
      <c r="D403" s="132">
        <v>4</v>
      </c>
      <c r="E403" s="133">
        <v>894.04</v>
      </c>
      <c r="F403" s="134">
        <v>3576.16</v>
      </c>
      <c r="G403" s="68" t="s">
        <v>174</v>
      </c>
      <c r="I403" s="15"/>
    </row>
    <row r="404" spans="1:9" s="125" customFormat="1" ht="15" customHeight="1" x14ac:dyDescent="0.25">
      <c r="A404" s="129"/>
      <c r="B404" s="130" t="s">
        <v>1354</v>
      </c>
      <c r="C404" s="131" t="s">
        <v>155</v>
      </c>
      <c r="D404" s="132">
        <v>1</v>
      </c>
      <c r="E404" s="133">
        <v>13368.87</v>
      </c>
      <c r="F404" s="134">
        <v>13368.87</v>
      </c>
      <c r="G404" s="68" t="s">
        <v>174</v>
      </c>
      <c r="I404" s="15"/>
    </row>
    <row r="405" spans="1:9" s="125" customFormat="1" ht="15" customHeight="1" x14ac:dyDescent="0.25">
      <c r="A405" s="129"/>
      <c r="B405" s="130" t="s">
        <v>640</v>
      </c>
      <c r="C405" s="131" t="s">
        <v>155</v>
      </c>
      <c r="D405" s="132">
        <v>1</v>
      </c>
      <c r="E405" s="133">
        <v>9182.27</v>
      </c>
      <c r="F405" s="134">
        <v>9182.27</v>
      </c>
      <c r="G405" s="68" t="s">
        <v>174</v>
      </c>
      <c r="I405" s="15"/>
    </row>
    <row r="406" spans="1:9" s="125" customFormat="1" ht="15" customHeight="1" x14ac:dyDescent="0.25">
      <c r="A406" s="129"/>
      <c r="B406" s="130" t="s">
        <v>568</v>
      </c>
      <c r="C406" s="131" t="s">
        <v>45</v>
      </c>
      <c r="D406" s="132">
        <v>60</v>
      </c>
      <c r="E406" s="133"/>
      <c r="F406" s="134">
        <v>468180</v>
      </c>
      <c r="G406" s="68"/>
      <c r="I406" s="15"/>
    </row>
    <row r="407" spans="1:9" s="125" customFormat="1" ht="15" customHeight="1" x14ac:dyDescent="0.25">
      <c r="A407" s="129"/>
      <c r="B407" s="130" t="s">
        <v>569</v>
      </c>
      <c r="C407" s="131" t="s">
        <v>45</v>
      </c>
      <c r="D407" s="132">
        <v>1</v>
      </c>
      <c r="E407" s="133"/>
      <c r="F407" s="134">
        <v>7803</v>
      </c>
      <c r="G407" s="68"/>
      <c r="I407" s="15"/>
    </row>
    <row r="408" spans="1:9" s="125" customFormat="1" ht="15" customHeight="1" x14ac:dyDescent="0.25">
      <c r="A408" s="129"/>
      <c r="B408" s="198" t="s">
        <v>1355</v>
      </c>
      <c r="C408" s="198"/>
      <c r="D408" s="172" t="s">
        <v>659</v>
      </c>
      <c r="E408" s="172"/>
      <c r="F408" s="199">
        <v>7803</v>
      </c>
      <c r="G408" s="199"/>
      <c r="I408" s="15"/>
    </row>
    <row r="409" spans="1:9" s="125" customFormat="1" ht="15" customHeight="1" x14ac:dyDescent="0.25">
      <c r="A409" s="129"/>
      <c r="B409" s="200" t="s">
        <v>1356</v>
      </c>
      <c r="C409" s="200"/>
      <c r="D409" s="172"/>
      <c r="E409" s="172"/>
      <c r="F409" s="199"/>
      <c r="G409" s="199"/>
      <c r="I409" s="15"/>
    </row>
    <row r="410" spans="1:9" s="125" customFormat="1" ht="24.95" customHeight="1" x14ac:dyDescent="0.25">
      <c r="A410" s="127" t="s">
        <v>275</v>
      </c>
      <c r="B410" s="171" t="s">
        <v>1357</v>
      </c>
      <c r="C410" s="171"/>
      <c r="D410" s="172" t="s">
        <v>1358</v>
      </c>
      <c r="E410" s="172"/>
      <c r="F410" s="173" t="s">
        <v>1359</v>
      </c>
      <c r="G410" s="173"/>
      <c r="I410" s="15"/>
    </row>
    <row r="411" spans="1:9" s="125" customFormat="1" ht="15" customHeight="1" x14ac:dyDescent="0.25">
      <c r="A411" s="129"/>
      <c r="B411" s="128" t="s">
        <v>553</v>
      </c>
      <c r="C411" s="60" t="s">
        <v>4</v>
      </c>
      <c r="D411" s="128" t="s">
        <v>554</v>
      </c>
      <c r="E411" s="128" t="s">
        <v>555</v>
      </c>
      <c r="F411" s="128" t="s">
        <v>556</v>
      </c>
      <c r="G411" s="60" t="s">
        <v>557</v>
      </c>
      <c r="I411" s="15"/>
    </row>
    <row r="412" spans="1:9" s="125" customFormat="1" ht="15" customHeight="1" x14ac:dyDescent="0.25">
      <c r="A412" s="129"/>
      <c r="B412" s="130" t="s">
        <v>1360</v>
      </c>
      <c r="C412" s="131" t="s">
        <v>494</v>
      </c>
      <c r="D412" s="132">
        <v>1</v>
      </c>
      <c r="E412" s="133">
        <v>1600</v>
      </c>
      <c r="F412" s="134">
        <f>ROUND(D412*E412,2)</f>
        <v>1600</v>
      </c>
      <c r="G412" s="68" t="s">
        <v>691</v>
      </c>
      <c r="I412" s="15"/>
    </row>
    <row r="413" spans="1:9" s="125" customFormat="1" ht="15" customHeight="1" x14ac:dyDescent="0.25">
      <c r="A413" s="129"/>
      <c r="B413" s="130" t="s">
        <v>1361</v>
      </c>
      <c r="C413" s="131" t="s">
        <v>155</v>
      </c>
      <c r="D413" s="132">
        <v>1</v>
      </c>
      <c r="E413" s="133">
        <v>300</v>
      </c>
      <c r="F413" s="134">
        <f>ROUND(D413*E413,2)</f>
        <v>300</v>
      </c>
      <c r="G413" s="68" t="s">
        <v>174</v>
      </c>
      <c r="I413" s="15"/>
    </row>
    <row r="414" spans="1:9" s="125" customFormat="1" ht="15" customHeight="1" x14ac:dyDescent="0.25">
      <c r="A414" s="129"/>
      <c r="B414" s="130" t="s">
        <v>1226</v>
      </c>
      <c r="C414" s="131" t="s">
        <v>155</v>
      </c>
      <c r="D414" s="132">
        <v>1</v>
      </c>
      <c r="E414" s="133">
        <v>100</v>
      </c>
      <c r="F414" s="134">
        <f>ROUND(D414*E414,2)</f>
        <v>100</v>
      </c>
      <c r="G414" s="68" t="s">
        <v>174</v>
      </c>
      <c r="I414" s="15"/>
    </row>
    <row r="415" spans="1:9" s="125" customFormat="1" ht="15" customHeight="1" x14ac:dyDescent="0.25">
      <c r="A415" s="129"/>
      <c r="B415" s="130" t="s">
        <v>1362</v>
      </c>
      <c r="C415" s="131" t="s">
        <v>155</v>
      </c>
      <c r="D415" s="132">
        <v>1</v>
      </c>
      <c r="E415" s="133">
        <v>200</v>
      </c>
      <c r="F415" s="134">
        <f>ROUND(D415*E415,2)</f>
        <v>200</v>
      </c>
      <c r="G415" s="68" t="s">
        <v>174</v>
      </c>
      <c r="I415" s="15"/>
    </row>
    <row r="416" spans="1:9" s="125" customFormat="1" ht="15" customHeight="1" x14ac:dyDescent="0.25">
      <c r="A416" s="129"/>
      <c r="B416" s="130" t="s">
        <v>568</v>
      </c>
      <c r="C416" s="131" t="s">
        <v>277</v>
      </c>
      <c r="D416" s="132">
        <v>1</v>
      </c>
      <c r="E416" s="133"/>
      <c r="F416" s="134">
        <f>SUM(F412:F415)</f>
        <v>2200</v>
      </c>
      <c r="G416" s="68"/>
      <c r="I416" s="15"/>
    </row>
    <row r="417" spans="1:9" s="125" customFormat="1" ht="15" customHeight="1" x14ac:dyDescent="0.25">
      <c r="A417" s="129"/>
      <c r="B417" s="198" t="s">
        <v>651</v>
      </c>
      <c r="C417" s="198"/>
      <c r="D417" s="172" t="s">
        <v>1363</v>
      </c>
      <c r="E417" s="172"/>
      <c r="F417" s="199">
        <f>F416</f>
        <v>2200</v>
      </c>
      <c r="G417" s="199"/>
      <c r="I417" s="15"/>
    </row>
    <row r="418" spans="1:9" s="125" customFormat="1" ht="15" customHeight="1" x14ac:dyDescent="0.25">
      <c r="A418" s="129"/>
      <c r="B418" s="200" t="s">
        <v>1364</v>
      </c>
      <c r="C418" s="200"/>
      <c r="D418" s="172"/>
      <c r="E418" s="172"/>
      <c r="F418" s="199"/>
      <c r="G418" s="199"/>
      <c r="I418" s="15"/>
    </row>
    <row r="419" spans="1:9" s="125" customFormat="1" ht="24.95" customHeight="1" x14ac:dyDescent="0.25">
      <c r="A419" s="127" t="s">
        <v>278</v>
      </c>
      <c r="B419" s="178" t="s">
        <v>279</v>
      </c>
      <c r="C419" s="178"/>
      <c r="D419" s="179" t="s">
        <v>648</v>
      </c>
      <c r="E419" s="179"/>
      <c r="F419" s="180" t="s">
        <v>1365</v>
      </c>
      <c r="G419" s="180"/>
      <c r="I419" s="15"/>
    </row>
    <row r="420" spans="1:9" s="125" customFormat="1" ht="15" customHeight="1" x14ac:dyDescent="0.25">
      <c r="A420" s="153"/>
      <c r="B420" s="142" t="s">
        <v>553</v>
      </c>
      <c r="C420" s="71" t="s">
        <v>4</v>
      </c>
      <c r="D420" s="142" t="s">
        <v>554</v>
      </c>
      <c r="E420" s="142" t="s">
        <v>555</v>
      </c>
      <c r="F420" s="142" t="s">
        <v>556</v>
      </c>
      <c r="G420" s="60" t="s">
        <v>557</v>
      </c>
      <c r="I420" s="15"/>
    </row>
    <row r="421" spans="1:9" s="125" customFormat="1" ht="15" customHeight="1" x14ac:dyDescent="0.25">
      <c r="A421" s="129"/>
      <c r="B421" s="130" t="s">
        <v>1366</v>
      </c>
      <c r="C421" s="131" t="s">
        <v>922</v>
      </c>
      <c r="D421" s="132">
        <v>25</v>
      </c>
      <c r="E421" s="133">
        <v>1046.02</v>
      </c>
      <c r="F421" s="134">
        <f>ROUND(D421*E421,2)</f>
        <v>26150.5</v>
      </c>
      <c r="G421" s="201" t="s">
        <v>560</v>
      </c>
      <c r="I421" s="15"/>
    </row>
    <row r="422" spans="1:9" s="125" customFormat="1" ht="15" customHeight="1" x14ac:dyDescent="0.25">
      <c r="A422" s="129"/>
      <c r="B422" s="135" t="s">
        <v>1367</v>
      </c>
      <c r="C422" s="154"/>
      <c r="D422" s="155"/>
      <c r="E422" s="156"/>
      <c r="F422" s="152"/>
      <c r="G422" s="201"/>
      <c r="I422" s="15"/>
    </row>
    <row r="423" spans="1:9" s="125" customFormat="1" ht="15" customHeight="1" x14ac:dyDescent="0.25">
      <c r="A423" s="129"/>
      <c r="B423" s="130" t="s">
        <v>1368</v>
      </c>
      <c r="C423" s="131" t="s">
        <v>922</v>
      </c>
      <c r="D423" s="132">
        <v>25</v>
      </c>
      <c r="E423" s="133">
        <v>2185.4299999999998</v>
      </c>
      <c r="F423" s="134">
        <f>ROUND(D423*E423,2)</f>
        <v>54635.75</v>
      </c>
      <c r="G423" s="68" t="s">
        <v>560</v>
      </c>
      <c r="I423" s="15"/>
    </row>
    <row r="424" spans="1:9" s="125" customFormat="1" ht="15" customHeight="1" x14ac:dyDescent="0.25">
      <c r="A424" s="129"/>
      <c r="B424" s="130" t="s">
        <v>1369</v>
      </c>
      <c r="C424" s="131" t="s">
        <v>155</v>
      </c>
      <c r="D424" s="132">
        <v>1</v>
      </c>
      <c r="E424" s="133">
        <v>596.03</v>
      </c>
      <c r="F424" s="134">
        <f>ROUND(D424*E424,2)</f>
        <v>596.03</v>
      </c>
      <c r="G424" s="68" t="s">
        <v>174</v>
      </c>
      <c r="I424" s="15"/>
    </row>
    <row r="425" spans="1:9" s="125" customFormat="1" ht="15" customHeight="1" x14ac:dyDescent="0.25">
      <c r="A425" s="129"/>
      <c r="B425" s="130" t="s">
        <v>568</v>
      </c>
      <c r="C425" s="131" t="s">
        <v>42</v>
      </c>
      <c r="D425" s="132">
        <v>10</v>
      </c>
      <c r="E425" s="133"/>
      <c r="F425" s="134">
        <f>SUM(F421:F424)</f>
        <v>81382.28</v>
      </c>
      <c r="G425" s="68"/>
      <c r="I425" s="15"/>
    </row>
    <row r="426" spans="1:9" s="125" customFormat="1" ht="15" customHeight="1" x14ac:dyDescent="0.25">
      <c r="A426" s="129"/>
      <c r="B426" s="130" t="s">
        <v>569</v>
      </c>
      <c r="C426" s="131" t="s">
        <v>42</v>
      </c>
      <c r="D426" s="132">
        <v>1</v>
      </c>
      <c r="E426" s="133"/>
      <c r="F426" s="134">
        <f>F425/D425</f>
        <v>8138.2280000000001</v>
      </c>
      <c r="G426" s="68"/>
      <c r="I426" s="15"/>
    </row>
    <row r="427" spans="1:9" s="125" customFormat="1" ht="15" customHeight="1" x14ac:dyDescent="0.25">
      <c r="A427" s="129"/>
      <c r="B427" s="198" t="s">
        <v>1370</v>
      </c>
      <c r="C427" s="198"/>
      <c r="D427" s="172" t="s">
        <v>652</v>
      </c>
      <c r="E427" s="172"/>
      <c r="F427" s="199">
        <f>ROUND(F426,0)</f>
        <v>8138</v>
      </c>
      <c r="G427" s="199"/>
      <c r="I427" s="15"/>
    </row>
    <row r="428" spans="1:9" s="125" customFormat="1" ht="15" customHeight="1" x14ac:dyDescent="0.25">
      <c r="A428" s="129"/>
      <c r="B428" s="200" t="s">
        <v>1371</v>
      </c>
      <c r="C428" s="200"/>
      <c r="D428" s="172"/>
      <c r="E428" s="172"/>
      <c r="F428" s="199"/>
      <c r="G428" s="199"/>
      <c r="I428" s="15"/>
    </row>
    <row r="429" spans="1:9" s="125" customFormat="1" ht="39.950000000000003" customHeight="1" x14ac:dyDescent="0.25">
      <c r="A429" s="127" t="s">
        <v>280</v>
      </c>
      <c r="B429" s="171" t="s">
        <v>281</v>
      </c>
      <c r="C429" s="171"/>
      <c r="D429" s="172" t="s">
        <v>648</v>
      </c>
      <c r="E429" s="172"/>
      <c r="F429" s="173" t="s">
        <v>1372</v>
      </c>
      <c r="G429" s="173"/>
      <c r="I429" s="15"/>
    </row>
    <row r="430" spans="1:9" s="125" customFormat="1" ht="15" customHeight="1" x14ac:dyDescent="0.25">
      <c r="A430" s="153"/>
      <c r="B430" s="142" t="s">
        <v>553</v>
      </c>
      <c r="C430" s="71" t="s">
        <v>4</v>
      </c>
      <c r="D430" s="142" t="s">
        <v>554</v>
      </c>
      <c r="E430" s="142" t="s">
        <v>555</v>
      </c>
      <c r="F430" s="142" t="s">
        <v>556</v>
      </c>
      <c r="G430" s="60" t="s">
        <v>557</v>
      </c>
      <c r="I430" s="15"/>
    </row>
    <row r="431" spans="1:9" s="125" customFormat="1" ht="15" customHeight="1" x14ac:dyDescent="0.25">
      <c r="A431" s="129"/>
      <c r="B431" s="130" t="s">
        <v>1373</v>
      </c>
      <c r="C431" s="131" t="s">
        <v>42</v>
      </c>
      <c r="D431" s="132">
        <v>621</v>
      </c>
      <c r="E431" s="133">
        <v>8138</v>
      </c>
      <c r="F431" s="134">
        <f>ROUND(D431*E431,2)</f>
        <v>5053698</v>
      </c>
      <c r="G431" s="201" t="s">
        <v>560</v>
      </c>
      <c r="I431" s="15"/>
    </row>
    <row r="432" spans="1:9" s="125" customFormat="1" ht="15" customHeight="1" x14ac:dyDescent="0.25">
      <c r="A432" s="129"/>
      <c r="B432" s="135" t="s">
        <v>1374</v>
      </c>
      <c r="C432" s="154"/>
      <c r="D432" s="155"/>
      <c r="E432" s="156"/>
      <c r="F432" s="152"/>
      <c r="G432" s="201"/>
      <c r="I432" s="15"/>
    </row>
    <row r="433" spans="1:1024" s="125" customFormat="1" ht="15" customHeight="1" x14ac:dyDescent="0.25">
      <c r="A433" s="129"/>
      <c r="B433" s="130" t="s">
        <v>1375</v>
      </c>
      <c r="C433" s="131" t="s">
        <v>92</v>
      </c>
      <c r="D433" s="132">
        <v>37632.6</v>
      </c>
      <c r="E433" s="133">
        <v>20.86</v>
      </c>
      <c r="F433" s="134">
        <f t="shared" ref="F433:F441" si="13">ROUND(D433*E433,2)</f>
        <v>785016.04</v>
      </c>
      <c r="G433" s="157" t="s">
        <v>174</v>
      </c>
      <c r="I433" s="15"/>
    </row>
    <row r="434" spans="1:1024" s="125" customFormat="1" ht="15" customHeight="1" x14ac:dyDescent="0.25">
      <c r="A434" s="129"/>
      <c r="B434" s="130" t="s">
        <v>1376</v>
      </c>
      <c r="C434" s="131" t="s">
        <v>92</v>
      </c>
      <c r="D434" s="132">
        <v>6966.4</v>
      </c>
      <c r="E434" s="133">
        <v>14.9</v>
      </c>
      <c r="F434" s="134">
        <f t="shared" si="13"/>
        <v>103799.36</v>
      </c>
      <c r="G434" s="157" t="s">
        <v>174</v>
      </c>
      <c r="I434" s="15"/>
    </row>
    <row r="435" spans="1:1024" s="125" customFormat="1" ht="15" customHeight="1" x14ac:dyDescent="0.25">
      <c r="A435" s="129"/>
      <c r="B435" s="130" t="s">
        <v>1377</v>
      </c>
      <c r="C435" s="131" t="s">
        <v>155</v>
      </c>
      <c r="D435" s="132">
        <v>1</v>
      </c>
      <c r="E435" s="133">
        <v>37013.18</v>
      </c>
      <c r="F435" s="134">
        <f t="shared" si="13"/>
        <v>37013.18</v>
      </c>
      <c r="G435" s="157" t="s">
        <v>174</v>
      </c>
      <c r="I435" s="15"/>
    </row>
    <row r="436" spans="1:1024" s="125" customFormat="1" ht="15" customHeight="1" x14ac:dyDescent="0.25">
      <c r="A436" s="129"/>
      <c r="B436" s="130" t="s">
        <v>1378</v>
      </c>
      <c r="C436" s="131" t="s">
        <v>559</v>
      </c>
      <c r="D436" s="132">
        <v>310.5</v>
      </c>
      <c r="E436" s="133">
        <v>372.52</v>
      </c>
      <c r="F436" s="134">
        <f t="shared" si="13"/>
        <v>115667.46</v>
      </c>
      <c r="G436" s="68" t="s">
        <v>174</v>
      </c>
      <c r="I436" s="15"/>
    </row>
    <row r="437" spans="1:1024" s="125" customFormat="1" ht="15" customHeight="1" x14ac:dyDescent="0.25">
      <c r="A437" s="129"/>
      <c r="B437" s="130" t="s">
        <v>564</v>
      </c>
      <c r="C437" s="131" t="s">
        <v>559</v>
      </c>
      <c r="D437" s="132">
        <v>310.5</v>
      </c>
      <c r="E437" s="133">
        <v>260.76</v>
      </c>
      <c r="F437" s="134">
        <f t="shared" si="13"/>
        <v>80965.98</v>
      </c>
      <c r="G437" s="68" t="s">
        <v>566</v>
      </c>
      <c r="I437" s="15"/>
    </row>
    <row r="438" spans="1:1024" s="125" customFormat="1" ht="15" customHeight="1" x14ac:dyDescent="0.25">
      <c r="A438" s="129"/>
      <c r="B438" s="130" t="s">
        <v>1379</v>
      </c>
      <c r="C438" s="131" t="s">
        <v>42</v>
      </c>
      <c r="D438" s="132">
        <v>621</v>
      </c>
      <c r="E438" s="133">
        <v>7450.32</v>
      </c>
      <c r="F438" s="134">
        <f t="shared" si="13"/>
        <v>4626648.72</v>
      </c>
      <c r="G438" s="68" t="s">
        <v>560</v>
      </c>
      <c r="I438" s="15"/>
    </row>
    <row r="439" spans="1:1024" s="125" customFormat="1" ht="15" customHeight="1" x14ac:dyDescent="0.25">
      <c r="A439" s="129"/>
      <c r="B439" s="130" t="s">
        <v>1380</v>
      </c>
      <c r="C439" s="131" t="s">
        <v>155</v>
      </c>
      <c r="D439" s="132">
        <v>1</v>
      </c>
      <c r="E439" s="133">
        <v>9253.2999999999993</v>
      </c>
      <c r="F439" s="134">
        <f t="shared" si="13"/>
        <v>9253.2999999999993</v>
      </c>
      <c r="G439" s="68" t="s">
        <v>174</v>
      </c>
      <c r="I439" s="15"/>
    </row>
    <row r="440" spans="1:1024" s="125" customFormat="1" ht="15" customHeight="1" x14ac:dyDescent="0.25">
      <c r="A440" s="129"/>
      <c r="B440" s="130" t="s">
        <v>1381</v>
      </c>
      <c r="C440" s="131" t="s">
        <v>11</v>
      </c>
      <c r="D440" s="132">
        <v>2174</v>
      </c>
      <c r="E440" s="133">
        <v>991</v>
      </c>
      <c r="F440" s="134">
        <f t="shared" si="13"/>
        <v>2154434</v>
      </c>
      <c r="G440" s="68" t="s">
        <v>174</v>
      </c>
      <c r="I440" s="15"/>
    </row>
    <row r="441" spans="1:1024" s="125" customFormat="1" ht="15" customHeight="1" x14ac:dyDescent="0.25">
      <c r="A441" s="129"/>
      <c r="B441" s="130" t="s">
        <v>640</v>
      </c>
      <c r="C441" s="131" t="s">
        <v>155</v>
      </c>
      <c r="D441" s="132">
        <v>1</v>
      </c>
      <c r="E441" s="133">
        <v>259561.96</v>
      </c>
      <c r="F441" s="134">
        <f t="shared" si="13"/>
        <v>259561.96</v>
      </c>
      <c r="G441" s="68" t="s">
        <v>1479</v>
      </c>
      <c r="I441" s="15"/>
    </row>
    <row r="442" spans="1:1024" s="125" customFormat="1" ht="15" customHeight="1" x14ac:dyDescent="0.25">
      <c r="A442" s="129"/>
      <c r="B442" s="130" t="s">
        <v>568</v>
      </c>
      <c r="C442" s="131" t="s">
        <v>42</v>
      </c>
      <c r="D442" s="132">
        <v>621</v>
      </c>
      <c r="E442" s="133"/>
      <c r="F442" s="134">
        <f>SUM(F431:F441)</f>
        <v>13226058.000000002</v>
      </c>
      <c r="G442" s="68"/>
      <c r="I442" s="15"/>
    </row>
    <row r="443" spans="1:1024" s="125" customFormat="1" ht="15" customHeight="1" x14ac:dyDescent="0.25">
      <c r="A443" s="129"/>
      <c r="B443" s="130" t="s">
        <v>569</v>
      </c>
      <c r="C443" s="131" t="s">
        <v>42</v>
      </c>
      <c r="D443" s="132">
        <v>1</v>
      </c>
      <c r="E443" s="133"/>
      <c r="F443" s="134">
        <f>F442/D442</f>
        <v>21298.000000000004</v>
      </c>
      <c r="G443" s="68"/>
      <c r="I443" s="15"/>
    </row>
    <row r="444" spans="1:1024" s="125" customFormat="1" ht="15" customHeight="1" x14ac:dyDescent="0.25">
      <c r="A444" s="129"/>
      <c r="B444" s="198" t="s">
        <v>1382</v>
      </c>
      <c r="C444" s="198"/>
      <c r="D444" s="172" t="s">
        <v>652</v>
      </c>
      <c r="E444" s="172"/>
      <c r="F444" s="199">
        <f>F443</f>
        <v>21298.000000000004</v>
      </c>
      <c r="G444" s="199"/>
      <c r="I444" s="15"/>
    </row>
    <row r="445" spans="1:1024" s="125" customFormat="1" ht="15" customHeight="1" x14ac:dyDescent="0.25">
      <c r="A445" s="129"/>
      <c r="B445" s="200" t="s">
        <v>1383</v>
      </c>
      <c r="C445" s="200"/>
      <c r="D445" s="172"/>
      <c r="E445" s="172"/>
      <c r="F445" s="199"/>
      <c r="G445" s="199"/>
      <c r="I445" s="15"/>
    </row>
    <row r="446" spans="1:1024" ht="24.95" customHeight="1" x14ac:dyDescent="0.25">
      <c r="A446" s="127" t="s">
        <v>1465</v>
      </c>
      <c r="B446" s="171" t="s">
        <v>1468</v>
      </c>
      <c r="C446" s="171"/>
      <c r="D446" s="172" t="s">
        <v>655</v>
      </c>
      <c r="E446" s="172"/>
      <c r="F446" s="173" t="s">
        <v>1483</v>
      </c>
      <c r="G446" s="173"/>
      <c r="H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 ht="15" customHeight="1" x14ac:dyDescent="0.25">
      <c r="A447" s="129"/>
      <c r="B447" s="128" t="s">
        <v>553</v>
      </c>
      <c r="C447" s="60" t="s">
        <v>1474</v>
      </c>
      <c r="D447" s="128" t="s">
        <v>554</v>
      </c>
      <c r="E447" s="128" t="s">
        <v>555</v>
      </c>
      <c r="F447" s="128" t="s">
        <v>556</v>
      </c>
      <c r="G447" s="60" t="s">
        <v>557</v>
      </c>
      <c r="H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 ht="15" customHeight="1" x14ac:dyDescent="0.25">
      <c r="A448" s="129"/>
      <c r="B448" s="130" t="s">
        <v>1384</v>
      </c>
      <c r="C448" s="131" t="s">
        <v>1476</v>
      </c>
      <c r="D448" s="132">
        <v>1</v>
      </c>
      <c r="E448" s="133">
        <v>250</v>
      </c>
      <c r="F448" s="134">
        <f>ROUND(D448*E448,2)</f>
        <v>250</v>
      </c>
      <c r="G448" s="68" t="s">
        <v>560</v>
      </c>
      <c r="H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 ht="15" customHeight="1" x14ac:dyDescent="0.25">
      <c r="A449" s="129"/>
      <c r="B449" s="130" t="s">
        <v>1385</v>
      </c>
      <c r="C449" s="131" t="s">
        <v>45</v>
      </c>
      <c r="D449" s="132">
        <v>1</v>
      </c>
      <c r="E449" s="133">
        <v>250</v>
      </c>
      <c r="F449" s="134">
        <f>ROUND(D449*E449,2)</f>
        <v>250</v>
      </c>
      <c r="G449" s="68" t="s">
        <v>560</v>
      </c>
      <c r="H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</row>
    <row r="450" spans="1:1024" ht="15" customHeight="1" x14ac:dyDescent="0.25">
      <c r="A450" s="129"/>
      <c r="B450" s="130" t="s">
        <v>1386</v>
      </c>
      <c r="C450" s="131" t="s">
        <v>155</v>
      </c>
      <c r="D450" s="132">
        <v>1</v>
      </c>
      <c r="E450" s="133">
        <v>100</v>
      </c>
      <c r="F450" s="134">
        <f>ROUND(D450*E450,2)</f>
        <v>100</v>
      </c>
      <c r="G450" s="68" t="s">
        <v>1478</v>
      </c>
      <c r="H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 ht="15" customHeight="1" x14ac:dyDescent="0.25">
      <c r="A451" s="129"/>
      <c r="B451" s="130" t="s">
        <v>568</v>
      </c>
      <c r="C451" s="131" t="s">
        <v>45</v>
      </c>
      <c r="D451" s="132">
        <v>1</v>
      </c>
      <c r="E451" s="133"/>
      <c r="F451" s="134">
        <f>SUM(F448:F450)</f>
        <v>600</v>
      </c>
      <c r="G451" s="68"/>
      <c r="H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 ht="15" customHeight="1" x14ac:dyDescent="0.25">
      <c r="A452" s="129"/>
      <c r="B452" s="198" t="s">
        <v>1387</v>
      </c>
      <c r="C452" s="198"/>
      <c r="D452" s="172" t="s">
        <v>659</v>
      </c>
      <c r="E452" s="172"/>
      <c r="F452" s="199">
        <f>F451</f>
        <v>600</v>
      </c>
      <c r="G452" s="199"/>
      <c r="H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 ht="15" customHeight="1" x14ac:dyDescent="0.25">
      <c r="A453" s="129"/>
      <c r="B453" s="200" t="s">
        <v>1472</v>
      </c>
      <c r="C453" s="200"/>
      <c r="D453" s="172"/>
      <c r="E453" s="172"/>
      <c r="F453" s="199"/>
      <c r="G453" s="199"/>
      <c r="H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</row>
    <row r="454" spans="1:1024" ht="27.6" customHeight="1" x14ac:dyDescent="0.25">
      <c r="A454" s="2" t="s">
        <v>1466</v>
      </c>
      <c r="B454" s="211" t="s">
        <v>1484</v>
      </c>
      <c r="C454" s="211" t="s">
        <v>1475</v>
      </c>
      <c r="D454" s="208"/>
      <c r="E454" s="208"/>
      <c r="F454" s="212" t="s">
        <v>1483</v>
      </c>
      <c r="G454" s="213" t="s">
        <v>1483</v>
      </c>
      <c r="H454" s="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</row>
    <row r="455" spans="1:1024" ht="15" customHeight="1" x14ac:dyDescent="0.25">
      <c r="A455" s="5"/>
      <c r="B455" s="7" t="s">
        <v>1473</v>
      </c>
      <c r="C455" s="4"/>
      <c r="D455" s="8"/>
      <c r="E455" s="8"/>
      <c r="F455" s="6"/>
      <c r="G455" s="6"/>
      <c r="H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</row>
    <row r="456" spans="1:1024" ht="15" customHeight="1" x14ac:dyDescent="0.25">
      <c r="A456" s="5"/>
      <c r="B456" s="7" t="s">
        <v>1481</v>
      </c>
      <c r="C456" s="4" t="s">
        <v>1477</v>
      </c>
      <c r="D456" s="8"/>
      <c r="E456" s="8"/>
      <c r="F456" s="6"/>
      <c r="G456" s="3" t="s">
        <v>1482</v>
      </c>
      <c r="H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</row>
    <row r="457" spans="1:1024" ht="15" customHeight="1" x14ac:dyDescent="0.25">
      <c r="A457" s="5"/>
      <c r="B457" s="7" t="s">
        <v>1469</v>
      </c>
      <c r="C457" s="4" t="s">
        <v>1477</v>
      </c>
      <c r="D457" s="8"/>
      <c r="E457" s="8"/>
      <c r="F457" s="6"/>
      <c r="G457" s="3" t="s">
        <v>1478</v>
      </c>
      <c r="H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</row>
    <row r="458" spans="1:1024" ht="15" customHeight="1" x14ac:dyDescent="0.25">
      <c r="A458" s="5"/>
      <c r="B458" s="7" t="s">
        <v>1470</v>
      </c>
      <c r="C458" s="4" t="s">
        <v>45</v>
      </c>
      <c r="D458" s="8"/>
      <c r="E458" s="8"/>
      <c r="F458" s="6"/>
      <c r="G458" s="3" t="s">
        <v>1478</v>
      </c>
      <c r="H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</row>
    <row r="459" spans="1:1024" ht="15" customHeight="1" x14ac:dyDescent="0.25">
      <c r="A459" s="5"/>
      <c r="B459" s="7" t="s">
        <v>1471</v>
      </c>
      <c r="C459" s="4" t="s">
        <v>1476</v>
      </c>
      <c r="D459" s="8"/>
      <c r="E459" s="8"/>
      <c r="F459" s="6"/>
      <c r="G459" s="6"/>
      <c r="H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</row>
    <row r="460" spans="1:1024" ht="15" customHeight="1" x14ac:dyDescent="0.25">
      <c r="A460" s="5"/>
      <c r="B460" s="7"/>
      <c r="C460" s="7"/>
      <c r="D460" s="8"/>
      <c r="E460" s="8"/>
      <c r="F460" s="6"/>
      <c r="G460" s="6"/>
      <c r="H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</row>
    <row r="461" spans="1:1024" ht="15" customHeight="1" x14ac:dyDescent="0.25">
      <c r="A461" s="5"/>
      <c r="B461" s="207" t="s">
        <v>1387</v>
      </c>
      <c r="C461" s="207"/>
      <c r="D461" s="208" t="s">
        <v>659</v>
      </c>
      <c r="E461" s="208"/>
      <c r="F461" s="209">
        <f>F460</f>
        <v>0</v>
      </c>
      <c r="G461" s="209"/>
      <c r="H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</row>
    <row r="462" spans="1:1024" ht="15" customHeight="1" x14ac:dyDescent="0.25">
      <c r="A462" s="5"/>
      <c r="B462" s="210" t="s">
        <v>1480</v>
      </c>
      <c r="C462" s="210"/>
      <c r="D462" s="208"/>
      <c r="E462" s="208"/>
      <c r="F462" s="209"/>
      <c r="G462" s="209"/>
      <c r="H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</row>
    <row r="463" spans="1:1024" ht="24.95" customHeight="1" x14ac:dyDescent="0.25">
      <c r="A463" s="127" t="s">
        <v>286</v>
      </c>
      <c r="B463" s="171" t="s">
        <v>1388</v>
      </c>
      <c r="C463" s="171"/>
      <c r="D463" s="172" t="s">
        <v>655</v>
      </c>
      <c r="E463" s="172"/>
      <c r="F463" s="173" t="s">
        <v>1389</v>
      </c>
      <c r="G463" s="173"/>
      <c r="H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</row>
    <row r="464" spans="1:1024" ht="15" customHeight="1" x14ac:dyDescent="0.25">
      <c r="A464" s="129"/>
      <c r="B464" s="128" t="s">
        <v>553</v>
      </c>
      <c r="C464" s="60" t="s">
        <v>4</v>
      </c>
      <c r="D464" s="128" t="s">
        <v>554</v>
      </c>
      <c r="E464" s="128" t="s">
        <v>555</v>
      </c>
      <c r="F464" s="128" t="s">
        <v>556</v>
      </c>
      <c r="G464" s="60" t="s">
        <v>557</v>
      </c>
      <c r="H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</row>
    <row r="465" spans="1:1024" ht="15" customHeight="1" x14ac:dyDescent="0.25">
      <c r="A465" s="129"/>
      <c r="B465" s="130" t="s">
        <v>1390</v>
      </c>
      <c r="C465" s="131" t="s">
        <v>45</v>
      </c>
      <c r="D465" s="132">
        <v>1</v>
      </c>
      <c r="E465" s="133">
        <v>4200</v>
      </c>
      <c r="F465" s="134">
        <f>ROUND(D465*E465,2)</f>
        <v>4200</v>
      </c>
      <c r="G465" s="136" t="s">
        <v>1462</v>
      </c>
      <c r="H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</row>
    <row r="466" spans="1:1024" ht="15" customHeight="1" x14ac:dyDescent="0.25">
      <c r="A466" s="129"/>
      <c r="B466" s="130" t="s">
        <v>1391</v>
      </c>
      <c r="C466" s="131" t="s">
        <v>155</v>
      </c>
      <c r="D466" s="132">
        <v>1</v>
      </c>
      <c r="E466" s="133">
        <v>200</v>
      </c>
      <c r="F466" s="134">
        <f>ROUND(D466*E466,2)</f>
        <v>200</v>
      </c>
      <c r="G466" s="136" t="s">
        <v>174</v>
      </c>
      <c r="H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</row>
    <row r="467" spans="1:1024" ht="15" customHeight="1" x14ac:dyDescent="0.25">
      <c r="A467" s="129"/>
      <c r="B467" s="130" t="s">
        <v>840</v>
      </c>
      <c r="C467" s="131" t="s">
        <v>155</v>
      </c>
      <c r="D467" s="132">
        <v>1</v>
      </c>
      <c r="E467" s="133">
        <v>300</v>
      </c>
      <c r="F467" s="134">
        <f>ROUND(D467*E467,2)</f>
        <v>300</v>
      </c>
      <c r="G467" s="136" t="s">
        <v>174</v>
      </c>
      <c r="H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</row>
    <row r="468" spans="1:1024" ht="15" customHeight="1" x14ac:dyDescent="0.25">
      <c r="A468" s="129"/>
      <c r="B468" s="130" t="s">
        <v>841</v>
      </c>
      <c r="C468" s="131" t="s">
        <v>155</v>
      </c>
      <c r="D468" s="132">
        <v>1</v>
      </c>
      <c r="E468" s="133">
        <v>100</v>
      </c>
      <c r="F468" s="134">
        <f>ROUND(D468*E468,2)</f>
        <v>100</v>
      </c>
      <c r="G468" s="136" t="s">
        <v>174</v>
      </c>
      <c r="H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</row>
    <row r="469" spans="1:1024" ht="15" customHeight="1" x14ac:dyDescent="0.25">
      <c r="A469" s="129"/>
      <c r="B469" s="130" t="s">
        <v>568</v>
      </c>
      <c r="C469" s="131" t="s">
        <v>45</v>
      </c>
      <c r="D469" s="132">
        <v>1</v>
      </c>
      <c r="E469" s="133"/>
      <c r="F469" s="134">
        <f>SUM(F465:F468)</f>
        <v>4800</v>
      </c>
      <c r="G469" s="68"/>
      <c r="H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</row>
    <row r="470" spans="1:1024" ht="15" customHeight="1" x14ac:dyDescent="0.25">
      <c r="A470" s="129"/>
      <c r="B470" s="198" t="s">
        <v>651</v>
      </c>
      <c r="C470" s="198"/>
      <c r="D470" s="172" t="s">
        <v>659</v>
      </c>
      <c r="E470" s="172"/>
      <c r="F470" s="199">
        <f>F469</f>
        <v>4800</v>
      </c>
      <c r="G470" s="199"/>
      <c r="H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</row>
    <row r="471" spans="1:1024" ht="15" customHeight="1" x14ac:dyDescent="0.25">
      <c r="A471" s="129"/>
      <c r="B471" s="200" t="s">
        <v>1392</v>
      </c>
      <c r="C471" s="200"/>
      <c r="D471" s="172"/>
      <c r="E471" s="172"/>
      <c r="F471" s="199"/>
      <c r="G471" s="199"/>
      <c r="H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</row>
    <row r="472" spans="1:1024" ht="24.95" customHeight="1" x14ac:dyDescent="0.25">
      <c r="A472" s="127" t="s">
        <v>288</v>
      </c>
      <c r="B472" s="171" t="s">
        <v>1393</v>
      </c>
      <c r="C472" s="171"/>
      <c r="D472" s="172" t="s">
        <v>862</v>
      </c>
      <c r="E472" s="172"/>
      <c r="F472" s="173" t="s">
        <v>1394</v>
      </c>
      <c r="G472" s="173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</row>
    <row r="473" spans="1:1024" ht="15" customHeight="1" x14ac:dyDescent="0.25">
      <c r="A473" s="129"/>
      <c r="B473" s="128" t="s">
        <v>553</v>
      </c>
      <c r="C473" s="60" t="s">
        <v>4</v>
      </c>
      <c r="D473" s="128" t="s">
        <v>554</v>
      </c>
      <c r="E473" s="128" t="s">
        <v>555</v>
      </c>
      <c r="F473" s="128" t="s">
        <v>556</v>
      </c>
      <c r="G473" s="60" t="s">
        <v>557</v>
      </c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</row>
    <row r="474" spans="1:1024" ht="15" customHeight="1" x14ac:dyDescent="0.25">
      <c r="A474" s="129"/>
      <c r="B474" s="130" t="s">
        <v>1155</v>
      </c>
      <c r="C474" s="131" t="s">
        <v>1156</v>
      </c>
      <c r="D474" s="132">
        <v>608</v>
      </c>
      <c r="E474" s="133">
        <v>1</v>
      </c>
      <c r="F474" s="134">
        <f>ROUND(D474*E474,2)</f>
        <v>608</v>
      </c>
      <c r="G474" s="68" t="s">
        <v>174</v>
      </c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</row>
    <row r="475" spans="1:1024" s="125" customFormat="1" ht="15" customHeight="1" x14ac:dyDescent="0.25">
      <c r="A475" s="129"/>
      <c r="B475" s="130" t="s">
        <v>850</v>
      </c>
      <c r="C475" s="131" t="s">
        <v>155</v>
      </c>
      <c r="D475" s="132">
        <v>1</v>
      </c>
      <c r="E475" s="133">
        <v>300</v>
      </c>
      <c r="F475" s="134">
        <f>ROUND(D475*E475,2)</f>
        <v>300</v>
      </c>
      <c r="G475" s="68" t="s">
        <v>174</v>
      </c>
      <c r="I475" s="15"/>
    </row>
    <row r="476" spans="1:1024" s="125" customFormat="1" ht="15" customHeight="1" x14ac:dyDescent="0.25">
      <c r="A476" s="129"/>
      <c r="B476" s="130" t="s">
        <v>841</v>
      </c>
      <c r="C476" s="131" t="s">
        <v>155</v>
      </c>
      <c r="D476" s="132">
        <v>1</v>
      </c>
      <c r="E476" s="133">
        <v>7</v>
      </c>
      <c r="F476" s="134">
        <f>ROUND(D476*E476,2)</f>
        <v>7</v>
      </c>
      <c r="G476" s="68" t="s">
        <v>174</v>
      </c>
      <c r="I476" s="15"/>
    </row>
    <row r="477" spans="1:1024" s="125" customFormat="1" ht="15" customHeight="1" x14ac:dyDescent="0.25">
      <c r="A477" s="129"/>
      <c r="B477" s="130" t="s">
        <v>568</v>
      </c>
      <c r="C477" s="131" t="s">
        <v>114</v>
      </c>
      <c r="D477" s="132">
        <v>1</v>
      </c>
      <c r="E477" s="133"/>
      <c r="F477" s="134">
        <f>SUM(F474:F476)</f>
        <v>915</v>
      </c>
      <c r="G477" s="68"/>
      <c r="I477" s="15"/>
    </row>
    <row r="478" spans="1:1024" ht="15" customHeight="1" x14ac:dyDescent="0.25">
      <c r="A478" s="129"/>
      <c r="B478" s="198" t="s">
        <v>651</v>
      </c>
      <c r="C478" s="198"/>
      <c r="D478" s="172" t="s">
        <v>866</v>
      </c>
      <c r="E478" s="172"/>
      <c r="F478" s="199">
        <f>F477</f>
        <v>915</v>
      </c>
      <c r="G478" s="199"/>
    </row>
    <row r="479" spans="1:1024" ht="15" customHeight="1" x14ac:dyDescent="0.25">
      <c r="A479" s="129"/>
      <c r="B479" s="200" t="s">
        <v>1395</v>
      </c>
      <c r="C479" s="200"/>
      <c r="D479" s="172"/>
      <c r="E479" s="172"/>
      <c r="F479" s="199"/>
      <c r="G479" s="199"/>
    </row>
  </sheetData>
  <mergeCells count="359">
    <mergeCell ref="B470:C470"/>
    <mergeCell ref="D470:E471"/>
    <mergeCell ref="F470:F471"/>
    <mergeCell ref="G470:G471"/>
    <mergeCell ref="B471:C471"/>
    <mergeCell ref="B472:C472"/>
    <mergeCell ref="D472:E472"/>
    <mergeCell ref="F472:G472"/>
    <mergeCell ref="B478:C478"/>
    <mergeCell ref="D478:E479"/>
    <mergeCell ref="F478:F479"/>
    <mergeCell ref="G478:G479"/>
    <mergeCell ref="B479:C479"/>
    <mergeCell ref="B446:C446"/>
    <mergeCell ref="D446:E446"/>
    <mergeCell ref="F446:G446"/>
    <mergeCell ref="B452:C452"/>
    <mergeCell ref="D452:E453"/>
    <mergeCell ref="F452:F453"/>
    <mergeCell ref="G452:G453"/>
    <mergeCell ref="B453:C453"/>
    <mergeCell ref="B463:C463"/>
    <mergeCell ref="D463:E463"/>
    <mergeCell ref="F463:G463"/>
    <mergeCell ref="B461:C461"/>
    <mergeCell ref="D461:E462"/>
    <mergeCell ref="F461:F462"/>
    <mergeCell ref="G461:G462"/>
    <mergeCell ref="B462:C462"/>
    <mergeCell ref="B454:C454"/>
    <mergeCell ref="D454:E454"/>
    <mergeCell ref="F454:G454"/>
    <mergeCell ref="B429:C429"/>
    <mergeCell ref="D429:E429"/>
    <mergeCell ref="F429:G429"/>
    <mergeCell ref="G431:G432"/>
    <mergeCell ref="B444:C444"/>
    <mergeCell ref="D444:E445"/>
    <mergeCell ref="F444:F445"/>
    <mergeCell ref="G444:G445"/>
    <mergeCell ref="B445:C445"/>
    <mergeCell ref="B419:C419"/>
    <mergeCell ref="D419:E419"/>
    <mergeCell ref="F419:G419"/>
    <mergeCell ref="G421:G422"/>
    <mergeCell ref="B427:C427"/>
    <mergeCell ref="D427:E428"/>
    <mergeCell ref="F427:F428"/>
    <mergeCell ref="G427:G428"/>
    <mergeCell ref="B428:C428"/>
    <mergeCell ref="B408:C408"/>
    <mergeCell ref="D408:E409"/>
    <mergeCell ref="F408:F409"/>
    <mergeCell ref="G408:G409"/>
    <mergeCell ref="B409:C409"/>
    <mergeCell ref="B410:C410"/>
    <mergeCell ref="D410:E410"/>
    <mergeCell ref="F410:G410"/>
    <mergeCell ref="B417:C417"/>
    <mergeCell ref="D417:E418"/>
    <mergeCell ref="F417:F418"/>
    <mergeCell ref="G417:G418"/>
    <mergeCell ref="B418:C418"/>
    <mergeCell ref="G390:G391"/>
    <mergeCell ref="B395:C395"/>
    <mergeCell ref="D395:E396"/>
    <mergeCell ref="F395:F396"/>
    <mergeCell ref="G395:G396"/>
    <mergeCell ref="B396:C396"/>
    <mergeCell ref="B397:C397"/>
    <mergeCell ref="D397:E397"/>
    <mergeCell ref="F397:G397"/>
    <mergeCell ref="B382:C382"/>
    <mergeCell ref="D382:E383"/>
    <mergeCell ref="F382:F383"/>
    <mergeCell ref="G382:G383"/>
    <mergeCell ref="B383:C383"/>
    <mergeCell ref="B384:C384"/>
    <mergeCell ref="D384:E384"/>
    <mergeCell ref="F384:G384"/>
    <mergeCell ref="G388:G389"/>
    <mergeCell ref="B366:C366"/>
    <mergeCell ref="D366:E366"/>
    <mergeCell ref="F366:G366"/>
    <mergeCell ref="B374:C374"/>
    <mergeCell ref="D374:E375"/>
    <mergeCell ref="F374:F375"/>
    <mergeCell ref="G374:G375"/>
    <mergeCell ref="B375:C375"/>
    <mergeCell ref="B376:C376"/>
    <mergeCell ref="D376:E376"/>
    <mergeCell ref="F376:G376"/>
    <mergeCell ref="B354:C354"/>
    <mergeCell ref="D354:E355"/>
    <mergeCell ref="F354:F355"/>
    <mergeCell ref="G354:G355"/>
    <mergeCell ref="B355:C355"/>
    <mergeCell ref="B356:C356"/>
    <mergeCell ref="D356:E356"/>
    <mergeCell ref="F356:G356"/>
    <mergeCell ref="B364:C364"/>
    <mergeCell ref="D364:E365"/>
    <mergeCell ref="F364:F365"/>
    <mergeCell ref="G364:G365"/>
    <mergeCell ref="B365:C365"/>
    <mergeCell ref="B345:C345"/>
    <mergeCell ref="D345:E346"/>
    <mergeCell ref="F345:F346"/>
    <mergeCell ref="G345:G346"/>
    <mergeCell ref="B346:C346"/>
    <mergeCell ref="A347:G347"/>
    <mergeCell ref="B348:C348"/>
    <mergeCell ref="D348:E348"/>
    <mergeCell ref="F348:G348"/>
    <mergeCell ref="B319:C319"/>
    <mergeCell ref="D319:E319"/>
    <mergeCell ref="F319:G319"/>
    <mergeCell ref="B337:C337"/>
    <mergeCell ref="D337:E338"/>
    <mergeCell ref="F337:F338"/>
    <mergeCell ref="G337:G338"/>
    <mergeCell ref="B338:C338"/>
    <mergeCell ref="B339:C339"/>
    <mergeCell ref="D339:E339"/>
    <mergeCell ref="F339:G339"/>
    <mergeCell ref="B309:C309"/>
    <mergeCell ref="D309:E310"/>
    <mergeCell ref="F309:F310"/>
    <mergeCell ref="G309:G310"/>
    <mergeCell ref="B310:C310"/>
    <mergeCell ref="B311:C311"/>
    <mergeCell ref="D311:E311"/>
    <mergeCell ref="F311:G311"/>
    <mergeCell ref="B317:C317"/>
    <mergeCell ref="D317:E318"/>
    <mergeCell ref="F317:F318"/>
    <mergeCell ref="G317:G318"/>
    <mergeCell ref="B318:C318"/>
    <mergeCell ref="G296:G297"/>
    <mergeCell ref="B301:C301"/>
    <mergeCell ref="D301:E302"/>
    <mergeCell ref="F301:F302"/>
    <mergeCell ref="G301:G302"/>
    <mergeCell ref="B302:C302"/>
    <mergeCell ref="B303:C303"/>
    <mergeCell ref="D303:E303"/>
    <mergeCell ref="F303:G303"/>
    <mergeCell ref="G286:G287"/>
    <mergeCell ref="B292:C292"/>
    <mergeCell ref="D292:E293"/>
    <mergeCell ref="F292:F293"/>
    <mergeCell ref="G292:G293"/>
    <mergeCell ref="B293:C293"/>
    <mergeCell ref="B294:C294"/>
    <mergeCell ref="D294:E294"/>
    <mergeCell ref="F294:G294"/>
    <mergeCell ref="B272:C272"/>
    <mergeCell ref="D272:E272"/>
    <mergeCell ref="F272:G272"/>
    <mergeCell ref="B278:C278"/>
    <mergeCell ref="D278:E279"/>
    <mergeCell ref="F278:F279"/>
    <mergeCell ref="G278:G279"/>
    <mergeCell ref="B279:C279"/>
    <mergeCell ref="B280:C280"/>
    <mergeCell ref="D280:E280"/>
    <mergeCell ref="F280:G280"/>
    <mergeCell ref="B253:C253"/>
    <mergeCell ref="D253:E254"/>
    <mergeCell ref="F253:F254"/>
    <mergeCell ref="G253:G254"/>
    <mergeCell ref="B254:C254"/>
    <mergeCell ref="B255:C255"/>
    <mergeCell ref="D255:E255"/>
    <mergeCell ref="F255:G255"/>
    <mergeCell ref="B270:C270"/>
    <mergeCell ref="D270:E271"/>
    <mergeCell ref="F270:F271"/>
    <mergeCell ref="G270:G271"/>
    <mergeCell ref="B271:C271"/>
    <mergeCell ref="B238:C238"/>
    <mergeCell ref="D238:E238"/>
    <mergeCell ref="F238:G238"/>
    <mergeCell ref="B243:C243"/>
    <mergeCell ref="D243:E244"/>
    <mergeCell ref="F243:F244"/>
    <mergeCell ref="G243:G244"/>
    <mergeCell ref="B244:C244"/>
    <mergeCell ref="B245:C245"/>
    <mergeCell ref="D245:E245"/>
    <mergeCell ref="F245:G245"/>
    <mergeCell ref="B226:C226"/>
    <mergeCell ref="D226:E226"/>
    <mergeCell ref="F226:G226"/>
    <mergeCell ref="B235:C235"/>
    <mergeCell ref="D235:E236"/>
    <mergeCell ref="F235:F236"/>
    <mergeCell ref="G235:G236"/>
    <mergeCell ref="B236:C236"/>
    <mergeCell ref="A237:G237"/>
    <mergeCell ref="B212:C212"/>
    <mergeCell ref="D212:E213"/>
    <mergeCell ref="F212:F213"/>
    <mergeCell ref="G212:G213"/>
    <mergeCell ref="B213:C213"/>
    <mergeCell ref="B214:C214"/>
    <mergeCell ref="D214:E214"/>
    <mergeCell ref="F214:G214"/>
    <mergeCell ref="B224:C224"/>
    <mergeCell ref="D224:E225"/>
    <mergeCell ref="F224:F225"/>
    <mergeCell ref="G224:G225"/>
    <mergeCell ref="B225:C225"/>
    <mergeCell ref="B190:C190"/>
    <mergeCell ref="D190:E190"/>
    <mergeCell ref="F190:G190"/>
    <mergeCell ref="B198:C198"/>
    <mergeCell ref="D198:E199"/>
    <mergeCell ref="F198:F199"/>
    <mergeCell ref="G198:G199"/>
    <mergeCell ref="B199:C199"/>
    <mergeCell ref="B200:C200"/>
    <mergeCell ref="D200:E200"/>
    <mergeCell ref="F200:G200"/>
    <mergeCell ref="B178:C178"/>
    <mergeCell ref="D178:E179"/>
    <mergeCell ref="F178:F179"/>
    <mergeCell ref="G178:G179"/>
    <mergeCell ref="B179:C179"/>
    <mergeCell ref="B180:C180"/>
    <mergeCell ref="D180:E180"/>
    <mergeCell ref="F180:G180"/>
    <mergeCell ref="B188:C188"/>
    <mergeCell ref="D188:E189"/>
    <mergeCell ref="F188:F189"/>
    <mergeCell ref="G188:G189"/>
    <mergeCell ref="B189:C189"/>
    <mergeCell ref="B159:C159"/>
    <mergeCell ref="D159:E159"/>
    <mergeCell ref="F159:G159"/>
    <mergeCell ref="B169:C169"/>
    <mergeCell ref="D169:E170"/>
    <mergeCell ref="F169:F170"/>
    <mergeCell ref="G169:G170"/>
    <mergeCell ref="B170:C170"/>
    <mergeCell ref="B171:C171"/>
    <mergeCell ref="D171:E171"/>
    <mergeCell ref="F171:G171"/>
    <mergeCell ref="B148:C148"/>
    <mergeCell ref="D148:E149"/>
    <mergeCell ref="F148:F149"/>
    <mergeCell ref="G148:G149"/>
    <mergeCell ref="B149:C149"/>
    <mergeCell ref="B150:C150"/>
    <mergeCell ref="D150:E150"/>
    <mergeCell ref="F150:G150"/>
    <mergeCell ref="B157:C157"/>
    <mergeCell ref="D157:E158"/>
    <mergeCell ref="F157:F158"/>
    <mergeCell ref="G157:G158"/>
    <mergeCell ref="B158:C158"/>
    <mergeCell ref="B135:C135"/>
    <mergeCell ref="D135:E136"/>
    <mergeCell ref="F135:F136"/>
    <mergeCell ref="G135:G136"/>
    <mergeCell ref="B136:C136"/>
    <mergeCell ref="A137:G137"/>
    <mergeCell ref="B138:C138"/>
    <mergeCell ref="D138:E138"/>
    <mergeCell ref="F138:G138"/>
    <mergeCell ref="B118:C118"/>
    <mergeCell ref="D118:E118"/>
    <mergeCell ref="F118:G118"/>
    <mergeCell ref="B124:C124"/>
    <mergeCell ref="D124:E125"/>
    <mergeCell ref="F124:F125"/>
    <mergeCell ref="G124:G125"/>
    <mergeCell ref="B125:C125"/>
    <mergeCell ref="B126:C126"/>
    <mergeCell ref="D126:E126"/>
    <mergeCell ref="F126:G126"/>
    <mergeCell ref="A109:G109"/>
    <mergeCell ref="B110:C110"/>
    <mergeCell ref="D110:E110"/>
    <mergeCell ref="F110:G110"/>
    <mergeCell ref="B116:C116"/>
    <mergeCell ref="D116:E117"/>
    <mergeCell ref="F116:F117"/>
    <mergeCell ref="G116:G117"/>
    <mergeCell ref="B117:C117"/>
    <mergeCell ref="B95:C95"/>
    <mergeCell ref="D95:E96"/>
    <mergeCell ref="F95:F96"/>
    <mergeCell ref="G95:G96"/>
    <mergeCell ref="B96:C96"/>
    <mergeCell ref="B97:C97"/>
    <mergeCell ref="D97:E97"/>
    <mergeCell ref="F97:G97"/>
    <mergeCell ref="B107:C107"/>
    <mergeCell ref="D107:E108"/>
    <mergeCell ref="F107:F108"/>
    <mergeCell ref="G107:G108"/>
    <mergeCell ref="B108:C108"/>
    <mergeCell ref="B82:C82"/>
    <mergeCell ref="D82:E83"/>
    <mergeCell ref="F82:F83"/>
    <mergeCell ref="G82:G83"/>
    <mergeCell ref="B83:C83"/>
    <mergeCell ref="B84:C84"/>
    <mergeCell ref="D84:E84"/>
    <mergeCell ref="F84:G84"/>
    <mergeCell ref="G86:G87"/>
    <mergeCell ref="B60:C60"/>
    <mergeCell ref="D60:E60"/>
    <mergeCell ref="F60:G60"/>
    <mergeCell ref="B70:C70"/>
    <mergeCell ref="D70:E71"/>
    <mergeCell ref="F70:F71"/>
    <mergeCell ref="G70:G71"/>
    <mergeCell ref="B71:C71"/>
    <mergeCell ref="B72:C72"/>
    <mergeCell ref="D72:E72"/>
    <mergeCell ref="F72:G72"/>
    <mergeCell ref="B51:C51"/>
    <mergeCell ref="D51:E52"/>
    <mergeCell ref="F51:F52"/>
    <mergeCell ref="G51:G52"/>
    <mergeCell ref="B52:C52"/>
    <mergeCell ref="B53:C53"/>
    <mergeCell ref="D53:E53"/>
    <mergeCell ref="F53:G53"/>
    <mergeCell ref="B58:C58"/>
    <mergeCell ref="D58:E59"/>
    <mergeCell ref="F58:F59"/>
    <mergeCell ref="G58:G59"/>
    <mergeCell ref="B59:C59"/>
    <mergeCell ref="B22:C22"/>
    <mergeCell ref="D22:E22"/>
    <mergeCell ref="F22:G22"/>
    <mergeCell ref="B42:C42"/>
    <mergeCell ref="D42:E43"/>
    <mergeCell ref="F42:F43"/>
    <mergeCell ref="G42:G43"/>
    <mergeCell ref="B43:C43"/>
    <mergeCell ref="B44:C44"/>
    <mergeCell ref="D44:E44"/>
    <mergeCell ref="F44:G44"/>
    <mergeCell ref="A2:G2"/>
    <mergeCell ref="A3:G3"/>
    <mergeCell ref="F4:G4"/>
    <mergeCell ref="A6:G6"/>
    <mergeCell ref="B7:C7"/>
    <mergeCell ref="D7:E7"/>
    <mergeCell ref="F7:G7"/>
    <mergeCell ref="B20:C20"/>
    <mergeCell ref="D20:E21"/>
    <mergeCell ref="F20:F21"/>
    <mergeCell ref="G20:G21"/>
    <mergeCell ref="B21:C21"/>
  </mergeCells>
  <phoneticPr fontId="19" type="noConversion"/>
  <printOptions horizontalCentered="1"/>
  <pageMargins left="0.39374999999999999" right="0.39374999999999999" top="0.59097222222222201" bottom="0.98402777777777795" header="1.575" footer="0.59027777777777801"/>
  <pageSetup paperSize="9" firstPageNumber="0" orientation="portrait" r:id="rId1"/>
  <headerFooter>
    <oddHeader>&amp;R&amp;"細明體,標準"第 &amp;P 頁 共 &amp;N 頁</oddHeader>
    <oddFooter>&amp;L&amp;"細明體,標準" 編製                                 覆核</oddFooter>
  </headerFooter>
  <rowBreaks count="14" manualBreakCount="14">
    <brk id="43" max="16383" man="1"/>
    <brk id="83" max="16383" man="1"/>
    <brk id="108" max="16383" man="1"/>
    <brk id="136" max="16383" man="1"/>
    <brk id="170" max="16383" man="1"/>
    <brk id="199" max="16383" man="1"/>
    <brk id="236" max="16383" man="1"/>
    <brk id="271" max="16383" man="1"/>
    <brk id="310" max="16383" man="1"/>
    <brk id="346" max="16383" man="1"/>
    <brk id="383" max="16383" man="1"/>
    <brk id="418" max="16383" man="1"/>
    <brk id="453" max="6" man="1"/>
    <brk id="4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K178"/>
  <sheetViews>
    <sheetView showGridLines="0" view="pageBreakPreview" zoomScaleNormal="130" workbookViewId="0">
      <selection activeCell="A4" sqref="A4"/>
    </sheetView>
  </sheetViews>
  <sheetFormatPr defaultRowHeight="14.25" x14ac:dyDescent="0.25"/>
  <cols>
    <col min="1" max="1" width="8.375" style="126"/>
    <col min="2" max="2" width="31.75" style="12"/>
    <col min="3" max="3" width="6.375" style="12"/>
    <col min="4" max="6" width="0" style="12" hidden="1"/>
    <col min="7" max="7" width="17.125" style="12"/>
    <col min="8" max="8" width="20" style="54"/>
    <col min="9" max="1025" width="8.75" style="12"/>
  </cols>
  <sheetData>
    <row r="1" spans="1:1024" ht="1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4.95" customHeight="1" x14ac:dyDescent="0.25">
      <c r="A2" s="168" t="s">
        <v>0</v>
      </c>
      <c r="B2" s="168"/>
      <c r="C2" s="168"/>
      <c r="D2" s="168"/>
      <c r="E2" s="168"/>
      <c r="F2" s="168"/>
      <c r="G2" s="168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0.100000000000001" customHeight="1" x14ac:dyDescent="0.25">
      <c r="A3" s="169" t="s">
        <v>1396</v>
      </c>
      <c r="B3" s="169"/>
      <c r="C3" s="169"/>
      <c r="D3" s="169"/>
      <c r="E3" s="169"/>
      <c r="F3" s="169"/>
      <c r="G3" s="169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12" customFormat="1" ht="15" customHeight="1" x14ac:dyDescent="0.25">
      <c r="A4" s="126"/>
      <c r="B4" s="24"/>
      <c r="C4" s="56"/>
      <c r="D4" s="56"/>
      <c r="E4" s="56"/>
      <c r="F4" s="170"/>
      <c r="G4" s="170"/>
      <c r="H4" s="54"/>
    </row>
    <row r="5" spans="1:1024" ht="15" customHeight="1" x14ac:dyDescent="0.25">
      <c r="A5" s="57" t="s">
        <v>549</v>
      </c>
      <c r="B5" s="58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s="54" customFormat="1" ht="24.95" customHeight="1" x14ac:dyDescent="0.25">
      <c r="A6" s="158" t="s">
        <v>292</v>
      </c>
      <c r="B6" s="171" t="s">
        <v>1397</v>
      </c>
      <c r="C6" s="171"/>
      <c r="D6" s="172" t="s">
        <v>655</v>
      </c>
      <c r="E6" s="172"/>
      <c r="F6" s="173" t="s">
        <v>1398</v>
      </c>
      <c r="G6" s="173"/>
      <c r="I6" s="12"/>
    </row>
    <row r="7" spans="1:1024" s="54" customFormat="1" ht="15" customHeight="1" x14ac:dyDescent="0.25">
      <c r="A7" s="159"/>
      <c r="B7" s="62" t="s">
        <v>553</v>
      </c>
      <c r="C7" s="62" t="s">
        <v>4</v>
      </c>
      <c r="D7" s="62" t="s">
        <v>554</v>
      </c>
      <c r="E7" s="62" t="s">
        <v>555</v>
      </c>
      <c r="F7" s="62" t="s">
        <v>556</v>
      </c>
      <c r="G7" s="62" t="s">
        <v>557</v>
      </c>
      <c r="I7" s="12"/>
    </row>
    <row r="8" spans="1:1024" s="54" customFormat="1" ht="15" customHeight="1" x14ac:dyDescent="0.25">
      <c r="A8" s="159"/>
      <c r="B8" s="63" t="s">
        <v>1399</v>
      </c>
      <c r="C8" s="64" t="s">
        <v>45</v>
      </c>
      <c r="D8" s="65">
        <v>5.2</v>
      </c>
      <c r="E8" s="66">
        <v>38.4</v>
      </c>
      <c r="F8" s="67">
        <f t="shared" ref="F8:F15" si="0">ROUND(D8*E8,2)</f>
        <v>199.68</v>
      </c>
      <c r="G8" s="101" t="s">
        <v>907</v>
      </c>
      <c r="I8" s="12"/>
    </row>
    <row r="9" spans="1:1024" s="54" customFormat="1" ht="15" customHeight="1" x14ac:dyDescent="0.25">
      <c r="A9" s="159"/>
      <c r="B9" s="63" t="s">
        <v>1400</v>
      </c>
      <c r="C9" s="64" t="s">
        <v>92</v>
      </c>
      <c r="D9" s="65">
        <v>0.2</v>
      </c>
      <c r="E9" s="66">
        <v>15.34</v>
      </c>
      <c r="F9" s="67">
        <f t="shared" si="0"/>
        <v>3.07</v>
      </c>
      <c r="G9" s="101" t="s">
        <v>174</v>
      </c>
      <c r="I9" s="12"/>
    </row>
    <row r="10" spans="1:1024" s="54" customFormat="1" ht="15" customHeight="1" x14ac:dyDescent="0.25">
      <c r="A10" s="159"/>
      <c r="B10" s="63" t="s">
        <v>1401</v>
      </c>
      <c r="C10" s="64" t="s">
        <v>155</v>
      </c>
      <c r="D10" s="65">
        <v>1</v>
      </c>
      <c r="E10" s="66">
        <v>3</v>
      </c>
      <c r="F10" s="67">
        <f t="shared" si="0"/>
        <v>3</v>
      </c>
      <c r="G10" s="101" t="s">
        <v>174</v>
      </c>
      <c r="I10" s="12"/>
    </row>
    <row r="11" spans="1:1024" s="54" customFormat="1" ht="15" customHeight="1" x14ac:dyDescent="0.25">
      <c r="A11" s="159"/>
      <c r="B11" s="63" t="s">
        <v>562</v>
      </c>
      <c r="C11" s="64" t="s">
        <v>565</v>
      </c>
      <c r="D11" s="65">
        <v>6.0000000000000001E-3</v>
      </c>
      <c r="E11" s="66">
        <v>2000</v>
      </c>
      <c r="F11" s="67">
        <f t="shared" si="0"/>
        <v>12</v>
      </c>
      <c r="G11" s="101" t="s">
        <v>174</v>
      </c>
      <c r="I11" s="12"/>
    </row>
    <row r="12" spans="1:1024" s="54" customFormat="1" ht="15" customHeight="1" x14ac:dyDescent="0.25">
      <c r="A12" s="159"/>
      <c r="B12" s="63" t="s">
        <v>602</v>
      </c>
      <c r="C12" s="64" t="s">
        <v>559</v>
      </c>
      <c r="D12" s="65">
        <v>6.0000000000000001E-3</v>
      </c>
      <c r="E12" s="66">
        <v>182</v>
      </c>
      <c r="F12" s="67">
        <f t="shared" si="0"/>
        <v>1.0900000000000001</v>
      </c>
      <c r="G12" s="101" t="s">
        <v>174</v>
      </c>
      <c r="I12" s="12"/>
    </row>
    <row r="13" spans="1:1024" s="54" customFormat="1" ht="15" customHeight="1" x14ac:dyDescent="0.25">
      <c r="A13" s="159"/>
      <c r="B13" s="63" t="s">
        <v>624</v>
      </c>
      <c r="C13" s="64" t="s">
        <v>565</v>
      </c>
      <c r="D13" s="65">
        <v>6.0000000000000001E-3</v>
      </c>
      <c r="E13" s="66">
        <v>2200</v>
      </c>
      <c r="F13" s="67">
        <f t="shared" si="0"/>
        <v>13.2</v>
      </c>
      <c r="G13" s="101" t="s">
        <v>566</v>
      </c>
      <c r="I13" s="12"/>
    </row>
    <row r="14" spans="1:1024" s="54" customFormat="1" ht="15" customHeight="1" x14ac:dyDescent="0.25">
      <c r="A14" s="159"/>
      <c r="B14" s="63" t="s">
        <v>564</v>
      </c>
      <c r="C14" s="64" t="s">
        <v>565</v>
      </c>
      <c r="D14" s="65">
        <v>1.2E-2</v>
      </c>
      <c r="E14" s="66">
        <v>2000</v>
      </c>
      <c r="F14" s="67">
        <f t="shared" si="0"/>
        <v>24</v>
      </c>
      <c r="G14" s="101" t="s">
        <v>566</v>
      </c>
      <c r="I14" s="12"/>
    </row>
    <row r="15" spans="1:1024" s="54" customFormat="1" ht="15" customHeight="1" x14ac:dyDescent="0.25">
      <c r="A15" s="159"/>
      <c r="B15" s="63" t="s">
        <v>567</v>
      </c>
      <c r="C15" s="64" t="s">
        <v>155</v>
      </c>
      <c r="D15" s="65">
        <v>1</v>
      </c>
      <c r="E15" s="66">
        <v>23.96</v>
      </c>
      <c r="F15" s="67">
        <f t="shared" si="0"/>
        <v>23.96</v>
      </c>
      <c r="G15" s="101" t="s">
        <v>174</v>
      </c>
      <c r="I15" s="12"/>
    </row>
    <row r="16" spans="1:1024" s="54" customFormat="1" ht="15" customHeight="1" x14ac:dyDescent="0.25">
      <c r="A16" s="159"/>
      <c r="B16" s="63" t="s">
        <v>568</v>
      </c>
      <c r="C16" s="64" t="s">
        <v>45</v>
      </c>
      <c r="D16" s="65">
        <v>1</v>
      </c>
      <c r="E16" s="66"/>
      <c r="F16" s="67">
        <f>SUM(F8:F15)</f>
        <v>279.99999999999994</v>
      </c>
      <c r="G16" s="85"/>
      <c r="I16" s="12"/>
    </row>
    <row r="17" spans="1:9" s="54" customFormat="1" ht="15" customHeight="1" x14ac:dyDescent="0.25">
      <c r="A17" s="159"/>
      <c r="B17" s="174" t="s">
        <v>1402</v>
      </c>
      <c r="C17" s="174"/>
      <c r="D17" s="175" t="s">
        <v>659</v>
      </c>
      <c r="E17" s="175"/>
      <c r="F17" s="176">
        <f>F16</f>
        <v>279.99999999999994</v>
      </c>
      <c r="G17" s="176"/>
      <c r="I17" s="12"/>
    </row>
    <row r="18" spans="1:9" s="54" customFormat="1" ht="15" customHeight="1" x14ac:dyDescent="0.25">
      <c r="A18" s="159"/>
      <c r="B18" s="177" t="s">
        <v>1403</v>
      </c>
      <c r="C18" s="177"/>
      <c r="D18" s="175"/>
      <c r="E18" s="175"/>
      <c r="F18" s="176"/>
      <c r="G18" s="176"/>
      <c r="I18" s="12"/>
    </row>
    <row r="19" spans="1:9" s="54" customFormat="1" ht="24.95" customHeight="1" x14ac:dyDescent="0.25">
      <c r="A19" s="158" t="s">
        <v>294</v>
      </c>
      <c r="B19" s="192" t="s">
        <v>1404</v>
      </c>
      <c r="C19" s="192"/>
      <c r="D19" s="193" t="s">
        <v>1087</v>
      </c>
      <c r="E19" s="193"/>
      <c r="F19" s="194" t="s">
        <v>1405</v>
      </c>
      <c r="G19" s="194"/>
      <c r="I19" s="12"/>
    </row>
    <row r="20" spans="1:9" s="54" customFormat="1" ht="15" customHeight="1" x14ac:dyDescent="0.25">
      <c r="A20" s="159"/>
      <c r="B20" s="62" t="s">
        <v>553</v>
      </c>
      <c r="C20" s="62" t="s">
        <v>4</v>
      </c>
      <c r="D20" s="62" t="s">
        <v>554</v>
      </c>
      <c r="E20" s="62" t="s">
        <v>555</v>
      </c>
      <c r="F20" s="62" t="s">
        <v>556</v>
      </c>
      <c r="G20" s="62" t="s">
        <v>557</v>
      </c>
      <c r="I20" s="12"/>
    </row>
    <row r="21" spans="1:9" s="54" customFormat="1" ht="15" customHeight="1" x14ac:dyDescent="0.25">
      <c r="A21" s="159"/>
      <c r="B21" s="102" t="s">
        <v>1406</v>
      </c>
      <c r="C21" s="103" t="s">
        <v>196</v>
      </c>
      <c r="D21" s="104">
        <v>1</v>
      </c>
      <c r="E21" s="105">
        <v>100</v>
      </c>
      <c r="F21" s="67">
        <f>ROUND(D21*E21,2)</f>
        <v>100</v>
      </c>
      <c r="G21" s="120" t="s">
        <v>333</v>
      </c>
      <c r="I21" s="12"/>
    </row>
    <row r="22" spans="1:9" s="54" customFormat="1" ht="15" customHeight="1" x14ac:dyDescent="0.25">
      <c r="A22" s="159"/>
      <c r="B22" s="102" t="s">
        <v>1407</v>
      </c>
      <c r="C22" s="103" t="s">
        <v>196</v>
      </c>
      <c r="D22" s="104">
        <v>1</v>
      </c>
      <c r="E22" s="105">
        <v>10</v>
      </c>
      <c r="F22" s="67">
        <f>ROUND(D22*E22,2)</f>
        <v>10</v>
      </c>
      <c r="G22" s="113" t="s">
        <v>174</v>
      </c>
      <c r="I22" s="12"/>
    </row>
    <row r="23" spans="1:9" s="54" customFormat="1" ht="15" customHeight="1" x14ac:dyDescent="0.25">
      <c r="A23" s="159"/>
      <c r="B23" s="102" t="s">
        <v>640</v>
      </c>
      <c r="C23" s="103" t="s">
        <v>155</v>
      </c>
      <c r="D23" s="104">
        <v>1</v>
      </c>
      <c r="E23" s="105">
        <v>190</v>
      </c>
      <c r="F23" s="67">
        <f>ROUND(D23*E23,2)</f>
        <v>190</v>
      </c>
      <c r="G23" s="113" t="s">
        <v>174</v>
      </c>
      <c r="I23" s="12"/>
    </row>
    <row r="24" spans="1:9" s="54" customFormat="1" ht="15" customHeight="1" x14ac:dyDescent="0.25">
      <c r="A24" s="159"/>
      <c r="B24" s="102" t="s">
        <v>568</v>
      </c>
      <c r="C24" s="103" t="s">
        <v>196</v>
      </c>
      <c r="D24" s="104">
        <v>1</v>
      </c>
      <c r="E24" s="105"/>
      <c r="F24" s="112">
        <f>SUM(F21:F23)</f>
        <v>300</v>
      </c>
      <c r="G24" s="113"/>
      <c r="I24" s="12"/>
    </row>
    <row r="25" spans="1:9" s="54" customFormat="1" ht="15" customHeight="1" x14ac:dyDescent="0.25">
      <c r="A25" s="159"/>
      <c r="B25" s="187" t="s">
        <v>651</v>
      </c>
      <c r="C25" s="187"/>
      <c r="D25" s="188" t="s">
        <v>1097</v>
      </c>
      <c r="E25" s="188"/>
      <c r="F25" s="189">
        <f>F24</f>
        <v>300</v>
      </c>
      <c r="G25" s="190"/>
      <c r="I25" s="12"/>
    </row>
    <row r="26" spans="1:9" s="54" customFormat="1" ht="15" customHeight="1" x14ac:dyDescent="0.25">
      <c r="A26" s="159"/>
      <c r="B26" s="191" t="s">
        <v>1408</v>
      </c>
      <c r="C26" s="191"/>
      <c r="D26" s="188"/>
      <c r="E26" s="188"/>
      <c r="F26" s="189"/>
      <c r="G26" s="190"/>
      <c r="I26" s="12"/>
    </row>
    <row r="27" spans="1:9" s="54" customFormat="1" ht="24.95" customHeight="1" x14ac:dyDescent="0.25">
      <c r="A27" s="158" t="s">
        <v>296</v>
      </c>
      <c r="B27" s="171" t="s">
        <v>1409</v>
      </c>
      <c r="C27" s="171"/>
      <c r="D27" s="172" t="s">
        <v>1087</v>
      </c>
      <c r="E27" s="172"/>
      <c r="F27" s="173" t="s">
        <v>1410</v>
      </c>
      <c r="G27" s="173"/>
      <c r="I27" s="12"/>
    </row>
    <row r="28" spans="1:9" s="54" customFormat="1" ht="15" customHeight="1" x14ac:dyDescent="0.25">
      <c r="A28" s="159"/>
      <c r="B28" s="62" t="s">
        <v>553</v>
      </c>
      <c r="C28" s="62" t="s">
        <v>4</v>
      </c>
      <c r="D28" s="62" t="s">
        <v>554</v>
      </c>
      <c r="E28" s="62" t="s">
        <v>555</v>
      </c>
      <c r="F28" s="62" t="s">
        <v>556</v>
      </c>
      <c r="G28" s="62" t="s">
        <v>557</v>
      </c>
      <c r="I28" s="12"/>
    </row>
    <row r="29" spans="1:9" s="54" customFormat="1" ht="15" customHeight="1" x14ac:dyDescent="0.25">
      <c r="A29" s="159"/>
      <c r="B29" s="63" t="s">
        <v>1411</v>
      </c>
      <c r="C29" s="64" t="s">
        <v>196</v>
      </c>
      <c r="D29" s="65">
        <v>1</v>
      </c>
      <c r="E29" s="66">
        <v>143</v>
      </c>
      <c r="F29" s="67">
        <f>ROUND(D29*E29,2)</f>
        <v>143</v>
      </c>
      <c r="G29" s="69" t="s">
        <v>333</v>
      </c>
      <c r="I29" s="12"/>
    </row>
    <row r="30" spans="1:9" s="54" customFormat="1" ht="15" customHeight="1" x14ac:dyDescent="0.25">
      <c r="A30" s="159"/>
      <c r="B30" s="63" t="s">
        <v>1412</v>
      </c>
      <c r="C30" s="64" t="s">
        <v>155</v>
      </c>
      <c r="D30" s="65">
        <v>1</v>
      </c>
      <c r="E30" s="66">
        <v>20</v>
      </c>
      <c r="F30" s="67">
        <f>ROUND(D30*E30,2)</f>
        <v>20</v>
      </c>
      <c r="G30" s="113" t="s">
        <v>174</v>
      </c>
      <c r="I30" s="12"/>
    </row>
    <row r="31" spans="1:9" s="54" customFormat="1" ht="15" customHeight="1" x14ac:dyDescent="0.25">
      <c r="A31" s="159"/>
      <c r="B31" s="63" t="s">
        <v>567</v>
      </c>
      <c r="C31" s="64" t="s">
        <v>155</v>
      </c>
      <c r="D31" s="65">
        <v>1</v>
      </c>
      <c r="E31" s="66">
        <v>7</v>
      </c>
      <c r="F31" s="67">
        <f>ROUND(D31*E31,2)</f>
        <v>7</v>
      </c>
      <c r="G31" s="113" t="s">
        <v>174</v>
      </c>
      <c r="I31" s="12"/>
    </row>
    <row r="32" spans="1:9" s="54" customFormat="1" ht="15" customHeight="1" x14ac:dyDescent="0.25">
      <c r="A32" s="159"/>
      <c r="B32" s="63" t="s">
        <v>1413</v>
      </c>
      <c r="C32" s="64" t="s">
        <v>196</v>
      </c>
      <c r="D32" s="65">
        <v>1</v>
      </c>
      <c r="E32" s="66">
        <v>10</v>
      </c>
      <c r="F32" s="67">
        <f>ROUND(D32*E32,2)</f>
        <v>10</v>
      </c>
      <c r="G32" s="113" t="s">
        <v>174</v>
      </c>
      <c r="I32" s="12"/>
    </row>
    <row r="33" spans="1:9" s="54" customFormat="1" ht="15" customHeight="1" x14ac:dyDescent="0.25">
      <c r="A33" s="159"/>
      <c r="B33" s="63" t="s">
        <v>640</v>
      </c>
      <c r="C33" s="64" t="s">
        <v>155</v>
      </c>
      <c r="D33" s="65">
        <v>1</v>
      </c>
      <c r="E33" s="66">
        <v>12</v>
      </c>
      <c r="F33" s="67">
        <f>ROUND(D33*E33,2)</f>
        <v>12</v>
      </c>
      <c r="G33" s="113" t="s">
        <v>174</v>
      </c>
      <c r="I33" s="12"/>
    </row>
    <row r="34" spans="1:9" s="54" customFormat="1" ht="15" customHeight="1" x14ac:dyDescent="0.25">
      <c r="A34" s="159"/>
      <c r="B34" s="63" t="s">
        <v>568</v>
      </c>
      <c r="C34" s="64" t="s">
        <v>196</v>
      </c>
      <c r="D34" s="65">
        <v>1</v>
      </c>
      <c r="E34" s="66"/>
      <c r="F34" s="67">
        <f>SUM(F29:F33)</f>
        <v>192</v>
      </c>
      <c r="G34" s="69"/>
      <c r="I34" s="12"/>
    </row>
    <row r="35" spans="1:9" s="54" customFormat="1" ht="15" customHeight="1" x14ac:dyDescent="0.25">
      <c r="A35" s="159"/>
      <c r="B35" s="174" t="s">
        <v>651</v>
      </c>
      <c r="C35" s="174"/>
      <c r="D35" s="175" t="s">
        <v>1097</v>
      </c>
      <c r="E35" s="175"/>
      <c r="F35" s="176">
        <f>F34</f>
        <v>192</v>
      </c>
      <c r="G35" s="176"/>
      <c r="I35" s="12"/>
    </row>
    <row r="36" spans="1:9" s="54" customFormat="1" ht="15" customHeight="1" x14ac:dyDescent="0.25">
      <c r="A36" s="159"/>
      <c r="B36" s="177" t="s">
        <v>1414</v>
      </c>
      <c r="C36" s="177"/>
      <c r="D36" s="175"/>
      <c r="E36" s="175"/>
      <c r="F36" s="176"/>
      <c r="G36" s="176"/>
      <c r="I36" s="12"/>
    </row>
    <row r="37" spans="1:9" s="54" customFormat="1" ht="24.95" customHeight="1" x14ac:dyDescent="0.25">
      <c r="A37" s="158" t="s">
        <v>298</v>
      </c>
      <c r="B37" s="171" t="s">
        <v>1415</v>
      </c>
      <c r="C37" s="171"/>
      <c r="D37" s="172" t="s">
        <v>976</v>
      </c>
      <c r="E37" s="172"/>
      <c r="F37" s="173" t="s">
        <v>1416</v>
      </c>
      <c r="G37" s="173"/>
      <c r="I37" s="12"/>
    </row>
    <row r="38" spans="1:9" s="54" customFormat="1" ht="15" customHeight="1" x14ac:dyDescent="0.25">
      <c r="A38" s="159"/>
      <c r="B38" s="62" t="s">
        <v>553</v>
      </c>
      <c r="C38" s="62" t="s">
        <v>4</v>
      </c>
      <c r="D38" s="62" t="s">
        <v>554</v>
      </c>
      <c r="E38" s="62" t="s">
        <v>555</v>
      </c>
      <c r="F38" s="62" t="s">
        <v>556</v>
      </c>
      <c r="G38" s="62" t="s">
        <v>557</v>
      </c>
      <c r="I38" s="12"/>
    </row>
    <row r="39" spans="1:9" s="54" customFormat="1" ht="15" customHeight="1" x14ac:dyDescent="0.25">
      <c r="A39" s="159"/>
      <c r="B39" s="63" t="s">
        <v>1417</v>
      </c>
      <c r="C39" s="64" t="s">
        <v>42</v>
      </c>
      <c r="D39" s="65">
        <v>3.15</v>
      </c>
      <c r="E39" s="66">
        <v>600</v>
      </c>
      <c r="F39" s="67">
        <f t="shared" ref="F39:F47" si="1">ROUND(D39*E39,2)</f>
        <v>1890</v>
      </c>
      <c r="G39" s="94" t="s">
        <v>797</v>
      </c>
      <c r="I39" s="12"/>
    </row>
    <row r="40" spans="1:9" s="54" customFormat="1" ht="15" customHeight="1" x14ac:dyDescent="0.25">
      <c r="A40" s="159"/>
      <c r="B40" s="63" t="s">
        <v>1418</v>
      </c>
      <c r="C40" s="64" t="s">
        <v>45</v>
      </c>
      <c r="D40" s="65">
        <v>0.51500000000000001</v>
      </c>
      <c r="E40" s="66">
        <v>3500</v>
      </c>
      <c r="F40" s="67">
        <f t="shared" si="1"/>
        <v>1802.5</v>
      </c>
      <c r="G40" s="69" t="s">
        <v>797</v>
      </c>
      <c r="I40" s="12"/>
    </row>
    <row r="41" spans="1:9" s="54" customFormat="1" ht="15" customHeight="1" x14ac:dyDescent="0.25">
      <c r="A41" s="159"/>
      <c r="B41" s="63" t="s">
        <v>1419</v>
      </c>
      <c r="C41" s="64" t="s">
        <v>155</v>
      </c>
      <c r="D41" s="65">
        <v>1</v>
      </c>
      <c r="E41" s="66">
        <v>300</v>
      </c>
      <c r="F41" s="67">
        <f t="shared" si="1"/>
        <v>300</v>
      </c>
      <c r="G41" s="69" t="s">
        <v>797</v>
      </c>
      <c r="I41" s="12"/>
    </row>
    <row r="42" spans="1:9" s="54" customFormat="1" ht="15" customHeight="1" x14ac:dyDescent="0.25">
      <c r="A42" s="159"/>
      <c r="B42" s="63" t="s">
        <v>1420</v>
      </c>
      <c r="C42" s="64" t="s">
        <v>155</v>
      </c>
      <c r="D42" s="65">
        <v>1</v>
      </c>
      <c r="E42" s="66">
        <v>415</v>
      </c>
      <c r="F42" s="67">
        <f t="shared" si="1"/>
        <v>415</v>
      </c>
      <c r="G42" s="113" t="s">
        <v>174</v>
      </c>
      <c r="I42" s="12"/>
    </row>
    <row r="43" spans="1:9" s="54" customFormat="1" ht="15" customHeight="1" x14ac:dyDescent="0.25">
      <c r="A43" s="159"/>
      <c r="B43" s="63" t="s">
        <v>850</v>
      </c>
      <c r="C43" s="64" t="s">
        <v>155</v>
      </c>
      <c r="D43" s="65">
        <v>1</v>
      </c>
      <c r="E43" s="66">
        <v>100</v>
      </c>
      <c r="F43" s="67">
        <f t="shared" si="1"/>
        <v>100</v>
      </c>
      <c r="G43" s="113" t="s">
        <v>174</v>
      </c>
      <c r="I43" s="12"/>
    </row>
    <row r="44" spans="1:9" s="54" customFormat="1" ht="15" customHeight="1" x14ac:dyDescent="0.25">
      <c r="A44" s="159"/>
      <c r="B44" s="63" t="s">
        <v>1421</v>
      </c>
      <c r="C44" s="64" t="s">
        <v>155</v>
      </c>
      <c r="D44" s="65">
        <v>1</v>
      </c>
      <c r="E44" s="66">
        <v>50</v>
      </c>
      <c r="F44" s="67">
        <f t="shared" si="1"/>
        <v>50</v>
      </c>
      <c r="G44" s="113" t="s">
        <v>174</v>
      </c>
      <c r="I44" s="12"/>
    </row>
    <row r="45" spans="1:9" s="54" customFormat="1" ht="15" customHeight="1" x14ac:dyDescent="0.25">
      <c r="A45" s="159"/>
      <c r="B45" s="63" t="s">
        <v>1422</v>
      </c>
      <c r="C45" s="64" t="s">
        <v>45</v>
      </c>
      <c r="D45" s="65">
        <v>0.51500000000000001</v>
      </c>
      <c r="E45" s="66">
        <v>1800</v>
      </c>
      <c r="F45" s="67">
        <f t="shared" si="1"/>
        <v>927</v>
      </c>
      <c r="G45" s="69" t="s">
        <v>691</v>
      </c>
      <c r="I45" s="12"/>
    </row>
    <row r="46" spans="1:9" s="54" customFormat="1" ht="15" customHeight="1" x14ac:dyDescent="0.25">
      <c r="A46" s="159"/>
      <c r="B46" s="63" t="s">
        <v>567</v>
      </c>
      <c r="C46" s="64" t="s">
        <v>155</v>
      </c>
      <c r="D46" s="65">
        <v>1</v>
      </c>
      <c r="E46" s="66">
        <v>50</v>
      </c>
      <c r="F46" s="67">
        <f t="shared" si="1"/>
        <v>50</v>
      </c>
      <c r="G46" s="113" t="s">
        <v>174</v>
      </c>
      <c r="I46" s="12"/>
    </row>
    <row r="47" spans="1:9" s="54" customFormat="1" ht="15" customHeight="1" x14ac:dyDescent="0.25">
      <c r="A47" s="159"/>
      <c r="B47" s="63" t="s">
        <v>640</v>
      </c>
      <c r="C47" s="64" t="s">
        <v>155</v>
      </c>
      <c r="D47" s="65">
        <v>1</v>
      </c>
      <c r="E47" s="66">
        <v>65.5</v>
      </c>
      <c r="F47" s="67">
        <f t="shared" si="1"/>
        <v>65.5</v>
      </c>
      <c r="G47" s="113" t="s">
        <v>174</v>
      </c>
      <c r="I47" s="12"/>
    </row>
    <row r="48" spans="1:9" s="54" customFormat="1" ht="15" customHeight="1" x14ac:dyDescent="0.25">
      <c r="A48" s="159"/>
      <c r="B48" s="63" t="s">
        <v>568</v>
      </c>
      <c r="C48" s="64" t="s">
        <v>152</v>
      </c>
      <c r="D48" s="65">
        <v>1</v>
      </c>
      <c r="E48" s="66"/>
      <c r="F48" s="67">
        <f>SUM(F39:F47)</f>
        <v>5600</v>
      </c>
      <c r="G48" s="69"/>
      <c r="I48" s="12"/>
    </row>
    <row r="49" spans="1:9" s="54" customFormat="1" ht="15" customHeight="1" x14ac:dyDescent="0.25">
      <c r="A49" s="159"/>
      <c r="B49" s="174" t="s">
        <v>651</v>
      </c>
      <c r="C49" s="174"/>
      <c r="D49" s="175" t="s">
        <v>983</v>
      </c>
      <c r="E49" s="175"/>
      <c r="F49" s="176">
        <f>F48</f>
        <v>5600</v>
      </c>
      <c r="G49" s="176"/>
      <c r="I49" s="12"/>
    </row>
    <row r="50" spans="1:9" s="54" customFormat="1" ht="15" customHeight="1" x14ac:dyDescent="0.25">
      <c r="A50" s="159"/>
      <c r="B50" s="177" t="s">
        <v>1423</v>
      </c>
      <c r="C50" s="177"/>
      <c r="D50" s="175"/>
      <c r="E50" s="175"/>
      <c r="F50" s="176"/>
      <c r="G50" s="176"/>
      <c r="I50" s="12"/>
    </row>
    <row r="51" spans="1:9" s="54" customFormat="1" ht="24.95" customHeight="1" x14ac:dyDescent="0.25">
      <c r="A51" s="158" t="s">
        <v>300</v>
      </c>
      <c r="B51" s="171" t="s">
        <v>1424</v>
      </c>
      <c r="C51" s="171"/>
      <c r="D51" s="172" t="s">
        <v>976</v>
      </c>
      <c r="E51" s="172"/>
      <c r="F51" s="173" t="s">
        <v>1425</v>
      </c>
      <c r="G51" s="173"/>
      <c r="I51" s="12"/>
    </row>
    <row r="52" spans="1:9" s="54" customFormat="1" ht="15" customHeight="1" x14ac:dyDescent="0.25">
      <c r="A52" s="159"/>
      <c r="B52" s="62" t="s">
        <v>553</v>
      </c>
      <c r="C52" s="62" t="s">
        <v>4</v>
      </c>
      <c r="D52" s="62" t="s">
        <v>554</v>
      </c>
      <c r="E52" s="62" t="s">
        <v>555</v>
      </c>
      <c r="F52" s="62" t="s">
        <v>556</v>
      </c>
      <c r="G52" s="62" t="s">
        <v>557</v>
      </c>
      <c r="I52" s="12"/>
    </row>
    <row r="53" spans="1:9" s="54" customFormat="1" ht="15" customHeight="1" x14ac:dyDescent="0.25">
      <c r="A53" s="159"/>
      <c r="B53" s="63" t="s">
        <v>1417</v>
      </c>
      <c r="C53" s="64" t="s">
        <v>42</v>
      </c>
      <c r="D53" s="65">
        <v>3.15</v>
      </c>
      <c r="E53" s="66">
        <v>600</v>
      </c>
      <c r="F53" s="67">
        <f t="shared" ref="F53:F61" si="2">ROUND(D53*E53,2)</f>
        <v>1890</v>
      </c>
      <c r="G53" s="94" t="s">
        <v>797</v>
      </c>
      <c r="I53" s="12"/>
    </row>
    <row r="54" spans="1:9" s="54" customFormat="1" ht="15" customHeight="1" x14ac:dyDescent="0.25">
      <c r="A54" s="159"/>
      <c r="B54" s="63" t="s">
        <v>1418</v>
      </c>
      <c r="C54" s="64" t="s">
        <v>45</v>
      </c>
      <c r="D54" s="65">
        <v>0.40500000000000003</v>
      </c>
      <c r="E54" s="66">
        <v>3500</v>
      </c>
      <c r="F54" s="67">
        <f t="shared" si="2"/>
        <v>1417.5</v>
      </c>
      <c r="G54" s="69" t="s">
        <v>797</v>
      </c>
      <c r="I54" s="12"/>
    </row>
    <row r="55" spans="1:9" s="54" customFormat="1" ht="15" customHeight="1" x14ac:dyDescent="0.25">
      <c r="A55" s="159"/>
      <c r="B55" s="63" t="s">
        <v>1419</v>
      </c>
      <c r="C55" s="64" t="s">
        <v>155</v>
      </c>
      <c r="D55" s="65">
        <v>1</v>
      </c>
      <c r="E55" s="66">
        <v>300</v>
      </c>
      <c r="F55" s="67">
        <f t="shared" si="2"/>
        <v>300</v>
      </c>
      <c r="G55" s="69" t="s">
        <v>797</v>
      </c>
      <c r="I55" s="12"/>
    </row>
    <row r="56" spans="1:9" s="54" customFormat="1" ht="15" customHeight="1" x14ac:dyDescent="0.25">
      <c r="A56" s="159"/>
      <c r="B56" s="63" t="s">
        <v>1420</v>
      </c>
      <c r="C56" s="64" t="s">
        <v>155</v>
      </c>
      <c r="D56" s="65">
        <v>1</v>
      </c>
      <c r="E56" s="66">
        <v>415</v>
      </c>
      <c r="F56" s="67">
        <f t="shared" si="2"/>
        <v>415</v>
      </c>
      <c r="G56" s="113" t="s">
        <v>174</v>
      </c>
      <c r="I56" s="12"/>
    </row>
    <row r="57" spans="1:9" s="54" customFormat="1" ht="15" customHeight="1" x14ac:dyDescent="0.25">
      <c r="A57" s="159"/>
      <c r="B57" s="63" t="s">
        <v>850</v>
      </c>
      <c r="C57" s="64" t="s">
        <v>155</v>
      </c>
      <c r="D57" s="65">
        <v>1</v>
      </c>
      <c r="E57" s="66">
        <v>100</v>
      </c>
      <c r="F57" s="67">
        <f t="shared" si="2"/>
        <v>100</v>
      </c>
      <c r="G57" s="113" t="s">
        <v>174</v>
      </c>
      <c r="I57" s="12"/>
    </row>
    <row r="58" spans="1:9" s="54" customFormat="1" ht="15" customHeight="1" x14ac:dyDescent="0.25">
      <c r="A58" s="159"/>
      <c r="B58" s="63" t="s">
        <v>1421</v>
      </c>
      <c r="C58" s="64" t="s">
        <v>155</v>
      </c>
      <c r="D58" s="65">
        <v>1</v>
      </c>
      <c r="E58" s="66">
        <v>50</v>
      </c>
      <c r="F58" s="67">
        <f t="shared" si="2"/>
        <v>50</v>
      </c>
      <c r="G58" s="113" t="s">
        <v>174</v>
      </c>
      <c r="I58" s="12"/>
    </row>
    <row r="59" spans="1:9" s="54" customFormat="1" ht="15" customHeight="1" x14ac:dyDescent="0.25">
      <c r="A59" s="159"/>
      <c r="B59" s="63" t="s">
        <v>1422</v>
      </c>
      <c r="C59" s="64" t="s">
        <v>45</v>
      </c>
      <c r="D59" s="65">
        <v>0.40500000000000003</v>
      </c>
      <c r="E59" s="66">
        <v>1800</v>
      </c>
      <c r="F59" s="67">
        <f t="shared" si="2"/>
        <v>729</v>
      </c>
      <c r="G59" s="69" t="s">
        <v>691</v>
      </c>
      <c r="I59" s="12"/>
    </row>
    <row r="60" spans="1:9" s="54" customFormat="1" ht="15" customHeight="1" x14ac:dyDescent="0.25">
      <c r="A60" s="159"/>
      <c r="B60" s="63" t="s">
        <v>567</v>
      </c>
      <c r="C60" s="64" t="s">
        <v>155</v>
      </c>
      <c r="D60" s="65">
        <v>1</v>
      </c>
      <c r="E60" s="66">
        <v>50</v>
      </c>
      <c r="F60" s="67">
        <f t="shared" si="2"/>
        <v>50</v>
      </c>
      <c r="G60" s="113" t="s">
        <v>174</v>
      </c>
      <c r="I60" s="12"/>
    </row>
    <row r="61" spans="1:9" s="54" customFormat="1" ht="15" customHeight="1" x14ac:dyDescent="0.25">
      <c r="A61" s="159"/>
      <c r="B61" s="63" t="s">
        <v>640</v>
      </c>
      <c r="C61" s="64" t="s">
        <v>155</v>
      </c>
      <c r="D61" s="65">
        <v>1</v>
      </c>
      <c r="E61" s="66">
        <v>68.5</v>
      </c>
      <c r="F61" s="67">
        <f t="shared" si="2"/>
        <v>68.5</v>
      </c>
      <c r="G61" s="113" t="s">
        <v>174</v>
      </c>
      <c r="I61" s="12"/>
    </row>
    <row r="62" spans="1:9" s="54" customFormat="1" ht="15" customHeight="1" x14ac:dyDescent="0.25">
      <c r="A62" s="159"/>
      <c r="B62" s="63" t="s">
        <v>568</v>
      </c>
      <c r="C62" s="64" t="s">
        <v>152</v>
      </c>
      <c r="D62" s="65">
        <v>1</v>
      </c>
      <c r="E62" s="66"/>
      <c r="F62" s="67">
        <f>SUM(F53:F61)</f>
        <v>5020</v>
      </c>
      <c r="G62" s="69"/>
      <c r="I62" s="12"/>
    </row>
    <row r="63" spans="1:9" s="54" customFormat="1" ht="15" customHeight="1" x14ac:dyDescent="0.25">
      <c r="A63" s="159"/>
      <c r="B63" s="174" t="s">
        <v>651</v>
      </c>
      <c r="C63" s="174"/>
      <c r="D63" s="175" t="s">
        <v>983</v>
      </c>
      <c r="E63" s="175"/>
      <c r="F63" s="176">
        <f>F62</f>
        <v>5020</v>
      </c>
      <c r="G63" s="176"/>
      <c r="I63" s="12"/>
    </row>
    <row r="64" spans="1:9" s="54" customFormat="1" ht="15" customHeight="1" x14ac:dyDescent="0.25">
      <c r="A64" s="159"/>
      <c r="B64" s="177" t="s">
        <v>1426</v>
      </c>
      <c r="C64" s="177"/>
      <c r="D64" s="175"/>
      <c r="E64" s="175"/>
      <c r="F64" s="176"/>
      <c r="G64" s="176"/>
      <c r="I64" s="12"/>
    </row>
    <row r="65" spans="1:9" s="54" customFormat="1" ht="24.95" customHeight="1" x14ac:dyDescent="0.25">
      <c r="A65" s="158" t="s">
        <v>302</v>
      </c>
      <c r="B65" s="171" t="s">
        <v>1427</v>
      </c>
      <c r="C65" s="171"/>
      <c r="D65" s="172" t="s">
        <v>976</v>
      </c>
      <c r="E65" s="172"/>
      <c r="F65" s="173" t="s">
        <v>1428</v>
      </c>
      <c r="G65" s="173"/>
      <c r="I65" s="12"/>
    </row>
    <row r="66" spans="1:9" s="54" customFormat="1" ht="15" customHeight="1" x14ac:dyDescent="0.25">
      <c r="A66" s="159"/>
      <c r="B66" s="62" t="s">
        <v>553</v>
      </c>
      <c r="C66" s="62" t="s">
        <v>4</v>
      </c>
      <c r="D66" s="62" t="s">
        <v>554</v>
      </c>
      <c r="E66" s="62" t="s">
        <v>555</v>
      </c>
      <c r="F66" s="62" t="s">
        <v>556</v>
      </c>
      <c r="G66" s="62" t="s">
        <v>557</v>
      </c>
      <c r="I66" s="12"/>
    </row>
    <row r="67" spans="1:9" s="54" customFormat="1" ht="15" customHeight="1" x14ac:dyDescent="0.25">
      <c r="A67" s="159"/>
      <c r="B67" s="63" t="s">
        <v>1417</v>
      </c>
      <c r="C67" s="64" t="s">
        <v>42</v>
      </c>
      <c r="D67" s="65">
        <v>6.5</v>
      </c>
      <c r="E67" s="66">
        <v>600</v>
      </c>
      <c r="F67" s="67">
        <f t="shared" ref="F67:F75" si="3">ROUND(D67*E67,2)</f>
        <v>3900</v>
      </c>
      <c r="G67" s="94" t="s">
        <v>797</v>
      </c>
      <c r="I67" s="12"/>
    </row>
    <row r="68" spans="1:9" s="54" customFormat="1" ht="15" customHeight="1" x14ac:dyDescent="0.25">
      <c r="A68" s="159"/>
      <c r="B68" s="63" t="s">
        <v>1418</v>
      </c>
      <c r="C68" s="64" t="s">
        <v>45</v>
      </c>
      <c r="D68" s="65">
        <v>1.8</v>
      </c>
      <c r="E68" s="66">
        <v>3500</v>
      </c>
      <c r="F68" s="67">
        <f t="shared" si="3"/>
        <v>6300</v>
      </c>
      <c r="G68" s="69" t="s">
        <v>797</v>
      </c>
      <c r="I68" s="12"/>
    </row>
    <row r="69" spans="1:9" s="54" customFormat="1" ht="15" customHeight="1" x14ac:dyDescent="0.25">
      <c r="A69" s="159"/>
      <c r="B69" s="63" t="s">
        <v>1419</v>
      </c>
      <c r="C69" s="64" t="s">
        <v>155</v>
      </c>
      <c r="D69" s="65">
        <v>1</v>
      </c>
      <c r="E69" s="66">
        <v>300</v>
      </c>
      <c r="F69" s="67">
        <f t="shared" si="3"/>
        <v>300</v>
      </c>
      <c r="G69" s="69" t="s">
        <v>797</v>
      </c>
      <c r="I69" s="12"/>
    </row>
    <row r="70" spans="1:9" s="54" customFormat="1" ht="15" customHeight="1" x14ac:dyDescent="0.25">
      <c r="A70" s="159"/>
      <c r="B70" s="63" t="s">
        <v>1420</v>
      </c>
      <c r="C70" s="64" t="s">
        <v>155</v>
      </c>
      <c r="D70" s="65">
        <v>1</v>
      </c>
      <c r="E70" s="66">
        <v>415</v>
      </c>
      <c r="F70" s="67">
        <f t="shared" si="3"/>
        <v>415</v>
      </c>
      <c r="G70" s="113" t="s">
        <v>174</v>
      </c>
      <c r="I70" s="12"/>
    </row>
    <row r="71" spans="1:9" s="54" customFormat="1" ht="15" customHeight="1" x14ac:dyDescent="0.25">
      <c r="A71" s="159"/>
      <c r="B71" s="63" t="s">
        <v>850</v>
      </c>
      <c r="C71" s="64" t="s">
        <v>155</v>
      </c>
      <c r="D71" s="65">
        <v>1</v>
      </c>
      <c r="E71" s="66">
        <v>100</v>
      </c>
      <c r="F71" s="67">
        <f t="shared" si="3"/>
        <v>100</v>
      </c>
      <c r="G71" s="113" t="s">
        <v>174</v>
      </c>
      <c r="I71" s="12"/>
    </row>
    <row r="72" spans="1:9" s="54" customFormat="1" ht="15" customHeight="1" x14ac:dyDescent="0.25">
      <c r="A72" s="159"/>
      <c r="B72" s="63" t="s">
        <v>1421</v>
      </c>
      <c r="C72" s="64" t="s">
        <v>155</v>
      </c>
      <c r="D72" s="65">
        <v>1</v>
      </c>
      <c r="E72" s="66">
        <v>50</v>
      </c>
      <c r="F72" s="67">
        <f t="shared" si="3"/>
        <v>50</v>
      </c>
      <c r="G72" s="113" t="s">
        <v>174</v>
      </c>
      <c r="I72" s="12"/>
    </row>
    <row r="73" spans="1:9" s="54" customFormat="1" ht="15" customHeight="1" x14ac:dyDescent="0.25">
      <c r="A73" s="159"/>
      <c r="B73" s="63" t="s">
        <v>1422</v>
      </c>
      <c r="C73" s="64" t="s">
        <v>45</v>
      </c>
      <c r="D73" s="65">
        <v>1.8</v>
      </c>
      <c r="E73" s="66">
        <v>1800</v>
      </c>
      <c r="F73" s="67">
        <f t="shared" si="3"/>
        <v>3240</v>
      </c>
      <c r="G73" s="69" t="s">
        <v>691</v>
      </c>
      <c r="I73" s="12"/>
    </row>
    <row r="74" spans="1:9" s="54" customFormat="1" ht="15" customHeight="1" x14ac:dyDescent="0.25">
      <c r="A74" s="159"/>
      <c r="B74" s="63" t="s">
        <v>567</v>
      </c>
      <c r="C74" s="64" t="s">
        <v>155</v>
      </c>
      <c r="D74" s="65">
        <v>1</v>
      </c>
      <c r="E74" s="66">
        <v>50</v>
      </c>
      <c r="F74" s="67">
        <f t="shared" si="3"/>
        <v>50</v>
      </c>
      <c r="G74" s="113" t="s">
        <v>174</v>
      </c>
      <c r="I74" s="12"/>
    </row>
    <row r="75" spans="1:9" s="54" customFormat="1" ht="15" customHeight="1" x14ac:dyDescent="0.25">
      <c r="A75" s="159"/>
      <c r="B75" s="63" t="s">
        <v>640</v>
      </c>
      <c r="C75" s="64" t="s">
        <v>155</v>
      </c>
      <c r="D75" s="65">
        <v>1</v>
      </c>
      <c r="E75" s="66">
        <v>65</v>
      </c>
      <c r="F75" s="67">
        <f t="shared" si="3"/>
        <v>65</v>
      </c>
      <c r="G75" s="113" t="s">
        <v>174</v>
      </c>
      <c r="I75" s="12"/>
    </row>
    <row r="76" spans="1:9" s="54" customFormat="1" ht="15" customHeight="1" x14ac:dyDescent="0.25">
      <c r="A76" s="159"/>
      <c r="B76" s="63" t="s">
        <v>568</v>
      </c>
      <c r="C76" s="64" t="s">
        <v>152</v>
      </c>
      <c r="D76" s="65">
        <v>1</v>
      </c>
      <c r="E76" s="66"/>
      <c r="F76" s="67">
        <f>SUM(F67:F75)</f>
        <v>14420</v>
      </c>
      <c r="G76" s="69"/>
      <c r="I76" s="12"/>
    </row>
    <row r="77" spans="1:9" s="54" customFormat="1" ht="15" customHeight="1" x14ac:dyDescent="0.25">
      <c r="A77" s="159"/>
      <c r="B77" s="174" t="s">
        <v>651</v>
      </c>
      <c r="C77" s="174"/>
      <c r="D77" s="175" t="s">
        <v>983</v>
      </c>
      <c r="E77" s="175"/>
      <c r="F77" s="176">
        <f>F76</f>
        <v>14420</v>
      </c>
      <c r="G77" s="176"/>
      <c r="I77" s="12"/>
    </row>
    <row r="78" spans="1:9" s="54" customFormat="1" ht="15" customHeight="1" x14ac:dyDescent="0.25">
      <c r="A78" s="159"/>
      <c r="B78" s="177" t="s">
        <v>1429</v>
      </c>
      <c r="C78" s="177"/>
      <c r="D78" s="175"/>
      <c r="E78" s="175"/>
      <c r="F78" s="176"/>
      <c r="G78" s="176"/>
      <c r="I78" s="12"/>
    </row>
    <row r="79" spans="1:9" s="54" customFormat="1" ht="24.95" customHeight="1" x14ac:dyDescent="0.25">
      <c r="A79" s="158" t="s">
        <v>304</v>
      </c>
      <c r="B79" s="171" t="s">
        <v>1430</v>
      </c>
      <c r="C79" s="171"/>
      <c r="D79" s="172" t="s">
        <v>976</v>
      </c>
      <c r="E79" s="172"/>
      <c r="F79" s="173" t="s">
        <v>1431</v>
      </c>
      <c r="G79" s="173"/>
      <c r="I79" s="12"/>
    </row>
    <row r="80" spans="1:9" s="54" customFormat="1" ht="15" customHeight="1" x14ac:dyDescent="0.25">
      <c r="A80" s="159"/>
      <c r="B80" s="62" t="s">
        <v>553</v>
      </c>
      <c r="C80" s="62" t="s">
        <v>4</v>
      </c>
      <c r="D80" s="62" t="s">
        <v>554</v>
      </c>
      <c r="E80" s="62" t="s">
        <v>555</v>
      </c>
      <c r="F80" s="62" t="s">
        <v>556</v>
      </c>
      <c r="G80" s="62" t="s">
        <v>557</v>
      </c>
      <c r="I80" s="12"/>
    </row>
    <row r="81" spans="1:9" s="54" customFormat="1" ht="15" customHeight="1" x14ac:dyDescent="0.25">
      <c r="A81" s="159"/>
      <c r="B81" s="63" t="s">
        <v>1432</v>
      </c>
      <c r="C81" s="64" t="s">
        <v>494</v>
      </c>
      <c r="D81" s="65">
        <v>1</v>
      </c>
      <c r="E81" s="66">
        <v>5420</v>
      </c>
      <c r="F81" s="67">
        <f>ROUND(D81*E81,2)</f>
        <v>5420</v>
      </c>
      <c r="G81" s="101" t="s">
        <v>691</v>
      </c>
      <c r="I81" s="12"/>
    </row>
    <row r="82" spans="1:9" s="54" customFormat="1" ht="15" customHeight="1" x14ac:dyDescent="0.25">
      <c r="A82" s="159"/>
      <c r="B82" s="63" t="s">
        <v>1433</v>
      </c>
      <c r="C82" s="64" t="s">
        <v>42</v>
      </c>
      <c r="D82" s="65">
        <v>3.45</v>
      </c>
      <c r="E82" s="66">
        <v>600</v>
      </c>
      <c r="F82" s="67">
        <f>ROUND(D82*E82,2)</f>
        <v>2070</v>
      </c>
      <c r="G82" s="101" t="s">
        <v>797</v>
      </c>
      <c r="I82" s="12"/>
    </row>
    <row r="83" spans="1:9" s="54" customFormat="1" ht="15" customHeight="1" x14ac:dyDescent="0.25">
      <c r="A83" s="159"/>
      <c r="B83" s="63" t="s">
        <v>1434</v>
      </c>
      <c r="C83" s="64" t="s">
        <v>155</v>
      </c>
      <c r="D83" s="65">
        <v>1</v>
      </c>
      <c r="E83" s="66">
        <v>1000</v>
      </c>
      <c r="F83" s="67">
        <f>ROUND(D83*E83,2)</f>
        <v>1000</v>
      </c>
      <c r="G83" s="101" t="s">
        <v>174</v>
      </c>
      <c r="I83" s="12"/>
    </row>
    <row r="84" spans="1:9" s="54" customFormat="1" ht="15" customHeight="1" x14ac:dyDescent="0.25">
      <c r="A84" s="159"/>
      <c r="B84" s="63" t="s">
        <v>1435</v>
      </c>
      <c r="C84" s="64" t="s">
        <v>155</v>
      </c>
      <c r="D84" s="65">
        <v>1</v>
      </c>
      <c r="E84" s="66">
        <v>110</v>
      </c>
      <c r="F84" s="67">
        <f>ROUND(D84*E84,2)</f>
        <v>110</v>
      </c>
      <c r="G84" s="101" t="s">
        <v>174</v>
      </c>
      <c r="I84" s="12"/>
    </row>
    <row r="85" spans="1:9" s="54" customFormat="1" ht="15" customHeight="1" x14ac:dyDescent="0.25">
      <c r="A85" s="159"/>
      <c r="B85" s="63" t="s">
        <v>568</v>
      </c>
      <c r="C85" s="64" t="s">
        <v>152</v>
      </c>
      <c r="D85" s="65">
        <v>1</v>
      </c>
      <c r="E85" s="66"/>
      <c r="F85" s="67">
        <f>SUM(F81:F84)</f>
        <v>8600</v>
      </c>
      <c r="G85" s="85"/>
      <c r="I85" s="12"/>
    </row>
    <row r="86" spans="1:9" s="54" customFormat="1" ht="15" customHeight="1" x14ac:dyDescent="0.25">
      <c r="A86" s="159"/>
      <c r="B86" s="174" t="s">
        <v>651</v>
      </c>
      <c r="C86" s="174"/>
      <c r="D86" s="175" t="s">
        <v>983</v>
      </c>
      <c r="E86" s="175"/>
      <c r="F86" s="176">
        <f>F85</f>
        <v>8600</v>
      </c>
      <c r="G86" s="176"/>
      <c r="I86" s="12"/>
    </row>
    <row r="87" spans="1:9" s="54" customFormat="1" ht="15" customHeight="1" x14ac:dyDescent="0.25">
      <c r="A87" s="159"/>
      <c r="B87" s="177" t="s">
        <v>1436</v>
      </c>
      <c r="C87" s="177"/>
      <c r="D87" s="175"/>
      <c r="E87" s="175"/>
      <c r="F87" s="176"/>
      <c r="G87" s="176"/>
      <c r="I87" s="12"/>
    </row>
    <row r="88" spans="1:9" s="54" customFormat="1" ht="24.95" customHeight="1" x14ac:dyDescent="0.25">
      <c r="A88" s="158" t="s">
        <v>306</v>
      </c>
      <c r="B88" s="171" t="s">
        <v>1437</v>
      </c>
      <c r="C88" s="171"/>
      <c r="D88" s="172" t="s">
        <v>976</v>
      </c>
      <c r="E88" s="172"/>
      <c r="F88" s="173" t="s">
        <v>1438</v>
      </c>
      <c r="G88" s="173"/>
      <c r="I88" s="12"/>
    </row>
    <row r="89" spans="1:9" s="54" customFormat="1" ht="15" customHeight="1" x14ac:dyDescent="0.25">
      <c r="A89" s="159"/>
      <c r="B89" s="62" t="s">
        <v>553</v>
      </c>
      <c r="C89" s="62" t="s">
        <v>4</v>
      </c>
      <c r="D89" s="62" t="s">
        <v>554</v>
      </c>
      <c r="E89" s="62" t="s">
        <v>555</v>
      </c>
      <c r="F89" s="62" t="s">
        <v>556</v>
      </c>
      <c r="G89" s="62" t="s">
        <v>557</v>
      </c>
      <c r="I89" s="12"/>
    </row>
    <row r="90" spans="1:9" s="54" customFormat="1" ht="15" customHeight="1" x14ac:dyDescent="0.25">
      <c r="A90" s="159"/>
      <c r="B90" s="63" t="s">
        <v>1417</v>
      </c>
      <c r="C90" s="64" t="s">
        <v>42</v>
      </c>
      <c r="D90" s="65">
        <v>3.15</v>
      </c>
      <c r="E90" s="66">
        <v>600</v>
      </c>
      <c r="F90" s="67">
        <f t="shared" ref="F90:F98" si="4">ROUND(D90*E90,2)</f>
        <v>1890</v>
      </c>
      <c r="G90" s="94" t="s">
        <v>797</v>
      </c>
      <c r="I90" s="12"/>
    </row>
    <row r="91" spans="1:9" s="54" customFormat="1" ht="15" customHeight="1" x14ac:dyDescent="0.25">
      <c r="A91" s="159"/>
      <c r="B91" s="63" t="s">
        <v>1418</v>
      </c>
      <c r="C91" s="64" t="s">
        <v>45</v>
      </c>
      <c r="D91" s="65">
        <v>0.33200000000000002</v>
      </c>
      <c r="E91" s="66">
        <v>3500</v>
      </c>
      <c r="F91" s="67">
        <f t="shared" si="4"/>
        <v>1162</v>
      </c>
      <c r="G91" s="69" t="s">
        <v>797</v>
      </c>
      <c r="I91" s="12"/>
    </row>
    <row r="92" spans="1:9" s="54" customFormat="1" ht="15" customHeight="1" x14ac:dyDescent="0.25">
      <c r="A92" s="159"/>
      <c r="B92" s="63" t="s">
        <v>1419</v>
      </c>
      <c r="C92" s="64" t="s">
        <v>155</v>
      </c>
      <c r="D92" s="65">
        <v>1</v>
      </c>
      <c r="E92" s="66">
        <v>300</v>
      </c>
      <c r="F92" s="67">
        <f t="shared" si="4"/>
        <v>300</v>
      </c>
      <c r="G92" s="69" t="s">
        <v>797</v>
      </c>
      <c r="I92" s="12"/>
    </row>
    <row r="93" spans="1:9" s="54" customFormat="1" ht="15" customHeight="1" x14ac:dyDescent="0.25">
      <c r="A93" s="159"/>
      <c r="B93" s="63" t="s">
        <v>1420</v>
      </c>
      <c r="C93" s="64" t="s">
        <v>155</v>
      </c>
      <c r="D93" s="65">
        <v>1</v>
      </c>
      <c r="E93" s="66">
        <v>415</v>
      </c>
      <c r="F93" s="67">
        <f t="shared" si="4"/>
        <v>415</v>
      </c>
      <c r="G93" s="69" t="s">
        <v>174</v>
      </c>
      <c r="I93" s="12"/>
    </row>
    <row r="94" spans="1:9" s="54" customFormat="1" ht="15" customHeight="1" x14ac:dyDescent="0.25">
      <c r="A94" s="159"/>
      <c r="B94" s="63" t="s">
        <v>850</v>
      </c>
      <c r="C94" s="64" t="s">
        <v>155</v>
      </c>
      <c r="D94" s="65">
        <v>1</v>
      </c>
      <c r="E94" s="66">
        <v>100</v>
      </c>
      <c r="F94" s="67">
        <f t="shared" si="4"/>
        <v>100</v>
      </c>
      <c r="G94" s="69" t="s">
        <v>174</v>
      </c>
      <c r="I94" s="12"/>
    </row>
    <row r="95" spans="1:9" s="54" customFormat="1" ht="15" customHeight="1" x14ac:dyDescent="0.25">
      <c r="A95" s="159"/>
      <c r="B95" s="63" t="s">
        <v>1421</v>
      </c>
      <c r="C95" s="64" t="s">
        <v>155</v>
      </c>
      <c r="D95" s="65">
        <v>1</v>
      </c>
      <c r="E95" s="66">
        <v>50</v>
      </c>
      <c r="F95" s="67">
        <f t="shared" si="4"/>
        <v>50</v>
      </c>
      <c r="G95" s="69" t="s">
        <v>174</v>
      </c>
      <c r="I95" s="12"/>
    </row>
    <row r="96" spans="1:9" s="54" customFormat="1" ht="15" customHeight="1" x14ac:dyDescent="0.25">
      <c r="A96" s="159"/>
      <c r="B96" s="63" t="s">
        <v>1422</v>
      </c>
      <c r="C96" s="64" t="s">
        <v>45</v>
      </c>
      <c r="D96" s="65">
        <v>0.33200000000000002</v>
      </c>
      <c r="E96" s="66">
        <v>1800</v>
      </c>
      <c r="F96" s="67">
        <f t="shared" si="4"/>
        <v>597.6</v>
      </c>
      <c r="G96" s="69" t="s">
        <v>691</v>
      </c>
      <c r="I96" s="12"/>
    </row>
    <row r="97" spans="1:9" s="54" customFormat="1" ht="15" customHeight="1" x14ac:dyDescent="0.25">
      <c r="A97" s="159"/>
      <c r="B97" s="63" t="s">
        <v>567</v>
      </c>
      <c r="C97" s="64" t="s">
        <v>155</v>
      </c>
      <c r="D97" s="65">
        <v>1</v>
      </c>
      <c r="E97" s="66">
        <v>50</v>
      </c>
      <c r="F97" s="67">
        <f t="shared" si="4"/>
        <v>50</v>
      </c>
      <c r="G97" s="69" t="s">
        <v>174</v>
      </c>
      <c r="I97" s="12"/>
    </row>
    <row r="98" spans="1:9" s="54" customFormat="1" ht="15" customHeight="1" x14ac:dyDescent="0.25">
      <c r="A98" s="159"/>
      <c r="B98" s="63" t="s">
        <v>640</v>
      </c>
      <c r="C98" s="64" t="s">
        <v>155</v>
      </c>
      <c r="D98" s="65">
        <v>1</v>
      </c>
      <c r="E98" s="66">
        <v>65.400000000000006</v>
      </c>
      <c r="F98" s="67">
        <f t="shared" si="4"/>
        <v>65.400000000000006</v>
      </c>
      <c r="G98" s="69" t="s">
        <v>174</v>
      </c>
      <c r="I98" s="12"/>
    </row>
    <row r="99" spans="1:9" s="54" customFormat="1" ht="15" customHeight="1" x14ac:dyDescent="0.25">
      <c r="A99" s="159"/>
      <c r="B99" s="63" t="s">
        <v>568</v>
      </c>
      <c r="C99" s="64" t="s">
        <v>152</v>
      </c>
      <c r="D99" s="65">
        <v>1</v>
      </c>
      <c r="E99" s="66"/>
      <c r="F99" s="67">
        <f>SUM(F90:F98)</f>
        <v>4630</v>
      </c>
      <c r="G99" s="69"/>
      <c r="I99" s="12"/>
    </row>
    <row r="100" spans="1:9" s="54" customFormat="1" ht="15" customHeight="1" x14ac:dyDescent="0.25">
      <c r="A100" s="159"/>
      <c r="B100" s="174" t="s">
        <v>651</v>
      </c>
      <c r="C100" s="174"/>
      <c r="D100" s="175" t="s">
        <v>983</v>
      </c>
      <c r="E100" s="175"/>
      <c r="F100" s="176">
        <f>F99</f>
        <v>4630</v>
      </c>
      <c r="G100" s="176"/>
      <c r="I100" s="12"/>
    </row>
    <row r="101" spans="1:9" s="54" customFormat="1" ht="15" customHeight="1" x14ac:dyDescent="0.25">
      <c r="A101" s="159"/>
      <c r="B101" s="177" t="s">
        <v>1439</v>
      </c>
      <c r="C101" s="177"/>
      <c r="D101" s="175"/>
      <c r="E101" s="175"/>
      <c r="F101" s="176"/>
      <c r="G101" s="176"/>
      <c r="I101" s="12"/>
    </row>
    <row r="102" spans="1:9" s="54" customFormat="1" ht="24.95" customHeight="1" x14ac:dyDescent="0.25">
      <c r="A102" s="158" t="s">
        <v>308</v>
      </c>
      <c r="B102" s="171" t="s">
        <v>1440</v>
      </c>
      <c r="C102" s="171"/>
      <c r="D102" s="172" t="s">
        <v>976</v>
      </c>
      <c r="E102" s="172"/>
      <c r="F102" s="173" t="s">
        <v>1441</v>
      </c>
      <c r="G102" s="173"/>
      <c r="I102" s="12"/>
    </row>
    <row r="103" spans="1:9" s="54" customFormat="1" ht="15" customHeight="1" x14ac:dyDescent="0.25">
      <c r="A103" s="159"/>
      <c r="B103" s="62" t="s">
        <v>553</v>
      </c>
      <c r="C103" s="62" t="s">
        <v>4</v>
      </c>
      <c r="D103" s="62" t="s">
        <v>554</v>
      </c>
      <c r="E103" s="62" t="s">
        <v>555</v>
      </c>
      <c r="F103" s="62" t="s">
        <v>556</v>
      </c>
      <c r="G103" s="62" t="s">
        <v>557</v>
      </c>
      <c r="I103" s="12"/>
    </row>
    <row r="104" spans="1:9" s="54" customFormat="1" ht="15" customHeight="1" x14ac:dyDescent="0.25">
      <c r="A104" s="159"/>
      <c r="B104" s="63" t="s">
        <v>1417</v>
      </c>
      <c r="C104" s="64" t="s">
        <v>42</v>
      </c>
      <c r="D104" s="65">
        <v>3.15</v>
      </c>
      <c r="E104" s="66">
        <v>600</v>
      </c>
      <c r="F104" s="67">
        <f t="shared" ref="F104:F112" si="5">ROUND(D104*E104,2)</f>
        <v>1890</v>
      </c>
      <c r="G104" s="94" t="s">
        <v>797</v>
      </c>
      <c r="I104" s="12"/>
    </row>
    <row r="105" spans="1:9" s="54" customFormat="1" ht="15" customHeight="1" x14ac:dyDescent="0.25">
      <c r="A105" s="159"/>
      <c r="B105" s="63" t="s">
        <v>1418</v>
      </c>
      <c r="C105" s="64" t="s">
        <v>45</v>
      </c>
      <c r="D105" s="65">
        <v>0.33200000000000002</v>
      </c>
      <c r="E105" s="66">
        <v>3500</v>
      </c>
      <c r="F105" s="67">
        <f t="shared" si="5"/>
        <v>1162</v>
      </c>
      <c r="G105" s="69" t="s">
        <v>797</v>
      </c>
      <c r="I105" s="12"/>
    </row>
    <row r="106" spans="1:9" s="54" customFormat="1" ht="15" customHeight="1" x14ac:dyDescent="0.25">
      <c r="A106" s="159"/>
      <c r="B106" s="63" t="s">
        <v>1419</v>
      </c>
      <c r="C106" s="64" t="s">
        <v>155</v>
      </c>
      <c r="D106" s="65">
        <v>1</v>
      </c>
      <c r="E106" s="66">
        <v>300</v>
      </c>
      <c r="F106" s="67">
        <f t="shared" si="5"/>
        <v>300</v>
      </c>
      <c r="G106" s="69" t="s">
        <v>797</v>
      </c>
      <c r="I106" s="12"/>
    </row>
    <row r="107" spans="1:9" s="54" customFormat="1" ht="15" customHeight="1" x14ac:dyDescent="0.25">
      <c r="A107" s="159"/>
      <c r="B107" s="63" t="s">
        <v>1420</v>
      </c>
      <c r="C107" s="64" t="s">
        <v>155</v>
      </c>
      <c r="D107" s="65">
        <v>1</v>
      </c>
      <c r="E107" s="66">
        <v>415</v>
      </c>
      <c r="F107" s="67">
        <f t="shared" si="5"/>
        <v>415</v>
      </c>
      <c r="G107" s="69" t="s">
        <v>174</v>
      </c>
      <c r="I107" s="12"/>
    </row>
    <row r="108" spans="1:9" s="54" customFormat="1" ht="15" customHeight="1" x14ac:dyDescent="0.25">
      <c r="A108" s="159"/>
      <c r="B108" s="63" t="s">
        <v>850</v>
      </c>
      <c r="C108" s="64" t="s">
        <v>155</v>
      </c>
      <c r="D108" s="65">
        <v>1</v>
      </c>
      <c r="E108" s="66">
        <v>100</v>
      </c>
      <c r="F108" s="67">
        <f t="shared" si="5"/>
        <v>100</v>
      </c>
      <c r="G108" s="69" t="s">
        <v>174</v>
      </c>
      <c r="I108" s="12"/>
    </row>
    <row r="109" spans="1:9" s="54" customFormat="1" ht="15" customHeight="1" x14ac:dyDescent="0.25">
      <c r="A109" s="159"/>
      <c r="B109" s="63" t="s">
        <v>1421</v>
      </c>
      <c r="C109" s="64" t="s">
        <v>155</v>
      </c>
      <c r="D109" s="65">
        <v>1</v>
      </c>
      <c r="E109" s="66">
        <v>50</v>
      </c>
      <c r="F109" s="67">
        <f t="shared" si="5"/>
        <v>50</v>
      </c>
      <c r="G109" s="69" t="s">
        <v>174</v>
      </c>
      <c r="I109" s="12"/>
    </row>
    <row r="110" spans="1:9" s="54" customFormat="1" ht="15" customHeight="1" x14ac:dyDescent="0.25">
      <c r="A110" s="159"/>
      <c r="B110" s="63" t="s">
        <v>1422</v>
      </c>
      <c r="C110" s="64" t="s">
        <v>45</v>
      </c>
      <c r="D110" s="65">
        <v>0.33200000000000002</v>
      </c>
      <c r="E110" s="66">
        <v>1800</v>
      </c>
      <c r="F110" s="67">
        <f t="shared" si="5"/>
        <v>597.6</v>
      </c>
      <c r="G110" s="69" t="s">
        <v>691</v>
      </c>
      <c r="I110" s="12"/>
    </row>
    <row r="111" spans="1:9" s="54" customFormat="1" ht="15" customHeight="1" x14ac:dyDescent="0.25">
      <c r="A111" s="159"/>
      <c r="B111" s="63" t="s">
        <v>567</v>
      </c>
      <c r="C111" s="64" t="s">
        <v>155</v>
      </c>
      <c r="D111" s="65">
        <v>1</v>
      </c>
      <c r="E111" s="66">
        <v>50</v>
      </c>
      <c r="F111" s="67">
        <f t="shared" si="5"/>
        <v>50</v>
      </c>
      <c r="G111" s="69" t="s">
        <v>174</v>
      </c>
      <c r="I111" s="12"/>
    </row>
    <row r="112" spans="1:9" s="54" customFormat="1" ht="15" customHeight="1" x14ac:dyDescent="0.25">
      <c r="A112" s="159"/>
      <c r="B112" s="63" t="s">
        <v>640</v>
      </c>
      <c r="C112" s="64" t="s">
        <v>155</v>
      </c>
      <c r="D112" s="65">
        <v>1</v>
      </c>
      <c r="E112" s="66">
        <v>65.400000000000006</v>
      </c>
      <c r="F112" s="67">
        <f t="shared" si="5"/>
        <v>65.400000000000006</v>
      </c>
      <c r="G112" s="69" t="s">
        <v>174</v>
      </c>
      <c r="I112" s="12"/>
    </row>
    <row r="113" spans="1:9" s="54" customFormat="1" ht="15" customHeight="1" x14ac:dyDescent="0.25">
      <c r="A113" s="159"/>
      <c r="B113" s="63" t="s">
        <v>568</v>
      </c>
      <c r="C113" s="64" t="s">
        <v>152</v>
      </c>
      <c r="D113" s="65">
        <v>1</v>
      </c>
      <c r="E113" s="66"/>
      <c r="F113" s="67">
        <f>SUM(F104:F112)</f>
        <v>4630</v>
      </c>
      <c r="G113" s="69"/>
      <c r="I113" s="12"/>
    </row>
    <row r="114" spans="1:9" s="54" customFormat="1" ht="15" customHeight="1" x14ac:dyDescent="0.25">
      <c r="A114" s="159"/>
      <c r="B114" s="174" t="s">
        <v>651</v>
      </c>
      <c r="C114" s="174"/>
      <c r="D114" s="175" t="s">
        <v>983</v>
      </c>
      <c r="E114" s="175"/>
      <c r="F114" s="176">
        <f>F113</f>
        <v>4630</v>
      </c>
      <c r="G114" s="176"/>
      <c r="I114" s="12"/>
    </row>
    <row r="115" spans="1:9" s="54" customFormat="1" ht="15" customHeight="1" x14ac:dyDescent="0.25">
      <c r="A115" s="159"/>
      <c r="B115" s="177" t="s">
        <v>1439</v>
      </c>
      <c r="C115" s="177"/>
      <c r="D115" s="175"/>
      <c r="E115" s="175"/>
      <c r="F115" s="176"/>
      <c r="G115" s="176"/>
      <c r="I115" s="12"/>
    </row>
    <row r="116" spans="1:9" s="54" customFormat="1" ht="24.95" customHeight="1" x14ac:dyDescent="0.25">
      <c r="A116" s="158" t="s">
        <v>310</v>
      </c>
      <c r="B116" s="171" t="s">
        <v>1442</v>
      </c>
      <c r="C116" s="171"/>
      <c r="D116" s="172" t="s">
        <v>976</v>
      </c>
      <c r="E116" s="172"/>
      <c r="F116" s="173" t="s">
        <v>1443</v>
      </c>
      <c r="G116" s="173"/>
      <c r="I116" s="12"/>
    </row>
    <row r="117" spans="1:9" s="54" customFormat="1" ht="15" customHeight="1" x14ac:dyDescent="0.25">
      <c r="A117" s="159"/>
      <c r="B117" s="62" t="s">
        <v>553</v>
      </c>
      <c r="C117" s="62" t="s">
        <v>4</v>
      </c>
      <c r="D117" s="62" t="s">
        <v>554</v>
      </c>
      <c r="E117" s="62" t="s">
        <v>555</v>
      </c>
      <c r="F117" s="62" t="s">
        <v>556</v>
      </c>
      <c r="G117" s="62" t="s">
        <v>557</v>
      </c>
      <c r="I117" s="12"/>
    </row>
    <row r="118" spans="1:9" s="54" customFormat="1" ht="15" customHeight="1" x14ac:dyDescent="0.25">
      <c r="A118" s="159"/>
      <c r="B118" s="63" t="s">
        <v>1417</v>
      </c>
      <c r="C118" s="64" t="s">
        <v>42</v>
      </c>
      <c r="D118" s="65">
        <v>3.15</v>
      </c>
      <c r="E118" s="66">
        <v>600</v>
      </c>
      <c r="F118" s="67">
        <f t="shared" ref="F118:F126" si="6">ROUND(D118*E118,2)</f>
        <v>1890</v>
      </c>
      <c r="G118" s="94" t="s">
        <v>797</v>
      </c>
      <c r="I118" s="12"/>
    </row>
    <row r="119" spans="1:9" s="54" customFormat="1" ht="15" customHeight="1" x14ac:dyDescent="0.25">
      <c r="A119" s="159"/>
      <c r="B119" s="63" t="s">
        <v>1418</v>
      </c>
      <c r="C119" s="64" t="s">
        <v>45</v>
      </c>
      <c r="D119" s="65">
        <v>0.25</v>
      </c>
      <c r="E119" s="66">
        <v>3500</v>
      </c>
      <c r="F119" s="67">
        <f t="shared" si="6"/>
        <v>875</v>
      </c>
      <c r="G119" s="69" t="s">
        <v>797</v>
      </c>
      <c r="I119" s="12"/>
    </row>
    <row r="120" spans="1:9" s="54" customFormat="1" ht="15" customHeight="1" x14ac:dyDescent="0.25">
      <c r="A120" s="159"/>
      <c r="B120" s="63" t="s">
        <v>1419</v>
      </c>
      <c r="C120" s="64" t="s">
        <v>155</v>
      </c>
      <c r="D120" s="65">
        <v>1</v>
      </c>
      <c r="E120" s="66">
        <v>300</v>
      </c>
      <c r="F120" s="67">
        <f t="shared" si="6"/>
        <v>300</v>
      </c>
      <c r="G120" s="69" t="s">
        <v>797</v>
      </c>
      <c r="I120" s="12"/>
    </row>
    <row r="121" spans="1:9" s="54" customFormat="1" ht="15" customHeight="1" x14ac:dyDescent="0.25">
      <c r="A121" s="159"/>
      <c r="B121" s="63" t="s">
        <v>1420</v>
      </c>
      <c r="C121" s="64" t="s">
        <v>155</v>
      </c>
      <c r="D121" s="65">
        <v>1</v>
      </c>
      <c r="E121" s="66">
        <v>415</v>
      </c>
      <c r="F121" s="67">
        <f t="shared" si="6"/>
        <v>415</v>
      </c>
      <c r="G121" s="69" t="s">
        <v>174</v>
      </c>
      <c r="I121" s="12"/>
    </row>
    <row r="122" spans="1:9" s="54" customFormat="1" ht="15" customHeight="1" x14ac:dyDescent="0.25">
      <c r="A122" s="159"/>
      <c r="B122" s="63" t="s">
        <v>850</v>
      </c>
      <c r="C122" s="64" t="s">
        <v>155</v>
      </c>
      <c r="D122" s="65">
        <v>1</v>
      </c>
      <c r="E122" s="66">
        <v>100</v>
      </c>
      <c r="F122" s="67">
        <f t="shared" si="6"/>
        <v>100</v>
      </c>
      <c r="G122" s="69" t="s">
        <v>174</v>
      </c>
      <c r="I122" s="12"/>
    </row>
    <row r="123" spans="1:9" s="54" customFormat="1" ht="15" customHeight="1" x14ac:dyDescent="0.25">
      <c r="A123" s="159"/>
      <c r="B123" s="63" t="s">
        <v>1421</v>
      </c>
      <c r="C123" s="64" t="s">
        <v>155</v>
      </c>
      <c r="D123" s="65">
        <v>1</v>
      </c>
      <c r="E123" s="66">
        <v>50</v>
      </c>
      <c r="F123" s="67">
        <f t="shared" si="6"/>
        <v>50</v>
      </c>
      <c r="G123" s="69" t="s">
        <v>174</v>
      </c>
      <c r="I123" s="12"/>
    </row>
    <row r="124" spans="1:9" s="54" customFormat="1" ht="15" customHeight="1" x14ac:dyDescent="0.25">
      <c r="A124" s="159"/>
      <c r="B124" s="63" t="s">
        <v>1422</v>
      </c>
      <c r="C124" s="64" t="s">
        <v>45</v>
      </c>
      <c r="D124" s="65">
        <v>0.25</v>
      </c>
      <c r="E124" s="66">
        <v>1800</v>
      </c>
      <c r="F124" s="67">
        <f t="shared" si="6"/>
        <v>450</v>
      </c>
      <c r="G124" s="69" t="s">
        <v>691</v>
      </c>
      <c r="I124" s="12"/>
    </row>
    <row r="125" spans="1:9" s="54" customFormat="1" ht="15" customHeight="1" x14ac:dyDescent="0.25">
      <c r="A125" s="159"/>
      <c r="B125" s="63" t="s">
        <v>567</v>
      </c>
      <c r="C125" s="64" t="s">
        <v>155</v>
      </c>
      <c r="D125" s="65">
        <v>1</v>
      </c>
      <c r="E125" s="66">
        <v>50</v>
      </c>
      <c r="F125" s="67">
        <f t="shared" si="6"/>
        <v>50</v>
      </c>
      <c r="G125" s="69" t="s">
        <v>174</v>
      </c>
      <c r="I125" s="12"/>
    </row>
    <row r="126" spans="1:9" s="54" customFormat="1" ht="15" customHeight="1" x14ac:dyDescent="0.25">
      <c r="A126" s="159"/>
      <c r="B126" s="63" t="s">
        <v>640</v>
      </c>
      <c r="C126" s="64" t="s">
        <v>155</v>
      </c>
      <c r="D126" s="65">
        <v>1</v>
      </c>
      <c r="E126" s="66">
        <v>20</v>
      </c>
      <c r="F126" s="67">
        <f t="shared" si="6"/>
        <v>20</v>
      </c>
      <c r="G126" s="69" t="s">
        <v>174</v>
      </c>
      <c r="I126" s="12"/>
    </row>
    <row r="127" spans="1:9" s="54" customFormat="1" ht="15" customHeight="1" x14ac:dyDescent="0.25">
      <c r="A127" s="159"/>
      <c r="B127" s="63" t="s">
        <v>568</v>
      </c>
      <c r="C127" s="64" t="s">
        <v>114</v>
      </c>
      <c r="D127" s="65">
        <v>1</v>
      </c>
      <c r="E127" s="66"/>
      <c r="F127" s="67">
        <f>SUM(F118:F126)</f>
        <v>4150</v>
      </c>
      <c r="G127" s="69"/>
      <c r="I127" s="12"/>
    </row>
    <row r="128" spans="1:9" s="54" customFormat="1" ht="15" customHeight="1" x14ac:dyDescent="0.25">
      <c r="A128" s="159"/>
      <c r="B128" s="174" t="s">
        <v>651</v>
      </c>
      <c r="C128" s="174"/>
      <c r="D128" s="175" t="s">
        <v>983</v>
      </c>
      <c r="E128" s="175"/>
      <c r="F128" s="176">
        <f>F127</f>
        <v>4150</v>
      </c>
      <c r="G128" s="176"/>
      <c r="I128" s="12"/>
    </row>
    <row r="129" spans="1:9" s="54" customFormat="1" ht="15" customHeight="1" x14ac:dyDescent="0.25">
      <c r="A129" s="159"/>
      <c r="B129" s="177" t="s">
        <v>1269</v>
      </c>
      <c r="C129" s="177"/>
      <c r="D129" s="175"/>
      <c r="E129" s="175"/>
      <c r="F129" s="176"/>
      <c r="G129" s="176"/>
      <c r="I129" s="12"/>
    </row>
    <row r="130" spans="1:9" s="54" customFormat="1" ht="24.95" customHeight="1" x14ac:dyDescent="0.25">
      <c r="A130" s="158" t="s">
        <v>312</v>
      </c>
      <c r="B130" s="171" t="s">
        <v>1444</v>
      </c>
      <c r="C130" s="171"/>
      <c r="D130" s="172" t="s">
        <v>976</v>
      </c>
      <c r="E130" s="172"/>
      <c r="F130" s="173" t="s">
        <v>1445</v>
      </c>
      <c r="G130" s="173"/>
      <c r="I130" s="12"/>
    </row>
    <row r="131" spans="1:9" s="54" customFormat="1" ht="15" customHeight="1" x14ac:dyDescent="0.25">
      <c r="A131" s="159"/>
      <c r="B131" s="62" t="s">
        <v>553</v>
      </c>
      <c r="C131" s="62" t="s">
        <v>4</v>
      </c>
      <c r="D131" s="62" t="s">
        <v>554</v>
      </c>
      <c r="E131" s="62" t="s">
        <v>555</v>
      </c>
      <c r="F131" s="62" t="s">
        <v>556</v>
      </c>
      <c r="G131" s="62" t="s">
        <v>557</v>
      </c>
      <c r="I131" s="12"/>
    </row>
    <row r="132" spans="1:9" s="54" customFormat="1" ht="15" customHeight="1" x14ac:dyDescent="0.25">
      <c r="A132" s="159"/>
      <c r="B132" s="63" t="s">
        <v>1418</v>
      </c>
      <c r="C132" s="64" t="s">
        <v>45</v>
      </c>
      <c r="D132" s="65">
        <v>2.61</v>
      </c>
      <c r="E132" s="66">
        <v>3500</v>
      </c>
      <c r="F132" s="67">
        <f t="shared" ref="F132:F138" si="7">ROUND(D132*E132,2)</f>
        <v>9135</v>
      </c>
      <c r="G132" s="69" t="s">
        <v>797</v>
      </c>
      <c r="I132" s="12"/>
    </row>
    <row r="133" spans="1:9" s="54" customFormat="1" ht="15" customHeight="1" x14ac:dyDescent="0.25">
      <c r="A133" s="159"/>
      <c r="B133" s="63" t="s">
        <v>1419</v>
      </c>
      <c r="C133" s="64" t="s">
        <v>155</v>
      </c>
      <c r="D133" s="65">
        <v>1</v>
      </c>
      <c r="E133" s="66">
        <v>300</v>
      </c>
      <c r="F133" s="67">
        <f t="shared" si="7"/>
        <v>300</v>
      </c>
      <c r="G133" s="69" t="s">
        <v>797</v>
      </c>
      <c r="I133" s="12"/>
    </row>
    <row r="134" spans="1:9" s="54" customFormat="1" ht="15" customHeight="1" x14ac:dyDescent="0.25">
      <c r="A134" s="159"/>
      <c r="B134" s="63" t="s">
        <v>850</v>
      </c>
      <c r="C134" s="64" t="s">
        <v>155</v>
      </c>
      <c r="D134" s="65">
        <v>1</v>
      </c>
      <c r="E134" s="66">
        <v>300</v>
      </c>
      <c r="F134" s="67">
        <f t="shared" si="7"/>
        <v>300</v>
      </c>
      <c r="G134" s="69" t="s">
        <v>174</v>
      </c>
      <c r="I134" s="12"/>
    </row>
    <row r="135" spans="1:9" s="54" customFormat="1" ht="15" customHeight="1" x14ac:dyDescent="0.25">
      <c r="A135" s="159"/>
      <c r="B135" s="63" t="s">
        <v>1421</v>
      </c>
      <c r="C135" s="64" t="s">
        <v>155</v>
      </c>
      <c r="D135" s="65">
        <v>1</v>
      </c>
      <c r="E135" s="66">
        <v>50</v>
      </c>
      <c r="F135" s="67">
        <f t="shared" si="7"/>
        <v>50</v>
      </c>
      <c r="G135" s="69" t="s">
        <v>174</v>
      </c>
      <c r="I135" s="12"/>
    </row>
    <row r="136" spans="1:9" s="54" customFormat="1" ht="15" customHeight="1" x14ac:dyDescent="0.25">
      <c r="A136" s="159"/>
      <c r="B136" s="63" t="s">
        <v>1422</v>
      </c>
      <c r="C136" s="64" t="s">
        <v>45</v>
      </c>
      <c r="D136" s="65">
        <v>2.61</v>
      </c>
      <c r="E136" s="66">
        <v>1800</v>
      </c>
      <c r="F136" s="67">
        <f t="shared" si="7"/>
        <v>4698</v>
      </c>
      <c r="G136" s="69" t="s">
        <v>691</v>
      </c>
      <c r="I136" s="12"/>
    </row>
    <row r="137" spans="1:9" s="54" customFormat="1" ht="15" customHeight="1" x14ac:dyDescent="0.25">
      <c r="A137" s="159"/>
      <c r="B137" s="63" t="s">
        <v>567</v>
      </c>
      <c r="C137" s="64" t="s">
        <v>155</v>
      </c>
      <c r="D137" s="65">
        <v>1</v>
      </c>
      <c r="E137" s="66">
        <v>100</v>
      </c>
      <c r="F137" s="67">
        <f t="shared" si="7"/>
        <v>100</v>
      </c>
      <c r="G137" s="69" t="s">
        <v>174</v>
      </c>
      <c r="I137" s="12"/>
    </row>
    <row r="138" spans="1:9" s="54" customFormat="1" ht="15" customHeight="1" x14ac:dyDescent="0.25">
      <c r="A138" s="159"/>
      <c r="B138" s="63" t="s">
        <v>640</v>
      </c>
      <c r="C138" s="64" t="s">
        <v>155</v>
      </c>
      <c r="D138" s="65">
        <v>1</v>
      </c>
      <c r="E138" s="66">
        <v>117</v>
      </c>
      <c r="F138" s="67">
        <f t="shared" si="7"/>
        <v>117</v>
      </c>
      <c r="G138" s="69" t="s">
        <v>174</v>
      </c>
      <c r="I138" s="12"/>
    </row>
    <row r="139" spans="1:9" s="54" customFormat="1" ht="15" customHeight="1" x14ac:dyDescent="0.25">
      <c r="A139" s="159"/>
      <c r="B139" s="63" t="s">
        <v>568</v>
      </c>
      <c r="C139" s="64" t="s">
        <v>114</v>
      </c>
      <c r="D139" s="65">
        <v>1</v>
      </c>
      <c r="E139" s="66"/>
      <c r="F139" s="67">
        <f>SUM(F132:F138)</f>
        <v>14700</v>
      </c>
      <c r="G139" s="69"/>
      <c r="I139" s="12"/>
    </row>
    <row r="140" spans="1:9" s="54" customFormat="1" ht="15" customHeight="1" x14ac:dyDescent="0.25">
      <c r="A140" s="159"/>
      <c r="B140" s="174" t="s">
        <v>651</v>
      </c>
      <c r="C140" s="174"/>
      <c r="D140" s="175" t="s">
        <v>983</v>
      </c>
      <c r="E140" s="175"/>
      <c r="F140" s="176">
        <f>F139</f>
        <v>14700</v>
      </c>
      <c r="G140" s="176"/>
      <c r="I140" s="12"/>
    </row>
    <row r="141" spans="1:9" s="54" customFormat="1" ht="15" customHeight="1" x14ac:dyDescent="0.25">
      <c r="A141" s="159"/>
      <c r="B141" s="177" t="s">
        <v>1446</v>
      </c>
      <c r="C141" s="177"/>
      <c r="D141" s="175"/>
      <c r="E141" s="175"/>
      <c r="F141" s="176"/>
      <c r="G141" s="176"/>
      <c r="I141" s="12"/>
    </row>
    <row r="142" spans="1:9" s="54" customFormat="1" ht="24.95" customHeight="1" x14ac:dyDescent="0.25">
      <c r="A142" s="158" t="s">
        <v>314</v>
      </c>
      <c r="B142" s="171" t="s">
        <v>1447</v>
      </c>
      <c r="C142" s="171"/>
      <c r="D142" s="172" t="s">
        <v>976</v>
      </c>
      <c r="E142" s="172"/>
      <c r="F142" s="173" t="s">
        <v>1448</v>
      </c>
      <c r="G142" s="173"/>
      <c r="I142" s="12"/>
    </row>
    <row r="143" spans="1:9" s="54" customFormat="1" ht="15" customHeight="1" x14ac:dyDescent="0.25">
      <c r="A143" s="159"/>
      <c r="B143" s="62" t="s">
        <v>553</v>
      </c>
      <c r="C143" s="62" t="s">
        <v>4</v>
      </c>
      <c r="D143" s="62" t="s">
        <v>554</v>
      </c>
      <c r="E143" s="62" t="s">
        <v>555</v>
      </c>
      <c r="F143" s="62" t="s">
        <v>556</v>
      </c>
      <c r="G143" s="62" t="s">
        <v>557</v>
      </c>
      <c r="I143" s="12"/>
    </row>
    <row r="144" spans="1:9" s="54" customFormat="1" ht="15" customHeight="1" x14ac:dyDescent="0.25">
      <c r="A144" s="159"/>
      <c r="B144" s="63" t="s">
        <v>1418</v>
      </c>
      <c r="C144" s="64" t="s">
        <v>45</v>
      </c>
      <c r="D144" s="65">
        <v>4.68</v>
      </c>
      <c r="E144" s="66">
        <v>3500</v>
      </c>
      <c r="F144" s="67">
        <f t="shared" ref="F144:F150" si="8">ROUND(D144*E144,2)</f>
        <v>16380</v>
      </c>
      <c r="G144" s="69" t="s">
        <v>797</v>
      </c>
      <c r="I144" s="12"/>
    </row>
    <row r="145" spans="1:9" s="54" customFormat="1" ht="15" customHeight="1" x14ac:dyDescent="0.25">
      <c r="A145" s="159"/>
      <c r="B145" s="63" t="s">
        <v>1419</v>
      </c>
      <c r="C145" s="64" t="s">
        <v>155</v>
      </c>
      <c r="D145" s="65">
        <v>1</v>
      </c>
      <c r="E145" s="66">
        <v>300</v>
      </c>
      <c r="F145" s="67">
        <f t="shared" si="8"/>
        <v>300</v>
      </c>
      <c r="G145" s="69" t="s">
        <v>797</v>
      </c>
      <c r="I145" s="12"/>
    </row>
    <row r="146" spans="1:9" s="54" customFormat="1" ht="15" customHeight="1" x14ac:dyDescent="0.25">
      <c r="A146" s="159"/>
      <c r="B146" s="63" t="s">
        <v>850</v>
      </c>
      <c r="C146" s="64" t="s">
        <v>155</v>
      </c>
      <c r="D146" s="65">
        <v>1</v>
      </c>
      <c r="E146" s="66">
        <v>300</v>
      </c>
      <c r="F146" s="67">
        <f t="shared" si="8"/>
        <v>300</v>
      </c>
      <c r="G146" s="69" t="s">
        <v>174</v>
      </c>
      <c r="I146" s="12"/>
    </row>
    <row r="147" spans="1:9" s="54" customFormat="1" ht="15" customHeight="1" x14ac:dyDescent="0.25">
      <c r="A147" s="159"/>
      <c r="B147" s="63" t="s">
        <v>1421</v>
      </c>
      <c r="C147" s="64" t="s">
        <v>155</v>
      </c>
      <c r="D147" s="65">
        <v>1</v>
      </c>
      <c r="E147" s="66">
        <v>50</v>
      </c>
      <c r="F147" s="67">
        <f t="shared" si="8"/>
        <v>50</v>
      </c>
      <c r="G147" s="69" t="s">
        <v>174</v>
      </c>
      <c r="I147" s="12"/>
    </row>
    <row r="148" spans="1:9" s="54" customFormat="1" ht="15" customHeight="1" x14ac:dyDescent="0.25">
      <c r="A148" s="159"/>
      <c r="B148" s="63" t="s">
        <v>1422</v>
      </c>
      <c r="C148" s="64" t="s">
        <v>45</v>
      </c>
      <c r="D148" s="65">
        <v>4.68</v>
      </c>
      <c r="E148" s="66">
        <v>1800</v>
      </c>
      <c r="F148" s="67">
        <f t="shared" si="8"/>
        <v>8424</v>
      </c>
      <c r="G148" s="69" t="s">
        <v>691</v>
      </c>
      <c r="I148" s="12"/>
    </row>
    <row r="149" spans="1:9" s="54" customFormat="1" ht="15" customHeight="1" x14ac:dyDescent="0.25">
      <c r="A149" s="159"/>
      <c r="B149" s="63" t="s">
        <v>567</v>
      </c>
      <c r="C149" s="64" t="s">
        <v>155</v>
      </c>
      <c r="D149" s="65">
        <v>1</v>
      </c>
      <c r="E149" s="66">
        <v>100</v>
      </c>
      <c r="F149" s="67">
        <f t="shared" si="8"/>
        <v>100</v>
      </c>
      <c r="G149" s="69" t="s">
        <v>174</v>
      </c>
      <c r="I149" s="12"/>
    </row>
    <row r="150" spans="1:9" s="54" customFormat="1" ht="15" customHeight="1" x14ac:dyDescent="0.25">
      <c r="A150" s="159"/>
      <c r="B150" s="63" t="s">
        <v>640</v>
      </c>
      <c r="C150" s="64" t="s">
        <v>155</v>
      </c>
      <c r="D150" s="65">
        <v>1</v>
      </c>
      <c r="E150" s="66">
        <v>161</v>
      </c>
      <c r="F150" s="67">
        <f t="shared" si="8"/>
        <v>161</v>
      </c>
      <c r="G150" s="69" t="s">
        <v>174</v>
      </c>
      <c r="I150" s="12"/>
    </row>
    <row r="151" spans="1:9" s="54" customFormat="1" ht="15" customHeight="1" x14ac:dyDescent="0.25">
      <c r="A151" s="159"/>
      <c r="B151" s="63" t="s">
        <v>568</v>
      </c>
      <c r="C151" s="64" t="s">
        <v>114</v>
      </c>
      <c r="D151" s="65">
        <v>1</v>
      </c>
      <c r="E151" s="66"/>
      <c r="F151" s="67">
        <f>SUM(F144:F150)</f>
        <v>25715</v>
      </c>
      <c r="G151" s="69"/>
      <c r="I151" s="12"/>
    </row>
    <row r="152" spans="1:9" s="54" customFormat="1" ht="15" customHeight="1" x14ac:dyDescent="0.25">
      <c r="A152" s="159"/>
      <c r="B152" s="174" t="s">
        <v>651</v>
      </c>
      <c r="C152" s="174"/>
      <c r="D152" s="175" t="s">
        <v>983</v>
      </c>
      <c r="E152" s="175"/>
      <c r="F152" s="176">
        <f>F151</f>
        <v>25715</v>
      </c>
      <c r="G152" s="176"/>
      <c r="I152" s="12"/>
    </row>
    <row r="153" spans="1:9" s="54" customFormat="1" ht="15" customHeight="1" x14ac:dyDescent="0.25">
      <c r="A153" s="159"/>
      <c r="B153" s="177" t="s">
        <v>1449</v>
      </c>
      <c r="C153" s="177"/>
      <c r="D153" s="175"/>
      <c r="E153" s="175"/>
      <c r="F153" s="176"/>
      <c r="G153" s="176"/>
      <c r="I153" s="12"/>
    </row>
    <row r="154" spans="1:9" ht="24.95" customHeight="1" x14ac:dyDescent="0.25">
      <c r="A154" s="158" t="s">
        <v>316</v>
      </c>
      <c r="B154" s="171" t="s">
        <v>1450</v>
      </c>
      <c r="C154" s="171"/>
      <c r="D154" s="172" t="s">
        <v>976</v>
      </c>
      <c r="E154" s="172"/>
      <c r="F154" s="173" t="s">
        <v>1451</v>
      </c>
      <c r="G154" s="173"/>
    </row>
    <row r="155" spans="1:9" ht="15" customHeight="1" x14ac:dyDescent="0.25">
      <c r="A155" s="159"/>
      <c r="B155" s="62" t="s">
        <v>553</v>
      </c>
      <c r="C155" s="62" t="s">
        <v>4</v>
      </c>
      <c r="D155" s="62" t="s">
        <v>554</v>
      </c>
      <c r="E155" s="62" t="s">
        <v>555</v>
      </c>
      <c r="F155" s="62" t="s">
        <v>556</v>
      </c>
      <c r="G155" s="62" t="s">
        <v>557</v>
      </c>
    </row>
    <row r="156" spans="1:9" ht="15" customHeight="1" x14ac:dyDescent="0.25">
      <c r="A156" s="159"/>
      <c r="B156" s="63" t="s">
        <v>1418</v>
      </c>
      <c r="C156" s="64" t="s">
        <v>45</v>
      </c>
      <c r="D156" s="65">
        <v>1.32</v>
      </c>
      <c r="E156" s="66">
        <v>3500</v>
      </c>
      <c r="F156" s="67">
        <f t="shared" ref="F156:F162" si="9">ROUND(D156*E156,2)</f>
        <v>4620</v>
      </c>
      <c r="G156" s="69" t="s">
        <v>797</v>
      </c>
    </row>
    <row r="157" spans="1:9" ht="15" customHeight="1" x14ac:dyDescent="0.25">
      <c r="A157" s="159"/>
      <c r="B157" s="63" t="s">
        <v>1419</v>
      </c>
      <c r="C157" s="64" t="s">
        <v>155</v>
      </c>
      <c r="D157" s="65">
        <v>1</v>
      </c>
      <c r="E157" s="66">
        <v>300</v>
      </c>
      <c r="F157" s="67">
        <f t="shared" si="9"/>
        <v>300</v>
      </c>
      <c r="G157" s="69" t="s">
        <v>797</v>
      </c>
    </row>
    <row r="158" spans="1:9" ht="15" customHeight="1" x14ac:dyDescent="0.25">
      <c r="A158" s="159"/>
      <c r="B158" s="63" t="s">
        <v>850</v>
      </c>
      <c r="C158" s="64" t="s">
        <v>155</v>
      </c>
      <c r="D158" s="65">
        <v>1</v>
      </c>
      <c r="E158" s="66">
        <v>300</v>
      </c>
      <c r="F158" s="67">
        <f t="shared" si="9"/>
        <v>300</v>
      </c>
      <c r="G158" s="69" t="s">
        <v>174</v>
      </c>
    </row>
    <row r="159" spans="1:9" ht="15" customHeight="1" x14ac:dyDescent="0.25">
      <c r="A159" s="159"/>
      <c r="B159" s="63" t="s">
        <v>1421</v>
      </c>
      <c r="C159" s="64" t="s">
        <v>155</v>
      </c>
      <c r="D159" s="65">
        <v>1</v>
      </c>
      <c r="E159" s="66">
        <v>50</v>
      </c>
      <c r="F159" s="67">
        <f t="shared" si="9"/>
        <v>50</v>
      </c>
      <c r="G159" s="69" t="s">
        <v>174</v>
      </c>
    </row>
    <row r="160" spans="1:9" ht="15" customHeight="1" x14ac:dyDescent="0.25">
      <c r="A160" s="159"/>
      <c r="B160" s="63" t="s">
        <v>1422</v>
      </c>
      <c r="C160" s="64" t="s">
        <v>45</v>
      </c>
      <c r="D160" s="65">
        <v>1.32</v>
      </c>
      <c r="E160" s="66">
        <v>1800</v>
      </c>
      <c r="F160" s="67">
        <f t="shared" si="9"/>
        <v>2376</v>
      </c>
      <c r="G160" s="69" t="s">
        <v>691</v>
      </c>
    </row>
    <row r="161" spans="1:7" ht="15" customHeight="1" x14ac:dyDescent="0.25">
      <c r="A161" s="159"/>
      <c r="B161" s="63" t="s">
        <v>567</v>
      </c>
      <c r="C161" s="64" t="s">
        <v>155</v>
      </c>
      <c r="D161" s="65">
        <v>1</v>
      </c>
      <c r="E161" s="66">
        <v>100</v>
      </c>
      <c r="F161" s="67">
        <f t="shared" si="9"/>
        <v>100</v>
      </c>
      <c r="G161" s="69" t="s">
        <v>174</v>
      </c>
    </row>
    <row r="162" spans="1:7" ht="15" customHeight="1" x14ac:dyDescent="0.25">
      <c r="A162" s="159"/>
      <c r="B162" s="63" t="s">
        <v>640</v>
      </c>
      <c r="C162" s="64" t="s">
        <v>155</v>
      </c>
      <c r="D162" s="65">
        <v>1</v>
      </c>
      <c r="E162" s="66">
        <v>104</v>
      </c>
      <c r="F162" s="67">
        <f t="shared" si="9"/>
        <v>104</v>
      </c>
      <c r="G162" s="69" t="s">
        <v>174</v>
      </c>
    </row>
    <row r="163" spans="1:7" ht="15" customHeight="1" x14ac:dyDescent="0.25">
      <c r="A163" s="159"/>
      <c r="B163" s="63" t="s">
        <v>568</v>
      </c>
      <c r="C163" s="64" t="s">
        <v>114</v>
      </c>
      <c r="D163" s="65">
        <v>1</v>
      </c>
      <c r="E163" s="66"/>
      <c r="F163" s="67">
        <f>SUM(F156:F162)</f>
        <v>7850</v>
      </c>
      <c r="G163" s="69"/>
    </row>
    <row r="164" spans="1:7" ht="15" customHeight="1" x14ac:dyDescent="0.25">
      <c r="A164" s="159"/>
      <c r="B164" s="174" t="s">
        <v>651</v>
      </c>
      <c r="C164" s="174"/>
      <c r="D164" s="175" t="s">
        <v>983</v>
      </c>
      <c r="E164" s="175"/>
      <c r="F164" s="176">
        <f>F163</f>
        <v>7850</v>
      </c>
      <c r="G164" s="176"/>
    </row>
    <row r="165" spans="1:7" ht="15" customHeight="1" x14ac:dyDescent="0.25">
      <c r="A165" s="159"/>
      <c r="B165" s="177" t="s">
        <v>1452</v>
      </c>
      <c r="C165" s="177"/>
      <c r="D165" s="175"/>
      <c r="E165" s="175"/>
      <c r="F165" s="176"/>
      <c r="G165" s="176"/>
    </row>
    <row r="166" spans="1:7" ht="24.95" customHeight="1" x14ac:dyDescent="0.25">
      <c r="A166" s="158" t="s">
        <v>318</v>
      </c>
      <c r="B166" s="171" t="s">
        <v>1453</v>
      </c>
      <c r="C166" s="171"/>
      <c r="D166" s="172" t="s">
        <v>976</v>
      </c>
      <c r="E166" s="172"/>
      <c r="F166" s="173" t="s">
        <v>1454</v>
      </c>
      <c r="G166" s="173"/>
    </row>
    <row r="167" spans="1:7" ht="15" customHeight="1" x14ac:dyDescent="0.25">
      <c r="A167" s="159"/>
      <c r="B167" s="62" t="s">
        <v>553</v>
      </c>
      <c r="C167" s="62" t="s">
        <v>4</v>
      </c>
      <c r="D167" s="62" t="s">
        <v>554</v>
      </c>
      <c r="E167" s="62" t="s">
        <v>555</v>
      </c>
      <c r="F167" s="62" t="s">
        <v>556</v>
      </c>
      <c r="G167" s="62" t="s">
        <v>557</v>
      </c>
    </row>
    <row r="168" spans="1:7" ht="15" customHeight="1" x14ac:dyDescent="0.25">
      <c r="A168" s="159"/>
      <c r="B168" s="63" t="s">
        <v>1455</v>
      </c>
      <c r="C168" s="64" t="s">
        <v>111</v>
      </c>
      <c r="D168" s="65">
        <v>1</v>
      </c>
      <c r="E168" s="66">
        <v>140000</v>
      </c>
      <c r="F168" s="67">
        <f t="shared" ref="F168:F175" si="10">ROUND(D168*E168,2)</f>
        <v>140000</v>
      </c>
      <c r="G168" s="85" t="s">
        <v>797</v>
      </c>
    </row>
    <row r="169" spans="1:7" ht="15" customHeight="1" x14ac:dyDescent="0.25">
      <c r="A169" s="159"/>
      <c r="B169" s="63" t="s">
        <v>10</v>
      </c>
      <c r="C169" s="64" t="s">
        <v>11</v>
      </c>
      <c r="D169" s="65">
        <v>1.8</v>
      </c>
      <c r="E169" s="66">
        <v>50</v>
      </c>
      <c r="F169" s="67">
        <f t="shared" si="10"/>
        <v>90</v>
      </c>
      <c r="G169" s="85" t="s">
        <v>1456</v>
      </c>
    </row>
    <row r="170" spans="1:7" ht="15" customHeight="1" x14ac:dyDescent="0.25">
      <c r="A170" s="159"/>
      <c r="B170" s="63" t="s">
        <v>55</v>
      </c>
      <c r="C170" s="64" t="s">
        <v>11</v>
      </c>
      <c r="D170" s="65">
        <v>1.8</v>
      </c>
      <c r="E170" s="66">
        <v>102</v>
      </c>
      <c r="F170" s="67">
        <f t="shared" si="10"/>
        <v>183.6</v>
      </c>
      <c r="G170" s="85" t="s">
        <v>1457</v>
      </c>
    </row>
    <row r="171" spans="1:7" ht="15" customHeight="1" x14ac:dyDescent="0.25">
      <c r="A171" s="159"/>
      <c r="B171" s="63" t="s">
        <v>87</v>
      </c>
      <c r="C171" s="64" t="s">
        <v>11</v>
      </c>
      <c r="D171" s="65">
        <v>1.8</v>
      </c>
      <c r="E171" s="66">
        <v>3186</v>
      </c>
      <c r="F171" s="67">
        <f t="shared" si="10"/>
        <v>5734.8</v>
      </c>
      <c r="G171" s="85" t="s">
        <v>1458</v>
      </c>
    </row>
    <row r="172" spans="1:7" ht="15" customHeight="1" x14ac:dyDescent="0.25">
      <c r="A172" s="159"/>
      <c r="B172" s="63" t="s">
        <v>81</v>
      </c>
      <c r="C172" s="64" t="s">
        <v>11</v>
      </c>
      <c r="D172" s="65">
        <v>3.5999999999999997E-2</v>
      </c>
      <c r="E172" s="66">
        <v>2698</v>
      </c>
      <c r="F172" s="67">
        <f t="shared" si="10"/>
        <v>97.13</v>
      </c>
      <c r="G172" s="113" t="s">
        <v>972</v>
      </c>
    </row>
    <row r="173" spans="1:7" ht="15" customHeight="1" x14ac:dyDescent="0.25">
      <c r="A173" s="159"/>
      <c r="B173" s="63" t="s">
        <v>91</v>
      </c>
      <c r="C173" s="64" t="s">
        <v>92</v>
      </c>
      <c r="D173" s="65">
        <v>30</v>
      </c>
      <c r="E173" s="66">
        <v>34.200000000000003</v>
      </c>
      <c r="F173" s="67">
        <f t="shared" si="10"/>
        <v>1026</v>
      </c>
      <c r="G173" s="85" t="s">
        <v>1459</v>
      </c>
    </row>
    <row r="174" spans="1:7" ht="15" customHeight="1" x14ac:dyDescent="0.25">
      <c r="A174" s="159"/>
      <c r="B174" s="63" t="s">
        <v>850</v>
      </c>
      <c r="C174" s="64" t="s">
        <v>42</v>
      </c>
      <c r="D174" s="65">
        <v>1</v>
      </c>
      <c r="E174" s="66">
        <v>1500</v>
      </c>
      <c r="F174" s="67">
        <f t="shared" si="10"/>
        <v>1500</v>
      </c>
      <c r="G174" s="101" t="s">
        <v>174</v>
      </c>
    </row>
    <row r="175" spans="1:7" ht="15" customHeight="1" x14ac:dyDescent="0.25">
      <c r="A175" s="159"/>
      <c r="B175" s="63" t="s">
        <v>640</v>
      </c>
      <c r="C175" s="64" t="s">
        <v>155</v>
      </c>
      <c r="D175" s="65">
        <v>1</v>
      </c>
      <c r="E175" s="66">
        <v>86.47</v>
      </c>
      <c r="F175" s="67">
        <f t="shared" si="10"/>
        <v>86.47</v>
      </c>
      <c r="G175" s="101" t="s">
        <v>174</v>
      </c>
    </row>
    <row r="176" spans="1:7" ht="15" customHeight="1" x14ac:dyDescent="0.25">
      <c r="A176" s="159"/>
      <c r="B176" s="63" t="s">
        <v>568</v>
      </c>
      <c r="C176" s="64" t="s">
        <v>114</v>
      </c>
      <c r="D176" s="65">
        <v>1</v>
      </c>
      <c r="E176" s="66"/>
      <c r="F176" s="67">
        <f>SUM(F168:F175)</f>
        <v>148718</v>
      </c>
      <c r="G176" s="69"/>
    </row>
    <row r="177" spans="1:7" ht="15" customHeight="1" x14ac:dyDescent="0.25">
      <c r="A177" s="159"/>
      <c r="B177" s="174" t="s">
        <v>1460</v>
      </c>
      <c r="C177" s="174"/>
      <c r="D177" s="175" t="s">
        <v>983</v>
      </c>
      <c r="E177" s="175"/>
      <c r="F177" s="176">
        <f>F176</f>
        <v>148718</v>
      </c>
      <c r="G177" s="176"/>
    </row>
    <row r="178" spans="1:7" ht="15" customHeight="1" x14ac:dyDescent="0.25">
      <c r="A178" s="159"/>
      <c r="B178" s="177" t="s">
        <v>1461</v>
      </c>
      <c r="C178" s="177"/>
      <c r="D178" s="175"/>
      <c r="E178" s="175"/>
      <c r="F178" s="176"/>
      <c r="G178" s="176"/>
    </row>
  </sheetData>
  <mergeCells count="115">
    <mergeCell ref="B166:C166"/>
    <mergeCell ref="D166:E166"/>
    <mergeCell ref="F166:G166"/>
    <mergeCell ref="B177:C177"/>
    <mergeCell ref="D177:E178"/>
    <mergeCell ref="F177:F178"/>
    <mergeCell ref="G177:G178"/>
    <mergeCell ref="B178:C178"/>
    <mergeCell ref="B152:C152"/>
    <mergeCell ref="D152:E153"/>
    <mergeCell ref="F152:F153"/>
    <mergeCell ref="G152:G153"/>
    <mergeCell ref="B153:C153"/>
    <mergeCell ref="B154:C154"/>
    <mergeCell ref="D154:E154"/>
    <mergeCell ref="F154:G154"/>
    <mergeCell ref="B164:C164"/>
    <mergeCell ref="D164:E165"/>
    <mergeCell ref="F164:F165"/>
    <mergeCell ref="G164:G165"/>
    <mergeCell ref="B165:C165"/>
    <mergeCell ref="B130:C130"/>
    <mergeCell ref="D130:E130"/>
    <mergeCell ref="F130:G130"/>
    <mergeCell ref="B140:C140"/>
    <mergeCell ref="D140:E141"/>
    <mergeCell ref="F140:F141"/>
    <mergeCell ref="G140:G141"/>
    <mergeCell ref="B141:C141"/>
    <mergeCell ref="B142:C142"/>
    <mergeCell ref="D142:E142"/>
    <mergeCell ref="F142:G142"/>
    <mergeCell ref="B114:C114"/>
    <mergeCell ref="D114:E115"/>
    <mergeCell ref="F114:F115"/>
    <mergeCell ref="G114:G115"/>
    <mergeCell ref="B115:C115"/>
    <mergeCell ref="B116:C116"/>
    <mergeCell ref="D116:E116"/>
    <mergeCell ref="F116:G116"/>
    <mergeCell ref="B128:C128"/>
    <mergeCell ref="D128:E129"/>
    <mergeCell ref="F128:F129"/>
    <mergeCell ref="G128:G129"/>
    <mergeCell ref="B129:C129"/>
    <mergeCell ref="B88:C88"/>
    <mergeCell ref="D88:E88"/>
    <mergeCell ref="F88:G88"/>
    <mergeCell ref="B100:C100"/>
    <mergeCell ref="D100:E101"/>
    <mergeCell ref="F100:F101"/>
    <mergeCell ref="G100:G101"/>
    <mergeCell ref="B101:C101"/>
    <mergeCell ref="B102:C102"/>
    <mergeCell ref="D102:E102"/>
    <mergeCell ref="F102:G102"/>
    <mergeCell ref="B77:C77"/>
    <mergeCell ref="D77:E78"/>
    <mergeCell ref="F77:F78"/>
    <mergeCell ref="G77:G78"/>
    <mergeCell ref="B78:C78"/>
    <mergeCell ref="B79:C79"/>
    <mergeCell ref="D79:E79"/>
    <mergeCell ref="F79:G79"/>
    <mergeCell ref="B86:C86"/>
    <mergeCell ref="D86:E87"/>
    <mergeCell ref="F86:F87"/>
    <mergeCell ref="G86:G87"/>
    <mergeCell ref="B87:C87"/>
    <mergeCell ref="B51:C51"/>
    <mergeCell ref="D51:E51"/>
    <mergeCell ref="F51:G51"/>
    <mergeCell ref="B63:C63"/>
    <mergeCell ref="D63:E64"/>
    <mergeCell ref="F63:F64"/>
    <mergeCell ref="G63:G64"/>
    <mergeCell ref="B64:C64"/>
    <mergeCell ref="B65:C65"/>
    <mergeCell ref="D65:E65"/>
    <mergeCell ref="F65:G65"/>
    <mergeCell ref="B35:C35"/>
    <mergeCell ref="D35:E36"/>
    <mergeCell ref="F35:F36"/>
    <mergeCell ref="G35:G36"/>
    <mergeCell ref="B36:C36"/>
    <mergeCell ref="B37:C37"/>
    <mergeCell ref="D37:E37"/>
    <mergeCell ref="F37:G37"/>
    <mergeCell ref="B49:C49"/>
    <mergeCell ref="D49:E50"/>
    <mergeCell ref="F49:F50"/>
    <mergeCell ref="G49:G50"/>
    <mergeCell ref="B50:C50"/>
    <mergeCell ref="B19:C19"/>
    <mergeCell ref="D19:E19"/>
    <mergeCell ref="F19:G19"/>
    <mergeCell ref="B25:C25"/>
    <mergeCell ref="D25:E26"/>
    <mergeCell ref="F25:F26"/>
    <mergeCell ref="G25:G26"/>
    <mergeCell ref="B26:C26"/>
    <mergeCell ref="B27:C27"/>
    <mergeCell ref="D27:E27"/>
    <mergeCell ref="F27:G27"/>
    <mergeCell ref="A2:G2"/>
    <mergeCell ref="A3:G3"/>
    <mergeCell ref="F4:G4"/>
    <mergeCell ref="B6:C6"/>
    <mergeCell ref="D6:E6"/>
    <mergeCell ref="F6:G6"/>
    <mergeCell ref="B17:C17"/>
    <mergeCell ref="D17:E18"/>
    <mergeCell ref="F17:F18"/>
    <mergeCell ref="G17:G18"/>
    <mergeCell ref="B18:C18"/>
  </mergeCells>
  <phoneticPr fontId="19" type="noConversion"/>
  <printOptions horizontalCentered="1"/>
  <pageMargins left="0.39374999999999999" right="0.39374999999999999" top="0.59097222222222201" bottom="0.98402777777777795" header="1.575" footer="0.59027777777777801"/>
  <pageSetup paperSize="9" firstPageNumber="0" orientation="portrait" r:id="rId1"/>
  <headerFooter>
    <oddHeader>&amp;R&amp;"細明體,標準"第 &amp;P 頁 共 &amp;N 頁</oddHeader>
    <oddFooter>&amp;L&amp;"細明體,標準" 編製                                 覆核</oddFooter>
  </headerFooter>
  <rowBreaks count="3" manualBreakCount="3">
    <brk id="36" max="16383" man="1"/>
    <brk id="115" max="16383" man="1"/>
    <brk id="15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具名範圍</vt:lpstr>
      </vt:variant>
      <vt:variant>
        <vt:i4>9</vt:i4>
      </vt:variant>
    </vt:vector>
  </HeadingPairs>
  <TitlesOfParts>
    <vt:vector size="13" baseType="lpstr">
      <vt:lpstr>預算詳細表</vt:lpstr>
      <vt:lpstr>預算單價分析表-道路排水工程</vt:lpstr>
      <vt:lpstr>預算單價分析表 -橋梁工程</vt:lpstr>
      <vt:lpstr>預算單價分析表 -交通工程</vt:lpstr>
      <vt:lpstr>'預算單價分析表-道路排水工程'!_FilterDatabase</vt:lpstr>
      <vt:lpstr>'預算單價分析表 -交通工程'!Print_Area</vt:lpstr>
      <vt:lpstr>'預算單價分析表 -橋梁工程'!Print_Area</vt:lpstr>
      <vt:lpstr>'預算單價分析表-道路排水工程'!Print_Area</vt:lpstr>
      <vt:lpstr>預算詳細表!Print_Area</vt:lpstr>
      <vt:lpstr>'預算單價分析表 -交通工程'!Print_Titles</vt:lpstr>
      <vt:lpstr>'預算單價分析表 -橋梁工程'!Print_Titles</vt:lpstr>
      <vt:lpstr>'預算單價分析表-道路排水工程'!Print_Titles</vt:lpstr>
      <vt:lpstr>預算詳細表!Print_Titles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dc:description/>
  <cp:lastModifiedBy>user</cp:lastModifiedBy>
  <cp:revision>1</cp:revision>
  <cp:lastPrinted>2023-05-19T11:51:23Z</cp:lastPrinted>
  <dcterms:created xsi:type="dcterms:W3CDTF">2023-03-29T00:09:02Z</dcterms:created>
  <dcterms:modified xsi:type="dcterms:W3CDTF">2023-06-27T08:29:04Z</dcterms:modified>
  <dc:language>zh-TW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