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40\Public\114年臺南市水稽\04、河川採樣\up date to 114年4月\EXCEL\"/>
    </mc:Choice>
  </mc:AlternateContent>
  <bookViews>
    <workbookView xWindow="0" yWindow="0" windowWidth="14805" windowHeight="12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305" i="1" l="1"/>
  <c r="CE305" i="1"/>
  <c r="CD305" i="1"/>
  <c r="CC305" i="1"/>
  <c r="CB305" i="1" s="1"/>
  <c r="BT304" i="1"/>
  <c r="BS304" i="1"/>
  <c r="BR304" i="1"/>
  <c r="BP304" i="1" s="1"/>
  <c r="BQ304" i="1"/>
  <c r="BT308" i="1"/>
  <c r="BS308" i="1"/>
  <c r="BR308" i="1"/>
  <c r="BQ308" i="1"/>
  <c r="BP308" i="1" s="1"/>
  <c r="BT306" i="1"/>
  <c r="BS306" i="1"/>
  <c r="BR306" i="1"/>
  <c r="BQ306" i="1"/>
  <c r="BP306" i="1" s="1"/>
  <c r="BT305" i="1"/>
  <c r="BP305" i="1" s="1"/>
  <c r="BS305" i="1"/>
  <c r="BR305" i="1"/>
  <c r="BQ305" i="1"/>
  <c r="DW316" i="1" l="1"/>
  <c r="EB316" i="1" s="1"/>
  <c r="DV316" i="1"/>
  <c r="EA316" i="1" s="1"/>
  <c r="DU316" i="1"/>
  <c r="DZ316" i="1" s="1"/>
  <c r="DT316" i="1"/>
  <c r="DY316" i="1" s="1"/>
  <c r="DP316" i="1"/>
  <c r="DO316" i="1"/>
  <c r="DN316" i="1"/>
  <c r="DM316" i="1"/>
  <c r="DL316" i="1"/>
  <c r="DK316" i="1"/>
  <c r="DJ316" i="1"/>
  <c r="DI316" i="1"/>
  <c r="DH316" i="1"/>
  <c r="CY316" i="1"/>
  <c r="DD316" i="1" s="1"/>
  <c r="CX316" i="1"/>
  <c r="DC316" i="1" s="1"/>
  <c r="CW316" i="1"/>
  <c r="DB316" i="1" s="1"/>
  <c r="CV316" i="1"/>
  <c r="DA316" i="1" s="1"/>
  <c r="CM316" i="1"/>
  <c r="CR316" i="1" s="1"/>
  <c r="CL316" i="1"/>
  <c r="CQ316" i="1" s="1"/>
  <c r="CK316" i="1"/>
  <c r="CP316" i="1" s="1"/>
  <c r="CJ316" i="1"/>
  <c r="CO316" i="1" s="1"/>
  <c r="CA316" i="1"/>
  <c r="CF316" i="1" s="1"/>
  <c r="BZ316" i="1"/>
  <c r="CE316" i="1" s="1"/>
  <c r="BY316" i="1"/>
  <c r="CD316" i="1" s="1"/>
  <c r="BX316" i="1"/>
  <c r="CC316" i="1" s="1"/>
  <c r="BO316" i="1"/>
  <c r="BT316" i="1" s="1"/>
  <c r="BN316" i="1"/>
  <c r="BS316" i="1" s="1"/>
  <c r="BM316" i="1"/>
  <c r="BR316" i="1" s="1"/>
  <c r="BL316" i="1"/>
  <c r="BQ316" i="1" s="1"/>
  <c r="BC316" i="1"/>
  <c r="BH316" i="1" s="1"/>
  <c r="BB316" i="1"/>
  <c r="BG316" i="1" s="1"/>
  <c r="BA316" i="1"/>
  <c r="BF316" i="1" s="1"/>
  <c r="AZ316" i="1"/>
  <c r="BE316" i="1" s="1"/>
  <c r="AQ316" i="1"/>
  <c r="AV316" i="1" s="1"/>
  <c r="AP316" i="1"/>
  <c r="AU316" i="1" s="1"/>
  <c r="AO316" i="1"/>
  <c r="AT316" i="1" s="1"/>
  <c r="AN316" i="1"/>
  <c r="AS316" i="1" s="1"/>
  <c r="AE316" i="1"/>
  <c r="AJ316" i="1" s="1"/>
  <c r="AD316" i="1"/>
  <c r="AI316" i="1" s="1"/>
  <c r="AC316" i="1"/>
  <c r="AH316" i="1" s="1"/>
  <c r="AB316" i="1"/>
  <c r="AG316" i="1" s="1"/>
  <c r="S316" i="1"/>
  <c r="X316" i="1" s="1"/>
  <c r="R316" i="1"/>
  <c r="W316" i="1" s="1"/>
  <c r="Q316" i="1"/>
  <c r="V316" i="1" s="1"/>
  <c r="P316" i="1"/>
  <c r="U316" i="1" s="1"/>
  <c r="G316" i="1"/>
  <c r="L316" i="1" s="1"/>
  <c r="F316" i="1"/>
  <c r="K316" i="1" s="1"/>
  <c r="E316" i="1"/>
  <c r="J316" i="1" s="1"/>
  <c r="D316" i="1"/>
  <c r="I316" i="1" s="1"/>
  <c r="EB315" i="1"/>
  <c r="EA315" i="1"/>
  <c r="DZ315" i="1"/>
  <c r="DY315" i="1"/>
  <c r="DX315" i="1" s="1"/>
  <c r="DD315" i="1"/>
  <c r="DC315" i="1"/>
  <c r="DB315" i="1"/>
  <c r="DA315" i="1"/>
  <c r="CZ315" i="1" s="1"/>
  <c r="CR315" i="1"/>
  <c r="CQ315" i="1"/>
  <c r="CP315" i="1"/>
  <c r="CO315" i="1"/>
  <c r="CN315" i="1" s="1"/>
  <c r="CF315" i="1"/>
  <c r="CE315" i="1"/>
  <c r="CB315" i="1" s="1"/>
  <c r="CD315" i="1"/>
  <c r="CC315" i="1"/>
  <c r="BT315" i="1"/>
  <c r="BS315" i="1"/>
  <c r="BR315" i="1"/>
  <c r="BQ315" i="1"/>
  <c r="BH315" i="1"/>
  <c r="BG315" i="1"/>
  <c r="BF315" i="1"/>
  <c r="BD315" i="1" s="1"/>
  <c r="BE315" i="1"/>
  <c r="AV315" i="1"/>
  <c r="AU315" i="1"/>
  <c r="AT315" i="1"/>
  <c r="AS315" i="1"/>
  <c r="AJ315" i="1"/>
  <c r="AI315" i="1"/>
  <c r="AH315" i="1"/>
  <c r="AG315" i="1"/>
  <c r="AF315" i="1" s="1"/>
  <c r="X315" i="1"/>
  <c r="W315" i="1"/>
  <c r="V315" i="1"/>
  <c r="U315" i="1"/>
  <c r="T315" i="1" s="1"/>
  <c r="L315" i="1"/>
  <c r="K315" i="1"/>
  <c r="J315" i="1"/>
  <c r="I315" i="1"/>
  <c r="EB314" i="1"/>
  <c r="EA314" i="1"/>
  <c r="DZ314" i="1"/>
  <c r="DY314" i="1"/>
  <c r="DX314" i="1"/>
  <c r="DD314" i="1"/>
  <c r="DC314" i="1"/>
  <c r="DB314" i="1"/>
  <c r="DA314" i="1"/>
  <c r="CZ314" i="1" s="1"/>
  <c r="CR314" i="1"/>
  <c r="CQ314" i="1"/>
  <c r="CP314" i="1"/>
  <c r="CO314" i="1"/>
  <c r="CF314" i="1"/>
  <c r="CE314" i="1"/>
  <c r="CD314" i="1"/>
  <c r="CC314" i="1"/>
  <c r="BT314" i="1"/>
  <c r="BS314" i="1"/>
  <c r="BR314" i="1"/>
  <c r="BQ314" i="1"/>
  <c r="BH314" i="1"/>
  <c r="BG314" i="1"/>
  <c r="BF314" i="1"/>
  <c r="BE314" i="1"/>
  <c r="BD314" i="1" s="1"/>
  <c r="AV314" i="1"/>
  <c r="AU314" i="1"/>
  <c r="AT314" i="1"/>
  <c r="AS314" i="1"/>
  <c r="AJ314" i="1"/>
  <c r="AI314" i="1"/>
  <c r="AH314" i="1"/>
  <c r="AG314" i="1"/>
  <c r="X314" i="1"/>
  <c r="W314" i="1"/>
  <c r="V314" i="1"/>
  <c r="U314" i="1"/>
  <c r="L314" i="1"/>
  <c r="K314" i="1"/>
  <c r="J314" i="1"/>
  <c r="I314" i="1"/>
  <c r="EB313" i="1"/>
  <c r="EA313" i="1"/>
  <c r="DZ313" i="1"/>
  <c r="DY313" i="1"/>
  <c r="DX313" i="1" s="1"/>
  <c r="DD313" i="1"/>
  <c r="DC313" i="1"/>
  <c r="DB313" i="1"/>
  <c r="CZ313" i="1" s="1"/>
  <c r="DA313" i="1"/>
  <c r="CR313" i="1"/>
  <c r="CQ313" i="1"/>
  <c r="CP313" i="1"/>
  <c r="CO313" i="1"/>
  <c r="CN313" i="1" s="1"/>
  <c r="CF313" i="1"/>
  <c r="CE313" i="1"/>
  <c r="CD313" i="1"/>
  <c r="CC313" i="1"/>
  <c r="BT313" i="1"/>
  <c r="BS313" i="1"/>
  <c r="BR313" i="1"/>
  <c r="BQ313" i="1"/>
  <c r="BP313" i="1" s="1"/>
  <c r="BH313" i="1"/>
  <c r="BG313" i="1"/>
  <c r="BF313" i="1"/>
  <c r="BE313" i="1"/>
  <c r="AV313" i="1"/>
  <c r="AU313" i="1"/>
  <c r="AT313" i="1"/>
  <c r="AS313" i="1"/>
  <c r="AJ313" i="1"/>
  <c r="AI313" i="1"/>
  <c r="AH313" i="1"/>
  <c r="AG313" i="1"/>
  <c r="AF313" i="1" s="1"/>
  <c r="X313" i="1"/>
  <c r="W313" i="1"/>
  <c r="V313" i="1"/>
  <c r="U313" i="1"/>
  <c r="L313" i="1"/>
  <c r="H313" i="1" s="1"/>
  <c r="K313" i="1"/>
  <c r="J313" i="1"/>
  <c r="I313" i="1"/>
  <c r="EB312" i="1"/>
  <c r="EA312" i="1"/>
  <c r="DZ312" i="1"/>
  <c r="DY312" i="1"/>
  <c r="DD312" i="1"/>
  <c r="DC312" i="1"/>
  <c r="DB312" i="1"/>
  <c r="DA312" i="1"/>
  <c r="CR312" i="1"/>
  <c r="CQ312" i="1"/>
  <c r="CP312" i="1"/>
  <c r="CO312" i="1"/>
  <c r="CN312" i="1" s="1"/>
  <c r="CF312" i="1"/>
  <c r="CE312" i="1"/>
  <c r="CD312" i="1"/>
  <c r="CB312" i="1" s="1"/>
  <c r="CC312" i="1"/>
  <c r="BT312" i="1"/>
  <c r="BS312" i="1"/>
  <c r="BR312" i="1"/>
  <c r="BQ312" i="1"/>
  <c r="BP312" i="1" s="1"/>
  <c r="BH312" i="1"/>
  <c r="BG312" i="1"/>
  <c r="BF312" i="1"/>
  <c r="BE312" i="1"/>
  <c r="AV312" i="1"/>
  <c r="AU312" i="1"/>
  <c r="AT312" i="1"/>
  <c r="AS312" i="1"/>
  <c r="AJ312" i="1"/>
  <c r="AI312" i="1"/>
  <c r="AH312" i="1"/>
  <c r="AG312" i="1"/>
  <c r="X312" i="1"/>
  <c r="W312" i="1"/>
  <c r="V312" i="1"/>
  <c r="U312" i="1"/>
  <c r="L312" i="1"/>
  <c r="K312" i="1"/>
  <c r="J312" i="1"/>
  <c r="I312" i="1"/>
  <c r="H312" i="1"/>
  <c r="EB311" i="1"/>
  <c r="EA311" i="1"/>
  <c r="DZ311" i="1"/>
  <c r="DY311" i="1"/>
  <c r="DD311" i="1"/>
  <c r="DC311" i="1"/>
  <c r="DB311" i="1"/>
  <c r="DA311" i="1"/>
  <c r="CR311" i="1"/>
  <c r="CQ311" i="1"/>
  <c r="CP311" i="1"/>
  <c r="CO311" i="1"/>
  <c r="CF311" i="1"/>
  <c r="CE311" i="1"/>
  <c r="CD311" i="1"/>
  <c r="CC311" i="1"/>
  <c r="CB311" i="1" s="1"/>
  <c r="BT311" i="1"/>
  <c r="BS311" i="1"/>
  <c r="BR311" i="1"/>
  <c r="BQ311" i="1"/>
  <c r="BP311" i="1"/>
  <c r="BH311" i="1"/>
  <c r="BG311" i="1"/>
  <c r="BF311" i="1"/>
  <c r="BD311" i="1" s="1"/>
  <c r="BE311" i="1"/>
  <c r="AV311" i="1"/>
  <c r="AU311" i="1"/>
  <c r="AT311" i="1"/>
  <c r="AS311" i="1"/>
  <c r="AR311" i="1" s="1"/>
  <c r="AJ311" i="1"/>
  <c r="AI311" i="1"/>
  <c r="AH311" i="1"/>
  <c r="AG311" i="1"/>
  <c r="X311" i="1"/>
  <c r="W311" i="1"/>
  <c r="V311" i="1"/>
  <c r="U311" i="1"/>
  <c r="L311" i="1"/>
  <c r="K311" i="1"/>
  <c r="J311" i="1"/>
  <c r="I311" i="1"/>
  <c r="EB310" i="1"/>
  <c r="EA310" i="1"/>
  <c r="DZ310" i="1"/>
  <c r="DY310" i="1"/>
  <c r="DX310" i="1" s="1"/>
  <c r="DD310" i="1"/>
  <c r="DC310" i="1"/>
  <c r="DB310" i="1"/>
  <c r="DA310" i="1"/>
  <c r="CZ310" i="1" s="1"/>
  <c r="CR310" i="1"/>
  <c r="CQ310" i="1"/>
  <c r="CP310" i="1"/>
  <c r="CO310" i="1"/>
  <c r="CF310" i="1"/>
  <c r="CE310" i="1"/>
  <c r="CD310" i="1"/>
  <c r="CC310" i="1"/>
  <c r="BT310" i="1"/>
  <c r="BS310" i="1"/>
  <c r="BR310" i="1"/>
  <c r="BQ310" i="1"/>
  <c r="BH310" i="1"/>
  <c r="BG310" i="1"/>
  <c r="BF310" i="1"/>
  <c r="BE310" i="1"/>
  <c r="BD310" i="1" s="1"/>
  <c r="AV310" i="1"/>
  <c r="AU310" i="1"/>
  <c r="AT310" i="1"/>
  <c r="AS310" i="1"/>
  <c r="AR310" i="1" s="1"/>
  <c r="AJ310" i="1"/>
  <c r="AI310" i="1"/>
  <c r="AH310" i="1"/>
  <c r="AG310" i="1"/>
  <c r="X310" i="1"/>
  <c r="W310" i="1"/>
  <c r="V310" i="1"/>
  <c r="U310" i="1"/>
  <c r="L310" i="1"/>
  <c r="K310" i="1"/>
  <c r="J310" i="1"/>
  <c r="I310" i="1"/>
  <c r="H310" i="1" s="1"/>
  <c r="EB309" i="1"/>
  <c r="EA309" i="1"/>
  <c r="DZ309" i="1"/>
  <c r="DY309" i="1"/>
  <c r="DX309" i="1" s="1"/>
  <c r="DD309" i="1"/>
  <c r="DC309" i="1"/>
  <c r="DB309" i="1"/>
  <c r="DA309" i="1"/>
  <c r="CZ309" i="1" s="1"/>
  <c r="CR309" i="1"/>
  <c r="CQ309" i="1"/>
  <c r="CP309" i="1"/>
  <c r="CO309" i="1"/>
  <c r="CN309" i="1" s="1"/>
  <c r="CF309" i="1"/>
  <c r="CE309" i="1"/>
  <c r="CD309" i="1"/>
  <c r="CC309" i="1"/>
  <c r="CB309" i="1"/>
  <c r="BT309" i="1"/>
  <c r="BS309" i="1"/>
  <c r="BR309" i="1"/>
  <c r="BQ309" i="1"/>
  <c r="BP309" i="1" s="1"/>
  <c r="BH309" i="1"/>
  <c r="BG309" i="1"/>
  <c r="BF309" i="1"/>
  <c r="BE309" i="1"/>
  <c r="AV309" i="1"/>
  <c r="AU309" i="1"/>
  <c r="AT309" i="1"/>
  <c r="AR309" i="1" s="1"/>
  <c r="AS309" i="1"/>
  <c r="AJ309" i="1"/>
  <c r="AI309" i="1"/>
  <c r="AH309" i="1"/>
  <c r="AG309" i="1"/>
  <c r="X309" i="1"/>
  <c r="W309" i="1"/>
  <c r="V309" i="1"/>
  <c r="T309" i="1" s="1"/>
  <c r="U309" i="1"/>
  <c r="L309" i="1"/>
  <c r="K309" i="1"/>
  <c r="J309" i="1"/>
  <c r="I309" i="1"/>
  <c r="EB308" i="1"/>
  <c r="EA308" i="1"/>
  <c r="DZ308" i="1"/>
  <c r="DY308" i="1"/>
  <c r="DX308" i="1" s="1"/>
  <c r="DD308" i="1"/>
  <c r="DC308" i="1"/>
  <c r="DB308" i="1"/>
  <c r="DA308" i="1"/>
  <c r="CR308" i="1"/>
  <c r="CQ308" i="1"/>
  <c r="CP308" i="1"/>
  <c r="CO308" i="1"/>
  <c r="CF308" i="1"/>
  <c r="CE308" i="1"/>
  <c r="CD308" i="1"/>
  <c r="CC308" i="1"/>
  <c r="CB308" i="1" s="1"/>
  <c r="BH308" i="1"/>
  <c r="BG308" i="1"/>
  <c r="BF308" i="1"/>
  <c r="BE308" i="1"/>
  <c r="BD308" i="1" s="1"/>
  <c r="AV308" i="1"/>
  <c r="AU308" i="1"/>
  <c r="AT308" i="1"/>
  <c r="AS308" i="1"/>
  <c r="AR308" i="1" s="1"/>
  <c r="AJ308" i="1"/>
  <c r="AI308" i="1"/>
  <c r="AH308" i="1"/>
  <c r="AG308" i="1"/>
  <c r="X308" i="1"/>
  <c r="W308" i="1"/>
  <c r="V308" i="1"/>
  <c r="U308" i="1"/>
  <c r="L308" i="1"/>
  <c r="K308" i="1"/>
  <c r="J308" i="1"/>
  <c r="I308" i="1"/>
  <c r="EB307" i="1"/>
  <c r="EA307" i="1"/>
  <c r="DZ307" i="1"/>
  <c r="DY307" i="1"/>
  <c r="DD307" i="1"/>
  <c r="DC307" i="1"/>
  <c r="DB307" i="1"/>
  <c r="DA307" i="1"/>
  <c r="CZ307" i="1" s="1"/>
  <c r="CR307" i="1"/>
  <c r="CQ307" i="1"/>
  <c r="CP307" i="1"/>
  <c r="CO307" i="1"/>
  <c r="BH307" i="1"/>
  <c r="BG307" i="1"/>
  <c r="BF307" i="1"/>
  <c r="BE307" i="1"/>
  <c r="AV307" i="1"/>
  <c r="AU307" i="1"/>
  <c r="AT307" i="1"/>
  <c r="AS307" i="1"/>
  <c r="AR307" i="1" s="1"/>
  <c r="AJ307" i="1"/>
  <c r="AI307" i="1"/>
  <c r="AH307" i="1"/>
  <c r="AG307" i="1"/>
  <c r="X307" i="1"/>
  <c r="W307" i="1"/>
  <c r="V307" i="1"/>
  <c r="U307" i="1"/>
  <c r="L307" i="1"/>
  <c r="K307" i="1"/>
  <c r="J307" i="1"/>
  <c r="I307" i="1"/>
  <c r="H307" i="1" s="1"/>
  <c r="EB306" i="1"/>
  <c r="EA306" i="1"/>
  <c r="DZ306" i="1"/>
  <c r="DY306" i="1"/>
  <c r="DD306" i="1"/>
  <c r="DC306" i="1"/>
  <c r="CZ306" i="1" s="1"/>
  <c r="DB306" i="1"/>
  <c r="DA306" i="1"/>
  <c r="CR306" i="1"/>
  <c r="CQ306" i="1"/>
  <c r="CP306" i="1"/>
  <c r="CO306" i="1"/>
  <c r="BH306" i="1"/>
  <c r="BG306" i="1"/>
  <c r="BF306" i="1"/>
  <c r="BE306" i="1"/>
  <c r="AV306" i="1"/>
  <c r="AU306" i="1"/>
  <c r="AT306" i="1"/>
  <c r="AR306" i="1" s="1"/>
  <c r="AS306" i="1"/>
  <c r="AJ306" i="1"/>
  <c r="AI306" i="1"/>
  <c r="AH306" i="1"/>
  <c r="AG306" i="1"/>
  <c r="X306" i="1"/>
  <c r="W306" i="1"/>
  <c r="V306" i="1"/>
  <c r="U306" i="1"/>
  <c r="L306" i="1"/>
  <c r="K306" i="1"/>
  <c r="J306" i="1"/>
  <c r="I306" i="1"/>
  <c r="EB305" i="1"/>
  <c r="EA305" i="1"/>
  <c r="DZ305" i="1"/>
  <c r="DY305" i="1"/>
  <c r="DD305" i="1"/>
  <c r="DC305" i="1"/>
  <c r="DB305" i="1"/>
  <c r="DA305" i="1"/>
  <c r="CR305" i="1"/>
  <c r="CQ305" i="1"/>
  <c r="CP305" i="1"/>
  <c r="CO305" i="1"/>
  <c r="BH305" i="1"/>
  <c r="BG305" i="1"/>
  <c r="BF305" i="1"/>
  <c r="BE305" i="1"/>
  <c r="AV305" i="1"/>
  <c r="AU305" i="1"/>
  <c r="AT305" i="1"/>
  <c r="AS305" i="1"/>
  <c r="AJ305" i="1"/>
  <c r="AI305" i="1"/>
  <c r="AH305" i="1"/>
  <c r="AG305" i="1"/>
  <c r="X305" i="1"/>
  <c r="W305" i="1"/>
  <c r="V305" i="1"/>
  <c r="U305" i="1"/>
  <c r="T305" i="1" s="1"/>
  <c r="L305" i="1"/>
  <c r="K305" i="1"/>
  <c r="J305" i="1"/>
  <c r="I305" i="1"/>
  <c r="H305" i="1" s="1"/>
  <c r="EB304" i="1"/>
  <c r="EA304" i="1"/>
  <c r="DZ304" i="1"/>
  <c r="DY304" i="1"/>
  <c r="DD304" i="1"/>
  <c r="DC304" i="1"/>
  <c r="DB304" i="1"/>
  <c r="DA304" i="1"/>
  <c r="CZ304" i="1" s="1"/>
  <c r="CR304" i="1"/>
  <c r="CQ304" i="1"/>
  <c r="CP304" i="1"/>
  <c r="CO304" i="1"/>
  <c r="CF304" i="1"/>
  <c r="CE304" i="1"/>
  <c r="CD304" i="1"/>
  <c r="CC304" i="1"/>
  <c r="BH304" i="1"/>
  <c r="BG304" i="1"/>
  <c r="BF304" i="1"/>
  <c r="BE304" i="1"/>
  <c r="AV304" i="1"/>
  <c r="AU304" i="1"/>
  <c r="AT304" i="1"/>
  <c r="AS304" i="1"/>
  <c r="AJ304" i="1"/>
  <c r="AI304" i="1"/>
  <c r="AH304" i="1"/>
  <c r="AG304" i="1"/>
  <c r="AF304" i="1" s="1"/>
  <c r="X304" i="1"/>
  <c r="W304" i="1"/>
  <c r="V304" i="1"/>
  <c r="U304" i="1"/>
  <c r="L304" i="1"/>
  <c r="K304" i="1"/>
  <c r="J304" i="1"/>
  <c r="I304" i="1"/>
  <c r="DX307" i="1" l="1"/>
  <c r="BD306" i="1"/>
  <c r="DX304" i="1"/>
  <c r="CZ305" i="1"/>
  <c r="CZ316" i="1" s="1"/>
  <c r="CN305" i="1"/>
  <c r="CB304" i="1"/>
  <c r="DX311" i="1"/>
  <c r="DX305" i="1"/>
  <c r="DX306" i="1"/>
  <c r="DX312" i="1"/>
  <c r="CZ311" i="1"/>
  <c r="CZ312" i="1"/>
  <c r="CZ308" i="1"/>
  <c r="CN308" i="1"/>
  <c r="CN307" i="1"/>
  <c r="CN311" i="1"/>
  <c r="CN314" i="1"/>
  <c r="CN304" i="1"/>
  <c r="CN306" i="1"/>
  <c r="CN310" i="1"/>
  <c r="CB314" i="1"/>
  <c r="CB310" i="1"/>
  <c r="CB313" i="1"/>
  <c r="BP315" i="1"/>
  <c r="BP316" i="1"/>
  <c r="BP314" i="1"/>
  <c r="BP310" i="1"/>
  <c r="BD309" i="1"/>
  <c r="BD312" i="1"/>
  <c r="BD304" i="1"/>
  <c r="BD307" i="1"/>
  <c r="BD305" i="1"/>
  <c r="BD313" i="1"/>
  <c r="AR304" i="1"/>
  <c r="AR305" i="1"/>
  <c r="AR313" i="1"/>
  <c r="AR315" i="1"/>
  <c r="AR312" i="1"/>
  <c r="AR314" i="1"/>
  <c r="AF306" i="1"/>
  <c r="AF310" i="1"/>
  <c r="AF312" i="1"/>
  <c r="AF308" i="1"/>
  <c r="AF314" i="1"/>
  <c r="AF311" i="1"/>
  <c r="AF309" i="1"/>
  <c r="AF307" i="1"/>
  <c r="AF305" i="1"/>
  <c r="T311" i="1"/>
  <c r="T304" i="1"/>
  <c r="T306" i="1"/>
  <c r="T310" i="1"/>
  <c r="T308" i="1"/>
  <c r="T313" i="1"/>
  <c r="T312" i="1"/>
  <c r="T307" i="1"/>
  <c r="T314" i="1"/>
  <c r="H314" i="1"/>
  <c r="H308" i="1"/>
  <c r="H309" i="1"/>
  <c r="H311" i="1"/>
  <c r="H315" i="1"/>
  <c r="H304" i="1"/>
  <c r="H306" i="1"/>
  <c r="EB302" i="1"/>
  <c r="EA302" i="1"/>
  <c r="DZ302" i="1"/>
  <c r="DY302" i="1"/>
  <c r="EB301" i="1"/>
  <c r="EA301" i="1"/>
  <c r="DZ301" i="1"/>
  <c r="DY301" i="1"/>
  <c r="DX301" i="1"/>
  <c r="DD302" i="1"/>
  <c r="DC302" i="1"/>
  <c r="DB302" i="1"/>
  <c r="DA302" i="1"/>
  <c r="DD301" i="1"/>
  <c r="DC301" i="1"/>
  <c r="DB301" i="1"/>
  <c r="DA301" i="1"/>
  <c r="CR302" i="1"/>
  <c r="CQ302" i="1"/>
  <c r="CP302" i="1"/>
  <c r="CO302" i="1"/>
  <c r="CR301" i="1"/>
  <c r="CQ301" i="1"/>
  <c r="CP301" i="1"/>
  <c r="CO301" i="1"/>
  <c r="BT301" i="1"/>
  <c r="BS301" i="1"/>
  <c r="BR301" i="1"/>
  <c r="BQ301" i="1"/>
  <c r="BP301" i="1" s="1"/>
  <c r="BH301" i="1"/>
  <c r="BG301" i="1"/>
  <c r="BF301" i="1"/>
  <c r="BE301" i="1"/>
  <c r="AV301" i="1"/>
  <c r="AU301" i="1"/>
  <c r="AT301" i="1"/>
  <c r="AS301" i="1"/>
  <c r="AR301" i="1"/>
  <c r="AJ301" i="1"/>
  <c r="AI301" i="1"/>
  <c r="AF301" i="1" s="1"/>
  <c r="AH301" i="1"/>
  <c r="AG301" i="1"/>
  <c r="X301" i="1"/>
  <c r="W301" i="1"/>
  <c r="V301" i="1"/>
  <c r="U301" i="1"/>
  <c r="L301" i="1"/>
  <c r="K301" i="1"/>
  <c r="J301" i="1"/>
  <c r="I301" i="1"/>
  <c r="H301" i="1" s="1"/>
  <c r="H316" i="1" l="1"/>
  <c r="DX316" i="1"/>
  <c r="CB316" i="1"/>
  <c r="BD316" i="1"/>
  <c r="AR316" i="1"/>
  <c r="T316" i="1"/>
  <c r="CN316" i="1"/>
  <c r="AF316" i="1"/>
  <c r="T301" i="1"/>
  <c r="CN301" i="1"/>
  <c r="BD301" i="1"/>
  <c r="CN302" i="1"/>
  <c r="CZ301" i="1"/>
  <c r="DX302" i="1"/>
  <c r="CZ302" i="1"/>
  <c r="EB300" i="1"/>
  <c r="EA300" i="1"/>
  <c r="DZ300" i="1"/>
  <c r="DY300" i="1"/>
  <c r="DX300" i="1" s="1"/>
  <c r="DD300" i="1"/>
  <c r="DC300" i="1"/>
  <c r="DB300" i="1"/>
  <c r="DA300" i="1"/>
  <c r="CR300" i="1"/>
  <c r="CQ300" i="1"/>
  <c r="CP300" i="1"/>
  <c r="CO300" i="1"/>
  <c r="CF300" i="1"/>
  <c r="CE300" i="1"/>
  <c r="CD300" i="1"/>
  <c r="CC300" i="1"/>
  <c r="CB300" i="1" s="1"/>
  <c r="BT300" i="1"/>
  <c r="BS300" i="1"/>
  <c r="BR300" i="1"/>
  <c r="BQ300" i="1"/>
  <c r="BH300" i="1"/>
  <c r="BG300" i="1"/>
  <c r="BF300" i="1"/>
  <c r="BE300" i="1"/>
  <c r="AV300" i="1"/>
  <c r="AU300" i="1"/>
  <c r="AT300" i="1"/>
  <c r="AS300" i="1"/>
  <c r="AJ300" i="1"/>
  <c r="AI300" i="1"/>
  <c r="AH300" i="1"/>
  <c r="AG300" i="1"/>
  <c r="AF300" i="1" s="1"/>
  <c r="X300" i="1"/>
  <c r="W300" i="1"/>
  <c r="V300" i="1"/>
  <c r="U300" i="1"/>
  <c r="T300" i="1" s="1"/>
  <c r="L300" i="1"/>
  <c r="K300" i="1"/>
  <c r="J300" i="1"/>
  <c r="H300" i="1" s="1"/>
  <c r="I300" i="1"/>
  <c r="BD300" i="1" l="1"/>
  <c r="CN300" i="1"/>
  <c r="AR300" i="1"/>
  <c r="BP300" i="1"/>
  <c r="CZ300" i="1"/>
  <c r="BT298" i="1"/>
  <c r="BS298" i="1"/>
  <c r="BR298" i="1"/>
  <c r="BQ298" i="1"/>
  <c r="BP298" i="1" s="1"/>
  <c r="CF297" i="1" l="1"/>
  <c r="CE297" i="1"/>
  <c r="CD297" i="1"/>
  <c r="CC297" i="1"/>
  <c r="CB297" i="1" s="1"/>
  <c r="BT297" i="1"/>
  <c r="BS297" i="1"/>
  <c r="BR297" i="1"/>
  <c r="BQ297" i="1"/>
  <c r="BP297" i="1" s="1"/>
  <c r="BT296" i="1" l="1"/>
  <c r="BS296" i="1"/>
  <c r="BR296" i="1"/>
  <c r="BQ296" i="1"/>
  <c r="BP296" i="1" s="1"/>
  <c r="CF295" i="1" l="1"/>
  <c r="CE295" i="1"/>
  <c r="CD295" i="1"/>
  <c r="CC295" i="1"/>
  <c r="CB295" i="1" s="1"/>
  <c r="CF294" i="1" l="1"/>
  <c r="CE294" i="1"/>
  <c r="CD294" i="1"/>
  <c r="CC294" i="1"/>
  <c r="CB294" i="1" l="1"/>
  <c r="EB299" i="1"/>
  <c r="EA299" i="1"/>
  <c r="DZ299" i="1"/>
  <c r="DY299" i="1"/>
  <c r="EB298" i="1"/>
  <c r="EA298" i="1"/>
  <c r="DZ298" i="1"/>
  <c r="DY298" i="1"/>
  <c r="DX298" i="1" s="1"/>
  <c r="EB297" i="1"/>
  <c r="EA297" i="1"/>
  <c r="DZ297" i="1"/>
  <c r="DY297" i="1"/>
  <c r="EB296" i="1"/>
  <c r="EA296" i="1"/>
  <c r="DZ296" i="1"/>
  <c r="DY296" i="1"/>
  <c r="DX296" i="1" s="1"/>
  <c r="EB295" i="1"/>
  <c r="EA295" i="1"/>
  <c r="DZ295" i="1"/>
  <c r="DY295" i="1"/>
  <c r="DX295" i="1" s="1"/>
  <c r="EB294" i="1"/>
  <c r="EA294" i="1"/>
  <c r="DZ294" i="1"/>
  <c r="DY294" i="1"/>
  <c r="EB293" i="1"/>
  <c r="EA293" i="1"/>
  <c r="DZ293" i="1"/>
  <c r="DY293" i="1"/>
  <c r="EB292" i="1"/>
  <c r="EA292" i="1"/>
  <c r="DZ292" i="1"/>
  <c r="DY292" i="1"/>
  <c r="DX292" i="1" s="1"/>
  <c r="EB291" i="1"/>
  <c r="EA291" i="1"/>
  <c r="DZ291" i="1"/>
  <c r="DY291" i="1"/>
  <c r="DD299" i="1"/>
  <c r="DC299" i="1"/>
  <c r="DB299" i="1"/>
  <c r="DA299" i="1"/>
  <c r="DD298" i="1"/>
  <c r="DC298" i="1"/>
  <c r="DB298" i="1"/>
  <c r="DA298" i="1"/>
  <c r="CZ298" i="1" s="1"/>
  <c r="DD297" i="1"/>
  <c r="DC297" i="1"/>
  <c r="DB297" i="1"/>
  <c r="DA297" i="1"/>
  <c r="DD296" i="1"/>
  <c r="DC296" i="1"/>
  <c r="DB296" i="1"/>
  <c r="DA296" i="1"/>
  <c r="CZ296" i="1" s="1"/>
  <c r="DD295" i="1"/>
  <c r="DC295" i="1"/>
  <c r="DB295" i="1"/>
  <c r="DA295" i="1"/>
  <c r="DD294" i="1"/>
  <c r="DC294" i="1"/>
  <c r="DB294" i="1"/>
  <c r="DA294" i="1"/>
  <c r="DD293" i="1"/>
  <c r="DC293" i="1"/>
  <c r="DB293" i="1"/>
  <c r="DA293" i="1"/>
  <c r="CZ293" i="1"/>
  <c r="DD292" i="1"/>
  <c r="DC292" i="1"/>
  <c r="DB292" i="1"/>
  <c r="CZ292" i="1" s="1"/>
  <c r="DA292" i="1"/>
  <c r="DD291" i="1"/>
  <c r="DC291" i="1"/>
  <c r="DB291" i="1"/>
  <c r="DA291" i="1"/>
  <c r="CR299" i="1"/>
  <c r="CQ299" i="1"/>
  <c r="CP299" i="1"/>
  <c r="CO299" i="1"/>
  <c r="CR298" i="1"/>
  <c r="CQ298" i="1"/>
  <c r="CP298" i="1"/>
  <c r="CO298" i="1"/>
  <c r="CR297" i="1"/>
  <c r="CQ297" i="1"/>
  <c r="CP297" i="1"/>
  <c r="CO297" i="1"/>
  <c r="CR296" i="1"/>
  <c r="CQ296" i="1"/>
  <c r="CP296" i="1"/>
  <c r="CO296" i="1"/>
  <c r="CN296" i="1" s="1"/>
  <c r="CR295" i="1"/>
  <c r="CQ295" i="1"/>
  <c r="CP295" i="1"/>
  <c r="CO295" i="1"/>
  <c r="CR294" i="1"/>
  <c r="CQ294" i="1"/>
  <c r="CP294" i="1"/>
  <c r="CO294" i="1"/>
  <c r="CR293" i="1"/>
  <c r="CQ293" i="1"/>
  <c r="CP293" i="1"/>
  <c r="CO293" i="1"/>
  <c r="CN293" i="1" s="1"/>
  <c r="CR292" i="1"/>
  <c r="CQ292" i="1"/>
  <c r="CP292" i="1"/>
  <c r="CO292" i="1"/>
  <c r="CN292" i="1" s="1"/>
  <c r="CR291" i="1"/>
  <c r="CQ291" i="1"/>
  <c r="CP291" i="1"/>
  <c r="CO291" i="1"/>
  <c r="I291" i="1"/>
  <c r="J291" i="1"/>
  <c r="K291" i="1"/>
  <c r="L291" i="1"/>
  <c r="I292" i="1"/>
  <c r="J292" i="1"/>
  <c r="K292" i="1"/>
  <c r="L292" i="1"/>
  <c r="I293" i="1"/>
  <c r="H293" i="1" s="1"/>
  <c r="J293" i="1"/>
  <c r="K293" i="1"/>
  <c r="L293" i="1"/>
  <c r="I294" i="1"/>
  <c r="J294" i="1"/>
  <c r="K294" i="1"/>
  <c r="L294" i="1"/>
  <c r="I295" i="1"/>
  <c r="J295" i="1"/>
  <c r="K295" i="1"/>
  <c r="L295" i="1"/>
  <c r="I296" i="1"/>
  <c r="H296" i="1" s="1"/>
  <c r="J296" i="1"/>
  <c r="K296" i="1"/>
  <c r="L296" i="1"/>
  <c r="I297" i="1"/>
  <c r="J297" i="1"/>
  <c r="K297" i="1"/>
  <c r="L297" i="1"/>
  <c r="I298" i="1"/>
  <c r="J298" i="1"/>
  <c r="K298" i="1"/>
  <c r="L298" i="1"/>
  <c r="I299" i="1"/>
  <c r="H299" i="1" s="1"/>
  <c r="J299" i="1"/>
  <c r="K299" i="1"/>
  <c r="L299" i="1"/>
  <c r="I302" i="1"/>
  <c r="J302" i="1"/>
  <c r="K302" i="1"/>
  <c r="L302" i="1"/>
  <c r="CF302" i="1"/>
  <c r="CE302" i="1"/>
  <c r="CD302" i="1"/>
  <c r="CC302" i="1"/>
  <c r="CF301" i="1"/>
  <c r="CE301" i="1"/>
  <c r="CD301" i="1"/>
  <c r="CC301" i="1"/>
  <c r="CF299" i="1"/>
  <c r="CE299" i="1"/>
  <c r="CD299" i="1"/>
  <c r="CC299" i="1"/>
  <c r="CF298" i="1"/>
  <c r="CE298" i="1"/>
  <c r="CD298" i="1"/>
  <c r="CC298" i="1"/>
  <c r="CB298" i="1" s="1"/>
  <c r="CF296" i="1"/>
  <c r="CE296" i="1"/>
  <c r="CD296" i="1"/>
  <c r="CC296" i="1"/>
  <c r="CF293" i="1"/>
  <c r="CE293" i="1"/>
  <c r="CD293" i="1"/>
  <c r="CC293" i="1"/>
  <c r="CF291" i="1"/>
  <c r="CE291" i="1"/>
  <c r="CD291" i="1"/>
  <c r="CC291" i="1"/>
  <c r="CB291" i="1"/>
  <c r="BT302" i="1"/>
  <c r="BS302" i="1"/>
  <c r="BR302" i="1"/>
  <c r="BQ302" i="1"/>
  <c r="BT299" i="1"/>
  <c r="BS299" i="1"/>
  <c r="BR299" i="1"/>
  <c r="BQ299" i="1"/>
  <c r="BH302" i="1"/>
  <c r="BG302" i="1"/>
  <c r="BF302" i="1"/>
  <c r="BE302" i="1"/>
  <c r="BD302" i="1" s="1"/>
  <c r="BH299" i="1"/>
  <c r="BG299" i="1"/>
  <c r="BF299" i="1"/>
  <c r="BE299" i="1"/>
  <c r="BH298" i="1"/>
  <c r="BG298" i="1"/>
  <c r="BF298" i="1"/>
  <c r="BE298" i="1"/>
  <c r="BH297" i="1"/>
  <c r="BG297" i="1"/>
  <c r="BF297" i="1"/>
  <c r="BE297" i="1"/>
  <c r="BD297" i="1" s="1"/>
  <c r="BH296" i="1"/>
  <c r="BG296" i="1"/>
  <c r="BF296" i="1"/>
  <c r="BE296" i="1"/>
  <c r="BH295" i="1"/>
  <c r="BG295" i="1"/>
  <c r="BF295" i="1"/>
  <c r="BE295" i="1"/>
  <c r="BH294" i="1"/>
  <c r="BG294" i="1"/>
  <c r="BF294" i="1"/>
  <c r="BE294" i="1"/>
  <c r="BD294" i="1" s="1"/>
  <c r="BH293" i="1"/>
  <c r="BG293" i="1"/>
  <c r="BF293" i="1"/>
  <c r="BE293" i="1"/>
  <c r="BD293" i="1" s="1"/>
  <c r="BH292" i="1"/>
  <c r="BG292" i="1"/>
  <c r="BF292" i="1"/>
  <c r="BE292" i="1"/>
  <c r="BH291" i="1"/>
  <c r="BG291" i="1"/>
  <c r="BF291" i="1"/>
  <c r="BE291" i="1"/>
  <c r="BD291" i="1" s="1"/>
  <c r="AV302" i="1"/>
  <c r="AU302" i="1"/>
  <c r="AT302" i="1"/>
  <c r="AS302" i="1"/>
  <c r="AR302" i="1" s="1"/>
  <c r="AV299" i="1"/>
  <c r="AU299" i="1"/>
  <c r="AT299" i="1"/>
  <c r="AS299" i="1"/>
  <c r="AV298" i="1"/>
  <c r="AU298" i="1"/>
  <c r="AT298" i="1"/>
  <c r="AS298" i="1"/>
  <c r="AR298" i="1" s="1"/>
  <c r="AV297" i="1"/>
  <c r="AU297" i="1"/>
  <c r="AT297" i="1"/>
  <c r="AS297" i="1"/>
  <c r="AR297" i="1" s="1"/>
  <c r="AV296" i="1"/>
  <c r="AU296" i="1"/>
  <c r="AT296" i="1"/>
  <c r="AS296" i="1"/>
  <c r="AV295" i="1"/>
  <c r="AU295" i="1"/>
  <c r="AT295" i="1"/>
  <c r="AS295" i="1"/>
  <c r="AR295" i="1" s="1"/>
  <c r="AV294" i="1"/>
  <c r="AU294" i="1"/>
  <c r="AT294" i="1"/>
  <c r="AS294" i="1"/>
  <c r="AR294" i="1" s="1"/>
  <c r="AV293" i="1"/>
  <c r="AU293" i="1"/>
  <c r="AT293" i="1"/>
  <c r="AS293" i="1"/>
  <c r="AR293" i="1"/>
  <c r="AV292" i="1"/>
  <c r="AU292" i="1"/>
  <c r="AT292" i="1"/>
  <c r="AS292" i="1"/>
  <c r="AV291" i="1"/>
  <c r="AU291" i="1"/>
  <c r="AT291" i="1"/>
  <c r="AR291" i="1" s="1"/>
  <c r="AS291" i="1"/>
  <c r="AJ302" i="1"/>
  <c r="AI302" i="1"/>
  <c r="AH302" i="1"/>
  <c r="AG302" i="1"/>
  <c r="AF302" i="1" s="1"/>
  <c r="AJ299" i="1"/>
  <c r="AI299" i="1"/>
  <c r="AH299" i="1"/>
  <c r="AG299" i="1"/>
  <c r="AJ298" i="1"/>
  <c r="AI298" i="1"/>
  <c r="AH298" i="1"/>
  <c r="AG298" i="1"/>
  <c r="AJ297" i="1"/>
  <c r="AI297" i="1"/>
  <c r="AH297" i="1"/>
  <c r="AG297" i="1"/>
  <c r="AJ296" i="1"/>
  <c r="AI296" i="1"/>
  <c r="AH296" i="1"/>
  <c r="AG296" i="1"/>
  <c r="AJ295" i="1"/>
  <c r="AI295" i="1"/>
  <c r="AH295" i="1"/>
  <c r="AG295" i="1"/>
  <c r="AJ294" i="1"/>
  <c r="AI294" i="1"/>
  <c r="AH294" i="1"/>
  <c r="AG294" i="1"/>
  <c r="AF294" i="1" s="1"/>
  <c r="AJ293" i="1"/>
  <c r="AI293" i="1"/>
  <c r="AH293" i="1"/>
  <c r="AG293" i="1"/>
  <c r="AJ292" i="1"/>
  <c r="AI292" i="1"/>
  <c r="AH292" i="1"/>
  <c r="AG292" i="1"/>
  <c r="AF292" i="1"/>
  <c r="AJ291" i="1"/>
  <c r="AI291" i="1"/>
  <c r="AH291" i="1"/>
  <c r="AG291" i="1"/>
  <c r="AF291" i="1"/>
  <c r="X302" i="1"/>
  <c r="W302" i="1"/>
  <c r="V302" i="1"/>
  <c r="U302" i="1"/>
  <c r="X299" i="1"/>
  <c r="W299" i="1"/>
  <c r="V299" i="1"/>
  <c r="U299" i="1"/>
  <c r="X298" i="1"/>
  <c r="W298" i="1"/>
  <c r="V298" i="1"/>
  <c r="U298" i="1"/>
  <c r="T298" i="1" s="1"/>
  <c r="X297" i="1"/>
  <c r="W297" i="1"/>
  <c r="V297" i="1"/>
  <c r="U297" i="1"/>
  <c r="X296" i="1"/>
  <c r="W296" i="1"/>
  <c r="V296" i="1"/>
  <c r="U296" i="1"/>
  <c r="X295" i="1"/>
  <c r="W295" i="1"/>
  <c r="V295" i="1"/>
  <c r="U295" i="1"/>
  <c r="T295" i="1" s="1"/>
  <c r="X294" i="1"/>
  <c r="W294" i="1"/>
  <c r="V294" i="1"/>
  <c r="U294" i="1"/>
  <c r="X293" i="1"/>
  <c r="W293" i="1"/>
  <c r="V293" i="1"/>
  <c r="T293" i="1" s="1"/>
  <c r="U293" i="1"/>
  <c r="X292" i="1"/>
  <c r="W292" i="1"/>
  <c r="V292" i="1"/>
  <c r="U292" i="1"/>
  <c r="X291" i="1"/>
  <c r="W291" i="1"/>
  <c r="V291" i="1"/>
  <c r="U291" i="1"/>
  <c r="T291" i="1"/>
  <c r="T292" i="1" l="1"/>
  <c r="CN295" i="1"/>
  <c r="CN298" i="1"/>
  <c r="AF297" i="1"/>
  <c r="DX291" i="1"/>
  <c r="AR296" i="1"/>
  <c r="BD295" i="1"/>
  <c r="BD298" i="1"/>
  <c r="BP299" i="1"/>
  <c r="H298" i="1"/>
  <c r="H295" i="1"/>
  <c r="H292" i="1"/>
  <c r="T296" i="1"/>
  <c r="BD292" i="1"/>
  <c r="CB293" i="1"/>
  <c r="AF295" i="1"/>
  <c r="AF298" i="1"/>
  <c r="AR292" i="1"/>
  <c r="BD296" i="1"/>
  <c r="H302" i="1"/>
  <c r="H297" i="1"/>
  <c r="H294" i="1"/>
  <c r="H291" i="1"/>
  <c r="DX293" i="1"/>
  <c r="T294" i="1"/>
  <c r="T297" i="1"/>
  <c r="T302" i="1"/>
  <c r="CB296" i="1"/>
  <c r="CN291" i="1"/>
  <c r="CN294" i="1"/>
  <c r="CN297" i="1"/>
  <c r="CZ291" i="1"/>
  <c r="AF293" i="1"/>
  <c r="CZ294" i="1"/>
  <c r="CZ297" i="1"/>
  <c r="DX294" i="1"/>
  <c r="DX297" i="1"/>
  <c r="CB302" i="1"/>
  <c r="BP302" i="1"/>
  <c r="CB301" i="1"/>
  <c r="DX299" i="1"/>
  <c r="CZ299" i="1"/>
  <c r="CN299" i="1"/>
  <c r="CB299" i="1"/>
  <c r="BD299" i="1"/>
  <c r="AR299" i="1"/>
  <c r="AF299" i="1"/>
  <c r="T299" i="1"/>
  <c r="AF296" i="1"/>
  <c r="CZ295" i="1"/>
  <c r="DW303" i="1"/>
  <c r="EB303" i="1" s="1"/>
  <c r="DV303" i="1"/>
  <c r="EA303" i="1" s="1"/>
  <c r="DU303" i="1"/>
  <c r="DZ303" i="1" s="1"/>
  <c r="DT303" i="1"/>
  <c r="DY303" i="1" s="1"/>
  <c r="DL303" i="1"/>
  <c r="DK303" i="1"/>
  <c r="DP303" i="1" s="1"/>
  <c r="DJ303" i="1"/>
  <c r="DO303" i="1" s="1"/>
  <c r="DI303" i="1"/>
  <c r="DN303" i="1" s="1"/>
  <c r="DH303" i="1"/>
  <c r="DM303" i="1" s="1"/>
  <c r="CY303" i="1"/>
  <c r="DD303" i="1" s="1"/>
  <c r="CX303" i="1"/>
  <c r="DC303" i="1" s="1"/>
  <c r="CW303" i="1"/>
  <c r="DB303" i="1" s="1"/>
  <c r="CV303" i="1"/>
  <c r="DA303" i="1" s="1"/>
  <c r="CM303" i="1"/>
  <c r="CR303" i="1" s="1"/>
  <c r="CL303" i="1"/>
  <c r="CQ303" i="1" s="1"/>
  <c r="CK303" i="1"/>
  <c r="CP303" i="1" s="1"/>
  <c r="CJ303" i="1"/>
  <c r="CO303" i="1" s="1"/>
  <c r="CA303" i="1"/>
  <c r="CF303" i="1" s="1"/>
  <c r="BZ303" i="1"/>
  <c r="CE303" i="1" s="1"/>
  <c r="BY303" i="1"/>
  <c r="CD303" i="1" s="1"/>
  <c r="BX303" i="1"/>
  <c r="CC303" i="1" s="1"/>
  <c r="BO303" i="1"/>
  <c r="BT303" i="1" s="1"/>
  <c r="BN303" i="1"/>
  <c r="BS303" i="1" s="1"/>
  <c r="BM303" i="1"/>
  <c r="BR303" i="1" s="1"/>
  <c r="BL303" i="1"/>
  <c r="BQ303" i="1" s="1"/>
  <c r="BC303" i="1"/>
  <c r="BH303" i="1" s="1"/>
  <c r="BB303" i="1"/>
  <c r="BG303" i="1" s="1"/>
  <c r="BA303" i="1"/>
  <c r="BF303" i="1" s="1"/>
  <c r="AZ303" i="1"/>
  <c r="BE303" i="1" s="1"/>
  <c r="AQ303" i="1"/>
  <c r="AV303" i="1" s="1"/>
  <c r="AP303" i="1"/>
  <c r="AU303" i="1" s="1"/>
  <c r="AO303" i="1"/>
  <c r="AT303" i="1" s="1"/>
  <c r="AN303" i="1"/>
  <c r="AS303" i="1" s="1"/>
  <c r="AE303" i="1"/>
  <c r="AJ303" i="1" s="1"/>
  <c r="AD303" i="1"/>
  <c r="AI303" i="1" s="1"/>
  <c r="AC303" i="1"/>
  <c r="AH303" i="1" s="1"/>
  <c r="AB303" i="1"/>
  <c r="AG303" i="1" s="1"/>
  <c r="S303" i="1"/>
  <c r="X303" i="1" s="1"/>
  <c r="R303" i="1"/>
  <c r="W303" i="1" s="1"/>
  <c r="Q303" i="1"/>
  <c r="V303" i="1" s="1"/>
  <c r="P303" i="1"/>
  <c r="U303" i="1" s="1"/>
  <c r="G303" i="1"/>
  <c r="L303" i="1" s="1"/>
  <c r="F303" i="1"/>
  <c r="K303" i="1" s="1"/>
  <c r="E303" i="1"/>
  <c r="J303" i="1" s="1"/>
  <c r="D303" i="1"/>
  <c r="I303" i="1" s="1"/>
  <c r="T303" i="1" l="1"/>
  <c r="BP303" i="1"/>
  <c r="BT289" i="1"/>
  <c r="BS289" i="1"/>
  <c r="BR289" i="1"/>
  <c r="BQ289" i="1"/>
  <c r="BP289" i="1" l="1"/>
  <c r="DX303" i="1"/>
  <c r="CZ303" i="1"/>
  <c r="CN303" i="1"/>
  <c r="CB303" i="1"/>
  <c r="BD303" i="1"/>
  <c r="AR303" i="1"/>
  <c r="AF303" i="1"/>
  <c r="H303" i="1"/>
  <c r="BT288" i="1"/>
  <c r="BS288" i="1"/>
  <c r="BR288" i="1"/>
  <c r="BQ288" i="1"/>
  <c r="BP288" i="1" l="1"/>
  <c r="BT287" i="1"/>
  <c r="BS287" i="1"/>
  <c r="BR287" i="1"/>
  <c r="BQ287" i="1"/>
  <c r="BP287" i="1" s="1"/>
  <c r="BT286" i="1" l="1"/>
  <c r="BS286" i="1"/>
  <c r="BR286" i="1"/>
  <c r="BQ286" i="1"/>
  <c r="BP286" i="1" s="1"/>
  <c r="EB261" i="1" l="1"/>
  <c r="EA261" i="1"/>
  <c r="DZ261" i="1"/>
  <c r="DY261" i="1"/>
  <c r="X284" i="1"/>
  <c r="W284" i="1"/>
  <c r="V284" i="1"/>
  <c r="U284" i="1"/>
  <c r="T284" i="1" s="1"/>
  <c r="CF278" i="1" l="1"/>
  <c r="CE278" i="1"/>
  <c r="CD278" i="1"/>
  <c r="CC278" i="1"/>
  <c r="CB278" i="1" l="1"/>
  <c r="DW290" i="1"/>
  <c r="EB290" i="1" s="1"/>
  <c r="DV290" i="1"/>
  <c r="EA290" i="1" s="1"/>
  <c r="DU290" i="1"/>
  <c r="DT290" i="1"/>
  <c r="DY290" i="1" s="1"/>
  <c r="DK290" i="1"/>
  <c r="DJ290" i="1"/>
  <c r="DI290" i="1"/>
  <c r="DH290" i="1"/>
  <c r="CY290" i="1"/>
  <c r="DD290" i="1" s="1"/>
  <c r="CX290" i="1"/>
  <c r="DC290" i="1" s="1"/>
  <c r="CW290" i="1"/>
  <c r="DB290" i="1" s="1"/>
  <c r="CV290" i="1"/>
  <c r="DA290" i="1" s="1"/>
  <c r="CA290" i="1"/>
  <c r="CF290" i="1" s="1"/>
  <c r="BZ290" i="1"/>
  <c r="CE290" i="1" s="1"/>
  <c r="BY290" i="1"/>
  <c r="CD290" i="1" s="1"/>
  <c r="BX290" i="1"/>
  <c r="CC290" i="1" s="1"/>
  <c r="BC290" i="1"/>
  <c r="BH290" i="1" s="1"/>
  <c r="BB290" i="1"/>
  <c r="BG290" i="1" s="1"/>
  <c r="BA290" i="1"/>
  <c r="BF290" i="1" s="1"/>
  <c r="AZ290" i="1"/>
  <c r="BE290" i="1" s="1"/>
  <c r="DZ290" i="1"/>
  <c r="DP290" i="1"/>
  <c r="DN290" i="1"/>
  <c r="DM290" i="1"/>
  <c r="DL290" i="1"/>
  <c r="DO290" i="1"/>
  <c r="CM290" i="1"/>
  <c r="CR290" i="1" s="1"/>
  <c r="CL290" i="1"/>
  <c r="CQ290" i="1" s="1"/>
  <c r="CK290" i="1"/>
  <c r="CP290" i="1" s="1"/>
  <c r="CJ290" i="1"/>
  <c r="CO290" i="1" s="1"/>
  <c r="BO290" i="1"/>
  <c r="BT290" i="1" s="1"/>
  <c r="BN290" i="1"/>
  <c r="BS290" i="1" s="1"/>
  <c r="BM290" i="1"/>
  <c r="BR290" i="1" s="1"/>
  <c r="BL290" i="1"/>
  <c r="BQ290" i="1" s="1"/>
  <c r="AQ290" i="1"/>
  <c r="AV290" i="1" s="1"/>
  <c r="AP290" i="1"/>
  <c r="AU290" i="1" s="1"/>
  <c r="AO290" i="1"/>
  <c r="AT290" i="1" s="1"/>
  <c r="AN290" i="1"/>
  <c r="AS290" i="1" s="1"/>
  <c r="AE290" i="1"/>
  <c r="AJ290" i="1" s="1"/>
  <c r="AD290" i="1"/>
  <c r="AI290" i="1" s="1"/>
  <c r="AC290" i="1"/>
  <c r="AH290" i="1" s="1"/>
  <c r="AB290" i="1"/>
  <c r="AG290" i="1" s="1"/>
  <c r="S290" i="1"/>
  <c r="X290" i="1" s="1"/>
  <c r="R290" i="1"/>
  <c r="W290" i="1" s="1"/>
  <c r="Q290" i="1"/>
  <c r="V290" i="1" s="1"/>
  <c r="P290" i="1"/>
  <c r="U290" i="1" s="1"/>
  <c r="G290" i="1"/>
  <c r="L290" i="1" s="1"/>
  <c r="F290" i="1"/>
  <c r="K290" i="1" s="1"/>
  <c r="E290" i="1"/>
  <c r="J290" i="1" s="1"/>
  <c r="D290" i="1"/>
  <c r="I290" i="1" s="1"/>
  <c r="EB289" i="1"/>
  <c r="EA289" i="1"/>
  <c r="DZ289" i="1"/>
  <c r="DY289" i="1"/>
  <c r="DD289" i="1"/>
  <c r="DC289" i="1"/>
  <c r="DB289" i="1"/>
  <c r="DA289" i="1"/>
  <c r="CR289" i="1"/>
  <c r="CQ289" i="1"/>
  <c r="CP289" i="1"/>
  <c r="CO289" i="1"/>
  <c r="CF289" i="1"/>
  <c r="CE289" i="1"/>
  <c r="CD289" i="1"/>
  <c r="CC289" i="1"/>
  <c r="BH289" i="1"/>
  <c r="BG289" i="1"/>
  <c r="BF289" i="1"/>
  <c r="BE289" i="1"/>
  <c r="AV289" i="1"/>
  <c r="AU289" i="1"/>
  <c r="AT289" i="1"/>
  <c r="AS289" i="1"/>
  <c r="AJ289" i="1"/>
  <c r="AI289" i="1"/>
  <c r="AH289" i="1"/>
  <c r="AG289" i="1"/>
  <c r="X289" i="1"/>
  <c r="W289" i="1"/>
  <c r="V289" i="1"/>
  <c r="U289" i="1"/>
  <c r="T289" i="1" s="1"/>
  <c r="L289" i="1"/>
  <c r="K289" i="1"/>
  <c r="J289" i="1"/>
  <c r="I289" i="1"/>
  <c r="EB288" i="1"/>
  <c r="EA288" i="1"/>
  <c r="DZ288" i="1"/>
  <c r="DY288" i="1"/>
  <c r="DD288" i="1"/>
  <c r="DC288" i="1"/>
  <c r="DB288" i="1"/>
  <c r="DA288" i="1"/>
  <c r="CR288" i="1"/>
  <c r="CQ288" i="1"/>
  <c r="CP288" i="1"/>
  <c r="CO288" i="1"/>
  <c r="CF288" i="1"/>
  <c r="CE288" i="1"/>
  <c r="CD288" i="1"/>
  <c r="CC288" i="1"/>
  <c r="BH288" i="1"/>
  <c r="BG288" i="1"/>
  <c r="BF288" i="1"/>
  <c r="BE288" i="1"/>
  <c r="AV288" i="1"/>
  <c r="AU288" i="1"/>
  <c r="AT288" i="1"/>
  <c r="AS288" i="1"/>
  <c r="AJ288" i="1"/>
  <c r="AI288" i="1"/>
  <c r="AH288" i="1"/>
  <c r="AG288" i="1"/>
  <c r="X288" i="1"/>
  <c r="W288" i="1"/>
  <c r="V288" i="1"/>
  <c r="U288" i="1"/>
  <c r="L288" i="1"/>
  <c r="K288" i="1"/>
  <c r="J288" i="1"/>
  <c r="I288" i="1"/>
  <c r="EB287" i="1"/>
  <c r="EA287" i="1"/>
  <c r="DZ287" i="1"/>
  <c r="DY287" i="1"/>
  <c r="DD287" i="1"/>
  <c r="DC287" i="1"/>
  <c r="DB287" i="1"/>
  <c r="DA287" i="1"/>
  <c r="CR287" i="1"/>
  <c r="CQ287" i="1"/>
  <c r="CP287" i="1"/>
  <c r="CO287" i="1"/>
  <c r="CF287" i="1"/>
  <c r="CE287" i="1"/>
  <c r="CD287" i="1"/>
  <c r="CC287" i="1"/>
  <c r="BH287" i="1"/>
  <c r="BG287" i="1"/>
  <c r="BF287" i="1"/>
  <c r="BE287" i="1"/>
  <c r="AV287" i="1"/>
  <c r="AU287" i="1"/>
  <c r="AT287" i="1"/>
  <c r="AS287" i="1"/>
  <c r="AJ287" i="1"/>
  <c r="AI287" i="1"/>
  <c r="AH287" i="1"/>
  <c r="AF287" i="1" s="1"/>
  <c r="AG287" i="1"/>
  <c r="X287" i="1"/>
  <c r="W287" i="1"/>
  <c r="V287" i="1"/>
  <c r="U287" i="1"/>
  <c r="L287" i="1"/>
  <c r="K287" i="1"/>
  <c r="J287" i="1"/>
  <c r="I287" i="1"/>
  <c r="EB286" i="1"/>
  <c r="EA286" i="1"/>
  <c r="DZ286" i="1"/>
  <c r="DY286" i="1"/>
  <c r="DD286" i="1"/>
  <c r="DC286" i="1"/>
  <c r="DB286" i="1"/>
  <c r="DA286" i="1"/>
  <c r="CR286" i="1"/>
  <c r="CQ286" i="1"/>
  <c r="CP286" i="1"/>
  <c r="CO286" i="1"/>
  <c r="CF286" i="1"/>
  <c r="CE286" i="1"/>
  <c r="CD286" i="1"/>
  <c r="CC286" i="1"/>
  <c r="BH286" i="1"/>
  <c r="BG286" i="1"/>
  <c r="BF286" i="1"/>
  <c r="BE286" i="1"/>
  <c r="AV286" i="1"/>
  <c r="AU286" i="1"/>
  <c r="AT286" i="1"/>
  <c r="AS286" i="1"/>
  <c r="AJ286" i="1"/>
  <c r="AI286" i="1"/>
  <c r="AH286" i="1"/>
  <c r="AG286" i="1"/>
  <c r="X286" i="1"/>
  <c r="W286" i="1"/>
  <c r="V286" i="1"/>
  <c r="U286" i="1"/>
  <c r="T286" i="1" s="1"/>
  <c r="L286" i="1"/>
  <c r="K286" i="1"/>
  <c r="J286" i="1"/>
  <c r="I286" i="1"/>
  <c r="EB285" i="1"/>
  <c r="EA285" i="1"/>
  <c r="DZ285" i="1"/>
  <c r="DY285" i="1"/>
  <c r="DD285" i="1"/>
  <c r="DC285" i="1"/>
  <c r="DB285" i="1"/>
  <c r="DA285" i="1"/>
  <c r="CR285" i="1"/>
  <c r="CQ285" i="1"/>
  <c r="CP285" i="1"/>
  <c r="CO285" i="1"/>
  <c r="CF285" i="1"/>
  <c r="CE285" i="1"/>
  <c r="CD285" i="1"/>
  <c r="CC285" i="1"/>
  <c r="BH285" i="1"/>
  <c r="BG285" i="1"/>
  <c r="BF285" i="1"/>
  <c r="BE285" i="1"/>
  <c r="AV285" i="1"/>
  <c r="AU285" i="1"/>
  <c r="AT285" i="1"/>
  <c r="AS285" i="1"/>
  <c r="AJ285" i="1"/>
  <c r="AI285" i="1"/>
  <c r="AH285" i="1"/>
  <c r="AG285" i="1"/>
  <c r="X285" i="1"/>
  <c r="W285" i="1"/>
  <c r="V285" i="1"/>
  <c r="U285" i="1"/>
  <c r="T285" i="1" s="1"/>
  <c r="L285" i="1"/>
  <c r="K285" i="1"/>
  <c r="J285" i="1"/>
  <c r="I285" i="1"/>
  <c r="EB284" i="1"/>
  <c r="EA284" i="1"/>
  <c r="DZ284" i="1"/>
  <c r="DY284" i="1"/>
  <c r="DD284" i="1"/>
  <c r="DC284" i="1"/>
  <c r="DB284" i="1"/>
  <c r="DA284" i="1"/>
  <c r="CZ284" i="1" s="1"/>
  <c r="CR284" i="1"/>
  <c r="CQ284" i="1"/>
  <c r="CP284" i="1"/>
  <c r="CO284" i="1"/>
  <c r="BH284" i="1"/>
  <c r="BG284" i="1"/>
  <c r="BF284" i="1"/>
  <c r="BE284" i="1"/>
  <c r="AV284" i="1"/>
  <c r="AU284" i="1"/>
  <c r="AT284" i="1"/>
  <c r="AS284" i="1"/>
  <c r="AJ284" i="1"/>
  <c r="AI284" i="1"/>
  <c r="AH284" i="1"/>
  <c r="AG284" i="1"/>
  <c r="L284" i="1"/>
  <c r="K284" i="1"/>
  <c r="J284" i="1"/>
  <c r="I284" i="1"/>
  <c r="EB283" i="1"/>
  <c r="EA283" i="1"/>
  <c r="DZ283" i="1"/>
  <c r="DY283" i="1"/>
  <c r="DD283" i="1"/>
  <c r="DC283" i="1"/>
  <c r="DB283" i="1"/>
  <c r="DA283" i="1"/>
  <c r="CR283" i="1"/>
  <c r="CQ283" i="1"/>
  <c r="CP283" i="1"/>
  <c r="CO283" i="1"/>
  <c r="CF283" i="1"/>
  <c r="CE283" i="1"/>
  <c r="CD283" i="1"/>
  <c r="CC283" i="1"/>
  <c r="BH283" i="1"/>
  <c r="BG283" i="1"/>
  <c r="BF283" i="1"/>
  <c r="BE283" i="1"/>
  <c r="AV283" i="1"/>
  <c r="AU283" i="1"/>
  <c r="AT283" i="1"/>
  <c r="AS283" i="1"/>
  <c r="AJ283" i="1"/>
  <c r="AI283" i="1"/>
  <c r="AH283" i="1"/>
  <c r="AG283" i="1"/>
  <c r="X283" i="1"/>
  <c r="W283" i="1"/>
  <c r="V283" i="1"/>
  <c r="U283" i="1"/>
  <c r="L283" i="1"/>
  <c r="K283" i="1"/>
  <c r="J283" i="1"/>
  <c r="H283" i="1" s="1"/>
  <c r="I283" i="1"/>
  <c r="EB282" i="1"/>
  <c r="EA282" i="1"/>
  <c r="DZ282" i="1"/>
  <c r="DY282" i="1"/>
  <c r="DX282" i="1" s="1"/>
  <c r="DD282" i="1"/>
  <c r="DC282" i="1"/>
  <c r="DB282" i="1"/>
  <c r="DA282" i="1"/>
  <c r="CR282" i="1"/>
  <c r="CQ282" i="1"/>
  <c r="CP282" i="1"/>
  <c r="CO282" i="1"/>
  <c r="BH282" i="1"/>
  <c r="BG282" i="1"/>
  <c r="BF282" i="1"/>
  <c r="BE282" i="1"/>
  <c r="AV282" i="1"/>
  <c r="AU282" i="1"/>
  <c r="AT282" i="1"/>
  <c r="AS282" i="1"/>
  <c r="AJ282" i="1"/>
  <c r="AI282" i="1"/>
  <c r="AH282" i="1"/>
  <c r="AG282" i="1"/>
  <c r="X282" i="1"/>
  <c r="W282" i="1"/>
  <c r="V282" i="1"/>
  <c r="U282" i="1"/>
  <c r="L282" i="1"/>
  <c r="K282" i="1"/>
  <c r="J282" i="1"/>
  <c r="I282" i="1"/>
  <c r="EB281" i="1"/>
  <c r="EA281" i="1"/>
  <c r="DZ281" i="1"/>
  <c r="DY281" i="1"/>
  <c r="DD281" i="1"/>
  <c r="DC281" i="1"/>
  <c r="DB281" i="1"/>
  <c r="DA281" i="1"/>
  <c r="CR281" i="1"/>
  <c r="CQ281" i="1"/>
  <c r="CP281" i="1"/>
  <c r="CO281" i="1"/>
  <c r="BH281" i="1"/>
  <c r="BG281" i="1"/>
  <c r="BF281" i="1"/>
  <c r="BE281" i="1"/>
  <c r="AV281" i="1"/>
  <c r="AU281" i="1"/>
  <c r="AT281" i="1"/>
  <c r="AS281" i="1"/>
  <c r="AJ281" i="1"/>
  <c r="AI281" i="1"/>
  <c r="AH281" i="1"/>
  <c r="AG281" i="1"/>
  <c r="X281" i="1"/>
  <c r="W281" i="1"/>
  <c r="V281" i="1"/>
  <c r="U281" i="1"/>
  <c r="L281" i="1"/>
  <c r="K281" i="1"/>
  <c r="J281" i="1"/>
  <c r="I281" i="1"/>
  <c r="EB280" i="1"/>
  <c r="EA280" i="1"/>
  <c r="DZ280" i="1"/>
  <c r="DY280" i="1"/>
  <c r="DD280" i="1"/>
  <c r="DC280" i="1"/>
  <c r="DB280" i="1"/>
  <c r="DA280" i="1"/>
  <c r="CR280" i="1"/>
  <c r="CQ280" i="1"/>
  <c r="CP280" i="1"/>
  <c r="CO280" i="1"/>
  <c r="CN280" i="1" s="1"/>
  <c r="BH280" i="1"/>
  <c r="BG280" i="1"/>
  <c r="BF280" i="1"/>
  <c r="BE280" i="1"/>
  <c r="AV280" i="1"/>
  <c r="AU280" i="1"/>
  <c r="AT280" i="1"/>
  <c r="AS280" i="1"/>
  <c r="AJ280" i="1"/>
  <c r="AI280" i="1"/>
  <c r="AH280" i="1"/>
  <c r="AG280" i="1"/>
  <c r="X280" i="1"/>
  <c r="W280" i="1"/>
  <c r="V280" i="1"/>
  <c r="U280" i="1"/>
  <c r="L280" i="1"/>
  <c r="K280" i="1"/>
  <c r="J280" i="1"/>
  <c r="I280" i="1"/>
  <c r="EB279" i="1"/>
  <c r="EA279" i="1"/>
  <c r="DZ279" i="1"/>
  <c r="DY279" i="1"/>
  <c r="DX279" i="1"/>
  <c r="DD279" i="1"/>
  <c r="DC279" i="1"/>
  <c r="DB279" i="1"/>
  <c r="DA279" i="1"/>
  <c r="CR279" i="1"/>
  <c r="CQ279" i="1"/>
  <c r="CP279" i="1"/>
  <c r="CO279" i="1"/>
  <c r="BH279" i="1"/>
  <c r="BG279" i="1"/>
  <c r="BF279" i="1"/>
  <c r="BE279" i="1"/>
  <c r="AV279" i="1"/>
  <c r="AU279" i="1"/>
  <c r="AT279" i="1"/>
  <c r="AS279" i="1"/>
  <c r="AJ279" i="1"/>
  <c r="AI279" i="1"/>
  <c r="AH279" i="1"/>
  <c r="AG279" i="1"/>
  <c r="X279" i="1"/>
  <c r="W279" i="1"/>
  <c r="V279" i="1"/>
  <c r="U279" i="1"/>
  <c r="L279" i="1"/>
  <c r="K279" i="1"/>
  <c r="J279" i="1"/>
  <c r="I279" i="1"/>
  <c r="EB278" i="1"/>
  <c r="EA278" i="1"/>
  <c r="DZ278" i="1"/>
  <c r="DY278" i="1"/>
  <c r="DD278" i="1"/>
  <c r="DC278" i="1"/>
  <c r="DB278" i="1"/>
  <c r="DA278" i="1"/>
  <c r="CR278" i="1"/>
  <c r="CQ278" i="1"/>
  <c r="CP278" i="1"/>
  <c r="CO278" i="1"/>
  <c r="BH278" i="1"/>
  <c r="BG278" i="1"/>
  <c r="BF278" i="1"/>
  <c r="BE278" i="1"/>
  <c r="AV278" i="1"/>
  <c r="AU278" i="1"/>
  <c r="AT278" i="1"/>
  <c r="AS278" i="1"/>
  <c r="AJ278" i="1"/>
  <c r="AI278" i="1"/>
  <c r="AH278" i="1"/>
  <c r="AG278" i="1"/>
  <c r="X278" i="1"/>
  <c r="W278" i="1"/>
  <c r="V278" i="1"/>
  <c r="U278" i="1"/>
  <c r="L278" i="1"/>
  <c r="K278" i="1"/>
  <c r="J278" i="1"/>
  <c r="I278" i="1"/>
  <c r="CB283" i="1" l="1"/>
  <c r="BD289" i="1"/>
  <c r="CN279" i="1"/>
  <c r="T278" i="1"/>
  <c r="AR280" i="1"/>
  <c r="CZ280" i="1"/>
  <c r="CN282" i="1"/>
  <c r="DX284" i="1"/>
  <c r="DX287" i="1"/>
  <c r="H279" i="1"/>
  <c r="AR279" i="1"/>
  <c r="DX280" i="1"/>
  <c r="AF281" i="1"/>
  <c r="H282" i="1"/>
  <c r="AR285" i="1"/>
  <c r="AR282" i="1"/>
  <c r="H288" i="1"/>
  <c r="AR289" i="1"/>
  <c r="DX289" i="1"/>
  <c r="CZ289" i="1"/>
  <c r="CN289" i="1"/>
  <c r="DX288" i="1"/>
  <c r="CZ288" i="1"/>
  <c r="CN288" i="1"/>
  <c r="CB288" i="1"/>
  <c r="BD288" i="1"/>
  <c r="AF288" i="1"/>
  <c r="T288" i="1"/>
  <c r="CN287" i="1"/>
  <c r="BD287" i="1"/>
  <c r="T287" i="1"/>
  <c r="H287" i="1"/>
  <c r="DX286" i="1"/>
  <c r="CZ286" i="1"/>
  <c r="CN286" i="1"/>
  <c r="H286" i="1"/>
  <c r="CZ285" i="1"/>
  <c r="BD285" i="1"/>
  <c r="AF285" i="1"/>
  <c r="BD284" i="1"/>
  <c r="AR284" i="1"/>
  <c r="DX283" i="1"/>
  <c r="BD283" i="1"/>
  <c r="AR283" i="1"/>
  <c r="T283" i="1"/>
  <c r="BD282" i="1"/>
  <c r="T282" i="1"/>
  <c r="CZ281" i="1"/>
  <c r="AR281" i="1"/>
  <c r="T281" i="1"/>
  <c r="CZ279" i="1"/>
  <c r="BD278" i="1"/>
  <c r="H278" i="1"/>
  <c r="DX281" i="1"/>
  <c r="DX285" i="1"/>
  <c r="DX278" i="1"/>
  <c r="CZ278" i="1"/>
  <c r="CZ282" i="1"/>
  <c r="CZ287" i="1"/>
  <c r="CZ283" i="1"/>
  <c r="CN281" i="1"/>
  <c r="CN284" i="1"/>
  <c r="CN278" i="1"/>
  <c r="CN285" i="1"/>
  <c r="CN283" i="1"/>
  <c r="CB285" i="1"/>
  <c r="CB286" i="1"/>
  <c r="CB287" i="1"/>
  <c r="CB289" i="1"/>
  <c r="BP290" i="1"/>
  <c r="BD279" i="1"/>
  <c r="BD281" i="1"/>
  <c r="BD280" i="1"/>
  <c r="BD286" i="1"/>
  <c r="AR286" i="1"/>
  <c r="AR287" i="1"/>
  <c r="AR288" i="1"/>
  <c r="AR278" i="1"/>
  <c r="AF279" i="1"/>
  <c r="AF289" i="1"/>
  <c r="AF278" i="1"/>
  <c r="AF282" i="1"/>
  <c r="AF280" i="1"/>
  <c r="AF283" i="1"/>
  <c r="AF284" i="1"/>
  <c r="AF286" i="1"/>
  <c r="T279" i="1"/>
  <c r="T280" i="1"/>
  <c r="H280" i="1"/>
  <c r="H289" i="1"/>
  <c r="H285" i="1"/>
  <c r="H281" i="1"/>
  <c r="H284" i="1"/>
  <c r="BH276" i="1"/>
  <c r="BG276" i="1"/>
  <c r="BF276" i="1"/>
  <c r="BE276" i="1"/>
  <c r="BH275" i="1"/>
  <c r="BG275" i="1"/>
  <c r="BF275" i="1"/>
  <c r="BE275" i="1"/>
  <c r="BD275" i="1" l="1"/>
  <c r="BD276" i="1"/>
  <c r="CB290" i="1"/>
  <c r="DX290" i="1"/>
  <c r="CN290" i="1"/>
  <c r="CZ290" i="1"/>
  <c r="T290" i="1"/>
  <c r="BD290" i="1"/>
  <c r="H290" i="1"/>
  <c r="AR290" i="1"/>
  <c r="AF290" i="1"/>
  <c r="DY266" i="1"/>
  <c r="DZ266" i="1"/>
  <c r="EA266" i="1"/>
  <c r="EB266" i="1"/>
  <c r="DY267" i="1"/>
  <c r="DZ267" i="1"/>
  <c r="EA267" i="1"/>
  <c r="EB267" i="1"/>
  <c r="DY268" i="1"/>
  <c r="DZ268" i="1"/>
  <c r="EA268" i="1"/>
  <c r="EB268" i="1"/>
  <c r="DY269" i="1"/>
  <c r="DZ269" i="1"/>
  <c r="EA269" i="1"/>
  <c r="EB269" i="1"/>
  <c r="DY270" i="1"/>
  <c r="DZ270" i="1"/>
  <c r="EA270" i="1"/>
  <c r="EB270" i="1"/>
  <c r="DY271" i="1"/>
  <c r="DZ271" i="1"/>
  <c r="EA271" i="1"/>
  <c r="EB271" i="1"/>
  <c r="DY272" i="1"/>
  <c r="DZ272" i="1"/>
  <c r="EA272" i="1"/>
  <c r="EB272" i="1"/>
  <c r="DY273" i="1"/>
  <c r="DZ273" i="1"/>
  <c r="EA273" i="1"/>
  <c r="EB273" i="1"/>
  <c r="DY274" i="1"/>
  <c r="DZ274" i="1"/>
  <c r="EA274" i="1"/>
  <c r="EB274" i="1"/>
  <c r="DY275" i="1"/>
  <c r="DX275" i="1" s="1"/>
  <c r="DZ275" i="1"/>
  <c r="EA275" i="1"/>
  <c r="EB275" i="1"/>
  <c r="DY276" i="1"/>
  <c r="DZ276" i="1"/>
  <c r="EA276" i="1"/>
  <c r="EB276" i="1"/>
  <c r="DX274" i="1" l="1"/>
  <c r="DX276" i="1"/>
  <c r="BH274" i="1"/>
  <c r="BG274" i="1"/>
  <c r="BF274" i="1"/>
  <c r="BE274" i="1"/>
  <c r="BD274" i="1" l="1"/>
  <c r="BH273" i="1"/>
  <c r="BG273" i="1"/>
  <c r="BF273" i="1"/>
  <c r="BE273" i="1"/>
  <c r="BD273" i="1" s="1"/>
  <c r="L275" i="1"/>
  <c r="K275" i="1"/>
  <c r="J275" i="1"/>
  <c r="I275" i="1"/>
  <c r="H275" i="1" s="1"/>
  <c r="L274" i="1"/>
  <c r="K274" i="1"/>
  <c r="J274" i="1"/>
  <c r="I274" i="1"/>
  <c r="L273" i="1"/>
  <c r="K273" i="1"/>
  <c r="J273" i="1"/>
  <c r="I273" i="1"/>
  <c r="H273" i="1" s="1"/>
  <c r="H274" i="1" l="1"/>
  <c r="BH272" i="1"/>
  <c r="BG272" i="1"/>
  <c r="BF272" i="1"/>
  <c r="BE272" i="1"/>
  <c r="BD272" i="1" s="1"/>
  <c r="L272" i="1"/>
  <c r="K272" i="1"/>
  <c r="J272" i="1"/>
  <c r="I272" i="1"/>
  <c r="H272" i="1" s="1"/>
  <c r="BT270" i="1" l="1"/>
  <c r="BS270" i="1"/>
  <c r="BR270" i="1"/>
  <c r="BQ270" i="1"/>
  <c r="BP270" i="1" s="1"/>
  <c r="BH271" i="1"/>
  <c r="BG271" i="1"/>
  <c r="BF271" i="1"/>
  <c r="BE271" i="1"/>
  <c r="BH270" i="1"/>
  <c r="BG270" i="1"/>
  <c r="BF270" i="1"/>
  <c r="BE270" i="1"/>
  <c r="BD270" i="1" s="1"/>
  <c r="L271" i="1"/>
  <c r="K271" i="1"/>
  <c r="J271" i="1"/>
  <c r="I271" i="1"/>
  <c r="H271" i="1" l="1"/>
  <c r="BD271" i="1"/>
  <c r="DX270" i="1"/>
  <c r="CF270" i="1"/>
  <c r="CE270" i="1"/>
  <c r="CD270" i="1"/>
  <c r="CC270" i="1"/>
  <c r="CB270" i="1" s="1"/>
  <c r="L270" i="1"/>
  <c r="K270" i="1"/>
  <c r="J270" i="1"/>
  <c r="I270" i="1"/>
  <c r="H270" i="1" l="1"/>
  <c r="CF269" i="1"/>
  <c r="CE269" i="1"/>
  <c r="CD269" i="1"/>
  <c r="CC269" i="1"/>
  <c r="BH269" i="1"/>
  <c r="BG269" i="1"/>
  <c r="BF269" i="1"/>
  <c r="BE269" i="1"/>
  <c r="L269" i="1"/>
  <c r="K269" i="1"/>
  <c r="J269" i="1"/>
  <c r="I269" i="1"/>
  <c r="BD269" i="1" l="1"/>
  <c r="CB269" i="1"/>
  <c r="H269" i="1"/>
  <c r="CF268" i="1"/>
  <c r="CE268" i="1"/>
  <c r="CD268" i="1"/>
  <c r="CC268" i="1"/>
  <c r="CB268" i="1" s="1"/>
  <c r="BH268" i="1"/>
  <c r="BG268" i="1"/>
  <c r="BF268" i="1"/>
  <c r="BE268" i="1"/>
  <c r="BD268" i="1" s="1"/>
  <c r="L268" i="1"/>
  <c r="K268" i="1"/>
  <c r="J268" i="1"/>
  <c r="I268" i="1"/>
  <c r="H268" i="1" l="1"/>
  <c r="BH267" i="1"/>
  <c r="BG267" i="1"/>
  <c r="BF267" i="1"/>
  <c r="BE267" i="1"/>
  <c r="L267" i="1"/>
  <c r="K267" i="1"/>
  <c r="J267" i="1"/>
  <c r="I267" i="1"/>
  <c r="H267" i="1" l="1"/>
  <c r="BD267" i="1"/>
  <c r="BH266" i="1"/>
  <c r="BG266" i="1"/>
  <c r="BF266" i="1"/>
  <c r="BE266" i="1"/>
  <c r="L266" i="1"/>
  <c r="K266" i="1"/>
  <c r="J266" i="1"/>
  <c r="I266" i="1"/>
  <c r="H266" i="1" s="1"/>
  <c r="BD266" i="1" l="1"/>
  <c r="BH265" i="1"/>
  <c r="BG265" i="1"/>
  <c r="BF265" i="1"/>
  <c r="BE265" i="1"/>
  <c r="BD265" i="1" s="1"/>
  <c r="BD277" i="1" s="1"/>
  <c r="AJ265" i="1"/>
  <c r="AI265" i="1"/>
  <c r="AH265" i="1"/>
  <c r="AG265" i="1"/>
  <c r="AF265" i="1" s="1"/>
  <c r="L265" i="1"/>
  <c r="K265" i="1"/>
  <c r="J265" i="1"/>
  <c r="I265" i="1"/>
  <c r="DW277" i="1"/>
  <c r="EB277" i="1" s="1"/>
  <c r="DV277" i="1"/>
  <c r="EA277" i="1" s="1"/>
  <c r="DU277" i="1"/>
  <c r="DZ277" i="1" s="1"/>
  <c r="DT277" i="1"/>
  <c r="DY277" i="1" s="1"/>
  <c r="DL277" i="1"/>
  <c r="DK277" i="1"/>
  <c r="DP277" i="1" s="1"/>
  <c r="DJ277" i="1"/>
  <c r="DO277" i="1" s="1"/>
  <c r="DI277" i="1"/>
  <c r="DN277" i="1" s="1"/>
  <c r="DH277" i="1"/>
  <c r="DM277" i="1" s="1"/>
  <c r="CY277" i="1"/>
  <c r="DD277" i="1" s="1"/>
  <c r="CX277" i="1"/>
  <c r="DC277" i="1" s="1"/>
  <c r="CW277" i="1"/>
  <c r="DB277" i="1" s="1"/>
  <c r="CV277" i="1"/>
  <c r="DA277" i="1" s="1"/>
  <c r="CM277" i="1"/>
  <c r="CR277" i="1" s="1"/>
  <c r="CL277" i="1"/>
  <c r="CQ277" i="1" s="1"/>
  <c r="CK277" i="1"/>
  <c r="CP277" i="1" s="1"/>
  <c r="CJ277" i="1"/>
  <c r="CO277" i="1" s="1"/>
  <c r="CA277" i="1"/>
  <c r="CF277" i="1" s="1"/>
  <c r="BZ277" i="1"/>
  <c r="CE277" i="1" s="1"/>
  <c r="BY277" i="1"/>
  <c r="CD277" i="1" s="1"/>
  <c r="BX277" i="1"/>
  <c r="CC277" i="1" s="1"/>
  <c r="BO277" i="1"/>
  <c r="BT277" i="1" s="1"/>
  <c r="BN277" i="1"/>
  <c r="BS277" i="1" s="1"/>
  <c r="BM277" i="1"/>
  <c r="BR277" i="1" s="1"/>
  <c r="BL277" i="1"/>
  <c r="BQ277" i="1" s="1"/>
  <c r="BC277" i="1"/>
  <c r="BH277" i="1" s="1"/>
  <c r="BB277" i="1"/>
  <c r="BG277" i="1" s="1"/>
  <c r="BA277" i="1"/>
  <c r="BF277" i="1" s="1"/>
  <c r="AZ277" i="1"/>
  <c r="BE277" i="1" s="1"/>
  <c r="AQ277" i="1"/>
  <c r="AV277" i="1" s="1"/>
  <c r="AP277" i="1"/>
  <c r="AU277" i="1" s="1"/>
  <c r="AO277" i="1"/>
  <c r="AT277" i="1" s="1"/>
  <c r="AN277" i="1"/>
  <c r="AS277" i="1" s="1"/>
  <c r="AE277" i="1"/>
  <c r="AJ277" i="1" s="1"/>
  <c r="AD277" i="1"/>
  <c r="AI277" i="1" s="1"/>
  <c r="AC277" i="1"/>
  <c r="AH277" i="1" s="1"/>
  <c r="AB277" i="1"/>
  <c r="AG277" i="1" s="1"/>
  <c r="S277" i="1"/>
  <c r="X277" i="1" s="1"/>
  <c r="R277" i="1"/>
  <c r="W277" i="1" s="1"/>
  <c r="Q277" i="1"/>
  <c r="V277" i="1" s="1"/>
  <c r="P277" i="1"/>
  <c r="U277" i="1" s="1"/>
  <c r="G277" i="1"/>
  <c r="L277" i="1" s="1"/>
  <c r="F277" i="1"/>
  <c r="K277" i="1" s="1"/>
  <c r="E277" i="1"/>
  <c r="J277" i="1" s="1"/>
  <c r="D277" i="1"/>
  <c r="I277" i="1" s="1"/>
  <c r="DD276" i="1"/>
  <c r="DC276" i="1"/>
  <c r="DB276" i="1"/>
  <c r="DA276" i="1"/>
  <c r="CR276" i="1"/>
  <c r="CQ276" i="1"/>
  <c r="CP276" i="1"/>
  <c r="CO276" i="1"/>
  <c r="CF276" i="1"/>
  <c r="CE276" i="1"/>
  <c r="CD276" i="1"/>
  <c r="CC276" i="1"/>
  <c r="AV276" i="1"/>
  <c r="AU276" i="1"/>
  <c r="AT276" i="1"/>
  <c r="AS276" i="1"/>
  <c r="AJ276" i="1"/>
  <c r="AI276" i="1"/>
  <c r="AH276" i="1"/>
  <c r="AG276" i="1"/>
  <c r="X276" i="1"/>
  <c r="W276" i="1"/>
  <c r="V276" i="1"/>
  <c r="U276" i="1"/>
  <c r="L276" i="1"/>
  <c r="K276" i="1"/>
  <c r="J276" i="1"/>
  <c r="I276" i="1"/>
  <c r="DD275" i="1"/>
  <c r="DC275" i="1"/>
  <c r="DB275" i="1"/>
  <c r="DA275" i="1"/>
  <c r="CR275" i="1"/>
  <c r="CQ275" i="1"/>
  <c r="CP275" i="1"/>
  <c r="CO275" i="1"/>
  <c r="CF275" i="1"/>
  <c r="CE275" i="1"/>
  <c r="CD275" i="1"/>
  <c r="CC275" i="1"/>
  <c r="AV275" i="1"/>
  <c r="AU275" i="1"/>
  <c r="AT275" i="1"/>
  <c r="AR275" i="1" s="1"/>
  <c r="AS275" i="1"/>
  <c r="AJ275" i="1"/>
  <c r="AI275" i="1"/>
  <c r="AH275" i="1"/>
  <c r="AG275" i="1"/>
  <c r="X275" i="1"/>
  <c r="W275" i="1"/>
  <c r="V275" i="1"/>
  <c r="U275" i="1"/>
  <c r="DD274" i="1"/>
  <c r="DC274" i="1"/>
  <c r="DB274" i="1"/>
  <c r="DA274" i="1"/>
  <c r="CR274" i="1"/>
  <c r="CQ274" i="1"/>
  <c r="CP274" i="1"/>
  <c r="CO274" i="1"/>
  <c r="CF274" i="1"/>
  <c r="CE274" i="1"/>
  <c r="CD274" i="1"/>
  <c r="CC274" i="1"/>
  <c r="AV274" i="1"/>
  <c r="AU274" i="1"/>
  <c r="AT274" i="1"/>
  <c r="AS274" i="1"/>
  <c r="AJ274" i="1"/>
  <c r="AI274" i="1"/>
  <c r="AH274" i="1"/>
  <c r="AG274" i="1"/>
  <c r="X274" i="1"/>
  <c r="W274" i="1"/>
  <c r="V274" i="1"/>
  <c r="U274" i="1"/>
  <c r="DD273" i="1"/>
  <c r="DC273" i="1"/>
  <c r="DB273" i="1"/>
  <c r="DA273" i="1"/>
  <c r="CR273" i="1"/>
  <c r="CQ273" i="1"/>
  <c r="CP273" i="1"/>
  <c r="CO273" i="1"/>
  <c r="CN273" i="1" s="1"/>
  <c r="CF273" i="1"/>
  <c r="CE273" i="1"/>
  <c r="CD273" i="1"/>
  <c r="CC273" i="1"/>
  <c r="AV273" i="1"/>
  <c r="AU273" i="1"/>
  <c r="AT273" i="1"/>
  <c r="AS273" i="1"/>
  <c r="AJ273" i="1"/>
  <c r="AI273" i="1"/>
  <c r="AH273" i="1"/>
  <c r="AG273" i="1"/>
  <c r="X273" i="1"/>
  <c r="W273" i="1"/>
  <c r="V273" i="1"/>
  <c r="U273" i="1"/>
  <c r="DD272" i="1"/>
  <c r="DC272" i="1"/>
  <c r="DB272" i="1"/>
  <c r="DA272" i="1"/>
  <c r="CR272" i="1"/>
  <c r="CQ272" i="1"/>
  <c r="CP272" i="1"/>
  <c r="CO272" i="1"/>
  <c r="CF272" i="1"/>
  <c r="CE272" i="1"/>
  <c r="CD272" i="1"/>
  <c r="CC272" i="1"/>
  <c r="AV272" i="1"/>
  <c r="AU272" i="1"/>
  <c r="AT272" i="1"/>
  <c r="AS272" i="1"/>
  <c r="AJ272" i="1"/>
  <c r="AI272" i="1"/>
  <c r="AH272" i="1"/>
  <c r="AG272" i="1"/>
  <c r="X272" i="1"/>
  <c r="W272" i="1"/>
  <c r="V272" i="1"/>
  <c r="U272" i="1"/>
  <c r="DD271" i="1"/>
  <c r="DC271" i="1"/>
  <c r="DB271" i="1"/>
  <c r="DA271" i="1"/>
  <c r="CR271" i="1"/>
  <c r="CQ271" i="1"/>
  <c r="CP271" i="1"/>
  <c r="CO271" i="1"/>
  <c r="CF271" i="1"/>
  <c r="CE271" i="1"/>
  <c r="CD271" i="1"/>
  <c r="CC271" i="1"/>
  <c r="AV271" i="1"/>
  <c r="AU271" i="1"/>
  <c r="AT271" i="1"/>
  <c r="AS271" i="1"/>
  <c r="AJ271" i="1"/>
  <c r="AI271" i="1"/>
  <c r="AH271" i="1"/>
  <c r="AG271" i="1"/>
  <c r="DD270" i="1"/>
  <c r="DC270" i="1"/>
  <c r="DB270" i="1"/>
  <c r="DA270" i="1"/>
  <c r="CR270" i="1"/>
  <c r="CQ270" i="1"/>
  <c r="CP270" i="1"/>
  <c r="CO270" i="1"/>
  <c r="AV270" i="1"/>
  <c r="AU270" i="1"/>
  <c r="AT270" i="1"/>
  <c r="AS270" i="1"/>
  <c r="AJ270" i="1"/>
  <c r="AI270" i="1"/>
  <c r="AH270" i="1"/>
  <c r="AG270" i="1"/>
  <c r="X270" i="1"/>
  <c r="W270" i="1"/>
  <c r="V270" i="1"/>
  <c r="U270" i="1"/>
  <c r="DD269" i="1"/>
  <c r="DC269" i="1"/>
  <c r="DB269" i="1"/>
  <c r="DA269" i="1"/>
  <c r="CZ269" i="1"/>
  <c r="CR269" i="1"/>
  <c r="CQ269" i="1"/>
  <c r="CP269" i="1"/>
  <c r="CO269" i="1"/>
  <c r="AV269" i="1"/>
  <c r="AU269" i="1"/>
  <c r="AT269" i="1"/>
  <c r="AS269" i="1"/>
  <c r="AJ269" i="1"/>
  <c r="AI269" i="1"/>
  <c r="AH269" i="1"/>
  <c r="AG269" i="1"/>
  <c r="X269" i="1"/>
  <c r="W269" i="1"/>
  <c r="V269" i="1"/>
  <c r="U269" i="1"/>
  <c r="T269" i="1" s="1"/>
  <c r="DD268" i="1"/>
  <c r="DC268" i="1"/>
  <c r="DB268" i="1"/>
  <c r="DA268" i="1"/>
  <c r="CR268" i="1"/>
  <c r="CQ268" i="1"/>
  <c r="CP268" i="1"/>
  <c r="CO268" i="1"/>
  <c r="AV268" i="1"/>
  <c r="AU268" i="1"/>
  <c r="AT268" i="1"/>
  <c r="AS268" i="1"/>
  <c r="AJ268" i="1"/>
  <c r="AI268" i="1"/>
  <c r="AH268" i="1"/>
  <c r="AG268" i="1"/>
  <c r="AF268" i="1" s="1"/>
  <c r="X268" i="1"/>
  <c r="W268" i="1"/>
  <c r="V268" i="1"/>
  <c r="U268" i="1"/>
  <c r="DD267" i="1"/>
  <c r="DC267" i="1"/>
  <c r="DB267" i="1"/>
  <c r="DA267" i="1"/>
  <c r="CR267" i="1"/>
  <c r="CQ267" i="1"/>
  <c r="CP267" i="1"/>
  <c r="CO267" i="1"/>
  <c r="AV267" i="1"/>
  <c r="AU267" i="1"/>
  <c r="AT267" i="1"/>
  <c r="AS267" i="1"/>
  <c r="AJ267" i="1"/>
  <c r="AI267" i="1"/>
  <c r="AH267" i="1"/>
  <c r="AG267" i="1"/>
  <c r="X267" i="1"/>
  <c r="W267" i="1"/>
  <c r="V267" i="1"/>
  <c r="U267" i="1"/>
  <c r="DD266" i="1"/>
  <c r="DC266" i="1"/>
  <c r="DB266" i="1"/>
  <c r="DA266" i="1"/>
  <c r="CR266" i="1"/>
  <c r="CQ266" i="1"/>
  <c r="CP266" i="1"/>
  <c r="CO266" i="1"/>
  <c r="CF266" i="1"/>
  <c r="CE266" i="1"/>
  <c r="CD266" i="1"/>
  <c r="CC266" i="1"/>
  <c r="AV266" i="1"/>
  <c r="AU266" i="1"/>
  <c r="AT266" i="1"/>
  <c r="AS266" i="1"/>
  <c r="AR266" i="1" s="1"/>
  <c r="AJ266" i="1"/>
  <c r="AI266" i="1"/>
  <c r="AH266" i="1"/>
  <c r="AG266" i="1"/>
  <c r="X266" i="1"/>
  <c r="W266" i="1"/>
  <c r="V266" i="1"/>
  <c r="U266" i="1"/>
  <c r="EB265" i="1"/>
  <c r="EA265" i="1"/>
  <c r="DZ265" i="1"/>
  <c r="DY265" i="1"/>
  <c r="DD265" i="1"/>
  <c r="DC265" i="1"/>
  <c r="DB265" i="1"/>
  <c r="DA265" i="1"/>
  <c r="CR265" i="1"/>
  <c r="CQ265" i="1"/>
  <c r="CP265" i="1"/>
  <c r="CO265" i="1"/>
  <c r="AV265" i="1"/>
  <c r="AU265" i="1"/>
  <c r="AT265" i="1"/>
  <c r="AS265" i="1"/>
  <c r="X265" i="1"/>
  <c r="W265" i="1"/>
  <c r="V265" i="1"/>
  <c r="U265" i="1"/>
  <c r="DD262" i="1"/>
  <c r="DC262" i="1"/>
  <c r="DB262" i="1"/>
  <c r="DA262" i="1"/>
  <c r="CZ262" i="1" s="1"/>
  <c r="CR262" i="1"/>
  <c r="CQ262" i="1"/>
  <c r="CP262" i="1"/>
  <c r="CO262" i="1"/>
  <c r="CN262" i="1" s="1"/>
  <c r="CR261" i="1"/>
  <c r="CQ261" i="1"/>
  <c r="CP261" i="1"/>
  <c r="CO261" i="1"/>
  <c r="CF262" i="1"/>
  <c r="CE262" i="1"/>
  <c r="CD262" i="1"/>
  <c r="CC262" i="1"/>
  <c r="CB262" i="1" s="1"/>
  <c r="CF261" i="1"/>
  <c r="CE261" i="1"/>
  <c r="CD261" i="1"/>
  <c r="CC261" i="1"/>
  <c r="BT262" i="1"/>
  <c r="BS262" i="1"/>
  <c r="BR262" i="1"/>
  <c r="BQ262" i="1"/>
  <c r="BP262" i="1" s="1"/>
  <c r="BT261" i="1"/>
  <c r="BS261" i="1"/>
  <c r="BR261" i="1"/>
  <c r="BQ261" i="1"/>
  <c r="AV262" i="1"/>
  <c r="AU262" i="1"/>
  <c r="AT262" i="1"/>
  <c r="AS262" i="1"/>
  <c r="AV261" i="1"/>
  <c r="AU261" i="1"/>
  <c r="AT261" i="1"/>
  <c r="AS261" i="1"/>
  <c r="AJ262" i="1"/>
  <c r="AI262" i="1"/>
  <c r="AH262" i="1"/>
  <c r="AG262" i="1"/>
  <c r="AJ261" i="1"/>
  <c r="AI261" i="1"/>
  <c r="AH261" i="1"/>
  <c r="AG261" i="1"/>
  <c r="AF261" i="1" s="1"/>
  <c r="X262" i="1"/>
  <c r="W262" i="1"/>
  <c r="V262" i="1"/>
  <c r="U262" i="1"/>
  <c r="T262" i="1" s="1"/>
  <c r="X261" i="1"/>
  <c r="W261" i="1"/>
  <c r="V261" i="1"/>
  <c r="U261" i="1"/>
  <c r="U263" i="1"/>
  <c r="V263" i="1"/>
  <c r="W263" i="1"/>
  <c r="X263" i="1"/>
  <c r="L262" i="1"/>
  <c r="K262" i="1"/>
  <c r="J262" i="1"/>
  <c r="I262" i="1"/>
  <c r="AR270" i="1" l="1"/>
  <c r="T266" i="1"/>
  <c r="CZ275" i="1"/>
  <c r="AF276" i="1"/>
  <c r="AR272" i="1"/>
  <c r="CB273" i="1"/>
  <c r="H265" i="1"/>
  <c r="CZ274" i="1"/>
  <c r="CZ273" i="1"/>
  <c r="AR273" i="1"/>
  <c r="AF273" i="1"/>
  <c r="AF272" i="1"/>
  <c r="CN271" i="1"/>
  <c r="AF271" i="1"/>
  <c r="CN268" i="1"/>
  <c r="T268" i="1"/>
  <c r="T267" i="1"/>
  <c r="CN266" i="1"/>
  <c r="CB266" i="1"/>
  <c r="CZ265" i="1"/>
  <c r="AR265" i="1"/>
  <c r="DX265" i="1"/>
  <c r="DX267" i="1"/>
  <c r="DX271" i="1"/>
  <c r="DX272" i="1"/>
  <c r="DX269" i="1"/>
  <c r="DX273" i="1"/>
  <c r="DX266" i="1"/>
  <c r="DX268" i="1"/>
  <c r="CZ270" i="1"/>
  <c r="CZ266" i="1"/>
  <c r="CZ268" i="1"/>
  <c r="CZ276" i="1"/>
  <c r="CZ267" i="1"/>
  <c r="CZ271" i="1"/>
  <c r="CZ272" i="1"/>
  <c r="CN274" i="1"/>
  <c r="CN276" i="1"/>
  <c r="CN267" i="1"/>
  <c r="CN269" i="1"/>
  <c r="CN270" i="1"/>
  <c r="CN265" i="1"/>
  <c r="CN272" i="1"/>
  <c r="CN275" i="1"/>
  <c r="CB274" i="1"/>
  <c r="CB276" i="1"/>
  <c r="CB271" i="1"/>
  <c r="CB272" i="1"/>
  <c r="CB275" i="1"/>
  <c r="BP277" i="1"/>
  <c r="AR267" i="1"/>
  <c r="AR276" i="1"/>
  <c r="AR274" i="1"/>
  <c r="AR269" i="1"/>
  <c r="AR268" i="1"/>
  <c r="AR271" i="1"/>
  <c r="AF270" i="1"/>
  <c r="AF267" i="1"/>
  <c r="AF275" i="1"/>
  <c r="AF266" i="1"/>
  <c r="AF274" i="1"/>
  <c r="AF269" i="1"/>
  <c r="T265" i="1"/>
  <c r="T276" i="1"/>
  <c r="T270" i="1"/>
  <c r="T272" i="1"/>
  <c r="T274" i="1"/>
  <c r="T273" i="1"/>
  <c r="T275" i="1"/>
  <c r="H276" i="1"/>
  <c r="H277" i="1" s="1"/>
  <c r="AR261" i="1"/>
  <c r="BP261" i="1"/>
  <c r="CB261" i="1"/>
  <c r="CN261" i="1"/>
  <c r="H262" i="1"/>
  <c r="T261" i="1"/>
  <c r="AF262" i="1"/>
  <c r="AR262" i="1"/>
  <c r="T263" i="1"/>
  <c r="CB277" i="1" l="1"/>
  <c r="AR277" i="1"/>
  <c r="AF277" i="1"/>
  <c r="DX277" i="1"/>
  <c r="CZ277" i="1"/>
  <c r="CN277" i="1"/>
  <c r="T277" i="1"/>
  <c r="BT259" i="1"/>
  <c r="BS259" i="1"/>
  <c r="BR259" i="1"/>
  <c r="BQ259" i="1"/>
  <c r="BP259" i="1" l="1"/>
  <c r="BT258" i="1"/>
  <c r="BS258" i="1"/>
  <c r="BR258" i="1"/>
  <c r="BQ258" i="1"/>
  <c r="BP258" i="1" l="1"/>
  <c r="CR253" i="1"/>
  <c r="CQ253" i="1"/>
  <c r="CP253" i="1"/>
  <c r="CN253" i="1" s="1"/>
  <c r="CO253" i="1"/>
  <c r="EB252" i="1" l="1"/>
  <c r="EA252" i="1"/>
  <c r="DZ252" i="1"/>
  <c r="DY252" i="1"/>
  <c r="DX252" i="1" s="1"/>
  <c r="AJ263" i="1"/>
  <c r="AI263" i="1"/>
  <c r="AH263" i="1"/>
  <c r="AG263" i="1"/>
  <c r="L263" i="1"/>
  <c r="K263" i="1"/>
  <c r="J263" i="1"/>
  <c r="I263" i="1"/>
  <c r="H263" i="1" s="1"/>
  <c r="DW264" i="1"/>
  <c r="EB264" i="1" s="1"/>
  <c r="DV264" i="1"/>
  <c r="EA264" i="1" s="1"/>
  <c r="DU264" i="1"/>
  <c r="DZ264" i="1" s="1"/>
  <c r="DT264" i="1"/>
  <c r="DY264" i="1" s="1"/>
  <c r="DK264" i="1"/>
  <c r="DP264" i="1" s="1"/>
  <c r="DJ264" i="1"/>
  <c r="DO264" i="1" s="1"/>
  <c r="DI264" i="1"/>
  <c r="DN264" i="1" s="1"/>
  <c r="DH264" i="1"/>
  <c r="DM264" i="1" s="1"/>
  <c r="CY264" i="1"/>
  <c r="DD264" i="1" s="1"/>
  <c r="CX264" i="1"/>
  <c r="DC264" i="1" s="1"/>
  <c r="CW264" i="1"/>
  <c r="DB264" i="1" s="1"/>
  <c r="CV264" i="1"/>
  <c r="DA264" i="1" s="1"/>
  <c r="CM264" i="1"/>
  <c r="CR264" i="1" s="1"/>
  <c r="CL264" i="1"/>
  <c r="CQ264" i="1" s="1"/>
  <c r="CK264" i="1"/>
  <c r="CP264" i="1" s="1"/>
  <c r="CJ264" i="1"/>
  <c r="CO264" i="1" s="1"/>
  <c r="CA264" i="1"/>
  <c r="CF264" i="1" s="1"/>
  <c r="BZ264" i="1"/>
  <c r="CE264" i="1" s="1"/>
  <c r="BY264" i="1"/>
  <c r="CD264" i="1" s="1"/>
  <c r="BX264" i="1"/>
  <c r="CC264" i="1" s="1"/>
  <c r="BO264" i="1"/>
  <c r="BT264" i="1" s="1"/>
  <c r="BN264" i="1"/>
  <c r="BS264" i="1" s="1"/>
  <c r="BM264" i="1"/>
  <c r="BR264" i="1" s="1"/>
  <c r="BL264" i="1"/>
  <c r="BQ264" i="1" s="1"/>
  <c r="BD264" i="1"/>
  <c r="BC264" i="1"/>
  <c r="BH264" i="1" s="1"/>
  <c r="BB264" i="1"/>
  <c r="BG264" i="1" s="1"/>
  <c r="BA264" i="1"/>
  <c r="BF264" i="1" s="1"/>
  <c r="AZ264" i="1"/>
  <c r="BE264" i="1" s="1"/>
  <c r="AQ264" i="1"/>
  <c r="AV264" i="1" s="1"/>
  <c r="AP264" i="1"/>
  <c r="AU264" i="1" s="1"/>
  <c r="AO264" i="1"/>
  <c r="AT264" i="1" s="1"/>
  <c r="AN264" i="1"/>
  <c r="AS264" i="1" s="1"/>
  <c r="AE264" i="1"/>
  <c r="AJ264" i="1" s="1"/>
  <c r="AD264" i="1"/>
  <c r="AI264" i="1" s="1"/>
  <c r="AC264" i="1"/>
  <c r="AH264" i="1" s="1"/>
  <c r="AB264" i="1"/>
  <c r="AG264" i="1" s="1"/>
  <c r="S264" i="1"/>
  <c r="X264" i="1" s="1"/>
  <c r="R264" i="1"/>
  <c r="W264" i="1" s="1"/>
  <c r="Q264" i="1"/>
  <c r="V264" i="1" s="1"/>
  <c r="P264" i="1"/>
  <c r="U264" i="1" s="1"/>
  <c r="G264" i="1"/>
  <c r="L264" i="1" s="1"/>
  <c r="F264" i="1"/>
  <c r="K264" i="1" s="1"/>
  <c r="E264" i="1"/>
  <c r="J264" i="1" s="1"/>
  <c r="D264" i="1"/>
  <c r="I264" i="1" s="1"/>
  <c r="EB263" i="1"/>
  <c r="EA263" i="1"/>
  <c r="DZ263" i="1"/>
  <c r="DY263" i="1"/>
  <c r="DD263" i="1"/>
  <c r="DC263" i="1"/>
  <c r="DB263" i="1"/>
  <c r="DA263" i="1"/>
  <c r="CR263" i="1"/>
  <c r="CQ263" i="1"/>
  <c r="CP263" i="1"/>
  <c r="CO263" i="1"/>
  <c r="CF263" i="1"/>
  <c r="CE263" i="1"/>
  <c r="CD263" i="1"/>
  <c r="CC263" i="1"/>
  <c r="AV263" i="1"/>
  <c r="AU263" i="1"/>
  <c r="AT263" i="1"/>
  <c r="AS263" i="1"/>
  <c r="DD261" i="1"/>
  <c r="DC261" i="1"/>
  <c r="DB261" i="1"/>
  <c r="DA261" i="1"/>
  <c r="EB260" i="1"/>
  <c r="EA260" i="1"/>
  <c r="DZ260" i="1"/>
  <c r="DY260" i="1"/>
  <c r="DD260" i="1"/>
  <c r="DC260" i="1"/>
  <c r="DB260" i="1"/>
  <c r="DA260" i="1"/>
  <c r="CR260" i="1"/>
  <c r="CQ260" i="1"/>
  <c r="CP260" i="1"/>
  <c r="CO260" i="1"/>
  <c r="CF260" i="1"/>
  <c r="CE260" i="1"/>
  <c r="CD260" i="1"/>
  <c r="CC260" i="1"/>
  <c r="AV260" i="1"/>
  <c r="AU260" i="1"/>
  <c r="AT260" i="1"/>
  <c r="AS260" i="1"/>
  <c r="AJ260" i="1"/>
  <c r="AI260" i="1"/>
  <c r="AH260" i="1"/>
  <c r="AG260" i="1"/>
  <c r="X260" i="1"/>
  <c r="W260" i="1"/>
  <c r="V260" i="1"/>
  <c r="U260" i="1"/>
  <c r="EB259" i="1"/>
  <c r="EA259" i="1"/>
  <c r="DZ259" i="1"/>
  <c r="DY259" i="1"/>
  <c r="DD259" i="1"/>
  <c r="DC259" i="1"/>
  <c r="DB259" i="1"/>
  <c r="DA259" i="1"/>
  <c r="CR259" i="1"/>
  <c r="CQ259" i="1"/>
  <c r="CP259" i="1"/>
  <c r="CO259" i="1"/>
  <c r="CF259" i="1"/>
  <c r="CE259" i="1"/>
  <c r="CD259" i="1"/>
  <c r="CC259" i="1"/>
  <c r="AV259" i="1"/>
  <c r="AU259" i="1"/>
  <c r="AT259" i="1"/>
  <c r="AS259" i="1"/>
  <c r="AJ259" i="1"/>
  <c r="AI259" i="1"/>
  <c r="AH259" i="1"/>
  <c r="AG259" i="1"/>
  <c r="X259" i="1"/>
  <c r="W259" i="1"/>
  <c r="V259" i="1"/>
  <c r="U259" i="1"/>
  <c r="EB258" i="1"/>
  <c r="EA258" i="1"/>
  <c r="DZ258" i="1"/>
  <c r="DY258" i="1"/>
  <c r="DD258" i="1"/>
  <c r="DC258" i="1"/>
  <c r="DB258" i="1"/>
  <c r="DA258" i="1"/>
  <c r="CR258" i="1"/>
  <c r="CQ258" i="1"/>
  <c r="CP258" i="1"/>
  <c r="CO258" i="1"/>
  <c r="CF258" i="1"/>
  <c r="CE258" i="1"/>
  <c r="CD258" i="1"/>
  <c r="CC258" i="1"/>
  <c r="AV258" i="1"/>
  <c r="AU258" i="1"/>
  <c r="AT258" i="1"/>
  <c r="AS258" i="1"/>
  <c r="AJ258" i="1"/>
  <c r="AI258" i="1"/>
  <c r="AH258" i="1"/>
  <c r="AG258" i="1"/>
  <c r="X258" i="1"/>
  <c r="W258" i="1"/>
  <c r="V258" i="1"/>
  <c r="U258" i="1"/>
  <c r="DD257" i="1"/>
  <c r="DC257" i="1"/>
  <c r="DB257" i="1"/>
  <c r="DA257" i="1"/>
  <c r="CR257" i="1"/>
  <c r="CQ257" i="1"/>
  <c r="CP257" i="1"/>
  <c r="CO257" i="1"/>
  <c r="BP264" i="1"/>
  <c r="AV257" i="1"/>
  <c r="AU257" i="1"/>
  <c r="AT257" i="1"/>
  <c r="AS257" i="1"/>
  <c r="AJ257" i="1"/>
  <c r="AI257" i="1"/>
  <c r="AH257" i="1"/>
  <c r="AG257" i="1"/>
  <c r="X257" i="1"/>
  <c r="W257" i="1"/>
  <c r="V257" i="1"/>
  <c r="U257" i="1"/>
  <c r="EB256" i="1"/>
  <c r="EA256" i="1"/>
  <c r="DZ256" i="1"/>
  <c r="DY256" i="1"/>
  <c r="DD256" i="1"/>
  <c r="DC256" i="1"/>
  <c r="DB256" i="1"/>
  <c r="DA256" i="1"/>
  <c r="CR256" i="1"/>
  <c r="CQ256" i="1"/>
  <c r="CP256" i="1"/>
  <c r="CO256" i="1"/>
  <c r="AV256" i="1"/>
  <c r="AU256" i="1"/>
  <c r="AT256" i="1"/>
  <c r="AS256" i="1"/>
  <c r="AJ256" i="1"/>
  <c r="AI256" i="1"/>
  <c r="AH256" i="1"/>
  <c r="AG256" i="1"/>
  <c r="X256" i="1"/>
  <c r="W256" i="1"/>
  <c r="V256" i="1"/>
  <c r="U256" i="1"/>
  <c r="EB255" i="1"/>
  <c r="EA255" i="1"/>
  <c r="DZ255" i="1"/>
  <c r="DY255" i="1"/>
  <c r="DD255" i="1"/>
  <c r="DC255" i="1"/>
  <c r="DB255" i="1"/>
  <c r="DA255" i="1"/>
  <c r="CR255" i="1"/>
  <c r="CQ255" i="1"/>
  <c r="CP255" i="1"/>
  <c r="CO255" i="1"/>
  <c r="AV255" i="1"/>
  <c r="AU255" i="1"/>
  <c r="AT255" i="1"/>
  <c r="AS255" i="1"/>
  <c r="AJ255" i="1"/>
  <c r="AI255" i="1"/>
  <c r="AH255" i="1"/>
  <c r="AG255" i="1"/>
  <c r="X255" i="1"/>
  <c r="W255" i="1"/>
  <c r="V255" i="1"/>
  <c r="U255" i="1"/>
  <c r="EB254" i="1"/>
  <c r="EA254" i="1"/>
  <c r="DZ254" i="1"/>
  <c r="DY254" i="1"/>
  <c r="DD254" i="1"/>
  <c r="DC254" i="1"/>
  <c r="DB254" i="1"/>
  <c r="DA254" i="1"/>
  <c r="CR254" i="1"/>
  <c r="CQ254" i="1"/>
  <c r="CP254" i="1"/>
  <c r="CO254" i="1"/>
  <c r="AV254" i="1"/>
  <c r="AU254" i="1"/>
  <c r="AT254" i="1"/>
  <c r="AS254" i="1"/>
  <c r="AJ254" i="1"/>
  <c r="AI254" i="1"/>
  <c r="AH254" i="1"/>
  <c r="AG254" i="1"/>
  <c r="X254" i="1"/>
  <c r="W254" i="1"/>
  <c r="V254" i="1"/>
  <c r="U254" i="1"/>
  <c r="T254" i="1" s="1"/>
  <c r="EB253" i="1"/>
  <c r="EA253" i="1"/>
  <c r="DZ253" i="1"/>
  <c r="DY253" i="1"/>
  <c r="DD253" i="1"/>
  <c r="DC253" i="1"/>
  <c r="DB253" i="1"/>
  <c r="DA253" i="1"/>
  <c r="CF253" i="1"/>
  <c r="CE253" i="1"/>
  <c r="CD253" i="1"/>
  <c r="CC253" i="1"/>
  <c r="AV253" i="1"/>
  <c r="AU253" i="1"/>
  <c r="AT253" i="1"/>
  <c r="AS253" i="1"/>
  <c r="AJ253" i="1"/>
  <c r="AI253" i="1"/>
  <c r="AH253" i="1"/>
  <c r="AG253" i="1"/>
  <c r="X253" i="1"/>
  <c r="W253" i="1"/>
  <c r="V253" i="1"/>
  <c r="U253" i="1"/>
  <c r="DD252" i="1"/>
  <c r="DC252" i="1"/>
  <c r="DB252" i="1"/>
  <c r="DA252" i="1"/>
  <c r="CR252" i="1"/>
  <c r="CQ252" i="1"/>
  <c r="CP252" i="1"/>
  <c r="CO252" i="1"/>
  <c r="CF252" i="1"/>
  <c r="CE252" i="1"/>
  <c r="CD252" i="1"/>
  <c r="CC252" i="1"/>
  <c r="AV252" i="1"/>
  <c r="AU252" i="1"/>
  <c r="AT252" i="1"/>
  <c r="AS252" i="1"/>
  <c r="X252" i="1"/>
  <c r="W252" i="1"/>
  <c r="V252" i="1"/>
  <c r="U252" i="1"/>
  <c r="DX255" i="1" l="1"/>
  <c r="CZ252" i="1"/>
  <c r="T253" i="1"/>
  <c r="CZ254" i="1"/>
  <c r="CZ255" i="1"/>
  <c r="CB258" i="1"/>
  <c r="CZ259" i="1"/>
  <c r="CB252" i="1"/>
  <c r="CN252" i="1"/>
  <c r="AF253" i="1"/>
  <c r="AR253" i="1"/>
  <c r="DX253" i="1"/>
  <c r="T255" i="1"/>
  <c r="AR255" i="1"/>
  <c r="AF257" i="1"/>
  <c r="T258" i="1"/>
  <c r="CZ258" i="1"/>
  <c r="T259" i="1"/>
  <c r="T260" i="1"/>
  <c r="CB260" i="1"/>
  <c r="CZ260" i="1"/>
  <c r="CN263" i="1"/>
  <c r="CZ263" i="1"/>
  <c r="DX263" i="1"/>
  <c r="CB263" i="1"/>
  <c r="AF263" i="1"/>
  <c r="CZ261" i="1"/>
  <c r="DX260" i="1"/>
  <c r="CN260" i="1"/>
  <c r="AF260" i="1"/>
  <c r="CB259" i="1"/>
  <c r="DX258" i="1"/>
  <c r="AF258" i="1"/>
  <c r="CZ257" i="1"/>
  <c r="AR256" i="1"/>
  <c r="T256" i="1"/>
  <c r="CN255" i="1"/>
  <c r="DX254" i="1"/>
  <c r="AF254" i="1"/>
  <c r="CB253" i="1"/>
  <c r="DX256" i="1"/>
  <c r="DX259" i="1"/>
  <c r="DL264" i="1"/>
  <c r="CZ253" i="1"/>
  <c r="CZ256" i="1"/>
  <c r="CN256" i="1"/>
  <c r="CN258" i="1"/>
  <c r="CN259" i="1"/>
  <c r="CN254" i="1"/>
  <c r="CN257" i="1"/>
  <c r="AR257" i="1"/>
  <c r="AR254" i="1"/>
  <c r="AR259" i="1"/>
  <c r="AR252" i="1"/>
  <c r="AR260" i="1"/>
  <c r="AR263" i="1"/>
  <c r="AR258" i="1"/>
  <c r="AF259" i="1"/>
  <c r="AF255" i="1"/>
  <c r="AF256" i="1"/>
  <c r="T257" i="1"/>
  <c r="T252" i="1"/>
  <c r="H264" i="1"/>
  <c r="Q251" i="1"/>
  <c r="CB264" i="1" l="1"/>
  <c r="DX264" i="1"/>
  <c r="T264" i="1"/>
  <c r="CN264" i="1"/>
  <c r="AF264" i="1"/>
  <c r="CZ264" i="1"/>
  <c r="AR264" i="1"/>
  <c r="BT244" i="1" l="1"/>
  <c r="BS244" i="1"/>
  <c r="BR244" i="1"/>
  <c r="BQ244" i="1"/>
  <c r="BP244" i="1" l="1"/>
  <c r="DY241" i="1"/>
  <c r="DZ241" i="1"/>
  <c r="EA241" i="1"/>
  <c r="EB241" i="1"/>
  <c r="DY242" i="1"/>
  <c r="DZ242" i="1"/>
  <c r="EA242" i="1"/>
  <c r="EB242" i="1"/>
  <c r="DY243" i="1"/>
  <c r="DZ243" i="1"/>
  <c r="EA243" i="1"/>
  <c r="EB243" i="1"/>
  <c r="DY244" i="1"/>
  <c r="DZ244" i="1"/>
  <c r="EA244" i="1"/>
  <c r="EB244" i="1"/>
  <c r="DY245" i="1"/>
  <c r="DZ245" i="1"/>
  <c r="EA245" i="1"/>
  <c r="EB245" i="1"/>
  <c r="DY246" i="1"/>
  <c r="DZ246" i="1"/>
  <c r="EA246" i="1"/>
  <c r="EB246" i="1"/>
  <c r="DY247" i="1"/>
  <c r="DZ247" i="1"/>
  <c r="EA247" i="1"/>
  <c r="EB247" i="1"/>
  <c r="DY248" i="1"/>
  <c r="DZ248" i="1"/>
  <c r="EA248" i="1"/>
  <c r="EB248" i="1"/>
  <c r="DY249" i="1"/>
  <c r="DZ249" i="1"/>
  <c r="EA249" i="1"/>
  <c r="EB249" i="1"/>
  <c r="DY250" i="1"/>
  <c r="DZ250" i="1"/>
  <c r="EA250" i="1"/>
  <c r="EB250" i="1"/>
  <c r="DW251" i="1"/>
  <c r="EB251" i="1" s="1"/>
  <c r="DV251" i="1"/>
  <c r="EA251" i="1" s="1"/>
  <c r="DU251" i="1"/>
  <c r="DZ251" i="1" s="1"/>
  <c r="DT251" i="1"/>
  <c r="DY251" i="1" s="1"/>
  <c r="EB240" i="1"/>
  <c r="EA240" i="1"/>
  <c r="DZ240" i="1"/>
  <c r="DY240" i="1"/>
  <c r="CC240" i="1"/>
  <c r="CD240" i="1"/>
  <c r="CE240" i="1"/>
  <c r="CF240" i="1"/>
  <c r="CC241" i="1"/>
  <c r="CD241" i="1"/>
  <c r="CE241" i="1"/>
  <c r="CF241" i="1"/>
  <c r="DX250" i="1" l="1"/>
  <c r="DX249" i="1"/>
  <c r="DX248" i="1"/>
  <c r="DX247" i="1"/>
  <c r="CB240" i="1"/>
  <c r="DX240" i="1"/>
  <c r="DX246" i="1"/>
  <c r="DX245" i="1"/>
  <c r="DX244" i="1"/>
  <c r="DX243" i="1"/>
  <c r="DX242" i="1"/>
  <c r="DX241" i="1"/>
  <c r="CB241" i="1"/>
  <c r="DK251" i="1"/>
  <c r="DP251" i="1" s="1"/>
  <c r="DJ251" i="1"/>
  <c r="DO251" i="1" s="1"/>
  <c r="DI251" i="1"/>
  <c r="DN251" i="1" s="1"/>
  <c r="DH251" i="1"/>
  <c r="DM251" i="1" s="1"/>
  <c r="CY251" i="1"/>
  <c r="DD251" i="1" s="1"/>
  <c r="CX251" i="1"/>
  <c r="DC251" i="1" s="1"/>
  <c r="CW251" i="1"/>
  <c r="DB251" i="1" s="1"/>
  <c r="CV251" i="1"/>
  <c r="DA251" i="1" s="1"/>
  <c r="CM251" i="1"/>
  <c r="CR251" i="1" s="1"/>
  <c r="CL251" i="1"/>
  <c r="CQ251" i="1" s="1"/>
  <c r="CK251" i="1"/>
  <c r="CP251" i="1" s="1"/>
  <c r="CJ251" i="1"/>
  <c r="CO251" i="1" s="1"/>
  <c r="CA251" i="1"/>
  <c r="CF251" i="1" s="1"/>
  <c r="BZ251" i="1"/>
  <c r="CE251" i="1" s="1"/>
  <c r="BY251" i="1"/>
  <c r="CD251" i="1" s="1"/>
  <c r="BX251" i="1"/>
  <c r="CC251" i="1" s="1"/>
  <c r="BO251" i="1"/>
  <c r="BT251" i="1" s="1"/>
  <c r="BN251" i="1"/>
  <c r="BS251" i="1" s="1"/>
  <c r="BM251" i="1"/>
  <c r="BR251" i="1" s="1"/>
  <c r="BL251" i="1"/>
  <c r="BQ251" i="1" s="1"/>
  <c r="BD251" i="1"/>
  <c r="BC251" i="1"/>
  <c r="BH251" i="1" s="1"/>
  <c r="BB251" i="1"/>
  <c r="BG251" i="1" s="1"/>
  <c r="BA251" i="1"/>
  <c r="BF251" i="1" s="1"/>
  <c r="AZ251" i="1"/>
  <c r="BE251" i="1" s="1"/>
  <c r="AQ251" i="1"/>
  <c r="AV251" i="1" s="1"/>
  <c r="AP251" i="1"/>
  <c r="AU251" i="1" s="1"/>
  <c r="AO251" i="1"/>
  <c r="AT251" i="1" s="1"/>
  <c r="AN251" i="1"/>
  <c r="AS251" i="1" s="1"/>
  <c r="AE251" i="1"/>
  <c r="AJ251" i="1" s="1"/>
  <c r="AD251" i="1"/>
  <c r="AI251" i="1" s="1"/>
  <c r="AC251" i="1"/>
  <c r="AH251" i="1" s="1"/>
  <c r="AB251" i="1"/>
  <c r="AG251" i="1" s="1"/>
  <c r="S251" i="1"/>
  <c r="X251" i="1" s="1"/>
  <c r="R251" i="1"/>
  <c r="W251" i="1" s="1"/>
  <c r="V251" i="1"/>
  <c r="P251" i="1"/>
  <c r="U251" i="1" s="1"/>
  <c r="G251" i="1"/>
  <c r="L251" i="1" s="1"/>
  <c r="F251" i="1"/>
  <c r="K251" i="1" s="1"/>
  <c r="E251" i="1"/>
  <c r="J251" i="1" s="1"/>
  <c r="D251" i="1"/>
  <c r="I251" i="1" s="1"/>
  <c r="DD250" i="1"/>
  <c r="DC250" i="1"/>
  <c r="DB250" i="1"/>
  <c r="DA250" i="1"/>
  <c r="CR250" i="1"/>
  <c r="CQ250" i="1"/>
  <c r="CP250" i="1"/>
  <c r="CO250" i="1"/>
  <c r="CF250" i="1"/>
  <c r="CE250" i="1"/>
  <c r="CD250" i="1"/>
  <c r="CC250" i="1"/>
  <c r="AV250" i="1"/>
  <c r="AU250" i="1"/>
  <c r="AT250" i="1"/>
  <c r="AS250" i="1"/>
  <c r="X250" i="1"/>
  <c r="W250" i="1"/>
  <c r="V250" i="1"/>
  <c r="U250" i="1"/>
  <c r="DD249" i="1"/>
  <c r="DC249" i="1"/>
  <c r="DB249" i="1"/>
  <c r="DA249" i="1"/>
  <c r="CR249" i="1"/>
  <c r="CQ249" i="1"/>
  <c r="CP249" i="1"/>
  <c r="CO249" i="1"/>
  <c r="CF249" i="1"/>
  <c r="CE249" i="1"/>
  <c r="CD249" i="1"/>
  <c r="CC249" i="1"/>
  <c r="BP251" i="1"/>
  <c r="AV249" i="1"/>
  <c r="AU249" i="1"/>
  <c r="AT249" i="1"/>
  <c r="AS249" i="1"/>
  <c r="X249" i="1"/>
  <c r="W249" i="1"/>
  <c r="V249" i="1"/>
  <c r="U249" i="1"/>
  <c r="DD248" i="1"/>
  <c r="DC248" i="1"/>
  <c r="DB248" i="1"/>
  <c r="DA248" i="1"/>
  <c r="CR248" i="1"/>
  <c r="CQ248" i="1"/>
  <c r="CP248" i="1"/>
  <c r="CO248" i="1"/>
  <c r="CF248" i="1"/>
  <c r="CE248" i="1"/>
  <c r="CD248" i="1"/>
  <c r="CC248" i="1"/>
  <c r="AV248" i="1"/>
  <c r="AU248" i="1"/>
  <c r="AT248" i="1"/>
  <c r="AS248" i="1"/>
  <c r="AJ248" i="1"/>
  <c r="AI248" i="1"/>
  <c r="AH248" i="1"/>
  <c r="AG248" i="1"/>
  <c r="X248" i="1"/>
  <c r="W248" i="1"/>
  <c r="V248" i="1"/>
  <c r="U248" i="1"/>
  <c r="DD247" i="1"/>
  <c r="DC247" i="1"/>
  <c r="DB247" i="1"/>
  <c r="DA247" i="1"/>
  <c r="CR247" i="1"/>
  <c r="CQ247" i="1"/>
  <c r="CP247" i="1"/>
  <c r="CO247" i="1"/>
  <c r="CF247" i="1"/>
  <c r="CE247" i="1"/>
  <c r="CD247" i="1"/>
  <c r="CC247" i="1"/>
  <c r="AV247" i="1"/>
  <c r="AU247" i="1"/>
  <c r="AT247" i="1"/>
  <c r="AS247" i="1"/>
  <c r="AJ247" i="1"/>
  <c r="AI247" i="1"/>
  <c r="AH247" i="1"/>
  <c r="AG247" i="1"/>
  <c r="X247" i="1"/>
  <c r="W247" i="1"/>
  <c r="V247" i="1"/>
  <c r="U247" i="1"/>
  <c r="DD246" i="1"/>
  <c r="DC246" i="1"/>
  <c r="DB246" i="1"/>
  <c r="DA246" i="1"/>
  <c r="CR246" i="1"/>
  <c r="CQ246" i="1"/>
  <c r="CP246" i="1"/>
  <c r="CO246" i="1"/>
  <c r="CF246" i="1"/>
  <c r="CE246" i="1"/>
  <c r="CD246" i="1"/>
  <c r="CC246" i="1"/>
  <c r="AV246" i="1"/>
  <c r="AU246" i="1"/>
  <c r="AT246" i="1"/>
  <c r="AS246" i="1"/>
  <c r="AJ246" i="1"/>
  <c r="AI246" i="1"/>
  <c r="AH246" i="1"/>
  <c r="AG246" i="1"/>
  <c r="X246" i="1"/>
  <c r="W246" i="1"/>
  <c r="V246" i="1"/>
  <c r="U246" i="1"/>
  <c r="DD245" i="1"/>
  <c r="DC245" i="1"/>
  <c r="DB245" i="1"/>
  <c r="DA245" i="1"/>
  <c r="CR245" i="1"/>
  <c r="CQ245" i="1"/>
  <c r="CP245" i="1"/>
  <c r="CO245" i="1"/>
  <c r="CF245" i="1"/>
  <c r="CE245" i="1"/>
  <c r="CD245" i="1"/>
  <c r="CC245" i="1"/>
  <c r="AV245" i="1"/>
  <c r="AU245" i="1"/>
  <c r="AT245" i="1"/>
  <c r="AS245" i="1"/>
  <c r="AJ245" i="1"/>
  <c r="AI245" i="1"/>
  <c r="AH245" i="1"/>
  <c r="AG245" i="1"/>
  <c r="X245" i="1"/>
  <c r="W245" i="1"/>
  <c r="V245" i="1"/>
  <c r="U245" i="1"/>
  <c r="DD244" i="1"/>
  <c r="DC244" i="1"/>
  <c r="DB244" i="1"/>
  <c r="DA244" i="1"/>
  <c r="CR244" i="1"/>
  <c r="CQ244" i="1"/>
  <c r="CP244" i="1"/>
  <c r="CO244" i="1"/>
  <c r="CF244" i="1"/>
  <c r="CE244" i="1"/>
  <c r="CD244" i="1"/>
  <c r="CC244" i="1"/>
  <c r="AV244" i="1"/>
  <c r="AU244" i="1"/>
  <c r="AT244" i="1"/>
  <c r="AS244" i="1"/>
  <c r="AJ244" i="1"/>
  <c r="AI244" i="1"/>
  <c r="AH244" i="1"/>
  <c r="AG244" i="1"/>
  <c r="X244" i="1"/>
  <c r="W244" i="1"/>
  <c r="V244" i="1"/>
  <c r="U244" i="1"/>
  <c r="DD243" i="1"/>
  <c r="DC243" i="1"/>
  <c r="DB243" i="1"/>
  <c r="DA243" i="1"/>
  <c r="CR243" i="1"/>
  <c r="CQ243" i="1"/>
  <c r="CP243" i="1"/>
  <c r="CO243" i="1"/>
  <c r="CF243" i="1"/>
  <c r="CE243" i="1"/>
  <c r="CD243" i="1"/>
  <c r="CC243" i="1"/>
  <c r="AV243" i="1"/>
  <c r="AU243" i="1"/>
  <c r="AT243" i="1"/>
  <c r="AS243" i="1"/>
  <c r="AJ243" i="1"/>
  <c r="AI243" i="1"/>
  <c r="AH243" i="1"/>
  <c r="AG243" i="1"/>
  <c r="X243" i="1"/>
  <c r="W243" i="1"/>
  <c r="V243" i="1"/>
  <c r="U243" i="1"/>
  <c r="DD242" i="1"/>
  <c r="DC242" i="1"/>
  <c r="DB242" i="1"/>
  <c r="DA242" i="1"/>
  <c r="CR242" i="1"/>
  <c r="CQ242" i="1"/>
  <c r="CP242" i="1"/>
  <c r="CO242" i="1"/>
  <c r="AV242" i="1"/>
  <c r="AU242" i="1"/>
  <c r="AT242" i="1"/>
  <c r="AS242" i="1"/>
  <c r="AJ242" i="1"/>
  <c r="AI242" i="1"/>
  <c r="AH242" i="1"/>
  <c r="AG242" i="1"/>
  <c r="X242" i="1"/>
  <c r="W242" i="1"/>
  <c r="V242" i="1"/>
  <c r="U242" i="1"/>
  <c r="L242" i="1"/>
  <c r="K242" i="1"/>
  <c r="J242" i="1"/>
  <c r="I242" i="1"/>
  <c r="DD241" i="1"/>
  <c r="CZ241" i="1" s="1"/>
  <c r="DC241" i="1"/>
  <c r="DB241" i="1"/>
  <c r="DA241" i="1"/>
  <c r="CR241" i="1"/>
  <c r="CQ241" i="1"/>
  <c r="CP241" i="1"/>
  <c r="CO241" i="1"/>
  <c r="AV241" i="1"/>
  <c r="AU241" i="1"/>
  <c r="AT241" i="1"/>
  <c r="AS241" i="1"/>
  <c r="AJ241" i="1"/>
  <c r="AI241" i="1"/>
  <c r="AH241" i="1"/>
  <c r="AG241" i="1"/>
  <c r="X241" i="1"/>
  <c r="W241" i="1"/>
  <c r="V241" i="1"/>
  <c r="U241" i="1"/>
  <c r="L241" i="1"/>
  <c r="K241" i="1"/>
  <c r="J241" i="1"/>
  <c r="I241" i="1"/>
  <c r="DD240" i="1"/>
  <c r="DC240" i="1"/>
  <c r="DB240" i="1"/>
  <c r="DA240" i="1"/>
  <c r="AV240" i="1"/>
  <c r="AU240" i="1"/>
  <c r="AT240" i="1"/>
  <c r="AS240" i="1"/>
  <c r="AJ240" i="1"/>
  <c r="AI240" i="1"/>
  <c r="AH240" i="1"/>
  <c r="AG240" i="1"/>
  <c r="X240" i="1"/>
  <c r="W240" i="1"/>
  <c r="V240" i="1"/>
  <c r="U240" i="1"/>
  <c r="L240" i="1"/>
  <c r="K240" i="1"/>
  <c r="J240" i="1"/>
  <c r="I240" i="1"/>
  <c r="DP239" i="1"/>
  <c r="DO239" i="1"/>
  <c r="DN239" i="1"/>
  <c r="DM239" i="1"/>
  <c r="DD239" i="1"/>
  <c r="DC239" i="1"/>
  <c r="DB239" i="1"/>
  <c r="DA239" i="1"/>
  <c r="CR239" i="1"/>
  <c r="CQ239" i="1"/>
  <c r="CP239" i="1"/>
  <c r="CO239" i="1"/>
  <c r="CF239" i="1"/>
  <c r="CE239" i="1"/>
  <c r="CD239" i="1"/>
  <c r="CC239" i="1"/>
  <c r="AV239" i="1"/>
  <c r="AU239" i="1"/>
  <c r="AT239" i="1"/>
  <c r="AS239" i="1"/>
  <c r="AJ239" i="1"/>
  <c r="AI239" i="1"/>
  <c r="AH239" i="1"/>
  <c r="AG239" i="1"/>
  <c r="X239" i="1"/>
  <c r="W239" i="1"/>
  <c r="V239" i="1"/>
  <c r="U239" i="1"/>
  <c r="L239" i="1"/>
  <c r="K239" i="1"/>
  <c r="J239" i="1"/>
  <c r="I239" i="1"/>
  <c r="CZ249" i="1" l="1"/>
  <c r="CN239" i="1"/>
  <c r="CZ239" i="1"/>
  <c r="DL239" i="1"/>
  <c r="T240" i="1"/>
  <c r="CZ240" i="1"/>
  <c r="CN241" i="1"/>
  <c r="AR243" i="1"/>
  <c r="AR245" i="1"/>
  <c r="CZ248" i="1"/>
  <c r="CB239" i="1"/>
  <c r="CZ250" i="1"/>
  <c r="AF242" i="1"/>
  <c r="CB250" i="1"/>
  <c r="T249" i="1"/>
  <c r="H240" i="1"/>
  <c r="T243" i="1"/>
  <c r="AR247" i="1"/>
  <c r="AR248" i="1"/>
  <c r="CB249" i="1"/>
  <c r="T250" i="1"/>
  <c r="DX251" i="1"/>
  <c r="CN247" i="1"/>
  <c r="T248" i="1"/>
  <c r="CN249" i="1"/>
  <c r="H239" i="1"/>
  <c r="T239" i="1"/>
  <c r="AF239" i="1"/>
  <c r="AR239" i="1"/>
  <c r="CB244" i="1"/>
  <c r="T245" i="1"/>
  <c r="AF245" i="1"/>
  <c r="AR246" i="1"/>
  <c r="AR249" i="1"/>
  <c r="AR250" i="1"/>
  <c r="CN250" i="1"/>
  <c r="CN248" i="1"/>
  <c r="CB248" i="1"/>
  <c r="AF248" i="1"/>
  <c r="CZ247" i="1"/>
  <c r="CB247" i="1"/>
  <c r="AF247" i="1"/>
  <c r="T247" i="1"/>
  <c r="CZ246" i="1"/>
  <c r="CN246" i="1"/>
  <c r="CB246" i="1"/>
  <c r="AF246" i="1"/>
  <c r="T246" i="1"/>
  <c r="CZ245" i="1"/>
  <c r="CN245" i="1"/>
  <c r="CB245" i="1"/>
  <c r="CZ244" i="1"/>
  <c r="CN244" i="1"/>
  <c r="AR244" i="1"/>
  <c r="AF244" i="1"/>
  <c r="T244" i="1"/>
  <c r="CZ243" i="1"/>
  <c r="CN243" i="1"/>
  <c r="CB243" i="1"/>
  <c r="AF243" i="1"/>
  <c r="CZ242" i="1"/>
  <c r="CN242" i="1"/>
  <c r="AR242" i="1"/>
  <c r="T242" i="1"/>
  <c r="H242" i="1"/>
  <c r="DL251" i="1"/>
  <c r="AR241" i="1"/>
  <c r="AF241" i="1"/>
  <c r="T241" i="1"/>
  <c r="H241" i="1"/>
  <c r="AR240" i="1"/>
  <c r="AF240" i="1"/>
  <c r="CB251" i="1" l="1"/>
  <c r="CZ251" i="1"/>
  <c r="T251" i="1"/>
  <c r="CN251" i="1"/>
  <c r="H251" i="1"/>
  <c r="AR251" i="1"/>
  <c r="AF251" i="1"/>
  <c r="CR229" i="1"/>
  <c r="CQ229" i="1"/>
  <c r="CP229" i="1"/>
  <c r="CO229" i="1"/>
  <c r="DP237" i="1" l="1"/>
  <c r="DO237" i="1"/>
  <c r="DN237" i="1"/>
  <c r="DM237" i="1"/>
  <c r="DP236" i="1"/>
  <c r="DO236" i="1"/>
  <c r="DN236" i="1"/>
  <c r="DM236" i="1"/>
  <c r="DP235" i="1"/>
  <c r="DO235" i="1"/>
  <c r="DN235" i="1"/>
  <c r="DM235" i="1"/>
  <c r="DP234" i="1"/>
  <c r="DO234" i="1"/>
  <c r="DN234" i="1"/>
  <c r="DM234" i="1"/>
  <c r="DL234" i="1" s="1"/>
  <c r="DP233" i="1"/>
  <c r="DO233" i="1"/>
  <c r="DN233" i="1"/>
  <c r="DM233" i="1"/>
  <c r="DL233" i="1" s="1"/>
  <c r="DP232" i="1"/>
  <c r="DO232" i="1"/>
  <c r="DN232" i="1"/>
  <c r="DM232" i="1"/>
  <c r="DL232" i="1" s="1"/>
  <c r="DP231" i="1"/>
  <c r="DO231" i="1"/>
  <c r="DN231" i="1"/>
  <c r="DM231" i="1"/>
  <c r="DP230" i="1"/>
  <c r="DO230" i="1"/>
  <c r="DN230" i="1"/>
  <c r="DM230" i="1"/>
  <c r="DP229" i="1"/>
  <c r="DO229" i="1"/>
  <c r="DN229" i="1"/>
  <c r="DM229" i="1"/>
  <c r="DP228" i="1"/>
  <c r="DO228" i="1"/>
  <c r="DN228" i="1"/>
  <c r="DM228" i="1"/>
  <c r="DP227" i="1"/>
  <c r="DO227" i="1"/>
  <c r="DN227" i="1"/>
  <c r="DM227" i="1"/>
  <c r="DP226" i="1"/>
  <c r="DO226" i="1"/>
  <c r="DN226" i="1"/>
  <c r="DM226" i="1"/>
  <c r="DD237" i="1"/>
  <c r="DC237" i="1"/>
  <c r="DB237" i="1"/>
  <c r="DA237" i="1"/>
  <c r="DD236" i="1"/>
  <c r="DC236" i="1"/>
  <c r="DB236" i="1"/>
  <c r="DA236" i="1"/>
  <c r="DD235" i="1"/>
  <c r="DC235" i="1"/>
  <c r="DB235" i="1"/>
  <c r="DA235" i="1"/>
  <c r="DD234" i="1"/>
  <c r="DC234" i="1"/>
  <c r="DB234" i="1"/>
  <c r="DA234" i="1"/>
  <c r="DD233" i="1"/>
  <c r="DC233" i="1"/>
  <c r="DB233" i="1"/>
  <c r="DA233" i="1"/>
  <c r="DD232" i="1"/>
  <c r="DC232" i="1"/>
  <c r="DB232" i="1"/>
  <c r="DA232" i="1"/>
  <c r="DD231" i="1"/>
  <c r="DC231" i="1"/>
  <c r="DB231" i="1"/>
  <c r="DA231" i="1"/>
  <c r="DD230" i="1"/>
  <c r="DC230" i="1"/>
  <c r="DB230" i="1"/>
  <c r="DA230" i="1"/>
  <c r="DD229" i="1"/>
  <c r="DC229" i="1"/>
  <c r="DB229" i="1"/>
  <c r="DA229" i="1"/>
  <c r="DD228" i="1"/>
  <c r="DC228" i="1"/>
  <c r="DB228" i="1"/>
  <c r="DA228" i="1"/>
  <c r="DD227" i="1"/>
  <c r="DC227" i="1"/>
  <c r="DB227" i="1"/>
  <c r="DA227" i="1"/>
  <c r="DD226" i="1"/>
  <c r="DC226" i="1"/>
  <c r="DB226" i="1"/>
  <c r="DA226" i="1"/>
  <c r="CR237" i="1"/>
  <c r="CQ237" i="1"/>
  <c r="CP237" i="1"/>
  <c r="CO237" i="1"/>
  <c r="CR236" i="1"/>
  <c r="CQ236" i="1"/>
  <c r="CP236" i="1"/>
  <c r="CO236" i="1"/>
  <c r="CN236" i="1" s="1"/>
  <c r="CR235" i="1"/>
  <c r="CQ235" i="1"/>
  <c r="CP235" i="1"/>
  <c r="CO235" i="1"/>
  <c r="CR234" i="1"/>
  <c r="CQ234" i="1"/>
  <c r="CP234" i="1"/>
  <c r="CO234" i="1"/>
  <c r="CR233" i="1"/>
  <c r="CQ233" i="1"/>
  <c r="CP233" i="1"/>
  <c r="CO233" i="1"/>
  <c r="CR232" i="1"/>
  <c r="CQ232" i="1"/>
  <c r="CP232" i="1"/>
  <c r="CO232" i="1"/>
  <c r="CR231" i="1"/>
  <c r="CQ231" i="1"/>
  <c r="CP231" i="1"/>
  <c r="CO231" i="1"/>
  <c r="CR230" i="1"/>
  <c r="CQ230" i="1"/>
  <c r="CP230" i="1"/>
  <c r="CO230" i="1"/>
  <c r="CR228" i="1"/>
  <c r="CQ228" i="1"/>
  <c r="CP228" i="1"/>
  <c r="CO228" i="1"/>
  <c r="CR227" i="1"/>
  <c r="CQ227" i="1"/>
  <c r="CP227" i="1"/>
  <c r="CO227" i="1"/>
  <c r="CR226" i="1"/>
  <c r="CQ226" i="1"/>
  <c r="CP226" i="1"/>
  <c r="CO226" i="1"/>
  <c r="CF237" i="1"/>
  <c r="CE237" i="1"/>
  <c r="CD237" i="1"/>
  <c r="CC237" i="1"/>
  <c r="CF236" i="1"/>
  <c r="CE236" i="1"/>
  <c r="CD236" i="1"/>
  <c r="CC236" i="1"/>
  <c r="CF235" i="1"/>
  <c r="CE235" i="1"/>
  <c r="CD235" i="1"/>
  <c r="CC235" i="1"/>
  <c r="CF234" i="1"/>
  <c r="CE234" i="1"/>
  <c r="CD234" i="1"/>
  <c r="CC234" i="1"/>
  <c r="CF233" i="1"/>
  <c r="CE233" i="1"/>
  <c r="CD233" i="1"/>
  <c r="CC233" i="1"/>
  <c r="CF232" i="1"/>
  <c r="CE232" i="1"/>
  <c r="CD232" i="1"/>
  <c r="CC232" i="1"/>
  <c r="CF231" i="1"/>
  <c r="CE231" i="1"/>
  <c r="CD231" i="1"/>
  <c r="CC231" i="1"/>
  <c r="CF230" i="1"/>
  <c r="CE230" i="1"/>
  <c r="CD230" i="1"/>
  <c r="CC230" i="1"/>
  <c r="CF226" i="1"/>
  <c r="CE226" i="1"/>
  <c r="CD226" i="1"/>
  <c r="CC226" i="1"/>
  <c r="CB226" i="1" s="1"/>
  <c r="BT236" i="1"/>
  <c r="BS236" i="1"/>
  <c r="BR236" i="1"/>
  <c r="BQ236" i="1"/>
  <c r="AV237" i="1"/>
  <c r="AU237" i="1"/>
  <c r="AT237" i="1"/>
  <c r="AS237" i="1"/>
  <c r="AV236" i="1"/>
  <c r="AU236" i="1"/>
  <c r="AT236" i="1"/>
  <c r="AS236" i="1"/>
  <c r="AV235" i="1"/>
  <c r="AU235" i="1"/>
  <c r="AT235" i="1"/>
  <c r="AS235" i="1"/>
  <c r="AV234" i="1"/>
  <c r="AU234" i="1"/>
  <c r="AT234" i="1"/>
  <c r="AS234" i="1"/>
  <c r="AV233" i="1"/>
  <c r="AU233" i="1"/>
  <c r="AT233" i="1"/>
  <c r="AS233" i="1"/>
  <c r="AR233" i="1" s="1"/>
  <c r="AV232" i="1"/>
  <c r="AU232" i="1"/>
  <c r="AT232" i="1"/>
  <c r="AS232" i="1"/>
  <c r="AR232" i="1" s="1"/>
  <c r="AV231" i="1"/>
  <c r="AU231" i="1"/>
  <c r="AT231" i="1"/>
  <c r="AS231" i="1"/>
  <c r="AV230" i="1"/>
  <c r="AU230" i="1"/>
  <c r="AT230" i="1"/>
  <c r="AS230" i="1"/>
  <c r="AV229" i="1"/>
  <c r="AU229" i="1"/>
  <c r="AT229" i="1"/>
  <c r="AS229" i="1"/>
  <c r="AR229" i="1" s="1"/>
  <c r="AV228" i="1"/>
  <c r="AU228" i="1"/>
  <c r="AT228" i="1"/>
  <c r="AS228" i="1"/>
  <c r="AV227" i="1"/>
  <c r="AU227" i="1"/>
  <c r="AT227" i="1"/>
  <c r="AS227" i="1"/>
  <c r="AV226" i="1"/>
  <c r="AU226" i="1"/>
  <c r="AT226" i="1"/>
  <c r="AS226" i="1"/>
  <c r="AR226" i="1" s="1"/>
  <c r="AJ237" i="1"/>
  <c r="AI237" i="1"/>
  <c r="AH237" i="1"/>
  <c r="AG237" i="1"/>
  <c r="AJ236" i="1"/>
  <c r="AI236" i="1"/>
  <c r="AH236" i="1"/>
  <c r="AG236" i="1"/>
  <c r="AJ235" i="1"/>
  <c r="AI235" i="1"/>
  <c r="AH235" i="1"/>
  <c r="AG235" i="1"/>
  <c r="AJ234" i="1"/>
  <c r="AI234" i="1"/>
  <c r="AH234" i="1"/>
  <c r="AG234" i="1"/>
  <c r="AJ233" i="1"/>
  <c r="AI233" i="1"/>
  <c r="AH233" i="1"/>
  <c r="AG233" i="1"/>
  <c r="AJ232" i="1"/>
  <c r="AI232" i="1"/>
  <c r="AH232" i="1"/>
  <c r="AG232" i="1"/>
  <c r="AJ231" i="1"/>
  <c r="AI231" i="1"/>
  <c r="AH231" i="1"/>
  <c r="AG231" i="1"/>
  <c r="AJ230" i="1"/>
  <c r="AI230" i="1"/>
  <c r="AH230" i="1"/>
  <c r="AG230" i="1"/>
  <c r="AJ229" i="1"/>
  <c r="AI229" i="1"/>
  <c r="AH229" i="1"/>
  <c r="AG229" i="1"/>
  <c r="AJ228" i="1"/>
  <c r="AI228" i="1"/>
  <c r="AH228" i="1"/>
  <c r="AG228" i="1"/>
  <c r="AJ227" i="1"/>
  <c r="AI227" i="1"/>
  <c r="AH227" i="1"/>
  <c r="AG227" i="1"/>
  <c r="AJ226" i="1"/>
  <c r="AI226" i="1"/>
  <c r="AH226" i="1"/>
  <c r="AG226" i="1"/>
  <c r="DK238" i="1"/>
  <c r="DP238" i="1" s="1"/>
  <c r="DJ238" i="1"/>
  <c r="DO238" i="1" s="1"/>
  <c r="DI238" i="1"/>
  <c r="DN238" i="1" s="1"/>
  <c r="DH238" i="1"/>
  <c r="DM238" i="1" s="1"/>
  <c r="CY238" i="1"/>
  <c r="DD238" i="1" s="1"/>
  <c r="CX238" i="1"/>
  <c r="DC238" i="1" s="1"/>
  <c r="CW238" i="1"/>
  <c r="DB238" i="1" s="1"/>
  <c r="CV238" i="1"/>
  <c r="DA238" i="1" s="1"/>
  <c r="CM238" i="1"/>
  <c r="CR238" i="1" s="1"/>
  <c r="CL238" i="1"/>
  <c r="CQ238" i="1" s="1"/>
  <c r="CK238" i="1"/>
  <c r="CP238" i="1" s="1"/>
  <c r="CJ238" i="1"/>
  <c r="CO238" i="1" s="1"/>
  <c r="CA238" i="1"/>
  <c r="CF238" i="1" s="1"/>
  <c r="BZ238" i="1"/>
  <c r="CE238" i="1" s="1"/>
  <c r="BY238" i="1"/>
  <c r="CD238" i="1" s="1"/>
  <c r="BX238" i="1"/>
  <c r="CC238" i="1" s="1"/>
  <c r="BO238" i="1"/>
  <c r="BT238" i="1" s="1"/>
  <c r="BN238" i="1"/>
  <c r="BS238" i="1" s="1"/>
  <c r="BM238" i="1"/>
  <c r="BR238" i="1" s="1"/>
  <c r="BL238" i="1"/>
  <c r="BQ238" i="1" s="1"/>
  <c r="BC238" i="1"/>
  <c r="BH238" i="1" s="1"/>
  <c r="BB238" i="1"/>
  <c r="BG238" i="1" s="1"/>
  <c r="BA238" i="1"/>
  <c r="BF238" i="1" s="1"/>
  <c r="AZ238" i="1"/>
  <c r="BE238" i="1" s="1"/>
  <c r="AQ238" i="1"/>
  <c r="AV238" i="1" s="1"/>
  <c r="AP238" i="1"/>
  <c r="AU238" i="1" s="1"/>
  <c r="AO238" i="1"/>
  <c r="AT238" i="1" s="1"/>
  <c r="AN238" i="1"/>
  <c r="AS238" i="1" s="1"/>
  <c r="AE238" i="1"/>
  <c r="AJ238" i="1" s="1"/>
  <c r="AD238" i="1"/>
  <c r="AI238" i="1" s="1"/>
  <c r="AC238" i="1"/>
  <c r="AH238" i="1" s="1"/>
  <c r="AB238" i="1"/>
  <c r="AG238" i="1" s="1"/>
  <c r="S238" i="1"/>
  <c r="X238" i="1" s="1"/>
  <c r="R238" i="1"/>
  <c r="W238" i="1" s="1"/>
  <c r="Q238" i="1"/>
  <c r="V238" i="1" s="1"/>
  <c r="P238" i="1"/>
  <c r="U238" i="1" s="1"/>
  <c r="G238" i="1"/>
  <c r="L238" i="1" s="1"/>
  <c r="F238" i="1"/>
  <c r="K238" i="1" s="1"/>
  <c r="E238" i="1"/>
  <c r="J238" i="1" s="1"/>
  <c r="D238" i="1"/>
  <c r="I238" i="1" s="1"/>
  <c r="X237" i="1"/>
  <c r="W237" i="1"/>
  <c r="V237" i="1"/>
  <c r="U237" i="1"/>
  <c r="L237" i="1"/>
  <c r="K237" i="1"/>
  <c r="J237" i="1"/>
  <c r="I237" i="1"/>
  <c r="X236" i="1"/>
  <c r="W236" i="1"/>
  <c r="V236" i="1"/>
  <c r="U236" i="1"/>
  <c r="L236" i="1"/>
  <c r="K236" i="1"/>
  <c r="J236" i="1"/>
  <c r="I236" i="1"/>
  <c r="X235" i="1"/>
  <c r="W235" i="1"/>
  <c r="V235" i="1"/>
  <c r="U235" i="1"/>
  <c r="L235" i="1"/>
  <c r="K235" i="1"/>
  <c r="J235" i="1"/>
  <c r="I235" i="1"/>
  <c r="X234" i="1"/>
  <c r="W234" i="1"/>
  <c r="V234" i="1"/>
  <c r="U234" i="1"/>
  <c r="L234" i="1"/>
  <c r="K234" i="1"/>
  <c r="J234" i="1"/>
  <c r="I234" i="1"/>
  <c r="X233" i="1"/>
  <c r="W233" i="1"/>
  <c r="V233" i="1"/>
  <c r="U233" i="1"/>
  <c r="L233" i="1"/>
  <c r="K233" i="1"/>
  <c r="J233" i="1"/>
  <c r="I233" i="1"/>
  <c r="X232" i="1"/>
  <c r="W232" i="1"/>
  <c r="V232" i="1"/>
  <c r="U232" i="1"/>
  <c r="L232" i="1"/>
  <c r="K232" i="1"/>
  <c r="J232" i="1"/>
  <c r="I232" i="1"/>
  <c r="X231" i="1"/>
  <c r="W231" i="1"/>
  <c r="V231" i="1"/>
  <c r="U231" i="1"/>
  <c r="L231" i="1"/>
  <c r="K231" i="1"/>
  <c r="J231" i="1"/>
  <c r="I231" i="1"/>
  <c r="H231" i="1" s="1"/>
  <c r="X230" i="1"/>
  <c r="W230" i="1"/>
  <c r="V230" i="1"/>
  <c r="U230" i="1"/>
  <c r="L230" i="1"/>
  <c r="K230" i="1"/>
  <c r="J230" i="1"/>
  <c r="I230" i="1"/>
  <c r="X229" i="1"/>
  <c r="W229" i="1"/>
  <c r="V229" i="1"/>
  <c r="U229" i="1"/>
  <c r="L229" i="1"/>
  <c r="K229" i="1"/>
  <c r="J229" i="1"/>
  <c r="I229" i="1"/>
  <c r="X228" i="1"/>
  <c r="W228" i="1"/>
  <c r="V228" i="1"/>
  <c r="U228" i="1"/>
  <c r="L228" i="1"/>
  <c r="K228" i="1"/>
  <c r="J228" i="1"/>
  <c r="I228" i="1"/>
  <c r="X227" i="1"/>
  <c r="W227" i="1"/>
  <c r="V227" i="1"/>
  <c r="U227" i="1"/>
  <c r="L227" i="1"/>
  <c r="K227" i="1"/>
  <c r="J227" i="1"/>
  <c r="I227" i="1"/>
  <c r="X226" i="1"/>
  <c r="W226" i="1"/>
  <c r="V226" i="1"/>
  <c r="U226" i="1"/>
  <c r="L226" i="1"/>
  <c r="K226" i="1"/>
  <c r="J226" i="1"/>
  <c r="I226" i="1"/>
  <c r="BP236" i="1" l="1"/>
  <c r="BP238" i="1" s="1"/>
  <c r="AF236" i="1"/>
  <c r="AF237" i="1"/>
  <c r="CN235" i="1"/>
  <c r="AF232" i="1"/>
  <c r="AR234" i="1"/>
  <c r="AR236" i="1"/>
  <c r="CB234" i="1"/>
  <c r="CZ236" i="1"/>
  <c r="CB236" i="1"/>
  <c r="AF228" i="1"/>
  <c r="AF230" i="1"/>
  <c r="CB232" i="1"/>
  <c r="DL236" i="1"/>
  <c r="CZ234" i="1"/>
  <c r="CN234" i="1"/>
  <c r="AF234" i="1"/>
  <c r="T237" i="1"/>
  <c r="AF226" i="1"/>
  <c r="CN228" i="1"/>
  <c r="CN237" i="1"/>
  <c r="CZ229" i="1"/>
  <c r="DL235" i="1"/>
  <c r="H234" i="1"/>
  <c r="H237" i="1"/>
  <c r="AR237" i="1"/>
  <c r="CB230" i="1"/>
  <c r="CB235" i="1"/>
  <c r="CZ228" i="1"/>
  <c r="CZ230" i="1"/>
  <c r="CZ235" i="1"/>
  <c r="DL237" i="1"/>
  <c r="H232" i="1"/>
  <c r="H235" i="1"/>
  <c r="AF227" i="1"/>
  <c r="AF229" i="1"/>
  <c r="AR228" i="1"/>
  <c r="AR235" i="1"/>
  <c r="CZ226" i="1"/>
  <c r="CZ232" i="1"/>
  <c r="AF235" i="1"/>
  <c r="AR230" i="1"/>
  <c r="CB237" i="1"/>
  <c r="CN226" i="1"/>
  <c r="CN227" i="1"/>
  <c r="CN230" i="1"/>
  <c r="CN232" i="1"/>
  <c r="CZ237" i="1"/>
  <c r="DL226" i="1"/>
  <c r="DL227" i="1"/>
  <c r="DL228" i="1"/>
  <c r="DL229" i="1"/>
  <c r="DL230" i="1"/>
  <c r="DL231" i="1"/>
  <c r="BD238" i="1"/>
  <c r="CZ233" i="1"/>
  <c r="CN233" i="1"/>
  <c r="CB233" i="1"/>
  <c r="AF233" i="1"/>
  <c r="H233" i="1"/>
  <c r="CZ231" i="1"/>
  <c r="CN231" i="1"/>
  <c r="CB231" i="1"/>
  <c r="AR231" i="1"/>
  <c r="AF231" i="1"/>
  <c r="T230" i="1"/>
  <c r="CN229" i="1"/>
  <c r="T229" i="1"/>
  <c r="T228" i="1"/>
  <c r="H228" i="1"/>
  <c r="CZ227" i="1"/>
  <c r="AR227" i="1"/>
  <c r="H227" i="1"/>
  <c r="T226" i="1"/>
  <c r="T227" i="1"/>
  <c r="T231" i="1"/>
  <c r="T232" i="1"/>
  <c r="T233" i="1"/>
  <c r="T234" i="1"/>
  <c r="T235" i="1"/>
  <c r="T236" i="1"/>
  <c r="H226" i="1"/>
  <c r="H229" i="1"/>
  <c r="H230" i="1"/>
  <c r="H236" i="1"/>
  <c r="DD224" i="1"/>
  <c r="DC224" i="1"/>
  <c r="DB224" i="1"/>
  <c r="DA224" i="1"/>
  <c r="DL238" i="1" l="1"/>
  <c r="AR238" i="1"/>
  <c r="CZ224" i="1"/>
  <c r="CB238" i="1"/>
  <c r="AF238" i="1"/>
  <c r="CZ238" i="1"/>
  <c r="CN238" i="1"/>
  <c r="T238" i="1"/>
  <c r="H238" i="1"/>
  <c r="DD223" i="1"/>
  <c r="DC223" i="1"/>
  <c r="DB223" i="1"/>
  <c r="DA223" i="1"/>
  <c r="CZ223" i="1" l="1"/>
  <c r="DD222" i="1"/>
  <c r="DC222" i="1"/>
  <c r="DB222" i="1"/>
  <c r="DA222" i="1"/>
  <c r="CZ222" i="1" l="1"/>
  <c r="DD221" i="1"/>
  <c r="DC221" i="1"/>
  <c r="DB221" i="1"/>
  <c r="DA221" i="1"/>
  <c r="CZ221" i="1" l="1"/>
  <c r="DK225" i="1"/>
  <c r="DP225" i="1" s="1"/>
  <c r="DJ225" i="1"/>
  <c r="DO225" i="1" s="1"/>
  <c r="DI225" i="1"/>
  <c r="DN225" i="1" s="1"/>
  <c r="DH225" i="1"/>
  <c r="DM225" i="1" s="1"/>
  <c r="CZ225" i="1"/>
  <c r="CY225" i="1"/>
  <c r="DD225" i="1" s="1"/>
  <c r="CX225" i="1"/>
  <c r="DC225" i="1" s="1"/>
  <c r="CW225" i="1"/>
  <c r="DB225" i="1" s="1"/>
  <c r="CV225" i="1"/>
  <c r="DA225" i="1" s="1"/>
  <c r="CM225" i="1"/>
  <c r="CR225" i="1" s="1"/>
  <c r="CL225" i="1"/>
  <c r="CQ225" i="1" s="1"/>
  <c r="CK225" i="1"/>
  <c r="CP225" i="1" s="1"/>
  <c r="CJ225" i="1"/>
  <c r="CO225" i="1" s="1"/>
  <c r="CA225" i="1"/>
  <c r="CF225" i="1" s="1"/>
  <c r="BZ225" i="1"/>
  <c r="CE225" i="1" s="1"/>
  <c r="BY225" i="1"/>
  <c r="CD225" i="1" s="1"/>
  <c r="BX225" i="1"/>
  <c r="CC225" i="1" s="1"/>
  <c r="BO225" i="1"/>
  <c r="BT225" i="1" s="1"/>
  <c r="BN225" i="1"/>
  <c r="BS225" i="1" s="1"/>
  <c r="BM225" i="1"/>
  <c r="BR225" i="1" s="1"/>
  <c r="BL225" i="1"/>
  <c r="BQ225" i="1" s="1"/>
  <c r="BC225" i="1"/>
  <c r="BH225" i="1" s="1"/>
  <c r="BB225" i="1"/>
  <c r="BG225" i="1" s="1"/>
  <c r="BA225" i="1"/>
  <c r="BF225" i="1" s="1"/>
  <c r="AZ225" i="1"/>
  <c r="BE225" i="1" s="1"/>
  <c r="AQ225" i="1"/>
  <c r="AV225" i="1" s="1"/>
  <c r="AP225" i="1"/>
  <c r="AU225" i="1" s="1"/>
  <c r="AO225" i="1"/>
  <c r="AT225" i="1" s="1"/>
  <c r="AN225" i="1"/>
  <c r="AS225" i="1" s="1"/>
  <c r="AE225" i="1"/>
  <c r="AJ225" i="1" s="1"/>
  <c r="AD225" i="1"/>
  <c r="AI225" i="1" s="1"/>
  <c r="AC225" i="1"/>
  <c r="AH225" i="1" s="1"/>
  <c r="AB225" i="1"/>
  <c r="AG225" i="1" s="1"/>
  <c r="S225" i="1"/>
  <c r="X225" i="1" s="1"/>
  <c r="R225" i="1"/>
  <c r="W225" i="1" s="1"/>
  <c r="Q225" i="1"/>
  <c r="V225" i="1" s="1"/>
  <c r="P225" i="1"/>
  <c r="U225" i="1" s="1"/>
  <c r="G225" i="1"/>
  <c r="L225" i="1" s="1"/>
  <c r="F225" i="1"/>
  <c r="K225" i="1" s="1"/>
  <c r="E225" i="1"/>
  <c r="J225" i="1" s="1"/>
  <c r="D225" i="1"/>
  <c r="I225" i="1" s="1"/>
  <c r="DP224" i="1"/>
  <c r="DO224" i="1"/>
  <c r="DN224" i="1"/>
  <c r="DM224" i="1"/>
  <c r="CR224" i="1"/>
  <c r="CQ224" i="1"/>
  <c r="CN224" i="1" s="1"/>
  <c r="CP224" i="1"/>
  <c r="CO224" i="1"/>
  <c r="CF224" i="1"/>
  <c r="CE224" i="1"/>
  <c r="CD224" i="1"/>
  <c r="CC224" i="1"/>
  <c r="AV224" i="1"/>
  <c r="AU224" i="1"/>
  <c r="AT224" i="1"/>
  <c r="AS224" i="1"/>
  <c r="AJ224" i="1"/>
  <c r="AI224" i="1"/>
  <c r="AH224" i="1"/>
  <c r="AG224" i="1"/>
  <c r="X224" i="1"/>
  <c r="W224" i="1"/>
  <c r="V224" i="1"/>
  <c r="U224" i="1"/>
  <c r="L224" i="1"/>
  <c r="K224" i="1"/>
  <c r="J224" i="1"/>
  <c r="I224" i="1"/>
  <c r="DP223" i="1"/>
  <c r="DO223" i="1"/>
  <c r="DN223" i="1"/>
  <c r="DM223" i="1"/>
  <c r="CR223" i="1"/>
  <c r="CQ223" i="1"/>
  <c r="CP223" i="1"/>
  <c r="CO223" i="1"/>
  <c r="CF223" i="1"/>
  <c r="CE223" i="1"/>
  <c r="CD223" i="1"/>
  <c r="CC223" i="1"/>
  <c r="AV223" i="1"/>
  <c r="AU223" i="1"/>
  <c r="AT223" i="1"/>
  <c r="AS223" i="1"/>
  <c r="AJ223" i="1"/>
  <c r="AI223" i="1"/>
  <c r="AH223" i="1"/>
  <c r="AG223" i="1"/>
  <c r="X223" i="1"/>
  <c r="W223" i="1"/>
  <c r="V223" i="1"/>
  <c r="U223" i="1"/>
  <c r="L223" i="1"/>
  <c r="K223" i="1"/>
  <c r="J223" i="1"/>
  <c r="I223" i="1"/>
  <c r="DP222" i="1"/>
  <c r="DO222" i="1"/>
  <c r="DN222" i="1"/>
  <c r="DM222" i="1"/>
  <c r="CR222" i="1"/>
  <c r="CQ222" i="1"/>
  <c r="CP222" i="1"/>
  <c r="CO222" i="1"/>
  <c r="CF222" i="1"/>
  <c r="CE222" i="1"/>
  <c r="CD222" i="1"/>
  <c r="CC222" i="1"/>
  <c r="AV222" i="1"/>
  <c r="AU222" i="1"/>
  <c r="AT222" i="1"/>
  <c r="AS222" i="1"/>
  <c r="AJ222" i="1"/>
  <c r="AI222" i="1"/>
  <c r="AH222" i="1"/>
  <c r="AG222" i="1"/>
  <c r="X222" i="1"/>
  <c r="W222" i="1"/>
  <c r="V222" i="1"/>
  <c r="U222" i="1"/>
  <c r="L222" i="1"/>
  <c r="K222" i="1"/>
  <c r="J222" i="1"/>
  <c r="I222" i="1"/>
  <c r="DP221" i="1"/>
  <c r="DO221" i="1"/>
  <c r="DN221" i="1"/>
  <c r="DM221" i="1"/>
  <c r="CR221" i="1"/>
  <c r="CQ221" i="1"/>
  <c r="CP221" i="1"/>
  <c r="CO221" i="1"/>
  <c r="CF221" i="1"/>
  <c r="CE221" i="1"/>
  <c r="CD221" i="1"/>
  <c r="CC221" i="1"/>
  <c r="AV221" i="1"/>
  <c r="AU221" i="1"/>
  <c r="AT221" i="1"/>
  <c r="AS221" i="1"/>
  <c r="AJ221" i="1"/>
  <c r="AI221" i="1"/>
  <c r="AH221" i="1"/>
  <c r="AG221" i="1"/>
  <c r="X221" i="1"/>
  <c r="W221" i="1"/>
  <c r="V221" i="1"/>
  <c r="U221" i="1"/>
  <c r="L221" i="1"/>
  <c r="K221" i="1"/>
  <c r="J221" i="1"/>
  <c r="I221" i="1"/>
  <c r="DP220" i="1"/>
  <c r="DO220" i="1"/>
  <c r="DN220" i="1"/>
  <c r="DM220" i="1"/>
  <c r="CR220" i="1"/>
  <c r="CQ220" i="1"/>
  <c r="CP220" i="1"/>
  <c r="CO220" i="1"/>
  <c r="CF220" i="1"/>
  <c r="CE220" i="1"/>
  <c r="CD220" i="1"/>
  <c r="CC220" i="1"/>
  <c r="AV220" i="1"/>
  <c r="AU220" i="1"/>
  <c r="AT220" i="1"/>
  <c r="AS220" i="1"/>
  <c r="AJ220" i="1"/>
  <c r="AI220" i="1"/>
  <c r="AH220" i="1"/>
  <c r="AG220" i="1"/>
  <c r="X220" i="1"/>
  <c r="W220" i="1"/>
  <c r="V220" i="1"/>
  <c r="U220" i="1"/>
  <c r="L220" i="1"/>
  <c r="K220" i="1"/>
  <c r="J220" i="1"/>
  <c r="I220" i="1"/>
  <c r="DP219" i="1"/>
  <c r="DO219" i="1"/>
  <c r="DN219" i="1"/>
  <c r="DM219" i="1"/>
  <c r="CR219" i="1"/>
  <c r="CQ219" i="1"/>
  <c r="CP219" i="1"/>
  <c r="CO219" i="1"/>
  <c r="CF219" i="1"/>
  <c r="CE219" i="1"/>
  <c r="CD219" i="1"/>
  <c r="CC219" i="1"/>
  <c r="AV219" i="1"/>
  <c r="AU219" i="1"/>
  <c r="AT219" i="1"/>
  <c r="AS219" i="1"/>
  <c r="AJ219" i="1"/>
  <c r="AI219" i="1"/>
  <c r="AH219" i="1"/>
  <c r="AG219" i="1"/>
  <c r="X219" i="1"/>
  <c r="W219" i="1"/>
  <c r="V219" i="1"/>
  <c r="U219" i="1"/>
  <c r="L219" i="1"/>
  <c r="K219" i="1"/>
  <c r="J219" i="1"/>
  <c r="I219" i="1"/>
  <c r="DP218" i="1"/>
  <c r="DO218" i="1"/>
  <c r="DN218" i="1"/>
  <c r="DM218" i="1"/>
  <c r="CR218" i="1"/>
  <c r="CQ218" i="1"/>
  <c r="CP218" i="1"/>
  <c r="CO218" i="1"/>
  <c r="CF218" i="1"/>
  <c r="CE218" i="1"/>
  <c r="CD218" i="1"/>
  <c r="CC218" i="1"/>
  <c r="BT218" i="1"/>
  <c r="BS218" i="1"/>
  <c r="BR218" i="1"/>
  <c r="BQ218" i="1"/>
  <c r="AV218" i="1"/>
  <c r="AU218" i="1"/>
  <c r="AT218" i="1"/>
  <c r="AS218" i="1"/>
  <c r="AJ218" i="1"/>
  <c r="AI218" i="1"/>
  <c r="AH218" i="1"/>
  <c r="AG218" i="1"/>
  <c r="X218" i="1"/>
  <c r="W218" i="1"/>
  <c r="V218" i="1"/>
  <c r="U218" i="1"/>
  <c r="L218" i="1"/>
  <c r="K218" i="1"/>
  <c r="J218" i="1"/>
  <c r="I218" i="1"/>
  <c r="DP217" i="1"/>
  <c r="DO217" i="1"/>
  <c r="DN217" i="1"/>
  <c r="DM217" i="1"/>
  <c r="CR217" i="1"/>
  <c r="CQ217" i="1"/>
  <c r="CP217" i="1"/>
  <c r="CO217" i="1"/>
  <c r="CF217" i="1"/>
  <c r="CE217" i="1"/>
  <c r="CD217" i="1"/>
  <c r="CC217" i="1"/>
  <c r="BH217" i="1"/>
  <c r="BG217" i="1"/>
  <c r="BF217" i="1"/>
  <c r="BE217" i="1"/>
  <c r="AV217" i="1"/>
  <c r="AU217" i="1"/>
  <c r="AT217" i="1"/>
  <c r="AS217" i="1"/>
  <c r="AJ217" i="1"/>
  <c r="AI217" i="1"/>
  <c r="AH217" i="1"/>
  <c r="AG217" i="1"/>
  <c r="X217" i="1"/>
  <c r="W217" i="1"/>
  <c r="V217" i="1"/>
  <c r="U217" i="1"/>
  <c r="L217" i="1"/>
  <c r="K217" i="1"/>
  <c r="J217" i="1"/>
  <c r="I217" i="1"/>
  <c r="DP216" i="1"/>
  <c r="DO216" i="1"/>
  <c r="DN216" i="1"/>
  <c r="DM216" i="1"/>
  <c r="CR216" i="1"/>
  <c r="CQ216" i="1"/>
  <c r="CP216" i="1"/>
  <c r="CO216" i="1"/>
  <c r="BH216" i="1"/>
  <c r="BG216" i="1"/>
  <c r="BF216" i="1"/>
  <c r="BE216" i="1"/>
  <c r="AV216" i="1"/>
  <c r="AU216" i="1"/>
  <c r="AT216" i="1"/>
  <c r="AS216" i="1"/>
  <c r="AJ216" i="1"/>
  <c r="AI216" i="1"/>
  <c r="AH216" i="1"/>
  <c r="AG216" i="1"/>
  <c r="X216" i="1"/>
  <c r="W216" i="1"/>
  <c r="V216" i="1"/>
  <c r="U216" i="1"/>
  <c r="L216" i="1"/>
  <c r="K216" i="1"/>
  <c r="J216" i="1"/>
  <c r="I216" i="1"/>
  <c r="DP215" i="1"/>
  <c r="DO215" i="1"/>
  <c r="DN215" i="1"/>
  <c r="DM215" i="1"/>
  <c r="CR215" i="1"/>
  <c r="CQ215" i="1"/>
  <c r="CP215" i="1"/>
  <c r="CO215" i="1"/>
  <c r="BH215" i="1"/>
  <c r="BG215" i="1"/>
  <c r="BF215" i="1"/>
  <c r="BE215" i="1"/>
  <c r="AV215" i="1"/>
  <c r="AU215" i="1"/>
  <c r="AT215" i="1"/>
  <c r="AS215" i="1"/>
  <c r="AJ215" i="1"/>
  <c r="AI215" i="1"/>
  <c r="AH215" i="1"/>
  <c r="AG215" i="1"/>
  <c r="X215" i="1"/>
  <c r="W215" i="1"/>
  <c r="V215" i="1"/>
  <c r="U215" i="1"/>
  <c r="L215" i="1"/>
  <c r="K215" i="1"/>
  <c r="J215" i="1"/>
  <c r="I215" i="1"/>
  <c r="DP214" i="1"/>
  <c r="DO214" i="1"/>
  <c r="DN214" i="1"/>
  <c r="DM214" i="1"/>
  <c r="CR214" i="1"/>
  <c r="CQ214" i="1"/>
  <c r="CP214" i="1"/>
  <c r="CO214" i="1"/>
  <c r="CF214" i="1"/>
  <c r="CE214" i="1"/>
  <c r="CD214" i="1"/>
  <c r="CC214" i="1"/>
  <c r="BH214" i="1"/>
  <c r="BG214" i="1"/>
  <c r="BF214" i="1"/>
  <c r="BE214" i="1"/>
  <c r="AV214" i="1"/>
  <c r="AU214" i="1"/>
  <c r="AT214" i="1"/>
  <c r="AS214" i="1"/>
  <c r="AJ214" i="1"/>
  <c r="AI214" i="1"/>
  <c r="AH214" i="1"/>
  <c r="AG214" i="1"/>
  <c r="X214" i="1"/>
  <c r="W214" i="1"/>
  <c r="V214" i="1"/>
  <c r="U214" i="1"/>
  <c r="L214" i="1"/>
  <c r="K214" i="1"/>
  <c r="J214" i="1"/>
  <c r="I214" i="1"/>
  <c r="DP213" i="1"/>
  <c r="DO213" i="1"/>
  <c r="DN213" i="1"/>
  <c r="DM213" i="1"/>
  <c r="CR213" i="1"/>
  <c r="CQ213" i="1"/>
  <c r="CP213" i="1"/>
  <c r="CO213" i="1"/>
  <c r="CF213" i="1"/>
  <c r="CE213" i="1"/>
  <c r="CD213" i="1"/>
  <c r="CC213" i="1"/>
  <c r="BT213" i="1"/>
  <c r="BS213" i="1"/>
  <c r="BR213" i="1"/>
  <c r="BQ213" i="1"/>
  <c r="BH213" i="1"/>
  <c r="BG213" i="1"/>
  <c r="BF213" i="1"/>
  <c r="BE213" i="1"/>
  <c r="AV213" i="1"/>
  <c r="AU213" i="1"/>
  <c r="AT213" i="1"/>
  <c r="AS213" i="1"/>
  <c r="AJ213" i="1"/>
  <c r="AI213" i="1"/>
  <c r="AH213" i="1"/>
  <c r="AG213" i="1"/>
  <c r="X213" i="1"/>
  <c r="W213" i="1"/>
  <c r="V213" i="1"/>
  <c r="U213" i="1"/>
  <c r="L213" i="1"/>
  <c r="K213" i="1"/>
  <c r="J213" i="1"/>
  <c r="I213" i="1"/>
  <c r="DK212" i="1"/>
  <c r="DP212" i="1" s="1"/>
  <c r="DJ212" i="1"/>
  <c r="DO212" i="1" s="1"/>
  <c r="DI212" i="1"/>
  <c r="DN212" i="1" s="1"/>
  <c r="DH212" i="1"/>
  <c r="DM212" i="1" s="1"/>
  <c r="CY212" i="1"/>
  <c r="DD212" i="1" s="1"/>
  <c r="CX212" i="1"/>
  <c r="DC212" i="1" s="1"/>
  <c r="CW212" i="1"/>
  <c r="DB212" i="1" s="1"/>
  <c r="CV212" i="1"/>
  <c r="DA212" i="1" s="1"/>
  <c r="CM212" i="1"/>
  <c r="CR212" i="1" s="1"/>
  <c r="CL212" i="1"/>
  <c r="CQ212" i="1" s="1"/>
  <c r="CK212" i="1"/>
  <c r="CP212" i="1" s="1"/>
  <c r="CJ212" i="1"/>
  <c r="CO212" i="1" s="1"/>
  <c r="CA212" i="1"/>
  <c r="CF212" i="1" s="1"/>
  <c r="BZ212" i="1"/>
  <c r="CE212" i="1" s="1"/>
  <c r="BY212" i="1"/>
  <c r="CD212" i="1" s="1"/>
  <c r="BX212" i="1"/>
  <c r="CC212" i="1" s="1"/>
  <c r="BO212" i="1"/>
  <c r="BT212" i="1" s="1"/>
  <c r="BN212" i="1"/>
  <c r="BS212" i="1" s="1"/>
  <c r="BM212" i="1"/>
  <c r="BR212" i="1" s="1"/>
  <c r="BL212" i="1"/>
  <c r="BQ212" i="1" s="1"/>
  <c r="BH212" i="1"/>
  <c r="BC212" i="1"/>
  <c r="BB212" i="1"/>
  <c r="BG212" i="1" s="1"/>
  <c r="BA212" i="1"/>
  <c r="BF212" i="1" s="1"/>
  <c r="AZ212" i="1"/>
  <c r="BE212" i="1" s="1"/>
  <c r="AQ212" i="1"/>
  <c r="AV212" i="1" s="1"/>
  <c r="AP212" i="1"/>
  <c r="AU212" i="1" s="1"/>
  <c r="AO212" i="1"/>
  <c r="AT212" i="1" s="1"/>
  <c r="AN212" i="1"/>
  <c r="AS212" i="1" s="1"/>
  <c r="AE212" i="1"/>
  <c r="AJ212" i="1" s="1"/>
  <c r="AD212" i="1"/>
  <c r="AI212" i="1" s="1"/>
  <c r="AC212" i="1"/>
  <c r="AH212" i="1" s="1"/>
  <c r="AB212" i="1"/>
  <c r="AG212" i="1" s="1"/>
  <c r="S212" i="1"/>
  <c r="X212" i="1" s="1"/>
  <c r="R212" i="1"/>
  <c r="W212" i="1" s="1"/>
  <c r="Q212" i="1"/>
  <c r="V212" i="1" s="1"/>
  <c r="P212" i="1"/>
  <c r="U212" i="1" s="1"/>
  <c r="G212" i="1"/>
  <c r="L212" i="1" s="1"/>
  <c r="F212" i="1"/>
  <c r="K212" i="1" s="1"/>
  <c r="E212" i="1"/>
  <c r="J212" i="1" s="1"/>
  <c r="D212" i="1"/>
  <c r="I212" i="1" s="1"/>
  <c r="DP211" i="1"/>
  <c r="DO211" i="1"/>
  <c r="DN211" i="1"/>
  <c r="DM211" i="1"/>
  <c r="CR211" i="1"/>
  <c r="CQ211" i="1"/>
  <c r="CP211" i="1"/>
  <c r="CO211" i="1"/>
  <c r="CF211" i="1"/>
  <c r="CE211" i="1"/>
  <c r="CD211" i="1"/>
  <c r="CC211" i="1"/>
  <c r="BH211" i="1"/>
  <c r="BG211" i="1"/>
  <c r="BF211" i="1"/>
  <c r="BE211" i="1"/>
  <c r="AV211" i="1"/>
  <c r="AU211" i="1"/>
  <c r="AT211" i="1"/>
  <c r="AS211" i="1"/>
  <c r="AJ211" i="1"/>
  <c r="AI211" i="1"/>
  <c r="AH211" i="1"/>
  <c r="AG211" i="1"/>
  <c r="X211" i="1"/>
  <c r="W211" i="1"/>
  <c r="V211" i="1"/>
  <c r="U211" i="1"/>
  <c r="L211" i="1"/>
  <c r="K211" i="1"/>
  <c r="J211" i="1"/>
  <c r="I211" i="1"/>
  <c r="DP210" i="1"/>
  <c r="DO210" i="1"/>
  <c r="DN210" i="1"/>
  <c r="DM210" i="1"/>
  <c r="CR210" i="1"/>
  <c r="CQ210" i="1"/>
  <c r="CP210" i="1"/>
  <c r="CO210" i="1"/>
  <c r="CF210" i="1"/>
  <c r="CE210" i="1"/>
  <c r="CD210" i="1"/>
  <c r="CC210" i="1"/>
  <c r="BT210" i="1"/>
  <c r="BS210" i="1"/>
  <c r="BR210" i="1"/>
  <c r="BQ210" i="1"/>
  <c r="BH210" i="1"/>
  <c r="BG210" i="1"/>
  <c r="BF210" i="1"/>
  <c r="BE210" i="1"/>
  <c r="AV210" i="1"/>
  <c r="AU210" i="1"/>
  <c r="AT210" i="1"/>
  <c r="AS210" i="1"/>
  <c r="AJ210" i="1"/>
  <c r="AI210" i="1"/>
  <c r="AH210" i="1"/>
  <c r="AG210" i="1"/>
  <c r="X210" i="1"/>
  <c r="W210" i="1"/>
  <c r="V210" i="1"/>
  <c r="U210" i="1"/>
  <c r="L210" i="1"/>
  <c r="K210" i="1"/>
  <c r="J210" i="1"/>
  <c r="I210" i="1"/>
  <c r="DP209" i="1"/>
  <c r="DO209" i="1"/>
  <c r="DN209" i="1"/>
  <c r="DM209" i="1"/>
  <c r="CR209" i="1"/>
  <c r="CQ209" i="1"/>
  <c r="CP209" i="1"/>
  <c r="CO209" i="1"/>
  <c r="CF209" i="1"/>
  <c r="CE209" i="1"/>
  <c r="CD209" i="1"/>
  <c r="CC209" i="1"/>
  <c r="BT209" i="1"/>
  <c r="BS209" i="1"/>
  <c r="BR209" i="1"/>
  <c r="BQ209" i="1"/>
  <c r="BH209" i="1"/>
  <c r="BG209" i="1"/>
  <c r="BF209" i="1"/>
  <c r="BE209" i="1"/>
  <c r="AV209" i="1"/>
  <c r="AU209" i="1"/>
  <c r="AT209" i="1"/>
  <c r="AS209" i="1"/>
  <c r="AJ209" i="1"/>
  <c r="AI209" i="1"/>
  <c r="AH209" i="1"/>
  <c r="AG209" i="1"/>
  <c r="X209" i="1"/>
  <c r="W209" i="1"/>
  <c r="V209" i="1"/>
  <c r="U209" i="1"/>
  <c r="L209" i="1"/>
  <c r="K209" i="1"/>
  <c r="J209" i="1"/>
  <c r="I209" i="1"/>
  <c r="DP208" i="1"/>
  <c r="DO208" i="1"/>
  <c r="DN208" i="1"/>
  <c r="DM208" i="1"/>
  <c r="CR208" i="1"/>
  <c r="CQ208" i="1"/>
  <c r="CP208" i="1"/>
  <c r="CO208" i="1"/>
  <c r="CF208" i="1"/>
  <c r="CE208" i="1"/>
  <c r="CD208" i="1"/>
  <c r="CC208" i="1"/>
  <c r="BT208" i="1"/>
  <c r="BS208" i="1"/>
  <c r="BR208" i="1"/>
  <c r="BQ208" i="1"/>
  <c r="BH208" i="1"/>
  <c r="BG208" i="1"/>
  <c r="BF208" i="1"/>
  <c r="BE208" i="1"/>
  <c r="AV208" i="1"/>
  <c r="AU208" i="1"/>
  <c r="AT208" i="1"/>
  <c r="AS208" i="1"/>
  <c r="AJ208" i="1"/>
  <c r="AI208" i="1"/>
  <c r="AH208" i="1"/>
  <c r="AG208" i="1"/>
  <c r="X208" i="1"/>
  <c r="W208" i="1"/>
  <c r="V208" i="1"/>
  <c r="U208" i="1"/>
  <c r="L208" i="1"/>
  <c r="K208" i="1"/>
  <c r="J208" i="1"/>
  <c r="I208" i="1"/>
  <c r="DP207" i="1"/>
  <c r="DO207" i="1"/>
  <c r="DN207" i="1"/>
  <c r="DM207" i="1"/>
  <c r="CR207" i="1"/>
  <c r="CQ207" i="1"/>
  <c r="CP207" i="1"/>
  <c r="CO207" i="1"/>
  <c r="CF207" i="1"/>
  <c r="CE207" i="1"/>
  <c r="CD207" i="1"/>
  <c r="CC207" i="1"/>
  <c r="BT207" i="1"/>
  <c r="BS207" i="1"/>
  <c r="BR207" i="1"/>
  <c r="BQ207" i="1"/>
  <c r="BH207" i="1"/>
  <c r="BG207" i="1"/>
  <c r="BF207" i="1"/>
  <c r="BE207" i="1"/>
  <c r="AV207" i="1"/>
  <c r="AU207" i="1"/>
  <c r="AT207" i="1"/>
  <c r="AS207" i="1"/>
  <c r="AJ207" i="1"/>
  <c r="AI207" i="1"/>
  <c r="AH207" i="1"/>
  <c r="AG207" i="1"/>
  <c r="X207" i="1"/>
  <c r="W207" i="1"/>
  <c r="V207" i="1"/>
  <c r="U207" i="1"/>
  <c r="L207" i="1"/>
  <c r="K207" i="1"/>
  <c r="J207" i="1"/>
  <c r="I207" i="1"/>
  <c r="DP206" i="1"/>
  <c r="DO206" i="1"/>
  <c r="DN206" i="1"/>
  <c r="DM206" i="1"/>
  <c r="CR206" i="1"/>
  <c r="CQ206" i="1"/>
  <c r="CP206" i="1"/>
  <c r="CO206" i="1"/>
  <c r="CF206" i="1"/>
  <c r="CE206" i="1"/>
  <c r="CD206" i="1"/>
  <c r="CC206" i="1"/>
  <c r="BT206" i="1"/>
  <c r="BS206" i="1"/>
  <c r="BR206" i="1"/>
  <c r="BQ206" i="1"/>
  <c r="BH206" i="1"/>
  <c r="BG206" i="1"/>
  <c r="BF206" i="1"/>
  <c r="BE206" i="1"/>
  <c r="AV206" i="1"/>
  <c r="AU206" i="1"/>
  <c r="AT206" i="1"/>
  <c r="AS206" i="1"/>
  <c r="AJ206" i="1"/>
  <c r="AI206" i="1"/>
  <c r="AH206" i="1"/>
  <c r="AG206" i="1"/>
  <c r="X206" i="1"/>
  <c r="W206" i="1"/>
  <c r="V206" i="1"/>
  <c r="U206" i="1"/>
  <c r="L206" i="1"/>
  <c r="K206" i="1"/>
  <c r="J206" i="1"/>
  <c r="I206" i="1"/>
  <c r="DP205" i="1"/>
  <c r="DO205" i="1"/>
  <c r="DN205" i="1"/>
  <c r="DM205" i="1"/>
  <c r="CR205" i="1"/>
  <c r="CQ205" i="1"/>
  <c r="CP205" i="1"/>
  <c r="CO205" i="1"/>
  <c r="CF205" i="1"/>
  <c r="CE205" i="1"/>
  <c r="CD205" i="1"/>
  <c r="CC205" i="1"/>
  <c r="BT205" i="1"/>
  <c r="BS205" i="1"/>
  <c r="BR205" i="1"/>
  <c r="BQ205" i="1"/>
  <c r="BH205" i="1"/>
  <c r="BG205" i="1"/>
  <c r="BF205" i="1"/>
  <c r="BE205" i="1"/>
  <c r="AV205" i="1"/>
  <c r="AU205" i="1"/>
  <c r="AT205" i="1"/>
  <c r="AS205" i="1"/>
  <c r="AJ205" i="1"/>
  <c r="AI205" i="1"/>
  <c r="AH205" i="1"/>
  <c r="AG205" i="1"/>
  <c r="X205" i="1"/>
  <c r="W205" i="1"/>
  <c r="V205" i="1"/>
  <c r="U205" i="1"/>
  <c r="L205" i="1"/>
  <c r="K205" i="1"/>
  <c r="J205" i="1"/>
  <c r="I205" i="1"/>
  <c r="DP204" i="1"/>
  <c r="DO204" i="1"/>
  <c r="DN204" i="1"/>
  <c r="DM204" i="1"/>
  <c r="CR204" i="1"/>
  <c r="CQ204" i="1"/>
  <c r="CP204" i="1"/>
  <c r="CO204" i="1"/>
  <c r="BH204" i="1"/>
  <c r="BG204" i="1"/>
  <c r="BF204" i="1"/>
  <c r="BE204" i="1"/>
  <c r="AV204" i="1"/>
  <c r="AU204" i="1"/>
  <c r="AT204" i="1"/>
  <c r="AS204" i="1"/>
  <c r="AJ204" i="1"/>
  <c r="AI204" i="1"/>
  <c r="AH204" i="1"/>
  <c r="AG204" i="1"/>
  <c r="X204" i="1"/>
  <c r="W204" i="1"/>
  <c r="V204" i="1"/>
  <c r="U204" i="1"/>
  <c r="L204" i="1"/>
  <c r="K204" i="1"/>
  <c r="J204" i="1"/>
  <c r="I204" i="1"/>
  <c r="DP203" i="1"/>
  <c r="DO203" i="1"/>
  <c r="DN203" i="1"/>
  <c r="DM203" i="1"/>
  <c r="DD203" i="1"/>
  <c r="DC203" i="1"/>
  <c r="DB203" i="1"/>
  <c r="DA203" i="1"/>
  <c r="CR203" i="1"/>
  <c r="CQ203" i="1"/>
  <c r="CP203" i="1"/>
  <c r="CO203" i="1"/>
  <c r="BH203" i="1"/>
  <c r="BG203" i="1"/>
  <c r="BF203" i="1"/>
  <c r="BE203" i="1"/>
  <c r="AV203" i="1"/>
  <c r="AU203" i="1"/>
  <c r="AT203" i="1"/>
  <c r="AS203" i="1"/>
  <c r="AJ203" i="1"/>
  <c r="AI203" i="1"/>
  <c r="AH203" i="1"/>
  <c r="AG203" i="1"/>
  <c r="X203" i="1"/>
  <c r="W203" i="1"/>
  <c r="V203" i="1"/>
  <c r="U203" i="1"/>
  <c r="L203" i="1"/>
  <c r="K203" i="1"/>
  <c r="J203" i="1"/>
  <c r="I203" i="1"/>
  <c r="DP202" i="1"/>
  <c r="DO202" i="1"/>
  <c r="DN202" i="1"/>
  <c r="DM202" i="1"/>
  <c r="DD202" i="1"/>
  <c r="DC202" i="1"/>
  <c r="DB202" i="1"/>
  <c r="DA202" i="1"/>
  <c r="CR202" i="1"/>
  <c r="CQ202" i="1"/>
  <c r="CP202" i="1"/>
  <c r="CO202" i="1"/>
  <c r="AV202" i="1"/>
  <c r="AU202" i="1"/>
  <c r="AT202" i="1"/>
  <c r="AS202" i="1"/>
  <c r="AJ202" i="1"/>
  <c r="AI202" i="1"/>
  <c r="AH202" i="1"/>
  <c r="AG202" i="1"/>
  <c r="X202" i="1"/>
  <c r="W202" i="1"/>
  <c r="V202" i="1"/>
  <c r="U202" i="1"/>
  <c r="L202" i="1"/>
  <c r="K202" i="1"/>
  <c r="J202" i="1"/>
  <c r="I202" i="1"/>
  <c r="DP201" i="1"/>
  <c r="DO201" i="1"/>
  <c r="DN201" i="1"/>
  <c r="DM201" i="1"/>
  <c r="DD201" i="1"/>
  <c r="DC201" i="1"/>
  <c r="DB201" i="1"/>
  <c r="DA201" i="1"/>
  <c r="CR201" i="1"/>
  <c r="CQ201" i="1"/>
  <c r="CP201" i="1"/>
  <c r="CO201" i="1"/>
  <c r="BH201" i="1"/>
  <c r="BG201" i="1"/>
  <c r="BF201" i="1"/>
  <c r="BE201" i="1"/>
  <c r="AV201" i="1"/>
  <c r="AU201" i="1"/>
  <c r="AT201" i="1"/>
  <c r="AS201" i="1"/>
  <c r="AJ201" i="1"/>
  <c r="AI201" i="1"/>
  <c r="AH201" i="1"/>
  <c r="AG201" i="1"/>
  <c r="X201" i="1"/>
  <c r="W201" i="1"/>
  <c r="V201" i="1"/>
  <c r="U201" i="1"/>
  <c r="L201" i="1"/>
  <c r="K201" i="1"/>
  <c r="J201" i="1"/>
  <c r="I201" i="1"/>
  <c r="DP200" i="1"/>
  <c r="DO200" i="1"/>
  <c r="DN200" i="1"/>
  <c r="DM200" i="1"/>
  <c r="DD200" i="1"/>
  <c r="DC200" i="1"/>
  <c r="DB200" i="1"/>
  <c r="DA200" i="1"/>
  <c r="CR200" i="1"/>
  <c r="CQ200" i="1"/>
  <c r="CP200" i="1"/>
  <c r="CO200" i="1"/>
  <c r="BH200" i="1"/>
  <c r="BG200" i="1"/>
  <c r="BF200" i="1"/>
  <c r="BE200" i="1"/>
  <c r="AV200" i="1"/>
  <c r="AU200" i="1"/>
  <c r="AT200" i="1"/>
  <c r="AS200" i="1"/>
  <c r="AJ200" i="1"/>
  <c r="AI200" i="1"/>
  <c r="AH200" i="1"/>
  <c r="AG200" i="1"/>
  <c r="X200" i="1"/>
  <c r="W200" i="1"/>
  <c r="V200" i="1"/>
  <c r="U200" i="1"/>
  <c r="L200" i="1"/>
  <c r="K200" i="1"/>
  <c r="J200" i="1"/>
  <c r="I200" i="1"/>
  <c r="DK199" i="1"/>
  <c r="DP199" i="1" s="1"/>
  <c r="DJ199" i="1"/>
  <c r="DO199" i="1" s="1"/>
  <c r="DI199" i="1"/>
  <c r="DN199" i="1" s="1"/>
  <c r="DH199" i="1"/>
  <c r="DM199" i="1" s="1"/>
  <c r="CY199" i="1"/>
  <c r="DD199" i="1" s="1"/>
  <c r="CX199" i="1"/>
  <c r="DC199" i="1" s="1"/>
  <c r="CW199" i="1"/>
  <c r="DB199" i="1" s="1"/>
  <c r="CV199" i="1"/>
  <c r="DA199" i="1" s="1"/>
  <c r="CM199" i="1"/>
  <c r="CR199" i="1" s="1"/>
  <c r="CL199" i="1"/>
  <c r="CQ199" i="1" s="1"/>
  <c r="CK199" i="1"/>
  <c r="CP199" i="1" s="1"/>
  <c r="CJ199" i="1"/>
  <c r="CO199" i="1" s="1"/>
  <c r="CA199" i="1"/>
  <c r="CF199" i="1" s="1"/>
  <c r="BZ199" i="1"/>
  <c r="CE199" i="1" s="1"/>
  <c r="BY199" i="1"/>
  <c r="CD199" i="1" s="1"/>
  <c r="BX199" i="1"/>
  <c r="CC199" i="1" s="1"/>
  <c r="BO199" i="1"/>
  <c r="BT199" i="1" s="1"/>
  <c r="BN199" i="1"/>
  <c r="BS199" i="1" s="1"/>
  <c r="BM199" i="1"/>
  <c r="BR199" i="1" s="1"/>
  <c r="BL199" i="1"/>
  <c r="BQ199" i="1" s="1"/>
  <c r="BC199" i="1"/>
  <c r="BH199" i="1" s="1"/>
  <c r="BB199" i="1"/>
  <c r="BG199" i="1" s="1"/>
  <c r="BA199" i="1"/>
  <c r="BF199" i="1" s="1"/>
  <c r="AZ199" i="1"/>
  <c r="BE199" i="1" s="1"/>
  <c r="AQ199" i="1"/>
  <c r="AV199" i="1" s="1"/>
  <c r="AP199" i="1"/>
  <c r="AU199" i="1" s="1"/>
  <c r="AO199" i="1"/>
  <c r="AT199" i="1" s="1"/>
  <c r="AN199" i="1"/>
  <c r="AS199" i="1" s="1"/>
  <c r="AE199" i="1"/>
  <c r="AJ199" i="1" s="1"/>
  <c r="AD199" i="1"/>
  <c r="AI199" i="1" s="1"/>
  <c r="AC199" i="1"/>
  <c r="AH199" i="1" s="1"/>
  <c r="AB199" i="1"/>
  <c r="AG199" i="1" s="1"/>
  <c r="S199" i="1"/>
  <c r="X199" i="1" s="1"/>
  <c r="R199" i="1"/>
  <c r="W199" i="1" s="1"/>
  <c r="Q199" i="1"/>
  <c r="V199" i="1" s="1"/>
  <c r="P199" i="1"/>
  <c r="U199" i="1" s="1"/>
  <c r="G199" i="1"/>
  <c r="L199" i="1" s="1"/>
  <c r="F199" i="1"/>
  <c r="K199" i="1" s="1"/>
  <c r="E199" i="1"/>
  <c r="J199" i="1" s="1"/>
  <c r="D199" i="1"/>
  <c r="I199" i="1" s="1"/>
  <c r="DP198" i="1"/>
  <c r="DO198" i="1"/>
  <c r="DN198" i="1"/>
  <c r="DM198" i="1"/>
  <c r="DD198" i="1"/>
  <c r="DC198" i="1"/>
  <c r="DB198" i="1"/>
  <c r="DA198" i="1"/>
  <c r="CR198" i="1"/>
  <c r="CQ198" i="1"/>
  <c r="CP198" i="1"/>
  <c r="CO198" i="1"/>
  <c r="CF198" i="1"/>
  <c r="CE198" i="1"/>
  <c r="CD198" i="1"/>
  <c r="CC198" i="1"/>
  <c r="BH198" i="1"/>
  <c r="BG198" i="1"/>
  <c r="BF198" i="1"/>
  <c r="BE198" i="1"/>
  <c r="AV198" i="1"/>
  <c r="AU198" i="1"/>
  <c r="AT198" i="1"/>
  <c r="AS198" i="1"/>
  <c r="AJ198" i="1"/>
  <c r="AI198" i="1"/>
  <c r="AH198" i="1"/>
  <c r="AG198" i="1"/>
  <c r="X198" i="1"/>
  <c r="W198" i="1"/>
  <c r="V198" i="1"/>
  <c r="U198" i="1"/>
  <c r="L198" i="1"/>
  <c r="K198" i="1"/>
  <c r="J198" i="1"/>
  <c r="I198" i="1"/>
  <c r="DP197" i="1"/>
  <c r="DO197" i="1"/>
  <c r="DN197" i="1"/>
  <c r="DM197" i="1"/>
  <c r="DD197" i="1"/>
  <c r="DC197" i="1"/>
  <c r="DB197" i="1"/>
  <c r="DA197" i="1"/>
  <c r="CR197" i="1"/>
  <c r="CQ197" i="1"/>
  <c r="CP197" i="1"/>
  <c r="CO197" i="1"/>
  <c r="CF197" i="1"/>
  <c r="CE197" i="1"/>
  <c r="CD197" i="1"/>
  <c r="CC197" i="1"/>
  <c r="BT197" i="1"/>
  <c r="BS197" i="1"/>
  <c r="BR197" i="1"/>
  <c r="BQ197" i="1"/>
  <c r="BH197" i="1"/>
  <c r="BG197" i="1"/>
  <c r="BF197" i="1"/>
  <c r="BE197" i="1"/>
  <c r="AV197" i="1"/>
  <c r="AU197" i="1"/>
  <c r="AT197" i="1"/>
  <c r="AS197" i="1"/>
  <c r="AJ197" i="1"/>
  <c r="AI197" i="1"/>
  <c r="AH197" i="1"/>
  <c r="AG197" i="1"/>
  <c r="X197" i="1"/>
  <c r="W197" i="1"/>
  <c r="V197" i="1"/>
  <c r="U197" i="1"/>
  <c r="L197" i="1"/>
  <c r="K197" i="1"/>
  <c r="J197" i="1"/>
  <c r="I197" i="1"/>
  <c r="DP196" i="1"/>
  <c r="DO196" i="1"/>
  <c r="DN196" i="1"/>
  <c r="DM196" i="1"/>
  <c r="DD196" i="1"/>
  <c r="DC196" i="1"/>
  <c r="DB196" i="1"/>
  <c r="DA196" i="1"/>
  <c r="CR196" i="1"/>
  <c r="CQ196" i="1"/>
  <c r="CP196" i="1"/>
  <c r="CO196" i="1"/>
  <c r="CF196" i="1"/>
  <c r="CE196" i="1"/>
  <c r="CD196" i="1"/>
  <c r="CC196" i="1"/>
  <c r="BT196" i="1"/>
  <c r="BS196" i="1"/>
  <c r="BR196" i="1"/>
  <c r="BQ196" i="1"/>
  <c r="BH196" i="1"/>
  <c r="BG196" i="1"/>
  <c r="BF196" i="1"/>
  <c r="BE196" i="1"/>
  <c r="AV196" i="1"/>
  <c r="AU196" i="1"/>
  <c r="AT196" i="1"/>
  <c r="AS196" i="1"/>
  <c r="AJ196" i="1"/>
  <c r="AI196" i="1"/>
  <c r="AH196" i="1"/>
  <c r="AG196" i="1"/>
  <c r="X196" i="1"/>
  <c r="W196" i="1"/>
  <c r="V196" i="1"/>
  <c r="U196" i="1"/>
  <c r="L196" i="1"/>
  <c r="K196" i="1"/>
  <c r="J196" i="1"/>
  <c r="I196" i="1"/>
  <c r="DP195" i="1"/>
  <c r="DO195" i="1"/>
  <c r="DN195" i="1"/>
  <c r="DM195" i="1"/>
  <c r="DD195" i="1"/>
  <c r="DC195" i="1"/>
  <c r="DB195" i="1"/>
  <c r="DA195" i="1"/>
  <c r="CR195" i="1"/>
  <c r="CQ195" i="1"/>
  <c r="CP195" i="1"/>
  <c r="CO195" i="1"/>
  <c r="CF195" i="1"/>
  <c r="CE195" i="1"/>
  <c r="CD195" i="1"/>
  <c r="CC195" i="1"/>
  <c r="BT195" i="1"/>
  <c r="BS195" i="1"/>
  <c r="BR195" i="1"/>
  <c r="BQ195" i="1"/>
  <c r="BH195" i="1"/>
  <c r="BG195" i="1"/>
  <c r="BF195" i="1"/>
  <c r="BE195" i="1"/>
  <c r="AV195" i="1"/>
  <c r="AU195" i="1"/>
  <c r="AT195" i="1"/>
  <c r="AS195" i="1"/>
  <c r="AJ195" i="1"/>
  <c r="AI195" i="1"/>
  <c r="AH195" i="1"/>
  <c r="AG195" i="1"/>
  <c r="X195" i="1"/>
  <c r="W195" i="1"/>
  <c r="V195" i="1"/>
  <c r="U195" i="1"/>
  <c r="L195" i="1"/>
  <c r="K195" i="1"/>
  <c r="J195" i="1"/>
  <c r="I195" i="1"/>
  <c r="DP194" i="1"/>
  <c r="DO194" i="1"/>
  <c r="DN194" i="1"/>
  <c r="DM194" i="1"/>
  <c r="DD194" i="1"/>
  <c r="DC194" i="1"/>
  <c r="DB194" i="1"/>
  <c r="DA194" i="1"/>
  <c r="CR194" i="1"/>
  <c r="CQ194" i="1"/>
  <c r="CP194" i="1"/>
  <c r="CO194" i="1"/>
  <c r="CF194" i="1"/>
  <c r="CE194" i="1"/>
  <c r="CD194" i="1"/>
  <c r="CC194" i="1"/>
  <c r="BT194" i="1"/>
  <c r="BS194" i="1"/>
  <c r="BR194" i="1"/>
  <c r="BQ194" i="1"/>
  <c r="AV194" i="1"/>
  <c r="AU194" i="1"/>
  <c r="AT194" i="1"/>
  <c r="AS194" i="1"/>
  <c r="AJ194" i="1"/>
  <c r="AI194" i="1"/>
  <c r="AH194" i="1"/>
  <c r="AG194" i="1"/>
  <c r="X194" i="1"/>
  <c r="W194" i="1"/>
  <c r="V194" i="1"/>
  <c r="U194" i="1"/>
  <c r="L194" i="1"/>
  <c r="K194" i="1"/>
  <c r="J194" i="1"/>
  <c r="I194" i="1"/>
  <c r="DP193" i="1"/>
  <c r="DO193" i="1"/>
  <c r="DN193" i="1"/>
  <c r="DM193" i="1"/>
  <c r="DD193" i="1"/>
  <c r="DC193" i="1"/>
  <c r="DB193" i="1"/>
  <c r="DA193" i="1"/>
  <c r="CR193" i="1"/>
  <c r="CQ193" i="1"/>
  <c r="CP193" i="1"/>
  <c r="CO193" i="1"/>
  <c r="CF193" i="1"/>
  <c r="CE193" i="1"/>
  <c r="CD193" i="1"/>
  <c r="CC193" i="1"/>
  <c r="BT193" i="1"/>
  <c r="BS193" i="1"/>
  <c r="BR193" i="1"/>
  <c r="BQ193" i="1"/>
  <c r="BH193" i="1"/>
  <c r="BG193" i="1"/>
  <c r="BF193" i="1"/>
  <c r="BE193" i="1"/>
  <c r="AV193" i="1"/>
  <c r="AU193" i="1"/>
  <c r="AT193" i="1"/>
  <c r="AS193" i="1"/>
  <c r="AJ193" i="1"/>
  <c r="AI193" i="1"/>
  <c r="AH193" i="1"/>
  <c r="AG193" i="1"/>
  <c r="X193" i="1"/>
  <c r="W193" i="1"/>
  <c r="V193" i="1"/>
  <c r="U193" i="1"/>
  <c r="L193" i="1"/>
  <c r="K193" i="1"/>
  <c r="J193" i="1"/>
  <c r="I193" i="1"/>
  <c r="DP192" i="1"/>
  <c r="DO192" i="1"/>
  <c r="DN192" i="1"/>
  <c r="DM192" i="1"/>
  <c r="DD192" i="1"/>
  <c r="DC192" i="1"/>
  <c r="DB192" i="1"/>
  <c r="DA192" i="1"/>
  <c r="CR192" i="1"/>
  <c r="CQ192" i="1"/>
  <c r="CP192" i="1"/>
  <c r="CO192" i="1"/>
  <c r="CF192" i="1"/>
  <c r="CE192" i="1"/>
  <c r="CD192" i="1"/>
  <c r="CC192" i="1"/>
  <c r="BH192" i="1"/>
  <c r="BG192" i="1"/>
  <c r="BF192" i="1"/>
  <c r="BE192" i="1"/>
  <c r="AV192" i="1"/>
  <c r="AU192" i="1"/>
  <c r="AT192" i="1"/>
  <c r="AS192" i="1"/>
  <c r="AJ192" i="1"/>
  <c r="AI192" i="1"/>
  <c r="AH192" i="1"/>
  <c r="AG192" i="1"/>
  <c r="X192" i="1"/>
  <c r="W192" i="1"/>
  <c r="V192" i="1"/>
  <c r="U192" i="1"/>
  <c r="L192" i="1"/>
  <c r="K192" i="1"/>
  <c r="J192" i="1"/>
  <c r="I192" i="1"/>
  <c r="DP191" i="1"/>
  <c r="DO191" i="1"/>
  <c r="DN191" i="1"/>
  <c r="DM191" i="1"/>
  <c r="DD191" i="1"/>
  <c r="DC191" i="1"/>
  <c r="DB191" i="1"/>
  <c r="DA191" i="1"/>
  <c r="CR191" i="1"/>
  <c r="CQ191" i="1"/>
  <c r="CP191" i="1"/>
  <c r="CO191" i="1"/>
  <c r="CF191" i="1"/>
  <c r="CE191" i="1"/>
  <c r="CD191" i="1"/>
  <c r="CC191" i="1"/>
  <c r="BH191" i="1"/>
  <c r="BG191" i="1"/>
  <c r="BF191" i="1"/>
  <c r="BE191" i="1"/>
  <c r="AV191" i="1"/>
  <c r="AU191" i="1"/>
  <c r="AT191" i="1"/>
  <c r="AS191" i="1"/>
  <c r="AJ191" i="1"/>
  <c r="AI191" i="1"/>
  <c r="AH191" i="1"/>
  <c r="AG191" i="1"/>
  <c r="X191" i="1"/>
  <c r="W191" i="1"/>
  <c r="V191" i="1"/>
  <c r="U191" i="1"/>
  <c r="L191" i="1"/>
  <c r="K191" i="1"/>
  <c r="J191" i="1"/>
  <c r="I191" i="1"/>
  <c r="DP190" i="1"/>
  <c r="DO190" i="1"/>
  <c r="DN190" i="1"/>
  <c r="DM190" i="1"/>
  <c r="DD190" i="1"/>
  <c r="DC190" i="1"/>
  <c r="DB190" i="1"/>
  <c r="DA190" i="1"/>
  <c r="CR190" i="1"/>
  <c r="CQ190" i="1"/>
  <c r="CP190" i="1"/>
  <c r="CO190" i="1"/>
  <c r="CF190" i="1"/>
  <c r="CE190" i="1"/>
  <c r="CD190" i="1"/>
  <c r="CC190" i="1"/>
  <c r="BH190" i="1"/>
  <c r="BG190" i="1"/>
  <c r="BF190" i="1"/>
  <c r="BE190" i="1"/>
  <c r="AV190" i="1"/>
  <c r="AU190" i="1"/>
  <c r="AT190" i="1"/>
  <c r="AS190" i="1"/>
  <c r="AJ190" i="1"/>
  <c r="AI190" i="1"/>
  <c r="AH190" i="1"/>
  <c r="AG190" i="1"/>
  <c r="X190" i="1"/>
  <c r="W190" i="1"/>
  <c r="V190" i="1"/>
  <c r="U190" i="1"/>
  <c r="L190" i="1"/>
  <c r="K190" i="1"/>
  <c r="J190" i="1"/>
  <c r="I190" i="1"/>
  <c r="DP189" i="1"/>
  <c r="DO189" i="1"/>
  <c r="DN189" i="1"/>
  <c r="DM189" i="1"/>
  <c r="DD189" i="1"/>
  <c r="DC189" i="1"/>
  <c r="DB189" i="1"/>
  <c r="DA189" i="1"/>
  <c r="CR189" i="1"/>
  <c r="CQ189" i="1"/>
  <c r="CP189" i="1"/>
  <c r="CO189" i="1"/>
  <c r="CF189" i="1"/>
  <c r="CE189" i="1"/>
  <c r="CD189" i="1"/>
  <c r="CC189" i="1"/>
  <c r="BH189" i="1"/>
  <c r="BG189" i="1"/>
  <c r="BF189" i="1"/>
  <c r="BE189" i="1"/>
  <c r="AV189" i="1"/>
  <c r="AU189" i="1"/>
  <c r="AT189" i="1"/>
  <c r="AS189" i="1"/>
  <c r="AJ189" i="1"/>
  <c r="AI189" i="1"/>
  <c r="AH189" i="1"/>
  <c r="AG189" i="1"/>
  <c r="X189" i="1"/>
  <c r="W189" i="1"/>
  <c r="V189" i="1"/>
  <c r="U189" i="1"/>
  <c r="L189" i="1"/>
  <c r="K189" i="1"/>
  <c r="J189" i="1"/>
  <c r="I189" i="1"/>
  <c r="DP188" i="1"/>
  <c r="DO188" i="1"/>
  <c r="DN188" i="1"/>
  <c r="DM188" i="1"/>
  <c r="DD188" i="1"/>
  <c r="DC188" i="1"/>
  <c r="DB188" i="1"/>
  <c r="DA188" i="1"/>
  <c r="CR188" i="1"/>
  <c r="CQ188" i="1"/>
  <c r="CP188" i="1"/>
  <c r="CO188" i="1"/>
  <c r="CF188" i="1"/>
  <c r="CE188" i="1"/>
  <c r="CD188" i="1"/>
  <c r="CC188" i="1"/>
  <c r="BH188" i="1"/>
  <c r="BG188" i="1"/>
  <c r="BF188" i="1"/>
  <c r="BE188" i="1"/>
  <c r="AV188" i="1"/>
  <c r="AU188" i="1"/>
  <c r="AT188" i="1"/>
  <c r="AS188" i="1"/>
  <c r="AJ188" i="1"/>
  <c r="AI188" i="1"/>
  <c r="AH188" i="1"/>
  <c r="AG188" i="1"/>
  <c r="X188" i="1"/>
  <c r="W188" i="1"/>
  <c r="V188" i="1"/>
  <c r="U188" i="1"/>
  <c r="L188" i="1"/>
  <c r="K188" i="1"/>
  <c r="J188" i="1"/>
  <c r="I188" i="1"/>
  <c r="DP187" i="1"/>
  <c r="DO187" i="1"/>
  <c r="DN187" i="1"/>
  <c r="DM187" i="1"/>
  <c r="DD187" i="1"/>
  <c r="DC187" i="1"/>
  <c r="DB187" i="1"/>
  <c r="DA187" i="1"/>
  <c r="CR187" i="1"/>
  <c r="CQ187" i="1"/>
  <c r="CP187" i="1"/>
  <c r="CO187" i="1"/>
  <c r="CF187" i="1"/>
  <c r="CE187" i="1"/>
  <c r="CD187" i="1"/>
  <c r="CC187" i="1"/>
  <c r="BT187" i="1"/>
  <c r="BS187" i="1"/>
  <c r="BR187" i="1"/>
  <c r="BQ187" i="1"/>
  <c r="BH187" i="1"/>
  <c r="BG187" i="1"/>
  <c r="BF187" i="1"/>
  <c r="BE187" i="1"/>
  <c r="AV187" i="1"/>
  <c r="AU187" i="1"/>
  <c r="AT187" i="1"/>
  <c r="AS187" i="1"/>
  <c r="AJ187" i="1"/>
  <c r="AI187" i="1"/>
  <c r="AH187" i="1"/>
  <c r="AG187" i="1"/>
  <c r="X187" i="1"/>
  <c r="W187" i="1"/>
  <c r="V187" i="1"/>
  <c r="U187" i="1"/>
  <c r="L187" i="1"/>
  <c r="K187" i="1"/>
  <c r="J187" i="1"/>
  <c r="I187" i="1"/>
  <c r="DK186" i="1"/>
  <c r="DP186" i="1" s="1"/>
  <c r="DJ186" i="1"/>
  <c r="DO186" i="1" s="1"/>
  <c r="DI186" i="1"/>
  <c r="DN186" i="1" s="1"/>
  <c r="DH186" i="1"/>
  <c r="DM186" i="1" s="1"/>
  <c r="CY186" i="1"/>
  <c r="DD186" i="1" s="1"/>
  <c r="CX186" i="1"/>
  <c r="DC186" i="1" s="1"/>
  <c r="CW186" i="1"/>
  <c r="DB186" i="1" s="1"/>
  <c r="CV186" i="1"/>
  <c r="DA186" i="1" s="1"/>
  <c r="CM186" i="1"/>
  <c r="CR186" i="1" s="1"/>
  <c r="CL186" i="1"/>
  <c r="CQ186" i="1" s="1"/>
  <c r="CK186" i="1"/>
  <c r="CP186" i="1" s="1"/>
  <c r="CJ186" i="1"/>
  <c r="CO186" i="1" s="1"/>
  <c r="CA186" i="1"/>
  <c r="CF186" i="1" s="1"/>
  <c r="BZ186" i="1"/>
  <c r="CE186" i="1" s="1"/>
  <c r="BY186" i="1"/>
  <c r="CD186" i="1" s="1"/>
  <c r="BX186" i="1"/>
  <c r="CC186" i="1" s="1"/>
  <c r="BO186" i="1"/>
  <c r="BT186" i="1" s="1"/>
  <c r="BN186" i="1"/>
  <c r="BS186" i="1" s="1"/>
  <c r="BM186" i="1"/>
  <c r="BR186" i="1" s="1"/>
  <c r="BL186" i="1"/>
  <c r="BQ186" i="1" s="1"/>
  <c r="BC186" i="1"/>
  <c r="BH186" i="1" s="1"/>
  <c r="BB186" i="1"/>
  <c r="BG186" i="1" s="1"/>
  <c r="BA186" i="1"/>
  <c r="BF186" i="1" s="1"/>
  <c r="AZ186" i="1"/>
  <c r="BE186" i="1" s="1"/>
  <c r="AQ186" i="1"/>
  <c r="AV186" i="1" s="1"/>
  <c r="AP186" i="1"/>
  <c r="AU186" i="1" s="1"/>
  <c r="AO186" i="1"/>
  <c r="AT186" i="1" s="1"/>
  <c r="AN186" i="1"/>
  <c r="AS186" i="1" s="1"/>
  <c r="AE186" i="1"/>
  <c r="AJ186" i="1" s="1"/>
  <c r="AD186" i="1"/>
  <c r="AI186" i="1" s="1"/>
  <c r="AC186" i="1"/>
  <c r="AH186" i="1" s="1"/>
  <c r="AB186" i="1"/>
  <c r="AG186" i="1" s="1"/>
  <c r="S186" i="1"/>
  <c r="X186" i="1" s="1"/>
  <c r="R186" i="1"/>
  <c r="W186" i="1" s="1"/>
  <c r="Q186" i="1"/>
  <c r="V186" i="1" s="1"/>
  <c r="P186" i="1"/>
  <c r="U186" i="1" s="1"/>
  <c r="G186" i="1"/>
  <c r="L186" i="1" s="1"/>
  <c r="F186" i="1"/>
  <c r="K186" i="1" s="1"/>
  <c r="E186" i="1"/>
  <c r="J186" i="1" s="1"/>
  <c r="D186" i="1"/>
  <c r="I186" i="1" s="1"/>
  <c r="DP185" i="1"/>
  <c r="DO185" i="1"/>
  <c r="DN185" i="1"/>
  <c r="DM185" i="1"/>
  <c r="DD185" i="1"/>
  <c r="DC185" i="1"/>
  <c r="DB185" i="1"/>
  <c r="DA185" i="1"/>
  <c r="CR185" i="1"/>
  <c r="CQ185" i="1"/>
  <c r="CP185" i="1"/>
  <c r="CO185" i="1"/>
  <c r="CF185" i="1"/>
  <c r="CE185" i="1"/>
  <c r="CD185" i="1"/>
  <c r="CC185" i="1"/>
  <c r="BH185" i="1"/>
  <c r="BG185" i="1"/>
  <c r="BF185" i="1"/>
  <c r="BE185" i="1"/>
  <c r="AV185" i="1"/>
  <c r="AU185" i="1"/>
  <c r="AT185" i="1"/>
  <c r="AS185" i="1"/>
  <c r="AJ185" i="1"/>
  <c r="AI185" i="1"/>
  <c r="AH185" i="1"/>
  <c r="AG185" i="1"/>
  <c r="X185" i="1"/>
  <c r="W185" i="1"/>
  <c r="V185" i="1"/>
  <c r="U185" i="1"/>
  <c r="L185" i="1"/>
  <c r="K185" i="1"/>
  <c r="J185" i="1"/>
  <c r="I185" i="1"/>
  <c r="DP184" i="1"/>
  <c r="DO184" i="1"/>
  <c r="DN184" i="1"/>
  <c r="DM184" i="1"/>
  <c r="DD184" i="1"/>
  <c r="DC184" i="1"/>
  <c r="DB184" i="1"/>
  <c r="DA184" i="1"/>
  <c r="CR184" i="1"/>
  <c r="CQ184" i="1"/>
  <c r="CP184" i="1"/>
  <c r="CO184" i="1"/>
  <c r="CF184" i="1"/>
  <c r="CE184" i="1"/>
  <c r="CD184" i="1"/>
  <c r="CC184" i="1"/>
  <c r="BT184" i="1"/>
  <c r="BS184" i="1"/>
  <c r="BR184" i="1"/>
  <c r="BQ184" i="1"/>
  <c r="BH184" i="1"/>
  <c r="BG184" i="1"/>
  <c r="BF184" i="1"/>
  <c r="BE184" i="1"/>
  <c r="AV184" i="1"/>
  <c r="AU184" i="1"/>
  <c r="AT184" i="1"/>
  <c r="AS184" i="1"/>
  <c r="AJ184" i="1"/>
  <c r="AI184" i="1"/>
  <c r="AH184" i="1"/>
  <c r="AG184" i="1"/>
  <c r="X184" i="1"/>
  <c r="W184" i="1"/>
  <c r="V184" i="1"/>
  <c r="U184" i="1"/>
  <c r="L184" i="1"/>
  <c r="K184" i="1"/>
  <c r="J184" i="1"/>
  <c r="I184" i="1"/>
  <c r="DP183" i="1"/>
  <c r="DO183" i="1"/>
  <c r="DN183" i="1"/>
  <c r="DM183" i="1"/>
  <c r="DD183" i="1"/>
  <c r="DC183" i="1"/>
  <c r="DB183" i="1"/>
  <c r="DA183" i="1"/>
  <c r="CR183" i="1"/>
  <c r="CQ183" i="1"/>
  <c r="CP183" i="1"/>
  <c r="CO183" i="1"/>
  <c r="CF183" i="1"/>
  <c r="CE183" i="1"/>
  <c r="CD183" i="1"/>
  <c r="CC183" i="1"/>
  <c r="BT183" i="1"/>
  <c r="BS183" i="1"/>
  <c r="BR183" i="1"/>
  <c r="BQ183" i="1"/>
  <c r="BH183" i="1"/>
  <c r="BG183" i="1"/>
  <c r="BF183" i="1"/>
  <c r="BE183" i="1"/>
  <c r="AV183" i="1"/>
  <c r="AU183" i="1"/>
  <c r="AT183" i="1"/>
  <c r="AS183" i="1"/>
  <c r="AJ183" i="1"/>
  <c r="AI183" i="1"/>
  <c r="AH183" i="1"/>
  <c r="AG183" i="1"/>
  <c r="X183" i="1"/>
  <c r="W183" i="1"/>
  <c r="V183" i="1"/>
  <c r="U183" i="1"/>
  <c r="L183" i="1"/>
  <c r="K183" i="1"/>
  <c r="J183" i="1"/>
  <c r="I183" i="1"/>
  <c r="DP182" i="1"/>
  <c r="DO182" i="1"/>
  <c r="DN182" i="1"/>
  <c r="DM182" i="1"/>
  <c r="DD182" i="1"/>
  <c r="DC182" i="1"/>
  <c r="DB182" i="1"/>
  <c r="DA182" i="1"/>
  <c r="CR182" i="1"/>
  <c r="CQ182" i="1"/>
  <c r="CP182" i="1"/>
  <c r="CO182" i="1"/>
  <c r="CF182" i="1"/>
  <c r="CE182" i="1"/>
  <c r="CD182" i="1"/>
  <c r="CC182" i="1"/>
  <c r="BT182" i="1"/>
  <c r="BS182" i="1"/>
  <c r="BR182" i="1"/>
  <c r="BQ182" i="1"/>
  <c r="BH182" i="1"/>
  <c r="BG182" i="1"/>
  <c r="BF182" i="1"/>
  <c r="BE182" i="1"/>
  <c r="AV182" i="1"/>
  <c r="AU182" i="1"/>
  <c r="AT182" i="1"/>
  <c r="AS182" i="1"/>
  <c r="AJ182" i="1"/>
  <c r="AI182" i="1"/>
  <c r="AH182" i="1"/>
  <c r="AG182" i="1"/>
  <c r="X182" i="1"/>
  <c r="W182" i="1"/>
  <c r="V182" i="1"/>
  <c r="U182" i="1"/>
  <c r="L182" i="1"/>
  <c r="K182" i="1"/>
  <c r="J182" i="1"/>
  <c r="I182" i="1"/>
  <c r="DP181" i="1"/>
  <c r="DO181" i="1"/>
  <c r="DN181" i="1"/>
  <c r="DM181" i="1"/>
  <c r="DD181" i="1"/>
  <c r="DC181" i="1"/>
  <c r="DB181" i="1"/>
  <c r="DA181" i="1"/>
  <c r="CR181" i="1"/>
  <c r="CQ181" i="1"/>
  <c r="CP181" i="1"/>
  <c r="CO181" i="1"/>
  <c r="CF181" i="1"/>
  <c r="CE181" i="1"/>
  <c r="CD181" i="1"/>
  <c r="CC181" i="1"/>
  <c r="BT181" i="1"/>
  <c r="BS181" i="1"/>
  <c r="BR181" i="1"/>
  <c r="BQ181" i="1"/>
  <c r="BH181" i="1"/>
  <c r="BG181" i="1"/>
  <c r="BF181" i="1"/>
  <c r="BE181" i="1"/>
  <c r="AV181" i="1"/>
  <c r="AU181" i="1"/>
  <c r="AT181" i="1"/>
  <c r="AS181" i="1"/>
  <c r="AJ181" i="1"/>
  <c r="AI181" i="1"/>
  <c r="AH181" i="1"/>
  <c r="AG181" i="1"/>
  <c r="X181" i="1"/>
  <c r="W181" i="1"/>
  <c r="V181" i="1"/>
  <c r="U181" i="1"/>
  <c r="L181" i="1"/>
  <c r="K181" i="1"/>
  <c r="J181" i="1"/>
  <c r="I181" i="1"/>
  <c r="DP180" i="1"/>
  <c r="DO180" i="1"/>
  <c r="DN180" i="1"/>
  <c r="DM180" i="1"/>
  <c r="DD180" i="1"/>
  <c r="DC180" i="1"/>
  <c r="DB180" i="1"/>
  <c r="DA180" i="1"/>
  <c r="CR180" i="1"/>
  <c r="CQ180" i="1"/>
  <c r="CP180" i="1"/>
  <c r="CO180" i="1"/>
  <c r="CF180" i="1"/>
  <c r="CE180" i="1"/>
  <c r="CD180" i="1"/>
  <c r="CC180" i="1"/>
  <c r="BT180" i="1"/>
  <c r="BS180" i="1"/>
  <c r="BR180" i="1"/>
  <c r="BQ180" i="1"/>
  <c r="BH180" i="1"/>
  <c r="BG180" i="1"/>
  <c r="BF180" i="1"/>
  <c r="BE180" i="1"/>
  <c r="AV180" i="1"/>
  <c r="AU180" i="1"/>
  <c r="AT180" i="1"/>
  <c r="AS180" i="1"/>
  <c r="AJ180" i="1"/>
  <c r="AI180" i="1"/>
  <c r="AH180" i="1"/>
  <c r="AG180" i="1"/>
  <c r="W180" i="1"/>
  <c r="V180" i="1"/>
  <c r="U180" i="1"/>
  <c r="L180" i="1"/>
  <c r="K180" i="1"/>
  <c r="J180" i="1"/>
  <c r="I180" i="1"/>
  <c r="DP179" i="1"/>
  <c r="DO179" i="1"/>
  <c r="DN179" i="1"/>
  <c r="DM179" i="1"/>
  <c r="DD179" i="1"/>
  <c r="DC179" i="1"/>
  <c r="DB179" i="1"/>
  <c r="DA179" i="1"/>
  <c r="CR179" i="1"/>
  <c r="CQ179" i="1"/>
  <c r="CP179" i="1"/>
  <c r="CO179" i="1"/>
  <c r="CF179" i="1"/>
  <c r="CE179" i="1"/>
  <c r="CD179" i="1"/>
  <c r="CC179" i="1"/>
  <c r="BT179" i="1"/>
  <c r="BS179" i="1"/>
  <c r="BR179" i="1"/>
  <c r="BQ179" i="1"/>
  <c r="BH179" i="1"/>
  <c r="BG179" i="1"/>
  <c r="BF179" i="1"/>
  <c r="BE179" i="1"/>
  <c r="AV179" i="1"/>
  <c r="AU179" i="1"/>
  <c r="AT179" i="1"/>
  <c r="AS179" i="1"/>
  <c r="AJ179" i="1"/>
  <c r="AI179" i="1"/>
  <c r="AH179" i="1"/>
  <c r="AG179" i="1"/>
  <c r="X179" i="1"/>
  <c r="W179" i="1"/>
  <c r="V179" i="1"/>
  <c r="U179" i="1"/>
  <c r="L179" i="1"/>
  <c r="K179" i="1"/>
  <c r="J179" i="1"/>
  <c r="I179" i="1"/>
  <c r="DP178" i="1"/>
  <c r="DO178" i="1"/>
  <c r="DN178" i="1"/>
  <c r="DM178" i="1"/>
  <c r="DD178" i="1"/>
  <c r="DC178" i="1"/>
  <c r="DB178" i="1"/>
  <c r="DA178" i="1"/>
  <c r="CR178" i="1"/>
  <c r="CQ178" i="1"/>
  <c r="CP178" i="1"/>
  <c r="CO178" i="1"/>
  <c r="BT178" i="1"/>
  <c r="BS178" i="1"/>
  <c r="BR178" i="1"/>
  <c r="BQ178" i="1"/>
  <c r="BH178" i="1"/>
  <c r="BG178" i="1"/>
  <c r="BF178" i="1"/>
  <c r="BE178" i="1"/>
  <c r="AV178" i="1"/>
  <c r="AU178" i="1"/>
  <c r="AT178" i="1"/>
  <c r="AS178" i="1"/>
  <c r="AJ178" i="1"/>
  <c r="AI178" i="1"/>
  <c r="AH178" i="1"/>
  <c r="AG178" i="1"/>
  <c r="X178" i="1"/>
  <c r="W178" i="1"/>
  <c r="V178" i="1"/>
  <c r="U178" i="1"/>
  <c r="L178" i="1"/>
  <c r="K178" i="1"/>
  <c r="J178" i="1"/>
  <c r="I178" i="1"/>
  <c r="DP177" i="1"/>
  <c r="DO177" i="1"/>
  <c r="DN177" i="1"/>
  <c r="DM177" i="1"/>
  <c r="DD177" i="1"/>
  <c r="DC177" i="1"/>
  <c r="DB177" i="1"/>
  <c r="DA177" i="1"/>
  <c r="CR177" i="1"/>
  <c r="CQ177" i="1"/>
  <c r="CP177" i="1"/>
  <c r="CO177" i="1"/>
  <c r="BH177" i="1"/>
  <c r="BG177" i="1"/>
  <c r="BF177" i="1"/>
  <c r="BE177" i="1"/>
  <c r="AV177" i="1"/>
  <c r="AU177" i="1"/>
  <c r="AT177" i="1"/>
  <c r="AS177" i="1"/>
  <c r="AJ177" i="1"/>
  <c r="AI177" i="1"/>
  <c r="AH177" i="1"/>
  <c r="AG177" i="1"/>
  <c r="X177" i="1"/>
  <c r="W177" i="1"/>
  <c r="V177" i="1"/>
  <c r="U177" i="1"/>
  <c r="L177" i="1"/>
  <c r="K177" i="1"/>
  <c r="J177" i="1"/>
  <c r="I177" i="1"/>
  <c r="BH176" i="1"/>
  <c r="BG176" i="1"/>
  <c r="BF176" i="1"/>
  <c r="BE176" i="1"/>
  <c r="AV176" i="1"/>
  <c r="AU176" i="1"/>
  <c r="AT176" i="1"/>
  <c r="AS176" i="1"/>
  <c r="AJ176" i="1"/>
  <c r="AI176" i="1"/>
  <c r="AH176" i="1"/>
  <c r="AG176" i="1"/>
  <c r="X176" i="1"/>
  <c r="W176" i="1"/>
  <c r="V176" i="1"/>
  <c r="U176" i="1"/>
  <c r="L176" i="1"/>
  <c r="K176" i="1"/>
  <c r="J176" i="1"/>
  <c r="I176" i="1"/>
  <c r="DX173" i="1"/>
  <c r="DW173" i="1"/>
  <c r="EB173" i="1" s="1"/>
  <c r="DV173" i="1"/>
  <c r="EA173" i="1" s="1"/>
  <c r="DU173" i="1"/>
  <c r="DZ173" i="1" s="1"/>
  <c r="DT173" i="1"/>
  <c r="DY173" i="1" s="1"/>
  <c r="DL173" i="1"/>
  <c r="DK173" i="1"/>
  <c r="DP173" i="1" s="1"/>
  <c r="DJ173" i="1"/>
  <c r="DO173" i="1" s="1"/>
  <c r="DI173" i="1"/>
  <c r="DN173" i="1" s="1"/>
  <c r="DH173" i="1"/>
  <c r="DM173" i="1" s="1"/>
  <c r="CZ173" i="1"/>
  <c r="CY173" i="1"/>
  <c r="DD173" i="1" s="1"/>
  <c r="CX173" i="1"/>
  <c r="DC173" i="1" s="1"/>
  <c r="CW173" i="1"/>
  <c r="DB173" i="1" s="1"/>
  <c r="CV173" i="1"/>
  <c r="DA173" i="1" s="1"/>
  <c r="CN173" i="1"/>
  <c r="CM173" i="1"/>
  <c r="CR173" i="1" s="1"/>
  <c r="CL173" i="1"/>
  <c r="CQ173" i="1" s="1"/>
  <c r="CK173" i="1"/>
  <c r="CP173" i="1" s="1"/>
  <c r="CJ173" i="1"/>
  <c r="CO173" i="1" s="1"/>
  <c r="CA173" i="1"/>
  <c r="CF173" i="1" s="1"/>
  <c r="BZ173" i="1"/>
  <c r="CE173" i="1" s="1"/>
  <c r="BY173" i="1"/>
  <c r="CD173" i="1" s="1"/>
  <c r="BX173" i="1"/>
  <c r="CC173" i="1" s="1"/>
  <c r="BO173" i="1"/>
  <c r="BT173" i="1" s="1"/>
  <c r="BN173" i="1"/>
  <c r="BS173" i="1" s="1"/>
  <c r="BM173" i="1"/>
  <c r="BR173" i="1" s="1"/>
  <c r="BL173" i="1"/>
  <c r="BQ173" i="1" s="1"/>
  <c r="BC173" i="1"/>
  <c r="BH173" i="1" s="1"/>
  <c r="BB173" i="1"/>
  <c r="BG173" i="1" s="1"/>
  <c r="BA173" i="1"/>
  <c r="BF173" i="1" s="1"/>
  <c r="AZ173" i="1"/>
  <c r="BE173" i="1" s="1"/>
  <c r="AQ173" i="1"/>
  <c r="AV173" i="1" s="1"/>
  <c r="AP173" i="1"/>
  <c r="AU173" i="1" s="1"/>
  <c r="AO173" i="1"/>
  <c r="AT173" i="1" s="1"/>
  <c r="AN173" i="1"/>
  <c r="AS173" i="1" s="1"/>
  <c r="AE173" i="1"/>
  <c r="AJ173" i="1" s="1"/>
  <c r="AD173" i="1"/>
  <c r="AI173" i="1" s="1"/>
  <c r="AC173" i="1"/>
  <c r="AH173" i="1" s="1"/>
  <c r="AB173" i="1"/>
  <c r="AG173" i="1" s="1"/>
  <c r="S173" i="1"/>
  <c r="X173" i="1" s="1"/>
  <c r="R173" i="1"/>
  <c r="W173" i="1" s="1"/>
  <c r="Q173" i="1"/>
  <c r="V173" i="1" s="1"/>
  <c r="P173" i="1"/>
  <c r="U173" i="1" s="1"/>
  <c r="G173" i="1"/>
  <c r="L173" i="1" s="1"/>
  <c r="F173" i="1"/>
  <c r="K173" i="1" s="1"/>
  <c r="E173" i="1"/>
  <c r="J173" i="1" s="1"/>
  <c r="D173" i="1"/>
  <c r="I173" i="1" s="1"/>
  <c r="CF172" i="1"/>
  <c r="CE172" i="1"/>
  <c r="CD172" i="1"/>
  <c r="CC172" i="1"/>
  <c r="BT172" i="1"/>
  <c r="BS172" i="1"/>
  <c r="BR172" i="1"/>
  <c r="BQ172" i="1"/>
  <c r="BH172" i="1"/>
  <c r="BG172" i="1"/>
  <c r="BF172" i="1"/>
  <c r="BE172" i="1"/>
  <c r="AV172" i="1"/>
  <c r="AU172" i="1"/>
  <c r="AT172" i="1"/>
  <c r="AS172" i="1"/>
  <c r="AJ172" i="1"/>
  <c r="AI172" i="1"/>
  <c r="AH172" i="1"/>
  <c r="AG172" i="1"/>
  <c r="X172" i="1"/>
  <c r="W172" i="1"/>
  <c r="V172" i="1"/>
  <c r="U172" i="1"/>
  <c r="L172" i="1"/>
  <c r="K172" i="1"/>
  <c r="J172" i="1"/>
  <c r="I172" i="1"/>
  <c r="AV171" i="1"/>
  <c r="AU171" i="1"/>
  <c r="AT171" i="1"/>
  <c r="AS171" i="1"/>
  <c r="H171" i="1"/>
  <c r="DW160" i="1"/>
  <c r="EB160" i="1" s="1"/>
  <c r="DV160" i="1"/>
  <c r="EA160" i="1" s="1"/>
  <c r="DU160" i="1"/>
  <c r="DZ160" i="1" s="1"/>
  <c r="DT160" i="1"/>
  <c r="DY160" i="1" s="1"/>
  <c r="DK160" i="1"/>
  <c r="DP160" i="1" s="1"/>
  <c r="DJ160" i="1"/>
  <c r="DO160" i="1" s="1"/>
  <c r="DI160" i="1"/>
  <c r="DN160" i="1" s="1"/>
  <c r="DH160" i="1"/>
  <c r="DM160" i="1" s="1"/>
  <c r="CY160" i="1"/>
  <c r="DD160" i="1" s="1"/>
  <c r="CX160" i="1"/>
  <c r="DC160" i="1" s="1"/>
  <c r="CW160" i="1"/>
  <c r="DB160" i="1" s="1"/>
  <c r="CV160" i="1"/>
  <c r="DA160" i="1" s="1"/>
  <c r="CM160" i="1"/>
  <c r="CR160" i="1" s="1"/>
  <c r="CL160" i="1"/>
  <c r="CQ160" i="1" s="1"/>
  <c r="CK160" i="1"/>
  <c r="CP160" i="1" s="1"/>
  <c r="CJ160" i="1"/>
  <c r="CO160" i="1" s="1"/>
  <c r="CA160" i="1"/>
  <c r="CF160" i="1" s="1"/>
  <c r="BZ160" i="1"/>
  <c r="CE160" i="1" s="1"/>
  <c r="BY160" i="1"/>
  <c r="CD160" i="1" s="1"/>
  <c r="BX160" i="1"/>
  <c r="CC160" i="1" s="1"/>
  <c r="BO160" i="1"/>
  <c r="BT160" i="1" s="1"/>
  <c r="BN160" i="1"/>
  <c r="BS160" i="1" s="1"/>
  <c r="BM160" i="1"/>
  <c r="BR160" i="1" s="1"/>
  <c r="BL160" i="1"/>
  <c r="BQ160" i="1" s="1"/>
  <c r="BC160" i="1"/>
  <c r="BH160" i="1" s="1"/>
  <c r="BB160" i="1"/>
  <c r="BG160" i="1" s="1"/>
  <c r="BA160" i="1"/>
  <c r="BF160" i="1" s="1"/>
  <c r="AZ160" i="1"/>
  <c r="BE160" i="1" s="1"/>
  <c r="AQ160" i="1"/>
  <c r="AV160" i="1" s="1"/>
  <c r="AP160" i="1"/>
  <c r="AU160" i="1" s="1"/>
  <c r="AO160" i="1"/>
  <c r="AT160" i="1" s="1"/>
  <c r="AN160" i="1"/>
  <c r="AS160" i="1" s="1"/>
  <c r="AE160" i="1"/>
  <c r="AJ160" i="1" s="1"/>
  <c r="AD160" i="1"/>
  <c r="AI160" i="1" s="1"/>
  <c r="AC160" i="1"/>
  <c r="AH160" i="1" s="1"/>
  <c r="AB160" i="1"/>
  <c r="AG160" i="1" s="1"/>
  <c r="S160" i="1"/>
  <c r="X160" i="1" s="1"/>
  <c r="R160" i="1"/>
  <c r="W160" i="1" s="1"/>
  <c r="Q160" i="1"/>
  <c r="V160" i="1" s="1"/>
  <c r="P160" i="1"/>
  <c r="U160" i="1" s="1"/>
  <c r="G160" i="1"/>
  <c r="L160" i="1" s="1"/>
  <c r="F160" i="1"/>
  <c r="K160" i="1" s="1"/>
  <c r="E160" i="1"/>
  <c r="J160" i="1" s="1"/>
  <c r="D160" i="1"/>
  <c r="I160" i="1" s="1"/>
  <c r="DP159" i="1"/>
  <c r="DO159" i="1"/>
  <c r="DN159" i="1"/>
  <c r="DM159" i="1"/>
  <c r="DD159" i="1"/>
  <c r="DC159" i="1"/>
  <c r="DB159" i="1"/>
  <c r="DA159" i="1"/>
  <c r="CR159" i="1"/>
  <c r="CQ159" i="1"/>
  <c r="CP159" i="1"/>
  <c r="CO159" i="1"/>
  <c r="CF159" i="1"/>
  <c r="CE159" i="1"/>
  <c r="CD159" i="1"/>
  <c r="CC159" i="1"/>
  <c r="BT159" i="1"/>
  <c r="BS159" i="1"/>
  <c r="BR159" i="1"/>
  <c r="BQ159" i="1"/>
  <c r="BH159" i="1"/>
  <c r="BG159" i="1"/>
  <c r="BF159" i="1"/>
  <c r="BE159" i="1"/>
  <c r="AV159" i="1"/>
  <c r="AU159" i="1"/>
  <c r="AT159" i="1"/>
  <c r="AS159" i="1"/>
  <c r="AJ159" i="1"/>
  <c r="AI159" i="1"/>
  <c r="AH159" i="1"/>
  <c r="AG159" i="1"/>
  <c r="X159" i="1"/>
  <c r="W159" i="1"/>
  <c r="V159" i="1"/>
  <c r="U159" i="1"/>
  <c r="L159" i="1"/>
  <c r="K159" i="1"/>
  <c r="J159" i="1"/>
  <c r="I159" i="1"/>
  <c r="DP158" i="1"/>
  <c r="DO158" i="1"/>
  <c r="DN158" i="1"/>
  <c r="DM158" i="1"/>
  <c r="DD158" i="1"/>
  <c r="DC158" i="1"/>
  <c r="DB158" i="1"/>
  <c r="DA158" i="1"/>
  <c r="CR158" i="1"/>
  <c r="CQ158" i="1"/>
  <c r="CP158" i="1"/>
  <c r="CO158" i="1"/>
  <c r="CF158" i="1"/>
  <c r="CE158" i="1"/>
  <c r="CD158" i="1"/>
  <c r="CC158" i="1"/>
  <c r="BT158" i="1"/>
  <c r="BS158" i="1"/>
  <c r="BR158" i="1"/>
  <c r="BQ158" i="1"/>
  <c r="BH158" i="1"/>
  <c r="BG158" i="1"/>
  <c r="BF158" i="1"/>
  <c r="BE158" i="1"/>
  <c r="AV158" i="1"/>
  <c r="AU158" i="1"/>
  <c r="AT158" i="1"/>
  <c r="AS158" i="1"/>
  <c r="AJ158" i="1"/>
  <c r="AI158" i="1"/>
  <c r="AH158" i="1"/>
  <c r="AG158" i="1"/>
  <c r="X158" i="1"/>
  <c r="W158" i="1"/>
  <c r="V158" i="1"/>
  <c r="U158" i="1"/>
  <c r="L158" i="1"/>
  <c r="K158" i="1"/>
  <c r="J158" i="1"/>
  <c r="I158" i="1"/>
  <c r="DP157" i="1"/>
  <c r="DO157" i="1"/>
  <c r="DN157" i="1"/>
  <c r="DM157" i="1"/>
  <c r="DD157" i="1"/>
  <c r="DC157" i="1"/>
  <c r="DB157" i="1"/>
  <c r="DA157" i="1"/>
  <c r="CR157" i="1"/>
  <c r="CQ157" i="1"/>
  <c r="CP157" i="1"/>
  <c r="CO157" i="1"/>
  <c r="CF157" i="1"/>
  <c r="CE157" i="1"/>
  <c r="CD157" i="1"/>
  <c r="CC157" i="1"/>
  <c r="BT157" i="1"/>
  <c r="BS157" i="1"/>
  <c r="BR157" i="1"/>
  <c r="BQ157" i="1"/>
  <c r="BH157" i="1"/>
  <c r="BG157" i="1"/>
  <c r="BF157" i="1"/>
  <c r="BE157" i="1"/>
  <c r="AV157" i="1"/>
  <c r="AU157" i="1"/>
  <c r="AT157" i="1"/>
  <c r="AS157" i="1"/>
  <c r="AJ157" i="1"/>
  <c r="AI157" i="1"/>
  <c r="AH157" i="1"/>
  <c r="AG157" i="1"/>
  <c r="X157" i="1"/>
  <c r="W157" i="1"/>
  <c r="V157" i="1"/>
  <c r="U157" i="1"/>
  <c r="L157" i="1"/>
  <c r="K157" i="1"/>
  <c r="J157" i="1"/>
  <c r="I157" i="1"/>
  <c r="DP156" i="1"/>
  <c r="DO156" i="1"/>
  <c r="DN156" i="1"/>
  <c r="DM156" i="1"/>
  <c r="DD156" i="1"/>
  <c r="DC156" i="1"/>
  <c r="DB156" i="1"/>
  <c r="DA156" i="1"/>
  <c r="CR156" i="1"/>
  <c r="CQ156" i="1"/>
  <c r="CP156" i="1"/>
  <c r="CO156" i="1"/>
  <c r="CF156" i="1"/>
  <c r="CE156" i="1"/>
  <c r="CD156" i="1"/>
  <c r="CC156" i="1"/>
  <c r="BT156" i="1"/>
  <c r="BS156" i="1"/>
  <c r="BR156" i="1"/>
  <c r="BQ156" i="1"/>
  <c r="BH156" i="1"/>
  <c r="BG156" i="1"/>
  <c r="BF156" i="1"/>
  <c r="BE156" i="1"/>
  <c r="AV156" i="1"/>
  <c r="AU156" i="1"/>
  <c r="AT156" i="1"/>
  <c r="AS156" i="1"/>
  <c r="AJ156" i="1"/>
  <c r="AI156" i="1"/>
  <c r="AH156" i="1"/>
  <c r="AG156" i="1"/>
  <c r="X156" i="1"/>
  <c r="W156" i="1"/>
  <c r="V156" i="1"/>
  <c r="U156" i="1"/>
  <c r="L156" i="1"/>
  <c r="K156" i="1"/>
  <c r="J156" i="1"/>
  <c r="I156" i="1"/>
  <c r="DP155" i="1"/>
  <c r="DO155" i="1"/>
  <c r="DN155" i="1"/>
  <c r="DM155" i="1"/>
  <c r="DD155" i="1"/>
  <c r="DC155" i="1"/>
  <c r="DB155" i="1"/>
  <c r="DA155" i="1"/>
  <c r="CR155" i="1"/>
  <c r="CQ155" i="1"/>
  <c r="CP155" i="1"/>
  <c r="CO155" i="1"/>
  <c r="CF155" i="1"/>
  <c r="CE155" i="1"/>
  <c r="CD155" i="1"/>
  <c r="CC155" i="1"/>
  <c r="BT155" i="1"/>
  <c r="BS155" i="1"/>
  <c r="BR155" i="1"/>
  <c r="BQ155" i="1"/>
  <c r="BH155" i="1"/>
  <c r="BG155" i="1"/>
  <c r="BF155" i="1"/>
  <c r="BE155" i="1"/>
  <c r="AV155" i="1"/>
  <c r="AU155" i="1"/>
  <c r="AT155" i="1"/>
  <c r="AS155" i="1"/>
  <c r="AJ155" i="1"/>
  <c r="AI155" i="1"/>
  <c r="AH155" i="1"/>
  <c r="AG155" i="1"/>
  <c r="X155" i="1"/>
  <c r="W155" i="1"/>
  <c r="V155" i="1"/>
  <c r="U155" i="1"/>
  <c r="L155" i="1"/>
  <c r="K155" i="1"/>
  <c r="J155" i="1"/>
  <c r="I155" i="1"/>
  <c r="DP154" i="1"/>
  <c r="DO154" i="1"/>
  <c r="DN154" i="1"/>
  <c r="DM154" i="1"/>
  <c r="DD154" i="1"/>
  <c r="DC154" i="1"/>
  <c r="DB154" i="1"/>
  <c r="DA154" i="1"/>
  <c r="CR154" i="1"/>
  <c r="CQ154" i="1"/>
  <c r="CP154" i="1"/>
  <c r="CO154" i="1"/>
  <c r="CF154" i="1"/>
  <c r="CE154" i="1"/>
  <c r="CD154" i="1"/>
  <c r="CC154" i="1"/>
  <c r="BT154" i="1"/>
  <c r="BS154" i="1"/>
  <c r="BR154" i="1"/>
  <c r="BQ154" i="1"/>
  <c r="BH154" i="1"/>
  <c r="BG154" i="1"/>
  <c r="BF154" i="1"/>
  <c r="BE154" i="1"/>
  <c r="AV154" i="1"/>
  <c r="AU154" i="1"/>
  <c r="AT154" i="1"/>
  <c r="AS154" i="1"/>
  <c r="AJ154" i="1"/>
  <c r="AI154" i="1"/>
  <c r="AH154" i="1"/>
  <c r="AG154" i="1"/>
  <c r="X154" i="1"/>
  <c r="W154" i="1"/>
  <c r="V154" i="1"/>
  <c r="U154" i="1"/>
  <c r="L154" i="1"/>
  <c r="K154" i="1"/>
  <c r="J154" i="1"/>
  <c r="I154" i="1"/>
  <c r="DP153" i="1"/>
  <c r="DO153" i="1"/>
  <c r="DN153" i="1"/>
  <c r="DM153" i="1"/>
  <c r="DD153" i="1"/>
  <c r="DC153" i="1"/>
  <c r="DB153" i="1"/>
  <c r="DA153" i="1"/>
  <c r="CR153" i="1"/>
  <c r="CQ153" i="1"/>
  <c r="CP153" i="1"/>
  <c r="CO153" i="1"/>
  <c r="CF153" i="1"/>
  <c r="CE153" i="1"/>
  <c r="CD153" i="1"/>
  <c r="CC153" i="1"/>
  <c r="BT153" i="1"/>
  <c r="BS153" i="1"/>
  <c r="BR153" i="1"/>
  <c r="BQ153" i="1"/>
  <c r="BH153" i="1"/>
  <c r="BG153" i="1"/>
  <c r="BF153" i="1"/>
  <c r="BE153" i="1"/>
  <c r="AV153" i="1"/>
  <c r="AU153" i="1"/>
  <c r="AT153" i="1"/>
  <c r="AS153" i="1"/>
  <c r="AJ153" i="1"/>
  <c r="AI153" i="1"/>
  <c r="AH153" i="1"/>
  <c r="AG153" i="1"/>
  <c r="X153" i="1"/>
  <c r="W153" i="1"/>
  <c r="V153" i="1"/>
  <c r="U153" i="1"/>
  <c r="L153" i="1"/>
  <c r="K153" i="1"/>
  <c r="J153" i="1"/>
  <c r="I153" i="1"/>
  <c r="DP152" i="1"/>
  <c r="DO152" i="1"/>
  <c r="DN152" i="1"/>
  <c r="DM152" i="1"/>
  <c r="DD152" i="1"/>
  <c r="DC152" i="1"/>
  <c r="DB152" i="1"/>
  <c r="DA152" i="1"/>
  <c r="CF152" i="1"/>
  <c r="CE152" i="1"/>
  <c r="CD152" i="1"/>
  <c r="CC152" i="1"/>
  <c r="BT152" i="1"/>
  <c r="BS152" i="1"/>
  <c r="BR152" i="1"/>
  <c r="BQ152" i="1"/>
  <c r="BH152" i="1"/>
  <c r="BG152" i="1"/>
  <c r="BF152" i="1"/>
  <c r="BE152" i="1"/>
  <c r="AV152" i="1"/>
  <c r="AU152" i="1"/>
  <c r="AT152" i="1"/>
  <c r="AS152" i="1"/>
  <c r="AJ152" i="1"/>
  <c r="AI152" i="1"/>
  <c r="AH152" i="1"/>
  <c r="AG152" i="1"/>
  <c r="X152" i="1"/>
  <c r="W152" i="1"/>
  <c r="V152" i="1"/>
  <c r="U152" i="1"/>
  <c r="L152" i="1"/>
  <c r="K152" i="1"/>
  <c r="J152" i="1"/>
  <c r="I152" i="1"/>
  <c r="DP151" i="1"/>
  <c r="DO151" i="1"/>
  <c r="DN151" i="1"/>
  <c r="DM151" i="1"/>
  <c r="DD151" i="1"/>
  <c r="DC151" i="1"/>
  <c r="DB151" i="1"/>
  <c r="DA151" i="1"/>
  <c r="CF151" i="1"/>
  <c r="CE151" i="1"/>
  <c r="CD151" i="1"/>
  <c r="CC151" i="1"/>
  <c r="BT151" i="1"/>
  <c r="BS151" i="1"/>
  <c r="BR151" i="1"/>
  <c r="BQ151" i="1"/>
  <c r="BH151" i="1"/>
  <c r="BG151" i="1"/>
  <c r="BF151" i="1"/>
  <c r="BE151" i="1"/>
  <c r="AV151" i="1"/>
  <c r="AU151" i="1"/>
  <c r="AT151" i="1"/>
  <c r="AS151" i="1"/>
  <c r="AJ151" i="1"/>
  <c r="AI151" i="1"/>
  <c r="AH151" i="1"/>
  <c r="AG151" i="1"/>
  <c r="X151" i="1"/>
  <c r="W151" i="1"/>
  <c r="V151" i="1"/>
  <c r="U151" i="1"/>
  <c r="L151" i="1"/>
  <c r="K151" i="1"/>
  <c r="J151" i="1"/>
  <c r="I151" i="1"/>
  <c r="DP150" i="1"/>
  <c r="DO150" i="1"/>
  <c r="DN150" i="1"/>
  <c r="DM150" i="1"/>
  <c r="DD150" i="1"/>
  <c r="DC150" i="1"/>
  <c r="DB150" i="1"/>
  <c r="DA150" i="1"/>
  <c r="AV150" i="1"/>
  <c r="AU150" i="1"/>
  <c r="AT150" i="1"/>
  <c r="AS150" i="1"/>
  <c r="AJ150" i="1"/>
  <c r="AI150" i="1"/>
  <c r="AH150" i="1"/>
  <c r="AG150" i="1"/>
  <c r="X150" i="1"/>
  <c r="W150" i="1"/>
  <c r="V150" i="1"/>
  <c r="U150" i="1"/>
  <c r="L150" i="1"/>
  <c r="K150" i="1"/>
  <c r="J150" i="1"/>
  <c r="I150" i="1"/>
  <c r="EB149" i="1"/>
  <c r="EA149" i="1"/>
  <c r="DZ149" i="1"/>
  <c r="DY149" i="1"/>
  <c r="DP149" i="1"/>
  <c r="DO149" i="1"/>
  <c r="DN149" i="1"/>
  <c r="DM149" i="1"/>
  <c r="DD149" i="1"/>
  <c r="DC149" i="1"/>
  <c r="DB149" i="1"/>
  <c r="DA149" i="1"/>
  <c r="BH149" i="1"/>
  <c r="BG149" i="1"/>
  <c r="BF149" i="1"/>
  <c r="BE149" i="1"/>
  <c r="AV149" i="1"/>
  <c r="AU149" i="1"/>
  <c r="AT149" i="1"/>
  <c r="AS149" i="1"/>
  <c r="AJ149" i="1"/>
  <c r="AI149" i="1"/>
  <c r="AH149" i="1"/>
  <c r="AG149" i="1"/>
  <c r="X149" i="1"/>
  <c r="W149" i="1"/>
  <c r="V149" i="1"/>
  <c r="U149" i="1"/>
  <c r="L149" i="1"/>
  <c r="K149" i="1"/>
  <c r="J149" i="1"/>
  <c r="I149" i="1"/>
  <c r="CF148" i="1"/>
  <c r="CE148" i="1"/>
  <c r="CD148" i="1"/>
  <c r="CC148" i="1"/>
  <c r="BT148" i="1"/>
  <c r="BS148" i="1"/>
  <c r="BR148" i="1"/>
  <c r="BQ148" i="1"/>
  <c r="BH148" i="1"/>
  <c r="BG148" i="1"/>
  <c r="BF148" i="1"/>
  <c r="BE148" i="1"/>
  <c r="AV148" i="1"/>
  <c r="AU148" i="1"/>
  <c r="AT148" i="1"/>
  <c r="AS148" i="1"/>
  <c r="AJ148" i="1"/>
  <c r="AI148" i="1"/>
  <c r="AH148" i="1"/>
  <c r="AG148" i="1"/>
  <c r="X148" i="1"/>
  <c r="W148" i="1"/>
  <c r="V148" i="1"/>
  <c r="U148" i="1"/>
  <c r="L148" i="1"/>
  <c r="K148" i="1"/>
  <c r="J148" i="1"/>
  <c r="I148" i="1"/>
  <c r="EB147" i="1"/>
  <c r="EA147" i="1"/>
  <c r="DZ147" i="1"/>
  <c r="DY147" i="1"/>
  <c r="DP147" i="1"/>
  <c r="DO147" i="1"/>
  <c r="DN147" i="1"/>
  <c r="DM147" i="1"/>
  <c r="DD147" i="1"/>
  <c r="DC147" i="1"/>
  <c r="DB147" i="1"/>
  <c r="DA147" i="1"/>
  <c r="CR147" i="1"/>
  <c r="CQ147" i="1"/>
  <c r="CP147" i="1"/>
  <c r="CO147" i="1"/>
  <c r="CF147" i="1"/>
  <c r="CE147" i="1"/>
  <c r="CD147" i="1"/>
  <c r="CC147" i="1"/>
  <c r="BT147" i="1"/>
  <c r="BS147" i="1"/>
  <c r="BR147" i="1"/>
  <c r="BQ147" i="1"/>
  <c r="BH147" i="1"/>
  <c r="BG147" i="1"/>
  <c r="BF147" i="1"/>
  <c r="BE147" i="1"/>
  <c r="AV147" i="1"/>
  <c r="AU147" i="1"/>
  <c r="AT147" i="1"/>
  <c r="AS147" i="1"/>
  <c r="AJ147" i="1"/>
  <c r="AI147" i="1"/>
  <c r="AH147" i="1"/>
  <c r="AG147" i="1"/>
  <c r="X147" i="1"/>
  <c r="W147" i="1"/>
  <c r="V147" i="1"/>
  <c r="U147" i="1"/>
  <c r="L147" i="1"/>
  <c r="K147" i="1"/>
  <c r="J147" i="1"/>
  <c r="I147" i="1"/>
  <c r="CF146" i="1"/>
  <c r="CE146" i="1"/>
  <c r="CD146" i="1"/>
  <c r="CC146" i="1"/>
  <c r="BT146" i="1"/>
  <c r="BS146" i="1"/>
  <c r="BR146" i="1"/>
  <c r="BQ146" i="1"/>
  <c r="BH146" i="1"/>
  <c r="BG146" i="1"/>
  <c r="BF146" i="1"/>
  <c r="BE146" i="1"/>
  <c r="AV146" i="1"/>
  <c r="AU146" i="1"/>
  <c r="AT146" i="1"/>
  <c r="AS146" i="1"/>
  <c r="AJ146" i="1"/>
  <c r="AI146" i="1"/>
  <c r="AH146" i="1"/>
  <c r="AG146" i="1"/>
  <c r="X146" i="1"/>
  <c r="W146" i="1"/>
  <c r="V146" i="1"/>
  <c r="U146" i="1"/>
  <c r="L146" i="1"/>
  <c r="K146" i="1"/>
  <c r="J146" i="1"/>
  <c r="I146" i="1"/>
  <c r="EB145" i="1"/>
  <c r="EA145" i="1"/>
  <c r="DZ145" i="1"/>
  <c r="DY145" i="1"/>
  <c r="DP145" i="1"/>
  <c r="DO145" i="1"/>
  <c r="DN145" i="1"/>
  <c r="DM145" i="1"/>
  <c r="DD145" i="1"/>
  <c r="DC145" i="1"/>
  <c r="DB145" i="1"/>
  <c r="DA145" i="1"/>
  <c r="CF145" i="1"/>
  <c r="CE145" i="1"/>
  <c r="CD145" i="1"/>
  <c r="CC145" i="1"/>
  <c r="BH145" i="1"/>
  <c r="BG145" i="1"/>
  <c r="BF145" i="1"/>
  <c r="BE145" i="1"/>
  <c r="AV145" i="1"/>
  <c r="AU145" i="1"/>
  <c r="AT145" i="1"/>
  <c r="AS145" i="1"/>
  <c r="AJ145" i="1"/>
  <c r="AI145" i="1"/>
  <c r="AH145" i="1"/>
  <c r="AG145" i="1"/>
  <c r="X145" i="1"/>
  <c r="W145" i="1"/>
  <c r="V145" i="1"/>
  <c r="U145" i="1"/>
  <c r="L145" i="1"/>
  <c r="K145" i="1"/>
  <c r="J145" i="1"/>
  <c r="I145" i="1"/>
  <c r="EB144" i="1"/>
  <c r="EA144" i="1"/>
  <c r="DZ144" i="1"/>
  <c r="DY144" i="1"/>
  <c r="DP144" i="1"/>
  <c r="DO144" i="1"/>
  <c r="DN144" i="1"/>
  <c r="DM144" i="1"/>
  <c r="DD144" i="1"/>
  <c r="DC144" i="1"/>
  <c r="DB144" i="1"/>
  <c r="DA144" i="1"/>
  <c r="CF144" i="1"/>
  <c r="CE144" i="1"/>
  <c r="CD144" i="1"/>
  <c r="CC144" i="1"/>
  <c r="BH144" i="1"/>
  <c r="BG144" i="1"/>
  <c r="BF144" i="1"/>
  <c r="BE144" i="1"/>
  <c r="AV144" i="1"/>
  <c r="AU144" i="1"/>
  <c r="AT144" i="1"/>
  <c r="AS144" i="1"/>
  <c r="AJ144" i="1"/>
  <c r="AI144" i="1"/>
  <c r="AH144" i="1"/>
  <c r="AG144" i="1"/>
  <c r="X144" i="1"/>
  <c r="W144" i="1"/>
  <c r="V144" i="1"/>
  <c r="U144" i="1"/>
  <c r="L144" i="1"/>
  <c r="K144" i="1"/>
  <c r="J144" i="1"/>
  <c r="I144" i="1"/>
  <c r="EB143" i="1"/>
  <c r="EA143" i="1"/>
  <c r="DZ143" i="1"/>
  <c r="DY143" i="1"/>
  <c r="DP143" i="1"/>
  <c r="DO143" i="1"/>
  <c r="DN143" i="1"/>
  <c r="DM143" i="1"/>
  <c r="DD143" i="1"/>
  <c r="DC143" i="1"/>
  <c r="DB143" i="1"/>
  <c r="DA143" i="1"/>
  <c r="CF143" i="1"/>
  <c r="CE143" i="1"/>
  <c r="CD143" i="1"/>
  <c r="CC143" i="1"/>
  <c r="BT143" i="1"/>
  <c r="BS143" i="1"/>
  <c r="BR143" i="1"/>
  <c r="BQ143" i="1"/>
  <c r="BH143" i="1"/>
  <c r="BG143" i="1"/>
  <c r="BF143" i="1"/>
  <c r="BE143" i="1"/>
  <c r="AV143" i="1"/>
  <c r="AU143" i="1"/>
  <c r="AT143" i="1"/>
  <c r="AS143" i="1"/>
  <c r="AJ143" i="1"/>
  <c r="AI143" i="1"/>
  <c r="AH143" i="1"/>
  <c r="AG143" i="1"/>
  <c r="X143" i="1"/>
  <c r="W143" i="1"/>
  <c r="V143" i="1"/>
  <c r="U143" i="1"/>
  <c r="L143" i="1"/>
  <c r="K143" i="1"/>
  <c r="J143" i="1"/>
  <c r="I143" i="1"/>
  <c r="EB142" i="1"/>
  <c r="EA142" i="1"/>
  <c r="DZ142" i="1"/>
  <c r="DY142" i="1"/>
  <c r="DP142" i="1"/>
  <c r="DO142" i="1"/>
  <c r="DN142" i="1"/>
  <c r="DM142" i="1"/>
  <c r="DD142" i="1"/>
  <c r="DC142" i="1"/>
  <c r="DB142" i="1"/>
  <c r="DA142" i="1"/>
  <c r="CR142" i="1"/>
  <c r="CQ142" i="1"/>
  <c r="CP142" i="1"/>
  <c r="CO142" i="1"/>
  <c r="CF142" i="1"/>
  <c r="CE142" i="1"/>
  <c r="CD142" i="1"/>
  <c r="CC142" i="1"/>
  <c r="BH142" i="1"/>
  <c r="BG142" i="1"/>
  <c r="BF142" i="1"/>
  <c r="BE142" i="1"/>
  <c r="AV142" i="1"/>
  <c r="AU142" i="1"/>
  <c r="AT142" i="1"/>
  <c r="AS142" i="1"/>
  <c r="AJ142" i="1"/>
  <c r="AI142" i="1"/>
  <c r="AH142" i="1"/>
  <c r="AG142" i="1"/>
  <c r="X142" i="1"/>
  <c r="W142" i="1"/>
  <c r="V142" i="1"/>
  <c r="U142" i="1"/>
  <c r="L142" i="1"/>
  <c r="K142" i="1"/>
  <c r="J142" i="1"/>
  <c r="I142" i="1"/>
  <c r="EB141" i="1"/>
  <c r="EA141" i="1"/>
  <c r="DZ141" i="1"/>
  <c r="DY141" i="1"/>
  <c r="DP141" i="1"/>
  <c r="DO141" i="1"/>
  <c r="DN141" i="1"/>
  <c r="DM141" i="1"/>
  <c r="DD141" i="1"/>
  <c r="DC141" i="1"/>
  <c r="DB141" i="1"/>
  <c r="DA141" i="1"/>
  <c r="CR141" i="1"/>
  <c r="CQ141" i="1"/>
  <c r="CP141" i="1"/>
  <c r="CO141" i="1"/>
  <c r="CF141" i="1"/>
  <c r="CE141" i="1"/>
  <c r="CD141" i="1"/>
  <c r="CC141" i="1"/>
  <c r="BH141" i="1"/>
  <c r="BG141" i="1"/>
  <c r="BF141" i="1"/>
  <c r="BE141" i="1"/>
  <c r="AV141" i="1"/>
  <c r="AU141" i="1"/>
  <c r="AT141" i="1"/>
  <c r="AS141" i="1"/>
  <c r="AJ141" i="1"/>
  <c r="AI141" i="1"/>
  <c r="AH141" i="1"/>
  <c r="AG141" i="1"/>
  <c r="X141" i="1"/>
  <c r="W141" i="1"/>
  <c r="V141" i="1"/>
  <c r="U141" i="1"/>
  <c r="L141" i="1"/>
  <c r="K141" i="1"/>
  <c r="J141" i="1"/>
  <c r="I141" i="1"/>
  <c r="EB140" i="1"/>
  <c r="EA140" i="1"/>
  <c r="DZ140" i="1"/>
  <c r="DY140" i="1"/>
  <c r="DP140" i="1"/>
  <c r="DO140" i="1"/>
  <c r="DN140" i="1"/>
  <c r="DM140" i="1"/>
  <c r="DD140" i="1"/>
  <c r="DC140" i="1"/>
  <c r="DB140" i="1"/>
  <c r="DA140" i="1"/>
  <c r="CR140" i="1"/>
  <c r="CQ140" i="1"/>
  <c r="CP140" i="1"/>
  <c r="CO140" i="1"/>
  <c r="CF140" i="1"/>
  <c r="CE140" i="1"/>
  <c r="CD140" i="1"/>
  <c r="CC140" i="1"/>
  <c r="BH140" i="1"/>
  <c r="BG140" i="1"/>
  <c r="BF140" i="1"/>
  <c r="BE140" i="1"/>
  <c r="AV140" i="1"/>
  <c r="AU140" i="1"/>
  <c r="AT140" i="1"/>
  <c r="AS140" i="1"/>
  <c r="AJ140" i="1"/>
  <c r="AI140" i="1"/>
  <c r="AH140" i="1"/>
  <c r="AG140" i="1"/>
  <c r="X140" i="1"/>
  <c r="W140" i="1"/>
  <c r="V140" i="1"/>
  <c r="U140" i="1"/>
  <c r="L140" i="1"/>
  <c r="K140" i="1"/>
  <c r="J140" i="1"/>
  <c r="I140" i="1"/>
  <c r="EB139" i="1"/>
  <c r="EA139" i="1"/>
  <c r="DZ139" i="1"/>
  <c r="DY139" i="1"/>
  <c r="DP139" i="1"/>
  <c r="DO139" i="1"/>
  <c r="DN139" i="1"/>
  <c r="DM139" i="1"/>
  <c r="DD139" i="1"/>
  <c r="DC139" i="1"/>
  <c r="DB139" i="1"/>
  <c r="DA139" i="1"/>
  <c r="CR139" i="1"/>
  <c r="CQ139" i="1"/>
  <c r="CP139" i="1"/>
  <c r="CO139" i="1"/>
  <c r="CF139" i="1"/>
  <c r="CE139" i="1"/>
  <c r="CD139" i="1"/>
  <c r="CC139" i="1"/>
  <c r="BT139" i="1"/>
  <c r="BS139" i="1"/>
  <c r="BR139" i="1"/>
  <c r="BQ139" i="1"/>
  <c r="BH139" i="1"/>
  <c r="BG139" i="1"/>
  <c r="BF139" i="1"/>
  <c r="BE139" i="1"/>
  <c r="AV139" i="1"/>
  <c r="AU139" i="1"/>
  <c r="AT139" i="1"/>
  <c r="AS139" i="1"/>
  <c r="AJ139" i="1"/>
  <c r="AI139" i="1"/>
  <c r="AH139" i="1"/>
  <c r="AG139" i="1"/>
  <c r="X139" i="1"/>
  <c r="W139" i="1"/>
  <c r="V139" i="1"/>
  <c r="U139" i="1"/>
  <c r="L139" i="1"/>
  <c r="K139" i="1"/>
  <c r="J139" i="1"/>
  <c r="I139" i="1"/>
  <c r="EB138" i="1"/>
  <c r="EA138" i="1"/>
  <c r="DZ138" i="1"/>
  <c r="DY138" i="1"/>
  <c r="DP138" i="1"/>
  <c r="DO138" i="1"/>
  <c r="DN138" i="1"/>
  <c r="DM138" i="1"/>
  <c r="DD138" i="1"/>
  <c r="DC138" i="1"/>
  <c r="DB138" i="1"/>
  <c r="DA138" i="1"/>
  <c r="CR138" i="1"/>
  <c r="CQ138" i="1"/>
  <c r="CP138" i="1"/>
  <c r="CO138" i="1"/>
  <c r="CF138" i="1"/>
  <c r="CE138" i="1"/>
  <c r="CD138" i="1"/>
  <c r="CC138" i="1"/>
  <c r="BT138" i="1"/>
  <c r="BS138" i="1"/>
  <c r="BR138" i="1"/>
  <c r="BQ138" i="1"/>
  <c r="BH138" i="1"/>
  <c r="BG138" i="1"/>
  <c r="BF138" i="1"/>
  <c r="BE138" i="1"/>
  <c r="AV138" i="1"/>
  <c r="AU138" i="1"/>
  <c r="AT138" i="1"/>
  <c r="AS138" i="1"/>
  <c r="AJ138" i="1"/>
  <c r="AI138" i="1"/>
  <c r="AH138" i="1"/>
  <c r="AG138" i="1"/>
  <c r="X138" i="1"/>
  <c r="W138" i="1"/>
  <c r="V138" i="1"/>
  <c r="U138" i="1"/>
  <c r="L138" i="1"/>
  <c r="K138" i="1"/>
  <c r="J138" i="1"/>
  <c r="I138" i="1"/>
  <c r="EB137" i="1"/>
  <c r="EA137" i="1"/>
  <c r="DZ137" i="1"/>
  <c r="DY137" i="1"/>
  <c r="DP137" i="1"/>
  <c r="DO137" i="1"/>
  <c r="DN137" i="1"/>
  <c r="DM137" i="1"/>
  <c r="DD137" i="1"/>
  <c r="DC137" i="1"/>
  <c r="DB137" i="1"/>
  <c r="DA137" i="1"/>
  <c r="CR137" i="1"/>
  <c r="CQ137" i="1"/>
  <c r="CP137" i="1"/>
  <c r="CO137" i="1"/>
  <c r="CF137" i="1"/>
  <c r="CE137" i="1"/>
  <c r="CD137" i="1"/>
  <c r="CC137" i="1"/>
  <c r="BT137" i="1"/>
  <c r="BS137" i="1"/>
  <c r="BR137" i="1"/>
  <c r="BQ137" i="1"/>
  <c r="BH137" i="1"/>
  <c r="BG137" i="1"/>
  <c r="BF137" i="1"/>
  <c r="BE137" i="1"/>
  <c r="AV137" i="1"/>
  <c r="AU137" i="1"/>
  <c r="AT137" i="1"/>
  <c r="AS137" i="1"/>
  <c r="AJ137" i="1"/>
  <c r="AI137" i="1"/>
  <c r="AH137" i="1"/>
  <c r="AG137" i="1"/>
  <c r="X137" i="1"/>
  <c r="W137" i="1"/>
  <c r="V137" i="1"/>
  <c r="U137" i="1"/>
  <c r="L137" i="1"/>
  <c r="K137" i="1"/>
  <c r="J137" i="1"/>
  <c r="I137" i="1"/>
  <c r="CF136" i="1"/>
  <c r="CE136" i="1"/>
  <c r="CD136" i="1"/>
  <c r="CC136" i="1"/>
  <c r="BT136" i="1"/>
  <c r="BS136" i="1"/>
  <c r="BR136" i="1"/>
  <c r="BQ136" i="1"/>
  <c r="BH136" i="1"/>
  <c r="BG136" i="1"/>
  <c r="BF136" i="1"/>
  <c r="BE136" i="1"/>
  <c r="AV136" i="1"/>
  <c r="AU136" i="1"/>
  <c r="AT136" i="1"/>
  <c r="AS136" i="1"/>
  <c r="AJ136" i="1"/>
  <c r="AI136" i="1"/>
  <c r="AH136" i="1"/>
  <c r="AG136" i="1"/>
  <c r="X136" i="1"/>
  <c r="W136" i="1"/>
  <c r="V136" i="1"/>
  <c r="U136" i="1"/>
  <c r="L136" i="1"/>
  <c r="K136" i="1"/>
  <c r="J136" i="1"/>
  <c r="I136" i="1"/>
  <c r="CF135" i="1"/>
  <c r="CE135" i="1"/>
  <c r="CD135" i="1"/>
  <c r="CC135" i="1"/>
  <c r="BT135" i="1"/>
  <c r="BS135" i="1"/>
  <c r="BR135" i="1"/>
  <c r="BQ135" i="1"/>
  <c r="BH135" i="1"/>
  <c r="BG135" i="1"/>
  <c r="BF135" i="1"/>
  <c r="BE135" i="1"/>
  <c r="AV135" i="1"/>
  <c r="AU135" i="1"/>
  <c r="AT135" i="1"/>
  <c r="AS135" i="1"/>
  <c r="AJ135" i="1"/>
  <c r="AI135" i="1"/>
  <c r="AH135" i="1"/>
  <c r="AG135" i="1"/>
  <c r="X135" i="1"/>
  <c r="W135" i="1"/>
  <c r="V135" i="1"/>
  <c r="U135" i="1"/>
  <c r="L135" i="1"/>
  <c r="K135" i="1"/>
  <c r="J135" i="1"/>
  <c r="I135" i="1"/>
  <c r="EB134" i="1"/>
  <c r="EA134" i="1"/>
  <c r="DZ134" i="1"/>
  <c r="DY134" i="1"/>
  <c r="DX134" i="1"/>
  <c r="DP134" i="1"/>
  <c r="DO134" i="1"/>
  <c r="DN134" i="1"/>
  <c r="DM134" i="1"/>
  <c r="DL134" i="1"/>
  <c r="DD134" i="1"/>
  <c r="DC134" i="1"/>
  <c r="DB134" i="1"/>
  <c r="DA134" i="1"/>
  <c r="CZ134" i="1"/>
  <c r="CR134" i="1"/>
  <c r="CQ134" i="1"/>
  <c r="CP134" i="1"/>
  <c r="CO134" i="1"/>
  <c r="CN134" i="1"/>
  <c r="CF134" i="1"/>
  <c r="CE134" i="1"/>
  <c r="CD134" i="1"/>
  <c r="CC134" i="1"/>
  <c r="CB134" i="1"/>
  <c r="BT134" i="1"/>
  <c r="BS134" i="1"/>
  <c r="BR134" i="1"/>
  <c r="BQ134" i="1"/>
  <c r="BP134" i="1"/>
  <c r="BH134" i="1"/>
  <c r="BG134" i="1"/>
  <c r="BF134" i="1"/>
  <c r="BE134" i="1"/>
  <c r="BD134" i="1"/>
  <c r="AV134" i="1"/>
  <c r="AU134" i="1"/>
  <c r="AT134" i="1"/>
  <c r="AS134" i="1"/>
  <c r="AJ134" i="1"/>
  <c r="AI134" i="1"/>
  <c r="AH134" i="1"/>
  <c r="AG134" i="1"/>
  <c r="X134" i="1"/>
  <c r="W134" i="1"/>
  <c r="V134" i="1"/>
  <c r="U134" i="1"/>
  <c r="L134" i="1"/>
  <c r="K134" i="1"/>
  <c r="J134" i="1"/>
  <c r="I134" i="1"/>
  <c r="AV133" i="1"/>
  <c r="AU133" i="1"/>
  <c r="AT133" i="1"/>
  <c r="AS133" i="1"/>
  <c r="AJ133" i="1"/>
  <c r="AI133" i="1"/>
  <c r="AH133" i="1"/>
  <c r="AG133" i="1"/>
  <c r="X133" i="1"/>
  <c r="W133" i="1"/>
  <c r="V133" i="1"/>
  <c r="U133" i="1"/>
  <c r="L133" i="1"/>
  <c r="K133" i="1"/>
  <c r="J133" i="1"/>
  <c r="I133" i="1"/>
  <c r="AV132" i="1"/>
  <c r="AU132" i="1"/>
  <c r="AT132" i="1"/>
  <c r="AS132" i="1"/>
  <c r="AJ132" i="1"/>
  <c r="AI132" i="1"/>
  <c r="AH132" i="1"/>
  <c r="AG132" i="1"/>
  <c r="X132" i="1"/>
  <c r="W132" i="1"/>
  <c r="V132" i="1"/>
  <c r="U132" i="1"/>
  <c r="L132" i="1"/>
  <c r="K132" i="1"/>
  <c r="J132" i="1"/>
  <c r="I132" i="1"/>
  <c r="AV131" i="1"/>
  <c r="AU131" i="1"/>
  <c r="AT131" i="1"/>
  <c r="AS131" i="1"/>
  <c r="AJ131" i="1"/>
  <c r="AI131" i="1"/>
  <c r="AH131" i="1"/>
  <c r="AG131" i="1"/>
  <c r="X131" i="1"/>
  <c r="W131" i="1"/>
  <c r="V131" i="1"/>
  <c r="U131" i="1"/>
  <c r="L131" i="1"/>
  <c r="K131" i="1"/>
  <c r="J131" i="1"/>
  <c r="I131" i="1"/>
  <c r="AV130" i="1"/>
  <c r="AU130" i="1"/>
  <c r="AT130" i="1"/>
  <c r="AS130" i="1"/>
  <c r="AJ130" i="1"/>
  <c r="AI130" i="1"/>
  <c r="AH130" i="1"/>
  <c r="AG130" i="1"/>
  <c r="X130" i="1"/>
  <c r="W130" i="1"/>
  <c r="V130" i="1"/>
  <c r="U130" i="1"/>
  <c r="L130" i="1"/>
  <c r="K130" i="1"/>
  <c r="J130" i="1"/>
  <c r="I130" i="1"/>
  <c r="AV129" i="1"/>
  <c r="AU129" i="1"/>
  <c r="AT129" i="1"/>
  <c r="AS129" i="1"/>
  <c r="AJ129" i="1"/>
  <c r="AI129" i="1"/>
  <c r="AH129" i="1"/>
  <c r="AG129" i="1"/>
  <c r="X129" i="1"/>
  <c r="W129" i="1"/>
  <c r="V129" i="1"/>
  <c r="U129" i="1"/>
  <c r="L129" i="1"/>
  <c r="K129" i="1"/>
  <c r="J129" i="1"/>
  <c r="I129" i="1"/>
  <c r="AV128" i="1"/>
  <c r="AU128" i="1"/>
  <c r="AT128" i="1"/>
  <c r="AS128" i="1"/>
  <c r="AJ128" i="1"/>
  <c r="AI128" i="1"/>
  <c r="AH128" i="1"/>
  <c r="AG128" i="1"/>
  <c r="X128" i="1"/>
  <c r="W128" i="1"/>
  <c r="V128" i="1"/>
  <c r="U128" i="1"/>
  <c r="L128" i="1"/>
  <c r="K128" i="1"/>
  <c r="J128" i="1"/>
  <c r="I128" i="1"/>
  <c r="AV127" i="1"/>
  <c r="AU127" i="1"/>
  <c r="AT127" i="1"/>
  <c r="AS127" i="1"/>
  <c r="AJ127" i="1"/>
  <c r="AI127" i="1"/>
  <c r="AH127" i="1"/>
  <c r="AG127" i="1"/>
  <c r="X127" i="1"/>
  <c r="W127" i="1"/>
  <c r="V127" i="1"/>
  <c r="U127" i="1"/>
  <c r="L127" i="1"/>
  <c r="K127" i="1"/>
  <c r="J127" i="1"/>
  <c r="I127" i="1"/>
  <c r="AV126" i="1"/>
  <c r="AU126" i="1"/>
  <c r="AT126" i="1"/>
  <c r="AS126" i="1"/>
  <c r="AJ126" i="1"/>
  <c r="AI126" i="1"/>
  <c r="AH126" i="1"/>
  <c r="AG126" i="1"/>
  <c r="X126" i="1"/>
  <c r="W126" i="1"/>
  <c r="V126" i="1"/>
  <c r="U126" i="1"/>
  <c r="L126" i="1"/>
  <c r="K126" i="1"/>
  <c r="J126" i="1"/>
  <c r="I126" i="1"/>
  <c r="AV125" i="1"/>
  <c r="AU125" i="1"/>
  <c r="AT125" i="1"/>
  <c r="AS125" i="1"/>
  <c r="AJ125" i="1"/>
  <c r="AI125" i="1"/>
  <c r="AH125" i="1"/>
  <c r="AG125" i="1"/>
  <c r="X125" i="1"/>
  <c r="W125" i="1"/>
  <c r="V125" i="1"/>
  <c r="U125" i="1"/>
  <c r="L125" i="1"/>
  <c r="K125" i="1"/>
  <c r="J125" i="1"/>
  <c r="I125" i="1"/>
  <c r="AV124" i="1"/>
  <c r="AU124" i="1"/>
  <c r="AT124" i="1"/>
  <c r="AS124" i="1"/>
  <c r="AJ124" i="1"/>
  <c r="AI124" i="1"/>
  <c r="AH124" i="1"/>
  <c r="AG124" i="1"/>
  <c r="X124" i="1"/>
  <c r="W124" i="1"/>
  <c r="V124" i="1"/>
  <c r="U124" i="1"/>
  <c r="L124" i="1"/>
  <c r="K124" i="1"/>
  <c r="J124" i="1"/>
  <c r="I124" i="1"/>
  <c r="AV123" i="1"/>
  <c r="AU123" i="1"/>
  <c r="AT123" i="1"/>
  <c r="AS123" i="1"/>
  <c r="AJ123" i="1"/>
  <c r="AI123" i="1"/>
  <c r="AH123" i="1"/>
  <c r="AG123" i="1"/>
  <c r="X123" i="1"/>
  <c r="W123" i="1"/>
  <c r="V123" i="1"/>
  <c r="U123" i="1"/>
  <c r="L123" i="1"/>
  <c r="K123" i="1"/>
  <c r="J123" i="1"/>
  <c r="I123" i="1"/>
  <c r="AV122" i="1"/>
  <c r="AU122" i="1"/>
  <c r="AT122" i="1"/>
  <c r="AS122" i="1"/>
  <c r="AJ122" i="1"/>
  <c r="AI122" i="1"/>
  <c r="AH122" i="1"/>
  <c r="AG122" i="1"/>
  <c r="X122" i="1"/>
  <c r="W122" i="1"/>
  <c r="V122" i="1"/>
  <c r="U122" i="1"/>
  <c r="L122" i="1"/>
  <c r="K122" i="1"/>
  <c r="J122" i="1"/>
  <c r="I122" i="1"/>
  <c r="EB121" i="1"/>
  <c r="EA121" i="1"/>
  <c r="DZ121" i="1"/>
  <c r="DY121" i="1"/>
  <c r="DX121" i="1"/>
  <c r="DP121" i="1"/>
  <c r="DO121" i="1"/>
  <c r="DN121" i="1"/>
  <c r="DM121" i="1"/>
  <c r="DL121" i="1"/>
  <c r="DD121" i="1"/>
  <c r="DC121" i="1"/>
  <c r="DB121" i="1"/>
  <c r="DA121" i="1"/>
  <c r="CZ121" i="1"/>
  <c r="CR121" i="1"/>
  <c r="CQ121" i="1"/>
  <c r="CP121" i="1"/>
  <c r="CO121" i="1"/>
  <c r="CN121" i="1"/>
  <c r="CF121" i="1"/>
  <c r="CE121" i="1"/>
  <c r="CD121" i="1"/>
  <c r="CC121" i="1"/>
  <c r="CB121" i="1"/>
  <c r="BT121" i="1"/>
  <c r="BS121" i="1"/>
  <c r="BR121" i="1"/>
  <c r="BQ121" i="1"/>
  <c r="BP121" i="1"/>
  <c r="BH121" i="1"/>
  <c r="BG121" i="1"/>
  <c r="BF121" i="1"/>
  <c r="BE121" i="1"/>
  <c r="BD121" i="1"/>
  <c r="AV121" i="1"/>
  <c r="AU121" i="1"/>
  <c r="AT121" i="1"/>
  <c r="AS121" i="1"/>
  <c r="AJ121" i="1"/>
  <c r="AI121" i="1"/>
  <c r="AH121" i="1"/>
  <c r="AG121" i="1"/>
  <c r="X121" i="1"/>
  <c r="W121" i="1"/>
  <c r="V121" i="1"/>
  <c r="U121" i="1"/>
  <c r="L121" i="1"/>
  <c r="K121" i="1"/>
  <c r="J121" i="1"/>
  <c r="I121" i="1"/>
  <c r="AV120" i="1"/>
  <c r="AU120" i="1"/>
  <c r="AT120" i="1"/>
  <c r="AS120" i="1"/>
  <c r="AJ120" i="1"/>
  <c r="AI120" i="1"/>
  <c r="AH120" i="1"/>
  <c r="AG120" i="1"/>
  <c r="X120" i="1"/>
  <c r="W120" i="1"/>
  <c r="V120" i="1"/>
  <c r="U120" i="1"/>
  <c r="L120" i="1"/>
  <c r="K120" i="1"/>
  <c r="J120" i="1"/>
  <c r="I120" i="1"/>
  <c r="AV119" i="1"/>
  <c r="AU119" i="1"/>
  <c r="AT119" i="1"/>
  <c r="AS119" i="1"/>
  <c r="AJ119" i="1"/>
  <c r="AI119" i="1"/>
  <c r="AH119" i="1"/>
  <c r="AG119" i="1"/>
  <c r="X119" i="1"/>
  <c r="W119" i="1"/>
  <c r="V119" i="1"/>
  <c r="U119" i="1"/>
  <c r="L119" i="1"/>
  <c r="K119" i="1"/>
  <c r="J119" i="1"/>
  <c r="I119" i="1"/>
  <c r="AV118" i="1"/>
  <c r="AU118" i="1"/>
  <c r="AT118" i="1"/>
  <c r="AS118" i="1"/>
  <c r="AJ118" i="1"/>
  <c r="AI118" i="1"/>
  <c r="AH118" i="1"/>
  <c r="AG118" i="1"/>
  <c r="X118" i="1"/>
  <c r="W118" i="1"/>
  <c r="V118" i="1"/>
  <c r="U118" i="1"/>
  <c r="L118" i="1"/>
  <c r="K118" i="1"/>
  <c r="J118" i="1"/>
  <c r="I118" i="1"/>
  <c r="AV117" i="1"/>
  <c r="AU117" i="1"/>
  <c r="AT117" i="1"/>
  <c r="AS117" i="1"/>
  <c r="AJ117" i="1"/>
  <c r="AI117" i="1"/>
  <c r="AH117" i="1"/>
  <c r="AG117" i="1"/>
  <c r="X117" i="1"/>
  <c r="W117" i="1"/>
  <c r="V117" i="1"/>
  <c r="U117" i="1"/>
  <c r="L117" i="1"/>
  <c r="K117" i="1"/>
  <c r="J117" i="1"/>
  <c r="I117" i="1"/>
  <c r="AV116" i="1"/>
  <c r="AU116" i="1"/>
  <c r="AT116" i="1"/>
  <c r="AS116" i="1"/>
  <c r="AJ116" i="1"/>
  <c r="AI116" i="1"/>
  <c r="AH116" i="1"/>
  <c r="AG116" i="1"/>
  <c r="X116" i="1"/>
  <c r="W116" i="1"/>
  <c r="V116" i="1"/>
  <c r="U116" i="1"/>
  <c r="L116" i="1"/>
  <c r="K116" i="1"/>
  <c r="J116" i="1"/>
  <c r="I116" i="1"/>
  <c r="AV115" i="1"/>
  <c r="AU115" i="1"/>
  <c r="AT115" i="1"/>
  <c r="AS115" i="1"/>
  <c r="AJ115" i="1"/>
  <c r="AI115" i="1"/>
  <c r="AH115" i="1"/>
  <c r="AG115" i="1"/>
  <c r="X115" i="1"/>
  <c r="W115" i="1"/>
  <c r="V115" i="1"/>
  <c r="U115" i="1"/>
  <c r="L115" i="1"/>
  <c r="K115" i="1"/>
  <c r="J115" i="1"/>
  <c r="I115" i="1"/>
  <c r="AV114" i="1"/>
  <c r="AU114" i="1"/>
  <c r="AT114" i="1"/>
  <c r="AS114" i="1"/>
  <c r="AJ114" i="1"/>
  <c r="AI114" i="1"/>
  <c r="AH114" i="1"/>
  <c r="AG114" i="1"/>
  <c r="X114" i="1"/>
  <c r="W114" i="1"/>
  <c r="V114" i="1"/>
  <c r="U114" i="1"/>
  <c r="L114" i="1"/>
  <c r="K114" i="1"/>
  <c r="J114" i="1"/>
  <c r="I114" i="1"/>
  <c r="AV113" i="1"/>
  <c r="AU113" i="1"/>
  <c r="AT113" i="1"/>
  <c r="AS113" i="1"/>
  <c r="AJ113" i="1"/>
  <c r="AI113" i="1"/>
  <c r="AH113" i="1"/>
  <c r="AG113" i="1"/>
  <c r="X113" i="1"/>
  <c r="W113" i="1"/>
  <c r="V113" i="1"/>
  <c r="U113" i="1"/>
  <c r="L113" i="1"/>
  <c r="K113" i="1"/>
  <c r="J113" i="1"/>
  <c r="I113" i="1"/>
  <c r="AV112" i="1"/>
  <c r="AU112" i="1"/>
  <c r="AT112" i="1"/>
  <c r="AS112" i="1"/>
  <c r="AJ112" i="1"/>
  <c r="AI112" i="1"/>
  <c r="AH112" i="1"/>
  <c r="AG112" i="1"/>
  <c r="X112" i="1"/>
  <c r="W112" i="1"/>
  <c r="V112" i="1"/>
  <c r="U112" i="1"/>
  <c r="L112" i="1"/>
  <c r="K112" i="1"/>
  <c r="J112" i="1"/>
  <c r="I112" i="1"/>
  <c r="AV111" i="1"/>
  <c r="AU111" i="1"/>
  <c r="AT111" i="1"/>
  <c r="AS111" i="1"/>
  <c r="AJ111" i="1"/>
  <c r="AI111" i="1"/>
  <c r="AH111" i="1"/>
  <c r="AG111" i="1"/>
  <c r="X111" i="1"/>
  <c r="W111" i="1"/>
  <c r="V111" i="1"/>
  <c r="U111" i="1"/>
  <c r="L111" i="1"/>
  <c r="K111" i="1"/>
  <c r="J111" i="1"/>
  <c r="I111" i="1"/>
  <c r="AV110" i="1"/>
  <c r="AU110" i="1"/>
  <c r="AT110" i="1"/>
  <c r="AS110" i="1"/>
  <c r="AJ110" i="1"/>
  <c r="AI110" i="1"/>
  <c r="AH110" i="1"/>
  <c r="AG110" i="1"/>
  <c r="X110" i="1"/>
  <c r="W110" i="1"/>
  <c r="V110" i="1"/>
  <c r="U110" i="1"/>
  <c r="L110" i="1"/>
  <c r="K110" i="1"/>
  <c r="J110" i="1"/>
  <c r="I110" i="1"/>
  <c r="AV109" i="1"/>
  <c r="AU109" i="1"/>
  <c r="AT109" i="1"/>
  <c r="AS109" i="1"/>
  <c r="AJ109" i="1"/>
  <c r="AI109" i="1"/>
  <c r="AH109" i="1"/>
  <c r="AG109" i="1"/>
  <c r="X109" i="1"/>
  <c r="W109" i="1"/>
  <c r="V109" i="1"/>
  <c r="U109" i="1"/>
  <c r="L109" i="1"/>
  <c r="K109" i="1"/>
  <c r="J109" i="1"/>
  <c r="I109" i="1"/>
  <c r="CF108" i="1"/>
  <c r="CE108" i="1"/>
  <c r="CD108" i="1"/>
  <c r="CC108" i="1"/>
  <c r="CB108" i="1"/>
  <c r="BT108" i="1"/>
  <c r="BS108" i="1"/>
  <c r="BR108" i="1"/>
  <c r="BQ108" i="1"/>
  <c r="BP108" i="1"/>
  <c r="BH108" i="1"/>
  <c r="BG108" i="1"/>
  <c r="BF108" i="1"/>
  <c r="BE108" i="1"/>
  <c r="BD108" i="1"/>
  <c r="AV108" i="1"/>
  <c r="AU108" i="1"/>
  <c r="AT108" i="1"/>
  <c r="AS108" i="1"/>
  <c r="AJ108" i="1"/>
  <c r="AI108" i="1"/>
  <c r="AH108" i="1"/>
  <c r="AG108" i="1"/>
  <c r="X108" i="1"/>
  <c r="W108" i="1"/>
  <c r="V108" i="1"/>
  <c r="U108" i="1"/>
  <c r="L108" i="1"/>
  <c r="K108" i="1"/>
  <c r="J108" i="1"/>
  <c r="I108" i="1"/>
  <c r="AV107" i="1"/>
  <c r="AU107" i="1"/>
  <c r="AT107" i="1"/>
  <c r="AS107" i="1"/>
  <c r="AJ107" i="1"/>
  <c r="AI107" i="1"/>
  <c r="AH107" i="1"/>
  <c r="AG107" i="1"/>
  <c r="X107" i="1"/>
  <c r="W107" i="1"/>
  <c r="V107" i="1"/>
  <c r="U107" i="1"/>
  <c r="L107" i="1"/>
  <c r="K107" i="1"/>
  <c r="J107" i="1"/>
  <c r="I107" i="1"/>
  <c r="AV106" i="1"/>
  <c r="AU106" i="1"/>
  <c r="AT106" i="1"/>
  <c r="AS106" i="1"/>
  <c r="AJ106" i="1"/>
  <c r="AI106" i="1"/>
  <c r="AH106" i="1"/>
  <c r="AG106" i="1"/>
  <c r="X106" i="1"/>
  <c r="W106" i="1"/>
  <c r="V106" i="1"/>
  <c r="U106" i="1"/>
  <c r="L106" i="1"/>
  <c r="K106" i="1"/>
  <c r="J106" i="1"/>
  <c r="I106" i="1"/>
  <c r="AV105" i="1"/>
  <c r="AU105" i="1"/>
  <c r="AT105" i="1"/>
  <c r="AS105" i="1"/>
  <c r="AJ105" i="1"/>
  <c r="AI105" i="1"/>
  <c r="AH105" i="1"/>
  <c r="AG105" i="1"/>
  <c r="X105" i="1"/>
  <c r="W105" i="1"/>
  <c r="V105" i="1"/>
  <c r="U105" i="1"/>
  <c r="L105" i="1"/>
  <c r="K105" i="1"/>
  <c r="J105" i="1"/>
  <c r="I105" i="1"/>
  <c r="AV104" i="1"/>
  <c r="AU104" i="1"/>
  <c r="AT104" i="1"/>
  <c r="AS104" i="1"/>
  <c r="AJ104" i="1"/>
  <c r="AI104" i="1"/>
  <c r="AH104" i="1"/>
  <c r="AG104" i="1"/>
  <c r="X104" i="1"/>
  <c r="W104" i="1"/>
  <c r="V104" i="1"/>
  <c r="U104" i="1"/>
  <c r="L104" i="1"/>
  <c r="K104" i="1"/>
  <c r="J104" i="1"/>
  <c r="I104" i="1"/>
  <c r="AV103" i="1"/>
  <c r="AU103" i="1"/>
  <c r="AT103" i="1"/>
  <c r="AS103" i="1"/>
  <c r="AJ103" i="1"/>
  <c r="AI103" i="1"/>
  <c r="AH103" i="1"/>
  <c r="AG103" i="1"/>
  <c r="X103" i="1"/>
  <c r="W103" i="1"/>
  <c r="V103" i="1"/>
  <c r="U103" i="1"/>
  <c r="L103" i="1"/>
  <c r="K103" i="1"/>
  <c r="J103" i="1"/>
  <c r="I103" i="1"/>
  <c r="AV102" i="1"/>
  <c r="AU102" i="1"/>
  <c r="AT102" i="1"/>
  <c r="AS102" i="1"/>
  <c r="AJ102" i="1"/>
  <c r="AI102" i="1"/>
  <c r="AH102" i="1"/>
  <c r="AG102" i="1"/>
  <c r="X102" i="1"/>
  <c r="W102" i="1"/>
  <c r="V102" i="1"/>
  <c r="U102" i="1"/>
  <c r="L102" i="1"/>
  <c r="K102" i="1"/>
  <c r="J102" i="1"/>
  <c r="I102" i="1"/>
  <c r="AV101" i="1"/>
  <c r="AU101" i="1"/>
  <c r="AT101" i="1"/>
  <c r="AS101" i="1"/>
  <c r="AJ101" i="1"/>
  <c r="AI101" i="1"/>
  <c r="AH101" i="1"/>
  <c r="AG101" i="1"/>
  <c r="X101" i="1"/>
  <c r="W101" i="1"/>
  <c r="V101" i="1"/>
  <c r="U101" i="1"/>
  <c r="L101" i="1"/>
  <c r="K101" i="1"/>
  <c r="J101" i="1"/>
  <c r="I101" i="1"/>
  <c r="AV100" i="1"/>
  <c r="AU100" i="1"/>
  <c r="AT100" i="1"/>
  <c r="AS100" i="1"/>
  <c r="AJ100" i="1"/>
  <c r="AI100" i="1"/>
  <c r="AH100" i="1"/>
  <c r="AG100" i="1"/>
  <c r="X100" i="1"/>
  <c r="W100" i="1"/>
  <c r="V100" i="1"/>
  <c r="U100" i="1"/>
  <c r="L100" i="1"/>
  <c r="K100" i="1"/>
  <c r="J100" i="1"/>
  <c r="I100" i="1"/>
  <c r="AV99" i="1"/>
  <c r="AU99" i="1"/>
  <c r="AT99" i="1"/>
  <c r="AS99" i="1"/>
  <c r="AJ99" i="1"/>
  <c r="AI99" i="1"/>
  <c r="AH99" i="1"/>
  <c r="AG99" i="1"/>
  <c r="X99" i="1"/>
  <c r="W99" i="1"/>
  <c r="V99" i="1"/>
  <c r="U99" i="1"/>
  <c r="L99" i="1"/>
  <c r="K99" i="1"/>
  <c r="J99" i="1"/>
  <c r="I99" i="1"/>
  <c r="AV98" i="1"/>
  <c r="AU98" i="1"/>
  <c r="AT98" i="1"/>
  <c r="AS98" i="1"/>
  <c r="AJ98" i="1"/>
  <c r="AI98" i="1"/>
  <c r="AH98" i="1"/>
  <c r="AG98" i="1"/>
  <c r="X98" i="1"/>
  <c r="W98" i="1"/>
  <c r="V98" i="1"/>
  <c r="U98" i="1"/>
  <c r="L98" i="1"/>
  <c r="K98" i="1"/>
  <c r="J98" i="1"/>
  <c r="I98" i="1"/>
  <c r="AV97" i="1"/>
  <c r="AU97" i="1"/>
  <c r="AT97" i="1"/>
  <c r="AS97" i="1"/>
  <c r="AJ97" i="1"/>
  <c r="AI97" i="1"/>
  <c r="AH97" i="1"/>
  <c r="AG97" i="1"/>
  <c r="X97" i="1"/>
  <c r="W97" i="1"/>
  <c r="V97" i="1"/>
  <c r="U97" i="1"/>
  <c r="L97" i="1"/>
  <c r="K97" i="1"/>
  <c r="J97" i="1"/>
  <c r="I97" i="1"/>
  <c r="AV96" i="1"/>
  <c r="AU96" i="1"/>
  <c r="AT96" i="1"/>
  <c r="AS96" i="1"/>
  <c r="AJ96" i="1"/>
  <c r="AI96" i="1"/>
  <c r="AH96" i="1"/>
  <c r="AG96" i="1"/>
  <c r="X96" i="1"/>
  <c r="W96" i="1"/>
  <c r="V96" i="1"/>
  <c r="U96" i="1"/>
  <c r="L96" i="1"/>
  <c r="K96" i="1"/>
  <c r="J96" i="1"/>
  <c r="I96" i="1"/>
  <c r="CF95" i="1"/>
  <c r="CE95" i="1"/>
  <c r="CD95" i="1"/>
  <c r="CC95" i="1"/>
  <c r="CB95" i="1"/>
  <c r="BT95" i="1"/>
  <c r="BS95" i="1"/>
  <c r="BR95" i="1"/>
  <c r="BQ95" i="1"/>
  <c r="BP95" i="1"/>
  <c r="BH95" i="1"/>
  <c r="BG95" i="1"/>
  <c r="BF95" i="1"/>
  <c r="BE95" i="1"/>
  <c r="BD95" i="1"/>
  <c r="AV95" i="1"/>
  <c r="AU95" i="1"/>
  <c r="AT95" i="1"/>
  <c r="AS95" i="1"/>
  <c r="AR95" i="1"/>
  <c r="AJ95" i="1"/>
  <c r="AI95" i="1"/>
  <c r="AH95" i="1"/>
  <c r="AG95" i="1"/>
  <c r="X95" i="1"/>
  <c r="W95" i="1"/>
  <c r="V95" i="1"/>
  <c r="U95" i="1"/>
  <c r="L95" i="1"/>
  <c r="K95" i="1"/>
  <c r="J95" i="1"/>
  <c r="I95" i="1"/>
  <c r="AJ94" i="1"/>
  <c r="AI94" i="1"/>
  <c r="AH94" i="1"/>
  <c r="AG94" i="1"/>
  <c r="X94" i="1"/>
  <c r="W94" i="1"/>
  <c r="V94" i="1"/>
  <c r="U94" i="1"/>
  <c r="L94" i="1"/>
  <c r="K94" i="1"/>
  <c r="J94" i="1"/>
  <c r="I94" i="1"/>
  <c r="AJ93" i="1"/>
  <c r="AI93" i="1"/>
  <c r="AH93" i="1"/>
  <c r="AG93" i="1"/>
  <c r="X93" i="1"/>
  <c r="W93" i="1"/>
  <c r="V93" i="1"/>
  <c r="U93" i="1"/>
  <c r="L93" i="1"/>
  <c r="K93" i="1"/>
  <c r="J93" i="1"/>
  <c r="I93" i="1"/>
  <c r="AJ92" i="1"/>
  <c r="AI92" i="1"/>
  <c r="AH92" i="1"/>
  <c r="AG92" i="1"/>
  <c r="X92" i="1"/>
  <c r="W92" i="1"/>
  <c r="V92" i="1"/>
  <c r="U92" i="1"/>
  <c r="L92" i="1"/>
  <c r="K92" i="1"/>
  <c r="J92" i="1"/>
  <c r="I92" i="1"/>
  <c r="AJ91" i="1"/>
  <c r="AI91" i="1"/>
  <c r="AH91" i="1"/>
  <c r="AG91" i="1"/>
  <c r="X91" i="1"/>
  <c r="W91" i="1"/>
  <c r="V91" i="1"/>
  <c r="U91" i="1"/>
  <c r="L91" i="1"/>
  <c r="K91" i="1"/>
  <c r="J91" i="1"/>
  <c r="I91" i="1"/>
  <c r="AJ90" i="1"/>
  <c r="AI90" i="1"/>
  <c r="AH90" i="1"/>
  <c r="AG90" i="1"/>
  <c r="X90" i="1"/>
  <c r="W90" i="1"/>
  <c r="V90" i="1"/>
  <c r="U90" i="1"/>
  <c r="L90" i="1"/>
  <c r="K90" i="1"/>
  <c r="J90" i="1"/>
  <c r="I90" i="1"/>
  <c r="AJ89" i="1"/>
  <c r="AI89" i="1"/>
  <c r="AH89" i="1"/>
  <c r="AG89" i="1"/>
  <c r="X89" i="1"/>
  <c r="W89" i="1"/>
  <c r="V89" i="1"/>
  <c r="U89" i="1"/>
  <c r="L89" i="1"/>
  <c r="K89" i="1"/>
  <c r="J89" i="1"/>
  <c r="I89" i="1"/>
  <c r="AJ88" i="1"/>
  <c r="AI88" i="1"/>
  <c r="AH88" i="1"/>
  <c r="AG88" i="1"/>
  <c r="X88" i="1"/>
  <c r="W88" i="1"/>
  <c r="V88" i="1"/>
  <c r="U88" i="1"/>
  <c r="L88" i="1"/>
  <c r="K88" i="1"/>
  <c r="J88" i="1"/>
  <c r="I88" i="1"/>
  <c r="AJ87" i="1"/>
  <c r="AI87" i="1"/>
  <c r="AH87" i="1"/>
  <c r="AG87" i="1"/>
  <c r="X87" i="1"/>
  <c r="W87" i="1"/>
  <c r="V87" i="1"/>
  <c r="U87" i="1"/>
  <c r="L87" i="1"/>
  <c r="K87" i="1"/>
  <c r="J87" i="1"/>
  <c r="I87" i="1"/>
  <c r="AJ86" i="1"/>
  <c r="AI86" i="1"/>
  <c r="AH86" i="1"/>
  <c r="AG86" i="1"/>
  <c r="X86" i="1"/>
  <c r="W86" i="1"/>
  <c r="V86" i="1"/>
  <c r="U86" i="1"/>
  <c r="L86" i="1"/>
  <c r="K86" i="1"/>
  <c r="J86" i="1"/>
  <c r="I86" i="1"/>
  <c r="AJ85" i="1"/>
  <c r="AI85" i="1"/>
  <c r="AH85" i="1"/>
  <c r="AG85" i="1"/>
  <c r="X85" i="1"/>
  <c r="W85" i="1"/>
  <c r="V85" i="1"/>
  <c r="U85" i="1"/>
  <c r="L85" i="1"/>
  <c r="K85" i="1"/>
  <c r="J85" i="1"/>
  <c r="I85" i="1"/>
  <c r="AJ84" i="1"/>
  <c r="AI84" i="1"/>
  <c r="AH84" i="1"/>
  <c r="AG84" i="1"/>
  <c r="X84" i="1"/>
  <c r="W84" i="1"/>
  <c r="V84" i="1"/>
  <c r="U84" i="1"/>
  <c r="L84" i="1"/>
  <c r="K84" i="1"/>
  <c r="J84" i="1"/>
  <c r="I84" i="1"/>
  <c r="AJ83" i="1"/>
  <c r="AI83" i="1"/>
  <c r="AH83" i="1"/>
  <c r="AG83" i="1"/>
  <c r="X83" i="1"/>
  <c r="W83" i="1"/>
  <c r="V83" i="1"/>
  <c r="U83" i="1"/>
  <c r="L83" i="1"/>
  <c r="K83" i="1"/>
  <c r="J83" i="1"/>
  <c r="I83" i="1"/>
  <c r="CF82" i="1"/>
  <c r="CE82" i="1"/>
  <c r="CD82" i="1"/>
  <c r="CC82" i="1"/>
  <c r="CB82" i="1"/>
  <c r="BT82" i="1"/>
  <c r="BS82" i="1"/>
  <c r="BR82" i="1"/>
  <c r="BQ82" i="1"/>
  <c r="BP82" i="1"/>
  <c r="BH82" i="1"/>
  <c r="BG82" i="1"/>
  <c r="BF82" i="1"/>
  <c r="BE82" i="1"/>
  <c r="BD82" i="1"/>
  <c r="AV82" i="1"/>
  <c r="AU82" i="1"/>
  <c r="AT82" i="1"/>
  <c r="AS82" i="1"/>
  <c r="AR82" i="1"/>
  <c r="AJ82" i="1"/>
  <c r="AI82" i="1"/>
  <c r="AH82" i="1"/>
  <c r="AG82" i="1"/>
  <c r="AF82" i="1"/>
  <c r="X82" i="1"/>
  <c r="W82" i="1"/>
  <c r="V82" i="1"/>
  <c r="U82" i="1"/>
  <c r="T82" i="1"/>
  <c r="L82" i="1"/>
  <c r="K82" i="1"/>
  <c r="J82" i="1"/>
  <c r="I82" i="1"/>
  <c r="H82" i="1"/>
  <c r="CF69" i="1"/>
  <c r="CE69" i="1"/>
  <c r="CD69" i="1"/>
  <c r="CC69" i="1"/>
  <c r="CB69" i="1"/>
  <c r="BT69" i="1"/>
  <c r="BS69" i="1"/>
  <c r="BR69" i="1"/>
  <c r="BQ69" i="1"/>
  <c r="BP69" i="1"/>
  <c r="BH69" i="1"/>
  <c r="BG69" i="1"/>
  <c r="BF69" i="1"/>
  <c r="BE69" i="1"/>
  <c r="BD69" i="1"/>
  <c r="AV69" i="1"/>
  <c r="AU69" i="1"/>
  <c r="AT69" i="1"/>
  <c r="AS69" i="1"/>
  <c r="AR69" i="1"/>
  <c r="AJ69" i="1"/>
  <c r="AI69" i="1"/>
  <c r="AH69" i="1"/>
  <c r="AG69" i="1"/>
  <c r="AF69" i="1"/>
  <c r="X69" i="1"/>
  <c r="W69" i="1"/>
  <c r="V69" i="1"/>
  <c r="U69" i="1"/>
  <c r="T69" i="1"/>
  <c r="L69" i="1"/>
  <c r="K69" i="1"/>
  <c r="J69" i="1"/>
  <c r="I69" i="1"/>
  <c r="H69" i="1"/>
  <c r="CF56" i="1"/>
  <c r="CE56" i="1"/>
  <c r="CD56" i="1"/>
  <c r="CC56" i="1"/>
  <c r="CB56" i="1"/>
  <c r="BT56" i="1"/>
  <c r="BS56" i="1"/>
  <c r="BR56" i="1"/>
  <c r="BQ56" i="1"/>
  <c r="BP56" i="1"/>
  <c r="BH56" i="1"/>
  <c r="BG56" i="1"/>
  <c r="BF56" i="1"/>
  <c r="BE56" i="1"/>
  <c r="BD56" i="1"/>
  <c r="AV56" i="1"/>
  <c r="AU56" i="1"/>
  <c r="AT56" i="1"/>
  <c r="AS56" i="1"/>
  <c r="AR56" i="1"/>
  <c r="AJ56" i="1"/>
  <c r="AI56" i="1"/>
  <c r="AH56" i="1"/>
  <c r="AG56" i="1"/>
  <c r="AF56" i="1"/>
  <c r="X56" i="1"/>
  <c r="W56" i="1"/>
  <c r="V56" i="1"/>
  <c r="U56" i="1"/>
  <c r="T56" i="1"/>
  <c r="L56" i="1"/>
  <c r="K56" i="1"/>
  <c r="J56" i="1"/>
  <c r="I56" i="1"/>
  <c r="H56" i="1"/>
  <c r="CF43" i="1"/>
  <c r="CE43" i="1"/>
  <c r="CD43" i="1"/>
  <c r="CC43" i="1"/>
  <c r="CB43" i="1"/>
  <c r="BT43" i="1"/>
  <c r="BS43" i="1"/>
  <c r="BR43" i="1"/>
  <c r="BQ43" i="1"/>
  <c r="BP43" i="1"/>
  <c r="BH43" i="1"/>
  <c r="BG43" i="1"/>
  <c r="BF43" i="1"/>
  <c r="BE43" i="1"/>
  <c r="BD43" i="1"/>
  <c r="AV43" i="1"/>
  <c r="AU43" i="1"/>
  <c r="AT43" i="1"/>
  <c r="AS43" i="1"/>
  <c r="AR43" i="1"/>
  <c r="AJ43" i="1"/>
  <c r="AI43" i="1"/>
  <c r="AH43" i="1"/>
  <c r="AG43" i="1"/>
  <c r="AF43" i="1"/>
  <c r="X43" i="1"/>
  <c r="W43" i="1"/>
  <c r="V43" i="1"/>
  <c r="U43" i="1"/>
  <c r="T43" i="1"/>
  <c r="L43" i="1"/>
  <c r="K43" i="1"/>
  <c r="J43" i="1"/>
  <c r="I43" i="1"/>
  <c r="H43" i="1"/>
  <c r="CF30" i="1"/>
  <c r="CE30" i="1"/>
  <c r="CD30" i="1"/>
  <c r="CC30" i="1"/>
  <c r="CB30" i="1"/>
  <c r="BT30" i="1"/>
  <c r="BS30" i="1"/>
  <c r="BR30" i="1"/>
  <c r="BQ30" i="1"/>
  <c r="BP30" i="1"/>
  <c r="BH30" i="1"/>
  <c r="BG30" i="1"/>
  <c r="BF30" i="1"/>
  <c r="BE30" i="1"/>
  <c r="BD30" i="1"/>
  <c r="AV30" i="1"/>
  <c r="AU30" i="1"/>
  <c r="AT30" i="1"/>
  <c r="AS30" i="1"/>
  <c r="AR30" i="1"/>
  <c r="AJ30" i="1"/>
  <c r="AI30" i="1"/>
  <c r="AH30" i="1"/>
  <c r="AG30" i="1"/>
  <c r="AF30" i="1"/>
  <c r="X30" i="1"/>
  <c r="W30" i="1"/>
  <c r="V30" i="1"/>
  <c r="U30" i="1"/>
  <c r="T30" i="1"/>
  <c r="L30" i="1"/>
  <c r="K30" i="1"/>
  <c r="J30" i="1"/>
  <c r="I30" i="1"/>
  <c r="H30" i="1"/>
  <c r="CF17" i="1"/>
  <c r="CE17" i="1"/>
  <c r="CD17" i="1"/>
  <c r="CC17" i="1"/>
  <c r="CB17" i="1"/>
  <c r="BT17" i="1"/>
  <c r="BS17" i="1"/>
  <c r="BR17" i="1"/>
  <c r="BQ17" i="1"/>
  <c r="BP17" i="1"/>
  <c r="BH17" i="1"/>
  <c r="BG17" i="1"/>
  <c r="BF17" i="1"/>
  <c r="BE17" i="1"/>
  <c r="BD17" i="1"/>
  <c r="AV17" i="1"/>
  <c r="AU17" i="1"/>
  <c r="AT17" i="1"/>
  <c r="AS17" i="1"/>
  <c r="AR17" i="1"/>
  <c r="AJ17" i="1"/>
  <c r="AI17" i="1"/>
  <c r="AH17" i="1"/>
  <c r="AG17" i="1"/>
  <c r="AF17" i="1"/>
  <c r="X17" i="1"/>
  <c r="W17" i="1"/>
  <c r="V17" i="1"/>
  <c r="U17" i="1"/>
  <c r="T17" i="1"/>
  <c r="L17" i="1"/>
  <c r="K17" i="1"/>
  <c r="J17" i="1"/>
  <c r="I17" i="1"/>
  <c r="H17" i="1"/>
  <c r="BP218" i="1" l="1"/>
  <c r="BD189" i="1"/>
  <c r="DL197" i="1"/>
  <c r="T198" i="1"/>
  <c r="CZ179" i="1"/>
  <c r="H91" i="1"/>
  <c r="H97" i="1"/>
  <c r="AF102" i="1"/>
  <c r="T105" i="1"/>
  <c r="H109" i="1"/>
  <c r="DX149" i="1"/>
  <c r="DX160" i="1" s="1"/>
  <c r="BP153" i="1"/>
  <c r="CB154" i="1"/>
  <c r="DL154" i="1"/>
  <c r="T155" i="1"/>
  <c r="AF156" i="1"/>
  <c r="AR156" i="1"/>
  <c r="AR172" i="1"/>
  <c r="CN207" i="1"/>
  <c r="DL143" i="1"/>
  <c r="AR171" i="1"/>
  <c r="AR173" i="1" s="1"/>
  <c r="AF172" i="1"/>
  <c r="AF173" i="1" s="1"/>
  <c r="DL184" i="1"/>
  <c r="AR188" i="1"/>
  <c r="T189" i="1"/>
  <c r="DL141" i="1"/>
  <c r="T137" i="1"/>
  <c r="CZ138" i="1"/>
  <c r="H177" i="1"/>
  <c r="AR196" i="1"/>
  <c r="DL200" i="1"/>
  <c r="T201" i="1"/>
  <c r="H204" i="1"/>
  <c r="DL205" i="1"/>
  <c r="CB206" i="1"/>
  <c r="CN206" i="1"/>
  <c r="T207" i="1"/>
  <c r="BD207" i="1"/>
  <c r="BP207" i="1"/>
  <c r="T125" i="1"/>
  <c r="BD156" i="1"/>
  <c r="BD185" i="1"/>
  <c r="CB185" i="1"/>
  <c r="AF97" i="1"/>
  <c r="AR119" i="1"/>
  <c r="AF124" i="1"/>
  <c r="AR124" i="1"/>
  <c r="AR125" i="1"/>
  <c r="AF135" i="1"/>
  <c r="H136" i="1"/>
  <c r="AR136" i="1"/>
  <c r="CB136" i="1"/>
  <c r="BD152" i="1"/>
  <c r="AR159" i="1"/>
  <c r="T176" i="1"/>
  <c r="AR176" i="1"/>
  <c r="DL181" i="1"/>
  <c r="CN183" i="1"/>
  <c r="CN184" i="1"/>
  <c r="T187" i="1"/>
  <c r="AF193" i="1"/>
  <c r="AF195" i="1"/>
  <c r="T196" i="1"/>
  <c r="BP196" i="1"/>
  <c r="BP205" i="1"/>
  <c r="AF210" i="1"/>
  <c r="CB217" i="1"/>
  <c r="T97" i="1"/>
  <c r="T88" i="1"/>
  <c r="AF90" i="1"/>
  <c r="T129" i="1"/>
  <c r="T133" i="1"/>
  <c r="CB139" i="1"/>
  <c r="CN140" i="1"/>
  <c r="DL140" i="1"/>
  <c r="AR141" i="1"/>
  <c r="CN141" i="1"/>
  <c r="H142" i="1"/>
  <c r="CB142" i="1"/>
  <c r="T182" i="1"/>
  <c r="CN182" i="1"/>
  <c r="T183" i="1"/>
  <c r="CN194" i="1"/>
  <c r="T202" i="1"/>
  <c r="AF202" i="1"/>
  <c r="DL211" i="1"/>
  <c r="BD213" i="1"/>
  <c r="H216" i="1"/>
  <c r="H217" i="1"/>
  <c r="AF217" i="1"/>
  <c r="AR217" i="1"/>
  <c r="T114" i="1"/>
  <c r="T118" i="1"/>
  <c r="H119" i="1"/>
  <c r="T119" i="1"/>
  <c r="AF83" i="1"/>
  <c r="AR101" i="1"/>
  <c r="AR115" i="1"/>
  <c r="H117" i="1"/>
  <c r="AF126" i="1"/>
  <c r="T138" i="1"/>
  <c r="T145" i="1"/>
  <c r="AF148" i="1"/>
  <c r="BD148" i="1"/>
  <c r="CB148" i="1"/>
  <c r="AF149" i="1"/>
  <c r="BD149" i="1"/>
  <c r="CZ149" i="1"/>
  <c r="AF157" i="1"/>
  <c r="CB157" i="1"/>
  <c r="CN180" i="1"/>
  <c r="AR191" i="1"/>
  <c r="DL191" i="1"/>
  <c r="DL198" i="1"/>
  <c r="AF201" i="1"/>
  <c r="CB208" i="1"/>
  <c r="DL208" i="1"/>
  <c r="AR215" i="1"/>
  <c r="T83" i="1"/>
  <c r="H89" i="1"/>
  <c r="AF91" i="1"/>
  <c r="T94" i="1"/>
  <c r="AF96" i="1"/>
  <c r="AR96" i="1"/>
  <c r="AR99" i="1"/>
  <c r="T100" i="1"/>
  <c r="AR107" i="1"/>
  <c r="H113" i="1"/>
  <c r="AF113" i="1"/>
  <c r="AR116" i="1"/>
  <c r="H122" i="1"/>
  <c r="T123" i="1"/>
  <c r="H126" i="1"/>
  <c r="H131" i="1"/>
  <c r="BD137" i="1"/>
  <c r="CN137" i="1"/>
  <c r="DL137" i="1"/>
  <c r="AR138" i="1"/>
  <c r="CN142" i="1"/>
  <c r="DL142" i="1"/>
  <c r="AR143" i="1"/>
  <c r="BP143" i="1"/>
  <c r="AF144" i="1"/>
  <c r="T150" i="1"/>
  <c r="T152" i="1"/>
  <c r="AF152" i="1"/>
  <c r="AR155" i="1"/>
  <c r="BP156" i="1"/>
  <c r="DL156" i="1"/>
  <c r="H157" i="1"/>
  <c r="AR179" i="1"/>
  <c r="CN179" i="1"/>
  <c r="BD180" i="1"/>
  <c r="BP180" i="1"/>
  <c r="AF184" i="1"/>
  <c r="AF185" i="1"/>
  <c r="DL188" i="1"/>
  <c r="DL190" i="1"/>
  <c r="CZ191" i="1"/>
  <c r="AR193" i="1"/>
  <c r="CN195" i="1"/>
  <c r="AR197" i="1"/>
  <c r="BP197" i="1"/>
  <c r="AF200" i="1"/>
  <c r="CN201" i="1"/>
  <c r="DL201" i="1"/>
  <c r="AR205" i="1"/>
  <c r="AR208" i="1"/>
  <c r="BD208" i="1"/>
  <c r="BD210" i="1"/>
  <c r="AF211" i="1"/>
  <c r="DL213" i="1"/>
  <c r="T218" i="1"/>
  <c r="AF218" i="1"/>
  <c r="T219" i="1"/>
  <c r="CN221" i="1"/>
  <c r="AF85" i="1"/>
  <c r="T93" i="1"/>
  <c r="H99" i="1"/>
  <c r="T101" i="1"/>
  <c r="T102" i="1"/>
  <c r="AR103" i="1"/>
  <c r="T104" i="1"/>
  <c r="H107" i="1"/>
  <c r="T112" i="1"/>
  <c r="AF112" i="1"/>
  <c r="AR113" i="1"/>
  <c r="H128" i="1"/>
  <c r="AF128" i="1"/>
  <c r="AR129" i="1"/>
  <c r="CB138" i="1"/>
  <c r="DL138" i="1"/>
  <c r="AR139" i="1"/>
  <c r="BD139" i="1"/>
  <c r="CZ139" i="1"/>
  <c r="AR144" i="1"/>
  <c r="CB144" i="1"/>
  <c r="DX144" i="1"/>
  <c r="DX145" i="1"/>
  <c r="CB152" i="1"/>
  <c r="CZ152" i="1"/>
  <c r="H153" i="1"/>
  <c r="AR153" i="1"/>
  <c r="BD153" i="1"/>
  <c r="BP157" i="1"/>
  <c r="CN157" i="1"/>
  <c r="CB158" i="1"/>
  <c r="CZ158" i="1"/>
  <c r="T159" i="1"/>
  <c r="DL159" i="1"/>
  <c r="DL177" i="1"/>
  <c r="CB179" i="1"/>
  <c r="AF180" i="1"/>
  <c r="AF181" i="1"/>
  <c r="BD181" i="1"/>
  <c r="BP181" i="1"/>
  <c r="CB181" i="1"/>
  <c r="CN181" i="1"/>
  <c r="H185" i="1"/>
  <c r="T185" i="1"/>
  <c r="CB188" i="1"/>
  <c r="AR190" i="1"/>
  <c r="CN192" i="1"/>
  <c r="H193" i="1"/>
  <c r="CB195" i="1"/>
  <c r="CZ196" i="1"/>
  <c r="CZ198" i="1"/>
  <c r="DL202" i="1"/>
  <c r="CZ203" i="1"/>
  <c r="H206" i="1"/>
  <c r="AF209" i="1"/>
  <c r="BD209" i="1"/>
  <c r="CN209" i="1"/>
  <c r="T213" i="1"/>
  <c r="AF213" i="1"/>
  <c r="AR216" i="1"/>
  <c r="BD216" i="1"/>
  <c r="T85" i="1"/>
  <c r="H88" i="1"/>
  <c r="AF98" i="1"/>
  <c r="H103" i="1"/>
  <c r="H105" i="1"/>
  <c r="AF106" i="1"/>
  <c r="T110" i="1"/>
  <c r="AR111" i="1"/>
  <c r="AR117" i="1"/>
  <c r="AR120" i="1"/>
  <c r="AF132" i="1"/>
  <c r="AR132" i="1"/>
  <c r="AR133" i="1"/>
  <c r="H135" i="1"/>
  <c r="BD135" i="1"/>
  <c r="DL139" i="1"/>
  <c r="H140" i="1"/>
  <c r="AR140" i="1"/>
  <c r="BD140" i="1"/>
  <c r="T146" i="1"/>
  <c r="AF146" i="1"/>
  <c r="BD146" i="1"/>
  <c r="T151" i="1"/>
  <c r="CN153" i="1"/>
  <c r="DL153" i="1"/>
  <c r="BD154" i="1"/>
  <c r="H178" i="1"/>
  <c r="H180" i="1"/>
  <c r="DL180" i="1"/>
  <c r="CB182" i="1"/>
  <c r="BD183" i="1"/>
  <c r="CB183" i="1"/>
  <c r="CN187" i="1"/>
  <c r="CZ187" i="1"/>
  <c r="H188" i="1"/>
  <c r="T188" i="1"/>
  <c r="CN189" i="1"/>
  <c r="T192" i="1"/>
  <c r="DL194" i="1"/>
  <c r="H195" i="1"/>
  <c r="T195" i="1"/>
  <c r="CB196" i="1"/>
  <c r="BD198" i="1"/>
  <c r="CN198" i="1"/>
  <c r="BD201" i="1"/>
  <c r="H203" i="1"/>
  <c r="BD203" i="1"/>
  <c r="BD205" i="1"/>
  <c r="CN205" i="1"/>
  <c r="T208" i="1"/>
  <c r="CN211" i="1"/>
  <c r="H214" i="1"/>
  <c r="CN215" i="1"/>
  <c r="DL217" i="1"/>
  <c r="T86" i="1"/>
  <c r="T87" i="1"/>
  <c r="AF87" i="1"/>
  <c r="AF88" i="1"/>
  <c r="T92" i="1"/>
  <c r="H94" i="1"/>
  <c r="H101" i="1"/>
  <c r="T103" i="1"/>
  <c r="AF104" i="1"/>
  <c r="AR104" i="1"/>
  <c r="AF105" i="1"/>
  <c r="AF109" i="1"/>
  <c r="H83" i="1"/>
  <c r="T84" i="1"/>
  <c r="AF92" i="1"/>
  <c r="H93" i="1"/>
  <c r="AR97" i="1"/>
  <c r="H98" i="1"/>
  <c r="AF99" i="1"/>
  <c r="AF103" i="1"/>
  <c r="AR109" i="1"/>
  <c r="AR112" i="1"/>
  <c r="H115" i="1"/>
  <c r="T115" i="1"/>
  <c r="T120" i="1"/>
  <c r="T127" i="1"/>
  <c r="AF84" i="1"/>
  <c r="AF89" i="1"/>
  <c r="AF93" i="1"/>
  <c r="T96" i="1"/>
  <c r="H102" i="1"/>
  <c r="AR105" i="1"/>
  <c r="H106" i="1"/>
  <c r="AF107" i="1"/>
  <c r="AF110" i="1"/>
  <c r="H111" i="1"/>
  <c r="T111" i="1"/>
  <c r="T116" i="1"/>
  <c r="AF116" i="1"/>
  <c r="AF117" i="1"/>
  <c r="AF122" i="1"/>
  <c r="AR122" i="1"/>
  <c r="AR123" i="1"/>
  <c r="AF130" i="1"/>
  <c r="T131" i="1"/>
  <c r="AF127" i="1"/>
  <c r="H129" i="1"/>
  <c r="AR130" i="1"/>
  <c r="AR131" i="1"/>
  <c r="T136" i="1"/>
  <c r="BP136" i="1"/>
  <c r="BP137" i="1"/>
  <c r="H138" i="1"/>
  <c r="CN138" i="1"/>
  <c r="H139" i="1"/>
  <c r="T141" i="1"/>
  <c r="AF141" i="1"/>
  <c r="CZ142" i="1"/>
  <c r="AF143" i="1"/>
  <c r="CZ143" i="1"/>
  <c r="BD144" i="1"/>
  <c r="H146" i="1"/>
  <c r="AF150" i="1"/>
  <c r="AR150" i="1"/>
  <c r="DL150" i="1"/>
  <c r="H151" i="1"/>
  <c r="AF151" i="1"/>
  <c r="BD151" i="1"/>
  <c r="BP151" i="1"/>
  <c r="CB151" i="1"/>
  <c r="DL151" i="1"/>
  <c r="AR152" i="1"/>
  <c r="H156" i="1"/>
  <c r="CB156" i="1"/>
  <c r="CZ156" i="1"/>
  <c r="T157" i="1"/>
  <c r="BD159" i="1"/>
  <c r="H176" i="1"/>
  <c r="T177" i="1"/>
  <c r="AF177" i="1"/>
  <c r="AF178" i="1"/>
  <c r="BD178" i="1"/>
  <c r="AF179" i="1"/>
  <c r="AF182" i="1"/>
  <c r="AR182" i="1"/>
  <c r="BP182" i="1"/>
  <c r="BP184" i="1"/>
  <c r="AF111" i="1"/>
  <c r="T113" i="1"/>
  <c r="AR114" i="1"/>
  <c r="AF118" i="1"/>
  <c r="AF119" i="1"/>
  <c r="H127" i="1"/>
  <c r="H132" i="1"/>
  <c r="AR137" i="1"/>
  <c r="T139" i="1"/>
  <c r="T140" i="1"/>
  <c r="CB140" i="1"/>
  <c r="BD141" i="1"/>
  <c r="DX142" i="1"/>
  <c r="T143" i="1"/>
  <c r="CZ144" i="1"/>
  <c r="AR145" i="1"/>
  <c r="CB146" i="1"/>
  <c r="T148" i="1"/>
  <c r="H149" i="1"/>
  <c r="DL149" i="1"/>
  <c r="H152" i="1"/>
  <c r="AF153" i="1"/>
  <c r="H154" i="1"/>
  <c r="AF154" i="1"/>
  <c r="AF155" i="1"/>
  <c r="BD155" i="1"/>
  <c r="CN155" i="1"/>
  <c r="DL155" i="1"/>
  <c r="DL157" i="1"/>
  <c r="H158" i="1"/>
  <c r="AF158" i="1"/>
  <c r="BD158" i="1"/>
  <c r="AF159" i="1"/>
  <c r="BD172" i="1"/>
  <c r="BD173" i="1" s="1"/>
  <c r="BD177" i="1"/>
  <c r="T178" i="1"/>
  <c r="DL178" i="1"/>
  <c r="T179" i="1"/>
  <c r="BP179" i="1"/>
  <c r="AR180" i="1"/>
  <c r="H181" i="1"/>
  <c r="CZ182" i="1"/>
  <c r="AF183" i="1"/>
  <c r="AR183" i="1"/>
  <c r="AR184" i="1"/>
  <c r="CZ185" i="1"/>
  <c r="H87" i="1"/>
  <c r="H90" i="1"/>
  <c r="T98" i="1"/>
  <c r="T99" i="1"/>
  <c r="AF100" i="1"/>
  <c r="AR100" i="1"/>
  <c r="AF101" i="1"/>
  <c r="T106" i="1"/>
  <c r="T107" i="1"/>
  <c r="T109" i="1"/>
  <c r="AR110" i="1"/>
  <c r="AF114" i="1"/>
  <c r="AF115" i="1"/>
  <c r="T117" i="1"/>
  <c r="AR118" i="1"/>
  <c r="H124" i="1"/>
  <c r="T124" i="1"/>
  <c r="AR127" i="1"/>
  <c r="H130" i="1"/>
  <c r="T130" i="1"/>
  <c r="AF133" i="1"/>
  <c r="BP135" i="1"/>
  <c r="CB135" i="1"/>
  <c r="CB137" i="1"/>
  <c r="BD138" i="1"/>
  <c r="BP138" i="1"/>
  <c r="CN139" i="1"/>
  <c r="AF140" i="1"/>
  <c r="H141" i="1"/>
  <c r="T142" i="1"/>
  <c r="AR142" i="1"/>
  <c r="BD143" i="1"/>
  <c r="H144" i="1"/>
  <c r="AF145" i="1"/>
  <c r="BD145" i="1"/>
  <c r="CB145" i="1"/>
  <c r="CZ145" i="1"/>
  <c r="DL145" i="1"/>
  <c r="AR146" i="1"/>
  <c r="CZ151" i="1"/>
  <c r="DL152" i="1"/>
  <c r="CN154" i="1"/>
  <c r="CN156" i="1"/>
  <c r="AR157" i="1"/>
  <c r="CN158" i="1"/>
  <c r="DL158" i="1"/>
  <c r="BP159" i="1"/>
  <c r="CB159" i="1"/>
  <c r="CZ159" i="1"/>
  <c r="BP172" i="1"/>
  <c r="BP173" i="1" s="1"/>
  <c r="AR177" i="1"/>
  <c r="CN177" i="1"/>
  <c r="AR178" i="1"/>
  <c r="BP178" i="1"/>
  <c r="H183" i="1"/>
  <c r="H184" i="1"/>
  <c r="CZ188" i="1"/>
  <c r="AF189" i="1"/>
  <c r="T191" i="1"/>
  <c r="AF191" i="1"/>
  <c r="AR192" i="1"/>
  <c r="BP193" i="1"/>
  <c r="H194" i="1"/>
  <c r="CZ195" i="1"/>
  <c r="CN197" i="1"/>
  <c r="H198" i="1"/>
  <c r="CB198" i="1"/>
  <c r="CZ200" i="1"/>
  <c r="CZ201" i="1"/>
  <c r="CZ202" i="1"/>
  <c r="AF204" i="1"/>
  <c r="CN204" i="1"/>
  <c r="T205" i="1"/>
  <c r="AF207" i="1"/>
  <c r="AR207" i="1"/>
  <c r="DL207" i="1"/>
  <c r="AR209" i="1"/>
  <c r="H210" i="1"/>
  <c r="H213" i="1"/>
  <c r="CB213" i="1"/>
  <c r="T216" i="1"/>
  <c r="AF216" i="1"/>
  <c r="T217" i="1"/>
  <c r="CN219" i="1"/>
  <c r="CB220" i="1"/>
  <c r="AR221" i="1"/>
  <c r="CB221" i="1"/>
  <c r="AF224" i="1"/>
  <c r="CB184" i="1"/>
  <c r="AR185" i="1"/>
  <c r="BD187" i="1"/>
  <c r="DL187" i="1"/>
  <c r="CN188" i="1"/>
  <c r="DL189" i="1"/>
  <c r="CB190" i="1"/>
  <c r="CZ192" i="1"/>
  <c r="BD193" i="1"/>
  <c r="CZ193" i="1"/>
  <c r="AF194" i="1"/>
  <c r="AR194" i="1"/>
  <c r="BD195" i="1"/>
  <c r="BP195" i="1"/>
  <c r="H196" i="1"/>
  <c r="AR201" i="1"/>
  <c r="CN202" i="1"/>
  <c r="AR203" i="1"/>
  <c r="AR204" i="1"/>
  <c r="AF206" i="1"/>
  <c r="DL206" i="1"/>
  <c r="CB207" i="1"/>
  <c r="CB210" i="1"/>
  <c r="H211" i="1"/>
  <c r="BD211" i="1"/>
  <c r="CB211" i="1"/>
  <c r="AF214" i="1"/>
  <c r="DL214" i="1"/>
  <c r="DL218" i="1"/>
  <c r="H220" i="1"/>
  <c r="CN220" i="1"/>
  <c r="AF221" i="1"/>
  <c r="H223" i="1"/>
  <c r="AF223" i="1"/>
  <c r="DL182" i="1"/>
  <c r="DL183" i="1"/>
  <c r="BD184" i="1"/>
  <c r="AF187" i="1"/>
  <c r="AR187" i="1"/>
  <c r="AF188" i="1"/>
  <c r="T190" i="1"/>
  <c r="CN190" i="1"/>
  <c r="CZ190" i="1"/>
  <c r="BD191" i="1"/>
  <c r="BD192" i="1"/>
  <c r="CB192" i="1"/>
  <c r="BP194" i="1"/>
  <c r="AR195" i="1"/>
  <c r="DL195" i="1"/>
  <c r="AF197" i="1"/>
  <c r="BD200" i="1"/>
  <c r="CN200" i="1"/>
  <c r="AR202" i="1"/>
  <c r="T203" i="1"/>
  <c r="AF203" i="1"/>
  <c r="CN203" i="1"/>
  <c r="H205" i="1"/>
  <c r="CB205" i="1"/>
  <c r="AR206" i="1"/>
  <c r="BD206" i="1"/>
  <c r="AF208" i="1"/>
  <c r="H209" i="1"/>
  <c r="T209" i="1"/>
  <c r="AR210" i="1"/>
  <c r="CN210" i="1"/>
  <c r="AR211" i="1"/>
  <c r="AR213" i="1"/>
  <c r="T214" i="1"/>
  <c r="CB214" i="1"/>
  <c r="T215" i="1"/>
  <c r="AF215" i="1"/>
  <c r="CN216" i="1"/>
  <c r="DL216" i="1"/>
  <c r="BD217" i="1"/>
  <c r="AR220" i="1"/>
  <c r="CB222" i="1"/>
  <c r="AR223" i="1"/>
  <c r="H224" i="1"/>
  <c r="DL223" i="1"/>
  <c r="CN223" i="1"/>
  <c r="CB223" i="1"/>
  <c r="DL222" i="1"/>
  <c r="CN222" i="1"/>
  <c r="AF222" i="1"/>
  <c r="T222" i="1"/>
  <c r="H222" i="1"/>
  <c r="DL221" i="1"/>
  <c r="H221" i="1"/>
  <c r="DL220" i="1"/>
  <c r="AR219" i="1"/>
  <c r="H219" i="1"/>
  <c r="AR98" i="1"/>
  <c r="AR102" i="1"/>
  <c r="AR106" i="1"/>
  <c r="T122" i="1"/>
  <c r="H110" i="1"/>
  <c r="H114" i="1"/>
  <c r="H118" i="1"/>
  <c r="AF125" i="1"/>
  <c r="T128" i="1"/>
  <c r="BD136" i="1"/>
  <c r="CZ137" i="1"/>
  <c r="H84" i="1"/>
  <c r="T89" i="1"/>
  <c r="AF94" i="1"/>
  <c r="H125" i="1"/>
  <c r="AR128" i="1"/>
  <c r="AF131" i="1"/>
  <c r="AF136" i="1"/>
  <c r="DX137" i="1"/>
  <c r="DX138" i="1"/>
  <c r="DX139" i="1"/>
  <c r="DX141" i="1"/>
  <c r="CB143" i="1"/>
  <c r="H145" i="1"/>
  <c r="T149" i="1"/>
  <c r="BP155" i="1"/>
  <c r="T158" i="1"/>
  <c r="DL219" i="1"/>
  <c r="CN147" i="1"/>
  <c r="H112" i="1"/>
  <c r="H116" i="1"/>
  <c r="H120" i="1"/>
  <c r="AF86" i="1"/>
  <c r="H92" i="1"/>
  <c r="AF120" i="1"/>
  <c r="AF123" i="1"/>
  <c r="T126" i="1"/>
  <c r="H133" i="1"/>
  <c r="AR135" i="1"/>
  <c r="H137" i="1"/>
  <c r="BP139" i="1"/>
  <c r="DX140" i="1"/>
  <c r="BP146" i="1"/>
  <c r="BP154" i="1"/>
  <c r="DL209" i="1"/>
  <c r="H85" i="1"/>
  <c r="H86" i="1"/>
  <c r="T90" i="1"/>
  <c r="T91" i="1"/>
  <c r="H96" i="1"/>
  <c r="H100" i="1"/>
  <c r="H104" i="1"/>
  <c r="H123" i="1"/>
  <c r="AR126" i="1"/>
  <c r="AF129" i="1"/>
  <c r="T132" i="1"/>
  <c r="T135" i="1"/>
  <c r="AF137" i="1"/>
  <c r="AF138" i="1"/>
  <c r="AF139" i="1"/>
  <c r="AF142" i="1"/>
  <c r="BD142" i="1"/>
  <c r="T144" i="1"/>
  <c r="AF192" i="1"/>
  <c r="T197" i="1"/>
  <c r="DL144" i="1"/>
  <c r="CZ154" i="1"/>
  <c r="CN159" i="1"/>
  <c r="CB197" i="1"/>
  <c r="DL204" i="1"/>
  <c r="CZ140" i="1"/>
  <c r="CZ141" i="1"/>
  <c r="AR148" i="1"/>
  <c r="H150" i="1"/>
  <c r="AR151" i="1"/>
  <c r="CB153" i="1"/>
  <c r="T154" i="1"/>
  <c r="H155" i="1"/>
  <c r="AR158" i="1"/>
  <c r="BD176" i="1"/>
  <c r="CZ177" i="1"/>
  <c r="CZ178" i="1"/>
  <c r="DL179" i="1"/>
  <c r="H182" i="1"/>
  <c r="CB187" i="1"/>
  <c r="CB189" i="1"/>
  <c r="H192" i="1"/>
  <c r="DL193" i="1"/>
  <c r="T194" i="1"/>
  <c r="CZ197" i="1"/>
  <c r="T200" i="1"/>
  <c r="CN214" i="1"/>
  <c r="H215" i="1"/>
  <c r="CB219" i="1"/>
  <c r="CB141" i="1"/>
  <c r="H143" i="1"/>
  <c r="H159" i="1"/>
  <c r="H172" i="1"/>
  <c r="H173" i="1" s="1"/>
  <c r="T211" i="1"/>
  <c r="DX143" i="1"/>
  <c r="BP148" i="1"/>
  <c r="AR149" i="1"/>
  <c r="CZ153" i="1"/>
  <c r="BP158" i="1"/>
  <c r="CB172" i="1"/>
  <c r="CB173" i="1" s="1"/>
  <c r="AF176" i="1"/>
  <c r="H179" i="1"/>
  <c r="T180" i="1"/>
  <c r="CZ183" i="1"/>
  <c r="CZ189" i="1"/>
  <c r="H190" i="1"/>
  <c r="H191" i="1"/>
  <c r="AR200" i="1"/>
  <c r="T204" i="1"/>
  <c r="BP206" i="1"/>
  <c r="H148" i="1"/>
  <c r="CZ150" i="1"/>
  <c r="T153" i="1"/>
  <c r="CZ157" i="1"/>
  <c r="BD179" i="1"/>
  <c r="DL185" i="1"/>
  <c r="BD190" i="1"/>
  <c r="CN191" i="1"/>
  <c r="CZ194" i="1"/>
  <c r="BD196" i="1"/>
  <c r="DL196" i="1"/>
  <c r="AF198" i="1"/>
  <c r="DL203" i="1"/>
  <c r="BP209" i="1"/>
  <c r="BP210" i="1"/>
  <c r="DL215" i="1"/>
  <c r="H218" i="1"/>
  <c r="CB218" i="1"/>
  <c r="T220" i="1"/>
  <c r="T221" i="1"/>
  <c r="AR224" i="1"/>
  <c r="DL224" i="1"/>
  <c r="CB155" i="1"/>
  <c r="T156" i="1"/>
  <c r="CN178" i="1"/>
  <c r="BP183" i="1"/>
  <c r="BP186" i="1" s="1"/>
  <c r="BP187" i="1"/>
  <c r="H189" i="1"/>
  <c r="CB191" i="1"/>
  <c r="CB194" i="1"/>
  <c r="BD197" i="1"/>
  <c r="AR198" i="1"/>
  <c r="H200" i="1"/>
  <c r="BD204" i="1"/>
  <c r="BD212" i="1" s="1"/>
  <c r="H208" i="1"/>
  <c r="T210" i="1"/>
  <c r="BD215" i="1"/>
  <c r="AF219" i="1"/>
  <c r="AF220" i="1"/>
  <c r="T223" i="1"/>
  <c r="CB224" i="1"/>
  <c r="BP152" i="1"/>
  <c r="AR154" i="1"/>
  <c r="CZ155" i="1"/>
  <c r="CB180" i="1"/>
  <c r="CB186" i="1" s="1"/>
  <c r="T181" i="1"/>
  <c r="AR181" i="1"/>
  <c r="CZ181" i="1"/>
  <c r="T184" i="1"/>
  <c r="H187" i="1"/>
  <c r="H199" i="1" s="1"/>
  <c r="BD188" i="1"/>
  <c r="T193" i="1"/>
  <c r="CB193" i="1"/>
  <c r="CN196" i="1"/>
  <c r="H207" i="1"/>
  <c r="BP208" i="1"/>
  <c r="DL210" i="1"/>
  <c r="CN213" i="1"/>
  <c r="AR214" i="1"/>
  <c r="AR218" i="1"/>
  <c r="T224" i="1"/>
  <c r="BD157" i="1"/>
  <c r="BD160" i="1" s="1"/>
  <c r="T172" i="1"/>
  <c r="T173" i="1" s="1"/>
  <c r="BD182" i="1"/>
  <c r="CN185" i="1"/>
  <c r="AF190" i="1"/>
  <c r="CN193" i="1"/>
  <c r="H197" i="1"/>
  <c r="H202" i="1"/>
  <c r="T206" i="1"/>
  <c r="CB209" i="1"/>
  <c r="BD214" i="1"/>
  <c r="CN218" i="1"/>
  <c r="AR222" i="1"/>
  <c r="CZ180" i="1"/>
  <c r="CZ184" i="1"/>
  <c r="AR189" i="1"/>
  <c r="DL192" i="1"/>
  <c r="AF196" i="1"/>
  <c r="H201" i="1"/>
  <c r="AF205" i="1"/>
  <c r="CN208" i="1"/>
  <c r="BP213" i="1"/>
  <c r="CN217" i="1"/>
  <c r="CN212" i="1" l="1"/>
  <c r="AR212" i="1"/>
  <c r="DL199" i="1"/>
  <c r="BD225" i="1"/>
  <c r="CZ212" i="1"/>
  <c r="CN160" i="1"/>
  <c r="T121" i="1"/>
  <c r="AF95" i="1"/>
  <c r="T108" i="1"/>
  <c r="CN199" i="1"/>
  <c r="CZ160" i="1"/>
  <c r="AR160" i="1"/>
  <c r="H186" i="1"/>
  <c r="AF199" i="1"/>
  <c r="AF160" i="1"/>
  <c r="AR134" i="1"/>
  <c r="AR199" i="1"/>
  <c r="CN186" i="1"/>
  <c r="AF108" i="1"/>
  <c r="AF134" i="1"/>
  <c r="CB212" i="1"/>
  <c r="AR186" i="1"/>
  <c r="BP199" i="1"/>
  <c r="CZ199" i="1"/>
  <c r="AF186" i="1"/>
  <c r="DL212" i="1"/>
  <c r="BD147" i="1"/>
  <c r="H95" i="1"/>
  <c r="H134" i="1"/>
  <c r="CB147" i="1"/>
  <c r="AF147" i="1"/>
  <c r="DL160" i="1"/>
  <c r="AF212" i="1"/>
  <c r="T186" i="1"/>
  <c r="H147" i="1"/>
  <c r="DL147" i="1"/>
  <c r="T147" i="1"/>
  <c r="T160" i="1"/>
  <c r="T95" i="1"/>
  <c r="AR108" i="1"/>
  <c r="T199" i="1"/>
  <c r="DL186" i="1"/>
  <c r="H121" i="1"/>
  <c r="BP212" i="1"/>
  <c r="BD199" i="1"/>
  <c r="BP147" i="1"/>
  <c r="AR147" i="1"/>
  <c r="AF121" i="1"/>
  <c r="AR121" i="1"/>
  <c r="CB225" i="1"/>
  <c r="CN225" i="1"/>
  <c r="T225" i="1"/>
  <c r="AF225" i="1"/>
  <c r="DL225" i="1"/>
  <c r="AR225" i="1"/>
  <c r="H225" i="1"/>
  <c r="CZ186" i="1"/>
  <c r="H212" i="1"/>
  <c r="BD186" i="1"/>
  <c r="H160" i="1"/>
  <c r="H108" i="1"/>
  <c r="DX147" i="1"/>
  <c r="BP160" i="1"/>
  <c r="T212" i="1"/>
  <c r="CZ147" i="1"/>
  <c r="CB199" i="1"/>
  <c r="CB160" i="1"/>
  <c r="BP225" i="1"/>
  <c r="T134" i="1"/>
</calcChain>
</file>

<file path=xl/sharedStrings.xml><?xml version="1.0" encoding="utf-8"?>
<sst xmlns="http://schemas.openxmlformats.org/spreadsheetml/2006/main" count="6803" uniqueCount="82">
  <si>
    <t>河川名稱</t>
    <phoneticPr fontId="3" type="noConversion"/>
  </si>
  <si>
    <t>急水溪(環保署測站)</t>
    <phoneticPr fontId="3" type="noConversion"/>
  </si>
  <si>
    <t>急水溪(環保局測站)</t>
    <phoneticPr fontId="3" type="noConversion"/>
  </si>
  <si>
    <t>測站名稱</t>
    <phoneticPr fontId="3" type="noConversion"/>
  </si>
  <si>
    <t>台1線急水溪橋</t>
    <phoneticPr fontId="3" type="noConversion"/>
  </si>
  <si>
    <t>台19甲急水溪橋</t>
    <phoneticPr fontId="3" type="noConversion"/>
  </si>
  <si>
    <t>宅港橋</t>
    <phoneticPr fontId="3" type="noConversion"/>
  </si>
  <si>
    <t>二港橋</t>
    <phoneticPr fontId="3" type="noConversion"/>
  </si>
  <si>
    <t>五王大橋</t>
    <phoneticPr fontId="3" type="noConversion"/>
  </si>
  <si>
    <t>青葉橋</t>
    <phoneticPr fontId="3" type="noConversion"/>
  </si>
  <si>
    <t>新文橋</t>
    <phoneticPr fontId="3" type="noConversion"/>
  </si>
  <si>
    <t>火燒珠橋</t>
    <phoneticPr fontId="3" type="noConversion"/>
  </si>
  <si>
    <t>下窩橋</t>
    <phoneticPr fontId="3" type="noConversion"/>
  </si>
  <si>
    <t>年度</t>
    <phoneticPr fontId="3" type="noConversion"/>
  </si>
  <si>
    <t>水體分類</t>
    <phoneticPr fontId="3" type="noConversion"/>
  </si>
  <si>
    <t>採樣日期</t>
    <phoneticPr fontId="3" type="noConversion"/>
  </si>
  <si>
    <t>測值</t>
    <phoneticPr fontId="3" type="noConversion"/>
  </si>
  <si>
    <t>RPI</t>
    <phoneticPr fontId="3" type="noConversion"/>
  </si>
  <si>
    <t>BOD</t>
    <phoneticPr fontId="3" type="noConversion"/>
  </si>
  <si>
    <t>SS</t>
    <phoneticPr fontId="3" type="noConversion"/>
  </si>
  <si>
    <t>DO</t>
    <phoneticPr fontId="3" type="noConversion"/>
  </si>
  <si>
    <t>NH3－N</t>
    <phoneticPr fontId="3" type="noConversion"/>
  </si>
  <si>
    <t>乙</t>
    <phoneticPr fontId="3" type="noConversion"/>
  </si>
  <si>
    <t>6</t>
  </si>
  <si>
    <t>10</t>
  </si>
  <si>
    <t>1</t>
  </si>
  <si>
    <t xml:space="preserve"> 丁</t>
  </si>
  <si>
    <t>3</t>
  </si>
  <si>
    <t xml:space="preserve"> 丙</t>
  </si>
  <si>
    <t>乙</t>
  </si>
  <si>
    <t>乙</t>
    <phoneticPr fontId="3" type="noConversion"/>
  </si>
  <si>
    <t>AVE</t>
  </si>
  <si>
    <t>-</t>
  </si>
  <si>
    <t>乙</t>
    <phoneticPr fontId="3" type="noConversion"/>
  </si>
  <si>
    <t>&lt;0.02</t>
  </si>
  <si>
    <t>丁</t>
  </si>
  <si>
    <t>丙</t>
  </si>
  <si>
    <t>乙</t>
    <phoneticPr fontId="3" type="noConversion"/>
  </si>
  <si>
    <t>乙</t>
    <phoneticPr fontId="3" type="noConversion"/>
  </si>
  <si>
    <t>-</t>
    <phoneticPr fontId="3" type="noConversion"/>
  </si>
  <si>
    <t>-</t>
    <phoneticPr fontId="3" type="noConversion"/>
  </si>
  <si>
    <t>丁</t>
    <phoneticPr fontId="3" type="noConversion"/>
  </si>
  <si>
    <t>丙</t>
    <phoneticPr fontId="3" type="noConversion"/>
  </si>
  <si>
    <t>-</t>
    <phoneticPr fontId="3" type="noConversion"/>
  </si>
  <si>
    <t>-</t>
    <phoneticPr fontId="3" type="noConversion"/>
  </si>
  <si>
    <r>
      <t>A</t>
    </r>
    <r>
      <rPr>
        <sz val="12"/>
        <color theme="1"/>
        <rFont val="新細明體"/>
        <family val="2"/>
        <charset val="136"/>
        <scheme val="minor"/>
      </rPr>
      <t>VE</t>
    </r>
    <phoneticPr fontId="3" type="noConversion"/>
  </si>
  <si>
    <t>丁</t>
    <phoneticPr fontId="3" type="noConversion"/>
  </si>
  <si>
    <r>
      <t>A</t>
    </r>
    <r>
      <rPr>
        <sz val="12"/>
        <color theme="1"/>
        <rFont val="新細明體"/>
        <family val="2"/>
        <charset val="136"/>
        <scheme val="minor"/>
      </rPr>
      <t>VE</t>
    </r>
    <phoneticPr fontId="3" type="noConversion"/>
  </si>
  <si>
    <t>乙</t>
    <phoneticPr fontId="3" type="noConversion"/>
  </si>
  <si>
    <t>乙</t>
    <phoneticPr fontId="3" type="noConversion"/>
  </si>
  <si>
    <t>丙</t>
    <phoneticPr fontId="3" type="noConversion"/>
  </si>
  <si>
    <t>-</t>
    <phoneticPr fontId="3" type="noConversion"/>
  </si>
  <si>
    <t>-</t>
    <phoneticPr fontId="2" type="noConversion"/>
  </si>
  <si>
    <t>-</t>
    <phoneticPr fontId="2" type="noConversion"/>
  </si>
  <si>
    <t>-</t>
    <phoneticPr fontId="2" type="noConversion"/>
  </si>
  <si>
    <t>丁</t>
    <phoneticPr fontId="3" type="noConversion"/>
  </si>
  <si>
    <t>丙</t>
    <phoneticPr fontId="3" type="noConversion"/>
  </si>
  <si>
    <t>-</t>
    <phoneticPr fontId="3" type="noConversion"/>
  </si>
  <si>
    <t>-</t>
    <phoneticPr fontId="3" type="noConversion"/>
  </si>
  <si>
    <t>乙</t>
    <phoneticPr fontId="3" type="noConversion"/>
  </si>
  <si>
    <r>
      <t>A</t>
    </r>
    <r>
      <rPr>
        <sz val="12"/>
        <color theme="1"/>
        <rFont val="新細明體"/>
        <family val="2"/>
        <charset val="136"/>
        <scheme val="minor"/>
      </rPr>
      <t>VE</t>
    </r>
    <phoneticPr fontId="3" type="noConversion"/>
  </si>
  <si>
    <t>丁</t>
    <phoneticPr fontId="3" type="noConversion"/>
  </si>
  <si>
    <t>乙</t>
    <phoneticPr fontId="3" type="noConversion"/>
  </si>
  <si>
    <t>南70便橋(109年2月新增)</t>
    <phoneticPr fontId="3" type="noConversion"/>
  </si>
  <si>
    <t>2021/09/03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</si>
  <si>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</si>
  <si>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</si>
  <si>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</si>
  <si>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</si>
  <si>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</si>
  <si>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2023/10/11</t>
  </si>
  <si>
    <t>甘宅二號橋(113年行甘橋)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</si>
  <si>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</si>
  <si>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</si>
  <si>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</si>
  <si>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2024/10/10</t>
  </si>
  <si>
    <t>2024/10/15</t>
    <phoneticPr fontId="14" type="noConversion"/>
  </si>
  <si>
    <t>2024/10/15</t>
    <phoneticPr fontId="14" type="noConversion"/>
  </si>
  <si>
    <t>橋樑施工無法採樣</t>
  </si>
  <si>
    <t>-</t>
    <phoneticPr fontId="2" type="noConversion"/>
  </si>
  <si>
    <t>河道水深不足未採樣</t>
  </si>
  <si>
    <t>無水可採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</si>
</sst>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[Red]\(0.00\)"/>
    <numFmt numFmtId="177" formatCode="0.00_ "/>
    <numFmt numFmtId="178" formatCode="0_);[Red]\(0\)"/>
    <numFmt numFmtId="179" formatCode="0.0_ "/>
    <numFmt numFmtId="180" formatCode="0.0"/>
    <numFmt numFmtId="181" formatCode="0_ "/>
    <numFmt numFmtId="182" formatCode="0.0_);[Red]\(0.0\)"/>
  </numFmts>
  <fonts count="15" x14ac:knownFonts="1"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10.199999999999999"/>
      <color rgb="FF000000"/>
      <name val="Arial"/>
      <family val="2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/>
  </cellStyleXfs>
  <cellXfs count="164">
    <xf numFmtId="0" fontId="0" fillId="0" borderId="0" xfId="0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4" fillId="4" borderId="1" xfId="2" applyNumberFormat="1" applyFont="1" applyFill="1" applyBorder="1" applyAlignment="1">
      <alignment horizontal="right"/>
    </xf>
    <xf numFmtId="0" fontId="4" fillId="4" borderId="1" xfId="2" applyFont="1" applyFill="1" applyBorder="1" applyAlignment="1">
      <alignment horizontal="right"/>
    </xf>
    <xf numFmtId="177" fontId="4" fillId="4" borderId="1" xfId="2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right" vertical="center" wrapText="1"/>
    </xf>
    <xf numFmtId="177" fontId="4" fillId="5" borderId="1" xfId="2" applyNumberFormat="1" applyFont="1" applyFill="1" applyBorder="1" applyAlignment="1">
      <alignment horizontal="right"/>
    </xf>
    <xf numFmtId="0" fontId="4" fillId="5" borderId="1" xfId="0" applyFont="1" applyFill="1" applyBorder="1">
      <alignment vertical="center"/>
    </xf>
    <xf numFmtId="177" fontId="4" fillId="5" borderId="1" xfId="0" applyNumberFormat="1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right" vertical="center"/>
    </xf>
    <xf numFmtId="176" fontId="4" fillId="5" borderId="1" xfId="2" applyNumberFormat="1" applyFont="1" applyFill="1" applyBorder="1" applyAlignment="1">
      <alignment horizontal="right"/>
    </xf>
    <xf numFmtId="0" fontId="4" fillId="5" borderId="1" xfId="2" applyFont="1" applyFill="1" applyBorder="1" applyAlignment="1">
      <alignment horizontal="right"/>
    </xf>
    <xf numFmtId="49" fontId="4" fillId="0" borderId="1" xfId="1" applyNumberFormat="1" applyFont="1" applyFill="1" applyBorder="1" applyAlignment="1">
      <alignment horizontal="right" vertical="center"/>
    </xf>
    <xf numFmtId="179" fontId="4" fillId="5" borderId="1" xfId="0" applyNumberFormat="1" applyFont="1" applyFill="1" applyBorder="1">
      <alignment vertical="center"/>
    </xf>
    <xf numFmtId="177" fontId="0" fillId="0" borderId="1" xfId="0" applyNumberFormat="1" applyBorder="1" applyAlignment="1">
      <alignment vertical="center" wrapText="1"/>
    </xf>
    <xf numFmtId="176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right" vertical="center"/>
    </xf>
    <xf numFmtId="49" fontId="4" fillId="5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6" fontId="6" fillId="4" borderId="1" xfId="2" applyNumberFormat="1" applyFont="1" applyFill="1" applyBorder="1" applyAlignment="1">
      <alignment horizontal="right"/>
    </xf>
    <xf numFmtId="0" fontId="6" fillId="4" borderId="1" xfId="2" applyFont="1" applyFill="1" applyBorder="1" applyAlignment="1">
      <alignment horizontal="right"/>
    </xf>
    <xf numFmtId="0" fontId="8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4" fillId="4" borderId="1" xfId="2" applyNumberFormat="1" applyFont="1" applyFill="1" applyBorder="1" applyAlignment="1">
      <alignment horizontal="right"/>
    </xf>
    <xf numFmtId="176" fontId="7" fillId="4" borderId="1" xfId="2" applyNumberFormat="1" applyFont="1" applyFill="1" applyBorder="1" applyAlignment="1">
      <alignment horizontal="right"/>
    </xf>
    <xf numFmtId="0" fontId="7" fillId="4" borderId="1" xfId="2" applyFont="1" applyFill="1" applyBorder="1" applyAlignment="1">
      <alignment horizontal="right"/>
    </xf>
    <xf numFmtId="14" fontId="7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4" fontId="0" fillId="0" borderId="0" xfId="0" applyNumberFormat="1" applyBorder="1" applyAlignment="1">
      <alignment vertical="center" wrapText="1"/>
    </xf>
    <xf numFmtId="0" fontId="6" fillId="0" borderId="0" xfId="0" applyFont="1" applyBorder="1">
      <alignment vertical="center"/>
    </xf>
    <xf numFmtId="180" fontId="6" fillId="0" borderId="0" xfId="0" applyNumberFormat="1" applyFont="1" applyBorder="1">
      <alignment vertical="center"/>
    </xf>
    <xf numFmtId="2" fontId="6" fillId="0" borderId="0" xfId="0" applyNumberFormat="1" applyFont="1" applyBorder="1">
      <alignment vertical="center"/>
    </xf>
    <xf numFmtId="180" fontId="6" fillId="0" borderId="1" xfId="0" applyNumberFormat="1" applyFont="1" applyBorder="1">
      <alignment vertical="center"/>
    </xf>
    <xf numFmtId="2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180" fontId="6" fillId="0" borderId="1" xfId="0" applyNumberFormat="1" applyFont="1" applyFill="1" applyBorder="1">
      <alignment vertical="center"/>
    </xf>
    <xf numFmtId="49" fontId="4" fillId="5" borderId="3" xfId="1" applyNumberFormat="1" applyFont="1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177" fontId="4" fillId="5" borderId="3" xfId="2" applyNumberFormat="1" applyFont="1" applyFill="1" applyBorder="1" applyAlignment="1">
      <alignment horizontal="right"/>
    </xf>
    <xf numFmtId="0" fontId="4" fillId="5" borderId="3" xfId="0" applyFont="1" applyFill="1" applyBorder="1">
      <alignment vertical="center"/>
    </xf>
    <xf numFmtId="176" fontId="0" fillId="0" borderId="2" xfId="0" applyNumberFormat="1" applyBorder="1" applyAlignment="1">
      <alignment vertical="center" wrapText="1"/>
    </xf>
    <xf numFmtId="176" fontId="6" fillId="4" borderId="2" xfId="2" applyNumberFormat="1" applyFont="1" applyFill="1" applyBorder="1" applyAlignment="1">
      <alignment horizontal="right"/>
    </xf>
    <xf numFmtId="0" fontId="6" fillId="4" borderId="2" xfId="2" applyFont="1" applyFill="1" applyBorder="1" applyAlignment="1">
      <alignment horizontal="right"/>
    </xf>
    <xf numFmtId="176" fontId="4" fillId="4" borderId="2" xfId="2" applyNumberFormat="1" applyFont="1" applyFill="1" applyBorder="1" applyAlignment="1">
      <alignment horizontal="right"/>
    </xf>
    <xf numFmtId="0" fontId="4" fillId="4" borderId="2" xfId="2" applyFont="1" applyFill="1" applyBorder="1" applyAlignment="1">
      <alignment horizontal="right"/>
    </xf>
    <xf numFmtId="49" fontId="4" fillId="5" borderId="3" xfId="1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>
      <alignment vertical="center"/>
    </xf>
    <xf numFmtId="14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1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179" fontId="6" fillId="0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80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80" fontId="0" fillId="0" borderId="1" xfId="0" applyNumberFormat="1" applyBorder="1" applyAlignment="1">
      <alignment vertical="center" wrapText="1"/>
    </xf>
    <xf numFmtId="180" fontId="9" fillId="0" borderId="1" xfId="0" applyNumberFormat="1" applyFont="1" applyBorder="1" applyAlignment="1">
      <alignment vertical="center" wrapText="1"/>
    </xf>
    <xf numFmtId="182" fontId="0" fillId="0" borderId="1" xfId="0" applyNumberForma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178" fontId="9" fillId="0" borderId="1" xfId="0" applyNumberFormat="1" applyFont="1" applyBorder="1" applyAlignment="1">
      <alignment vertical="center" wrapText="1"/>
    </xf>
    <xf numFmtId="182" fontId="9" fillId="4" borderId="1" xfId="2" applyNumberFormat="1" applyFont="1" applyFill="1" applyBorder="1" applyAlignment="1">
      <alignment horizontal="right"/>
    </xf>
    <xf numFmtId="0" fontId="9" fillId="4" borderId="1" xfId="2" applyFont="1" applyFill="1" applyBorder="1" applyAlignment="1">
      <alignment horizontal="right"/>
    </xf>
    <xf numFmtId="178" fontId="0" fillId="0" borderId="1" xfId="0" applyNumberFormat="1" applyBorder="1" applyAlignment="1">
      <alignment vertical="center" wrapText="1"/>
    </xf>
    <xf numFmtId="180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82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82" fontId="6" fillId="0" borderId="1" xfId="0" applyNumberFormat="1" applyFont="1" applyBorder="1" applyAlignment="1">
      <alignment vertical="center" wrapText="1"/>
    </xf>
    <xf numFmtId="14" fontId="9" fillId="0" borderId="0" xfId="0" applyNumberFormat="1" applyFont="1" applyBorder="1" applyAlignment="1">
      <alignment vertical="center" wrapText="1"/>
    </xf>
    <xf numFmtId="182" fontId="9" fillId="0" borderId="1" xfId="0" applyNumberFormat="1" applyFont="1" applyBorder="1" applyAlignment="1">
      <alignment vertical="center" wrapText="1"/>
    </xf>
    <xf numFmtId="176" fontId="9" fillId="4" borderId="1" xfId="2" applyNumberFormat="1" applyFont="1" applyFill="1" applyBorder="1" applyAlignment="1">
      <alignment horizontal="right"/>
    </xf>
    <xf numFmtId="0" fontId="10" fillId="4" borderId="1" xfId="2" applyFont="1" applyFill="1" applyBorder="1" applyAlignment="1">
      <alignment horizontal="right"/>
    </xf>
    <xf numFmtId="14" fontId="9" fillId="0" borderId="1" xfId="0" applyNumberFormat="1" applyFont="1" applyBorder="1">
      <alignment vertical="center"/>
    </xf>
    <xf numFmtId="182" fontId="6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vertical="center" wrapText="1"/>
    </xf>
    <xf numFmtId="180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14" fontId="0" fillId="0" borderId="4" xfId="0" applyNumberFormat="1" applyBorder="1">
      <alignment vertical="center"/>
    </xf>
    <xf numFmtId="176" fontId="0" fillId="0" borderId="4" xfId="0" applyNumberFormat="1" applyBorder="1" applyAlignment="1">
      <alignment vertical="center" wrapText="1"/>
    </xf>
    <xf numFmtId="180" fontId="9" fillId="0" borderId="4" xfId="0" applyNumberFormat="1" applyFont="1" applyBorder="1" applyAlignment="1">
      <alignment vertical="center" wrapText="1"/>
    </xf>
    <xf numFmtId="0" fontId="4" fillId="4" borderId="4" xfId="2" applyFont="1" applyFill="1" applyBorder="1" applyAlignment="1">
      <alignment horizontal="right"/>
    </xf>
    <xf numFmtId="14" fontId="9" fillId="0" borderId="4" xfId="0" applyNumberFormat="1" applyFont="1" applyBorder="1">
      <alignment vertical="center"/>
    </xf>
    <xf numFmtId="176" fontId="9" fillId="0" borderId="4" xfId="0" applyNumberFormat="1" applyFont="1" applyBorder="1" applyAlignment="1">
      <alignment vertical="center" wrapText="1"/>
    </xf>
    <xf numFmtId="0" fontId="10" fillId="4" borderId="4" xfId="2" applyFont="1" applyFill="1" applyBorder="1" applyAlignment="1">
      <alignment horizontal="right"/>
    </xf>
    <xf numFmtId="14" fontId="0" fillId="0" borderId="2" xfId="0" applyNumberForma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49" fontId="4" fillId="5" borderId="2" xfId="1" applyNumberFormat="1" applyFont="1" applyFill="1" applyBorder="1" applyAlignment="1">
      <alignment horizontal="center" vertical="center"/>
    </xf>
    <xf numFmtId="177" fontId="4" fillId="5" borderId="2" xfId="2" applyNumberFormat="1" applyFont="1" applyFill="1" applyBorder="1" applyAlignment="1">
      <alignment horizontal="right"/>
    </xf>
    <xf numFmtId="180" fontId="10" fillId="5" borderId="2" xfId="2" applyNumberFormat="1" applyFont="1" applyFill="1" applyBorder="1" applyAlignment="1">
      <alignment horizontal="right"/>
    </xf>
    <xf numFmtId="0" fontId="4" fillId="5" borderId="2" xfId="0" applyFont="1" applyFill="1" applyBorder="1">
      <alignment vertical="center"/>
    </xf>
    <xf numFmtId="0" fontId="4" fillId="5" borderId="2" xfId="1" applyFont="1" applyFill="1" applyBorder="1" applyAlignment="1">
      <alignment horizontal="center" vertical="center"/>
    </xf>
    <xf numFmtId="49" fontId="4" fillId="5" borderId="2" xfId="1" applyNumberFormat="1" applyFont="1" applyFill="1" applyBorder="1" applyAlignment="1">
      <alignment horizontal="right" vertical="center"/>
    </xf>
    <xf numFmtId="49" fontId="10" fillId="5" borderId="2" xfId="1" applyNumberFormat="1" applyFont="1" applyFill="1" applyBorder="1" applyAlignment="1">
      <alignment horizontal="right" vertical="center"/>
    </xf>
    <xf numFmtId="177" fontId="10" fillId="5" borderId="2" xfId="2" applyNumberFormat="1" applyFont="1" applyFill="1" applyBorder="1" applyAlignment="1">
      <alignment horizontal="right"/>
    </xf>
    <xf numFmtId="0" fontId="10" fillId="5" borderId="2" xfId="0" applyFont="1" applyFill="1" applyBorder="1">
      <alignment vertical="center"/>
    </xf>
    <xf numFmtId="180" fontId="9" fillId="0" borderId="1" xfId="0" applyNumberFormat="1" applyFont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82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176" fontId="0" fillId="4" borderId="1" xfId="2" applyNumberFormat="1" applyFont="1" applyFill="1" applyBorder="1" applyAlignment="1">
      <alignment horizontal="right"/>
    </xf>
    <xf numFmtId="2" fontId="6" fillId="4" borderId="1" xfId="2" applyNumberFormat="1" applyFont="1" applyFill="1" applyBorder="1" applyAlignment="1">
      <alignment horizontal="right"/>
    </xf>
    <xf numFmtId="176" fontId="6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4" fontId="11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4" fontId="11" fillId="0" borderId="1" xfId="0" applyNumberFormat="1" applyFont="1" applyBorder="1">
      <alignment vertical="center"/>
    </xf>
    <xf numFmtId="2" fontId="9" fillId="0" borderId="1" xfId="0" applyNumberFormat="1" applyFont="1" applyBorder="1">
      <alignment vertical="center"/>
    </xf>
    <xf numFmtId="2" fontId="0" fillId="0" borderId="1" xfId="0" applyNumberForma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right" vertical="center"/>
    </xf>
    <xf numFmtId="0" fontId="6" fillId="4" borderId="1" xfId="2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vertical="center" wrapText="1"/>
    </xf>
    <xf numFmtId="2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/>
    <xf numFmtId="2" fontId="11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/>
    </xf>
    <xf numFmtId="0" fontId="11" fillId="0" borderId="1" xfId="0" applyFont="1" applyBorder="1">
      <alignment vertical="center"/>
    </xf>
    <xf numFmtId="180" fontId="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</cellXfs>
  <cellStyles count="3">
    <cellStyle name="一般" xfId="0" builtinId="0"/>
    <cellStyle name="一般_WATER1" xfId="2"/>
    <cellStyle name="一般_河川水質監測結果91.01-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17"/>
  <sheetViews>
    <sheetView tabSelected="1" zoomScale="85" zoomScaleNormal="85" workbookViewId="0">
      <pane xSplit="3" ySplit="4" topLeftCell="DR287" activePane="bottomRight" state="frozen"/>
      <selection pane="topRight" activeCell="D1" sqref="D1"/>
      <selection pane="bottomLeft" activeCell="A5" sqref="A5"/>
      <selection pane="bottomRight" activeCell="DS307" sqref="DS307:DW307"/>
    </sheetView>
  </sheetViews>
  <sheetFormatPr defaultRowHeight="16.5" x14ac:dyDescent="0.25"/>
  <cols>
    <col min="3" max="3" width="10.25" customWidth="1"/>
    <col min="15" max="15" width="10.625" customWidth="1"/>
    <col min="27" max="27" width="11.25" bestFit="1" customWidth="1"/>
    <col min="39" max="39" width="10.125" customWidth="1"/>
    <col min="51" max="51" width="10.875" customWidth="1"/>
    <col min="63" max="63" width="10.75" customWidth="1"/>
    <col min="75" max="75" width="10.125" customWidth="1"/>
    <col min="87" max="87" width="10.875" bestFit="1" customWidth="1"/>
    <col min="99" max="99" width="10.125" customWidth="1"/>
    <col min="109" max="110" width="0" hidden="1" customWidth="1"/>
    <col min="111" max="111" width="10.5" hidden="1" customWidth="1"/>
    <col min="112" max="120" width="0" hidden="1" customWidth="1"/>
    <col min="123" max="123" width="10.125" customWidth="1"/>
  </cols>
  <sheetData>
    <row r="1" spans="1:132" ht="19.5" x14ac:dyDescent="0.25">
      <c r="A1" s="161" t="s">
        <v>0</v>
      </c>
      <c r="B1" s="161"/>
      <c r="C1" s="163" t="s">
        <v>1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1" t="s">
        <v>0</v>
      </c>
      <c r="CH1" s="161"/>
      <c r="CI1" s="163" t="s">
        <v>2</v>
      </c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</row>
    <row r="2" spans="1:132" ht="19.5" x14ac:dyDescent="0.25">
      <c r="A2" s="161" t="s">
        <v>3</v>
      </c>
      <c r="B2" s="161"/>
      <c r="C2" s="162" t="s">
        <v>4</v>
      </c>
      <c r="D2" s="162"/>
      <c r="E2" s="162"/>
      <c r="F2" s="162"/>
      <c r="G2" s="162"/>
      <c r="H2" s="162"/>
      <c r="I2" s="162"/>
      <c r="J2" s="162"/>
      <c r="K2" s="162"/>
      <c r="L2" s="162"/>
      <c r="M2" s="161" t="s">
        <v>3</v>
      </c>
      <c r="N2" s="161"/>
      <c r="O2" s="162" t="s">
        <v>5</v>
      </c>
      <c r="P2" s="162"/>
      <c r="Q2" s="162"/>
      <c r="R2" s="162"/>
      <c r="S2" s="162"/>
      <c r="T2" s="162"/>
      <c r="U2" s="162"/>
      <c r="V2" s="162"/>
      <c r="W2" s="162"/>
      <c r="X2" s="162"/>
      <c r="Y2" s="161" t="s">
        <v>3</v>
      </c>
      <c r="Z2" s="161"/>
      <c r="AA2" s="162" t="s">
        <v>6</v>
      </c>
      <c r="AB2" s="162"/>
      <c r="AC2" s="162"/>
      <c r="AD2" s="162"/>
      <c r="AE2" s="162"/>
      <c r="AF2" s="162"/>
      <c r="AG2" s="162"/>
      <c r="AH2" s="162"/>
      <c r="AI2" s="162"/>
      <c r="AJ2" s="162"/>
      <c r="AK2" s="161" t="s">
        <v>3</v>
      </c>
      <c r="AL2" s="161"/>
      <c r="AM2" s="162" t="s">
        <v>7</v>
      </c>
      <c r="AN2" s="162"/>
      <c r="AO2" s="162"/>
      <c r="AP2" s="162"/>
      <c r="AQ2" s="162"/>
      <c r="AR2" s="162"/>
      <c r="AS2" s="162"/>
      <c r="AT2" s="162"/>
      <c r="AU2" s="162"/>
      <c r="AV2" s="162"/>
      <c r="AW2" s="161" t="s">
        <v>3</v>
      </c>
      <c r="AX2" s="161"/>
      <c r="AY2" s="162" t="s">
        <v>8</v>
      </c>
      <c r="AZ2" s="162"/>
      <c r="BA2" s="162"/>
      <c r="BB2" s="162"/>
      <c r="BC2" s="162"/>
      <c r="BD2" s="162"/>
      <c r="BE2" s="162"/>
      <c r="BF2" s="162"/>
      <c r="BG2" s="162"/>
      <c r="BH2" s="162"/>
      <c r="BI2" s="161" t="s">
        <v>3</v>
      </c>
      <c r="BJ2" s="161"/>
      <c r="BK2" s="162" t="s">
        <v>71</v>
      </c>
      <c r="BL2" s="162"/>
      <c r="BM2" s="162"/>
      <c r="BN2" s="162"/>
      <c r="BO2" s="162"/>
      <c r="BP2" s="162"/>
      <c r="BQ2" s="162"/>
      <c r="BR2" s="162"/>
      <c r="BS2" s="162"/>
      <c r="BT2" s="162"/>
      <c r="BU2" s="161" t="s">
        <v>3</v>
      </c>
      <c r="BV2" s="161"/>
      <c r="BW2" s="162" t="s">
        <v>9</v>
      </c>
      <c r="BX2" s="162"/>
      <c r="BY2" s="162"/>
      <c r="BZ2" s="162"/>
      <c r="CA2" s="162"/>
      <c r="CB2" s="162"/>
      <c r="CC2" s="162"/>
      <c r="CD2" s="162"/>
      <c r="CE2" s="162"/>
      <c r="CF2" s="162"/>
      <c r="CG2" s="161" t="s">
        <v>3</v>
      </c>
      <c r="CH2" s="161"/>
      <c r="CI2" s="162" t="s">
        <v>10</v>
      </c>
      <c r="CJ2" s="162"/>
      <c r="CK2" s="162"/>
      <c r="CL2" s="162"/>
      <c r="CM2" s="162"/>
      <c r="CN2" s="162"/>
      <c r="CO2" s="162"/>
      <c r="CP2" s="162"/>
      <c r="CQ2" s="162"/>
      <c r="CR2" s="162"/>
      <c r="CS2" s="161" t="s">
        <v>3</v>
      </c>
      <c r="CT2" s="161"/>
      <c r="CU2" s="162" t="s">
        <v>11</v>
      </c>
      <c r="CV2" s="162"/>
      <c r="CW2" s="162"/>
      <c r="CX2" s="162"/>
      <c r="CY2" s="162"/>
      <c r="CZ2" s="162"/>
      <c r="DA2" s="162"/>
      <c r="DB2" s="162"/>
      <c r="DC2" s="162"/>
      <c r="DD2" s="162"/>
      <c r="DE2" s="161" t="s">
        <v>3</v>
      </c>
      <c r="DF2" s="161"/>
      <c r="DG2" s="162" t="s">
        <v>12</v>
      </c>
      <c r="DH2" s="162"/>
      <c r="DI2" s="162"/>
      <c r="DJ2" s="162"/>
      <c r="DK2" s="162"/>
      <c r="DL2" s="162"/>
      <c r="DM2" s="162"/>
      <c r="DN2" s="162"/>
      <c r="DO2" s="162"/>
      <c r="DP2" s="162"/>
      <c r="DQ2" s="161" t="s">
        <v>3</v>
      </c>
      <c r="DR2" s="161"/>
      <c r="DS2" s="162" t="s">
        <v>63</v>
      </c>
      <c r="DT2" s="162"/>
      <c r="DU2" s="162"/>
      <c r="DV2" s="162"/>
      <c r="DW2" s="162"/>
      <c r="DX2" s="162"/>
      <c r="DY2" s="162"/>
      <c r="DZ2" s="162"/>
      <c r="EA2" s="162"/>
      <c r="EB2" s="162"/>
    </row>
    <row r="3" spans="1:132" x14ac:dyDescent="0.25">
      <c r="A3" s="149" t="s">
        <v>13</v>
      </c>
      <c r="B3" s="149" t="s">
        <v>14</v>
      </c>
      <c r="C3" s="160" t="s">
        <v>15</v>
      </c>
      <c r="D3" s="157" t="s">
        <v>16</v>
      </c>
      <c r="E3" s="158"/>
      <c r="F3" s="158"/>
      <c r="G3" s="158"/>
      <c r="H3" s="158"/>
      <c r="I3" s="157" t="s">
        <v>17</v>
      </c>
      <c r="J3" s="158"/>
      <c r="K3" s="158"/>
      <c r="L3" s="158"/>
      <c r="M3" s="149" t="s">
        <v>13</v>
      </c>
      <c r="N3" s="149" t="s">
        <v>14</v>
      </c>
      <c r="O3" s="160" t="s">
        <v>15</v>
      </c>
      <c r="P3" s="157" t="s">
        <v>16</v>
      </c>
      <c r="Q3" s="158"/>
      <c r="R3" s="158"/>
      <c r="S3" s="158"/>
      <c r="T3" s="158"/>
      <c r="U3" s="157" t="s">
        <v>17</v>
      </c>
      <c r="V3" s="158"/>
      <c r="W3" s="158"/>
      <c r="X3" s="158"/>
      <c r="Y3" s="149" t="s">
        <v>13</v>
      </c>
      <c r="Z3" s="149" t="s">
        <v>14</v>
      </c>
      <c r="AA3" s="160" t="s">
        <v>15</v>
      </c>
      <c r="AB3" s="157" t="s">
        <v>16</v>
      </c>
      <c r="AC3" s="158"/>
      <c r="AD3" s="158"/>
      <c r="AE3" s="158"/>
      <c r="AF3" s="158"/>
      <c r="AG3" s="157" t="s">
        <v>17</v>
      </c>
      <c r="AH3" s="158"/>
      <c r="AI3" s="158"/>
      <c r="AJ3" s="158"/>
      <c r="AK3" s="149" t="s">
        <v>13</v>
      </c>
      <c r="AL3" s="149" t="s">
        <v>14</v>
      </c>
      <c r="AM3" s="160" t="s">
        <v>15</v>
      </c>
      <c r="AN3" s="157" t="s">
        <v>16</v>
      </c>
      <c r="AO3" s="158"/>
      <c r="AP3" s="158"/>
      <c r="AQ3" s="158"/>
      <c r="AR3" s="158"/>
      <c r="AS3" s="157" t="s">
        <v>17</v>
      </c>
      <c r="AT3" s="158"/>
      <c r="AU3" s="158"/>
      <c r="AV3" s="158"/>
      <c r="AW3" s="149" t="s">
        <v>13</v>
      </c>
      <c r="AX3" s="149" t="s">
        <v>14</v>
      </c>
      <c r="AY3" s="160" t="s">
        <v>15</v>
      </c>
      <c r="AZ3" s="157" t="s">
        <v>16</v>
      </c>
      <c r="BA3" s="158"/>
      <c r="BB3" s="158"/>
      <c r="BC3" s="158"/>
      <c r="BD3" s="158"/>
      <c r="BE3" s="157" t="s">
        <v>17</v>
      </c>
      <c r="BF3" s="158"/>
      <c r="BG3" s="158"/>
      <c r="BH3" s="158"/>
      <c r="BI3" s="149" t="s">
        <v>13</v>
      </c>
      <c r="BJ3" s="149" t="s">
        <v>14</v>
      </c>
      <c r="BK3" s="160" t="s">
        <v>15</v>
      </c>
      <c r="BL3" s="157" t="s">
        <v>16</v>
      </c>
      <c r="BM3" s="158"/>
      <c r="BN3" s="158"/>
      <c r="BO3" s="158"/>
      <c r="BP3" s="158"/>
      <c r="BQ3" s="157" t="s">
        <v>17</v>
      </c>
      <c r="BR3" s="158"/>
      <c r="BS3" s="158"/>
      <c r="BT3" s="158"/>
      <c r="BU3" s="149" t="s">
        <v>13</v>
      </c>
      <c r="BV3" s="159" t="s">
        <v>14</v>
      </c>
      <c r="BW3" s="160" t="s">
        <v>15</v>
      </c>
      <c r="BX3" s="157" t="s">
        <v>16</v>
      </c>
      <c r="BY3" s="158"/>
      <c r="BZ3" s="158"/>
      <c r="CA3" s="158"/>
      <c r="CB3" s="158"/>
      <c r="CC3" s="157" t="s">
        <v>17</v>
      </c>
      <c r="CD3" s="158"/>
      <c r="CE3" s="158"/>
      <c r="CF3" s="158"/>
      <c r="CG3" s="149" t="s">
        <v>13</v>
      </c>
      <c r="CH3" s="159" t="s">
        <v>14</v>
      </c>
      <c r="CI3" s="160" t="s">
        <v>15</v>
      </c>
      <c r="CJ3" s="157" t="s">
        <v>16</v>
      </c>
      <c r="CK3" s="158"/>
      <c r="CL3" s="158"/>
      <c r="CM3" s="158"/>
      <c r="CN3" s="158"/>
      <c r="CO3" s="157" t="s">
        <v>17</v>
      </c>
      <c r="CP3" s="158"/>
      <c r="CQ3" s="158"/>
      <c r="CR3" s="158"/>
      <c r="CS3" s="149" t="s">
        <v>13</v>
      </c>
      <c r="CT3" s="159" t="s">
        <v>14</v>
      </c>
      <c r="CU3" s="160" t="s">
        <v>15</v>
      </c>
      <c r="CV3" s="157" t="s">
        <v>16</v>
      </c>
      <c r="CW3" s="158"/>
      <c r="CX3" s="158"/>
      <c r="CY3" s="158"/>
      <c r="CZ3" s="158"/>
      <c r="DA3" s="157" t="s">
        <v>17</v>
      </c>
      <c r="DB3" s="158"/>
      <c r="DC3" s="158"/>
      <c r="DD3" s="158"/>
      <c r="DE3" s="149" t="s">
        <v>13</v>
      </c>
      <c r="DF3" s="159" t="s">
        <v>14</v>
      </c>
      <c r="DG3" s="160" t="s">
        <v>15</v>
      </c>
      <c r="DH3" s="157" t="s">
        <v>16</v>
      </c>
      <c r="DI3" s="158"/>
      <c r="DJ3" s="158"/>
      <c r="DK3" s="158"/>
      <c r="DL3" s="158"/>
      <c r="DM3" s="157" t="s">
        <v>17</v>
      </c>
      <c r="DN3" s="158"/>
      <c r="DO3" s="158"/>
      <c r="DP3" s="158"/>
      <c r="DQ3" s="149" t="s">
        <v>13</v>
      </c>
      <c r="DR3" s="159" t="s">
        <v>14</v>
      </c>
      <c r="DS3" s="160" t="s">
        <v>15</v>
      </c>
      <c r="DT3" s="157" t="s">
        <v>16</v>
      </c>
      <c r="DU3" s="158"/>
      <c r="DV3" s="158"/>
      <c r="DW3" s="158"/>
      <c r="DX3" s="158"/>
      <c r="DY3" s="157" t="s">
        <v>17</v>
      </c>
      <c r="DZ3" s="158"/>
      <c r="EA3" s="158"/>
      <c r="EB3" s="158"/>
    </row>
    <row r="4" spans="1:132" x14ac:dyDescent="0.25">
      <c r="A4" s="149"/>
      <c r="B4" s="149"/>
      <c r="C4" s="160"/>
      <c r="D4" s="1" t="s">
        <v>18</v>
      </c>
      <c r="E4" s="1" t="s">
        <v>19</v>
      </c>
      <c r="F4" s="1" t="s">
        <v>20</v>
      </c>
      <c r="G4" s="1" t="s">
        <v>21</v>
      </c>
      <c r="H4" s="2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149"/>
      <c r="N4" s="149"/>
      <c r="O4" s="160"/>
      <c r="P4" s="3" t="s">
        <v>18</v>
      </c>
      <c r="Q4" s="3" t="s">
        <v>19</v>
      </c>
      <c r="R4" s="3" t="s">
        <v>20</v>
      </c>
      <c r="S4" s="3" t="s">
        <v>21</v>
      </c>
      <c r="T4" s="2" t="s">
        <v>17</v>
      </c>
      <c r="U4" s="1" t="s">
        <v>18</v>
      </c>
      <c r="V4" s="1" t="s">
        <v>19</v>
      </c>
      <c r="W4" s="1" t="s">
        <v>20</v>
      </c>
      <c r="X4" s="1" t="s">
        <v>21</v>
      </c>
      <c r="Y4" s="149"/>
      <c r="Z4" s="149"/>
      <c r="AA4" s="160"/>
      <c r="AB4" s="3" t="s">
        <v>18</v>
      </c>
      <c r="AC4" s="3" t="s">
        <v>19</v>
      </c>
      <c r="AD4" s="3" t="s">
        <v>20</v>
      </c>
      <c r="AE4" s="3" t="s">
        <v>21</v>
      </c>
      <c r="AF4" s="2" t="s">
        <v>17</v>
      </c>
      <c r="AG4" s="1" t="s">
        <v>18</v>
      </c>
      <c r="AH4" s="1" t="s">
        <v>19</v>
      </c>
      <c r="AI4" s="1" t="s">
        <v>20</v>
      </c>
      <c r="AJ4" s="1" t="s">
        <v>21</v>
      </c>
      <c r="AK4" s="149"/>
      <c r="AL4" s="149"/>
      <c r="AM4" s="160"/>
      <c r="AN4" s="3" t="s">
        <v>18</v>
      </c>
      <c r="AO4" s="3" t="s">
        <v>19</v>
      </c>
      <c r="AP4" s="3" t="s">
        <v>20</v>
      </c>
      <c r="AQ4" s="3" t="s">
        <v>21</v>
      </c>
      <c r="AR4" s="2" t="s">
        <v>17</v>
      </c>
      <c r="AS4" s="1" t="s">
        <v>18</v>
      </c>
      <c r="AT4" s="1" t="s">
        <v>19</v>
      </c>
      <c r="AU4" s="1" t="s">
        <v>20</v>
      </c>
      <c r="AV4" s="1" t="s">
        <v>21</v>
      </c>
      <c r="AW4" s="149"/>
      <c r="AX4" s="149"/>
      <c r="AY4" s="160"/>
      <c r="AZ4" s="3" t="s">
        <v>18</v>
      </c>
      <c r="BA4" s="3" t="s">
        <v>19</v>
      </c>
      <c r="BB4" s="3" t="s">
        <v>20</v>
      </c>
      <c r="BC4" s="3" t="s">
        <v>21</v>
      </c>
      <c r="BD4" s="2" t="s">
        <v>17</v>
      </c>
      <c r="BE4" s="1" t="s">
        <v>18</v>
      </c>
      <c r="BF4" s="1" t="s">
        <v>19</v>
      </c>
      <c r="BG4" s="1" t="s">
        <v>20</v>
      </c>
      <c r="BH4" s="1" t="s">
        <v>21</v>
      </c>
      <c r="BI4" s="149"/>
      <c r="BJ4" s="149"/>
      <c r="BK4" s="160"/>
      <c r="BL4" s="3" t="s">
        <v>18</v>
      </c>
      <c r="BM4" s="3" t="s">
        <v>19</v>
      </c>
      <c r="BN4" s="3" t="s">
        <v>20</v>
      </c>
      <c r="BO4" s="3" t="s">
        <v>21</v>
      </c>
      <c r="BP4" s="2" t="s">
        <v>17</v>
      </c>
      <c r="BQ4" s="1" t="s">
        <v>18</v>
      </c>
      <c r="BR4" s="1" t="s">
        <v>19</v>
      </c>
      <c r="BS4" s="1" t="s">
        <v>20</v>
      </c>
      <c r="BT4" s="1" t="s">
        <v>21</v>
      </c>
      <c r="BU4" s="149"/>
      <c r="BV4" s="159"/>
      <c r="BW4" s="160"/>
      <c r="BX4" s="3" t="s">
        <v>18</v>
      </c>
      <c r="BY4" s="3" t="s">
        <v>19</v>
      </c>
      <c r="BZ4" s="3" t="s">
        <v>20</v>
      </c>
      <c r="CA4" s="3" t="s">
        <v>21</v>
      </c>
      <c r="CB4" s="2" t="s">
        <v>17</v>
      </c>
      <c r="CC4" s="1" t="s">
        <v>18</v>
      </c>
      <c r="CD4" s="1" t="s">
        <v>19</v>
      </c>
      <c r="CE4" s="1" t="s">
        <v>20</v>
      </c>
      <c r="CF4" s="1" t="s">
        <v>21</v>
      </c>
      <c r="CG4" s="149"/>
      <c r="CH4" s="159"/>
      <c r="CI4" s="160"/>
      <c r="CJ4" s="3" t="s">
        <v>18</v>
      </c>
      <c r="CK4" s="3" t="s">
        <v>19</v>
      </c>
      <c r="CL4" s="3" t="s">
        <v>20</v>
      </c>
      <c r="CM4" s="3" t="s">
        <v>21</v>
      </c>
      <c r="CN4" s="2" t="s">
        <v>17</v>
      </c>
      <c r="CO4" s="1" t="s">
        <v>18</v>
      </c>
      <c r="CP4" s="1" t="s">
        <v>19</v>
      </c>
      <c r="CQ4" s="1" t="s">
        <v>20</v>
      </c>
      <c r="CR4" s="1" t="s">
        <v>21</v>
      </c>
      <c r="CS4" s="149"/>
      <c r="CT4" s="159"/>
      <c r="CU4" s="160"/>
      <c r="CV4" s="3" t="s">
        <v>18</v>
      </c>
      <c r="CW4" s="3" t="s">
        <v>19</v>
      </c>
      <c r="CX4" s="3" t="s">
        <v>20</v>
      </c>
      <c r="CY4" s="3" t="s">
        <v>21</v>
      </c>
      <c r="CZ4" s="2" t="s">
        <v>17</v>
      </c>
      <c r="DA4" s="1" t="s">
        <v>18</v>
      </c>
      <c r="DB4" s="1" t="s">
        <v>19</v>
      </c>
      <c r="DC4" s="1" t="s">
        <v>20</v>
      </c>
      <c r="DD4" s="1" t="s">
        <v>21</v>
      </c>
      <c r="DE4" s="149"/>
      <c r="DF4" s="159"/>
      <c r="DG4" s="160"/>
      <c r="DH4" s="3" t="s">
        <v>18</v>
      </c>
      <c r="DI4" s="3" t="s">
        <v>19</v>
      </c>
      <c r="DJ4" s="3" t="s">
        <v>20</v>
      </c>
      <c r="DK4" s="3" t="s">
        <v>21</v>
      </c>
      <c r="DL4" s="2" t="s">
        <v>17</v>
      </c>
      <c r="DM4" s="1" t="s">
        <v>18</v>
      </c>
      <c r="DN4" s="1" t="s">
        <v>19</v>
      </c>
      <c r="DO4" s="1" t="s">
        <v>20</v>
      </c>
      <c r="DP4" s="1" t="s">
        <v>21</v>
      </c>
      <c r="DQ4" s="149"/>
      <c r="DR4" s="159"/>
      <c r="DS4" s="160"/>
      <c r="DT4" s="3" t="s">
        <v>18</v>
      </c>
      <c r="DU4" s="3" t="s">
        <v>19</v>
      </c>
      <c r="DV4" s="3" t="s">
        <v>20</v>
      </c>
      <c r="DW4" s="3" t="s">
        <v>21</v>
      </c>
      <c r="DX4" s="2" t="s">
        <v>17</v>
      </c>
      <c r="DY4" s="1" t="s">
        <v>18</v>
      </c>
      <c r="DZ4" s="1" t="s">
        <v>19</v>
      </c>
      <c r="EA4" s="1" t="s">
        <v>20</v>
      </c>
      <c r="EB4" s="1" t="s">
        <v>21</v>
      </c>
    </row>
    <row r="5" spans="1:132" x14ac:dyDescent="0.25">
      <c r="A5" s="156">
        <v>91</v>
      </c>
      <c r="B5" s="153" t="s">
        <v>22</v>
      </c>
      <c r="C5" s="4">
        <v>37281</v>
      </c>
      <c r="D5" s="5">
        <v>5.6</v>
      </c>
      <c r="E5" s="5">
        <v>141</v>
      </c>
      <c r="F5" s="5">
        <v>7.3</v>
      </c>
      <c r="G5" s="5">
        <v>1.26</v>
      </c>
      <c r="H5" s="6">
        <v>5.75</v>
      </c>
      <c r="I5" s="7" t="s">
        <v>23</v>
      </c>
      <c r="J5" s="7" t="s">
        <v>24</v>
      </c>
      <c r="K5" s="7" t="s">
        <v>25</v>
      </c>
      <c r="L5" s="7" t="s">
        <v>23</v>
      </c>
      <c r="M5" s="156">
        <v>91</v>
      </c>
      <c r="N5" s="156" t="s">
        <v>26</v>
      </c>
      <c r="O5" s="4">
        <v>37281</v>
      </c>
      <c r="P5" s="5">
        <v>11.3</v>
      </c>
      <c r="Q5" s="5">
        <v>50.2</v>
      </c>
      <c r="R5" s="5">
        <v>3.7</v>
      </c>
      <c r="S5" s="5">
        <v>6.23</v>
      </c>
      <c r="T5" s="6">
        <v>7</v>
      </c>
      <c r="U5" s="7" t="s">
        <v>23</v>
      </c>
      <c r="V5" s="7" t="s">
        <v>23</v>
      </c>
      <c r="W5" s="7" t="s">
        <v>23</v>
      </c>
      <c r="X5" s="7" t="s">
        <v>24</v>
      </c>
      <c r="Y5" s="156">
        <v>91</v>
      </c>
      <c r="Z5" s="156" t="s">
        <v>26</v>
      </c>
      <c r="AA5" s="4">
        <v>37281</v>
      </c>
      <c r="AB5" s="5">
        <v>7.1</v>
      </c>
      <c r="AC5" s="5">
        <v>34.200000000000003</v>
      </c>
      <c r="AD5" s="5">
        <v>1.3</v>
      </c>
      <c r="AE5" s="5">
        <v>9.9</v>
      </c>
      <c r="AF5" s="6">
        <v>7.25</v>
      </c>
      <c r="AG5" s="7" t="s">
        <v>23</v>
      </c>
      <c r="AH5" s="7" t="s">
        <v>27</v>
      </c>
      <c r="AI5" s="7" t="s">
        <v>24</v>
      </c>
      <c r="AJ5" s="7" t="s">
        <v>24</v>
      </c>
      <c r="AK5" s="156">
        <v>91</v>
      </c>
      <c r="AL5" s="156" t="s">
        <v>28</v>
      </c>
      <c r="AM5" s="4">
        <v>37281</v>
      </c>
      <c r="AN5" s="5">
        <v>4.5999999999999996</v>
      </c>
      <c r="AO5" s="5">
        <v>102</v>
      </c>
      <c r="AP5" s="5">
        <v>1.4</v>
      </c>
      <c r="AQ5" s="5">
        <v>9.65</v>
      </c>
      <c r="AR5" s="6">
        <v>8.25</v>
      </c>
      <c r="AS5" s="7" t="s">
        <v>27</v>
      </c>
      <c r="AT5" s="7" t="s">
        <v>24</v>
      </c>
      <c r="AU5" s="7" t="s">
        <v>24</v>
      </c>
      <c r="AV5" s="7" t="s">
        <v>24</v>
      </c>
      <c r="AW5" s="156">
        <v>91</v>
      </c>
      <c r="AX5" s="156" t="s">
        <v>28</v>
      </c>
      <c r="AY5" s="4">
        <v>37281</v>
      </c>
      <c r="AZ5" s="5">
        <v>3</v>
      </c>
      <c r="BA5" s="5">
        <v>44.8</v>
      </c>
      <c r="BB5" s="5">
        <v>4.4000000000000004</v>
      </c>
      <c r="BC5" s="5">
        <v>6.03</v>
      </c>
      <c r="BD5" s="7">
        <v>5.5</v>
      </c>
      <c r="BE5" s="7" t="s">
        <v>27</v>
      </c>
      <c r="BF5" s="7" t="s">
        <v>27</v>
      </c>
      <c r="BG5" s="7" t="s">
        <v>23</v>
      </c>
      <c r="BH5" s="7" t="s">
        <v>24</v>
      </c>
      <c r="BI5" s="149">
        <v>91</v>
      </c>
      <c r="BJ5" s="151" t="s">
        <v>29</v>
      </c>
      <c r="BK5" s="4">
        <v>37281</v>
      </c>
      <c r="BL5" s="5">
        <v>1</v>
      </c>
      <c r="BM5" s="5">
        <v>3.2</v>
      </c>
      <c r="BN5" s="5">
        <v>7.2</v>
      </c>
      <c r="BO5" s="5">
        <v>1.01</v>
      </c>
      <c r="BP5" s="8">
        <v>2.25</v>
      </c>
      <c r="BQ5" s="7" t="s">
        <v>25</v>
      </c>
      <c r="BR5" s="7" t="s">
        <v>25</v>
      </c>
      <c r="BS5" s="7" t="s">
        <v>25</v>
      </c>
      <c r="BT5" s="7" t="s">
        <v>23</v>
      </c>
      <c r="BU5" s="149">
        <v>91</v>
      </c>
      <c r="BV5" s="151" t="s">
        <v>29</v>
      </c>
      <c r="BW5" s="4">
        <v>37281</v>
      </c>
      <c r="BX5" s="5">
        <v>7.3</v>
      </c>
      <c r="BY5" s="5">
        <v>36.5</v>
      </c>
      <c r="BZ5" s="5">
        <v>5.9</v>
      </c>
      <c r="CA5" s="5">
        <v>6.03</v>
      </c>
      <c r="CB5" s="6">
        <v>5.5</v>
      </c>
      <c r="CC5" s="7" t="s">
        <v>23</v>
      </c>
      <c r="CD5" s="7" t="s">
        <v>27</v>
      </c>
      <c r="CE5" s="7" t="s">
        <v>27</v>
      </c>
      <c r="CF5" s="7" t="s">
        <v>24</v>
      </c>
      <c r="CG5" s="149">
        <v>91</v>
      </c>
      <c r="CH5" s="151"/>
      <c r="CI5" s="4"/>
      <c r="CJ5" s="5"/>
      <c r="CK5" s="5"/>
      <c r="CL5" s="5"/>
      <c r="CM5" s="5"/>
      <c r="CN5" s="6"/>
      <c r="CO5" s="7"/>
      <c r="CP5" s="7"/>
      <c r="CQ5" s="7"/>
      <c r="CR5" s="7"/>
      <c r="CS5" s="149">
        <v>91</v>
      </c>
      <c r="CT5" s="151"/>
      <c r="CU5" s="4"/>
      <c r="CV5" s="5"/>
      <c r="CW5" s="5"/>
      <c r="CX5" s="5"/>
      <c r="CY5" s="5"/>
      <c r="CZ5" s="6"/>
      <c r="DA5" s="7"/>
      <c r="DB5" s="7"/>
      <c r="DC5" s="7"/>
      <c r="DD5" s="7"/>
      <c r="DE5" s="149">
        <v>91</v>
      </c>
      <c r="DF5" s="151"/>
      <c r="DG5" s="4"/>
      <c r="DH5" s="5"/>
      <c r="DI5" s="5"/>
      <c r="DJ5" s="5"/>
      <c r="DK5" s="5"/>
      <c r="DL5" s="6"/>
      <c r="DM5" s="7"/>
      <c r="DN5" s="7"/>
      <c r="DO5" s="7"/>
      <c r="DP5" s="7"/>
      <c r="DQ5" s="149">
        <v>91</v>
      </c>
      <c r="DR5" s="151"/>
      <c r="DS5" s="4"/>
      <c r="DT5" s="5"/>
      <c r="DU5" s="5"/>
      <c r="DV5" s="5"/>
      <c r="DW5" s="5"/>
      <c r="DX5" s="6"/>
      <c r="DY5" s="7"/>
      <c r="DZ5" s="7"/>
      <c r="EA5" s="7"/>
      <c r="EB5" s="7"/>
    </row>
    <row r="6" spans="1:132" x14ac:dyDescent="0.25">
      <c r="A6" s="156"/>
      <c r="B6" s="154"/>
      <c r="C6" s="4">
        <v>37309</v>
      </c>
      <c r="D6" s="5">
        <v>6.1</v>
      </c>
      <c r="E6" s="5">
        <v>54.2</v>
      </c>
      <c r="F6" s="5">
        <v>2.2000000000000002</v>
      </c>
      <c r="G6" s="5">
        <v>4.38</v>
      </c>
      <c r="H6" s="6">
        <v>7</v>
      </c>
      <c r="I6" s="7" t="s">
        <v>23</v>
      </c>
      <c r="J6" s="7" t="s">
        <v>23</v>
      </c>
      <c r="K6" s="7" t="s">
        <v>23</v>
      </c>
      <c r="L6" s="7" t="s">
        <v>24</v>
      </c>
      <c r="M6" s="156"/>
      <c r="N6" s="156"/>
      <c r="O6" s="4">
        <v>37309</v>
      </c>
      <c r="P6" s="5">
        <v>13.3</v>
      </c>
      <c r="Q6" s="5">
        <v>72.8</v>
      </c>
      <c r="R6" s="5">
        <v>0</v>
      </c>
      <c r="S6" s="5">
        <v>6.86</v>
      </c>
      <c r="T6" s="6">
        <v>8</v>
      </c>
      <c r="U6" s="7" t="s">
        <v>23</v>
      </c>
      <c r="V6" s="7" t="s">
        <v>23</v>
      </c>
      <c r="W6" s="7" t="s">
        <v>24</v>
      </c>
      <c r="X6" s="7" t="s">
        <v>24</v>
      </c>
      <c r="Y6" s="156"/>
      <c r="Z6" s="156"/>
      <c r="AA6" s="4">
        <v>37309</v>
      </c>
      <c r="AB6" s="5">
        <v>12.8</v>
      </c>
      <c r="AC6" s="5">
        <v>12.3</v>
      </c>
      <c r="AD6" s="5">
        <v>0.3</v>
      </c>
      <c r="AE6" s="5">
        <v>7.26</v>
      </c>
      <c r="AF6" s="6">
        <v>6.75</v>
      </c>
      <c r="AG6" s="7" t="s">
        <v>23</v>
      </c>
      <c r="AH6" s="7" t="s">
        <v>25</v>
      </c>
      <c r="AI6" s="7" t="s">
        <v>24</v>
      </c>
      <c r="AJ6" s="7" t="s">
        <v>24</v>
      </c>
      <c r="AK6" s="156"/>
      <c r="AL6" s="156"/>
      <c r="AM6" s="4">
        <v>37309</v>
      </c>
      <c r="AN6" s="5">
        <v>9</v>
      </c>
      <c r="AO6" s="5">
        <v>14.4</v>
      </c>
      <c r="AP6" s="5">
        <v>0.2</v>
      </c>
      <c r="AQ6" s="5">
        <v>0.31</v>
      </c>
      <c r="AR6" s="6">
        <v>4.5</v>
      </c>
      <c r="AS6" s="7" t="s">
        <v>23</v>
      </c>
      <c r="AT6" s="7" t="s">
        <v>25</v>
      </c>
      <c r="AU6" s="7" t="s">
        <v>24</v>
      </c>
      <c r="AV6" s="7" t="s">
        <v>25</v>
      </c>
      <c r="AW6" s="156"/>
      <c r="AX6" s="156"/>
      <c r="AY6" s="4">
        <v>37309</v>
      </c>
      <c r="AZ6" s="5">
        <v>3.7</v>
      </c>
      <c r="BA6" s="5">
        <v>28.8</v>
      </c>
      <c r="BB6" s="5">
        <v>2.6</v>
      </c>
      <c r="BC6" s="5">
        <v>4</v>
      </c>
      <c r="BD6" s="7">
        <v>5.5</v>
      </c>
      <c r="BE6" s="7" t="s">
        <v>27</v>
      </c>
      <c r="BF6" s="7" t="s">
        <v>27</v>
      </c>
      <c r="BG6" s="7" t="s">
        <v>23</v>
      </c>
      <c r="BH6" s="7" t="s">
        <v>24</v>
      </c>
      <c r="BI6" s="149"/>
      <c r="BJ6" s="151"/>
      <c r="BK6" s="4">
        <v>37309</v>
      </c>
      <c r="BL6" s="5">
        <v>1</v>
      </c>
      <c r="BM6" s="5">
        <v>3</v>
      </c>
      <c r="BN6" s="5">
        <v>4.7</v>
      </c>
      <c r="BO6" s="5">
        <v>0.64</v>
      </c>
      <c r="BP6" s="8">
        <v>2</v>
      </c>
      <c r="BQ6" s="7" t="s">
        <v>25</v>
      </c>
      <c r="BR6" s="7" t="s">
        <v>25</v>
      </c>
      <c r="BS6" s="7" t="s">
        <v>27</v>
      </c>
      <c r="BT6" s="7" t="s">
        <v>27</v>
      </c>
      <c r="BU6" s="149"/>
      <c r="BV6" s="151"/>
      <c r="BW6" s="4">
        <v>37309</v>
      </c>
      <c r="BX6" s="5">
        <v>13.4</v>
      </c>
      <c r="BY6" s="5">
        <v>40.200000000000003</v>
      </c>
      <c r="BZ6" s="5">
        <v>0.5</v>
      </c>
      <c r="CA6" s="5">
        <v>2.2599999999999998</v>
      </c>
      <c r="CB6" s="6">
        <v>6.25</v>
      </c>
      <c r="CC6" s="7" t="s">
        <v>23</v>
      </c>
      <c r="CD6" s="7" t="s">
        <v>27</v>
      </c>
      <c r="CE6" s="7" t="s">
        <v>24</v>
      </c>
      <c r="CF6" s="7" t="s">
        <v>23</v>
      </c>
      <c r="CG6" s="149"/>
      <c r="CH6" s="151"/>
      <c r="CI6" s="4"/>
      <c r="CJ6" s="5"/>
      <c r="CK6" s="5"/>
      <c r="CL6" s="5"/>
      <c r="CM6" s="5"/>
      <c r="CN6" s="6"/>
      <c r="CO6" s="7"/>
      <c r="CP6" s="7"/>
      <c r="CQ6" s="7"/>
      <c r="CR6" s="7"/>
      <c r="CS6" s="149"/>
      <c r="CT6" s="151"/>
      <c r="CU6" s="4"/>
      <c r="CV6" s="5"/>
      <c r="CW6" s="5"/>
      <c r="CX6" s="5"/>
      <c r="CY6" s="5"/>
      <c r="CZ6" s="6"/>
      <c r="DA6" s="7"/>
      <c r="DB6" s="7"/>
      <c r="DC6" s="7"/>
      <c r="DD6" s="7"/>
      <c r="DE6" s="149"/>
      <c r="DF6" s="151"/>
      <c r="DG6" s="4"/>
      <c r="DH6" s="5"/>
      <c r="DI6" s="5"/>
      <c r="DJ6" s="5"/>
      <c r="DK6" s="5"/>
      <c r="DL6" s="6"/>
      <c r="DM6" s="7"/>
      <c r="DN6" s="7"/>
      <c r="DO6" s="7"/>
      <c r="DP6" s="7"/>
      <c r="DQ6" s="149"/>
      <c r="DR6" s="151"/>
      <c r="DS6" s="4"/>
      <c r="DT6" s="5"/>
      <c r="DU6" s="5"/>
      <c r="DV6" s="5"/>
      <c r="DW6" s="5"/>
      <c r="DX6" s="6"/>
      <c r="DY6" s="7"/>
      <c r="DZ6" s="7"/>
      <c r="EA6" s="7"/>
      <c r="EB6" s="7"/>
    </row>
    <row r="7" spans="1:132" x14ac:dyDescent="0.25">
      <c r="A7" s="156"/>
      <c r="B7" s="154"/>
      <c r="C7" s="4">
        <v>37339</v>
      </c>
      <c r="D7" s="5">
        <v>9.6999999999999993</v>
      </c>
      <c r="E7" s="5">
        <v>89.8</v>
      </c>
      <c r="F7" s="5">
        <v>0</v>
      </c>
      <c r="G7" s="5">
        <v>2.73</v>
      </c>
      <c r="H7" s="6">
        <v>7</v>
      </c>
      <c r="I7" s="7" t="s">
        <v>23</v>
      </c>
      <c r="J7" s="7" t="s">
        <v>23</v>
      </c>
      <c r="K7" s="7" t="s">
        <v>24</v>
      </c>
      <c r="L7" s="7" t="s">
        <v>23</v>
      </c>
      <c r="M7" s="156"/>
      <c r="N7" s="156"/>
      <c r="O7" s="4">
        <v>37339</v>
      </c>
      <c r="P7" s="5">
        <v>22.7</v>
      </c>
      <c r="Q7" s="5">
        <v>133</v>
      </c>
      <c r="R7" s="5">
        <v>0</v>
      </c>
      <c r="S7" s="5">
        <v>6.06</v>
      </c>
      <c r="T7" s="6">
        <v>10</v>
      </c>
      <c r="U7" s="7" t="s">
        <v>24</v>
      </c>
      <c r="V7" s="7" t="s">
        <v>24</v>
      </c>
      <c r="W7" s="7" t="s">
        <v>24</v>
      </c>
      <c r="X7" s="7" t="s">
        <v>24</v>
      </c>
      <c r="Y7" s="156"/>
      <c r="Z7" s="156"/>
      <c r="AA7" s="4">
        <v>37339</v>
      </c>
      <c r="AB7" s="5">
        <v>14.5</v>
      </c>
      <c r="AC7" s="5">
        <v>22.3</v>
      </c>
      <c r="AD7" s="5">
        <v>1</v>
      </c>
      <c r="AE7" s="5">
        <v>4.21</v>
      </c>
      <c r="AF7" s="6">
        <v>7.25</v>
      </c>
      <c r="AG7" s="7" t="s">
        <v>23</v>
      </c>
      <c r="AH7" s="7" t="s">
        <v>27</v>
      </c>
      <c r="AI7" s="7" t="s">
        <v>24</v>
      </c>
      <c r="AJ7" s="7" t="s">
        <v>24</v>
      </c>
      <c r="AK7" s="156"/>
      <c r="AL7" s="156"/>
      <c r="AM7" s="4">
        <v>37339</v>
      </c>
      <c r="AN7" s="5">
        <v>6.9</v>
      </c>
      <c r="AO7" s="5">
        <v>11.9</v>
      </c>
      <c r="AP7" s="5">
        <v>0.4</v>
      </c>
      <c r="AQ7" s="5">
        <v>4.46</v>
      </c>
      <c r="AR7" s="6">
        <v>6.75</v>
      </c>
      <c r="AS7" s="7" t="s">
        <v>23</v>
      </c>
      <c r="AT7" s="7" t="s">
        <v>25</v>
      </c>
      <c r="AU7" s="7" t="s">
        <v>24</v>
      </c>
      <c r="AV7" s="7" t="s">
        <v>24</v>
      </c>
      <c r="AW7" s="156"/>
      <c r="AX7" s="156"/>
      <c r="AY7" s="4">
        <v>37339</v>
      </c>
      <c r="AZ7" s="5">
        <v>2.8</v>
      </c>
      <c r="BA7" s="5">
        <v>35</v>
      </c>
      <c r="BB7" s="5">
        <v>3.6</v>
      </c>
      <c r="BC7" s="5">
        <v>3.04</v>
      </c>
      <c r="BD7" s="7">
        <v>5</v>
      </c>
      <c r="BE7" s="7" t="s">
        <v>25</v>
      </c>
      <c r="BF7" s="7" t="s">
        <v>27</v>
      </c>
      <c r="BG7" s="7" t="s">
        <v>23</v>
      </c>
      <c r="BH7" s="7" t="s">
        <v>24</v>
      </c>
      <c r="BI7" s="149"/>
      <c r="BJ7" s="151"/>
      <c r="BK7" s="4">
        <v>37339</v>
      </c>
      <c r="BL7" s="5">
        <v>8.6999999999999993</v>
      </c>
      <c r="BM7" s="5">
        <v>12.4</v>
      </c>
      <c r="BN7" s="5">
        <v>2</v>
      </c>
      <c r="BO7" s="5">
        <v>1.81</v>
      </c>
      <c r="BP7" s="8">
        <v>4.75</v>
      </c>
      <c r="BQ7" s="7" t="s">
        <v>23</v>
      </c>
      <c r="BR7" s="7" t="s">
        <v>25</v>
      </c>
      <c r="BS7" s="7" t="s">
        <v>23</v>
      </c>
      <c r="BT7" s="7" t="s">
        <v>23</v>
      </c>
      <c r="BU7" s="149"/>
      <c r="BV7" s="151"/>
      <c r="BW7" s="4">
        <v>37339</v>
      </c>
      <c r="BX7" s="5">
        <v>10.199999999999999</v>
      </c>
      <c r="BY7" s="5">
        <v>31.6</v>
      </c>
      <c r="BZ7" s="5">
        <v>1.5</v>
      </c>
      <c r="CA7" s="5">
        <v>12</v>
      </c>
      <c r="CB7" s="6">
        <v>7.25</v>
      </c>
      <c r="CC7" s="7" t="s">
        <v>23</v>
      </c>
      <c r="CD7" s="7" t="s">
        <v>27</v>
      </c>
      <c r="CE7" s="7" t="s">
        <v>24</v>
      </c>
      <c r="CF7" s="7" t="s">
        <v>24</v>
      </c>
      <c r="CG7" s="149"/>
      <c r="CH7" s="151"/>
      <c r="CI7" s="4"/>
      <c r="CJ7" s="5"/>
      <c r="CK7" s="5"/>
      <c r="CL7" s="5"/>
      <c r="CM7" s="5"/>
      <c r="CN7" s="6"/>
      <c r="CO7" s="7"/>
      <c r="CP7" s="7"/>
      <c r="CQ7" s="7"/>
      <c r="CR7" s="7"/>
      <c r="CS7" s="149"/>
      <c r="CT7" s="151"/>
      <c r="CU7" s="4"/>
      <c r="CV7" s="5"/>
      <c r="CW7" s="5"/>
      <c r="CX7" s="5"/>
      <c r="CY7" s="5"/>
      <c r="CZ7" s="6"/>
      <c r="DA7" s="7"/>
      <c r="DB7" s="7"/>
      <c r="DC7" s="7"/>
      <c r="DD7" s="7"/>
      <c r="DE7" s="149"/>
      <c r="DF7" s="151"/>
      <c r="DG7" s="4"/>
      <c r="DH7" s="5"/>
      <c r="DI7" s="5"/>
      <c r="DJ7" s="5"/>
      <c r="DK7" s="5"/>
      <c r="DL7" s="6"/>
      <c r="DM7" s="7"/>
      <c r="DN7" s="7"/>
      <c r="DO7" s="7"/>
      <c r="DP7" s="7"/>
      <c r="DQ7" s="149"/>
      <c r="DR7" s="151"/>
      <c r="DS7" s="4"/>
      <c r="DT7" s="5"/>
      <c r="DU7" s="5"/>
      <c r="DV7" s="5"/>
      <c r="DW7" s="5"/>
      <c r="DX7" s="6"/>
      <c r="DY7" s="7"/>
      <c r="DZ7" s="7"/>
      <c r="EA7" s="7"/>
      <c r="EB7" s="7"/>
    </row>
    <row r="8" spans="1:132" x14ac:dyDescent="0.25">
      <c r="A8" s="156"/>
      <c r="B8" s="154"/>
      <c r="C8" s="4">
        <v>37368</v>
      </c>
      <c r="D8" s="5">
        <v>4.3</v>
      </c>
      <c r="E8" s="5">
        <v>75.8</v>
      </c>
      <c r="F8" s="5">
        <v>1.8</v>
      </c>
      <c r="G8" s="5">
        <v>1.65</v>
      </c>
      <c r="H8" s="6">
        <v>6.25</v>
      </c>
      <c r="I8" s="7" t="s">
        <v>27</v>
      </c>
      <c r="J8" s="7" t="s">
        <v>23</v>
      </c>
      <c r="K8" s="7" t="s">
        <v>24</v>
      </c>
      <c r="L8" s="7" t="s">
        <v>23</v>
      </c>
      <c r="M8" s="156"/>
      <c r="N8" s="156"/>
      <c r="O8" s="4">
        <v>37368</v>
      </c>
      <c r="P8" s="5">
        <v>34.6</v>
      </c>
      <c r="Q8" s="5">
        <v>2030</v>
      </c>
      <c r="R8" s="5">
        <v>0.8</v>
      </c>
      <c r="S8" s="5">
        <v>5.46</v>
      </c>
      <c r="T8" s="6">
        <v>10</v>
      </c>
      <c r="U8" s="7" t="s">
        <v>24</v>
      </c>
      <c r="V8" s="7" t="s">
        <v>24</v>
      </c>
      <c r="W8" s="7" t="s">
        <v>24</v>
      </c>
      <c r="X8" s="7" t="s">
        <v>24</v>
      </c>
      <c r="Y8" s="156"/>
      <c r="Z8" s="156"/>
      <c r="AA8" s="4">
        <v>37368</v>
      </c>
      <c r="AB8" s="5">
        <v>9.5</v>
      </c>
      <c r="AC8" s="5">
        <v>32.299999999999997</v>
      </c>
      <c r="AD8" s="5">
        <v>0.5</v>
      </c>
      <c r="AE8" s="5">
        <v>4.09</v>
      </c>
      <c r="AF8" s="6">
        <v>7.25</v>
      </c>
      <c r="AG8" s="7" t="s">
        <v>23</v>
      </c>
      <c r="AH8" s="7" t="s">
        <v>27</v>
      </c>
      <c r="AI8" s="7" t="s">
        <v>24</v>
      </c>
      <c r="AJ8" s="7" t="s">
        <v>24</v>
      </c>
      <c r="AK8" s="156"/>
      <c r="AL8" s="156"/>
      <c r="AM8" s="4">
        <v>37368</v>
      </c>
      <c r="AN8" s="5">
        <v>3.4</v>
      </c>
      <c r="AO8" s="5">
        <v>16.600000000000001</v>
      </c>
      <c r="AP8" s="5">
        <v>0.6</v>
      </c>
      <c r="AQ8" s="5">
        <v>4.12</v>
      </c>
      <c r="AR8" s="6">
        <v>6</v>
      </c>
      <c r="AS8" s="7" t="s">
        <v>27</v>
      </c>
      <c r="AT8" s="7" t="s">
        <v>25</v>
      </c>
      <c r="AU8" s="7" t="s">
        <v>24</v>
      </c>
      <c r="AV8" s="7" t="s">
        <v>24</v>
      </c>
      <c r="AW8" s="156"/>
      <c r="AX8" s="156"/>
      <c r="AY8" s="4">
        <v>37368</v>
      </c>
      <c r="AZ8" s="5">
        <v>6.4</v>
      </c>
      <c r="BA8" s="5">
        <v>88.2</v>
      </c>
      <c r="BB8" s="5">
        <v>4.4000000000000004</v>
      </c>
      <c r="BC8" s="5">
        <v>2.17</v>
      </c>
      <c r="BD8" s="7">
        <v>6</v>
      </c>
      <c r="BE8" s="7" t="s">
        <v>23</v>
      </c>
      <c r="BF8" s="7" t="s">
        <v>23</v>
      </c>
      <c r="BG8" s="7" t="s">
        <v>23</v>
      </c>
      <c r="BH8" s="7" t="s">
        <v>23</v>
      </c>
      <c r="BI8" s="149"/>
      <c r="BJ8" s="151"/>
      <c r="BK8" s="4">
        <v>37368</v>
      </c>
      <c r="BL8" s="5">
        <v>5</v>
      </c>
      <c r="BM8" s="5">
        <v>11.6</v>
      </c>
      <c r="BN8" s="5">
        <v>4.7</v>
      </c>
      <c r="BO8" s="5">
        <v>2.11</v>
      </c>
      <c r="BP8" s="8">
        <v>4</v>
      </c>
      <c r="BQ8" s="7" t="s">
        <v>23</v>
      </c>
      <c r="BR8" s="7" t="s">
        <v>25</v>
      </c>
      <c r="BS8" s="7" t="s">
        <v>27</v>
      </c>
      <c r="BT8" s="7" t="s">
        <v>23</v>
      </c>
      <c r="BU8" s="149"/>
      <c r="BV8" s="151"/>
      <c r="BW8" s="4">
        <v>37368</v>
      </c>
      <c r="BX8" s="5">
        <v>18.2</v>
      </c>
      <c r="BY8" s="5">
        <v>34.9</v>
      </c>
      <c r="BZ8" s="5">
        <v>2</v>
      </c>
      <c r="CA8" s="5">
        <v>16.8</v>
      </c>
      <c r="CB8" s="6">
        <v>7.25</v>
      </c>
      <c r="CC8" s="7" t="s">
        <v>24</v>
      </c>
      <c r="CD8" s="7" t="s">
        <v>27</v>
      </c>
      <c r="CE8" s="7" t="s">
        <v>23</v>
      </c>
      <c r="CF8" s="7" t="s">
        <v>24</v>
      </c>
      <c r="CG8" s="149"/>
      <c r="CH8" s="151"/>
      <c r="CI8" s="4"/>
      <c r="CJ8" s="5"/>
      <c r="CK8" s="5"/>
      <c r="CL8" s="5"/>
      <c r="CM8" s="5"/>
      <c r="CN8" s="6"/>
      <c r="CO8" s="7"/>
      <c r="CP8" s="7"/>
      <c r="CQ8" s="7"/>
      <c r="CR8" s="7"/>
      <c r="CS8" s="149"/>
      <c r="CT8" s="151"/>
      <c r="CU8" s="4"/>
      <c r="CV8" s="5"/>
      <c r="CW8" s="5"/>
      <c r="CX8" s="5"/>
      <c r="CY8" s="5"/>
      <c r="CZ8" s="6"/>
      <c r="DA8" s="7"/>
      <c r="DB8" s="7"/>
      <c r="DC8" s="7"/>
      <c r="DD8" s="7"/>
      <c r="DE8" s="149"/>
      <c r="DF8" s="151"/>
      <c r="DG8" s="4"/>
      <c r="DH8" s="5"/>
      <c r="DI8" s="5"/>
      <c r="DJ8" s="5"/>
      <c r="DK8" s="5"/>
      <c r="DL8" s="6"/>
      <c r="DM8" s="7"/>
      <c r="DN8" s="7"/>
      <c r="DO8" s="7"/>
      <c r="DP8" s="7"/>
      <c r="DQ8" s="149"/>
      <c r="DR8" s="151"/>
      <c r="DS8" s="4"/>
      <c r="DT8" s="5"/>
      <c r="DU8" s="5"/>
      <c r="DV8" s="5"/>
      <c r="DW8" s="5"/>
      <c r="DX8" s="6"/>
      <c r="DY8" s="7"/>
      <c r="DZ8" s="7"/>
      <c r="EA8" s="7"/>
      <c r="EB8" s="7"/>
    </row>
    <row r="9" spans="1:132" x14ac:dyDescent="0.25">
      <c r="A9" s="156"/>
      <c r="B9" s="154"/>
      <c r="C9" s="4">
        <v>37397</v>
      </c>
      <c r="D9" s="5">
        <v>4.2</v>
      </c>
      <c r="E9" s="5">
        <v>61</v>
      </c>
      <c r="F9" s="5">
        <v>3.7</v>
      </c>
      <c r="G9" s="5">
        <v>1.85</v>
      </c>
      <c r="H9" s="6">
        <v>5.25</v>
      </c>
      <c r="I9" s="7" t="s">
        <v>27</v>
      </c>
      <c r="J9" s="7" t="s">
        <v>23</v>
      </c>
      <c r="K9" s="7" t="s">
        <v>23</v>
      </c>
      <c r="L9" s="7" t="s">
        <v>23</v>
      </c>
      <c r="M9" s="156"/>
      <c r="N9" s="156"/>
      <c r="O9" s="4">
        <v>37397</v>
      </c>
      <c r="P9" s="5">
        <v>9.1</v>
      </c>
      <c r="Q9" s="5">
        <v>50.8</v>
      </c>
      <c r="R9" s="5">
        <v>1</v>
      </c>
      <c r="S9" s="5">
        <v>3.7</v>
      </c>
      <c r="T9" s="6">
        <v>8</v>
      </c>
      <c r="U9" s="7" t="s">
        <v>23</v>
      </c>
      <c r="V9" s="7" t="s">
        <v>23</v>
      </c>
      <c r="W9" s="7" t="s">
        <v>24</v>
      </c>
      <c r="X9" s="7" t="s">
        <v>24</v>
      </c>
      <c r="Y9" s="156"/>
      <c r="Z9" s="156"/>
      <c r="AA9" s="4">
        <v>37397</v>
      </c>
      <c r="AB9" s="5">
        <v>7.6</v>
      </c>
      <c r="AC9" s="5">
        <v>17.100000000000001</v>
      </c>
      <c r="AD9" s="5">
        <v>0.5</v>
      </c>
      <c r="AE9" s="5">
        <v>3.5</v>
      </c>
      <c r="AF9" s="6">
        <v>6.75</v>
      </c>
      <c r="AG9" s="7" t="s">
        <v>23</v>
      </c>
      <c r="AH9" s="7" t="s">
        <v>25</v>
      </c>
      <c r="AI9" s="7" t="s">
        <v>24</v>
      </c>
      <c r="AJ9" s="7" t="s">
        <v>24</v>
      </c>
      <c r="AK9" s="156"/>
      <c r="AL9" s="156"/>
      <c r="AM9" s="4">
        <v>37397</v>
      </c>
      <c r="AN9" s="5">
        <v>3.6</v>
      </c>
      <c r="AO9" s="5">
        <v>14.3</v>
      </c>
      <c r="AP9" s="5">
        <v>0.6</v>
      </c>
      <c r="AQ9" s="5">
        <v>3.5</v>
      </c>
      <c r="AR9" s="6">
        <v>6</v>
      </c>
      <c r="AS9" s="7" t="s">
        <v>27</v>
      </c>
      <c r="AT9" s="7" t="s">
        <v>25</v>
      </c>
      <c r="AU9" s="7" t="s">
        <v>24</v>
      </c>
      <c r="AV9" s="7" t="s">
        <v>24</v>
      </c>
      <c r="AW9" s="156"/>
      <c r="AX9" s="156"/>
      <c r="AY9" s="4">
        <v>37397</v>
      </c>
      <c r="AZ9" s="5">
        <v>1</v>
      </c>
      <c r="BA9" s="5">
        <v>18.600000000000001</v>
      </c>
      <c r="BB9" s="5">
        <v>2.8</v>
      </c>
      <c r="BC9" s="5">
        <v>2.5</v>
      </c>
      <c r="BD9" s="7">
        <v>3.5</v>
      </c>
      <c r="BE9" s="7" t="s">
        <v>25</v>
      </c>
      <c r="BF9" s="7" t="s">
        <v>25</v>
      </c>
      <c r="BG9" s="7" t="s">
        <v>23</v>
      </c>
      <c r="BH9" s="7" t="s">
        <v>23</v>
      </c>
      <c r="BI9" s="149"/>
      <c r="BJ9" s="151"/>
      <c r="BK9" s="4">
        <v>37397</v>
      </c>
      <c r="BL9" s="5">
        <v>25.9</v>
      </c>
      <c r="BM9" s="5">
        <v>37.200000000000003</v>
      </c>
      <c r="BN9" s="5">
        <v>0</v>
      </c>
      <c r="BO9" s="5">
        <v>8.99</v>
      </c>
      <c r="BP9" s="8">
        <v>8.25</v>
      </c>
      <c r="BQ9" s="7" t="s">
        <v>24</v>
      </c>
      <c r="BR9" s="7" t="s">
        <v>27</v>
      </c>
      <c r="BS9" s="7" t="s">
        <v>24</v>
      </c>
      <c r="BT9" s="7" t="s">
        <v>24</v>
      </c>
      <c r="BU9" s="149"/>
      <c r="BV9" s="151"/>
      <c r="BW9" s="4">
        <v>37397</v>
      </c>
      <c r="BX9" s="5">
        <v>9.6</v>
      </c>
      <c r="BY9" s="5">
        <v>25.6</v>
      </c>
      <c r="BZ9" s="5">
        <v>2.1</v>
      </c>
      <c r="CA9" s="5">
        <v>18.3</v>
      </c>
      <c r="CB9" s="6">
        <v>6.25</v>
      </c>
      <c r="CC9" s="7" t="s">
        <v>23</v>
      </c>
      <c r="CD9" s="7" t="s">
        <v>27</v>
      </c>
      <c r="CE9" s="7" t="s">
        <v>23</v>
      </c>
      <c r="CF9" s="7" t="s">
        <v>24</v>
      </c>
      <c r="CG9" s="149"/>
      <c r="CH9" s="151"/>
      <c r="CI9" s="4"/>
      <c r="CJ9" s="5"/>
      <c r="CK9" s="5"/>
      <c r="CL9" s="5"/>
      <c r="CM9" s="5"/>
      <c r="CN9" s="6"/>
      <c r="CO9" s="7"/>
      <c r="CP9" s="7"/>
      <c r="CQ9" s="7"/>
      <c r="CR9" s="7"/>
      <c r="CS9" s="149"/>
      <c r="CT9" s="151"/>
      <c r="CU9" s="4"/>
      <c r="CV9" s="5"/>
      <c r="CW9" s="5"/>
      <c r="CX9" s="5"/>
      <c r="CY9" s="5"/>
      <c r="CZ9" s="6"/>
      <c r="DA9" s="7"/>
      <c r="DB9" s="7"/>
      <c r="DC9" s="7"/>
      <c r="DD9" s="7"/>
      <c r="DE9" s="149"/>
      <c r="DF9" s="151"/>
      <c r="DG9" s="4"/>
      <c r="DH9" s="5"/>
      <c r="DI9" s="5"/>
      <c r="DJ9" s="5"/>
      <c r="DK9" s="5"/>
      <c r="DL9" s="6"/>
      <c r="DM9" s="7"/>
      <c r="DN9" s="7"/>
      <c r="DO9" s="7"/>
      <c r="DP9" s="7"/>
      <c r="DQ9" s="149"/>
      <c r="DR9" s="151"/>
      <c r="DS9" s="4"/>
      <c r="DT9" s="5"/>
      <c r="DU9" s="5"/>
      <c r="DV9" s="5"/>
      <c r="DW9" s="5"/>
      <c r="DX9" s="6"/>
      <c r="DY9" s="7"/>
      <c r="DZ9" s="7"/>
      <c r="EA9" s="7"/>
      <c r="EB9" s="7"/>
    </row>
    <row r="10" spans="1:132" x14ac:dyDescent="0.25">
      <c r="A10" s="156"/>
      <c r="B10" s="154"/>
      <c r="C10" s="4">
        <v>37414</v>
      </c>
      <c r="D10" s="5">
        <v>16.7</v>
      </c>
      <c r="E10" s="5">
        <v>206</v>
      </c>
      <c r="F10" s="5">
        <v>3.9</v>
      </c>
      <c r="G10" s="5">
        <v>0.81</v>
      </c>
      <c r="H10" s="6">
        <v>7.25</v>
      </c>
      <c r="I10" s="7" t="s">
        <v>24</v>
      </c>
      <c r="J10" s="7" t="s">
        <v>24</v>
      </c>
      <c r="K10" s="7" t="s">
        <v>23</v>
      </c>
      <c r="L10" s="7" t="s">
        <v>27</v>
      </c>
      <c r="M10" s="156"/>
      <c r="N10" s="156"/>
      <c r="O10" s="4">
        <v>37414</v>
      </c>
      <c r="P10" s="5">
        <v>66.3</v>
      </c>
      <c r="Q10" s="5">
        <v>1640</v>
      </c>
      <c r="R10" s="5">
        <v>1.4</v>
      </c>
      <c r="S10" s="5">
        <v>2.63</v>
      </c>
      <c r="T10" s="6">
        <v>9</v>
      </c>
      <c r="U10" s="7" t="s">
        <v>24</v>
      </c>
      <c r="V10" s="7" t="s">
        <v>24</v>
      </c>
      <c r="W10" s="7" t="s">
        <v>24</v>
      </c>
      <c r="X10" s="7" t="s">
        <v>23</v>
      </c>
      <c r="Y10" s="156"/>
      <c r="Z10" s="156"/>
      <c r="AA10" s="4">
        <v>37414</v>
      </c>
      <c r="AB10" s="5">
        <v>11.2</v>
      </c>
      <c r="AC10" s="5">
        <v>50.2</v>
      </c>
      <c r="AD10" s="5">
        <v>0.7</v>
      </c>
      <c r="AE10" s="5">
        <v>2.15</v>
      </c>
      <c r="AF10" s="6">
        <v>7</v>
      </c>
      <c r="AG10" s="7" t="s">
        <v>23</v>
      </c>
      <c r="AH10" s="7" t="s">
        <v>23</v>
      </c>
      <c r="AI10" s="7" t="s">
        <v>24</v>
      </c>
      <c r="AJ10" s="7" t="s">
        <v>23</v>
      </c>
      <c r="AK10" s="156"/>
      <c r="AL10" s="156"/>
      <c r="AM10" s="4">
        <v>37414</v>
      </c>
      <c r="AN10" s="5">
        <v>12.3</v>
      </c>
      <c r="AO10" s="5">
        <v>54.8</v>
      </c>
      <c r="AP10" s="5">
        <v>1.6</v>
      </c>
      <c r="AQ10" s="5">
        <v>2.77</v>
      </c>
      <c r="AR10" s="6">
        <v>7</v>
      </c>
      <c r="AS10" s="7" t="s">
        <v>23</v>
      </c>
      <c r="AT10" s="7" t="s">
        <v>23</v>
      </c>
      <c r="AU10" s="7" t="s">
        <v>24</v>
      </c>
      <c r="AV10" s="7" t="s">
        <v>23</v>
      </c>
      <c r="AW10" s="156"/>
      <c r="AX10" s="156"/>
      <c r="AY10" s="4">
        <v>37414</v>
      </c>
      <c r="AZ10" s="5">
        <v>5.4</v>
      </c>
      <c r="BA10" s="5">
        <v>22</v>
      </c>
      <c r="BB10" s="5">
        <v>2.2000000000000002</v>
      </c>
      <c r="BC10" s="5">
        <v>2.68</v>
      </c>
      <c r="BD10" s="7">
        <v>5.25</v>
      </c>
      <c r="BE10" s="7" t="s">
        <v>23</v>
      </c>
      <c r="BF10" s="7" t="s">
        <v>27</v>
      </c>
      <c r="BG10" s="7" t="s">
        <v>23</v>
      </c>
      <c r="BH10" s="7" t="s">
        <v>23</v>
      </c>
      <c r="BI10" s="149"/>
      <c r="BJ10" s="151"/>
      <c r="BK10" s="4">
        <v>37414</v>
      </c>
      <c r="BL10" s="5">
        <v>11.9</v>
      </c>
      <c r="BM10" s="5">
        <v>16</v>
      </c>
      <c r="BN10" s="5">
        <v>5.4</v>
      </c>
      <c r="BO10" s="5">
        <v>1.66</v>
      </c>
      <c r="BP10" s="8">
        <v>4</v>
      </c>
      <c r="BQ10" s="7" t="s">
        <v>23</v>
      </c>
      <c r="BR10" s="7" t="s">
        <v>25</v>
      </c>
      <c r="BS10" s="7" t="s">
        <v>27</v>
      </c>
      <c r="BT10" s="7" t="s">
        <v>23</v>
      </c>
      <c r="BU10" s="149"/>
      <c r="BV10" s="151"/>
      <c r="BW10" s="4">
        <v>37414</v>
      </c>
      <c r="BX10" s="5">
        <v>6.3</v>
      </c>
      <c r="BY10" s="5">
        <v>162</v>
      </c>
      <c r="BZ10" s="5">
        <v>4.9000000000000004</v>
      </c>
      <c r="CA10" s="5">
        <v>2.4</v>
      </c>
      <c r="CB10" s="6">
        <v>6.25</v>
      </c>
      <c r="CC10" s="7" t="s">
        <v>23</v>
      </c>
      <c r="CD10" s="7" t="s">
        <v>24</v>
      </c>
      <c r="CE10" s="7" t="s">
        <v>27</v>
      </c>
      <c r="CF10" s="7" t="s">
        <v>23</v>
      </c>
      <c r="CG10" s="149"/>
      <c r="CH10" s="151"/>
      <c r="CI10" s="4"/>
      <c r="CJ10" s="5"/>
      <c r="CK10" s="5"/>
      <c r="CL10" s="5"/>
      <c r="CM10" s="5"/>
      <c r="CN10" s="6"/>
      <c r="CO10" s="7"/>
      <c r="CP10" s="7"/>
      <c r="CQ10" s="7"/>
      <c r="CR10" s="7"/>
      <c r="CS10" s="149"/>
      <c r="CT10" s="151"/>
      <c r="CU10" s="4"/>
      <c r="CV10" s="5"/>
      <c r="CW10" s="5"/>
      <c r="CX10" s="5"/>
      <c r="CY10" s="5"/>
      <c r="CZ10" s="6"/>
      <c r="DA10" s="7"/>
      <c r="DB10" s="7"/>
      <c r="DC10" s="7"/>
      <c r="DD10" s="7"/>
      <c r="DE10" s="149"/>
      <c r="DF10" s="151"/>
      <c r="DG10" s="4"/>
      <c r="DH10" s="5"/>
      <c r="DI10" s="5"/>
      <c r="DJ10" s="5"/>
      <c r="DK10" s="5"/>
      <c r="DL10" s="6"/>
      <c r="DM10" s="7"/>
      <c r="DN10" s="7"/>
      <c r="DO10" s="7"/>
      <c r="DP10" s="7"/>
      <c r="DQ10" s="149"/>
      <c r="DR10" s="151"/>
      <c r="DS10" s="4"/>
      <c r="DT10" s="5"/>
      <c r="DU10" s="5"/>
      <c r="DV10" s="5"/>
      <c r="DW10" s="5"/>
      <c r="DX10" s="6"/>
      <c r="DY10" s="7"/>
      <c r="DZ10" s="7"/>
      <c r="EA10" s="7"/>
      <c r="EB10" s="7"/>
    </row>
    <row r="11" spans="1:132" x14ac:dyDescent="0.25">
      <c r="A11" s="156"/>
      <c r="B11" s="154"/>
      <c r="C11" s="4">
        <v>37445</v>
      </c>
      <c r="D11" s="5">
        <v>4</v>
      </c>
      <c r="E11" s="5">
        <v>350</v>
      </c>
      <c r="F11" s="5">
        <v>3.5</v>
      </c>
      <c r="G11" s="5">
        <v>1.74</v>
      </c>
      <c r="H11" s="6">
        <v>6.25</v>
      </c>
      <c r="I11" s="7" t="s">
        <v>27</v>
      </c>
      <c r="J11" s="7" t="s">
        <v>24</v>
      </c>
      <c r="K11" s="7" t="s">
        <v>23</v>
      </c>
      <c r="L11" s="7" t="s">
        <v>23</v>
      </c>
      <c r="M11" s="156"/>
      <c r="N11" s="156"/>
      <c r="O11" s="4">
        <v>37445</v>
      </c>
      <c r="P11" s="5">
        <v>6.6</v>
      </c>
      <c r="Q11" s="5">
        <v>135</v>
      </c>
      <c r="R11" s="5">
        <v>3</v>
      </c>
      <c r="S11" s="5">
        <v>2.17</v>
      </c>
      <c r="T11" s="6">
        <v>7</v>
      </c>
      <c r="U11" s="7" t="s">
        <v>23</v>
      </c>
      <c r="V11" s="7" t="s">
        <v>24</v>
      </c>
      <c r="W11" s="7" t="s">
        <v>23</v>
      </c>
      <c r="X11" s="7" t="s">
        <v>23</v>
      </c>
      <c r="Y11" s="156"/>
      <c r="Z11" s="156"/>
      <c r="AA11" s="4">
        <v>37445</v>
      </c>
      <c r="AB11" s="5">
        <v>4.0999999999999996</v>
      </c>
      <c r="AC11" s="5">
        <v>46.3</v>
      </c>
      <c r="AD11" s="5">
        <v>2.6</v>
      </c>
      <c r="AE11" s="5">
        <v>2.59</v>
      </c>
      <c r="AF11" s="6">
        <v>4.5</v>
      </c>
      <c r="AG11" s="7" t="s">
        <v>27</v>
      </c>
      <c r="AH11" s="7" t="s">
        <v>27</v>
      </c>
      <c r="AI11" s="7" t="s">
        <v>23</v>
      </c>
      <c r="AJ11" s="7" t="s">
        <v>23</v>
      </c>
      <c r="AK11" s="156"/>
      <c r="AL11" s="156"/>
      <c r="AM11" s="4">
        <v>37445</v>
      </c>
      <c r="AN11" s="5">
        <v>2.4</v>
      </c>
      <c r="AO11" s="5">
        <v>28.8</v>
      </c>
      <c r="AP11" s="5">
        <v>0.7</v>
      </c>
      <c r="AQ11" s="5">
        <v>2.69</v>
      </c>
      <c r="AR11" s="6">
        <v>5</v>
      </c>
      <c r="AS11" s="7" t="s">
        <v>25</v>
      </c>
      <c r="AT11" s="7" t="s">
        <v>27</v>
      </c>
      <c r="AU11" s="7" t="s">
        <v>24</v>
      </c>
      <c r="AV11" s="7" t="s">
        <v>23</v>
      </c>
      <c r="AW11" s="156"/>
      <c r="AX11" s="156"/>
      <c r="AY11" s="4">
        <v>37445</v>
      </c>
      <c r="AZ11" s="5">
        <v>1.5</v>
      </c>
      <c r="BA11" s="5">
        <v>31.1</v>
      </c>
      <c r="BB11" s="5">
        <v>3.6</v>
      </c>
      <c r="BC11" s="5">
        <v>2.36</v>
      </c>
      <c r="BD11" s="7">
        <v>4</v>
      </c>
      <c r="BE11" s="7" t="s">
        <v>25</v>
      </c>
      <c r="BF11" s="7" t="s">
        <v>27</v>
      </c>
      <c r="BG11" s="7" t="s">
        <v>23</v>
      </c>
      <c r="BH11" s="7" t="s">
        <v>23</v>
      </c>
      <c r="BI11" s="149"/>
      <c r="BJ11" s="151"/>
      <c r="BK11" s="4">
        <v>37445</v>
      </c>
      <c r="BL11" s="5">
        <v>1.6</v>
      </c>
      <c r="BM11" s="5">
        <v>87.4</v>
      </c>
      <c r="BN11" s="5">
        <v>5.9</v>
      </c>
      <c r="BO11" s="5">
        <v>0.84</v>
      </c>
      <c r="BP11" s="8">
        <v>3.25</v>
      </c>
      <c r="BQ11" s="7" t="s">
        <v>25</v>
      </c>
      <c r="BR11" s="7" t="s">
        <v>23</v>
      </c>
      <c r="BS11" s="7" t="s">
        <v>27</v>
      </c>
      <c r="BT11" s="7" t="s">
        <v>27</v>
      </c>
      <c r="BU11" s="149"/>
      <c r="BV11" s="151"/>
      <c r="BW11" s="4">
        <v>37445</v>
      </c>
      <c r="BX11" s="5">
        <v>6.4</v>
      </c>
      <c r="BY11" s="5">
        <v>142</v>
      </c>
      <c r="BZ11" s="5">
        <v>3.2</v>
      </c>
      <c r="CA11" s="5">
        <v>5.2</v>
      </c>
      <c r="CB11" s="6">
        <v>8</v>
      </c>
      <c r="CC11" s="7" t="s">
        <v>23</v>
      </c>
      <c r="CD11" s="7" t="s">
        <v>24</v>
      </c>
      <c r="CE11" s="7" t="s">
        <v>23</v>
      </c>
      <c r="CF11" s="7" t="s">
        <v>24</v>
      </c>
      <c r="CG11" s="149"/>
      <c r="CH11" s="151"/>
      <c r="CI11" s="4"/>
      <c r="CJ11" s="5"/>
      <c r="CK11" s="5"/>
      <c r="CL11" s="5"/>
      <c r="CM11" s="5"/>
      <c r="CN11" s="6"/>
      <c r="CO11" s="7"/>
      <c r="CP11" s="7"/>
      <c r="CQ11" s="7"/>
      <c r="CR11" s="7"/>
      <c r="CS11" s="149"/>
      <c r="CT11" s="151"/>
      <c r="CU11" s="4"/>
      <c r="CV11" s="5"/>
      <c r="CW11" s="5"/>
      <c r="CX11" s="5"/>
      <c r="CY11" s="5"/>
      <c r="CZ11" s="6"/>
      <c r="DA11" s="7"/>
      <c r="DB11" s="7"/>
      <c r="DC11" s="7"/>
      <c r="DD11" s="7"/>
      <c r="DE11" s="149"/>
      <c r="DF11" s="151"/>
      <c r="DG11" s="4"/>
      <c r="DH11" s="5"/>
      <c r="DI11" s="5"/>
      <c r="DJ11" s="5"/>
      <c r="DK11" s="5"/>
      <c r="DL11" s="6"/>
      <c r="DM11" s="7"/>
      <c r="DN11" s="7"/>
      <c r="DO11" s="7"/>
      <c r="DP11" s="7"/>
      <c r="DQ11" s="149"/>
      <c r="DR11" s="151"/>
      <c r="DS11" s="4"/>
      <c r="DT11" s="5"/>
      <c r="DU11" s="5"/>
      <c r="DV11" s="5"/>
      <c r="DW11" s="5"/>
      <c r="DX11" s="6"/>
      <c r="DY11" s="7"/>
      <c r="DZ11" s="7"/>
      <c r="EA11" s="7"/>
      <c r="EB11" s="7"/>
    </row>
    <row r="12" spans="1:132" x14ac:dyDescent="0.25">
      <c r="A12" s="156"/>
      <c r="B12" s="154"/>
      <c r="C12" s="4">
        <v>37477</v>
      </c>
      <c r="D12" s="5">
        <v>2.8</v>
      </c>
      <c r="E12" s="5">
        <v>106</v>
      </c>
      <c r="F12" s="5">
        <v>6.3</v>
      </c>
      <c r="G12" s="5">
        <v>0.36</v>
      </c>
      <c r="H12" s="6">
        <v>3.75</v>
      </c>
      <c r="I12" s="7" t="s">
        <v>25</v>
      </c>
      <c r="J12" s="7" t="s">
        <v>24</v>
      </c>
      <c r="K12" s="7" t="s">
        <v>27</v>
      </c>
      <c r="L12" s="7" t="s">
        <v>25</v>
      </c>
      <c r="M12" s="156"/>
      <c r="N12" s="156"/>
      <c r="O12" s="4">
        <v>37477</v>
      </c>
      <c r="P12" s="5">
        <v>4.0999999999999996</v>
      </c>
      <c r="Q12" s="5">
        <v>114</v>
      </c>
      <c r="R12" s="5">
        <v>5.2</v>
      </c>
      <c r="S12" s="5">
        <v>1.67</v>
      </c>
      <c r="T12" s="6">
        <v>5.5</v>
      </c>
      <c r="U12" s="7" t="s">
        <v>27</v>
      </c>
      <c r="V12" s="7" t="s">
        <v>24</v>
      </c>
      <c r="W12" s="7" t="s">
        <v>27</v>
      </c>
      <c r="X12" s="7" t="s">
        <v>23</v>
      </c>
      <c r="Y12" s="156"/>
      <c r="Z12" s="156"/>
      <c r="AA12" s="4">
        <v>37477</v>
      </c>
      <c r="AB12" s="5">
        <v>4.2</v>
      </c>
      <c r="AC12" s="5">
        <v>116</v>
      </c>
      <c r="AD12" s="5">
        <v>5.0999999999999996</v>
      </c>
      <c r="AE12" s="5">
        <v>0.74</v>
      </c>
      <c r="AF12" s="6">
        <v>4.75</v>
      </c>
      <c r="AG12" s="7" t="s">
        <v>27</v>
      </c>
      <c r="AH12" s="7" t="s">
        <v>24</v>
      </c>
      <c r="AI12" s="7" t="s">
        <v>27</v>
      </c>
      <c r="AJ12" s="7" t="s">
        <v>27</v>
      </c>
      <c r="AK12" s="156"/>
      <c r="AL12" s="156"/>
      <c r="AM12" s="4">
        <v>37477</v>
      </c>
      <c r="AN12" s="5">
        <v>5.4</v>
      </c>
      <c r="AO12" s="5">
        <v>72</v>
      </c>
      <c r="AP12" s="5">
        <v>2.8</v>
      </c>
      <c r="AQ12" s="5">
        <v>0.84</v>
      </c>
      <c r="AR12" s="6">
        <v>5.25</v>
      </c>
      <c r="AS12" s="7" t="s">
        <v>23</v>
      </c>
      <c r="AT12" s="7" t="s">
        <v>23</v>
      </c>
      <c r="AU12" s="7" t="s">
        <v>23</v>
      </c>
      <c r="AV12" s="7" t="s">
        <v>27</v>
      </c>
      <c r="AW12" s="156"/>
      <c r="AX12" s="156"/>
      <c r="AY12" s="4">
        <v>37477</v>
      </c>
      <c r="AZ12" s="5">
        <v>3.3</v>
      </c>
      <c r="BA12" s="5">
        <v>108</v>
      </c>
      <c r="BB12" s="5">
        <v>4.0999999999999996</v>
      </c>
      <c r="BC12" s="5">
        <v>0.72</v>
      </c>
      <c r="BD12" s="7">
        <v>5.5</v>
      </c>
      <c r="BE12" s="7" t="s">
        <v>27</v>
      </c>
      <c r="BF12" s="7" t="s">
        <v>24</v>
      </c>
      <c r="BG12" s="7" t="s">
        <v>23</v>
      </c>
      <c r="BH12" s="7" t="s">
        <v>27</v>
      </c>
      <c r="BI12" s="149"/>
      <c r="BJ12" s="151"/>
      <c r="BK12" s="4">
        <v>37477</v>
      </c>
      <c r="BL12" s="5">
        <v>1</v>
      </c>
      <c r="BM12" s="5">
        <v>12.2</v>
      </c>
      <c r="BN12" s="5">
        <v>8.1999999999999993</v>
      </c>
      <c r="BO12" s="5">
        <v>0.04</v>
      </c>
      <c r="BP12" s="8">
        <v>1</v>
      </c>
      <c r="BQ12" s="7" t="s">
        <v>25</v>
      </c>
      <c r="BR12" s="7" t="s">
        <v>25</v>
      </c>
      <c r="BS12" s="7" t="s">
        <v>25</v>
      </c>
      <c r="BT12" s="7" t="s">
        <v>25</v>
      </c>
      <c r="BU12" s="149"/>
      <c r="BV12" s="151"/>
      <c r="BW12" s="4">
        <v>37477</v>
      </c>
      <c r="BX12" s="5">
        <v>2</v>
      </c>
      <c r="BY12" s="5">
        <v>89.2</v>
      </c>
      <c r="BZ12" s="5">
        <v>3.2</v>
      </c>
      <c r="CA12" s="5">
        <v>1.31</v>
      </c>
      <c r="CB12" s="6">
        <v>4.75</v>
      </c>
      <c r="CC12" s="7" t="s">
        <v>25</v>
      </c>
      <c r="CD12" s="7" t="s">
        <v>23</v>
      </c>
      <c r="CE12" s="7" t="s">
        <v>23</v>
      </c>
      <c r="CF12" s="7" t="s">
        <v>23</v>
      </c>
      <c r="CG12" s="149"/>
      <c r="CH12" s="151"/>
      <c r="CI12" s="4"/>
      <c r="CJ12" s="5"/>
      <c r="CK12" s="5"/>
      <c r="CL12" s="5"/>
      <c r="CM12" s="5"/>
      <c r="CN12" s="6"/>
      <c r="CO12" s="7"/>
      <c r="CP12" s="7"/>
      <c r="CQ12" s="7"/>
      <c r="CR12" s="7"/>
      <c r="CS12" s="149"/>
      <c r="CT12" s="151"/>
      <c r="CU12" s="4"/>
      <c r="CV12" s="5"/>
      <c r="CW12" s="5"/>
      <c r="CX12" s="5"/>
      <c r="CY12" s="5"/>
      <c r="CZ12" s="6"/>
      <c r="DA12" s="7"/>
      <c r="DB12" s="7"/>
      <c r="DC12" s="7"/>
      <c r="DD12" s="7"/>
      <c r="DE12" s="149"/>
      <c r="DF12" s="151"/>
      <c r="DG12" s="4"/>
      <c r="DH12" s="5"/>
      <c r="DI12" s="5"/>
      <c r="DJ12" s="5"/>
      <c r="DK12" s="5"/>
      <c r="DL12" s="6"/>
      <c r="DM12" s="7"/>
      <c r="DN12" s="7"/>
      <c r="DO12" s="7"/>
      <c r="DP12" s="7"/>
      <c r="DQ12" s="149"/>
      <c r="DR12" s="151"/>
      <c r="DS12" s="4"/>
      <c r="DT12" s="5"/>
      <c r="DU12" s="5"/>
      <c r="DV12" s="5"/>
      <c r="DW12" s="5"/>
      <c r="DX12" s="6"/>
      <c r="DY12" s="7"/>
      <c r="DZ12" s="7"/>
      <c r="EA12" s="7"/>
      <c r="EB12" s="7"/>
    </row>
    <row r="13" spans="1:132" x14ac:dyDescent="0.25">
      <c r="A13" s="156"/>
      <c r="B13" s="154"/>
      <c r="C13" s="4">
        <v>37515</v>
      </c>
      <c r="D13" s="5">
        <v>2</v>
      </c>
      <c r="E13" s="5">
        <v>52.8</v>
      </c>
      <c r="F13" s="5">
        <v>3.7</v>
      </c>
      <c r="G13" s="5">
        <v>1.79</v>
      </c>
      <c r="H13" s="6">
        <v>4.75</v>
      </c>
      <c r="I13" s="7" t="s">
        <v>25</v>
      </c>
      <c r="J13" s="7" t="s">
        <v>23</v>
      </c>
      <c r="K13" s="7" t="s">
        <v>23</v>
      </c>
      <c r="L13" s="7" t="s">
        <v>23</v>
      </c>
      <c r="M13" s="156"/>
      <c r="N13" s="156"/>
      <c r="O13" s="4">
        <v>37515</v>
      </c>
      <c r="P13" s="5">
        <v>5.3</v>
      </c>
      <c r="Q13" s="5">
        <v>48.6</v>
      </c>
      <c r="R13" s="5">
        <v>1.6</v>
      </c>
      <c r="S13" s="5">
        <v>2.31</v>
      </c>
      <c r="T13" s="6">
        <v>6.25</v>
      </c>
      <c r="U13" s="7" t="s">
        <v>23</v>
      </c>
      <c r="V13" s="7" t="s">
        <v>27</v>
      </c>
      <c r="W13" s="7" t="s">
        <v>24</v>
      </c>
      <c r="X13" s="7" t="s">
        <v>23</v>
      </c>
      <c r="Y13" s="156"/>
      <c r="Z13" s="156"/>
      <c r="AA13" s="4">
        <v>37515</v>
      </c>
      <c r="AB13" s="5">
        <v>1.7</v>
      </c>
      <c r="AC13" s="5">
        <v>15.2</v>
      </c>
      <c r="AD13" s="5">
        <v>1</v>
      </c>
      <c r="AE13" s="5">
        <v>2.02</v>
      </c>
      <c r="AF13" s="6">
        <v>4.5</v>
      </c>
      <c r="AG13" s="7" t="s">
        <v>25</v>
      </c>
      <c r="AH13" s="7" t="s">
        <v>25</v>
      </c>
      <c r="AI13" s="7" t="s">
        <v>24</v>
      </c>
      <c r="AJ13" s="7" t="s">
        <v>23</v>
      </c>
      <c r="AK13" s="156"/>
      <c r="AL13" s="156"/>
      <c r="AM13" s="4">
        <v>37515</v>
      </c>
      <c r="AN13" s="5">
        <v>1.4</v>
      </c>
      <c r="AO13" s="5">
        <v>24.8</v>
      </c>
      <c r="AP13" s="5">
        <v>1.3</v>
      </c>
      <c r="AQ13" s="5">
        <v>2.37</v>
      </c>
      <c r="AR13" s="6">
        <v>5</v>
      </c>
      <c r="AS13" s="7" t="s">
        <v>25</v>
      </c>
      <c r="AT13" s="7" t="s">
        <v>27</v>
      </c>
      <c r="AU13" s="7" t="s">
        <v>24</v>
      </c>
      <c r="AV13" s="7" t="s">
        <v>23</v>
      </c>
      <c r="AW13" s="156"/>
      <c r="AX13" s="156"/>
      <c r="AY13" s="4">
        <v>37515</v>
      </c>
      <c r="AZ13" s="5">
        <v>1.7</v>
      </c>
      <c r="BA13" s="5">
        <v>33</v>
      </c>
      <c r="BB13" s="5">
        <v>3.5</v>
      </c>
      <c r="BC13" s="5">
        <v>1.56</v>
      </c>
      <c r="BD13" s="7">
        <v>4</v>
      </c>
      <c r="BE13" s="7" t="s">
        <v>25</v>
      </c>
      <c r="BF13" s="7" t="s">
        <v>27</v>
      </c>
      <c r="BG13" s="7" t="s">
        <v>23</v>
      </c>
      <c r="BH13" s="7" t="s">
        <v>23</v>
      </c>
      <c r="BI13" s="149"/>
      <c r="BJ13" s="151"/>
      <c r="BK13" s="4">
        <v>37515</v>
      </c>
      <c r="BL13" s="5">
        <v>1</v>
      </c>
      <c r="BM13" s="5">
        <v>26.7</v>
      </c>
      <c r="BN13" s="5">
        <v>7.8</v>
      </c>
      <c r="BO13" s="5">
        <v>0.18</v>
      </c>
      <c r="BP13" s="8">
        <v>1.5</v>
      </c>
      <c r="BQ13" s="7" t="s">
        <v>25</v>
      </c>
      <c r="BR13" s="7" t="s">
        <v>27</v>
      </c>
      <c r="BS13" s="7" t="s">
        <v>25</v>
      </c>
      <c r="BT13" s="7" t="s">
        <v>25</v>
      </c>
      <c r="BU13" s="149"/>
      <c r="BV13" s="151"/>
      <c r="BW13" s="4">
        <v>37515</v>
      </c>
      <c r="BX13" s="5">
        <v>2</v>
      </c>
      <c r="BY13" s="5">
        <v>156</v>
      </c>
      <c r="BZ13" s="5">
        <v>3.3</v>
      </c>
      <c r="CA13" s="5">
        <v>3.25</v>
      </c>
      <c r="CB13" s="6">
        <v>6.75</v>
      </c>
      <c r="CC13" s="7" t="s">
        <v>25</v>
      </c>
      <c r="CD13" s="7" t="s">
        <v>24</v>
      </c>
      <c r="CE13" s="7" t="s">
        <v>23</v>
      </c>
      <c r="CF13" s="7" t="s">
        <v>24</v>
      </c>
      <c r="CG13" s="149"/>
      <c r="CH13" s="151"/>
      <c r="CI13" s="4"/>
      <c r="CJ13" s="5"/>
      <c r="CK13" s="5"/>
      <c r="CL13" s="5"/>
      <c r="CM13" s="5"/>
      <c r="CN13" s="6"/>
      <c r="CO13" s="7"/>
      <c r="CP13" s="7"/>
      <c r="CQ13" s="7"/>
      <c r="CR13" s="7"/>
      <c r="CS13" s="149"/>
      <c r="CT13" s="151"/>
      <c r="CU13" s="4"/>
      <c r="CV13" s="5"/>
      <c r="CW13" s="5"/>
      <c r="CX13" s="5"/>
      <c r="CY13" s="5"/>
      <c r="CZ13" s="6"/>
      <c r="DA13" s="7"/>
      <c r="DB13" s="7"/>
      <c r="DC13" s="7"/>
      <c r="DD13" s="7"/>
      <c r="DE13" s="149"/>
      <c r="DF13" s="151"/>
      <c r="DG13" s="4"/>
      <c r="DH13" s="5"/>
      <c r="DI13" s="5"/>
      <c r="DJ13" s="5"/>
      <c r="DK13" s="5"/>
      <c r="DL13" s="6"/>
      <c r="DM13" s="7"/>
      <c r="DN13" s="7"/>
      <c r="DO13" s="7"/>
      <c r="DP13" s="7"/>
      <c r="DQ13" s="149"/>
      <c r="DR13" s="151"/>
      <c r="DS13" s="4"/>
      <c r="DT13" s="5"/>
      <c r="DU13" s="5"/>
      <c r="DV13" s="5"/>
      <c r="DW13" s="5"/>
      <c r="DX13" s="6"/>
      <c r="DY13" s="7"/>
      <c r="DZ13" s="7"/>
      <c r="EA13" s="7"/>
      <c r="EB13" s="7"/>
    </row>
    <row r="14" spans="1:132" x14ac:dyDescent="0.25">
      <c r="A14" s="156"/>
      <c r="B14" s="154"/>
      <c r="C14" s="4">
        <v>37544</v>
      </c>
      <c r="D14" s="5">
        <v>4.3</v>
      </c>
      <c r="E14" s="5">
        <v>31.2</v>
      </c>
      <c r="F14" s="5">
        <v>3.8</v>
      </c>
      <c r="G14" s="5">
        <v>1.41</v>
      </c>
      <c r="H14" s="6">
        <v>4.5</v>
      </c>
      <c r="I14" s="7" t="s">
        <v>27</v>
      </c>
      <c r="J14" s="7" t="s">
        <v>27</v>
      </c>
      <c r="K14" s="7" t="s">
        <v>23</v>
      </c>
      <c r="L14" s="7" t="s">
        <v>23</v>
      </c>
      <c r="M14" s="156"/>
      <c r="N14" s="156"/>
      <c r="O14" s="4">
        <v>37544</v>
      </c>
      <c r="P14" s="5">
        <v>9.8000000000000007</v>
      </c>
      <c r="Q14" s="5">
        <v>77</v>
      </c>
      <c r="R14" s="5">
        <v>1.6</v>
      </c>
      <c r="S14" s="5">
        <v>2.5099999999999998</v>
      </c>
      <c r="T14" s="6">
        <v>7</v>
      </c>
      <c r="U14" s="7" t="s">
        <v>23</v>
      </c>
      <c r="V14" s="7" t="s">
        <v>23</v>
      </c>
      <c r="W14" s="7" t="s">
        <v>24</v>
      </c>
      <c r="X14" s="7" t="s">
        <v>23</v>
      </c>
      <c r="Y14" s="156"/>
      <c r="Z14" s="156"/>
      <c r="AA14" s="4">
        <v>37544</v>
      </c>
      <c r="AB14" s="5">
        <v>6.2</v>
      </c>
      <c r="AC14" s="5">
        <v>18.399999999999999</v>
      </c>
      <c r="AD14" s="5">
        <v>1.4</v>
      </c>
      <c r="AE14" s="5">
        <v>2.48</v>
      </c>
      <c r="AF14" s="6">
        <v>5.75</v>
      </c>
      <c r="AG14" s="7" t="s">
        <v>23</v>
      </c>
      <c r="AH14" s="7" t="s">
        <v>25</v>
      </c>
      <c r="AI14" s="7" t="s">
        <v>24</v>
      </c>
      <c r="AJ14" s="7" t="s">
        <v>23</v>
      </c>
      <c r="AK14" s="156"/>
      <c r="AL14" s="156"/>
      <c r="AM14" s="4">
        <v>37544</v>
      </c>
      <c r="AN14" s="5">
        <v>4.7</v>
      </c>
      <c r="AO14" s="5">
        <v>27.5</v>
      </c>
      <c r="AP14" s="5">
        <v>2</v>
      </c>
      <c r="AQ14" s="5">
        <v>2.76</v>
      </c>
      <c r="AR14" s="6">
        <v>4.5</v>
      </c>
      <c r="AS14" s="7" t="s">
        <v>27</v>
      </c>
      <c r="AT14" s="7" t="s">
        <v>27</v>
      </c>
      <c r="AU14" s="7" t="s">
        <v>23</v>
      </c>
      <c r="AV14" s="7" t="s">
        <v>23</v>
      </c>
      <c r="AW14" s="156"/>
      <c r="AX14" s="156"/>
      <c r="AY14" s="4">
        <v>37544</v>
      </c>
      <c r="AZ14" s="5">
        <v>6.8</v>
      </c>
      <c r="BA14" s="5">
        <v>23</v>
      </c>
      <c r="BB14" s="5">
        <v>2</v>
      </c>
      <c r="BC14" s="5">
        <v>4.84</v>
      </c>
      <c r="BD14" s="7">
        <v>6.25</v>
      </c>
      <c r="BE14" s="7" t="s">
        <v>23</v>
      </c>
      <c r="BF14" s="7" t="s">
        <v>27</v>
      </c>
      <c r="BG14" s="7" t="s">
        <v>23</v>
      </c>
      <c r="BH14" s="7" t="s">
        <v>24</v>
      </c>
      <c r="BI14" s="149"/>
      <c r="BJ14" s="151"/>
      <c r="BK14" s="4">
        <v>37544</v>
      </c>
      <c r="BL14" s="5">
        <v>1</v>
      </c>
      <c r="BM14" s="5">
        <v>33.1</v>
      </c>
      <c r="BN14" s="5">
        <v>6.6</v>
      </c>
      <c r="BO14" s="5">
        <v>0.11</v>
      </c>
      <c r="BP14" s="8">
        <v>1.5</v>
      </c>
      <c r="BQ14" s="7" t="s">
        <v>25</v>
      </c>
      <c r="BR14" s="7" t="s">
        <v>27</v>
      </c>
      <c r="BS14" s="7" t="s">
        <v>25</v>
      </c>
      <c r="BT14" s="7" t="s">
        <v>25</v>
      </c>
      <c r="BU14" s="149"/>
      <c r="BV14" s="151"/>
      <c r="BW14" s="4">
        <v>37544</v>
      </c>
      <c r="BX14" s="5">
        <v>3.6</v>
      </c>
      <c r="BY14" s="5">
        <v>72.2</v>
      </c>
      <c r="BZ14" s="5">
        <v>3.7</v>
      </c>
      <c r="CA14" s="5">
        <v>5.97</v>
      </c>
      <c r="CB14" s="6">
        <v>6.25</v>
      </c>
      <c r="CC14" s="7" t="s">
        <v>27</v>
      </c>
      <c r="CD14" s="7" t="s">
        <v>23</v>
      </c>
      <c r="CE14" s="7" t="s">
        <v>23</v>
      </c>
      <c r="CF14" s="7" t="s">
        <v>24</v>
      </c>
      <c r="CG14" s="149"/>
      <c r="CH14" s="151"/>
      <c r="CI14" s="4"/>
      <c r="CJ14" s="5"/>
      <c r="CK14" s="5"/>
      <c r="CL14" s="5"/>
      <c r="CM14" s="5"/>
      <c r="CN14" s="6"/>
      <c r="CO14" s="7"/>
      <c r="CP14" s="7"/>
      <c r="CQ14" s="7"/>
      <c r="CR14" s="7"/>
      <c r="CS14" s="149"/>
      <c r="CT14" s="151"/>
      <c r="CU14" s="4"/>
      <c r="CV14" s="5"/>
      <c r="CW14" s="5"/>
      <c r="CX14" s="5"/>
      <c r="CY14" s="5"/>
      <c r="CZ14" s="6"/>
      <c r="DA14" s="7"/>
      <c r="DB14" s="7"/>
      <c r="DC14" s="7"/>
      <c r="DD14" s="7"/>
      <c r="DE14" s="149"/>
      <c r="DF14" s="151"/>
      <c r="DG14" s="4"/>
      <c r="DH14" s="5"/>
      <c r="DI14" s="5"/>
      <c r="DJ14" s="5"/>
      <c r="DK14" s="5"/>
      <c r="DL14" s="6"/>
      <c r="DM14" s="7"/>
      <c r="DN14" s="7"/>
      <c r="DO14" s="7"/>
      <c r="DP14" s="7"/>
      <c r="DQ14" s="149"/>
      <c r="DR14" s="151"/>
      <c r="DS14" s="4"/>
      <c r="DT14" s="5"/>
      <c r="DU14" s="5"/>
      <c r="DV14" s="5"/>
      <c r="DW14" s="5"/>
      <c r="DX14" s="6"/>
      <c r="DY14" s="7"/>
      <c r="DZ14" s="7"/>
      <c r="EA14" s="7"/>
      <c r="EB14" s="7"/>
    </row>
    <row r="15" spans="1:132" x14ac:dyDescent="0.25">
      <c r="A15" s="156"/>
      <c r="B15" s="154"/>
      <c r="C15" s="4">
        <v>37574</v>
      </c>
      <c r="D15" s="5">
        <v>4.5</v>
      </c>
      <c r="E15" s="5">
        <v>30.1</v>
      </c>
      <c r="F15" s="5">
        <v>2.2999999999999998</v>
      </c>
      <c r="G15" s="5">
        <v>5.57</v>
      </c>
      <c r="H15" s="6">
        <v>5.5</v>
      </c>
      <c r="I15" s="7" t="s">
        <v>27</v>
      </c>
      <c r="J15" s="7" t="s">
        <v>27</v>
      </c>
      <c r="K15" s="7" t="s">
        <v>23</v>
      </c>
      <c r="L15" s="7" t="s">
        <v>24</v>
      </c>
      <c r="M15" s="156"/>
      <c r="N15" s="156"/>
      <c r="O15" s="4">
        <v>37574</v>
      </c>
      <c r="P15" s="5">
        <v>21.6</v>
      </c>
      <c r="Q15" s="5">
        <v>113</v>
      </c>
      <c r="R15" s="5">
        <v>0.2</v>
      </c>
      <c r="S15" s="5">
        <v>9.06</v>
      </c>
      <c r="T15" s="6">
        <v>10</v>
      </c>
      <c r="U15" s="7" t="s">
        <v>24</v>
      </c>
      <c r="V15" s="7" t="s">
        <v>24</v>
      </c>
      <c r="W15" s="7" t="s">
        <v>24</v>
      </c>
      <c r="X15" s="7" t="s">
        <v>24</v>
      </c>
      <c r="Y15" s="156"/>
      <c r="Z15" s="156"/>
      <c r="AA15" s="4">
        <v>37574</v>
      </c>
      <c r="AB15" s="5">
        <v>6.8</v>
      </c>
      <c r="AC15" s="5">
        <v>23.3</v>
      </c>
      <c r="AD15" s="5">
        <v>3.5</v>
      </c>
      <c r="AE15" s="5">
        <v>5.76</v>
      </c>
      <c r="AF15" s="6">
        <v>6.25</v>
      </c>
      <c r="AG15" s="7" t="s">
        <v>23</v>
      </c>
      <c r="AH15" s="7" t="s">
        <v>27</v>
      </c>
      <c r="AI15" s="7" t="s">
        <v>23</v>
      </c>
      <c r="AJ15" s="7" t="s">
        <v>24</v>
      </c>
      <c r="AK15" s="156"/>
      <c r="AL15" s="156"/>
      <c r="AM15" s="4">
        <v>37574</v>
      </c>
      <c r="AN15" s="5">
        <v>4.3</v>
      </c>
      <c r="AO15" s="5">
        <v>18.5</v>
      </c>
      <c r="AP15" s="5">
        <v>0.6</v>
      </c>
      <c r="AQ15" s="5">
        <v>4.28</v>
      </c>
      <c r="AR15" s="6">
        <v>6</v>
      </c>
      <c r="AS15" s="7" t="s">
        <v>27</v>
      </c>
      <c r="AT15" s="7" t="s">
        <v>25</v>
      </c>
      <c r="AU15" s="7" t="s">
        <v>24</v>
      </c>
      <c r="AV15" s="7" t="s">
        <v>24</v>
      </c>
      <c r="AW15" s="156"/>
      <c r="AX15" s="156"/>
      <c r="AY15" s="4">
        <v>37574</v>
      </c>
      <c r="AZ15" s="5">
        <v>1.9</v>
      </c>
      <c r="BA15" s="5">
        <v>16.899999999999999</v>
      </c>
      <c r="BB15" s="5">
        <v>1.9</v>
      </c>
      <c r="BC15" s="5">
        <v>3</v>
      </c>
      <c r="BD15" s="7">
        <v>4.5</v>
      </c>
      <c r="BE15" s="7" t="s">
        <v>25</v>
      </c>
      <c r="BF15" s="7" t="s">
        <v>25</v>
      </c>
      <c r="BG15" s="7" t="s">
        <v>24</v>
      </c>
      <c r="BH15" s="7" t="s">
        <v>23</v>
      </c>
      <c r="BI15" s="149"/>
      <c r="BJ15" s="151"/>
      <c r="BK15" s="4">
        <v>37574</v>
      </c>
      <c r="BL15" s="5">
        <v>1.1000000000000001</v>
      </c>
      <c r="BM15" s="5">
        <v>23.9</v>
      </c>
      <c r="BN15" s="5">
        <v>6.9</v>
      </c>
      <c r="BO15" s="5">
        <v>0.55000000000000004</v>
      </c>
      <c r="BP15" s="8">
        <v>2</v>
      </c>
      <c r="BQ15" s="7" t="s">
        <v>25</v>
      </c>
      <c r="BR15" s="7" t="s">
        <v>27</v>
      </c>
      <c r="BS15" s="7" t="s">
        <v>25</v>
      </c>
      <c r="BT15" s="7" t="s">
        <v>27</v>
      </c>
      <c r="BU15" s="149"/>
      <c r="BV15" s="151"/>
      <c r="BW15" s="4">
        <v>37574</v>
      </c>
      <c r="BX15" s="5">
        <v>25.7</v>
      </c>
      <c r="BY15" s="5">
        <v>46.8</v>
      </c>
      <c r="BZ15" s="5">
        <v>2.2000000000000002</v>
      </c>
      <c r="CA15" s="5">
        <v>21.9</v>
      </c>
      <c r="CB15" s="6">
        <v>7.25</v>
      </c>
      <c r="CC15" s="7" t="s">
        <v>24</v>
      </c>
      <c r="CD15" s="7" t="s">
        <v>27</v>
      </c>
      <c r="CE15" s="7" t="s">
        <v>23</v>
      </c>
      <c r="CF15" s="7" t="s">
        <v>24</v>
      </c>
      <c r="CG15" s="149"/>
      <c r="CH15" s="151"/>
      <c r="CI15" s="4"/>
      <c r="CJ15" s="5"/>
      <c r="CK15" s="5"/>
      <c r="CL15" s="5"/>
      <c r="CM15" s="5"/>
      <c r="CN15" s="6"/>
      <c r="CO15" s="7"/>
      <c r="CP15" s="7"/>
      <c r="CQ15" s="7"/>
      <c r="CR15" s="7"/>
      <c r="CS15" s="149"/>
      <c r="CT15" s="151"/>
      <c r="CU15" s="4"/>
      <c r="CV15" s="5"/>
      <c r="CW15" s="5"/>
      <c r="CX15" s="5"/>
      <c r="CY15" s="5"/>
      <c r="CZ15" s="6"/>
      <c r="DA15" s="7"/>
      <c r="DB15" s="7"/>
      <c r="DC15" s="7"/>
      <c r="DD15" s="7"/>
      <c r="DE15" s="149"/>
      <c r="DF15" s="151"/>
      <c r="DG15" s="4"/>
      <c r="DH15" s="5"/>
      <c r="DI15" s="5"/>
      <c r="DJ15" s="5"/>
      <c r="DK15" s="5"/>
      <c r="DL15" s="6"/>
      <c r="DM15" s="7"/>
      <c r="DN15" s="7"/>
      <c r="DO15" s="7"/>
      <c r="DP15" s="7"/>
      <c r="DQ15" s="149"/>
      <c r="DR15" s="151"/>
      <c r="DS15" s="4"/>
      <c r="DT15" s="5"/>
      <c r="DU15" s="5"/>
      <c r="DV15" s="5"/>
      <c r="DW15" s="5"/>
      <c r="DX15" s="6"/>
      <c r="DY15" s="7"/>
      <c r="DZ15" s="7"/>
      <c r="EA15" s="7"/>
      <c r="EB15" s="7"/>
    </row>
    <row r="16" spans="1:132" x14ac:dyDescent="0.25">
      <c r="A16" s="156"/>
      <c r="B16" s="154"/>
      <c r="C16" s="4">
        <v>37592</v>
      </c>
      <c r="D16" s="5">
        <v>4.4000000000000004</v>
      </c>
      <c r="E16" s="5">
        <v>34</v>
      </c>
      <c r="F16" s="5">
        <v>3.1</v>
      </c>
      <c r="G16" s="5">
        <v>7.34</v>
      </c>
      <c r="H16" s="6">
        <v>5.5</v>
      </c>
      <c r="I16" s="7" t="s">
        <v>27</v>
      </c>
      <c r="J16" s="7" t="s">
        <v>27</v>
      </c>
      <c r="K16" s="7" t="s">
        <v>23</v>
      </c>
      <c r="L16" s="7" t="s">
        <v>24</v>
      </c>
      <c r="M16" s="156"/>
      <c r="N16" s="156"/>
      <c r="O16" s="4">
        <v>37592</v>
      </c>
      <c r="P16" s="5">
        <v>11.4</v>
      </c>
      <c r="Q16" s="5">
        <v>35</v>
      </c>
      <c r="R16" s="5">
        <v>0</v>
      </c>
      <c r="S16" s="5">
        <v>13.6</v>
      </c>
      <c r="T16" s="6">
        <v>7.25</v>
      </c>
      <c r="U16" s="7" t="s">
        <v>23</v>
      </c>
      <c r="V16" s="7" t="s">
        <v>27</v>
      </c>
      <c r="W16" s="7" t="s">
        <v>24</v>
      </c>
      <c r="X16" s="7" t="s">
        <v>24</v>
      </c>
      <c r="Y16" s="156"/>
      <c r="Z16" s="156"/>
      <c r="AA16" s="4">
        <v>37592</v>
      </c>
      <c r="AB16" s="5">
        <v>1</v>
      </c>
      <c r="AC16" s="5">
        <v>28.7</v>
      </c>
      <c r="AD16" s="5">
        <v>0.9</v>
      </c>
      <c r="AE16" s="5">
        <v>7.68</v>
      </c>
      <c r="AF16" s="6">
        <v>6</v>
      </c>
      <c r="AG16" s="7" t="s">
        <v>25</v>
      </c>
      <c r="AH16" s="7" t="s">
        <v>27</v>
      </c>
      <c r="AI16" s="7" t="s">
        <v>24</v>
      </c>
      <c r="AJ16" s="7" t="s">
        <v>24</v>
      </c>
      <c r="AK16" s="156"/>
      <c r="AL16" s="156"/>
      <c r="AM16" s="4">
        <v>37592</v>
      </c>
      <c r="AN16" s="5">
        <v>2.7</v>
      </c>
      <c r="AO16" s="5">
        <v>52.9</v>
      </c>
      <c r="AP16" s="5">
        <v>2.2000000000000002</v>
      </c>
      <c r="AQ16" s="5">
        <v>6.81</v>
      </c>
      <c r="AR16" s="6">
        <v>5.75</v>
      </c>
      <c r="AS16" s="7" t="s">
        <v>25</v>
      </c>
      <c r="AT16" s="7" t="s">
        <v>23</v>
      </c>
      <c r="AU16" s="7" t="s">
        <v>23</v>
      </c>
      <c r="AV16" s="7" t="s">
        <v>24</v>
      </c>
      <c r="AW16" s="156"/>
      <c r="AX16" s="156"/>
      <c r="AY16" s="4">
        <v>37592</v>
      </c>
      <c r="AZ16" s="5">
        <v>9.5</v>
      </c>
      <c r="BA16" s="5">
        <v>43.9</v>
      </c>
      <c r="BB16" s="5">
        <v>3.5</v>
      </c>
      <c r="BC16" s="5">
        <v>3.18</v>
      </c>
      <c r="BD16" s="7">
        <v>6.25</v>
      </c>
      <c r="BE16" s="7" t="s">
        <v>23</v>
      </c>
      <c r="BF16" s="7" t="s">
        <v>27</v>
      </c>
      <c r="BG16" s="7" t="s">
        <v>23</v>
      </c>
      <c r="BH16" s="7" t="s">
        <v>24</v>
      </c>
      <c r="BI16" s="149"/>
      <c r="BJ16" s="151"/>
      <c r="BK16" s="4">
        <v>37592</v>
      </c>
      <c r="BL16" s="5">
        <v>1.4</v>
      </c>
      <c r="BM16" s="5">
        <v>41</v>
      </c>
      <c r="BN16" s="5">
        <v>6.9</v>
      </c>
      <c r="BO16" s="5">
        <v>0.2</v>
      </c>
      <c r="BP16" s="8">
        <v>1.5</v>
      </c>
      <c r="BQ16" s="7" t="s">
        <v>25</v>
      </c>
      <c r="BR16" s="7" t="s">
        <v>27</v>
      </c>
      <c r="BS16" s="7" t="s">
        <v>25</v>
      </c>
      <c r="BT16" s="7" t="s">
        <v>25</v>
      </c>
      <c r="BU16" s="149"/>
      <c r="BV16" s="151"/>
      <c r="BW16" s="4">
        <v>37592</v>
      </c>
      <c r="BX16" s="5">
        <v>11.4</v>
      </c>
      <c r="BY16" s="5">
        <v>30.9</v>
      </c>
      <c r="BZ16" s="5">
        <v>2.2999999999999998</v>
      </c>
      <c r="CA16" s="5">
        <v>16.899999999999999</v>
      </c>
      <c r="CB16" s="6">
        <v>6.25</v>
      </c>
      <c r="CC16" s="7" t="s">
        <v>23</v>
      </c>
      <c r="CD16" s="7" t="s">
        <v>27</v>
      </c>
      <c r="CE16" s="7" t="s">
        <v>23</v>
      </c>
      <c r="CF16" s="7" t="s">
        <v>24</v>
      </c>
      <c r="CG16" s="149"/>
      <c r="CH16" s="151"/>
      <c r="CI16" s="4"/>
      <c r="CJ16" s="5"/>
      <c r="CK16" s="5"/>
      <c r="CL16" s="5"/>
      <c r="CM16" s="5"/>
      <c r="CN16" s="6"/>
      <c r="CO16" s="7"/>
      <c r="CP16" s="7"/>
      <c r="CQ16" s="7"/>
      <c r="CR16" s="7"/>
      <c r="CS16" s="149"/>
      <c r="CT16" s="151"/>
      <c r="CU16" s="4"/>
      <c r="CV16" s="5"/>
      <c r="CW16" s="5"/>
      <c r="CX16" s="5"/>
      <c r="CY16" s="5"/>
      <c r="CZ16" s="6"/>
      <c r="DA16" s="7"/>
      <c r="DB16" s="7"/>
      <c r="DC16" s="7"/>
      <c r="DD16" s="7"/>
      <c r="DE16" s="149"/>
      <c r="DF16" s="151"/>
      <c r="DG16" s="4"/>
      <c r="DH16" s="5"/>
      <c r="DI16" s="5"/>
      <c r="DJ16" s="5"/>
      <c r="DK16" s="5"/>
      <c r="DL16" s="6"/>
      <c r="DM16" s="7"/>
      <c r="DN16" s="7"/>
      <c r="DO16" s="7"/>
      <c r="DP16" s="7"/>
      <c r="DQ16" s="149"/>
      <c r="DR16" s="151"/>
      <c r="DS16" s="4"/>
      <c r="DT16" s="5"/>
      <c r="DU16" s="5"/>
      <c r="DV16" s="5"/>
      <c r="DW16" s="5"/>
      <c r="DX16" s="6"/>
      <c r="DY16" s="7"/>
      <c r="DZ16" s="7"/>
      <c r="EA16" s="7"/>
      <c r="EB16" s="7"/>
    </row>
    <row r="17" spans="1:132" x14ac:dyDescent="0.25">
      <c r="A17" s="9">
        <v>91</v>
      </c>
      <c r="B17" s="10" t="s">
        <v>30</v>
      </c>
      <c r="C17" s="11" t="s">
        <v>31</v>
      </c>
      <c r="D17" s="12">
        <v>5.7166666666666659</v>
      </c>
      <c r="E17" s="12">
        <v>102.65833333333332</v>
      </c>
      <c r="F17" s="12">
        <v>3.4666666666666663</v>
      </c>
      <c r="G17" s="12">
        <v>2.5741666666666667</v>
      </c>
      <c r="H17" s="12">
        <f>AVERAGE(H5:H16)</f>
        <v>5.729166666666667</v>
      </c>
      <c r="I17" s="13" t="str">
        <f>IF(D17&lt;3,"1",IF(D17&lt;5,"3",IF(D17&lt;=15,"6",IF(D17&gt;15,"10"))))</f>
        <v>6</v>
      </c>
      <c r="J17" s="13" t="str">
        <f>IF(E17&lt;20,"1",IF(E17&lt;=49,"3",IF(E17&lt;=100,"6",IF(E17&gt;100,"10"))))</f>
        <v>10</v>
      </c>
      <c r="K17" s="13" t="str">
        <f>IF(F17&gt;6.5,"1",IF(F17&gt;=4.6,"3",IF(F17&gt;=2,"6",IF(F17&gt;=0,"10"))))</f>
        <v>6</v>
      </c>
      <c r="L17" s="13" t="str">
        <f>IF(G17&lt;0.5,"1",IF(G17&lt;1,"3",IF(G17&lt;=3,"6",IF(G17&gt;=3,"10"))))</f>
        <v>6</v>
      </c>
      <c r="M17" s="9">
        <v>91</v>
      </c>
      <c r="N17" s="9" t="s">
        <v>26</v>
      </c>
      <c r="O17" s="11" t="s">
        <v>31</v>
      </c>
      <c r="P17" s="14">
        <v>18.008333333333336</v>
      </c>
      <c r="Q17" s="14">
        <v>374.95000000000005</v>
      </c>
      <c r="R17" s="14">
        <v>1.541666666666667</v>
      </c>
      <c r="S17" s="14">
        <v>5.1883333333333335</v>
      </c>
      <c r="T17" s="12">
        <f>AVERAGE(T5:T16)</f>
        <v>7.916666666666667</v>
      </c>
      <c r="U17" s="13" t="str">
        <f>IF(P17&lt;3,"1",IF(P17&lt;5,"3",IF(P17&lt;=15,"6",IF(P17&gt;15,"10"))))</f>
        <v>10</v>
      </c>
      <c r="V17" s="13" t="str">
        <f>IF(Q17&lt;20,"1",IF(Q17&lt;=49,"3",IF(Q17&lt;=100,"6",IF(Q17&gt;100,"10"))))</f>
        <v>10</v>
      </c>
      <c r="W17" s="13" t="str">
        <f>IF(R17&gt;6.5,"1",IF(R17&gt;=4.6,"3",IF(R17&gt;=2,"6",IF(R17&gt;=0,"10"))))</f>
        <v>10</v>
      </c>
      <c r="X17" s="13" t="str">
        <f>IF(S17&lt;0.5,"1",IF(S17&lt;1,"3",IF(S17&lt;=3,"6",IF(S17&gt;=3,"10"))))</f>
        <v>10</v>
      </c>
      <c r="Y17" s="9">
        <v>91</v>
      </c>
      <c r="Z17" s="9" t="s">
        <v>26</v>
      </c>
      <c r="AA17" s="11" t="s">
        <v>31</v>
      </c>
      <c r="AB17" s="12">
        <v>7.2250000000000005</v>
      </c>
      <c r="AC17" s="12">
        <v>34.691666666666663</v>
      </c>
      <c r="AD17" s="12">
        <v>1.5666666666666664</v>
      </c>
      <c r="AE17" s="12">
        <v>4.3650000000000002</v>
      </c>
      <c r="AF17" s="12">
        <f>AVERAGE(AF5:AF16)</f>
        <v>6.166666666666667</v>
      </c>
      <c r="AG17" s="13" t="str">
        <f>IF(AB17&lt;3,"1",IF(AB17&lt;5,"3",IF(AB17&lt;=15,"6",IF(AB17&gt;15,"10"))))</f>
        <v>6</v>
      </c>
      <c r="AH17" s="13" t="str">
        <f>IF(AC17&lt;20,"1",IF(AC17&lt;=49,"3",IF(AC17&lt;=100,"6",IF(AC17&gt;100,"10"))))</f>
        <v>3</v>
      </c>
      <c r="AI17" s="13" t="str">
        <f>IF(AD17&gt;6.5,"1",IF(AD17&gt;=4.6,"3",IF(AD17&gt;=2,"6",IF(AD17&gt;=0,"10"))))</f>
        <v>10</v>
      </c>
      <c r="AJ17" s="13" t="str">
        <f>IF(AE17&lt;0.5,"1",IF(AE17&lt;1,"3",IF(AE17&lt;=3,"6",IF(AE17&gt;=3,"10"))))</f>
        <v>10</v>
      </c>
      <c r="AK17" s="9">
        <v>91</v>
      </c>
      <c r="AL17" s="9" t="s">
        <v>28</v>
      </c>
      <c r="AM17" s="11" t="s">
        <v>31</v>
      </c>
      <c r="AN17" s="14">
        <v>5.0583333333333327</v>
      </c>
      <c r="AO17" s="14">
        <v>36.541666666666664</v>
      </c>
      <c r="AP17" s="14">
        <v>1.2000000000000002</v>
      </c>
      <c r="AQ17" s="14">
        <v>3.7133333333333343</v>
      </c>
      <c r="AR17" s="12">
        <f>AVERAGE(AR5:AR16)</f>
        <v>5.833333333333333</v>
      </c>
      <c r="AS17" s="13" t="str">
        <f>IF(AN17&lt;3,"1",IF(AN17&lt;5,"3",IF(AN17&lt;=15,"6",IF(AN17&gt;15,"10"))))</f>
        <v>6</v>
      </c>
      <c r="AT17" s="13" t="str">
        <f>IF(AO17&lt;20,"1",IF(AO17&lt;=49,"3",IF(AO17&lt;=100,"6",IF(AO17&gt;100,"10"))))</f>
        <v>3</v>
      </c>
      <c r="AU17" s="13" t="str">
        <f>IF(AP17&gt;6.5,"1",IF(AP17&gt;=4.6,"3",IF(AP17&gt;=2,"6",IF(AP17&gt;=0,"10"))))</f>
        <v>10</v>
      </c>
      <c r="AV17" s="13" t="str">
        <f>IF(AQ17&lt;0.5,"1",IF(AQ17&lt;1,"3",IF(AQ17&lt;=3,"6",IF(AQ17&gt;=3,"10"))))</f>
        <v>10</v>
      </c>
      <c r="AW17" s="9">
        <v>91</v>
      </c>
      <c r="AX17" s="9" t="s">
        <v>28</v>
      </c>
      <c r="AY17" s="11" t="s">
        <v>31</v>
      </c>
      <c r="AZ17" s="14">
        <v>3.9166666666666661</v>
      </c>
      <c r="BA17" s="14">
        <v>41.108333333333327</v>
      </c>
      <c r="BB17" s="14">
        <v>3.2166666666666668</v>
      </c>
      <c r="BC17" s="14">
        <v>3.0066666666666664</v>
      </c>
      <c r="BD17" s="12">
        <f>AVERAGE(BD5:BD16)</f>
        <v>5.104166666666667</v>
      </c>
      <c r="BE17" s="13" t="str">
        <f>IF(AZ17&lt;3,"1",IF(AZ17&lt;5,"3",IF(AZ17&lt;=15,"6",IF(AZ17&gt;15,"10"))))</f>
        <v>3</v>
      </c>
      <c r="BF17" s="13" t="str">
        <f>IF(BA17&lt;20,"1",IF(BA17&lt;=49,"3",IF(BA17&lt;=100,"6",IF(BA17&gt;100,"10"))))</f>
        <v>3</v>
      </c>
      <c r="BG17" s="13" t="str">
        <f>IF(BB17&gt;6.5,"1",IF(BB17&gt;=4.6,"3",IF(BB17&gt;=2,"6",IF(BB17&gt;=0,"10"))))</f>
        <v>6</v>
      </c>
      <c r="BH17" s="13" t="str">
        <f>IF(BC17&lt;0.5,"1",IF(BC17&lt;1,"3",IF(BC17&lt;=3,"6",IF(BC17&gt;=3,"10"))))</f>
        <v>10</v>
      </c>
      <c r="BI17" s="15">
        <v>91</v>
      </c>
      <c r="BJ17" s="16" t="s">
        <v>29</v>
      </c>
      <c r="BK17" s="17" t="s">
        <v>31</v>
      </c>
      <c r="BL17" s="12">
        <v>5.05</v>
      </c>
      <c r="BM17" s="12">
        <v>25.641666666666666</v>
      </c>
      <c r="BN17" s="12">
        <v>5.5249999999999995</v>
      </c>
      <c r="BO17" s="12">
        <v>1.5116666666666665</v>
      </c>
      <c r="BP17" s="12">
        <f>AVERAGE(BP5:BP16)</f>
        <v>3</v>
      </c>
      <c r="BQ17" s="13" t="str">
        <f>IF(BL17&lt;3,"1",IF(BL17&lt;5,"3",IF(BL17&lt;=15,"6",IF(BL17&gt;15,"10"))))</f>
        <v>6</v>
      </c>
      <c r="BR17" s="13" t="str">
        <f>IF(BM17&lt;20,"1",IF(BM17&lt;=49,"3",IF(BM17&lt;=100,"6",IF(BM17&gt;100,"10"))))</f>
        <v>3</v>
      </c>
      <c r="BS17" s="13" t="str">
        <f>IF(BN17&gt;6.5,"1",IF(BN17&gt;=4.6,"3",IF(BN17&gt;=2,"6",IF(BN17&gt;=0,"10"))))</f>
        <v>3</v>
      </c>
      <c r="BT17" s="13" t="str">
        <f>IF(BO17&lt;0.5,"1",IF(BO17&lt;1,"3",IF(BO17&lt;=3,"6",IF(BO17&gt;=3,"10"))))</f>
        <v>6</v>
      </c>
      <c r="BU17" s="15">
        <v>91</v>
      </c>
      <c r="BV17" s="16" t="s">
        <v>29</v>
      </c>
      <c r="BW17" s="17" t="s">
        <v>31</v>
      </c>
      <c r="BX17" s="12">
        <v>9.6750000000000007</v>
      </c>
      <c r="BY17" s="12">
        <v>72.325000000000003</v>
      </c>
      <c r="BZ17" s="12">
        <v>2.9</v>
      </c>
      <c r="CA17" s="12">
        <v>9.36</v>
      </c>
      <c r="CB17" s="12">
        <f>AVERAGE(CB5:CB16)</f>
        <v>6.5</v>
      </c>
      <c r="CC17" s="13" t="str">
        <f>IF(BX17&lt;3,"1",IF(BX17&lt;5,"3",IF(BX17&lt;=15,"6",IF(BX17&gt;15,"10"))))</f>
        <v>6</v>
      </c>
      <c r="CD17" s="13" t="str">
        <f>IF(BY17&lt;20,"1",IF(BY17&lt;=49,"3",IF(BY17&lt;=100,"6",IF(BY17&gt;100,"10"))))</f>
        <v>6</v>
      </c>
      <c r="CE17" s="13" t="str">
        <f>IF(BZ17&gt;6.5,"1",IF(BZ17&gt;=4.6,"3",IF(BZ17&gt;=2,"6",IF(BZ17&gt;=0,"10"))))</f>
        <v>6</v>
      </c>
      <c r="CF17" s="13" t="str">
        <f>IF(CA17&lt;0.5,"1",IF(CA17&lt;1,"3",IF(CA17&lt;=3,"6",IF(CA17&gt;=3,"10"))))</f>
        <v>10</v>
      </c>
      <c r="CG17" s="15">
        <v>91</v>
      </c>
      <c r="CH17" s="16"/>
      <c r="CI17" s="17"/>
      <c r="CJ17" s="12"/>
      <c r="CK17" s="12"/>
      <c r="CL17" s="12"/>
      <c r="CM17" s="12"/>
      <c r="CN17" s="18"/>
      <c r="CO17" s="19"/>
      <c r="CP17" s="19"/>
      <c r="CQ17" s="19"/>
      <c r="CR17" s="19"/>
      <c r="CS17" s="15">
        <v>91</v>
      </c>
      <c r="CT17" s="16"/>
      <c r="CU17" s="17"/>
      <c r="CV17" s="12"/>
      <c r="CW17" s="12"/>
      <c r="CX17" s="12"/>
      <c r="CY17" s="12"/>
      <c r="CZ17" s="18"/>
      <c r="DA17" s="19"/>
      <c r="DB17" s="19"/>
      <c r="DC17" s="19"/>
      <c r="DD17" s="19"/>
      <c r="DE17" s="15">
        <v>91</v>
      </c>
      <c r="DF17" s="16"/>
      <c r="DG17" s="17"/>
      <c r="DH17" s="12"/>
      <c r="DI17" s="12"/>
      <c r="DJ17" s="12"/>
      <c r="DK17" s="12"/>
      <c r="DL17" s="18"/>
      <c r="DM17" s="19"/>
      <c r="DN17" s="19"/>
      <c r="DO17" s="19"/>
      <c r="DP17" s="19"/>
      <c r="DQ17" s="15">
        <v>91</v>
      </c>
      <c r="DR17" s="16"/>
      <c r="DS17" s="17"/>
      <c r="DT17" s="12"/>
      <c r="DU17" s="12"/>
      <c r="DV17" s="12"/>
      <c r="DW17" s="12"/>
      <c r="DX17" s="18"/>
      <c r="DY17" s="19"/>
      <c r="DZ17" s="19"/>
      <c r="EA17" s="19"/>
      <c r="EB17" s="19"/>
    </row>
    <row r="18" spans="1:132" x14ac:dyDescent="0.25">
      <c r="A18" s="156">
        <v>92</v>
      </c>
      <c r="B18" s="153" t="s">
        <v>22</v>
      </c>
      <c r="C18" s="4">
        <v>37634</v>
      </c>
      <c r="D18" s="5">
        <v>3.3</v>
      </c>
      <c r="E18" s="5">
        <v>20.2</v>
      </c>
      <c r="F18" s="5">
        <v>2</v>
      </c>
      <c r="G18" s="5">
        <v>5.85</v>
      </c>
      <c r="H18" s="6">
        <v>5.5</v>
      </c>
      <c r="I18" s="7" t="s">
        <v>27</v>
      </c>
      <c r="J18" s="7" t="s">
        <v>27</v>
      </c>
      <c r="K18" s="7" t="s">
        <v>23</v>
      </c>
      <c r="L18" s="7" t="s">
        <v>24</v>
      </c>
      <c r="M18" s="156">
        <v>92</v>
      </c>
      <c r="N18" s="156" t="s">
        <v>26</v>
      </c>
      <c r="O18" s="4">
        <v>37634</v>
      </c>
      <c r="P18" s="5">
        <v>25</v>
      </c>
      <c r="Q18" s="5">
        <v>40.799999999999997</v>
      </c>
      <c r="R18" s="5">
        <v>1.7</v>
      </c>
      <c r="S18" s="5">
        <v>13.1</v>
      </c>
      <c r="T18" s="6">
        <v>8.25</v>
      </c>
      <c r="U18" s="7" t="s">
        <v>24</v>
      </c>
      <c r="V18" s="7" t="s">
        <v>27</v>
      </c>
      <c r="W18" s="7" t="s">
        <v>24</v>
      </c>
      <c r="X18" s="7" t="s">
        <v>24</v>
      </c>
      <c r="Y18" s="156">
        <v>92</v>
      </c>
      <c r="Z18" s="156" t="s">
        <v>26</v>
      </c>
      <c r="AA18" s="4">
        <v>37634</v>
      </c>
      <c r="AB18" s="5">
        <v>19.3</v>
      </c>
      <c r="AC18" s="5">
        <v>23.9</v>
      </c>
      <c r="AD18" s="5">
        <v>1.2</v>
      </c>
      <c r="AE18" s="5">
        <v>11.1</v>
      </c>
      <c r="AF18" s="6">
        <v>8.25</v>
      </c>
      <c r="AG18" s="7" t="s">
        <v>24</v>
      </c>
      <c r="AH18" s="7" t="s">
        <v>27</v>
      </c>
      <c r="AI18" s="7" t="s">
        <v>24</v>
      </c>
      <c r="AJ18" s="7" t="s">
        <v>24</v>
      </c>
      <c r="AK18" s="156">
        <v>92</v>
      </c>
      <c r="AL18" s="156" t="s">
        <v>28</v>
      </c>
      <c r="AM18" s="4">
        <v>37634</v>
      </c>
      <c r="AN18" s="5">
        <v>7.3</v>
      </c>
      <c r="AO18" s="5">
        <v>52.4</v>
      </c>
      <c r="AP18" s="5">
        <v>0</v>
      </c>
      <c r="AQ18" s="5">
        <v>11.1</v>
      </c>
      <c r="AR18" s="6">
        <v>8</v>
      </c>
      <c r="AS18" s="7" t="s">
        <v>23</v>
      </c>
      <c r="AT18" s="7" t="s">
        <v>23</v>
      </c>
      <c r="AU18" s="7" t="s">
        <v>24</v>
      </c>
      <c r="AV18" s="7" t="s">
        <v>24</v>
      </c>
      <c r="AW18" s="156">
        <v>92</v>
      </c>
      <c r="AX18" s="156" t="s">
        <v>28</v>
      </c>
      <c r="AY18" s="4">
        <v>37634</v>
      </c>
      <c r="AZ18" s="5">
        <v>1.8</v>
      </c>
      <c r="BA18" s="5">
        <v>27.8</v>
      </c>
      <c r="BB18" s="5">
        <v>4.5999999999999996</v>
      </c>
      <c r="BC18" s="5">
        <v>4.3600000000000003</v>
      </c>
      <c r="BD18" s="7">
        <v>4.25</v>
      </c>
      <c r="BE18" s="7" t="s">
        <v>25</v>
      </c>
      <c r="BF18" s="7" t="s">
        <v>27</v>
      </c>
      <c r="BG18" s="7" t="s">
        <v>27</v>
      </c>
      <c r="BH18" s="7" t="s">
        <v>24</v>
      </c>
      <c r="BI18" s="149">
        <v>92</v>
      </c>
      <c r="BJ18" s="151" t="s">
        <v>29</v>
      </c>
      <c r="BK18" s="4">
        <v>37634</v>
      </c>
      <c r="BL18" s="5">
        <v>1</v>
      </c>
      <c r="BM18" s="5">
        <v>19.899999999999999</v>
      </c>
      <c r="BN18" s="5">
        <v>7.6</v>
      </c>
      <c r="BO18" s="5">
        <v>0.15</v>
      </c>
      <c r="BP18" s="8">
        <v>1</v>
      </c>
      <c r="BQ18" s="7" t="s">
        <v>25</v>
      </c>
      <c r="BR18" s="7" t="s">
        <v>25</v>
      </c>
      <c r="BS18" s="7" t="s">
        <v>25</v>
      </c>
      <c r="BT18" s="7" t="s">
        <v>25</v>
      </c>
      <c r="BU18" s="149">
        <v>92</v>
      </c>
      <c r="BV18" s="151" t="s">
        <v>29</v>
      </c>
      <c r="BW18" s="4">
        <v>37634</v>
      </c>
      <c r="BX18" s="5">
        <v>19</v>
      </c>
      <c r="BY18" s="5">
        <v>43.6</v>
      </c>
      <c r="BZ18" s="5">
        <v>2.2999999999999998</v>
      </c>
      <c r="CA18" s="5">
        <v>19.8</v>
      </c>
      <c r="CB18" s="6">
        <v>7.25</v>
      </c>
      <c r="CC18" s="7" t="s">
        <v>24</v>
      </c>
      <c r="CD18" s="7" t="s">
        <v>27</v>
      </c>
      <c r="CE18" s="7" t="s">
        <v>23</v>
      </c>
      <c r="CF18" s="7" t="s">
        <v>24</v>
      </c>
      <c r="CG18" s="149">
        <v>92</v>
      </c>
      <c r="CH18" s="151"/>
      <c r="CI18" s="4"/>
      <c r="CJ18" s="5"/>
      <c r="CK18" s="5"/>
      <c r="CL18" s="5"/>
      <c r="CM18" s="5"/>
      <c r="CN18" s="6"/>
      <c r="CO18" s="7"/>
      <c r="CP18" s="7"/>
      <c r="CQ18" s="7"/>
      <c r="CR18" s="7"/>
      <c r="CS18" s="149">
        <v>92</v>
      </c>
      <c r="CT18" s="151"/>
      <c r="CU18" s="4"/>
      <c r="CV18" s="5"/>
      <c r="CW18" s="5"/>
      <c r="CX18" s="5"/>
      <c r="CY18" s="5"/>
      <c r="CZ18" s="6"/>
      <c r="DA18" s="7"/>
      <c r="DB18" s="7"/>
      <c r="DC18" s="7"/>
      <c r="DD18" s="7"/>
      <c r="DE18" s="149">
        <v>92</v>
      </c>
      <c r="DF18" s="151"/>
      <c r="DG18" s="4"/>
      <c r="DH18" s="5"/>
      <c r="DI18" s="5"/>
      <c r="DJ18" s="5"/>
      <c r="DK18" s="5"/>
      <c r="DL18" s="6"/>
      <c r="DM18" s="7"/>
      <c r="DN18" s="7"/>
      <c r="DO18" s="7"/>
      <c r="DP18" s="7"/>
      <c r="DQ18" s="149">
        <v>92</v>
      </c>
      <c r="DR18" s="151"/>
      <c r="DS18" s="4"/>
      <c r="DT18" s="5"/>
      <c r="DU18" s="5"/>
      <c r="DV18" s="5"/>
      <c r="DW18" s="5"/>
      <c r="DX18" s="6"/>
      <c r="DY18" s="7"/>
      <c r="DZ18" s="7"/>
      <c r="EA18" s="7"/>
      <c r="EB18" s="7"/>
    </row>
    <row r="19" spans="1:132" x14ac:dyDescent="0.25">
      <c r="A19" s="156"/>
      <c r="B19" s="154"/>
      <c r="C19" s="4">
        <v>37663</v>
      </c>
      <c r="D19" s="5">
        <v>6.9</v>
      </c>
      <c r="E19" s="5">
        <v>18.600000000000001</v>
      </c>
      <c r="F19" s="5">
        <v>5</v>
      </c>
      <c r="G19" s="5">
        <v>7.6</v>
      </c>
      <c r="H19" s="6">
        <v>5</v>
      </c>
      <c r="I19" s="7" t="s">
        <v>23</v>
      </c>
      <c r="J19" s="7" t="s">
        <v>25</v>
      </c>
      <c r="K19" s="7" t="s">
        <v>27</v>
      </c>
      <c r="L19" s="7" t="s">
        <v>24</v>
      </c>
      <c r="M19" s="156"/>
      <c r="N19" s="156"/>
      <c r="O19" s="4">
        <v>37663</v>
      </c>
      <c r="P19" s="5">
        <v>41</v>
      </c>
      <c r="Q19" s="5">
        <v>179</v>
      </c>
      <c r="R19" s="5">
        <v>0.4</v>
      </c>
      <c r="S19" s="5">
        <v>19.5</v>
      </c>
      <c r="T19" s="6">
        <v>10</v>
      </c>
      <c r="U19" s="7" t="s">
        <v>24</v>
      </c>
      <c r="V19" s="7" t="s">
        <v>24</v>
      </c>
      <c r="W19" s="7" t="s">
        <v>24</v>
      </c>
      <c r="X19" s="7" t="s">
        <v>24</v>
      </c>
      <c r="Y19" s="156"/>
      <c r="Z19" s="156"/>
      <c r="AA19" s="4">
        <v>37663</v>
      </c>
      <c r="AB19" s="5">
        <v>5</v>
      </c>
      <c r="AC19" s="5">
        <v>12.5</v>
      </c>
      <c r="AD19" s="5">
        <v>1.7</v>
      </c>
      <c r="AE19" s="5">
        <v>9.1999999999999993</v>
      </c>
      <c r="AF19" s="6">
        <v>6.75</v>
      </c>
      <c r="AG19" s="7" t="s">
        <v>23</v>
      </c>
      <c r="AH19" s="7" t="s">
        <v>25</v>
      </c>
      <c r="AI19" s="7" t="s">
        <v>24</v>
      </c>
      <c r="AJ19" s="7" t="s">
        <v>24</v>
      </c>
      <c r="AK19" s="156"/>
      <c r="AL19" s="156"/>
      <c r="AM19" s="4">
        <v>37663</v>
      </c>
      <c r="AN19" s="5">
        <v>11.8</v>
      </c>
      <c r="AO19" s="5">
        <v>26.5</v>
      </c>
      <c r="AP19" s="5">
        <v>1</v>
      </c>
      <c r="AQ19" s="5">
        <v>13.5</v>
      </c>
      <c r="AR19" s="6">
        <v>7.25</v>
      </c>
      <c r="AS19" s="7" t="s">
        <v>23</v>
      </c>
      <c r="AT19" s="7" t="s">
        <v>27</v>
      </c>
      <c r="AU19" s="7" t="s">
        <v>24</v>
      </c>
      <c r="AV19" s="7" t="s">
        <v>24</v>
      </c>
      <c r="AW19" s="156"/>
      <c r="AX19" s="156"/>
      <c r="AY19" s="4">
        <v>37663</v>
      </c>
      <c r="AZ19" s="5">
        <v>1.7</v>
      </c>
      <c r="BA19" s="5">
        <v>22</v>
      </c>
      <c r="BB19" s="5">
        <v>4</v>
      </c>
      <c r="BC19" s="5">
        <v>4.25</v>
      </c>
      <c r="BD19" s="7">
        <v>5</v>
      </c>
      <c r="BE19" s="7" t="s">
        <v>25</v>
      </c>
      <c r="BF19" s="7" t="s">
        <v>27</v>
      </c>
      <c r="BG19" s="7" t="s">
        <v>23</v>
      </c>
      <c r="BH19" s="7" t="s">
        <v>24</v>
      </c>
      <c r="BI19" s="149"/>
      <c r="BJ19" s="151"/>
      <c r="BK19" s="4">
        <v>37663</v>
      </c>
      <c r="BL19" s="5">
        <v>15.3</v>
      </c>
      <c r="BM19" s="5">
        <v>14200</v>
      </c>
      <c r="BN19" s="5">
        <v>7.6</v>
      </c>
      <c r="BO19" s="5">
        <v>1.1399999999999999</v>
      </c>
      <c r="BP19" s="8">
        <v>6.75</v>
      </c>
      <c r="BQ19" s="7" t="s">
        <v>24</v>
      </c>
      <c r="BR19" s="7" t="s">
        <v>24</v>
      </c>
      <c r="BS19" s="7" t="s">
        <v>25</v>
      </c>
      <c r="BT19" s="7" t="s">
        <v>23</v>
      </c>
      <c r="BU19" s="149"/>
      <c r="BV19" s="151"/>
      <c r="BW19" s="4">
        <v>37663</v>
      </c>
      <c r="BX19" s="5">
        <v>18.100000000000001</v>
      </c>
      <c r="BY19" s="5">
        <v>41.6</v>
      </c>
      <c r="BZ19" s="5">
        <v>1.8</v>
      </c>
      <c r="CA19" s="5">
        <v>18.3</v>
      </c>
      <c r="CB19" s="6">
        <v>8.25</v>
      </c>
      <c r="CC19" s="7" t="s">
        <v>24</v>
      </c>
      <c r="CD19" s="7" t="s">
        <v>27</v>
      </c>
      <c r="CE19" s="7" t="s">
        <v>24</v>
      </c>
      <c r="CF19" s="7" t="s">
        <v>24</v>
      </c>
      <c r="CG19" s="149"/>
      <c r="CH19" s="151"/>
      <c r="CI19" s="4"/>
      <c r="CJ19" s="5"/>
      <c r="CK19" s="5"/>
      <c r="CL19" s="5"/>
      <c r="CM19" s="5"/>
      <c r="CN19" s="6"/>
      <c r="CO19" s="7"/>
      <c r="CP19" s="7"/>
      <c r="CQ19" s="7"/>
      <c r="CR19" s="7"/>
      <c r="CS19" s="149"/>
      <c r="CT19" s="151"/>
      <c r="CU19" s="4"/>
      <c r="CV19" s="5"/>
      <c r="CW19" s="5"/>
      <c r="CX19" s="5"/>
      <c r="CY19" s="5"/>
      <c r="CZ19" s="6"/>
      <c r="DA19" s="7"/>
      <c r="DB19" s="7"/>
      <c r="DC19" s="7"/>
      <c r="DD19" s="7"/>
      <c r="DE19" s="149"/>
      <c r="DF19" s="151"/>
      <c r="DG19" s="4"/>
      <c r="DH19" s="5"/>
      <c r="DI19" s="5"/>
      <c r="DJ19" s="5"/>
      <c r="DK19" s="5"/>
      <c r="DL19" s="6"/>
      <c r="DM19" s="7"/>
      <c r="DN19" s="7"/>
      <c r="DO19" s="7"/>
      <c r="DP19" s="7"/>
      <c r="DQ19" s="149"/>
      <c r="DR19" s="151"/>
      <c r="DS19" s="4"/>
      <c r="DT19" s="5"/>
      <c r="DU19" s="5"/>
      <c r="DV19" s="5"/>
      <c r="DW19" s="5"/>
      <c r="DX19" s="6"/>
      <c r="DY19" s="7"/>
      <c r="DZ19" s="7"/>
      <c r="EA19" s="7"/>
      <c r="EB19" s="7"/>
    </row>
    <row r="20" spans="1:132" x14ac:dyDescent="0.25">
      <c r="A20" s="156"/>
      <c r="B20" s="154"/>
      <c r="C20" s="4">
        <v>37690</v>
      </c>
      <c r="D20" s="5">
        <v>5.5</v>
      </c>
      <c r="E20" s="5">
        <v>14.5</v>
      </c>
      <c r="F20" s="5">
        <v>2.2999999999999998</v>
      </c>
      <c r="G20" s="5">
        <v>6.82</v>
      </c>
      <c r="H20" s="6">
        <v>5.75</v>
      </c>
      <c r="I20" s="7" t="s">
        <v>23</v>
      </c>
      <c r="J20" s="7" t="s">
        <v>25</v>
      </c>
      <c r="K20" s="7" t="s">
        <v>23</v>
      </c>
      <c r="L20" s="7" t="s">
        <v>24</v>
      </c>
      <c r="M20" s="156"/>
      <c r="N20" s="156"/>
      <c r="O20" s="4">
        <v>37690</v>
      </c>
      <c r="P20" s="5">
        <v>30.1</v>
      </c>
      <c r="Q20" s="5">
        <v>34.200000000000003</v>
      </c>
      <c r="R20" s="5">
        <v>0</v>
      </c>
      <c r="S20" s="5">
        <v>8.6999999999999993</v>
      </c>
      <c r="T20" s="6">
        <v>8.25</v>
      </c>
      <c r="U20" s="7" t="s">
        <v>24</v>
      </c>
      <c r="V20" s="7" t="s">
        <v>27</v>
      </c>
      <c r="W20" s="7" t="s">
        <v>24</v>
      </c>
      <c r="X20" s="7" t="s">
        <v>24</v>
      </c>
      <c r="Y20" s="156"/>
      <c r="Z20" s="156"/>
      <c r="AA20" s="4">
        <v>37690</v>
      </c>
      <c r="AB20" s="5">
        <v>10.6</v>
      </c>
      <c r="AC20" s="5">
        <v>9.3000000000000007</v>
      </c>
      <c r="AD20" s="5">
        <v>0.2</v>
      </c>
      <c r="AE20" s="5">
        <v>8.0500000000000007</v>
      </c>
      <c r="AF20" s="6">
        <v>6.75</v>
      </c>
      <c r="AG20" s="7" t="s">
        <v>23</v>
      </c>
      <c r="AH20" s="7" t="s">
        <v>25</v>
      </c>
      <c r="AI20" s="7" t="s">
        <v>24</v>
      </c>
      <c r="AJ20" s="7" t="s">
        <v>24</v>
      </c>
      <c r="AK20" s="156"/>
      <c r="AL20" s="156"/>
      <c r="AM20" s="4">
        <v>37690</v>
      </c>
      <c r="AN20" s="5">
        <v>5.9</v>
      </c>
      <c r="AO20" s="5">
        <v>7.9</v>
      </c>
      <c r="AP20" s="5">
        <v>0.8</v>
      </c>
      <c r="AQ20" s="5">
        <v>7.06</v>
      </c>
      <c r="AR20" s="6">
        <v>6.75</v>
      </c>
      <c r="AS20" s="7" t="s">
        <v>23</v>
      </c>
      <c r="AT20" s="7" t="s">
        <v>25</v>
      </c>
      <c r="AU20" s="7" t="s">
        <v>24</v>
      </c>
      <c r="AV20" s="7" t="s">
        <v>24</v>
      </c>
      <c r="AW20" s="156"/>
      <c r="AX20" s="156"/>
      <c r="AY20" s="4">
        <v>37690</v>
      </c>
      <c r="AZ20" s="5">
        <v>5.9</v>
      </c>
      <c r="BA20" s="5">
        <v>32.4</v>
      </c>
      <c r="BB20" s="5">
        <v>2.4</v>
      </c>
      <c r="BC20" s="5">
        <v>3.25</v>
      </c>
      <c r="BD20" s="7">
        <v>6.25</v>
      </c>
      <c r="BE20" s="7" t="s">
        <v>23</v>
      </c>
      <c r="BF20" s="7" t="s">
        <v>27</v>
      </c>
      <c r="BG20" s="7" t="s">
        <v>23</v>
      </c>
      <c r="BH20" s="7" t="s">
        <v>24</v>
      </c>
      <c r="BI20" s="149"/>
      <c r="BJ20" s="151"/>
      <c r="BK20" s="20" t="s">
        <v>32</v>
      </c>
      <c r="BL20" s="5" t="s">
        <v>32</v>
      </c>
      <c r="BM20" s="5" t="s">
        <v>32</v>
      </c>
      <c r="BN20" s="5" t="s">
        <v>32</v>
      </c>
      <c r="BO20" s="5" t="s">
        <v>32</v>
      </c>
      <c r="BP20" s="8" t="s">
        <v>32</v>
      </c>
      <c r="BQ20" s="7" t="s">
        <v>32</v>
      </c>
      <c r="BR20" s="7" t="s">
        <v>32</v>
      </c>
      <c r="BS20" s="7" t="s">
        <v>32</v>
      </c>
      <c r="BT20" s="7" t="s">
        <v>32</v>
      </c>
      <c r="BU20" s="149"/>
      <c r="BV20" s="151"/>
      <c r="BW20" s="4">
        <v>37690</v>
      </c>
      <c r="BX20" s="5">
        <v>18.5</v>
      </c>
      <c r="BY20" s="5">
        <v>27.4</v>
      </c>
      <c r="BZ20" s="5">
        <v>1.4</v>
      </c>
      <c r="CA20" s="5">
        <v>28.3</v>
      </c>
      <c r="CB20" s="6">
        <v>8.25</v>
      </c>
      <c r="CC20" s="7" t="s">
        <v>24</v>
      </c>
      <c r="CD20" s="7" t="s">
        <v>27</v>
      </c>
      <c r="CE20" s="7" t="s">
        <v>24</v>
      </c>
      <c r="CF20" s="7" t="s">
        <v>24</v>
      </c>
      <c r="CG20" s="149"/>
      <c r="CH20" s="151"/>
      <c r="CI20" s="4"/>
      <c r="CJ20" s="5"/>
      <c r="CK20" s="5"/>
      <c r="CL20" s="5"/>
      <c r="CM20" s="5"/>
      <c r="CN20" s="6"/>
      <c r="CO20" s="7"/>
      <c r="CP20" s="7"/>
      <c r="CQ20" s="7"/>
      <c r="CR20" s="7"/>
      <c r="CS20" s="149"/>
      <c r="CT20" s="151"/>
      <c r="CU20" s="4"/>
      <c r="CV20" s="5"/>
      <c r="CW20" s="5"/>
      <c r="CX20" s="5"/>
      <c r="CY20" s="5"/>
      <c r="CZ20" s="6"/>
      <c r="DA20" s="7"/>
      <c r="DB20" s="7"/>
      <c r="DC20" s="7"/>
      <c r="DD20" s="7"/>
      <c r="DE20" s="149"/>
      <c r="DF20" s="151"/>
      <c r="DG20" s="4"/>
      <c r="DH20" s="5"/>
      <c r="DI20" s="5"/>
      <c r="DJ20" s="5"/>
      <c r="DK20" s="5"/>
      <c r="DL20" s="6"/>
      <c r="DM20" s="7"/>
      <c r="DN20" s="7"/>
      <c r="DO20" s="7"/>
      <c r="DP20" s="7"/>
      <c r="DQ20" s="149"/>
      <c r="DR20" s="151"/>
      <c r="DS20" s="4"/>
      <c r="DT20" s="5"/>
      <c r="DU20" s="5"/>
      <c r="DV20" s="5"/>
      <c r="DW20" s="5"/>
      <c r="DX20" s="6"/>
      <c r="DY20" s="7"/>
      <c r="DZ20" s="7"/>
      <c r="EA20" s="7"/>
      <c r="EB20" s="7"/>
    </row>
    <row r="21" spans="1:132" x14ac:dyDescent="0.25">
      <c r="A21" s="156"/>
      <c r="B21" s="154"/>
      <c r="C21" s="4">
        <v>37723</v>
      </c>
      <c r="D21" s="5">
        <v>10.199999999999999</v>
      </c>
      <c r="E21" s="5">
        <v>35.299999999999997</v>
      </c>
      <c r="F21" s="5">
        <v>0.2</v>
      </c>
      <c r="G21" s="5">
        <v>2.5</v>
      </c>
      <c r="H21" s="6">
        <v>6.25</v>
      </c>
      <c r="I21" s="7" t="s">
        <v>23</v>
      </c>
      <c r="J21" s="7" t="s">
        <v>27</v>
      </c>
      <c r="K21" s="7" t="s">
        <v>24</v>
      </c>
      <c r="L21" s="7" t="s">
        <v>23</v>
      </c>
      <c r="M21" s="156"/>
      <c r="N21" s="156"/>
      <c r="O21" s="4">
        <v>37723</v>
      </c>
      <c r="P21" s="5">
        <v>18.3</v>
      </c>
      <c r="Q21" s="5">
        <v>42.5</v>
      </c>
      <c r="R21" s="5">
        <v>0.5</v>
      </c>
      <c r="S21" s="5">
        <v>5.86</v>
      </c>
      <c r="T21" s="6">
        <v>8.25</v>
      </c>
      <c r="U21" s="7" t="s">
        <v>24</v>
      </c>
      <c r="V21" s="7" t="s">
        <v>27</v>
      </c>
      <c r="W21" s="7" t="s">
        <v>24</v>
      </c>
      <c r="X21" s="7" t="s">
        <v>24</v>
      </c>
      <c r="Y21" s="156"/>
      <c r="Z21" s="156"/>
      <c r="AA21" s="4">
        <v>37723</v>
      </c>
      <c r="AB21" s="5">
        <v>6.2</v>
      </c>
      <c r="AC21" s="5">
        <v>21</v>
      </c>
      <c r="AD21" s="5">
        <v>1.1000000000000001</v>
      </c>
      <c r="AE21" s="5">
        <v>3.98</v>
      </c>
      <c r="AF21" s="6">
        <v>7.25</v>
      </c>
      <c r="AG21" s="7" t="s">
        <v>23</v>
      </c>
      <c r="AH21" s="7" t="s">
        <v>27</v>
      </c>
      <c r="AI21" s="7" t="s">
        <v>24</v>
      </c>
      <c r="AJ21" s="7" t="s">
        <v>24</v>
      </c>
      <c r="AK21" s="156"/>
      <c r="AL21" s="156"/>
      <c r="AM21" s="4">
        <v>37723</v>
      </c>
      <c r="AN21" s="5">
        <v>4.0999999999999996</v>
      </c>
      <c r="AO21" s="5">
        <v>12.6</v>
      </c>
      <c r="AP21" s="5">
        <v>1.3</v>
      </c>
      <c r="AQ21" s="5">
        <v>4.29</v>
      </c>
      <c r="AR21" s="6">
        <v>6</v>
      </c>
      <c r="AS21" s="7" t="s">
        <v>27</v>
      </c>
      <c r="AT21" s="7" t="s">
        <v>25</v>
      </c>
      <c r="AU21" s="7" t="s">
        <v>24</v>
      </c>
      <c r="AV21" s="7" t="s">
        <v>24</v>
      </c>
      <c r="AW21" s="156"/>
      <c r="AX21" s="156"/>
      <c r="AY21" s="4">
        <v>37723</v>
      </c>
      <c r="AZ21" s="5">
        <v>5.0999999999999996</v>
      </c>
      <c r="BA21" s="5">
        <v>8.1999999999999993</v>
      </c>
      <c r="BB21" s="5">
        <v>1.9</v>
      </c>
      <c r="BC21" s="5">
        <v>3.38</v>
      </c>
      <c r="BD21" s="7">
        <v>6.75</v>
      </c>
      <c r="BE21" s="7" t="s">
        <v>23</v>
      </c>
      <c r="BF21" s="7" t="s">
        <v>25</v>
      </c>
      <c r="BG21" s="7" t="s">
        <v>24</v>
      </c>
      <c r="BH21" s="7" t="s">
        <v>24</v>
      </c>
      <c r="BI21" s="149"/>
      <c r="BJ21" s="151"/>
      <c r="BK21" s="4">
        <v>37723</v>
      </c>
      <c r="BL21" s="5">
        <v>57.8</v>
      </c>
      <c r="BM21" s="5">
        <v>1920</v>
      </c>
      <c r="BN21" s="5">
        <v>8.1</v>
      </c>
      <c r="BO21" s="5">
        <v>0.82</v>
      </c>
      <c r="BP21" s="8">
        <v>6</v>
      </c>
      <c r="BQ21" s="7" t="s">
        <v>24</v>
      </c>
      <c r="BR21" s="7" t="s">
        <v>24</v>
      </c>
      <c r="BS21" s="7" t="s">
        <v>25</v>
      </c>
      <c r="BT21" s="7" t="s">
        <v>27</v>
      </c>
      <c r="BU21" s="149"/>
      <c r="BV21" s="151"/>
      <c r="BW21" s="4">
        <v>37723</v>
      </c>
      <c r="BX21" s="5">
        <v>5.8</v>
      </c>
      <c r="BY21" s="5">
        <v>70</v>
      </c>
      <c r="BZ21" s="5">
        <v>1</v>
      </c>
      <c r="CA21" s="5">
        <v>2.75</v>
      </c>
      <c r="CB21" s="6">
        <v>7</v>
      </c>
      <c r="CC21" s="7" t="s">
        <v>23</v>
      </c>
      <c r="CD21" s="7" t="s">
        <v>23</v>
      </c>
      <c r="CE21" s="7" t="s">
        <v>24</v>
      </c>
      <c r="CF21" s="7" t="s">
        <v>23</v>
      </c>
      <c r="CG21" s="149"/>
      <c r="CH21" s="151"/>
      <c r="CI21" s="4"/>
      <c r="CJ21" s="5"/>
      <c r="CK21" s="5"/>
      <c r="CL21" s="5"/>
      <c r="CM21" s="5"/>
      <c r="CN21" s="6"/>
      <c r="CO21" s="7"/>
      <c r="CP21" s="7"/>
      <c r="CQ21" s="7"/>
      <c r="CR21" s="7"/>
      <c r="CS21" s="149"/>
      <c r="CT21" s="151"/>
      <c r="CU21" s="4"/>
      <c r="CV21" s="5"/>
      <c r="CW21" s="5"/>
      <c r="CX21" s="5"/>
      <c r="CY21" s="5"/>
      <c r="CZ21" s="6"/>
      <c r="DA21" s="7"/>
      <c r="DB21" s="7"/>
      <c r="DC21" s="7"/>
      <c r="DD21" s="7"/>
      <c r="DE21" s="149"/>
      <c r="DF21" s="151"/>
      <c r="DG21" s="4"/>
      <c r="DH21" s="5"/>
      <c r="DI21" s="5"/>
      <c r="DJ21" s="5"/>
      <c r="DK21" s="5"/>
      <c r="DL21" s="6"/>
      <c r="DM21" s="7"/>
      <c r="DN21" s="7"/>
      <c r="DO21" s="7"/>
      <c r="DP21" s="7"/>
      <c r="DQ21" s="149"/>
      <c r="DR21" s="151"/>
      <c r="DS21" s="4"/>
      <c r="DT21" s="5"/>
      <c r="DU21" s="5"/>
      <c r="DV21" s="5"/>
      <c r="DW21" s="5"/>
      <c r="DX21" s="6"/>
      <c r="DY21" s="7"/>
      <c r="DZ21" s="7"/>
      <c r="EA21" s="7"/>
      <c r="EB21" s="7"/>
    </row>
    <row r="22" spans="1:132" x14ac:dyDescent="0.25">
      <c r="A22" s="156"/>
      <c r="B22" s="154"/>
      <c r="C22" s="4">
        <v>37753</v>
      </c>
      <c r="D22" s="5">
        <v>9.5</v>
      </c>
      <c r="E22" s="5">
        <v>31.8</v>
      </c>
      <c r="F22" s="5">
        <v>1</v>
      </c>
      <c r="G22" s="5">
        <v>1.46</v>
      </c>
      <c r="H22" s="6">
        <v>6.25</v>
      </c>
      <c r="I22" s="7" t="s">
        <v>23</v>
      </c>
      <c r="J22" s="7" t="s">
        <v>27</v>
      </c>
      <c r="K22" s="7" t="s">
        <v>24</v>
      </c>
      <c r="L22" s="7" t="s">
        <v>23</v>
      </c>
      <c r="M22" s="156"/>
      <c r="N22" s="156"/>
      <c r="O22" s="4">
        <v>37753</v>
      </c>
      <c r="P22" s="5">
        <v>42.6</v>
      </c>
      <c r="Q22" s="5">
        <v>408</v>
      </c>
      <c r="R22" s="5">
        <v>0</v>
      </c>
      <c r="S22" s="5">
        <v>7.86</v>
      </c>
      <c r="T22" s="6">
        <v>10</v>
      </c>
      <c r="U22" s="7" t="s">
        <v>24</v>
      </c>
      <c r="V22" s="7" t="s">
        <v>24</v>
      </c>
      <c r="W22" s="7" t="s">
        <v>24</v>
      </c>
      <c r="X22" s="7" t="s">
        <v>24</v>
      </c>
      <c r="Y22" s="156"/>
      <c r="Z22" s="156"/>
      <c r="AA22" s="4">
        <v>37753</v>
      </c>
      <c r="AB22" s="5">
        <v>10.4</v>
      </c>
      <c r="AC22" s="5">
        <v>15.2</v>
      </c>
      <c r="AD22" s="5">
        <v>0</v>
      </c>
      <c r="AE22" s="5">
        <v>8.8000000000000007</v>
      </c>
      <c r="AF22" s="6">
        <v>6.75</v>
      </c>
      <c r="AG22" s="7" t="s">
        <v>23</v>
      </c>
      <c r="AH22" s="7" t="s">
        <v>25</v>
      </c>
      <c r="AI22" s="7" t="s">
        <v>24</v>
      </c>
      <c r="AJ22" s="7" t="s">
        <v>24</v>
      </c>
      <c r="AK22" s="156"/>
      <c r="AL22" s="156"/>
      <c r="AM22" s="4">
        <v>37753</v>
      </c>
      <c r="AN22" s="5">
        <v>7.8</v>
      </c>
      <c r="AO22" s="5">
        <v>10.4</v>
      </c>
      <c r="AP22" s="5">
        <v>0.9</v>
      </c>
      <c r="AQ22" s="5">
        <v>7.21</v>
      </c>
      <c r="AR22" s="6">
        <v>6.75</v>
      </c>
      <c r="AS22" s="7" t="s">
        <v>23</v>
      </c>
      <c r="AT22" s="7" t="s">
        <v>25</v>
      </c>
      <c r="AU22" s="7" t="s">
        <v>24</v>
      </c>
      <c r="AV22" s="7" t="s">
        <v>24</v>
      </c>
      <c r="AW22" s="156"/>
      <c r="AX22" s="156"/>
      <c r="AY22" s="4">
        <v>37753</v>
      </c>
      <c r="AZ22" s="5">
        <v>9.1</v>
      </c>
      <c r="BA22" s="5">
        <v>27</v>
      </c>
      <c r="BB22" s="5">
        <v>2.8</v>
      </c>
      <c r="BC22" s="5">
        <v>2.71</v>
      </c>
      <c r="BD22" s="7">
        <v>5.25</v>
      </c>
      <c r="BE22" s="7" t="s">
        <v>23</v>
      </c>
      <c r="BF22" s="7" t="s">
        <v>27</v>
      </c>
      <c r="BG22" s="7" t="s">
        <v>23</v>
      </c>
      <c r="BH22" s="7" t="s">
        <v>23</v>
      </c>
      <c r="BI22" s="149"/>
      <c r="BJ22" s="151"/>
      <c r="BK22" s="4">
        <v>37753</v>
      </c>
      <c r="BL22" s="5">
        <v>34.4</v>
      </c>
      <c r="BM22" s="5">
        <v>9980</v>
      </c>
      <c r="BN22" s="5">
        <v>6.2</v>
      </c>
      <c r="BO22" s="5">
        <v>0.47</v>
      </c>
      <c r="BP22" s="8">
        <v>6</v>
      </c>
      <c r="BQ22" s="7" t="s">
        <v>24</v>
      </c>
      <c r="BR22" s="7" t="s">
        <v>24</v>
      </c>
      <c r="BS22" s="7" t="s">
        <v>27</v>
      </c>
      <c r="BT22" s="7" t="s">
        <v>25</v>
      </c>
      <c r="BU22" s="149"/>
      <c r="BV22" s="151"/>
      <c r="BW22" s="4">
        <v>37753</v>
      </c>
      <c r="BX22" s="5">
        <v>5.5</v>
      </c>
      <c r="BY22" s="5">
        <v>21.3</v>
      </c>
      <c r="BZ22" s="5">
        <v>4.7</v>
      </c>
      <c r="CA22" s="5">
        <v>10.3</v>
      </c>
      <c r="CB22" s="6">
        <v>5.5</v>
      </c>
      <c r="CC22" s="7" t="s">
        <v>23</v>
      </c>
      <c r="CD22" s="7" t="s">
        <v>27</v>
      </c>
      <c r="CE22" s="7" t="s">
        <v>27</v>
      </c>
      <c r="CF22" s="7" t="s">
        <v>24</v>
      </c>
      <c r="CG22" s="149"/>
      <c r="CH22" s="151"/>
      <c r="CI22" s="4"/>
      <c r="CJ22" s="5"/>
      <c r="CK22" s="5"/>
      <c r="CL22" s="5"/>
      <c r="CM22" s="5"/>
      <c r="CN22" s="6"/>
      <c r="CO22" s="7"/>
      <c r="CP22" s="7"/>
      <c r="CQ22" s="7"/>
      <c r="CR22" s="7"/>
      <c r="CS22" s="149"/>
      <c r="CT22" s="151"/>
      <c r="CU22" s="4"/>
      <c r="CV22" s="5"/>
      <c r="CW22" s="5"/>
      <c r="CX22" s="5"/>
      <c r="CY22" s="5"/>
      <c r="CZ22" s="6"/>
      <c r="DA22" s="7"/>
      <c r="DB22" s="7"/>
      <c r="DC22" s="7"/>
      <c r="DD22" s="7"/>
      <c r="DE22" s="149"/>
      <c r="DF22" s="151"/>
      <c r="DG22" s="4"/>
      <c r="DH22" s="5"/>
      <c r="DI22" s="5"/>
      <c r="DJ22" s="5"/>
      <c r="DK22" s="5"/>
      <c r="DL22" s="6"/>
      <c r="DM22" s="7"/>
      <c r="DN22" s="7"/>
      <c r="DO22" s="7"/>
      <c r="DP22" s="7"/>
      <c r="DQ22" s="149"/>
      <c r="DR22" s="151"/>
      <c r="DS22" s="4"/>
      <c r="DT22" s="5"/>
      <c r="DU22" s="5"/>
      <c r="DV22" s="5"/>
      <c r="DW22" s="5"/>
      <c r="DX22" s="6"/>
      <c r="DY22" s="7"/>
      <c r="DZ22" s="7"/>
      <c r="EA22" s="7"/>
      <c r="EB22" s="7"/>
    </row>
    <row r="23" spans="1:132" x14ac:dyDescent="0.25">
      <c r="A23" s="156"/>
      <c r="B23" s="154"/>
      <c r="C23" s="4">
        <v>37795</v>
      </c>
      <c r="D23" s="5">
        <v>3.6</v>
      </c>
      <c r="E23" s="5">
        <v>81.3</v>
      </c>
      <c r="F23" s="5">
        <v>3.6</v>
      </c>
      <c r="G23" s="5">
        <v>0.17</v>
      </c>
      <c r="H23" s="6">
        <v>4</v>
      </c>
      <c r="I23" s="7" t="s">
        <v>27</v>
      </c>
      <c r="J23" s="7" t="s">
        <v>23</v>
      </c>
      <c r="K23" s="7" t="s">
        <v>23</v>
      </c>
      <c r="L23" s="7" t="s">
        <v>25</v>
      </c>
      <c r="M23" s="156"/>
      <c r="N23" s="156"/>
      <c r="O23" s="4">
        <v>37795</v>
      </c>
      <c r="P23" s="5">
        <v>8.8000000000000007</v>
      </c>
      <c r="Q23" s="5">
        <v>47.5</v>
      </c>
      <c r="R23" s="5">
        <v>2.4</v>
      </c>
      <c r="S23" s="5">
        <v>1.1499999999999999</v>
      </c>
      <c r="T23" s="6">
        <v>5.25</v>
      </c>
      <c r="U23" s="7" t="s">
        <v>23</v>
      </c>
      <c r="V23" s="7" t="s">
        <v>27</v>
      </c>
      <c r="W23" s="7" t="s">
        <v>23</v>
      </c>
      <c r="X23" s="7" t="s">
        <v>23</v>
      </c>
      <c r="Y23" s="156"/>
      <c r="Z23" s="156"/>
      <c r="AA23" s="4">
        <v>37795</v>
      </c>
      <c r="AB23" s="5">
        <v>2.9</v>
      </c>
      <c r="AC23" s="5">
        <v>6.5</v>
      </c>
      <c r="AD23" s="5">
        <v>1.9</v>
      </c>
      <c r="AE23" s="5">
        <v>1.08</v>
      </c>
      <c r="AF23" s="6">
        <v>4.5</v>
      </c>
      <c r="AG23" s="7" t="s">
        <v>25</v>
      </c>
      <c r="AH23" s="7" t="s">
        <v>25</v>
      </c>
      <c r="AI23" s="7" t="s">
        <v>24</v>
      </c>
      <c r="AJ23" s="7" t="s">
        <v>23</v>
      </c>
      <c r="AK23" s="156"/>
      <c r="AL23" s="156"/>
      <c r="AM23" s="4">
        <v>37795</v>
      </c>
      <c r="AN23" s="5">
        <v>3</v>
      </c>
      <c r="AO23" s="5">
        <v>9.4</v>
      </c>
      <c r="AP23" s="5">
        <v>1.7</v>
      </c>
      <c r="AQ23" s="5">
        <v>1.1599999999999999</v>
      </c>
      <c r="AR23" s="6">
        <v>5</v>
      </c>
      <c r="AS23" s="7" t="s">
        <v>27</v>
      </c>
      <c r="AT23" s="7" t="s">
        <v>25</v>
      </c>
      <c r="AU23" s="7" t="s">
        <v>24</v>
      </c>
      <c r="AV23" s="7" t="s">
        <v>23</v>
      </c>
      <c r="AW23" s="156"/>
      <c r="AX23" s="156"/>
      <c r="AY23" s="4">
        <v>37795</v>
      </c>
      <c r="AZ23" s="5">
        <v>3.6</v>
      </c>
      <c r="BA23" s="5">
        <v>27.3</v>
      </c>
      <c r="BB23" s="5">
        <v>2.4</v>
      </c>
      <c r="BC23" s="5">
        <v>1.81</v>
      </c>
      <c r="BD23" s="7">
        <v>4.5</v>
      </c>
      <c r="BE23" s="7" t="s">
        <v>27</v>
      </c>
      <c r="BF23" s="7" t="s">
        <v>27</v>
      </c>
      <c r="BG23" s="7" t="s">
        <v>23</v>
      </c>
      <c r="BH23" s="7" t="s">
        <v>23</v>
      </c>
      <c r="BI23" s="149"/>
      <c r="BJ23" s="151"/>
      <c r="BK23" s="4">
        <v>37795</v>
      </c>
      <c r="BL23" s="5">
        <v>2.4</v>
      </c>
      <c r="BM23" s="5">
        <v>51.2</v>
      </c>
      <c r="BN23" s="5">
        <v>7.4</v>
      </c>
      <c r="BO23" s="5">
        <v>0.15</v>
      </c>
      <c r="BP23" s="8">
        <v>2.25</v>
      </c>
      <c r="BQ23" s="7" t="s">
        <v>25</v>
      </c>
      <c r="BR23" s="7" t="s">
        <v>23</v>
      </c>
      <c r="BS23" s="7" t="s">
        <v>25</v>
      </c>
      <c r="BT23" s="7" t="s">
        <v>25</v>
      </c>
      <c r="BU23" s="149"/>
      <c r="BV23" s="151"/>
      <c r="BW23" s="4">
        <v>37795</v>
      </c>
      <c r="BX23" s="5">
        <v>2.4</v>
      </c>
      <c r="BY23" s="5">
        <v>77.5</v>
      </c>
      <c r="BZ23" s="5">
        <v>5.2</v>
      </c>
      <c r="CA23" s="5">
        <v>0.54</v>
      </c>
      <c r="CB23" s="6">
        <v>3.25</v>
      </c>
      <c r="CC23" s="7" t="s">
        <v>25</v>
      </c>
      <c r="CD23" s="7" t="s">
        <v>23</v>
      </c>
      <c r="CE23" s="7" t="s">
        <v>27</v>
      </c>
      <c r="CF23" s="7" t="s">
        <v>27</v>
      </c>
      <c r="CG23" s="149"/>
      <c r="CH23" s="151"/>
      <c r="CI23" s="4"/>
      <c r="CJ23" s="5"/>
      <c r="CK23" s="5"/>
      <c r="CL23" s="5"/>
      <c r="CM23" s="5"/>
      <c r="CN23" s="6"/>
      <c r="CO23" s="7"/>
      <c r="CP23" s="7"/>
      <c r="CQ23" s="7"/>
      <c r="CR23" s="7"/>
      <c r="CS23" s="149"/>
      <c r="CT23" s="151"/>
      <c r="CU23" s="4"/>
      <c r="CV23" s="5"/>
      <c r="CW23" s="5"/>
      <c r="CX23" s="5"/>
      <c r="CY23" s="5"/>
      <c r="CZ23" s="6"/>
      <c r="DA23" s="7"/>
      <c r="DB23" s="7"/>
      <c r="DC23" s="7"/>
      <c r="DD23" s="7"/>
      <c r="DE23" s="149"/>
      <c r="DF23" s="151"/>
      <c r="DG23" s="4"/>
      <c r="DH23" s="5"/>
      <c r="DI23" s="5"/>
      <c r="DJ23" s="5"/>
      <c r="DK23" s="5"/>
      <c r="DL23" s="6"/>
      <c r="DM23" s="7"/>
      <c r="DN23" s="7"/>
      <c r="DO23" s="7"/>
      <c r="DP23" s="7"/>
      <c r="DQ23" s="149"/>
      <c r="DR23" s="151"/>
      <c r="DS23" s="4"/>
      <c r="DT23" s="5"/>
      <c r="DU23" s="5"/>
      <c r="DV23" s="5"/>
      <c r="DW23" s="5"/>
      <c r="DX23" s="6"/>
      <c r="DY23" s="7"/>
      <c r="DZ23" s="7"/>
      <c r="EA23" s="7"/>
      <c r="EB23" s="7"/>
    </row>
    <row r="24" spans="1:132" x14ac:dyDescent="0.25">
      <c r="A24" s="156"/>
      <c r="B24" s="154"/>
      <c r="C24" s="4">
        <v>37813</v>
      </c>
      <c r="D24" s="5">
        <v>12.7</v>
      </c>
      <c r="E24" s="5">
        <v>539</v>
      </c>
      <c r="F24" s="5">
        <v>3</v>
      </c>
      <c r="G24" s="5">
        <v>2.34</v>
      </c>
      <c r="H24" s="6">
        <v>7</v>
      </c>
      <c r="I24" s="7" t="s">
        <v>23</v>
      </c>
      <c r="J24" s="7" t="s">
        <v>24</v>
      </c>
      <c r="K24" s="7" t="s">
        <v>23</v>
      </c>
      <c r="L24" s="7" t="s">
        <v>23</v>
      </c>
      <c r="M24" s="156"/>
      <c r="N24" s="156"/>
      <c r="O24" s="4">
        <v>37813</v>
      </c>
      <c r="P24" s="5">
        <v>14.8</v>
      </c>
      <c r="Q24" s="5">
        <v>208</v>
      </c>
      <c r="R24" s="5">
        <v>0.7</v>
      </c>
      <c r="S24" s="5">
        <v>2.17</v>
      </c>
      <c r="T24" s="6">
        <v>8</v>
      </c>
      <c r="U24" s="7" t="s">
        <v>23</v>
      </c>
      <c r="V24" s="7" t="s">
        <v>24</v>
      </c>
      <c r="W24" s="7" t="s">
        <v>24</v>
      </c>
      <c r="X24" s="7" t="s">
        <v>23</v>
      </c>
      <c r="Y24" s="156"/>
      <c r="Z24" s="156"/>
      <c r="AA24" s="4">
        <v>37813</v>
      </c>
      <c r="AB24" s="5">
        <v>12.5</v>
      </c>
      <c r="AC24" s="5">
        <v>19.3</v>
      </c>
      <c r="AD24" s="5">
        <v>0</v>
      </c>
      <c r="AE24" s="5">
        <v>5.35</v>
      </c>
      <c r="AF24" s="6">
        <v>6.75</v>
      </c>
      <c r="AG24" s="7" t="s">
        <v>23</v>
      </c>
      <c r="AH24" s="7" t="s">
        <v>25</v>
      </c>
      <c r="AI24" s="7" t="s">
        <v>24</v>
      </c>
      <c r="AJ24" s="7" t="s">
        <v>24</v>
      </c>
      <c r="AK24" s="156"/>
      <c r="AL24" s="156"/>
      <c r="AM24" s="4">
        <v>37813</v>
      </c>
      <c r="AN24" s="5">
        <v>17.5</v>
      </c>
      <c r="AO24" s="5">
        <v>16</v>
      </c>
      <c r="AP24" s="5">
        <v>0</v>
      </c>
      <c r="AQ24" s="5">
        <v>3.06</v>
      </c>
      <c r="AR24" s="6">
        <v>7.75</v>
      </c>
      <c r="AS24" s="7" t="s">
        <v>24</v>
      </c>
      <c r="AT24" s="7" t="s">
        <v>25</v>
      </c>
      <c r="AU24" s="7" t="s">
        <v>24</v>
      </c>
      <c r="AV24" s="7" t="s">
        <v>24</v>
      </c>
      <c r="AW24" s="156"/>
      <c r="AX24" s="156"/>
      <c r="AY24" s="4">
        <v>37813</v>
      </c>
      <c r="AZ24" s="5">
        <v>4.9000000000000004</v>
      </c>
      <c r="BA24" s="5">
        <v>33.799999999999997</v>
      </c>
      <c r="BB24" s="5">
        <v>4.4000000000000004</v>
      </c>
      <c r="BC24" s="5">
        <v>3.39</v>
      </c>
      <c r="BD24" s="7">
        <v>5.5</v>
      </c>
      <c r="BE24" s="7" t="s">
        <v>27</v>
      </c>
      <c r="BF24" s="7" t="s">
        <v>27</v>
      </c>
      <c r="BG24" s="7" t="s">
        <v>23</v>
      </c>
      <c r="BH24" s="7" t="s">
        <v>24</v>
      </c>
      <c r="BI24" s="149"/>
      <c r="BJ24" s="151"/>
      <c r="BK24" s="4">
        <v>37813</v>
      </c>
      <c r="BL24" s="5">
        <v>1</v>
      </c>
      <c r="BM24" s="5">
        <v>25.9</v>
      </c>
      <c r="BN24" s="5">
        <v>9.6999999999999993</v>
      </c>
      <c r="BO24" s="5">
        <v>0.06</v>
      </c>
      <c r="BP24" s="8">
        <v>1.5</v>
      </c>
      <c r="BQ24" s="7" t="s">
        <v>25</v>
      </c>
      <c r="BR24" s="7" t="s">
        <v>27</v>
      </c>
      <c r="BS24" s="7" t="s">
        <v>25</v>
      </c>
      <c r="BT24" s="7" t="s">
        <v>25</v>
      </c>
      <c r="BU24" s="149"/>
      <c r="BV24" s="151"/>
      <c r="BW24" s="4">
        <v>37813</v>
      </c>
      <c r="BX24" s="5">
        <v>4.4000000000000004</v>
      </c>
      <c r="BY24" s="5">
        <v>104</v>
      </c>
      <c r="BZ24" s="5">
        <v>2.9</v>
      </c>
      <c r="CA24" s="5">
        <v>1.4</v>
      </c>
      <c r="CB24" s="6">
        <v>6.25</v>
      </c>
      <c r="CC24" s="7" t="s">
        <v>27</v>
      </c>
      <c r="CD24" s="7" t="s">
        <v>24</v>
      </c>
      <c r="CE24" s="7" t="s">
        <v>23</v>
      </c>
      <c r="CF24" s="7" t="s">
        <v>23</v>
      </c>
      <c r="CG24" s="149"/>
      <c r="CH24" s="151"/>
      <c r="CI24" s="4"/>
      <c r="CJ24" s="5"/>
      <c r="CK24" s="5"/>
      <c r="CL24" s="5"/>
      <c r="CM24" s="5"/>
      <c r="CN24" s="6"/>
      <c r="CO24" s="7"/>
      <c r="CP24" s="7"/>
      <c r="CQ24" s="7"/>
      <c r="CR24" s="7"/>
      <c r="CS24" s="149"/>
      <c r="CT24" s="151"/>
      <c r="CU24" s="4"/>
      <c r="CV24" s="5"/>
      <c r="CW24" s="5"/>
      <c r="CX24" s="5"/>
      <c r="CY24" s="5"/>
      <c r="CZ24" s="6"/>
      <c r="DA24" s="7"/>
      <c r="DB24" s="7"/>
      <c r="DC24" s="7"/>
      <c r="DD24" s="7"/>
      <c r="DE24" s="149"/>
      <c r="DF24" s="151"/>
      <c r="DG24" s="4"/>
      <c r="DH24" s="5"/>
      <c r="DI24" s="5"/>
      <c r="DJ24" s="5"/>
      <c r="DK24" s="5"/>
      <c r="DL24" s="6"/>
      <c r="DM24" s="7"/>
      <c r="DN24" s="7"/>
      <c r="DO24" s="7"/>
      <c r="DP24" s="7"/>
      <c r="DQ24" s="149"/>
      <c r="DR24" s="151"/>
      <c r="DS24" s="4"/>
      <c r="DT24" s="5"/>
      <c r="DU24" s="5"/>
      <c r="DV24" s="5"/>
      <c r="DW24" s="5"/>
      <c r="DX24" s="6"/>
      <c r="DY24" s="7"/>
      <c r="DZ24" s="7"/>
      <c r="EA24" s="7"/>
      <c r="EB24" s="7"/>
    </row>
    <row r="25" spans="1:132" x14ac:dyDescent="0.25">
      <c r="A25" s="156"/>
      <c r="B25" s="154"/>
      <c r="C25" s="4">
        <v>37841</v>
      </c>
      <c r="D25" s="5">
        <v>4.7</v>
      </c>
      <c r="E25" s="5">
        <v>138</v>
      </c>
      <c r="F25" s="5">
        <v>2.5</v>
      </c>
      <c r="G25" s="5">
        <v>0.64</v>
      </c>
      <c r="H25" s="6">
        <v>5.5</v>
      </c>
      <c r="I25" s="7" t="s">
        <v>27</v>
      </c>
      <c r="J25" s="7" t="s">
        <v>24</v>
      </c>
      <c r="K25" s="7" t="s">
        <v>23</v>
      </c>
      <c r="L25" s="7" t="s">
        <v>27</v>
      </c>
      <c r="M25" s="156"/>
      <c r="N25" s="156"/>
      <c r="O25" s="4">
        <v>37841</v>
      </c>
      <c r="P25" s="5">
        <v>11.6</v>
      </c>
      <c r="Q25" s="5">
        <v>144</v>
      </c>
      <c r="R25" s="5">
        <v>0.9</v>
      </c>
      <c r="S25" s="5">
        <v>2.04</v>
      </c>
      <c r="T25" s="6">
        <v>8</v>
      </c>
      <c r="U25" s="7" t="s">
        <v>23</v>
      </c>
      <c r="V25" s="7" t="s">
        <v>24</v>
      </c>
      <c r="W25" s="7" t="s">
        <v>24</v>
      </c>
      <c r="X25" s="7" t="s">
        <v>23</v>
      </c>
      <c r="Y25" s="156"/>
      <c r="Z25" s="156"/>
      <c r="AA25" s="4">
        <v>37841</v>
      </c>
      <c r="AB25" s="5">
        <v>3.3</v>
      </c>
      <c r="AC25" s="5">
        <v>31.3</v>
      </c>
      <c r="AD25" s="5">
        <v>0.5</v>
      </c>
      <c r="AE25" s="5">
        <v>1.4</v>
      </c>
      <c r="AF25" s="6">
        <v>5.5</v>
      </c>
      <c r="AG25" s="7" t="s">
        <v>27</v>
      </c>
      <c r="AH25" s="7" t="s">
        <v>27</v>
      </c>
      <c r="AI25" s="7" t="s">
        <v>24</v>
      </c>
      <c r="AJ25" s="7" t="s">
        <v>23</v>
      </c>
      <c r="AK25" s="156"/>
      <c r="AL25" s="156"/>
      <c r="AM25" s="4">
        <v>37841</v>
      </c>
      <c r="AN25" s="5">
        <v>7.4</v>
      </c>
      <c r="AO25" s="5">
        <v>39.200000000000003</v>
      </c>
      <c r="AP25" s="5">
        <v>0</v>
      </c>
      <c r="AQ25" s="5">
        <v>1.57</v>
      </c>
      <c r="AR25" s="6">
        <v>6.25</v>
      </c>
      <c r="AS25" s="7" t="s">
        <v>23</v>
      </c>
      <c r="AT25" s="7" t="s">
        <v>27</v>
      </c>
      <c r="AU25" s="7" t="s">
        <v>24</v>
      </c>
      <c r="AV25" s="7" t="s">
        <v>23</v>
      </c>
      <c r="AW25" s="156"/>
      <c r="AX25" s="156"/>
      <c r="AY25" s="4">
        <v>37841</v>
      </c>
      <c r="AZ25" s="5">
        <v>4.4000000000000004</v>
      </c>
      <c r="BA25" s="5">
        <v>28.5</v>
      </c>
      <c r="BB25" s="5">
        <v>5.7</v>
      </c>
      <c r="BC25" s="5">
        <v>2.82</v>
      </c>
      <c r="BD25" s="7">
        <v>3.75</v>
      </c>
      <c r="BE25" s="7" t="s">
        <v>27</v>
      </c>
      <c r="BF25" s="7" t="s">
        <v>27</v>
      </c>
      <c r="BG25" s="7" t="s">
        <v>27</v>
      </c>
      <c r="BH25" s="7" t="s">
        <v>23</v>
      </c>
      <c r="BI25" s="149"/>
      <c r="BJ25" s="151"/>
      <c r="BK25" s="4">
        <v>37841</v>
      </c>
      <c r="BL25" s="5">
        <v>1.7</v>
      </c>
      <c r="BM25" s="5">
        <v>201</v>
      </c>
      <c r="BN25" s="5">
        <v>7.4</v>
      </c>
      <c r="BO25" s="5">
        <v>0.16</v>
      </c>
      <c r="BP25" s="8">
        <v>3.25</v>
      </c>
      <c r="BQ25" s="7" t="s">
        <v>25</v>
      </c>
      <c r="BR25" s="7" t="s">
        <v>24</v>
      </c>
      <c r="BS25" s="7" t="s">
        <v>25</v>
      </c>
      <c r="BT25" s="7" t="s">
        <v>25</v>
      </c>
      <c r="BU25" s="149"/>
      <c r="BV25" s="151"/>
      <c r="BW25" s="4">
        <v>37841</v>
      </c>
      <c r="BX25" s="5">
        <v>2.8</v>
      </c>
      <c r="BY25" s="5">
        <v>222</v>
      </c>
      <c r="BZ25" s="5">
        <v>4.5</v>
      </c>
      <c r="CA25" s="5">
        <v>1.04</v>
      </c>
      <c r="CB25" s="6">
        <v>5.75</v>
      </c>
      <c r="CC25" s="7" t="s">
        <v>25</v>
      </c>
      <c r="CD25" s="7" t="s">
        <v>24</v>
      </c>
      <c r="CE25" s="7" t="s">
        <v>23</v>
      </c>
      <c r="CF25" s="7" t="s">
        <v>23</v>
      </c>
      <c r="CG25" s="149"/>
      <c r="CH25" s="151"/>
      <c r="CI25" s="4"/>
      <c r="CJ25" s="5"/>
      <c r="CK25" s="5"/>
      <c r="CL25" s="5"/>
      <c r="CM25" s="5"/>
      <c r="CN25" s="6"/>
      <c r="CO25" s="7"/>
      <c r="CP25" s="7"/>
      <c r="CQ25" s="7"/>
      <c r="CR25" s="7"/>
      <c r="CS25" s="149"/>
      <c r="CT25" s="151"/>
      <c r="CU25" s="4"/>
      <c r="CV25" s="5"/>
      <c r="CW25" s="5"/>
      <c r="CX25" s="5"/>
      <c r="CY25" s="5"/>
      <c r="CZ25" s="6"/>
      <c r="DA25" s="7"/>
      <c r="DB25" s="7"/>
      <c r="DC25" s="7"/>
      <c r="DD25" s="7"/>
      <c r="DE25" s="149"/>
      <c r="DF25" s="151"/>
      <c r="DG25" s="4"/>
      <c r="DH25" s="5"/>
      <c r="DI25" s="5"/>
      <c r="DJ25" s="5"/>
      <c r="DK25" s="5"/>
      <c r="DL25" s="6"/>
      <c r="DM25" s="7"/>
      <c r="DN25" s="7"/>
      <c r="DO25" s="7"/>
      <c r="DP25" s="7"/>
      <c r="DQ25" s="149"/>
      <c r="DR25" s="151"/>
      <c r="DS25" s="4"/>
      <c r="DT25" s="5"/>
      <c r="DU25" s="5"/>
      <c r="DV25" s="5"/>
      <c r="DW25" s="5"/>
      <c r="DX25" s="6"/>
      <c r="DY25" s="7"/>
      <c r="DZ25" s="7"/>
      <c r="EA25" s="7"/>
      <c r="EB25" s="7"/>
    </row>
    <row r="26" spans="1:132" x14ac:dyDescent="0.25">
      <c r="A26" s="156"/>
      <c r="B26" s="154"/>
      <c r="C26" s="4">
        <v>37875</v>
      </c>
      <c r="D26" s="5">
        <v>6.4</v>
      </c>
      <c r="E26" s="5">
        <v>746</v>
      </c>
      <c r="F26" s="5">
        <v>5</v>
      </c>
      <c r="G26" s="5">
        <v>0.56000000000000005</v>
      </c>
      <c r="H26" s="6">
        <v>5.5</v>
      </c>
      <c r="I26" s="7" t="s">
        <v>23</v>
      </c>
      <c r="J26" s="7" t="s">
        <v>24</v>
      </c>
      <c r="K26" s="7" t="s">
        <v>27</v>
      </c>
      <c r="L26" s="7" t="s">
        <v>27</v>
      </c>
      <c r="M26" s="156"/>
      <c r="N26" s="156"/>
      <c r="O26" s="4">
        <v>37875</v>
      </c>
      <c r="P26" s="5">
        <v>5</v>
      </c>
      <c r="Q26" s="5">
        <v>394</v>
      </c>
      <c r="R26" s="5">
        <v>4.5</v>
      </c>
      <c r="S26" s="5">
        <v>0.86</v>
      </c>
      <c r="T26" s="6">
        <v>6.25</v>
      </c>
      <c r="U26" s="7" t="s">
        <v>23</v>
      </c>
      <c r="V26" s="7" t="s">
        <v>24</v>
      </c>
      <c r="W26" s="7" t="s">
        <v>23</v>
      </c>
      <c r="X26" s="7" t="s">
        <v>27</v>
      </c>
      <c r="Y26" s="156"/>
      <c r="Z26" s="156"/>
      <c r="AA26" s="4">
        <v>37875</v>
      </c>
      <c r="AB26" s="5">
        <v>3.6</v>
      </c>
      <c r="AC26" s="5">
        <v>250</v>
      </c>
      <c r="AD26" s="5">
        <v>5.0999999999999996</v>
      </c>
      <c r="AE26" s="5">
        <v>1.04</v>
      </c>
      <c r="AF26" s="6">
        <v>5.5</v>
      </c>
      <c r="AG26" s="7" t="s">
        <v>27</v>
      </c>
      <c r="AH26" s="7" t="s">
        <v>24</v>
      </c>
      <c r="AI26" s="7" t="s">
        <v>27</v>
      </c>
      <c r="AJ26" s="7" t="s">
        <v>23</v>
      </c>
      <c r="AK26" s="156"/>
      <c r="AL26" s="156"/>
      <c r="AM26" s="4">
        <v>37875</v>
      </c>
      <c r="AN26" s="5">
        <v>5.4</v>
      </c>
      <c r="AO26" s="5">
        <v>302</v>
      </c>
      <c r="AP26" s="5">
        <v>4.2</v>
      </c>
      <c r="AQ26" s="5">
        <v>0.93</v>
      </c>
      <c r="AR26" s="6">
        <v>6.25</v>
      </c>
      <c r="AS26" s="7" t="s">
        <v>23</v>
      </c>
      <c r="AT26" s="7" t="s">
        <v>24</v>
      </c>
      <c r="AU26" s="7" t="s">
        <v>23</v>
      </c>
      <c r="AV26" s="7" t="s">
        <v>27</v>
      </c>
      <c r="AW26" s="156"/>
      <c r="AX26" s="156"/>
      <c r="AY26" s="4">
        <v>37875</v>
      </c>
      <c r="AZ26" s="5">
        <v>5.5</v>
      </c>
      <c r="BA26" s="5">
        <v>42.2</v>
      </c>
      <c r="BB26" s="5">
        <v>2.4</v>
      </c>
      <c r="BC26" s="5">
        <v>2.67</v>
      </c>
      <c r="BD26" s="7">
        <v>5.25</v>
      </c>
      <c r="BE26" s="7" t="s">
        <v>23</v>
      </c>
      <c r="BF26" s="7" t="s">
        <v>27</v>
      </c>
      <c r="BG26" s="7" t="s">
        <v>23</v>
      </c>
      <c r="BH26" s="7" t="s">
        <v>23</v>
      </c>
      <c r="BI26" s="149"/>
      <c r="BJ26" s="151"/>
      <c r="BK26" s="4">
        <v>37875</v>
      </c>
      <c r="BL26" s="5">
        <v>3.2</v>
      </c>
      <c r="BM26" s="5">
        <v>570</v>
      </c>
      <c r="BN26" s="5">
        <v>8.6</v>
      </c>
      <c r="BO26" s="5">
        <v>0.14000000000000001</v>
      </c>
      <c r="BP26" s="8">
        <v>3.75</v>
      </c>
      <c r="BQ26" s="7" t="s">
        <v>27</v>
      </c>
      <c r="BR26" s="7" t="s">
        <v>24</v>
      </c>
      <c r="BS26" s="7" t="s">
        <v>25</v>
      </c>
      <c r="BT26" s="7" t="s">
        <v>25</v>
      </c>
      <c r="BU26" s="149"/>
      <c r="BV26" s="151"/>
      <c r="BW26" s="4">
        <v>37875</v>
      </c>
      <c r="BX26" s="5">
        <v>4.4000000000000004</v>
      </c>
      <c r="BY26" s="5">
        <v>358</v>
      </c>
      <c r="BZ26" s="5">
        <v>2.8</v>
      </c>
      <c r="CA26" s="5">
        <v>2.5099999999999998</v>
      </c>
      <c r="CB26" s="6">
        <v>6.25</v>
      </c>
      <c r="CC26" s="7" t="s">
        <v>27</v>
      </c>
      <c r="CD26" s="7" t="s">
        <v>24</v>
      </c>
      <c r="CE26" s="7" t="s">
        <v>23</v>
      </c>
      <c r="CF26" s="7" t="s">
        <v>23</v>
      </c>
      <c r="CG26" s="149"/>
      <c r="CH26" s="151"/>
      <c r="CI26" s="4"/>
      <c r="CJ26" s="5"/>
      <c r="CK26" s="5"/>
      <c r="CL26" s="5"/>
      <c r="CM26" s="5"/>
      <c r="CN26" s="6"/>
      <c r="CO26" s="7"/>
      <c r="CP26" s="7"/>
      <c r="CQ26" s="7"/>
      <c r="CR26" s="7"/>
      <c r="CS26" s="149"/>
      <c r="CT26" s="151"/>
      <c r="CU26" s="4"/>
      <c r="CV26" s="5"/>
      <c r="CW26" s="5"/>
      <c r="CX26" s="5"/>
      <c r="CY26" s="5"/>
      <c r="CZ26" s="6"/>
      <c r="DA26" s="7"/>
      <c r="DB26" s="7"/>
      <c r="DC26" s="7"/>
      <c r="DD26" s="7"/>
      <c r="DE26" s="149"/>
      <c r="DF26" s="151"/>
      <c r="DG26" s="4"/>
      <c r="DH26" s="5"/>
      <c r="DI26" s="5"/>
      <c r="DJ26" s="5"/>
      <c r="DK26" s="5"/>
      <c r="DL26" s="6"/>
      <c r="DM26" s="7"/>
      <c r="DN26" s="7"/>
      <c r="DO26" s="7"/>
      <c r="DP26" s="7"/>
      <c r="DQ26" s="149"/>
      <c r="DR26" s="151"/>
      <c r="DS26" s="4"/>
      <c r="DT26" s="5"/>
      <c r="DU26" s="5"/>
      <c r="DV26" s="5"/>
      <c r="DW26" s="5"/>
      <c r="DX26" s="6"/>
      <c r="DY26" s="7"/>
      <c r="DZ26" s="7"/>
      <c r="EA26" s="7"/>
      <c r="EB26" s="7"/>
    </row>
    <row r="27" spans="1:132" x14ac:dyDescent="0.25">
      <c r="A27" s="156"/>
      <c r="B27" s="154"/>
      <c r="C27" s="4">
        <v>37901</v>
      </c>
      <c r="D27" s="5">
        <v>3.1</v>
      </c>
      <c r="E27" s="5">
        <v>48.2</v>
      </c>
      <c r="F27" s="5">
        <v>5.9</v>
      </c>
      <c r="G27" s="5">
        <v>0.9</v>
      </c>
      <c r="H27" s="6">
        <v>3</v>
      </c>
      <c r="I27" s="7" t="s">
        <v>27</v>
      </c>
      <c r="J27" s="7" t="s">
        <v>27</v>
      </c>
      <c r="K27" s="7" t="s">
        <v>27</v>
      </c>
      <c r="L27" s="7" t="s">
        <v>27</v>
      </c>
      <c r="M27" s="156"/>
      <c r="N27" s="156"/>
      <c r="O27" s="4">
        <v>37901</v>
      </c>
      <c r="P27" s="5">
        <v>20</v>
      </c>
      <c r="Q27" s="5">
        <v>124</v>
      </c>
      <c r="R27" s="5">
        <v>3.3</v>
      </c>
      <c r="S27" s="5">
        <v>2.3199999999999998</v>
      </c>
      <c r="T27" s="6">
        <v>8</v>
      </c>
      <c r="U27" s="7" t="s">
        <v>24</v>
      </c>
      <c r="V27" s="7" t="s">
        <v>24</v>
      </c>
      <c r="W27" s="7" t="s">
        <v>23</v>
      </c>
      <c r="X27" s="7" t="s">
        <v>23</v>
      </c>
      <c r="Y27" s="156"/>
      <c r="Z27" s="156"/>
      <c r="AA27" s="4">
        <v>37901</v>
      </c>
      <c r="AB27" s="5">
        <v>4.5999999999999996</v>
      </c>
      <c r="AC27" s="5">
        <v>19.600000000000001</v>
      </c>
      <c r="AD27" s="5">
        <v>0.7</v>
      </c>
      <c r="AE27" s="5">
        <v>3.07</v>
      </c>
      <c r="AF27" s="6">
        <v>6</v>
      </c>
      <c r="AG27" s="7" t="s">
        <v>27</v>
      </c>
      <c r="AH27" s="7" t="s">
        <v>25</v>
      </c>
      <c r="AI27" s="7" t="s">
        <v>24</v>
      </c>
      <c r="AJ27" s="7" t="s">
        <v>24</v>
      </c>
      <c r="AK27" s="156"/>
      <c r="AL27" s="156"/>
      <c r="AM27" s="4">
        <v>37901</v>
      </c>
      <c r="AN27" s="5">
        <v>5.8</v>
      </c>
      <c r="AO27" s="5">
        <v>13.1</v>
      </c>
      <c r="AP27" s="5">
        <v>0.9</v>
      </c>
      <c r="AQ27" s="5">
        <v>3.3</v>
      </c>
      <c r="AR27" s="6">
        <v>6.75</v>
      </c>
      <c r="AS27" s="7" t="s">
        <v>23</v>
      </c>
      <c r="AT27" s="7" t="s">
        <v>25</v>
      </c>
      <c r="AU27" s="7" t="s">
        <v>24</v>
      </c>
      <c r="AV27" s="7" t="s">
        <v>24</v>
      </c>
      <c r="AW27" s="156"/>
      <c r="AX27" s="156"/>
      <c r="AY27" s="4">
        <v>37901</v>
      </c>
      <c r="AZ27" s="5">
        <v>5</v>
      </c>
      <c r="BA27" s="5">
        <v>25.8</v>
      </c>
      <c r="BB27" s="5">
        <v>4.7</v>
      </c>
      <c r="BC27" s="5">
        <v>5.14</v>
      </c>
      <c r="BD27" s="7">
        <v>5.5</v>
      </c>
      <c r="BE27" s="7" t="s">
        <v>23</v>
      </c>
      <c r="BF27" s="7" t="s">
        <v>27</v>
      </c>
      <c r="BG27" s="7" t="s">
        <v>27</v>
      </c>
      <c r="BH27" s="7" t="s">
        <v>24</v>
      </c>
      <c r="BI27" s="149"/>
      <c r="BJ27" s="151"/>
      <c r="BK27" s="4">
        <v>37901</v>
      </c>
      <c r="BL27" s="5">
        <v>2.2000000000000002</v>
      </c>
      <c r="BM27" s="5">
        <v>4.4000000000000004</v>
      </c>
      <c r="BN27" s="5">
        <v>8.6</v>
      </c>
      <c r="BO27" s="5">
        <v>0.05</v>
      </c>
      <c r="BP27" s="8">
        <v>1</v>
      </c>
      <c r="BQ27" s="7" t="s">
        <v>25</v>
      </c>
      <c r="BR27" s="7" t="s">
        <v>25</v>
      </c>
      <c r="BS27" s="7" t="s">
        <v>25</v>
      </c>
      <c r="BT27" s="7" t="s">
        <v>25</v>
      </c>
      <c r="BU27" s="149"/>
      <c r="BV27" s="151"/>
      <c r="BW27" s="4">
        <v>37901</v>
      </c>
      <c r="BX27" s="5">
        <v>5.2</v>
      </c>
      <c r="BY27" s="5">
        <v>696</v>
      </c>
      <c r="BZ27" s="5">
        <v>1.7</v>
      </c>
      <c r="CA27" s="5">
        <v>8.0399999999999991</v>
      </c>
      <c r="CB27" s="6">
        <v>9</v>
      </c>
      <c r="CC27" s="7" t="s">
        <v>23</v>
      </c>
      <c r="CD27" s="7" t="s">
        <v>24</v>
      </c>
      <c r="CE27" s="7" t="s">
        <v>24</v>
      </c>
      <c r="CF27" s="7" t="s">
        <v>24</v>
      </c>
      <c r="CG27" s="149"/>
      <c r="CH27" s="151"/>
      <c r="CI27" s="4"/>
      <c r="CJ27" s="5"/>
      <c r="CK27" s="5"/>
      <c r="CL27" s="5"/>
      <c r="CM27" s="5"/>
      <c r="CN27" s="6"/>
      <c r="CO27" s="7"/>
      <c r="CP27" s="7"/>
      <c r="CQ27" s="7"/>
      <c r="CR27" s="7"/>
      <c r="CS27" s="149"/>
      <c r="CT27" s="151"/>
      <c r="CU27" s="4"/>
      <c r="CV27" s="5"/>
      <c r="CW27" s="5"/>
      <c r="CX27" s="5"/>
      <c r="CY27" s="5"/>
      <c r="CZ27" s="6"/>
      <c r="DA27" s="7"/>
      <c r="DB27" s="7"/>
      <c r="DC27" s="7"/>
      <c r="DD27" s="7"/>
      <c r="DE27" s="149"/>
      <c r="DF27" s="151"/>
      <c r="DG27" s="4"/>
      <c r="DH27" s="5"/>
      <c r="DI27" s="5"/>
      <c r="DJ27" s="5"/>
      <c r="DK27" s="5"/>
      <c r="DL27" s="6"/>
      <c r="DM27" s="7"/>
      <c r="DN27" s="7"/>
      <c r="DO27" s="7"/>
      <c r="DP27" s="7"/>
      <c r="DQ27" s="149"/>
      <c r="DR27" s="151"/>
      <c r="DS27" s="4"/>
      <c r="DT27" s="5"/>
      <c r="DU27" s="5"/>
      <c r="DV27" s="5"/>
      <c r="DW27" s="5"/>
      <c r="DX27" s="6"/>
      <c r="DY27" s="7"/>
      <c r="DZ27" s="7"/>
      <c r="EA27" s="7"/>
      <c r="EB27" s="7"/>
    </row>
    <row r="28" spans="1:132" x14ac:dyDescent="0.25">
      <c r="A28" s="156"/>
      <c r="B28" s="154"/>
      <c r="C28" s="4">
        <v>37929</v>
      </c>
      <c r="D28" s="5">
        <v>13.8</v>
      </c>
      <c r="E28" s="5">
        <v>36.200000000000003</v>
      </c>
      <c r="F28" s="5">
        <v>0.4</v>
      </c>
      <c r="G28" s="5">
        <v>4.71</v>
      </c>
      <c r="H28" s="6">
        <v>7.25</v>
      </c>
      <c r="I28" s="7" t="s">
        <v>23</v>
      </c>
      <c r="J28" s="7" t="s">
        <v>27</v>
      </c>
      <c r="K28" s="7" t="s">
        <v>24</v>
      </c>
      <c r="L28" s="7" t="s">
        <v>24</v>
      </c>
      <c r="M28" s="156"/>
      <c r="N28" s="156"/>
      <c r="O28" s="4">
        <v>37929</v>
      </c>
      <c r="P28" s="5">
        <v>25.9</v>
      </c>
      <c r="Q28" s="5">
        <v>26.9</v>
      </c>
      <c r="R28" s="5">
        <v>0.3</v>
      </c>
      <c r="S28" s="5">
        <v>4.03</v>
      </c>
      <c r="T28" s="6">
        <v>8.25</v>
      </c>
      <c r="U28" s="7" t="s">
        <v>24</v>
      </c>
      <c r="V28" s="7" t="s">
        <v>27</v>
      </c>
      <c r="W28" s="7" t="s">
        <v>24</v>
      </c>
      <c r="X28" s="7" t="s">
        <v>24</v>
      </c>
      <c r="Y28" s="156"/>
      <c r="Z28" s="156"/>
      <c r="AA28" s="4">
        <v>37929</v>
      </c>
      <c r="AB28" s="5">
        <v>13.2</v>
      </c>
      <c r="AC28" s="5">
        <v>26.8</v>
      </c>
      <c r="AD28" s="5">
        <v>0.8</v>
      </c>
      <c r="AE28" s="5">
        <v>2.68</v>
      </c>
      <c r="AF28" s="6">
        <v>6.25</v>
      </c>
      <c r="AG28" s="7" t="s">
        <v>23</v>
      </c>
      <c r="AH28" s="7" t="s">
        <v>27</v>
      </c>
      <c r="AI28" s="7" t="s">
        <v>24</v>
      </c>
      <c r="AJ28" s="7" t="s">
        <v>23</v>
      </c>
      <c r="AK28" s="156"/>
      <c r="AL28" s="156"/>
      <c r="AM28" s="4">
        <v>37929</v>
      </c>
      <c r="AN28" s="5">
        <v>3.1</v>
      </c>
      <c r="AO28" s="5">
        <v>15</v>
      </c>
      <c r="AP28" s="5">
        <v>1.8</v>
      </c>
      <c r="AQ28" s="5">
        <v>3.22</v>
      </c>
      <c r="AR28" s="6">
        <v>6</v>
      </c>
      <c r="AS28" s="7" t="s">
        <v>27</v>
      </c>
      <c r="AT28" s="7" t="s">
        <v>25</v>
      </c>
      <c r="AU28" s="7" t="s">
        <v>24</v>
      </c>
      <c r="AV28" s="7" t="s">
        <v>24</v>
      </c>
      <c r="AW28" s="156"/>
      <c r="AX28" s="156"/>
      <c r="AY28" s="4">
        <v>37929</v>
      </c>
      <c r="AZ28" s="5">
        <v>2.4</v>
      </c>
      <c r="BA28" s="5">
        <v>25.6</v>
      </c>
      <c r="BB28" s="5">
        <v>2.9</v>
      </c>
      <c r="BC28" s="5">
        <v>2.44</v>
      </c>
      <c r="BD28" s="7">
        <v>4</v>
      </c>
      <c r="BE28" s="7" t="s">
        <v>25</v>
      </c>
      <c r="BF28" s="7" t="s">
        <v>27</v>
      </c>
      <c r="BG28" s="7" t="s">
        <v>23</v>
      </c>
      <c r="BH28" s="7" t="s">
        <v>23</v>
      </c>
      <c r="BI28" s="149"/>
      <c r="BJ28" s="151"/>
      <c r="BK28" s="4">
        <v>37929</v>
      </c>
      <c r="BL28" s="5">
        <v>1</v>
      </c>
      <c r="BM28" s="5">
        <v>3.9</v>
      </c>
      <c r="BN28" s="5">
        <v>8.6</v>
      </c>
      <c r="BO28" s="5">
        <v>0.03</v>
      </c>
      <c r="BP28" s="8">
        <v>1</v>
      </c>
      <c r="BQ28" s="7" t="s">
        <v>25</v>
      </c>
      <c r="BR28" s="7" t="s">
        <v>25</v>
      </c>
      <c r="BS28" s="7" t="s">
        <v>25</v>
      </c>
      <c r="BT28" s="7" t="s">
        <v>25</v>
      </c>
      <c r="BU28" s="149"/>
      <c r="BV28" s="151"/>
      <c r="BW28" s="4">
        <v>37929</v>
      </c>
      <c r="BX28" s="5">
        <v>17.899999999999999</v>
      </c>
      <c r="BY28" s="5">
        <v>412</v>
      </c>
      <c r="BZ28" s="5">
        <v>0.8</v>
      </c>
      <c r="CA28" s="5">
        <v>15.7</v>
      </c>
      <c r="CB28" s="6">
        <v>10</v>
      </c>
      <c r="CC28" s="7" t="s">
        <v>24</v>
      </c>
      <c r="CD28" s="7" t="s">
        <v>24</v>
      </c>
      <c r="CE28" s="7" t="s">
        <v>24</v>
      </c>
      <c r="CF28" s="7" t="s">
        <v>24</v>
      </c>
      <c r="CG28" s="149"/>
      <c r="CH28" s="151"/>
      <c r="CI28" s="4"/>
      <c r="CJ28" s="5"/>
      <c r="CK28" s="5"/>
      <c r="CL28" s="5"/>
      <c r="CM28" s="5"/>
      <c r="CN28" s="6"/>
      <c r="CO28" s="7"/>
      <c r="CP28" s="7"/>
      <c r="CQ28" s="7"/>
      <c r="CR28" s="7"/>
      <c r="CS28" s="149"/>
      <c r="CT28" s="151"/>
      <c r="CU28" s="4"/>
      <c r="CV28" s="5"/>
      <c r="CW28" s="5"/>
      <c r="CX28" s="5"/>
      <c r="CY28" s="5"/>
      <c r="CZ28" s="6"/>
      <c r="DA28" s="7"/>
      <c r="DB28" s="7"/>
      <c r="DC28" s="7"/>
      <c r="DD28" s="7"/>
      <c r="DE28" s="149"/>
      <c r="DF28" s="151"/>
      <c r="DG28" s="4"/>
      <c r="DH28" s="5"/>
      <c r="DI28" s="5"/>
      <c r="DJ28" s="5"/>
      <c r="DK28" s="5"/>
      <c r="DL28" s="6"/>
      <c r="DM28" s="7"/>
      <c r="DN28" s="7"/>
      <c r="DO28" s="7"/>
      <c r="DP28" s="7"/>
      <c r="DQ28" s="149"/>
      <c r="DR28" s="151"/>
      <c r="DS28" s="4"/>
      <c r="DT28" s="5"/>
      <c r="DU28" s="5"/>
      <c r="DV28" s="5"/>
      <c r="DW28" s="5"/>
      <c r="DX28" s="6"/>
      <c r="DY28" s="7"/>
      <c r="DZ28" s="7"/>
      <c r="EA28" s="7"/>
      <c r="EB28" s="7"/>
    </row>
    <row r="29" spans="1:132" x14ac:dyDescent="0.25">
      <c r="A29" s="156"/>
      <c r="B29" s="154"/>
      <c r="C29" s="4">
        <v>37960</v>
      </c>
      <c r="D29" s="5">
        <v>3.2</v>
      </c>
      <c r="E29" s="5">
        <v>11.3</v>
      </c>
      <c r="F29" s="5">
        <v>2</v>
      </c>
      <c r="G29" s="5">
        <v>6.39</v>
      </c>
      <c r="H29" s="6">
        <v>5</v>
      </c>
      <c r="I29" s="7" t="s">
        <v>27</v>
      </c>
      <c r="J29" s="7" t="s">
        <v>25</v>
      </c>
      <c r="K29" s="7" t="s">
        <v>23</v>
      </c>
      <c r="L29" s="7" t="s">
        <v>24</v>
      </c>
      <c r="M29" s="156"/>
      <c r="N29" s="156"/>
      <c r="O29" s="4">
        <v>37960</v>
      </c>
      <c r="P29" s="5">
        <v>14.7</v>
      </c>
      <c r="Q29" s="5">
        <v>26.7</v>
      </c>
      <c r="R29" s="5">
        <v>0</v>
      </c>
      <c r="S29" s="5">
        <v>13.5</v>
      </c>
      <c r="T29" s="6">
        <v>7.25</v>
      </c>
      <c r="U29" s="7" t="s">
        <v>23</v>
      </c>
      <c r="V29" s="7" t="s">
        <v>27</v>
      </c>
      <c r="W29" s="7" t="s">
        <v>24</v>
      </c>
      <c r="X29" s="7" t="s">
        <v>24</v>
      </c>
      <c r="Y29" s="156"/>
      <c r="Z29" s="156"/>
      <c r="AA29" s="4">
        <v>37960</v>
      </c>
      <c r="AB29" s="5">
        <v>6.6</v>
      </c>
      <c r="AC29" s="5">
        <v>11.5</v>
      </c>
      <c r="AD29" s="5">
        <v>1</v>
      </c>
      <c r="AE29" s="5">
        <v>10.4</v>
      </c>
      <c r="AF29" s="6">
        <v>6.75</v>
      </c>
      <c r="AG29" s="7" t="s">
        <v>23</v>
      </c>
      <c r="AH29" s="7" t="s">
        <v>25</v>
      </c>
      <c r="AI29" s="7" t="s">
        <v>24</v>
      </c>
      <c r="AJ29" s="7" t="s">
        <v>24</v>
      </c>
      <c r="AK29" s="156"/>
      <c r="AL29" s="156"/>
      <c r="AM29" s="4">
        <v>37960</v>
      </c>
      <c r="AN29" s="5">
        <v>8.6999999999999993</v>
      </c>
      <c r="AO29" s="5">
        <v>14.2</v>
      </c>
      <c r="AP29" s="5">
        <v>1.4</v>
      </c>
      <c r="AQ29" s="5">
        <v>7.64</v>
      </c>
      <c r="AR29" s="6">
        <v>6.75</v>
      </c>
      <c r="AS29" s="7" t="s">
        <v>23</v>
      </c>
      <c r="AT29" s="7" t="s">
        <v>25</v>
      </c>
      <c r="AU29" s="7" t="s">
        <v>24</v>
      </c>
      <c r="AV29" s="7" t="s">
        <v>24</v>
      </c>
      <c r="AW29" s="156"/>
      <c r="AX29" s="156"/>
      <c r="AY29" s="4">
        <v>37960</v>
      </c>
      <c r="AZ29" s="5">
        <v>1.8</v>
      </c>
      <c r="BA29" s="5">
        <v>13</v>
      </c>
      <c r="BB29" s="5">
        <v>3.6</v>
      </c>
      <c r="BC29" s="5">
        <v>3.47</v>
      </c>
      <c r="BD29" s="7">
        <v>4.5</v>
      </c>
      <c r="BE29" s="7" t="s">
        <v>25</v>
      </c>
      <c r="BF29" s="7" t="s">
        <v>25</v>
      </c>
      <c r="BG29" s="7" t="s">
        <v>23</v>
      </c>
      <c r="BH29" s="7" t="s">
        <v>24</v>
      </c>
      <c r="BI29" s="149"/>
      <c r="BJ29" s="151"/>
      <c r="BK29" s="4">
        <v>37960</v>
      </c>
      <c r="BL29" s="5">
        <v>1.2</v>
      </c>
      <c r="BM29" s="5">
        <v>8</v>
      </c>
      <c r="BN29" s="5">
        <v>9</v>
      </c>
      <c r="BO29" s="5">
        <v>0.03</v>
      </c>
      <c r="BP29" s="8">
        <v>1</v>
      </c>
      <c r="BQ29" s="7" t="s">
        <v>25</v>
      </c>
      <c r="BR29" s="7" t="s">
        <v>25</v>
      </c>
      <c r="BS29" s="7" t="s">
        <v>25</v>
      </c>
      <c r="BT29" s="7" t="s">
        <v>25</v>
      </c>
      <c r="BU29" s="149"/>
      <c r="BV29" s="151"/>
      <c r="BW29" s="4">
        <v>37960</v>
      </c>
      <c r="BX29" s="5">
        <v>9.1</v>
      </c>
      <c r="BY29" s="5">
        <v>127</v>
      </c>
      <c r="BZ29" s="5">
        <v>1.3</v>
      </c>
      <c r="CA29" s="5">
        <v>10.6</v>
      </c>
      <c r="CB29" s="6">
        <v>9</v>
      </c>
      <c r="CC29" s="7" t="s">
        <v>23</v>
      </c>
      <c r="CD29" s="7" t="s">
        <v>24</v>
      </c>
      <c r="CE29" s="7" t="s">
        <v>24</v>
      </c>
      <c r="CF29" s="7" t="s">
        <v>24</v>
      </c>
      <c r="CG29" s="149"/>
      <c r="CH29" s="151"/>
      <c r="CI29" s="4"/>
      <c r="CJ29" s="5"/>
      <c r="CK29" s="5"/>
      <c r="CL29" s="5"/>
      <c r="CM29" s="5"/>
      <c r="CN29" s="6"/>
      <c r="CO29" s="7"/>
      <c r="CP29" s="7"/>
      <c r="CQ29" s="7"/>
      <c r="CR29" s="7"/>
      <c r="CS29" s="149"/>
      <c r="CT29" s="151"/>
      <c r="CU29" s="4"/>
      <c r="CV29" s="5"/>
      <c r="CW29" s="5"/>
      <c r="CX29" s="5"/>
      <c r="CY29" s="5"/>
      <c r="CZ29" s="6"/>
      <c r="DA29" s="7"/>
      <c r="DB29" s="7"/>
      <c r="DC29" s="7"/>
      <c r="DD29" s="7"/>
      <c r="DE29" s="149"/>
      <c r="DF29" s="151"/>
      <c r="DG29" s="4"/>
      <c r="DH29" s="5"/>
      <c r="DI29" s="5"/>
      <c r="DJ29" s="5"/>
      <c r="DK29" s="5"/>
      <c r="DL29" s="6"/>
      <c r="DM29" s="7"/>
      <c r="DN29" s="7"/>
      <c r="DO29" s="7"/>
      <c r="DP29" s="7"/>
      <c r="DQ29" s="149"/>
      <c r="DR29" s="151"/>
      <c r="DS29" s="4"/>
      <c r="DT29" s="5"/>
      <c r="DU29" s="5"/>
      <c r="DV29" s="5"/>
      <c r="DW29" s="5"/>
      <c r="DX29" s="6"/>
      <c r="DY29" s="7"/>
      <c r="DZ29" s="7"/>
      <c r="EA29" s="7"/>
      <c r="EB29" s="7"/>
    </row>
    <row r="30" spans="1:132" x14ac:dyDescent="0.25">
      <c r="A30" s="9">
        <v>92</v>
      </c>
      <c r="B30" s="10" t="s">
        <v>22</v>
      </c>
      <c r="C30" s="11" t="s">
        <v>31</v>
      </c>
      <c r="D30" s="12">
        <v>6.9083333333333341</v>
      </c>
      <c r="E30" s="12">
        <v>143.36666666666667</v>
      </c>
      <c r="F30" s="12">
        <v>2.7416666666666667</v>
      </c>
      <c r="G30" s="12">
        <v>3.3283333333333331</v>
      </c>
      <c r="H30" s="12">
        <f>AVERAGE(H18:H29)</f>
        <v>5.5</v>
      </c>
      <c r="I30" s="13" t="str">
        <f>IF(D30&lt;3,"1",IF(D30&lt;5,"3",IF(D30&lt;=15,"6",IF(D30&gt;15,"10"))))</f>
        <v>6</v>
      </c>
      <c r="J30" s="13" t="str">
        <f>IF(E30&lt;20,"1",IF(E30&lt;=49,"3",IF(E30&lt;=100,"6",IF(E30&gt;100,"10"))))</f>
        <v>10</v>
      </c>
      <c r="K30" s="13" t="str">
        <f>IF(F30&gt;6.5,"1",IF(F30&gt;=4.6,"3",IF(F30&gt;=2,"6",IF(F30&gt;=0,"10"))))</f>
        <v>6</v>
      </c>
      <c r="L30" s="13" t="str">
        <f>IF(G30&lt;0.5,"1",IF(G30&lt;1,"3",IF(G30&lt;=3,"6",IF(G30&gt;=3,"10"))))</f>
        <v>10</v>
      </c>
      <c r="M30" s="9">
        <v>92</v>
      </c>
      <c r="N30" s="9" t="s">
        <v>26</v>
      </c>
      <c r="O30" s="11" t="s">
        <v>31</v>
      </c>
      <c r="P30" s="14">
        <v>21.483333333333334</v>
      </c>
      <c r="Q30" s="14">
        <v>139.63333333333335</v>
      </c>
      <c r="R30" s="14">
        <v>1.2250000000000003</v>
      </c>
      <c r="S30" s="14">
        <v>6.7574999999999994</v>
      </c>
      <c r="T30" s="12">
        <f>AVERAGE(T18:T29)</f>
        <v>7.979166666666667</v>
      </c>
      <c r="U30" s="13" t="str">
        <f>IF(P30&lt;3,"1",IF(P30&lt;5,"3",IF(P30&lt;=15,"6",IF(P30&gt;15,"10"))))</f>
        <v>10</v>
      </c>
      <c r="V30" s="13" t="str">
        <f>IF(Q30&lt;20,"1",IF(Q30&lt;=49,"3",IF(Q30&lt;=100,"6",IF(Q30&gt;100,"10"))))</f>
        <v>10</v>
      </c>
      <c r="W30" s="13" t="str">
        <f>IF(R30&gt;6.5,"1",IF(R30&gt;=4.6,"3",IF(R30&gt;=2,"6",IF(R30&gt;=0,"10"))))</f>
        <v>10</v>
      </c>
      <c r="X30" s="13" t="str">
        <f>IF(S30&lt;0.5,"1",IF(S30&lt;1,"3",IF(S30&lt;=3,"6",IF(S30&gt;=3,"10"))))</f>
        <v>10</v>
      </c>
      <c r="Y30" s="9">
        <v>92</v>
      </c>
      <c r="Z30" s="9" t="s">
        <v>26</v>
      </c>
      <c r="AA30" s="11" t="s">
        <v>31</v>
      </c>
      <c r="AB30" s="14">
        <v>8.1833333333333318</v>
      </c>
      <c r="AC30" s="14">
        <v>37.241666666666667</v>
      </c>
      <c r="AD30" s="14">
        <v>1.1833333333333333</v>
      </c>
      <c r="AE30" s="14">
        <v>5.5124999999999993</v>
      </c>
      <c r="AF30" s="12">
        <f>AVERAGE(AF18:AF29)</f>
        <v>6.416666666666667</v>
      </c>
      <c r="AG30" s="13" t="str">
        <f>IF(AB30&lt;3,"1",IF(AB30&lt;5,"3",IF(AB30&lt;=15,"6",IF(AB30&gt;15,"10"))))</f>
        <v>6</v>
      </c>
      <c r="AH30" s="13" t="str">
        <f>IF(AC30&lt;20,"1",IF(AC30&lt;=49,"3",IF(AC30&lt;=100,"6",IF(AC30&gt;100,"10"))))</f>
        <v>3</v>
      </c>
      <c r="AI30" s="13" t="str">
        <f>IF(AD30&gt;6.5,"1",IF(AD30&gt;=4.6,"3",IF(AD30&gt;=2,"6",IF(AD30&gt;=0,"10"))))</f>
        <v>10</v>
      </c>
      <c r="AJ30" s="13" t="str">
        <f>IF(AE30&lt;0.5,"1",IF(AE30&lt;1,"3",IF(AE30&lt;=3,"6",IF(AE30&gt;=3,"10"))))</f>
        <v>10</v>
      </c>
      <c r="AK30" s="9">
        <v>92</v>
      </c>
      <c r="AL30" s="9" t="s">
        <v>28</v>
      </c>
      <c r="AM30" s="11" t="s">
        <v>31</v>
      </c>
      <c r="AN30" s="14">
        <v>7.3166666666666664</v>
      </c>
      <c r="AO30" s="14">
        <v>43.225000000000001</v>
      </c>
      <c r="AP30" s="14">
        <v>1.1666666666666667</v>
      </c>
      <c r="AQ30" s="14">
        <v>5.336666666666666</v>
      </c>
      <c r="AR30" s="12">
        <f>AVERAGE(AR18:AR29)</f>
        <v>6.625</v>
      </c>
      <c r="AS30" s="13" t="str">
        <f>IF(AN30&lt;3,"1",IF(AN30&lt;5,"3",IF(AN30&lt;=15,"6",IF(AN30&gt;15,"10"))))</f>
        <v>6</v>
      </c>
      <c r="AT30" s="13" t="str">
        <f>IF(AO30&lt;20,"1",IF(AO30&lt;=49,"3",IF(AO30&lt;=100,"6",IF(AO30&gt;100,"10"))))</f>
        <v>3</v>
      </c>
      <c r="AU30" s="13" t="str">
        <f>IF(AP30&gt;6.5,"1",IF(AP30&gt;=4.6,"3",IF(AP30&gt;=2,"6",IF(AP30&gt;=0,"10"))))</f>
        <v>10</v>
      </c>
      <c r="AV30" s="13" t="str">
        <f>IF(AQ30&lt;0.5,"1",IF(AQ30&lt;1,"3",IF(AQ30&lt;=3,"6",IF(AQ30&gt;=3,"10"))))</f>
        <v>10</v>
      </c>
      <c r="AW30" s="9">
        <v>92</v>
      </c>
      <c r="AX30" s="9" t="s">
        <v>28</v>
      </c>
      <c r="AY30" s="11" t="s">
        <v>31</v>
      </c>
      <c r="AZ30" s="21">
        <v>4.2666666666666666</v>
      </c>
      <c r="BA30" s="14">
        <v>26.133333333333336</v>
      </c>
      <c r="BB30" s="14">
        <v>3.4833333333333329</v>
      </c>
      <c r="BC30" s="14">
        <v>3.3074999999999997</v>
      </c>
      <c r="BD30" s="12">
        <f>AVERAGE(BD18:BD29)</f>
        <v>5.041666666666667</v>
      </c>
      <c r="BE30" s="13" t="str">
        <f>IF(AZ30&lt;3,"1",IF(AZ30&lt;5,"3",IF(AZ30&lt;=15,"6",IF(AZ30&gt;15,"10"))))</f>
        <v>3</v>
      </c>
      <c r="BF30" s="13" t="str">
        <f>IF(BA30&lt;20,"1",IF(BA30&lt;=49,"3",IF(BA30&lt;=100,"6",IF(BA30&gt;100,"10"))))</f>
        <v>3</v>
      </c>
      <c r="BG30" s="13" t="str">
        <f>IF(BB30&gt;6.5,"1",IF(BB30&gt;=4.6,"3",IF(BB30&gt;=2,"6",IF(BB30&gt;=0,"10"))))</f>
        <v>6</v>
      </c>
      <c r="BH30" s="13" t="str">
        <f>IF(BC30&lt;0.5,"1",IF(BC30&lt;1,"3",IF(BC30&lt;=3,"6",IF(BC30&gt;=3,"10"))))</f>
        <v>10</v>
      </c>
      <c r="BI30" s="15">
        <v>92</v>
      </c>
      <c r="BJ30" s="16" t="s">
        <v>29</v>
      </c>
      <c r="BK30" s="17" t="s">
        <v>31</v>
      </c>
      <c r="BL30" s="12">
        <v>11.018181818181819</v>
      </c>
      <c r="BM30" s="12">
        <v>2453.1181818181826</v>
      </c>
      <c r="BN30" s="12">
        <v>8.0727272727272705</v>
      </c>
      <c r="BO30" s="12">
        <v>0.29090909090909089</v>
      </c>
      <c r="BP30" s="12">
        <f>AVERAGE(BP18:BP29)</f>
        <v>3.0454545454545454</v>
      </c>
      <c r="BQ30" s="13" t="str">
        <f>IF(BL30&lt;3,"1",IF(BL30&lt;5,"3",IF(BL30&lt;=15,"6",IF(BL30&gt;15,"10"))))</f>
        <v>6</v>
      </c>
      <c r="BR30" s="13" t="str">
        <f>IF(BM30&lt;20,"1",IF(BM30&lt;=49,"3",IF(BM30&lt;=100,"6",IF(BM30&gt;100,"10"))))</f>
        <v>10</v>
      </c>
      <c r="BS30" s="13" t="str">
        <f>IF(BN30&gt;6.5,"1",IF(BN30&gt;=4.6,"3",IF(BN30&gt;=2,"6",IF(BN30&gt;=0,"10"))))</f>
        <v>1</v>
      </c>
      <c r="BT30" s="13" t="str">
        <f>IF(BO30&lt;0.5,"1",IF(BO30&lt;1,"3",IF(BO30&lt;=3,"6",IF(BO30&gt;=3,"10"))))</f>
        <v>1</v>
      </c>
      <c r="BU30" s="15">
        <v>92</v>
      </c>
      <c r="BV30" s="16" t="s">
        <v>29</v>
      </c>
      <c r="BW30" s="17" t="s">
        <v>31</v>
      </c>
      <c r="BX30" s="12">
        <v>9.4250000000000025</v>
      </c>
      <c r="BY30" s="12">
        <v>183.36666666666667</v>
      </c>
      <c r="BZ30" s="12">
        <v>2.5333333333333332</v>
      </c>
      <c r="CA30" s="12">
        <v>9.9400000000000013</v>
      </c>
      <c r="CB30" s="12">
        <f>AVERAGE(CB18:CB29)</f>
        <v>7.145833333333333</v>
      </c>
      <c r="CC30" s="13" t="str">
        <f>IF(BX30&lt;3,"1",IF(BX30&lt;5,"3",IF(BX30&lt;=15,"6",IF(BX30&gt;15,"10"))))</f>
        <v>6</v>
      </c>
      <c r="CD30" s="13" t="str">
        <f>IF(BY30&lt;20,"1",IF(BY30&lt;=49,"3",IF(BY30&lt;=100,"6",IF(BY30&gt;100,"10"))))</f>
        <v>10</v>
      </c>
      <c r="CE30" s="13" t="str">
        <f>IF(BZ30&gt;6.5,"1",IF(BZ30&gt;=4.6,"3",IF(BZ30&gt;=2,"6",IF(BZ30&gt;=0,"10"))))</f>
        <v>6</v>
      </c>
      <c r="CF30" s="13" t="str">
        <f>IF(CA30&lt;0.5,"1",IF(CA30&lt;1,"3",IF(CA30&lt;=3,"6",IF(CA30&gt;=3,"10"))))</f>
        <v>10</v>
      </c>
      <c r="CG30" s="15">
        <v>92</v>
      </c>
      <c r="CH30" s="16"/>
      <c r="CI30" s="17"/>
      <c r="CJ30" s="12"/>
      <c r="CK30" s="12"/>
      <c r="CL30" s="12"/>
      <c r="CM30" s="12"/>
      <c r="CN30" s="18"/>
      <c r="CO30" s="19"/>
      <c r="CP30" s="19"/>
      <c r="CQ30" s="19"/>
      <c r="CR30" s="19"/>
      <c r="CS30" s="15">
        <v>92</v>
      </c>
      <c r="CT30" s="16"/>
      <c r="CU30" s="17"/>
      <c r="CV30" s="12"/>
      <c r="CW30" s="12"/>
      <c r="CX30" s="12"/>
      <c r="CY30" s="12"/>
      <c r="CZ30" s="18"/>
      <c r="DA30" s="19"/>
      <c r="DB30" s="19"/>
      <c r="DC30" s="19"/>
      <c r="DD30" s="19"/>
      <c r="DE30" s="15">
        <v>92</v>
      </c>
      <c r="DF30" s="16"/>
      <c r="DG30" s="17"/>
      <c r="DH30" s="12"/>
      <c r="DI30" s="12"/>
      <c r="DJ30" s="12"/>
      <c r="DK30" s="12"/>
      <c r="DL30" s="18"/>
      <c r="DM30" s="19"/>
      <c r="DN30" s="19"/>
      <c r="DO30" s="19"/>
      <c r="DP30" s="19"/>
      <c r="DQ30" s="15">
        <v>92</v>
      </c>
      <c r="DR30" s="16"/>
      <c r="DS30" s="17"/>
      <c r="DT30" s="12"/>
      <c r="DU30" s="12"/>
      <c r="DV30" s="12"/>
      <c r="DW30" s="12"/>
      <c r="DX30" s="18"/>
      <c r="DY30" s="19"/>
      <c r="DZ30" s="19"/>
      <c r="EA30" s="19"/>
      <c r="EB30" s="19"/>
    </row>
    <row r="31" spans="1:132" x14ac:dyDescent="0.25">
      <c r="A31" s="156">
        <v>93</v>
      </c>
      <c r="B31" s="153" t="s">
        <v>33</v>
      </c>
      <c r="C31" s="4">
        <v>37991</v>
      </c>
      <c r="D31" s="5">
        <v>4.3</v>
      </c>
      <c r="E31" s="5">
        <v>45</v>
      </c>
      <c r="F31" s="5">
        <v>5.4</v>
      </c>
      <c r="G31" s="5">
        <v>1.33</v>
      </c>
      <c r="H31" s="6">
        <v>3.75</v>
      </c>
      <c r="I31" s="7" t="s">
        <v>27</v>
      </c>
      <c r="J31" s="7" t="s">
        <v>27</v>
      </c>
      <c r="K31" s="7" t="s">
        <v>27</v>
      </c>
      <c r="L31" s="7" t="s">
        <v>23</v>
      </c>
      <c r="M31" s="156">
        <v>93</v>
      </c>
      <c r="N31" s="156" t="s">
        <v>26</v>
      </c>
      <c r="O31" s="4">
        <v>37991</v>
      </c>
      <c r="P31" s="5">
        <v>8.1999999999999993</v>
      </c>
      <c r="Q31" s="5">
        <v>48</v>
      </c>
      <c r="R31" s="5">
        <v>1.8</v>
      </c>
      <c r="S31" s="5">
        <v>5.4</v>
      </c>
      <c r="T31" s="6">
        <v>7.25</v>
      </c>
      <c r="U31" s="7" t="s">
        <v>23</v>
      </c>
      <c r="V31" s="7" t="s">
        <v>27</v>
      </c>
      <c r="W31" s="7" t="s">
        <v>24</v>
      </c>
      <c r="X31" s="7" t="s">
        <v>24</v>
      </c>
      <c r="Y31" s="156">
        <v>93</v>
      </c>
      <c r="Z31" s="156" t="s">
        <v>26</v>
      </c>
      <c r="AA31" s="4">
        <v>37991</v>
      </c>
      <c r="AB31" s="5">
        <v>7</v>
      </c>
      <c r="AC31" s="5">
        <v>30.7</v>
      </c>
      <c r="AD31" s="5">
        <v>1.1000000000000001</v>
      </c>
      <c r="AE31" s="5">
        <v>7.36</v>
      </c>
      <c r="AF31" s="6">
        <v>7.25</v>
      </c>
      <c r="AG31" s="7" t="s">
        <v>23</v>
      </c>
      <c r="AH31" s="7" t="s">
        <v>27</v>
      </c>
      <c r="AI31" s="7" t="s">
        <v>24</v>
      </c>
      <c r="AJ31" s="7" t="s">
        <v>24</v>
      </c>
      <c r="AK31" s="156">
        <v>93</v>
      </c>
      <c r="AL31" s="156" t="s">
        <v>28</v>
      </c>
      <c r="AM31" s="4">
        <v>37991</v>
      </c>
      <c r="AN31" s="5">
        <v>9</v>
      </c>
      <c r="AO31" s="5">
        <v>22</v>
      </c>
      <c r="AP31" s="5">
        <v>4.0999999999999996</v>
      </c>
      <c r="AQ31" s="5">
        <v>6.49</v>
      </c>
      <c r="AR31" s="6">
        <v>6.25</v>
      </c>
      <c r="AS31" s="7" t="s">
        <v>23</v>
      </c>
      <c r="AT31" s="7" t="s">
        <v>27</v>
      </c>
      <c r="AU31" s="7" t="s">
        <v>23</v>
      </c>
      <c r="AV31" s="7" t="s">
        <v>24</v>
      </c>
      <c r="AW31" s="156">
        <v>93</v>
      </c>
      <c r="AX31" s="156" t="s">
        <v>28</v>
      </c>
      <c r="AY31" s="4">
        <v>37991</v>
      </c>
      <c r="AZ31" s="5">
        <v>6.3</v>
      </c>
      <c r="BA31" s="5">
        <v>18.7</v>
      </c>
      <c r="BB31" s="5">
        <v>4.2</v>
      </c>
      <c r="BC31" s="5">
        <v>3.46</v>
      </c>
      <c r="BD31" s="7">
        <v>5.75</v>
      </c>
      <c r="BE31" s="7" t="s">
        <v>23</v>
      </c>
      <c r="BF31" s="7" t="s">
        <v>25</v>
      </c>
      <c r="BG31" s="7" t="s">
        <v>23</v>
      </c>
      <c r="BH31" s="7" t="s">
        <v>24</v>
      </c>
      <c r="BI31" s="149">
        <v>93</v>
      </c>
      <c r="BJ31" s="151" t="s">
        <v>29</v>
      </c>
      <c r="BK31" s="4">
        <v>37991</v>
      </c>
      <c r="BL31" s="5">
        <v>1.1000000000000001</v>
      </c>
      <c r="BM31" s="5">
        <v>4.8</v>
      </c>
      <c r="BN31" s="5">
        <v>10.199999999999999</v>
      </c>
      <c r="BO31" s="5">
        <v>7.0000000000000007E-2</v>
      </c>
      <c r="BP31" s="8">
        <v>1</v>
      </c>
      <c r="BQ31" s="7" t="s">
        <v>25</v>
      </c>
      <c r="BR31" s="7" t="s">
        <v>25</v>
      </c>
      <c r="BS31" s="7" t="s">
        <v>25</v>
      </c>
      <c r="BT31" s="7" t="s">
        <v>25</v>
      </c>
      <c r="BU31" s="149">
        <v>93</v>
      </c>
      <c r="BV31" s="151" t="s">
        <v>29</v>
      </c>
      <c r="BW31" s="4">
        <v>37991</v>
      </c>
      <c r="BX31" s="5">
        <v>14</v>
      </c>
      <c r="BY31" s="5">
        <v>106</v>
      </c>
      <c r="BZ31" s="5">
        <v>0.8</v>
      </c>
      <c r="CA31" s="5">
        <v>10.7</v>
      </c>
      <c r="CB31" s="6">
        <v>9</v>
      </c>
      <c r="CC31" s="7" t="s">
        <v>23</v>
      </c>
      <c r="CD31" s="7" t="s">
        <v>24</v>
      </c>
      <c r="CE31" s="7" t="s">
        <v>24</v>
      </c>
      <c r="CF31" s="7" t="s">
        <v>24</v>
      </c>
      <c r="CG31" s="149">
        <v>93</v>
      </c>
      <c r="CH31" s="151"/>
      <c r="CI31" s="4"/>
      <c r="CJ31" s="5"/>
      <c r="CK31" s="5"/>
      <c r="CL31" s="5"/>
      <c r="CM31" s="5"/>
      <c r="CN31" s="6"/>
      <c r="CO31" s="7"/>
      <c r="CP31" s="7"/>
      <c r="CQ31" s="7"/>
      <c r="CR31" s="7"/>
      <c r="CS31" s="149">
        <v>93</v>
      </c>
      <c r="CT31" s="151"/>
      <c r="CU31" s="4"/>
      <c r="CV31" s="5"/>
      <c r="CW31" s="5"/>
      <c r="CX31" s="5"/>
      <c r="CY31" s="5"/>
      <c r="CZ31" s="6"/>
      <c r="DA31" s="7"/>
      <c r="DB31" s="7"/>
      <c r="DC31" s="7"/>
      <c r="DD31" s="7"/>
      <c r="DE31" s="149">
        <v>93</v>
      </c>
      <c r="DF31" s="151"/>
      <c r="DG31" s="4"/>
      <c r="DH31" s="5"/>
      <c r="DI31" s="5"/>
      <c r="DJ31" s="5"/>
      <c r="DK31" s="5"/>
      <c r="DL31" s="6"/>
      <c r="DM31" s="7"/>
      <c r="DN31" s="7"/>
      <c r="DO31" s="7"/>
      <c r="DP31" s="7"/>
      <c r="DQ31" s="149">
        <v>93</v>
      </c>
      <c r="DR31" s="151"/>
      <c r="DS31" s="4"/>
      <c r="DT31" s="5"/>
      <c r="DU31" s="5"/>
      <c r="DV31" s="5"/>
      <c r="DW31" s="5"/>
      <c r="DX31" s="6"/>
      <c r="DY31" s="7"/>
      <c r="DZ31" s="7"/>
      <c r="EA31" s="7"/>
      <c r="EB31" s="7"/>
    </row>
    <row r="32" spans="1:132" x14ac:dyDescent="0.25">
      <c r="A32" s="156"/>
      <c r="B32" s="154"/>
      <c r="C32" s="4">
        <v>38020</v>
      </c>
      <c r="D32" s="5">
        <v>8.6999999999999993</v>
      </c>
      <c r="E32" s="5">
        <v>181</v>
      </c>
      <c r="F32" s="5">
        <v>5.0999999999999996</v>
      </c>
      <c r="G32" s="5">
        <v>10.7</v>
      </c>
      <c r="H32" s="6">
        <v>7.25</v>
      </c>
      <c r="I32" s="7" t="s">
        <v>23</v>
      </c>
      <c r="J32" s="7" t="s">
        <v>24</v>
      </c>
      <c r="K32" s="7" t="s">
        <v>27</v>
      </c>
      <c r="L32" s="7" t="s">
        <v>24</v>
      </c>
      <c r="M32" s="156"/>
      <c r="N32" s="156"/>
      <c r="O32" s="4">
        <v>38020</v>
      </c>
      <c r="P32" s="5">
        <v>31</v>
      </c>
      <c r="Q32" s="5">
        <v>32.200000000000003</v>
      </c>
      <c r="R32" s="5">
        <v>0</v>
      </c>
      <c r="S32" s="5">
        <v>11.7</v>
      </c>
      <c r="T32" s="6">
        <v>8.25</v>
      </c>
      <c r="U32" s="7" t="s">
        <v>24</v>
      </c>
      <c r="V32" s="7" t="s">
        <v>27</v>
      </c>
      <c r="W32" s="7" t="s">
        <v>24</v>
      </c>
      <c r="X32" s="7" t="s">
        <v>24</v>
      </c>
      <c r="Y32" s="156"/>
      <c r="Z32" s="156"/>
      <c r="AA32" s="4">
        <v>38020</v>
      </c>
      <c r="AB32" s="5">
        <v>9.1999999999999993</v>
      </c>
      <c r="AC32" s="5">
        <v>20</v>
      </c>
      <c r="AD32" s="5">
        <v>2.8</v>
      </c>
      <c r="AE32" s="5">
        <v>10.6</v>
      </c>
      <c r="AF32" s="6">
        <v>6.25</v>
      </c>
      <c r="AG32" s="7" t="s">
        <v>23</v>
      </c>
      <c r="AH32" s="7" t="s">
        <v>27</v>
      </c>
      <c r="AI32" s="7" t="s">
        <v>23</v>
      </c>
      <c r="AJ32" s="7" t="s">
        <v>24</v>
      </c>
      <c r="AK32" s="156"/>
      <c r="AL32" s="156"/>
      <c r="AM32" s="4">
        <v>38020</v>
      </c>
      <c r="AN32" s="5">
        <v>7.4</v>
      </c>
      <c r="AO32" s="5">
        <v>17.399999999999999</v>
      </c>
      <c r="AP32" s="5">
        <v>3.9</v>
      </c>
      <c r="AQ32" s="5">
        <v>9.6</v>
      </c>
      <c r="AR32" s="6">
        <v>5.75</v>
      </c>
      <c r="AS32" s="7" t="s">
        <v>23</v>
      </c>
      <c r="AT32" s="7" t="s">
        <v>25</v>
      </c>
      <c r="AU32" s="7" t="s">
        <v>23</v>
      </c>
      <c r="AV32" s="7" t="s">
        <v>24</v>
      </c>
      <c r="AW32" s="156"/>
      <c r="AX32" s="156"/>
      <c r="AY32" s="4">
        <v>38020</v>
      </c>
      <c r="AZ32" s="5">
        <v>5.3</v>
      </c>
      <c r="BA32" s="5">
        <v>13.4</v>
      </c>
      <c r="BB32" s="5">
        <v>5.6</v>
      </c>
      <c r="BC32" s="5">
        <v>3.56</v>
      </c>
      <c r="BD32" s="7">
        <v>5</v>
      </c>
      <c r="BE32" s="7" t="s">
        <v>23</v>
      </c>
      <c r="BF32" s="7" t="s">
        <v>25</v>
      </c>
      <c r="BG32" s="7" t="s">
        <v>27</v>
      </c>
      <c r="BH32" s="7" t="s">
        <v>24</v>
      </c>
      <c r="BI32" s="149"/>
      <c r="BJ32" s="151"/>
      <c r="BK32" s="4">
        <v>38020</v>
      </c>
      <c r="BL32" s="5">
        <v>1.3</v>
      </c>
      <c r="BM32" s="5">
        <v>13.9</v>
      </c>
      <c r="BN32" s="5">
        <v>9.1</v>
      </c>
      <c r="BO32" s="5">
        <v>0.03</v>
      </c>
      <c r="BP32" s="8">
        <v>1</v>
      </c>
      <c r="BQ32" s="7" t="s">
        <v>25</v>
      </c>
      <c r="BR32" s="7" t="s">
        <v>25</v>
      </c>
      <c r="BS32" s="7" t="s">
        <v>25</v>
      </c>
      <c r="BT32" s="7" t="s">
        <v>25</v>
      </c>
      <c r="BU32" s="149"/>
      <c r="BV32" s="151"/>
      <c r="BW32" s="4">
        <v>38020</v>
      </c>
      <c r="BX32" s="5">
        <v>30.6</v>
      </c>
      <c r="BY32" s="5">
        <v>85.6</v>
      </c>
      <c r="BZ32" s="5">
        <v>0</v>
      </c>
      <c r="CA32" s="5">
        <v>15.2</v>
      </c>
      <c r="CB32" s="6">
        <v>9</v>
      </c>
      <c r="CC32" s="7" t="s">
        <v>24</v>
      </c>
      <c r="CD32" s="7" t="s">
        <v>23</v>
      </c>
      <c r="CE32" s="7" t="s">
        <v>24</v>
      </c>
      <c r="CF32" s="7" t="s">
        <v>24</v>
      </c>
      <c r="CG32" s="149"/>
      <c r="CH32" s="151"/>
      <c r="CI32" s="4"/>
      <c r="CJ32" s="5"/>
      <c r="CK32" s="5"/>
      <c r="CL32" s="5"/>
      <c r="CM32" s="5"/>
      <c r="CN32" s="6"/>
      <c r="CO32" s="7"/>
      <c r="CP32" s="7"/>
      <c r="CQ32" s="7"/>
      <c r="CR32" s="7"/>
      <c r="CS32" s="149"/>
      <c r="CT32" s="151"/>
      <c r="CU32" s="4"/>
      <c r="CV32" s="5"/>
      <c r="CW32" s="5"/>
      <c r="CX32" s="5"/>
      <c r="CY32" s="5"/>
      <c r="CZ32" s="6"/>
      <c r="DA32" s="7"/>
      <c r="DB32" s="7"/>
      <c r="DC32" s="7"/>
      <c r="DD32" s="7"/>
      <c r="DE32" s="149"/>
      <c r="DF32" s="151"/>
      <c r="DG32" s="4"/>
      <c r="DH32" s="5"/>
      <c r="DI32" s="5"/>
      <c r="DJ32" s="5"/>
      <c r="DK32" s="5"/>
      <c r="DL32" s="6"/>
      <c r="DM32" s="7"/>
      <c r="DN32" s="7"/>
      <c r="DO32" s="7"/>
      <c r="DP32" s="7"/>
      <c r="DQ32" s="149"/>
      <c r="DR32" s="151"/>
      <c r="DS32" s="4"/>
      <c r="DT32" s="5"/>
      <c r="DU32" s="5"/>
      <c r="DV32" s="5"/>
      <c r="DW32" s="5"/>
      <c r="DX32" s="6"/>
      <c r="DY32" s="7"/>
      <c r="DZ32" s="7"/>
      <c r="EA32" s="7"/>
      <c r="EB32" s="7"/>
    </row>
    <row r="33" spans="1:132" x14ac:dyDescent="0.25">
      <c r="A33" s="156"/>
      <c r="B33" s="154"/>
      <c r="C33" s="4">
        <v>38052</v>
      </c>
      <c r="D33" s="5">
        <v>2.9</v>
      </c>
      <c r="E33" s="5">
        <v>12.6</v>
      </c>
      <c r="F33" s="5">
        <v>1.8</v>
      </c>
      <c r="G33" s="5">
        <v>7.38</v>
      </c>
      <c r="H33" s="6">
        <v>5.5</v>
      </c>
      <c r="I33" s="7" t="s">
        <v>25</v>
      </c>
      <c r="J33" s="7" t="s">
        <v>25</v>
      </c>
      <c r="K33" s="7" t="s">
        <v>24</v>
      </c>
      <c r="L33" s="7" t="s">
        <v>24</v>
      </c>
      <c r="M33" s="156"/>
      <c r="N33" s="156"/>
      <c r="O33" s="4">
        <v>38052</v>
      </c>
      <c r="P33" s="5">
        <v>22.8</v>
      </c>
      <c r="Q33" s="5">
        <v>29.6</v>
      </c>
      <c r="R33" s="5">
        <v>0</v>
      </c>
      <c r="S33" s="5">
        <v>12</v>
      </c>
      <c r="T33" s="6">
        <v>8.25</v>
      </c>
      <c r="U33" s="7" t="s">
        <v>24</v>
      </c>
      <c r="V33" s="7" t="s">
        <v>27</v>
      </c>
      <c r="W33" s="7" t="s">
        <v>24</v>
      </c>
      <c r="X33" s="7" t="s">
        <v>24</v>
      </c>
      <c r="Y33" s="156"/>
      <c r="Z33" s="156"/>
      <c r="AA33" s="4">
        <v>38052</v>
      </c>
      <c r="AB33" s="5">
        <v>8.1999999999999993</v>
      </c>
      <c r="AC33" s="5">
        <v>26.6</v>
      </c>
      <c r="AD33" s="5">
        <v>4.8</v>
      </c>
      <c r="AE33" s="5">
        <v>10.8</v>
      </c>
      <c r="AF33" s="6">
        <v>5.5</v>
      </c>
      <c r="AG33" s="7" t="s">
        <v>23</v>
      </c>
      <c r="AH33" s="7" t="s">
        <v>27</v>
      </c>
      <c r="AI33" s="7" t="s">
        <v>27</v>
      </c>
      <c r="AJ33" s="7" t="s">
        <v>24</v>
      </c>
      <c r="AK33" s="156"/>
      <c r="AL33" s="156"/>
      <c r="AM33" s="4">
        <v>38052</v>
      </c>
      <c r="AN33" s="5">
        <v>6.4</v>
      </c>
      <c r="AO33" s="5">
        <v>17.399999999999999</v>
      </c>
      <c r="AP33" s="5">
        <v>0.8</v>
      </c>
      <c r="AQ33" s="5">
        <v>9.64</v>
      </c>
      <c r="AR33" s="6">
        <v>6.75</v>
      </c>
      <c r="AS33" s="7" t="s">
        <v>23</v>
      </c>
      <c r="AT33" s="7" t="s">
        <v>25</v>
      </c>
      <c r="AU33" s="7" t="s">
        <v>24</v>
      </c>
      <c r="AV33" s="7" t="s">
        <v>24</v>
      </c>
      <c r="AW33" s="156"/>
      <c r="AX33" s="156"/>
      <c r="AY33" s="4">
        <v>38052</v>
      </c>
      <c r="AZ33" s="5">
        <v>6.8</v>
      </c>
      <c r="BA33" s="5">
        <v>26.4</v>
      </c>
      <c r="BB33" s="5">
        <v>4.8</v>
      </c>
      <c r="BC33" s="5">
        <v>4.05</v>
      </c>
      <c r="BD33" s="7">
        <v>5.5</v>
      </c>
      <c r="BE33" s="7" t="s">
        <v>23</v>
      </c>
      <c r="BF33" s="7" t="s">
        <v>27</v>
      </c>
      <c r="BG33" s="7" t="s">
        <v>27</v>
      </c>
      <c r="BH33" s="7" t="s">
        <v>24</v>
      </c>
      <c r="BI33" s="149"/>
      <c r="BJ33" s="151"/>
      <c r="BK33" s="4">
        <v>38052</v>
      </c>
      <c r="BL33" s="5">
        <v>1</v>
      </c>
      <c r="BM33" s="5">
        <v>5.2</v>
      </c>
      <c r="BN33" s="5">
        <v>7.9</v>
      </c>
      <c r="BO33" s="5">
        <v>0.04</v>
      </c>
      <c r="BP33" s="8">
        <v>1</v>
      </c>
      <c r="BQ33" s="7" t="s">
        <v>25</v>
      </c>
      <c r="BR33" s="7" t="s">
        <v>25</v>
      </c>
      <c r="BS33" s="7" t="s">
        <v>25</v>
      </c>
      <c r="BT33" s="7" t="s">
        <v>25</v>
      </c>
      <c r="BU33" s="149"/>
      <c r="BV33" s="151"/>
      <c r="BW33" s="4">
        <v>38052</v>
      </c>
      <c r="BX33" s="5">
        <v>28.1</v>
      </c>
      <c r="BY33" s="5">
        <v>227</v>
      </c>
      <c r="BZ33" s="5">
        <v>0</v>
      </c>
      <c r="CA33" s="5">
        <v>18.899999999999999</v>
      </c>
      <c r="CB33" s="6">
        <v>10</v>
      </c>
      <c r="CC33" s="7" t="s">
        <v>24</v>
      </c>
      <c r="CD33" s="7" t="s">
        <v>24</v>
      </c>
      <c r="CE33" s="7" t="s">
        <v>24</v>
      </c>
      <c r="CF33" s="7" t="s">
        <v>24</v>
      </c>
      <c r="CG33" s="149"/>
      <c r="CH33" s="151"/>
      <c r="CI33" s="4"/>
      <c r="CJ33" s="5"/>
      <c r="CK33" s="5"/>
      <c r="CL33" s="5"/>
      <c r="CM33" s="5"/>
      <c r="CN33" s="6"/>
      <c r="CO33" s="7"/>
      <c r="CP33" s="7"/>
      <c r="CQ33" s="7"/>
      <c r="CR33" s="7"/>
      <c r="CS33" s="149"/>
      <c r="CT33" s="151"/>
      <c r="CU33" s="4"/>
      <c r="CV33" s="5"/>
      <c r="CW33" s="5"/>
      <c r="CX33" s="5"/>
      <c r="CY33" s="5"/>
      <c r="CZ33" s="6"/>
      <c r="DA33" s="7"/>
      <c r="DB33" s="7"/>
      <c r="DC33" s="7"/>
      <c r="DD33" s="7"/>
      <c r="DE33" s="149"/>
      <c r="DF33" s="151"/>
      <c r="DG33" s="4"/>
      <c r="DH33" s="5"/>
      <c r="DI33" s="5"/>
      <c r="DJ33" s="5"/>
      <c r="DK33" s="5"/>
      <c r="DL33" s="6"/>
      <c r="DM33" s="7"/>
      <c r="DN33" s="7"/>
      <c r="DO33" s="7"/>
      <c r="DP33" s="7"/>
      <c r="DQ33" s="149"/>
      <c r="DR33" s="151"/>
      <c r="DS33" s="4"/>
      <c r="DT33" s="5"/>
      <c r="DU33" s="5"/>
      <c r="DV33" s="5"/>
      <c r="DW33" s="5"/>
      <c r="DX33" s="6"/>
      <c r="DY33" s="7"/>
      <c r="DZ33" s="7"/>
      <c r="EA33" s="7"/>
      <c r="EB33" s="7"/>
    </row>
    <row r="34" spans="1:132" x14ac:dyDescent="0.25">
      <c r="A34" s="156"/>
      <c r="B34" s="154"/>
      <c r="C34" s="4">
        <v>38078</v>
      </c>
      <c r="D34" s="5">
        <v>7</v>
      </c>
      <c r="E34" s="5">
        <v>16</v>
      </c>
      <c r="F34" s="5">
        <v>0.8</v>
      </c>
      <c r="G34" s="5">
        <v>14.3</v>
      </c>
      <c r="H34" s="6">
        <v>6.75</v>
      </c>
      <c r="I34" s="7" t="s">
        <v>23</v>
      </c>
      <c r="J34" s="7" t="s">
        <v>25</v>
      </c>
      <c r="K34" s="7" t="s">
        <v>24</v>
      </c>
      <c r="L34" s="7" t="s">
        <v>24</v>
      </c>
      <c r="M34" s="156"/>
      <c r="N34" s="156"/>
      <c r="O34" s="4">
        <v>38078</v>
      </c>
      <c r="P34" s="5">
        <v>39.700000000000003</v>
      </c>
      <c r="Q34" s="5">
        <v>51</v>
      </c>
      <c r="R34" s="5">
        <v>0.7</v>
      </c>
      <c r="S34" s="5">
        <v>23.2</v>
      </c>
      <c r="T34" s="6">
        <v>9</v>
      </c>
      <c r="U34" s="7" t="s">
        <v>24</v>
      </c>
      <c r="V34" s="7" t="s">
        <v>23</v>
      </c>
      <c r="W34" s="7" t="s">
        <v>24</v>
      </c>
      <c r="X34" s="7" t="s">
        <v>24</v>
      </c>
      <c r="Y34" s="156"/>
      <c r="Z34" s="156"/>
      <c r="AA34" s="4">
        <v>38078</v>
      </c>
      <c r="AB34" s="5">
        <v>11.4</v>
      </c>
      <c r="AC34" s="5">
        <v>16.600000000000001</v>
      </c>
      <c r="AD34" s="5">
        <v>0.6</v>
      </c>
      <c r="AE34" s="5">
        <v>11.9</v>
      </c>
      <c r="AF34" s="6">
        <v>6.75</v>
      </c>
      <c r="AG34" s="7" t="s">
        <v>23</v>
      </c>
      <c r="AH34" s="7" t="s">
        <v>25</v>
      </c>
      <c r="AI34" s="7" t="s">
        <v>24</v>
      </c>
      <c r="AJ34" s="7" t="s">
        <v>24</v>
      </c>
      <c r="AK34" s="156"/>
      <c r="AL34" s="156"/>
      <c r="AM34" s="4">
        <v>38078</v>
      </c>
      <c r="AN34" s="5">
        <v>7.7</v>
      </c>
      <c r="AO34" s="5">
        <v>14.9</v>
      </c>
      <c r="AP34" s="5">
        <v>0.7</v>
      </c>
      <c r="AQ34" s="5">
        <v>11.8</v>
      </c>
      <c r="AR34" s="6">
        <v>6.75</v>
      </c>
      <c r="AS34" s="7" t="s">
        <v>23</v>
      </c>
      <c r="AT34" s="7" t="s">
        <v>25</v>
      </c>
      <c r="AU34" s="7" t="s">
        <v>24</v>
      </c>
      <c r="AV34" s="7" t="s">
        <v>24</v>
      </c>
      <c r="AW34" s="156"/>
      <c r="AX34" s="156"/>
      <c r="AY34" s="4">
        <v>38078</v>
      </c>
      <c r="AZ34" s="5">
        <v>6.6</v>
      </c>
      <c r="BA34" s="5">
        <v>24.8</v>
      </c>
      <c r="BB34" s="5">
        <v>2.7</v>
      </c>
      <c r="BC34" s="5">
        <v>4.4800000000000004</v>
      </c>
      <c r="BD34" s="7">
        <v>6.25</v>
      </c>
      <c r="BE34" s="7" t="s">
        <v>23</v>
      </c>
      <c r="BF34" s="7" t="s">
        <v>27</v>
      </c>
      <c r="BG34" s="7" t="s">
        <v>23</v>
      </c>
      <c r="BH34" s="7" t="s">
        <v>24</v>
      </c>
      <c r="BI34" s="149"/>
      <c r="BJ34" s="151"/>
      <c r="BK34" s="4">
        <v>38078</v>
      </c>
      <c r="BL34" s="5">
        <v>1.3</v>
      </c>
      <c r="BM34" s="5">
        <v>3</v>
      </c>
      <c r="BN34" s="5">
        <v>7.1</v>
      </c>
      <c r="BO34" s="5">
        <v>0.05</v>
      </c>
      <c r="BP34" s="8">
        <v>1</v>
      </c>
      <c r="BQ34" s="7" t="s">
        <v>25</v>
      </c>
      <c r="BR34" s="7" t="s">
        <v>25</v>
      </c>
      <c r="BS34" s="7" t="s">
        <v>25</v>
      </c>
      <c r="BT34" s="7" t="s">
        <v>25</v>
      </c>
      <c r="BU34" s="149"/>
      <c r="BV34" s="151"/>
      <c r="BW34" s="4">
        <v>38078</v>
      </c>
      <c r="BX34" s="5">
        <v>17.100000000000001</v>
      </c>
      <c r="BY34" s="5">
        <v>43</v>
      </c>
      <c r="BZ34" s="5">
        <v>3.4</v>
      </c>
      <c r="CA34" s="5">
        <v>13</v>
      </c>
      <c r="CB34" s="6">
        <v>7.25</v>
      </c>
      <c r="CC34" s="7" t="s">
        <v>24</v>
      </c>
      <c r="CD34" s="7" t="s">
        <v>27</v>
      </c>
      <c r="CE34" s="7" t="s">
        <v>23</v>
      </c>
      <c r="CF34" s="7" t="s">
        <v>24</v>
      </c>
      <c r="CG34" s="149"/>
      <c r="CH34" s="151"/>
      <c r="CI34" s="4"/>
      <c r="CJ34" s="5"/>
      <c r="CK34" s="5"/>
      <c r="CL34" s="5"/>
      <c r="CM34" s="5"/>
      <c r="CN34" s="6"/>
      <c r="CO34" s="7"/>
      <c r="CP34" s="7"/>
      <c r="CQ34" s="7"/>
      <c r="CR34" s="7"/>
      <c r="CS34" s="149"/>
      <c r="CT34" s="151"/>
      <c r="CU34" s="4"/>
      <c r="CV34" s="5"/>
      <c r="CW34" s="5"/>
      <c r="CX34" s="5"/>
      <c r="CY34" s="5"/>
      <c r="CZ34" s="6"/>
      <c r="DA34" s="7"/>
      <c r="DB34" s="7"/>
      <c r="DC34" s="7"/>
      <c r="DD34" s="7"/>
      <c r="DE34" s="149"/>
      <c r="DF34" s="151"/>
      <c r="DG34" s="4"/>
      <c r="DH34" s="5"/>
      <c r="DI34" s="5"/>
      <c r="DJ34" s="5"/>
      <c r="DK34" s="5"/>
      <c r="DL34" s="6"/>
      <c r="DM34" s="7"/>
      <c r="DN34" s="7"/>
      <c r="DO34" s="7"/>
      <c r="DP34" s="7"/>
      <c r="DQ34" s="149"/>
      <c r="DR34" s="151"/>
      <c r="DS34" s="4"/>
      <c r="DT34" s="5"/>
      <c r="DU34" s="5"/>
      <c r="DV34" s="5"/>
      <c r="DW34" s="5"/>
      <c r="DX34" s="6"/>
      <c r="DY34" s="7"/>
      <c r="DZ34" s="7"/>
      <c r="EA34" s="7"/>
      <c r="EB34" s="7"/>
    </row>
    <row r="35" spans="1:132" x14ac:dyDescent="0.25">
      <c r="A35" s="156"/>
      <c r="B35" s="154"/>
      <c r="C35" s="4">
        <v>38108</v>
      </c>
      <c r="D35" s="5">
        <v>7.7</v>
      </c>
      <c r="E35" s="5">
        <v>21.6</v>
      </c>
      <c r="F35" s="5">
        <v>6</v>
      </c>
      <c r="G35" s="5">
        <v>5.9</v>
      </c>
      <c r="H35" s="6">
        <v>5.5</v>
      </c>
      <c r="I35" s="7" t="s">
        <v>23</v>
      </c>
      <c r="J35" s="7" t="s">
        <v>27</v>
      </c>
      <c r="K35" s="7" t="s">
        <v>27</v>
      </c>
      <c r="L35" s="7" t="s">
        <v>24</v>
      </c>
      <c r="M35" s="156"/>
      <c r="N35" s="156"/>
      <c r="O35" s="4">
        <v>38108</v>
      </c>
      <c r="P35" s="5">
        <v>24.7</v>
      </c>
      <c r="Q35" s="5">
        <v>48.4</v>
      </c>
      <c r="R35" s="5">
        <v>0</v>
      </c>
      <c r="S35" s="5">
        <v>17.899999999999999</v>
      </c>
      <c r="T35" s="6">
        <v>8.25</v>
      </c>
      <c r="U35" s="7" t="s">
        <v>24</v>
      </c>
      <c r="V35" s="7" t="s">
        <v>27</v>
      </c>
      <c r="W35" s="7" t="s">
        <v>24</v>
      </c>
      <c r="X35" s="7" t="s">
        <v>24</v>
      </c>
      <c r="Y35" s="156"/>
      <c r="Z35" s="156"/>
      <c r="AA35" s="4">
        <v>38108</v>
      </c>
      <c r="AB35" s="5">
        <v>8.1</v>
      </c>
      <c r="AC35" s="5">
        <v>13.5</v>
      </c>
      <c r="AD35" s="5">
        <v>0.6</v>
      </c>
      <c r="AE35" s="5">
        <v>11.3</v>
      </c>
      <c r="AF35" s="6">
        <v>6.75</v>
      </c>
      <c r="AG35" s="7" t="s">
        <v>23</v>
      </c>
      <c r="AH35" s="7" t="s">
        <v>25</v>
      </c>
      <c r="AI35" s="7" t="s">
        <v>24</v>
      </c>
      <c r="AJ35" s="7" t="s">
        <v>24</v>
      </c>
      <c r="AK35" s="156"/>
      <c r="AL35" s="156"/>
      <c r="AM35" s="4">
        <v>38108</v>
      </c>
      <c r="AN35" s="5">
        <v>7.1</v>
      </c>
      <c r="AO35" s="5">
        <v>25</v>
      </c>
      <c r="AP35" s="5">
        <v>2.4</v>
      </c>
      <c r="AQ35" s="5">
        <v>10.8</v>
      </c>
      <c r="AR35" s="6">
        <v>5</v>
      </c>
      <c r="AS35" s="7" t="s">
        <v>23</v>
      </c>
      <c r="AT35" s="7" t="s">
        <v>27</v>
      </c>
      <c r="AU35" s="7">
        <v>1</v>
      </c>
      <c r="AV35" s="7" t="s">
        <v>24</v>
      </c>
      <c r="AW35" s="156"/>
      <c r="AX35" s="156"/>
      <c r="AY35" s="4">
        <v>38108</v>
      </c>
      <c r="AZ35" s="5">
        <v>5.8</v>
      </c>
      <c r="BA35" s="5">
        <v>23</v>
      </c>
      <c r="BB35" s="5">
        <v>2.5</v>
      </c>
      <c r="BC35" s="5">
        <v>0.67</v>
      </c>
      <c r="BD35" s="7">
        <v>4.5</v>
      </c>
      <c r="BE35" s="7" t="s">
        <v>23</v>
      </c>
      <c r="BF35" s="7" t="s">
        <v>27</v>
      </c>
      <c r="BG35" s="7" t="s">
        <v>23</v>
      </c>
      <c r="BH35" s="7" t="s">
        <v>27</v>
      </c>
      <c r="BI35" s="149"/>
      <c r="BJ35" s="151"/>
      <c r="BK35" s="4">
        <v>38108</v>
      </c>
      <c r="BL35" s="5">
        <v>1.1000000000000001</v>
      </c>
      <c r="BM35" s="5">
        <v>3</v>
      </c>
      <c r="BN35" s="5">
        <v>6.2</v>
      </c>
      <c r="BO35" s="5">
        <v>0.04</v>
      </c>
      <c r="BP35" s="8">
        <v>1.5</v>
      </c>
      <c r="BQ35" s="7" t="s">
        <v>25</v>
      </c>
      <c r="BR35" s="7" t="s">
        <v>25</v>
      </c>
      <c r="BS35" s="7" t="s">
        <v>27</v>
      </c>
      <c r="BT35" s="7" t="s">
        <v>25</v>
      </c>
      <c r="BU35" s="149"/>
      <c r="BV35" s="151"/>
      <c r="BW35" s="4">
        <v>38108</v>
      </c>
      <c r="BX35" s="5">
        <v>20.5</v>
      </c>
      <c r="BY35" s="5">
        <v>16.3</v>
      </c>
      <c r="BZ35" s="5">
        <v>3</v>
      </c>
      <c r="CA35" s="5">
        <v>16.399999999999999</v>
      </c>
      <c r="CB35" s="6">
        <v>6.75</v>
      </c>
      <c r="CC35" s="7" t="s">
        <v>24</v>
      </c>
      <c r="CD35" s="7" t="s">
        <v>25</v>
      </c>
      <c r="CE35" s="7" t="s">
        <v>23</v>
      </c>
      <c r="CF35" s="7" t="s">
        <v>24</v>
      </c>
      <c r="CG35" s="149"/>
      <c r="CH35" s="151"/>
      <c r="CI35" s="4"/>
      <c r="CJ35" s="5"/>
      <c r="CK35" s="5"/>
      <c r="CL35" s="5"/>
      <c r="CM35" s="5"/>
      <c r="CN35" s="6"/>
      <c r="CO35" s="7"/>
      <c r="CP35" s="7"/>
      <c r="CQ35" s="7"/>
      <c r="CR35" s="7"/>
      <c r="CS35" s="149"/>
      <c r="CT35" s="151"/>
      <c r="CU35" s="4"/>
      <c r="CV35" s="5"/>
      <c r="CW35" s="5"/>
      <c r="CX35" s="5"/>
      <c r="CY35" s="5"/>
      <c r="CZ35" s="6"/>
      <c r="DA35" s="7"/>
      <c r="DB35" s="7"/>
      <c r="DC35" s="7"/>
      <c r="DD35" s="7"/>
      <c r="DE35" s="149"/>
      <c r="DF35" s="151"/>
      <c r="DG35" s="4"/>
      <c r="DH35" s="5"/>
      <c r="DI35" s="5"/>
      <c r="DJ35" s="5"/>
      <c r="DK35" s="5"/>
      <c r="DL35" s="6"/>
      <c r="DM35" s="7"/>
      <c r="DN35" s="7"/>
      <c r="DO35" s="7"/>
      <c r="DP35" s="7"/>
      <c r="DQ35" s="149"/>
      <c r="DR35" s="151"/>
      <c r="DS35" s="4"/>
      <c r="DT35" s="5"/>
      <c r="DU35" s="5"/>
      <c r="DV35" s="5"/>
      <c r="DW35" s="5"/>
      <c r="DX35" s="6"/>
      <c r="DY35" s="7"/>
      <c r="DZ35" s="7"/>
      <c r="EA35" s="7"/>
      <c r="EB35" s="7"/>
    </row>
    <row r="36" spans="1:132" x14ac:dyDescent="0.25">
      <c r="A36" s="156"/>
      <c r="B36" s="154"/>
      <c r="C36" s="4">
        <v>38139</v>
      </c>
      <c r="D36" s="5">
        <v>8.4</v>
      </c>
      <c r="E36" s="5">
        <v>43.2</v>
      </c>
      <c r="F36" s="5">
        <v>3.9</v>
      </c>
      <c r="G36" s="5">
        <v>8.4700000000000006</v>
      </c>
      <c r="H36" s="6">
        <v>6.25</v>
      </c>
      <c r="I36" s="7" t="s">
        <v>23</v>
      </c>
      <c r="J36" s="7" t="s">
        <v>27</v>
      </c>
      <c r="K36" s="7" t="s">
        <v>23</v>
      </c>
      <c r="L36" s="7" t="s">
        <v>24</v>
      </c>
      <c r="M36" s="156"/>
      <c r="N36" s="156"/>
      <c r="O36" s="4">
        <v>38139</v>
      </c>
      <c r="P36" s="5">
        <v>14.7</v>
      </c>
      <c r="Q36" s="5">
        <v>28.8</v>
      </c>
      <c r="R36" s="5">
        <v>0</v>
      </c>
      <c r="S36" s="5">
        <v>13.1</v>
      </c>
      <c r="T36" s="6">
        <v>7.25</v>
      </c>
      <c r="U36" s="7" t="s">
        <v>23</v>
      </c>
      <c r="V36" s="7" t="s">
        <v>27</v>
      </c>
      <c r="W36" s="7" t="s">
        <v>24</v>
      </c>
      <c r="X36" s="7" t="s">
        <v>24</v>
      </c>
      <c r="Y36" s="156"/>
      <c r="Z36" s="156"/>
      <c r="AA36" s="4">
        <v>38139</v>
      </c>
      <c r="AB36" s="5">
        <v>8.5</v>
      </c>
      <c r="AC36" s="5">
        <v>19.7</v>
      </c>
      <c r="AD36" s="5">
        <v>0.2</v>
      </c>
      <c r="AE36" s="5">
        <v>13.1</v>
      </c>
      <c r="AF36" s="6">
        <v>6.75</v>
      </c>
      <c r="AG36" s="7" t="s">
        <v>23</v>
      </c>
      <c r="AH36" s="7" t="s">
        <v>25</v>
      </c>
      <c r="AI36" s="7" t="s">
        <v>24</v>
      </c>
      <c r="AJ36" s="7" t="s">
        <v>24</v>
      </c>
      <c r="AK36" s="156"/>
      <c r="AL36" s="156"/>
      <c r="AM36" s="4">
        <v>38139</v>
      </c>
      <c r="AN36" s="5">
        <v>6.7</v>
      </c>
      <c r="AO36" s="5">
        <v>18.2</v>
      </c>
      <c r="AP36" s="5">
        <v>1.9</v>
      </c>
      <c r="AQ36" s="5">
        <v>9.7799999999999994</v>
      </c>
      <c r="AR36" s="6">
        <v>6.75</v>
      </c>
      <c r="AS36" s="7" t="s">
        <v>23</v>
      </c>
      <c r="AT36" s="7" t="s">
        <v>25</v>
      </c>
      <c r="AU36" s="7" t="s">
        <v>24</v>
      </c>
      <c r="AV36" s="7" t="s">
        <v>24</v>
      </c>
      <c r="AW36" s="156"/>
      <c r="AX36" s="156"/>
      <c r="AY36" s="4">
        <v>38139</v>
      </c>
      <c r="AZ36" s="5">
        <v>7.1</v>
      </c>
      <c r="BA36" s="5">
        <v>26.4</v>
      </c>
      <c r="BB36" s="5">
        <v>4.2</v>
      </c>
      <c r="BC36" s="5">
        <v>4.13</v>
      </c>
      <c r="BD36" s="7">
        <v>6.25</v>
      </c>
      <c r="BE36" s="7" t="s">
        <v>23</v>
      </c>
      <c r="BF36" s="7" t="s">
        <v>27</v>
      </c>
      <c r="BG36" s="7" t="s">
        <v>23</v>
      </c>
      <c r="BH36" s="7" t="s">
        <v>24</v>
      </c>
      <c r="BI36" s="149"/>
      <c r="BJ36" s="151"/>
      <c r="BK36" s="4">
        <v>38139</v>
      </c>
      <c r="BL36" s="5">
        <v>1</v>
      </c>
      <c r="BM36" s="5">
        <v>6.2</v>
      </c>
      <c r="BN36" s="5">
        <v>5.9</v>
      </c>
      <c r="BO36" s="5">
        <v>0.03</v>
      </c>
      <c r="BP36" s="8">
        <v>1.5</v>
      </c>
      <c r="BQ36" s="7" t="s">
        <v>25</v>
      </c>
      <c r="BR36" s="7" t="s">
        <v>25</v>
      </c>
      <c r="BS36" s="7" t="s">
        <v>27</v>
      </c>
      <c r="BT36" s="7" t="s">
        <v>25</v>
      </c>
      <c r="BU36" s="149"/>
      <c r="BV36" s="151"/>
      <c r="BW36" s="4">
        <v>38139</v>
      </c>
      <c r="BX36" s="5">
        <v>6.3</v>
      </c>
      <c r="BY36" s="5">
        <v>10.8</v>
      </c>
      <c r="BZ36" s="5">
        <v>2.4</v>
      </c>
      <c r="CA36" s="5">
        <v>9.6199999999999992</v>
      </c>
      <c r="CB36" s="6">
        <v>5.75</v>
      </c>
      <c r="CC36" s="7" t="s">
        <v>23</v>
      </c>
      <c r="CD36" s="7" t="s">
        <v>25</v>
      </c>
      <c r="CE36" s="7" t="s">
        <v>23</v>
      </c>
      <c r="CF36" s="7" t="s">
        <v>24</v>
      </c>
      <c r="CG36" s="149"/>
      <c r="CH36" s="151"/>
      <c r="CI36" s="4"/>
      <c r="CJ36" s="5"/>
      <c r="CK36" s="5"/>
      <c r="CL36" s="5"/>
      <c r="CM36" s="5"/>
      <c r="CN36" s="6"/>
      <c r="CO36" s="7"/>
      <c r="CP36" s="7"/>
      <c r="CQ36" s="7"/>
      <c r="CR36" s="7"/>
      <c r="CS36" s="149"/>
      <c r="CT36" s="151"/>
      <c r="CU36" s="4"/>
      <c r="CV36" s="5"/>
      <c r="CW36" s="5"/>
      <c r="CX36" s="5"/>
      <c r="CY36" s="5"/>
      <c r="CZ36" s="6"/>
      <c r="DA36" s="7"/>
      <c r="DB36" s="7"/>
      <c r="DC36" s="7"/>
      <c r="DD36" s="7"/>
      <c r="DE36" s="149"/>
      <c r="DF36" s="151"/>
      <c r="DG36" s="4"/>
      <c r="DH36" s="5"/>
      <c r="DI36" s="5"/>
      <c r="DJ36" s="5"/>
      <c r="DK36" s="5"/>
      <c r="DL36" s="6"/>
      <c r="DM36" s="7"/>
      <c r="DN36" s="7"/>
      <c r="DO36" s="7"/>
      <c r="DP36" s="7"/>
      <c r="DQ36" s="149"/>
      <c r="DR36" s="151"/>
      <c r="DS36" s="4"/>
      <c r="DT36" s="5"/>
      <c r="DU36" s="5"/>
      <c r="DV36" s="5"/>
      <c r="DW36" s="5"/>
      <c r="DX36" s="6"/>
      <c r="DY36" s="7"/>
      <c r="DZ36" s="7"/>
      <c r="EA36" s="7"/>
      <c r="EB36" s="7"/>
    </row>
    <row r="37" spans="1:132" x14ac:dyDescent="0.25">
      <c r="A37" s="156"/>
      <c r="B37" s="154"/>
      <c r="C37" s="4">
        <v>38169</v>
      </c>
      <c r="D37" s="5">
        <v>6.9</v>
      </c>
      <c r="E37" s="5">
        <v>16.7</v>
      </c>
      <c r="F37" s="5">
        <v>1.6</v>
      </c>
      <c r="G37" s="5">
        <v>10.9</v>
      </c>
      <c r="H37" s="6">
        <v>6.75</v>
      </c>
      <c r="I37" s="7" t="s">
        <v>23</v>
      </c>
      <c r="J37" s="7" t="s">
        <v>25</v>
      </c>
      <c r="K37" s="7" t="s">
        <v>24</v>
      </c>
      <c r="L37" s="7" t="s">
        <v>24</v>
      </c>
      <c r="M37" s="156"/>
      <c r="N37" s="156"/>
      <c r="O37" s="4">
        <v>38169</v>
      </c>
      <c r="P37" s="5">
        <v>13.1</v>
      </c>
      <c r="Q37" s="5">
        <v>26.1</v>
      </c>
      <c r="R37" s="5">
        <v>0</v>
      </c>
      <c r="S37" s="5">
        <v>17.7</v>
      </c>
      <c r="T37" s="6">
        <v>7.25</v>
      </c>
      <c r="U37" s="7" t="s">
        <v>23</v>
      </c>
      <c r="V37" s="7" t="s">
        <v>27</v>
      </c>
      <c r="W37" s="7" t="s">
        <v>24</v>
      </c>
      <c r="X37" s="7" t="s">
        <v>24</v>
      </c>
      <c r="Y37" s="156"/>
      <c r="Z37" s="156"/>
      <c r="AA37" s="4">
        <v>38169</v>
      </c>
      <c r="AB37" s="5">
        <v>8.1</v>
      </c>
      <c r="AC37" s="5">
        <v>18.100000000000001</v>
      </c>
      <c r="AD37" s="5">
        <v>1.4</v>
      </c>
      <c r="AE37" s="5">
        <v>8.4</v>
      </c>
      <c r="AF37" s="6">
        <v>6.75</v>
      </c>
      <c r="AG37" s="7" t="s">
        <v>23</v>
      </c>
      <c r="AH37" s="7" t="s">
        <v>25</v>
      </c>
      <c r="AI37" s="7" t="s">
        <v>24</v>
      </c>
      <c r="AJ37" s="7" t="s">
        <v>24</v>
      </c>
      <c r="AK37" s="156"/>
      <c r="AL37" s="156"/>
      <c r="AM37" s="4">
        <v>38169</v>
      </c>
      <c r="AN37" s="5">
        <v>7.1</v>
      </c>
      <c r="AO37" s="5">
        <v>22.1</v>
      </c>
      <c r="AP37" s="5">
        <v>1.5</v>
      </c>
      <c r="AQ37" s="5">
        <v>7.41</v>
      </c>
      <c r="AR37" s="6">
        <v>5</v>
      </c>
      <c r="AS37" s="7" t="s">
        <v>23</v>
      </c>
      <c r="AT37" s="7" t="s">
        <v>27</v>
      </c>
      <c r="AU37" s="7">
        <v>1</v>
      </c>
      <c r="AV37" s="7" t="s">
        <v>24</v>
      </c>
      <c r="AW37" s="156"/>
      <c r="AX37" s="156"/>
      <c r="AY37" s="4">
        <v>38169</v>
      </c>
      <c r="AZ37" s="5">
        <v>8.3000000000000007</v>
      </c>
      <c r="BA37" s="5">
        <v>33.200000000000003</v>
      </c>
      <c r="BB37" s="5">
        <v>3.1</v>
      </c>
      <c r="BC37" s="5">
        <v>2.95</v>
      </c>
      <c r="BD37" s="7">
        <v>5.25</v>
      </c>
      <c r="BE37" s="7" t="s">
        <v>23</v>
      </c>
      <c r="BF37" s="7" t="s">
        <v>27</v>
      </c>
      <c r="BG37" s="7" t="s">
        <v>23</v>
      </c>
      <c r="BH37" s="7" t="s">
        <v>23</v>
      </c>
      <c r="BI37" s="149"/>
      <c r="BJ37" s="151"/>
      <c r="BK37" s="4">
        <v>38169</v>
      </c>
      <c r="BL37" s="5">
        <v>1</v>
      </c>
      <c r="BM37" s="5">
        <v>10.1</v>
      </c>
      <c r="BN37" s="5">
        <v>6.5</v>
      </c>
      <c r="BO37" s="5">
        <v>0.13</v>
      </c>
      <c r="BP37" s="8">
        <v>1.5</v>
      </c>
      <c r="BQ37" s="7" t="s">
        <v>25</v>
      </c>
      <c r="BR37" s="7" t="s">
        <v>25</v>
      </c>
      <c r="BS37" s="7" t="s">
        <v>27</v>
      </c>
      <c r="BT37" s="7" t="s">
        <v>25</v>
      </c>
      <c r="BU37" s="149"/>
      <c r="BV37" s="151"/>
      <c r="BW37" s="4">
        <v>38169</v>
      </c>
      <c r="BX37" s="5">
        <v>5.5</v>
      </c>
      <c r="BY37" s="5">
        <v>13</v>
      </c>
      <c r="BZ37" s="5">
        <v>0.6</v>
      </c>
      <c r="CA37" s="5">
        <v>16.5</v>
      </c>
      <c r="CB37" s="6">
        <v>6.75</v>
      </c>
      <c r="CC37" s="7" t="s">
        <v>23</v>
      </c>
      <c r="CD37" s="7" t="s">
        <v>25</v>
      </c>
      <c r="CE37" s="7" t="s">
        <v>24</v>
      </c>
      <c r="CF37" s="7" t="s">
        <v>24</v>
      </c>
      <c r="CG37" s="149"/>
      <c r="CH37" s="151"/>
      <c r="CI37" s="4"/>
      <c r="CJ37" s="5"/>
      <c r="CK37" s="5"/>
      <c r="CL37" s="5"/>
      <c r="CM37" s="5"/>
      <c r="CN37" s="6"/>
      <c r="CO37" s="7"/>
      <c r="CP37" s="7"/>
      <c r="CQ37" s="7"/>
      <c r="CR37" s="7"/>
      <c r="CS37" s="149"/>
      <c r="CT37" s="151"/>
      <c r="CU37" s="4"/>
      <c r="CV37" s="5"/>
      <c r="CW37" s="5"/>
      <c r="CX37" s="5"/>
      <c r="CY37" s="5"/>
      <c r="CZ37" s="6"/>
      <c r="DA37" s="7"/>
      <c r="DB37" s="7"/>
      <c r="DC37" s="7"/>
      <c r="DD37" s="7"/>
      <c r="DE37" s="149"/>
      <c r="DF37" s="151"/>
      <c r="DG37" s="4"/>
      <c r="DH37" s="5"/>
      <c r="DI37" s="5"/>
      <c r="DJ37" s="5"/>
      <c r="DK37" s="5"/>
      <c r="DL37" s="6"/>
      <c r="DM37" s="7"/>
      <c r="DN37" s="7"/>
      <c r="DO37" s="7"/>
      <c r="DP37" s="7"/>
      <c r="DQ37" s="149"/>
      <c r="DR37" s="151"/>
      <c r="DS37" s="4"/>
      <c r="DT37" s="5"/>
      <c r="DU37" s="5"/>
      <c r="DV37" s="5"/>
      <c r="DW37" s="5"/>
      <c r="DX37" s="6"/>
      <c r="DY37" s="7"/>
      <c r="DZ37" s="7"/>
      <c r="EA37" s="7"/>
      <c r="EB37" s="7"/>
    </row>
    <row r="38" spans="1:132" x14ac:dyDescent="0.25">
      <c r="A38" s="156"/>
      <c r="B38" s="154"/>
      <c r="C38" s="4">
        <v>38211</v>
      </c>
      <c r="D38" s="5">
        <v>3.8</v>
      </c>
      <c r="E38" s="5">
        <v>56.4</v>
      </c>
      <c r="F38" s="5">
        <v>3.9</v>
      </c>
      <c r="G38" s="5">
        <v>0.87</v>
      </c>
      <c r="H38" s="6">
        <v>4.5</v>
      </c>
      <c r="I38" s="7" t="s">
        <v>27</v>
      </c>
      <c r="J38" s="7" t="s">
        <v>23</v>
      </c>
      <c r="K38" s="7" t="s">
        <v>23</v>
      </c>
      <c r="L38" s="7" t="s">
        <v>27</v>
      </c>
      <c r="M38" s="156"/>
      <c r="N38" s="156"/>
      <c r="O38" s="4">
        <v>38211</v>
      </c>
      <c r="P38" s="5">
        <v>12.4</v>
      </c>
      <c r="Q38" s="5">
        <v>40.200000000000003</v>
      </c>
      <c r="R38" s="5">
        <v>1.7</v>
      </c>
      <c r="S38" s="5">
        <v>1.92</v>
      </c>
      <c r="T38" s="6">
        <v>6.25</v>
      </c>
      <c r="U38" s="7" t="s">
        <v>23</v>
      </c>
      <c r="V38" s="7" t="s">
        <v>27</v>
      </c>
      <c r="W38" s="7" t="s">
        <v>24</v>
      </c>
      <c r="X38" s="7" t="s">
        <v>23</v>
      </c>
      <c r="Y38" s="156"/>
      <c r="Z38" s="156"/>
      <c r="AA38" s="4">
        <v>38211</v>
      </c>
      <c r="AB38" s="5">
        <v>7.3</v>
      </c>
      <c r="AC38" s="5">
        <v>44.2</v>
      </c>
      <c r="AD38" s="5">
        <v>1.1000000000000001</v>
      </c>
      <c r="AE38" s="5">
        <v>2.62</v>
      </c>
      <c r="AF38" s="6">
        <v>6.25</v>
      </c>
      <c r="AG38" s="7" t="s">
        <v>23</v>
      </c>
      <c r="AH38" s="7" t="s">
        <v>27</v>
      </c>
      <c r="AI38" s="7" t="s">
        <v>24</v>
      </c>
      <c r="AJ38" s="7" t="s">
        <v>23</v>
      </c>
      <c r="AK38" s="156"/>
      <c r="AL38" s="156"/>
      <c r="AM38" s="4">
        <v>38211</v>
      </c>
      <c r="AN38" s="5">
        <v>8.5</v>
      </c>
      <c r="AO38" s="5">
        <v>31.6</v>
      </c>
      <c r="AP38" s="5">
        <v>1.9</v>
      </c>
      <c r="AQ38" s="5">
        <v>2.82</v>
      </c>
      <c r="AR38" s="6">
        <v>6.25</v>
      </c>
      <c r="AS38" s="7" t="s">
        <v>23</v>
      </c>
      <c r="AT38" s="7" t="s">
        <v>27</v>
      </c>
      <c r="AU38" s="7" t="s">
        <v>24</v>
      </c>
      <c r="AV38" s="7" t="s">
        <v>23</v>
      </c>
      <c r="AW38" s="156"/>
      <c r="AX38" s="156"/>
      <c r="AY38" s="4">
        <v>38211</v>
      </c>
      <c r="AZ38" s="5">
        <v>3.1</v>
      </c>
      <c r="BA38" s="5">
        <v>49.8</v>
      </c>
      <c r="BB38" s="5">
        <v>5.5</v>
      </c>
      <c r="BC38" s="5">
        <v>2.14</v>
      </c>
      <c r="BD38" s="7">
        <v>4.5</v>
      </c>
      <c r="BE38" s="7" t="s">
        <v>27</v>
      </c>
      <c r="BF38" s="7" t="s">
        <v>23</v>
      </c>
      <c r="BG38" s="7" t="s">
        <v>27</v>
      </c>
      <c r="BH38" s="7" t="s">
        <v>23</v>
      </c>
      <c r="BI38" s="149"/>
      <c r="BJ38" s="151"/>
      <c r="BK38" s="4">
        <v>38211</v>
      </c>
      <c r="BL38" s="5">
        <v>1.5</v>
      </c>
      <c r="BM38" s="5">
        <v>7.2</v>
      </c>
      <c r="BN38" s="5">
        <v>6.7</v>
      </c>
      <c r="BO38" s="5">
        <v>0.09</v>
      </c>
      <c r="BP38" s="8">
        <v>1</v>
      </c>
      <c r="BQ38" s="7" t="s">
        <v>25</v>
      </c>
      <c r="BR38" s="7" t="s">
        <v>25</v>
      </c>
      <c r="BS38" s="7" t="s">
        <v>25</v>
      </c>
      <c r="BT38" s="7" t="s">
        <v>25</v>
      </c>
      <c r="BU38" s="149"/>
      <c r="BV38" s="151"/>
      <c r="BW38" s="4">
        <v>38211</v>
      </c>
      <c r="BX38" s="5">
        <v>4.5999999999999996</v>
      </c>
      <c r="BY38" s="5">
        <v>111</v>
      </c>
      <c r="BZ38" s="5">
        <v>3.2</v>
      </c>
      <c r="CA38" s="5">
        <v>4.79</v>
      </c>
      <c r="CB38" s="6">
        <v>7.25</v>
      </c>
      <c r="CC38" s="7" t="s">
        <v>27</v>
      </c>
      <c r="CD38" s="7" t="s">
        <v>24</v>
      </c>
      <c r="CE38" s="7" t="s">
        <v>23</v>
      </c>
      <c r="CF38" s="7" t="s">
        <v>24</v>
      </c>
      <c r="CG38" s="149"/>
      <c r="CH38" s="151"/>
      <c r="CI38" s="4"/>
      <c r="CJ38" s="5"/>
      <c r="CK38" s="5"/>
      <c r="CL38" s="5"/>
      <c r="CM38" s="5"/>
      <c r="CN38" s="6"/>
      <c r="CO38" s="7"/>
      <c r="CP38" s="7"/>
      <c r="CQ38" s="7"/>
      <c r="CR38" s="7"/>
      <c r="CS38" s="149"/>
      <c r="CT38" s="151"/>
      <c r="CU38" s="4"/>
      <c r="CV38" s="5"/>
      <c r="CW38" s="5"/>
      <c r="CX38" s="5"/>
      <c r="CY38" s="5"/>
      <c r="CZ38" s="6"/>
      <c r="DA38" s="7"/>
      <c r="DB38" s="7"/>
      <c r="DC38" s="7"/>
      <c r="DD38" s="7"/>
      <c r="DE38" s="149"/>
      <c r="DF38" s="151"/>
      <c r="DG38" s="4"/>
      <c r="DH38" s="5"/>
      <c r="DI38" s="5"/>
      <c r="DJ38" s="5"/>
      <c r="DK38" s="5"/>
      <c r="DL38" s="6"/>
      <c r="DM38" s="7"/>
      <c r="DN38" s="7"/>
      <c r="DO38" s="7"/>
      <c r="DP38" s="7"/>
      <c r="DQ38" s="149"/>
      <c r="DR38" s="151"/>
      <c r="DS38" s="4"/>
      <c r="DT38" s="5"/>
      <c r="DU38" s="5"/>
      <c r="DV38" s="5"/>
      <c r="DW38" s="5"/>
      <c r="DX38" s="6"/>
      <c r="DY38" s="7"/>
      <c r="DZ38" s="7"/>
      <c r="EA38" s="7"/>
      <c r="EB38" s="7"/>
    </row>
    <row r="39" spans="1:132" x14ac:dyDescent="0.25">
      <c r="A39" s="156"/>
      <c r="B39" s="154"/>
      <c r="C39" s="4">
        <v>38254</v>
      </c>
      <c r="D39" s="5">
        <v>4.5999999999999996</v>
      </c>
      <c r="E39" s="5">
        <v>53.4</v>
      </c>
      <c r="F39" s="5">
        <v>5.2</v>
      </c>
      <c r="G39" s="5">
        <v>0.86</v>
      </c>
      <c r="H39" s="6">
        <v>3.75</v>
      </c>
      <c r="I39" s="7" t="s">
        <v>27</v>
      </c>
      <c r="J39" s="7" t="s">
        <v>23</v>
      </c>
      <c r="K39" s="7" t="s">
        <v>27</v>
      </c>
      <c r="L39" s="7" t="s">
        <v>27</v>
      </c>
      <c r="M39" s="156"/>
      <c r="N39" s="156"/>
      <c r="O39" s="4">
        <v>38254</v>
      </c>
      <c r="P39" s="5">
        <v>12.2</v>
      </c>
      <c r="Q39" s="5">
        <v>57.8</v>
      </c>
      <c r="R39" s="5">
        <v>4</v>
      </c>
      <c r="S39" s="5">
        <v>0.39</v>
      </c>
      <c r="T39" s="6">
        <v>4.75</v>
      </c>
      <c r="U39" s="7" t="s">
        <v>23</v>
      </c>
      <c r="V39" s="7" t="s">
        <v>23</v>
      </c>
      <c r="W39" s="7" t="s">
        <v>23</v>
      </c>
      <c r="X39" s="7" t="s">
        <v>25</v>
      </c>
      <c r="Y39" s="156"/>
      <c r="Z39" s="156"/>
      <c r="AA39" s="4">
        <v>38254</v>
      </c>
      <c r="AB39" s="5">
        <v>11.4</v>
      </c>
      <c r="AC39" s="5">
        <v>21.3</v>
      </c>
      <c r="AD39" s="5">
        <v>2.2999999999999998</v>
      </c>
      <c r="AE39" s="5">
        <v>2.4</v>
      </c>
      <c r="AF39" s="6">
        <v>5.25</v>
      </c>
      <c r="AG39" s="7" t="s">
        <v>23</v>
      </c>
      <c r="AH39" s="7" t="s">
        <v>27</v>
      </c>
      <c r="AI39" s="7" t="s">
        <v>23</v>
      </c>
      <c r="AJ39" s="7" t="s">
        <v>23</v>
      </c>
      <c r="AK39" s="156"/>
      <c r="AL39" s="156"/>
      <c r="AM39" s="4">
        <v>38254</v>
      </c>
      <c r="AN39" s="5">
        <v>12.7</v>
      </c>
      <c r="AO39" s="5">
        <v>23.4</v>
      </c>
      <c r="AP39" s="5">
        <v>2.5</v>
      </c>
      <c r="AQ39" s="5">
        <v>3.63</v>
      </c>
      <c r="AR39" s="6">
        <v>6.25</v>
      </c>
      <c r="AS39" s="7" t="s">
        <v>23</v>
      </c>
      <c r="AT39" s="7" t="s">
        <v>27</v>
      </c>
      <c r="AU39" s="7" t="s">
        <v>23</v>
      </c>
      <c r="AV39" s="7" t="s">
        <v>24</v>
      </c>
      <c r="AW39" s="156"/>
      <c r="AX39" s="156"/>
      <c r="AY39" s="4">
        <v>38254</v>
      </c>
      <c r="AZ39" s="5">
        <v>4.5</v>
      </c>
      <c r="BA39" s="5">
        <v>26.8</v>
      </c>
      <c r="BB39" s="5">
        <v>5.7</v>
      </c>
      <c r="BC39" s="5">
        <v>4.21</v>
      </c>
      <c r="BD39" s="7">
        <v>4.75</v>
      </c>
      <c r="BE39" s="7" t="s">
        <v>27</v>
      </c>
      <c r="BF39" s="7" t="s">
        <v>27</v>
      </c>
      <c r="BG39" s="7" t="s">
        <v>27</v>
      </c>
      <c r="BH39" s="7" t="s">
        <v>24</v>
      </c>
      <c r="BI39" s="149"/>
      <c r="BJ39" s="151"/>
      <c r="BK39" s="4">
        <v>38254</v>
      </c>
      <c r="BL39" s="5">
        <v>1.9</v>
      </c>
      <c r="BM39" s="5">
        <v>8.6999999999999993</v>
      </c>
      <c r="BN39" s="5">
        <v>7.2</v>
      </c>
      <c r="BO39" s="5">
        <v>0.06</v>
      </c>
      <c r="BP39" s="8">
        <v>1</v>
      </c>
      <c r="BQ39" s="7" t="s">
        <v>25</v>
      </c>
      <c r="BR39" s="7" t="s">
        <v>25</v>
      </c>
      <c r="BS39" s="7" t="s">
        <v>25</v>
      </c>
      <c r="BT39" s="7" t="s">
        <v>25</v>
      </c>
      <c r="BU39" s="149"/>
      <c r="BV39" s="151"/>
      <c r="BW39" s="4">
        <v>38254</v>
      </c>
      <c r="BX39" s="5">
        <v>6.2</v>
      </c>
      <c r="BY39" s="5">
        <v>160</v>
      </c>
      <c r="BZ39" s="5">
        <v>8</v>
      </c>
      <c r="CA39" s="5">
        <v>3</v>
      </c>
      <c r="CB39" s="6">
        <v>5.75</v>
      </c>
      <c r="CC39" s="7" t="s">
        <v>23</v>
      </c>
      <c r="CD39" s="7" t="s">
        <v>24</v>
      </c>
      <c r="CE39" s="7" t="s">
        <v>25</v>
      </c>
      <c r="CF39" s="7" t="s">
        <v>23</v>
      </c>
      <c r="CG39" s="149"/>
      <c r="CH39" s="151"/>
      <c r="CI39" s="4"/>
      <c r="CJ39" s="5"/>
      <c r="CK39" s="5"/>
      <c r="CL39" s="5"/>
      <c r="CM39" s="5"/>
      <c r="CN39" s="6"/>
      <c r="CO39" s="7"/>
      <c r="CP39" s="7"/>
      <c r="CQ39" s="7"/>
      <c r="CR39" s="7"/>
      <c r="CS39" s="149"/>
      <c r="CT39" s="151"/>
      <c r="CU39" s="4"/>
      <c r="CV39" s="5"/>
      <c r="CW39" s="5"/>
      <c r="CX39" s="5"/>
      <c r="CY39" s="5"/>
      <c r="CZ39" s="6"/>
      <c r="DA39" s="7"/>
      <c r="DB39" s="7"/>
      <c r="DC39" s="7"/>
      <c r="DD39" s="7"/>
      <c r="DE39" s="149"/>
      <c r="DF39" s="151"/>
      <c r="DG39" s="4"/>
      <c r="DH39" s="5"/>
      <c r="DI39" s="5"/>
      <c r="DJ39" s="5"/>
      <c r="DK39" s="5"/>
      <c r="DL39" s="6"/>
      <c r="DM39" s="7"/>
      <c r="DN39" s="7"/>
      <c r="DO39" s="7"/>
      <c r="DP39" s="7"/>
      <c r="DQ39" s="149"/>
      <c r="DR39" s="151"/>
      <c r="DS39" s="4"/>
      <c r="DT39" s="5"/>
      <c r="DU39" s="5"/>
      <c r="DV39" s="5"/>
      <c r="DW39" s="5"/>
      <c r="DX39" s="6"/>
      <c r="DY39" s="7"/>
      <c r="DZ39" s="7"/>
      <c r="EA39" s="7"/>
      <c r="EB39" s="7"/>
    </row>
    <row r="40" spans="1:132" x14ac:dyDescent="0.25">
      <c r="A40" s="156"/>
      <c r="B40" s="154"/>
      <c r="C40" s="4">
        <v>38272</v>
      </c>
      <c r="D40" s="5">
        <v>6.3</v>
      </c>
      <c r="E40" s="5">
        <v>28.2</v>
      </c>
      <c r="F40" s="5">
        <v>2.9</v>
      </c>
      <c r="G40" s="5">
        <v>5.48</v>
      </c>
      <c r="H40" s="6">
        <v>6.25</v>
      </c>
      <c r="I40" s="7" t="s">
        <v>23</v>
      </c>
      <c r="J40" s="7" t="s">
        <v>27</v>
      </c>
      <c r="K40" s="7" t="s">
        <v>23</v>
      </c>
      <c r="L40" s="7" t="s">
        <v>24</v>
      </c>
      <c r="M40" s="156"/>
      <c r="N40" s="156"/>
      <c r="O40" s="4">
        <v>38272</v>
      </c>
      <c r="P40" s="5">
        <v>21.7</v>
      </c>
      <c r="Q40" s="5">
        <v>53.8</v>
      </c>
      <c r="R40" s="5">
        <v>0.7</v>
      </c>
      <c r="S40" s="5">
        <v>5.48</v>
      </c>
      <c r="T40" s="6">
        <v>9</v>
      </c>
      <c r="U40" s="7" t="s">
        <v>24</v>
      </c>
      <c r="V40" s="7" t="s">
        <v>23</v>
      </c>
      <c r="W40" s="7" t="s">
        <v>24</v>
      </c>
      <c r="X40" s="7" t="s">
        <v>24</v>
      </c>
      <c r="Y40" s="156"/>
      <c r="Z40" s="156"/>
      <c r="AA40" s="4">
        <v>38272</v>
      </c>
      <c r="AB40" s="5">
        <v>6.3</v>
      </c>
      <c r="AC40" s="5">
        <v>22.4</v>
      </c>
      <c r="AD40" s="5">
        <v>2.5</v>
      </c>
      <c r="AE40" s="5">
        <v>2.93</v>
      </c>
      <c r="AF40" s="6">
        <v>5.25</v>
      </c>
      <c r="AG40" s="7" t="s">
        <v>23</v>
      </c>
      <c r="AH40" s="7" t="s">
        <v>27</v>
      </c>
      <c r="AI40" s="7" t="s">
        <v>23</v>
      </c>
      <c r="AJ40" s="7" t="s">
        <v>23</v>
      </c>
      <c r="AK40" s="156"/>
      <c r="AL40" s="156"/>
      <c r="AM40" s="4">
        <v>38272</v>
      </c>
      <c r="AN40" s="5">
        <v>4.5</v>
      </c>
      <c r="AO40" s="5">
        <v>14.6</v>
      </c>
      <c r="AP40" s="5">
        <v>2.2000000000000002</v>
      </c>
      <c r="AQ40" s="5">
        <v>3.2</v>
      </c>
      <c r="AR40" s="6">
        <v>5</v>
      </c>
      <c r="AS40" s="7" t="s">
        <v>27</v>
      </c>
      <c r="AT40" s="7" t="s">
        <v>25</v>
      </c>
      <c r="AU40" s="7" t="s">
        <v>23</v>
      </c>
      <c r="AV40" s="7" t="s">
        <v>24</v>
      </c>
      <c r="AW40" s="156"/>
      <c r="AX40" s="156"/>
      <c r="AY40" s="4">
        <v>38272</v>
      </c>
      <c r="AZ40" s="5">
        <v>3.1</v>
      </c>
      <c r="BA40" s="5">
        <v>29.2</v>
      </c>
      <c r="BB40" s="5">
        <v>3.5</v>
      </c>
      <c r="BC40" s="5">
        <v>3.02</v>
      </c>
      <c r="BD40" s="7">
        <v>5.5</v>
      </c>
      <c r="BE40" s="7" t="s">
        <v>27</v>
      </c>
      <c r="BF40" s="7" t="s">
        <v>27</v>
      </c>
      <c r="BG40" s="7" t="s">
        <v>23</v>
      </c>
      <c r="BH40" s="7" t="s">
        <v>24</v>
      </c>
      <c r="BI40" s="149"/>
      <c r="BJ40" s="151"/>
      <c r="BK40" s="4">
        <v>38272</v>
      </c>
      <c r="BL40" s="5">
        <v>1</v>
      </c>
      <c r="BM40" s="5">
        <v>3</v>
      </c>
      <c r="BN40" s="5">
        <v>8</v>
      </c>
      <c r="BO40" s="5">
        <v>0.03</v>
      </c>
      <c r="BP40" s="8">
        <v>1</v>
      </c>
      <c r="BQ40" s="7" t="s">
        <v>25</v>
      </c>
      <c r="BR40" s="7" t="s">
        <v>25</v>
      </c>
      <c r="BS40" s="7" t="s">
        <v>25</v>
      </c>
      <c r="BT40" s="7" t="s">
        <v>25</v>
      </c>
      <c r="BU40" s="149"/>
      <c r="BV40" s="151"/>
      <c r="BW40" s="4">
        <v>38272</v>
      </c>
      <c r="BX40" s="5">
        <v>28.1</v>
      </c>
      <c r="BY40" s="5">
        <v>246</v>
      </c>
      <c r="BZ40" s="5">
        <v>1</v>
      </c>
      <c r="CA40" s="5">
        <v>6.8</v>
      </c>
      <c r="CB40" s="6">
        <v>10</v>
      </c>
      <c r="CC40" s="7" t="s">
        <v>24</v>
      </c>
      <c r="CD40" s="7" t="s">
        <v>24</v>
      </c>
      <c r="CE40" s="7" t="s">
        <v>24</v>
      </c>
      <c r="CF40" s="7" t="s">
        <v>24</v>
      </c>
      <c r="CG40" s="149"/>
      <c r="CH40" s="151"/>
      <c r="CI40" s="4"/>
      <c r="CJ40" s="5"/>
      <c r="CK40" s="5"/>
      <c r="CL40" s="5"/>
      <c r="CM40" s="5"/>
      <c r="CN40" s="6"/>
      <c r="CO40" s="7"/>
      <c r="CP40" s="7"/>
      <c r="CQ40" s="7"/>
      <c r="CR40" s="7"/>
      <c r="CS40" s="149"/>
      <c r="CT40" s="151"/>
      <c r="CU40" s="4"/>
      <c r="CV40" s="5"/>
      <c r="CW40" s="5"/>
      <c r="CX40" s="5"/>
      <c r="CY40" s="5"/>
      <c r="CZ40" s="6"/>
      <c r="DA40" s="7"/>
      <c r="DB40" s="7"/>
      <c r="DC40" s="7"/>
      <c r="DD40" s="7"/>
      <c r="DE40" s="149"/>
      <c r="DF40" s="151"/>
      <c r="DG40" s="4"/>
      <c r="DH40" s="5"/>
      <c r="DI40" s="5"/>
      <c r="DJ40" s="5"/>
      <c r="DK40" s="5"/>
      <c r="DL40" s="6"/>
      <c r="DM40" s="7"/>
      <c r="DN40" s="7"/>
      <c r="DO40" s="7"/>
      <c r="DP40" s="7"/>
      <c r="DQ40" s="149"/>
      <c r="DR40" s="151"/>
      <c r="DS40" s="4"/>
      <c r="DT40" s="5"/>
      <c r="DU40" s="5"/>
      <c r="DV40" s="5"/>
      <c r="DW40" s="5"/>
      <c r="DX40" s="6"/>
      <c r="DY40" s="7"/>
      <c r="DZ40" s="7"/>
      <c r="EA40" s="7"/>
      <c r="EB40" s="7"/>
    </row>
    <row r="41" spans="1:132" x14ac:dyDescent="0.25">
      <c r="A41" s="156"/>
      <c r="B41" s="154"/>
      <c r="C41" s="4">
        <v>38300</v>
      </c>
      <c r="D41" s="5">
        <v>5.7</v>
      </c>
      <c r="E41" s="5">
        <v>120</v>
      </c>
      <c r="F41" s="5">
        <v>2.1</v>
      </c>
      <c r="G41" s="5">
        <v>2.83</v>
      </c>
      <c r="H41" s="6">
        <v>7</v>
      </c>
      <c r="I41" s="7" t="s">
        <v>23</v>
      </c>
      <c r="J41" s="7" t="s">
        <v>24</v>
      </c>
      <c r="K41" s="7" t="s">
        <v>23</v>
      </c>
      <c r="L41" s="7" t="s">
        <v>23</v>
      </c>
      <c r="M41" s="156"/>
      <c r="N41" s="156"/>
      <c r="O41" s="4">
        <v>38300</v>
      </c>
      <c r="P41" s="5">
        <v>17.399999999999999</v>
      </c>
      <c r="Q41" s="5">
        <v>30.4</v>
      </c>
      <c r="R41" s="5">
        <v>0.3</v>
      </c>
      <c r="S41" s="5">
        <v>4.93</v>
      </c>
      <c r="T41" s="6">
        <v>8.25</v>
      </c>
      <c r="U41" s="7" t="s">
        <v>24</v>
      </c>
      <c r="V41" s="7" t="s">
        <v>27</v>
      </c>
      <c r="W41" s="7" t="s">
        <v>24</v>
      </c>
      <c r="X41" s="7" t="s">
        <v>24</v>
      </c>
      <c r="Y41" s="156"/>
      <c r="Z41" s="156"/>
      <c r="AA41" s="4">
        <v>38300</v>
      </c>
      <c r="AB41" s="5">
        <v>14.8</v>
      </c>
      <c r="AC41" s="5">
        <v>16</v>
      </c>
      <c r="AD41" s="5">
        <v>1</v>
      </c>
      <c r="AE41" s="5">
        <v>4.3499999999999996</v>
      </c>
      <c r="AF41" s="6">
        <v>6.75</v>
      </c>
      <c r="AG41" s="7" t="s">
        <v>23</v>
      </c>
      <c r="AH41" s="7" t="s">
        <v>25</v>
      </c>
      <c r="AI41" s="7" t="s">
        <v>24</v>
      </c>
      <c r="AJ41" s="7" t="s">
        <v>24</v>
      </c>
      <c r="AK41" s="156"/>
      <c r="AL41" s="156"/>
      <c r="AM41" s="4">
        <v>38300</v>
      </c>
      <c r="AN41" s="5">
        <v>9.8000000000000007</v>
      </c>
      <c r="AO41" s="5">
        <v>14.8</v>
      </c>
      <c r="AP41" s="5">
        <v>2.2999999999999998</v>
      </c>
      <c r="AQ41" s="5">
        <v>4.25</v>
      </c>
      <c r="AR41" s="6">
        <v>5.75</v>
      </c>
      <c r="AS41" s="7" t="s">
        <v>23</v>
      </c>
      <c r="AT41" s="7" t="s">
        <v>25</v>
      </c>
      <c r="AU41" s="7" t="s">
        <v>23</v>
      </c>
      <c r="AV41" s="7" t="s">
        <v>24</v>
      </c>
      <c r="AW41" s="156"/>
      <c r="AX41" s="156"/>
      <c r="AY41" s="4">
        <v>38300</v>
      </c>
      <c r="AZ41" s="5">
        <v>4.7</v>
      </c>
      <c r="BA41" s="5">
        <v>20.3</v>
      </c>
      <c r="BB41" s="5">
        <v>1.6</v>
      </c>
      <c r="BC41" s="5">
        <v>3.3</v>
      </c>
      <c r="BD41" s="7">
        <v>6.5</v>
      </c>
      <c r="BE41" s="7" t="s">
        <v>27</v>
      </c>
      <c r="BF41" s="7" t="s">
        <v>27</v>
      </c>
      <c r="BG41" s="7" t="s">
        <v>24</v>
      </c>
      <c r="BH41" s="7" t="s">
        <v>24</v>
      </c>
      <c r="BI41" s="149"/>
      <c r="BJ41" s="151"/>
      <c r="BK41" s="4">
        <v>38300</v>
      </c>
      <c r="BL41" s="5">
        <v>1</v>
      </c>
      <c r="BM41" s="5">
        <v>4.8</v>
      </c>
      <c r="BN41" s="5">
        <v>6.3</v>
      </c>
      <c r="BO41" s="5">
        <v>0.03</v>
      </c>
      <c r="BP41" s="8">
        <v>1.5</v>
      </c>
      <c r="BQ41" s="7" t="s">
        <v>25</v>
      </c>
      <c r="BR41" s="7" t="s">
        <v>25</v>
      </c>
      <c r="BS41" s="7" t="s">
        <v>27</v>
      </c>
      <c r="BT41" s="7" t="s">
        <v>25</v>
      </c>
      <c r="BU41" s="149"/>
      <c r="BV41" s="151"/>
      <c r="BW41" s="4">
        <v>38300</v>
      </c>
      <c r="BX41" s="5">
        <v>6.7</v>
      </c>
      <c r="BY41" s="5">
        <v>253</v>
      </c>
      <c r="BZ41" s="5">
        <v>4.2</v>
      </c>
      <c r="CA41" s="5">
        <v>11.3</v>
      </c>
      <c r="CB41" s="6">
        <v>8</v>
      </c>
      <c r="CC41" s="7" t="s">
        <v>23</v>
      </c>
      <c r="CD41" s="7" t="s">
        <v>24</v>
      </c>
      <c r="CE41" s="7" t="s">
        <v>23</v>
      </c>
      <c r="CF41" s="7" t="s">
        <v>24</v>
      </c>
      <c r="CG41" s="149"/>
      <c r="CH41" s="151"/>
      <c r="CI41" s="4"/>
      <c r="CJ41" s="5"/>
      <c r="CK41" s="5"/>
      <c r="CL41" s="5"/>
      <c r="CM41" s="5"/>
      <c r="CN41" s="6"/>
      <c r="CO41" s="7"/>
      <c r="CP41" s="7"/>
      <c r="CQ41" s="7"/>
      <c r="CR41" s="7"/>
      <c r="CS41" s="149"/>
      <c r="CT41" s="151"/>
      <c r="CU41" s="4"/>
      <c r="CV41" s="5"/>
      <c r="CW41" s="5"/>
      <c r="CX41" s="5"/>
      <c r="CY41" s="5"/>
      <c r="CZ41" s="6"/>
      <c r="DA41" s="7"/>
      <c r="DB41" s="7"/>
      <c r="DC41" s="7"/>
      <c r="DD41" s="7"/>
      <c r="DE41" s="149"/>
      <c r="DF41" s="151"/>
      <c r="DG41" s="4"/>
      <c r="DH41" s="5"/>
      <c r="DI41" s="5"/>
      <c r="DJ41" s="5"/>
      <c r="DK41" s="5"/>
      <c r="DL41" s="6"/>
      <c r="DM41" s="7"/>
      <c r="DN41" s="7"/>
      <c r="DO41" s="7"/>
      <c r="DP41" s="7"/>
      <c r="DQ41" s="149"/>
      <c r="DR41" s="151"/>
      <c r="DS41" s="4"/>
      <c r="DT41" s="5"/>
      <c r="DU41" s="5"/>
      <c r="DV41" s="5"/>
      <c r="DW41" s="5"/>
      <c r="DX41" s="6"/>
      <c r="DY41" s="7"/>
      <c r="DZ41" s="7"/>
      <c r="EA41" s="7"/>
      <c r="EB41" s="7"/>
    </row>
    <row r="42" spans="1:132" x14ac:dyDescent="0.25">
      <c r="A42" s="156"/>
      <c r="B42" s="154"/>
      <c r="C42" s="4">
        <v>38328</v>
      </c>
      <c r="D42" s="5">
        <v>3</v>
      </c>
      <c r="E42" s="5">
        <v>73</v>
      </c>
      <c r="F42" s="5">
        <v>6.4</v>
      </c>
      <c r="G42" s="5">
        <v>1.85</v>
      </c>
      <c r="H42" s="6">
        <v>4.5</v>
      </c>
      <c r="I42" s="7" t="s">
        <v>27</v>
      </c>
      <c r="J42" s="7" t="s">
        <v>23</v>
      </c>
      <c r="K42" s="7" t="s">
        <v>27</v>
      </c>
      <c r="L42" s="7" t="s">
        <v>23</v>
      </c>
      <c r="M42" s="156"/>
      <c r="N42" s="156"/>
      <c r="O42" s="4">
        <v>38328</v>
      </c>
      <c r="P42" s="5">
        <v>6.2</v>
      </c>
      <c r="Q42" s="5">
        <v>58.2</v>
      </c>
      <c r="R42" s="5">
        <v>5.2</v>
      </c>
      <c r="S42" s="5">
        <v>2.73</v>
      </c>
      <c r="T42" s="6">
        <v>5.25</v>
      </c>
      <c r="U42" s="7" t="s">
        <v>23</v>
      </c>
      <c r="V42" s="7" t="s">
        <v>23</v>
      </c>
      <c r="W42" s="7" t="s">
        <v>27</v>
      </c>
      <c r="X42" s="7" t="s">
        <v>23</v>
      </c>
      <c r="Y42" s="156"/>
      <c r="Z42" s="156"/>
      <c r="AA42" s="4">
        <v>38328</v>
      </c>
      <c r="AB42" s="5">
        <v>7.4</v>
      </c>
      <c r="AC42" s="5">
        <v>33.200000000000003</v>
      </c>
      <c r="AD42" s="5">
        <v>4.5999999999999996</v>
      </c>
      <c r="AE42" s="5">
        <v>2.25</v>
      </c>
      <c r="AF42" s="6">
        <v>4.5</v>
      </c>
      <c r="AG42" s="7" t="s">
        <v>23</v>
      </c>
      <c r="AH42" s="7" t="s">
        <v>27</v>
      </c>
      <c r="AI42" s="7" t="s">
        <v>27</v>
      </c>
      <c r="AJ42" s="7" t="s">
        <v>23</v>
      </c>
      <c r="AK42" s="156"/>
      <c r="AL42" s="156"/>
      <c r="AM42" s="4">
        <v>38328</v>
      </c>
      <c r="AN42" s="5">
        <v>6.9</v>
      </c>
      <c r="AO42" s="5">
        <v>25.4</v>
      </c>
      <c r="AP42" s="5">
        <v>2.8</v>
      </c>
      <c r="AQ42" s="5">
        <v>2.06</v>
      </c>
      <c r="AR42" s="6">
        <v>5.25</v>
      </c>
      <c r="AS42" s="7" t="s">
        <v>23</v>
      </c>
      <c r="AT42" s="7" t="s">
        <v>27</v>
      </c>
      <c r="AU42" s="7" t="s">
        <v>23</v>
      </c>
      <c r="AV42" s="7" t="s">
        <v>23</v>
      </c>
      <c r="AW42" s="156"/>
      <c r="AX42" s="156"/>
      <c r="AY42" s="4">
        <v>38328</v>
      </c>
      <c r="AZ42" s="5">
        <v>2.7</v>
      </c>
      <c r="BA42" s="5">
        <v>24.4</v>
      </c>
      <c r="BB42" s="5">
        <v>1.7</v>
      </c>
      <c r="BC42" s="5">
        <v>2.09</v>
      </c>
      <c r="BD42" s="7">
        <v>5</v>
      </c>
      <c r="BE42" s="7" t="s">
        <v>25</v>
      </c>
      <c r="BF42" s="7" t="s">
        <v>27</v>
      </c>
      <c r="BG42" s="7" t="s">
        <v>24</v>
      </c>
      <c r="BH42" s="7" t="s">
        <v>23</v>
      </c>
      <c r="BI42" s="149"/>
      <c r="BJ42" s="151"/>
      <c r="BK42" s="4">
        <v>38328</v>
      </c>
      <c r="BL42" s="5">
        <v>1</v>
      </c>
      <c r="BM42" s="5">
        <v>3.3</v>
      </c>
      <c r="BN42" s="5">
        <v>7.1</v>
      </c>
      <c r="BO42" s="5">
        <v>0.03</v>
      </c>
      <c r="BP42" s="8">
        <v>1</v>
      </c>
      <c r="BQ42" s="7" t="s">
        <v>25</v>
      </c>
      <c r="BR42" s="7" t="s">
        <v>25</v>
      </c>
      <c r="BS42" s="7" t="s">
        <v>25</v>
      </c>
      <c r="BT42" s="7" t="s">
        <v>25</v>
      </c>
      <c r="BU42" s="149"/>
      <c r="BV42" s="151"/>
      <c r="BW42" s="4">
        <v>38328</v>
      </c>
      <c r="BX42" s="5">
        <v>9.1999999999999993</v>
      </c>
      <c r="BY42" s="5">
        <v>240</v>
      </c>
      <c r="BZ42" s="5">
        <v>2.9</v>
      </c>
      <c r="CA42" s="5">
        <v>7.17</v>
      </c>
      <c r="CB42" s="6">
        <v>8</v>
      </c>
      <c r="CC42" s="7" t="s">
        <v>23</v>
      </c>
      <c r="CD42" s="7" t="s">
        <v>24</v>
      </c>
      <c r="CE42" s="7" t="s">
        <v>23</v>
      </c>
      <c r="CF42" s="7" t="s">
        <v>24</v>
      </c>
      <c r="CG42" s="149"/>
      <c r="CH42" s="151"/>
      <c r="CI42" s="4"/>
      <c r="CJ42" s="5"/>
      <c r="CK42" s="5"/>
      <c r="CL42" s="5"/>
      <c r="CM42" s="5"/>
      <c r="CN42" s="6"/>
      <c r="CO42" s="7"/>
      <c r="CP42" s="7"/>
      <c r="CQ42" s="7"/>
      <c r="CR42" s="7"/>
      <c r="CS42" s="149"/>
      <c r="CT42" s="151"/>
      <c r="CU42" s="4"/>
      <c r="CV42" s="5"/>
      <c r="CW42" s="5"/>
      <c r="CX42" s="5"/>
      <c r="CY42" s="5"/>
      <c r="CZ42" s="6"/>
      <c r="DA42" s="7"/>
      <c r="DB42" s="7"/>
      <c r="DC42" s="7"/>
      <c r="DD42" s="7"/>
      <c r="DE42" s="149"/>
      <c r="DF42" s="151"/>
      <c r="DG42" s="4"/>
      <c r="DH42" s="5"/>
      <c r="DI42" s="5"/>
      <c r="DJ42" s="5"/>
      <c r="DK42" s="5"/>
      <c r="DL42" s="6"/>
      <c r="DM42" s="7"/>
      <c r="DN42" s="7"/>
      <c r="DO42" s="7"/>
      <c r="DP42" s="7"/>
      <c r="DQ42" s="149"/>
      <c r="DR42" s="151"/>
      <c r="DS42" s="4"/>
      <c r="DT42" s="5"/>
      <c r="DU42" s="5"/>
      <c r="DV42" s="5"/>
      <c r="DW42" s="5"/>
      <c r="DX42" s="6"/>
      <c r="DY42" s="7"/>
      <c r="DZ42" s="7"/>
      <c r="EA42" s="7"/>
      <c r="EB42" s="7"/>
    </row>
    <row r="43" spans="1:132" x14ac:dyDescent="0.25">
      <c r="A43" s="9">
        <v>93</v>
      </c>
      <c r="B43" s="10" t="s">
        <v>33</v>
      </c>
      <c r="C43" s="11" t="s">
        <v>31</v>
      </c>
      <c r="D43" s="12">
        <v>5.7749999999999995</v>
      </c>
      <c r="E43" s="12">
        <v>55.591666666666661</v>
      </c>
      <c r="F43" s="12">
        <v>3.7583333333333333</v>
      </c>
      <c r="G43" s="12">
        <v>5.9058333333333328</v>
      </c>
      <c r="H43" s="12">
        <f>AVERAGE(H31:H42)</f>
        <v>5.645833333333333</v>
      </c>
      <c r="I43" s="13" t="str">
        <f>IF(D43&lt;3,"1",IF(D43&lt;5,"3",IF(D43&lt;=15,"6",IF(D43&gt;15,"10"))))</f>
        <v>6</v>
      </c>
      <c r="J43" s="13" t="str">
        <f>IF(E43&lt;20,"1",IF(E43&lt;=49,"3",IF(E43&lt;=100,"6",IF(E43&gt;100,"10"))))</f>
        <v>6</v>
      </c>
      <c r="K43" s="13" t="str">
        <f>IF(F43&gt;6.5,"1",IF(F43&gt;=4.6,"3",IF(F43&gt;=2,"6",IF(F43&gt;=0,"10"))))</f>
        <v>6</v>
      </c>
      <c r="L43" s="13" t="str">
        <f>IF(G43&lt;0.5,"1",IF(G43&lt;1,"3",IF(G43&lt;=3,"6",IF(G43&gt;=3,"10"))))</f>
        <v>10</v>
      </c>
      <c r="M43" s="9">
        <v>93</v>
      </c>
      <c r="N43" s="9" t="s">
        <v>26</v>
      </c>
      <c r="O43" s="11" t="s">
        <v>31</v>
      </c>
      <c r="P43" s="14">
        <v>18.674999999999997</v>
      </c>
      <c r="Q43" s="14">
        <v>42.041666666666664</v>
      </c>
      <c r="R43" s="14">
        <v>1.2</v>
      </c>
      <c r="S43" s="21">
        <v>9.7041666666666675</v>
      </c>
      <c r="T43" s="12">
        <f>AVERAGE(T31:T42)</f>
        <v>7.416666666666667</v>
      </c>
      <c r="U43" s="13" t="str">
        <f>IF(P43&lt;3,"1",IF(P43&lt;5,"3",IF(P43&lt;=15,"6",IF(P43&gt;15,"10"))))</f>
        <v>10</v>
      </c>
      <c r="V43" s="13" t="str">
        <f>IF(Q43&lt;20,"1",IF(Q43&lt;=49,"3",IF(Q43&lt;=100,"6",IF(Q43&gt;100,"10"))))</f>
        <v>3</v>
      </c>
      <c r="W43" s="13" t="str">
        <f>IF(R43&gt;6.5,"1",IF(R43&gt;=4.6,"3",IF(R43&gt;=2,"6",IF(R43&gt;=0,"10"))))</f>
        <v>10</v>
      </c>
      <c r="X43" s="13" t="str">
        <f>IF(S43&lt;0.5,"1",IF(S43&lt;1,"3",IF(S43&lt;=3,"6",IF(S43&gt;=3,"10"))))</f>
        <v>10</v>
      </c>
      <c r="Y43" s="9">
        <v>93</v>
      </c>
      <c r="Z43" s="9" t="s">
        <v>26</v>
      </c>
      <c r="AA43" s="11" t="s">
        <v>31</v>
      </c>
      <c r="AB43" s="14">
        <v>8.9749999999999996</v>
      </c>
      <c r="AC43" s="14">
        <v>23.525000000000006</v>
      </c>
      <c r="AD43" s="14">
        <v>1.9166666666666667</v>
      </c>
      <c r="AE43" s="14">
        <v>7.3341666666666683</v>
      </c>
      <c r="AF43" s="12">
        <f>AVERAGE(AF31:AF42)</f>
        <v>6.166666666666667</v>
      </c>
      <c r="AG43" s="13" t="str">
        <f>IF(AB43&lt;3,"1",IF(AB43&lt;5,"3",IF(AB43&lt;=15,"6",IF(AB43&gt;15,"10"))))</f>
        <v>6</v>
      </c>
      <c r="AH43" s="13" t="str">
        <f>IF(AC43&lt;20,"1",IF(AC43&lt;=49,"3",IF(AC43&lt;=100,"6",IF(AC43&gt;100,"10"))))</f>
        <v>3</v>
      </c>
      <c r="AI43" s="13" t="str">
        <f>IF(AD43&gt;6.5,"1",IF(AD43&gt;=4.6,"3",IF(AD43&gt;=2,"6",IF(AD43&gt;=0,"10"))))</f>
        <v>10</v>
      </c>
      <c r="AJ43" s="13" t="str">
        <f>IF(AE43&lt;0.5,"1",IF(AE43&lt;1,"3",IF(AE43&lt;=3,"6",IF(AE43&gt;=3,"10"))))</f>
        <v>10</v>
      </c>
      <c r="AK43" s="9">
        <v>93</v>
      </c>
      <c r="AL43" s="9" t="s">
        <v>28</v>
      </c>
      <c r="AM43" s="11" t="s">
        <v>31</v>
      </c>
      <c r="AN43" s="14">
        <v>7.8166666666666664</v>
      </c>
      <c r="AO43" s="21">
        <v>20.566666666666666</v>
      </c>
      <c r="AP43" s="14">
        <v>2.25</v>
      </c>
      <c r="AQ43" s="14">
        <v>6.7899999999999991</v>
      </c>
      <c r="AR43" s="12">
        <f>AVERAGE(AR31:AR42)</f>
        <v>5.895833333333333</v>
      </c>
      <c r="AS43" s="13" t="str">
        <f>IF(AN43&lt;3,"1",IF(AN43&lt;5,"3",IF(AN43&lt;=15,"6",IF(AN43&gt;15,"10"))))</f>
        <v>6</v>
      </c>
      <c r="AT43" s="13" t="str">
        <f>IF(AO43&lt;20,"1",IF(AO43&lt;=49,"3",IF(AO43&lt;=100,"6",IF(AO43&gt;100,"10"))))</f>
        <v>3</v>
      </c>
      <c r="AU43" s="13" t="str">
        <f>IF(AP43&gt;6.5,"1",IF(AP43&gt;=4.6,"3",IF(AP43&gt;=2,"6",IF(AP43&gt;=0,"10"))))</f>
        <v>6</v>
      </c>
      <c r="AV43" s="13" t="str">
        <f>IF(AQ43&lt;0.5,"1",IF(AQ43&lt;1,"3",IF(AQ43&lt;=3,"6",IF(AQ43&gt;=3,"10"))))</f>
        <v>10</v>
      </c>
      <c r="AW43" s="9">
        <v>93</v>
      </c>
      <c r="AX43" s="9" t="s">
        <v>28</v>
      </c>
      <c r="AY43" s="11" t="s">
        <v>31</v>
      </c>
      <c r="AZ43" s="14">
        <v>5.3583333333333343</v>
      </c>
      <c r="BA43" s="14">
        <v>26.366666666666664</v>
      </c>
      <c r="BB43" s="14">
        <v>3.7583333333333342</v>
      </c>
      <c r="BC43" s="14">
        <v>3.1716666666666669</v>
      </c>
      <c r="BD43" s="12">
        <f>AVERAGE(BD31:BD42)</f>
        <v>5.395833333333333</v>
      </c>
      <c r="BE43" s="13" t="str">
        <f>IF(AZ43&lt;3,"1",IF(AZ43&lt;5,"3",IF(AZ43&lt;=15,"6",IF(AZ43&gt;15,"10"))))</f>
        <v>6</v>
      </c>
      <c r="BF43" s="13" t="str">
        <f>IF(BA43&lt;20,"1",IF(BA43&lt;=49,"3",IF(BA43&lt;=100,"6",IF(BA43&gt;100,"10"))))</f>
        <v>3</v>
      </c>
      <c r="BG43" s="13" t="str">
        <f>IF(BB43&gt;6.5,"1",IF(BB43&gt;=4.6,"3",IF(BB43&gt;=2,"6",IF(BB43&gt;=0,"10"))))</f>
        <v>6</v>
      </c>
      <c r="BH43" s="13" t="str">
        <f>IF(BC43&lt;0.5,"1",IF(BC43&lt;1,"3",IF(BC43&lt;=3,"6",IF(BC43&gt;=3,"10"))))</f>
        <v>10</v>
      </c>
      <c r="BI43" s="15">
        <v>93</v>
      </c>
      <c r="BJ43" s="16" t="s">
        <v>29</v>
      </c>
      <c r="BK43" s="17" t="s">
        <v>31</v>
      </c>
      <c r="BL43" s="12">
        <v>1.1833333333333333</v>
      </c>
      <c r="BM43" s="12">
        <v>6.1000000000000005</v>
      </c>
      <c r="BN43" s="12">
        <v>7.3499999999999988</v>
      </c>
      <c r="BO43" s="12">
        <v>5.2500000000000012E-2</v>
      </c>
      <c r="BP43" s="12">
        <f>AVERAGE(BP31:BP42)</f>
        <v>1.1666666666666667</v>
      </c>
      <c r="BQ43" s="13" t="str">
        <f>IF(BL43&lt;3,"1",IF(BL43&lt;5,"3",IF(BL43&lt;=15,"6",IF(BL43&gt;15,"10"))))</f>
        <v>1</v>
      </c>
      <c r="BR43" s="13" t="str">
        <f>IF(BM43&lt;20,"1",IF(BM43&lt;=49,"3",IF(BM43&lt;=100,"6",IF(BM43&gt;100,"10"))))</f>
        <v>1</v>
      </c>
      <c r="BS43" s="13" t="str">
        <f>IF(BN43&gt;6.5,"1",IF(BN43&gt;=4.6,"3",IF(BN43&gt;=2,"6",IF(BN43&gt;=0,"10"))))</f>
        <v>1</v>
      </c>
      <c r="BT43" s="13" t="str">
        <f>IF(BO43&lt;0.5,"1",IF(BO43&lt;1,"3",IF(BO43&lt;=3,"6",IF(BO43&gt;=3,"10"))))</f>
        <v>1</v>
      </c>
      <c r="BU43" s="15">
        <v>93</v>
      </c>
      <c r="BV43" s="16" t="s">
        <v>29</v>
      </c>
      <c r="BW43" s="17" t="s">
        <v>31</v>
      </c>
      <c r="BX43" s="12">
        <v>14.741666666666665</v>
      </c>
      <c r="BY43" s="12">
        <v>125.97500000000001</v>
      </c>
      <c r="BZ43" s="12">
        <v>2.458333333333333</v>
      </c>
      <c r="CA43" s="12">
        <v>11.115</v>
      </c>
      <c r="CB43" s="12">
        <f>AVERAGE(CB31:CB42)</f>
        <v>7.791666666666667</v>
      </c>
      <c r="CC43" s="13" t="str">
        <f>IF(BX43&lt;3,"1",IF(BX43&lt;5,"3",IF(BX43&lt;=15,"6",IF(BX43&gt;15,"10"))))</f>
        <v>6</v>
      </c>
      <c r="CD43" s="13" t="str">
        <f>IF(BY43&lt;20,"1",IF(BY43&lt;=49,"3",IF(BY43&lt;=100,"6",IF(BY43&gt;100,"10"))))</f>
        <v>10</v>
      </c>
      <c r="CE43" s="13" t="str">
        <f>IF(BZ43&gt;6.5,"1",IF(BZ43&gt;=4.6,"3",IF(BZ43&gt;=2,"6",IF(BZ43&gt;=0,"10"))))</f>
        <v>6</v>
      </c>
      <c r="CF43" s="13" t="str">
        <f>IF(CA43&lt;0.5,"1",IF(CA43&lt;1,"3",IF(CA43&lt;=3,"6",IF(CA43&gt;=3,"10"))))</f>
        <v>10</v>
      </c>
      <c r="CG43" s="15">
        <v>93</v>
      </c>
      <c r="CH43" s="16"/>
      <c r="CI43" s="17"/>
      <c r="CJ43" s="12"/>
      <c r="CK43" s="12"/>
      <c r="CL43" s="12"/>
      <c r="CM43" s="12"/>
      <c r="CN43" s="18"/>
      <c r="CO43" s="19"/>
      <c r="CP43" s="19"/>
      <c r="CQ43" s="19"/>
      <c r="CR43" s="19"/>
      <c r="CS43" s="15">
        <v>93</v>
      </c>
      <c r="CT43" s="16"/>
      <c r="CU43" s="17"/>
      <c r="CV43" s="12"/>
      <c r="CW43" s="12"/>
      <c r="CX43" s="12"/>
      <c r="CY43" s="12"/>
      <c r="CZ43" s="18"/>
      <c r="DA43" s="19"/>
      <c r="DB43" s="19"/>
      <c r="DC43" s="19"/>
      <c r="DD43" s="19"/>
      <c r="DE43" s="15">
        <v>93</v>
      </c>
      <c r="DF43" s="16"/>
      <c r="DG43" s="17"/>
      <c r="DH43" s="12"/>
      <c r="DI43" s="12"/>
      <c r="DJ43" s="12"/>
      <c r="DK43" s="12"/>
      <c r="DL43" s="18"/>
      <c r="DM43" s="19"/>
      <c r="DN43" s="19"/>
      <c r="DO43" s="19"/>
      <c r="DP43" s="19"/>
      <c r="DQ43" s="15">
        <v>93</v>
      </c>
      <c r="DR43" s="16"/>
      <c r="DS43" s="17"/>
      <c r="DT43" s="12"/>
      <c r="DU43" s="12"/>
      <c r="DV43" s="12"/>
      <c r="DW43" s="12"/>
      <c r="DX43" s="18"/>
      <c r="DY43" s="19"/>
      <c r="DZ43" s="19"/>
      <c r="EA43" s="19"/>
      <c r="EB43" s="19"/>
    </row>
    <row r="44" spans="1:132" x14ac:dyDescent="0.25">
      <c r="A44" s="156">
        <v>94</v>
      </c>
      <c r="B44" s="153" t="s">
        <v>33</v>
      </c>
      <c r="C44" s="4">
        <v>38363</v>
      </c>
      <c r="D44" s="5">
        <v>2.9</v>
      </c>
      <c r="E44" s="5">
        <v>16.899999999999999</v>
      </c>
      <c r="F44" s="5">
        <v>5.0999999999999996</v>
      </c>
      <c r="G44" s="5">
        <v>0.87</v>
      </c>
      <c r="H44" s="6">
        <v>2</v>
      </c>
      <c r="I44" s="7" t="s">
        <v>25</v>
      </c>
      <c r="J44" s="7" t="s">
        <v>25</v>
      </c>
      <c r="K44" s="7" t="s">
        <v>27</v>
      </c>
      <c r="L44" s="7" t="s">
        <v>27</v>
      </c>
      <c r="M44" s="156">
        <v>94</v>
      </c>
      <c r="N44" s="156" t="s">
        <v>26</v>
      </c>
      <c r="O44" s="4">
        <v>38363</v>
      </c>
      <c r="P44" s="5">
        <v>9.4</v>
      </c>
      <c r="Q44" s="5">
        <v>41.6</v>
      </c>
      <c r="R44" s="5">
        <v>6.2</v>
      </c>
      <c r="S44" s="5">
        <v>1.73</v>
      </c>
      <c r="T44" s="6">
        <v>4.5</v>
      </c>
      <c r="U44" s="7" t="s">
        <v>23</v>
      </c>
      <c r="V44" s="7" t="s">
        <v>27</v>
      </c>
      <c r="W44" s="7" t="s">
        <v>27</v>
      </c>
      <c r="X44" s="7" t="s">
        <v>23</v>
      </c>
      <c r="Y44" s="156">
        <v>94</v>
      </c>
      <c r="Z44" s="156" t="s">
        <v>26</v>
      </c>
      <c r="AA44" s="4">
        <v>38363</v>
      </c>
      <c r="AB44" s="5">
        <v>6.1</v>
      </c>
      <c r="AC44" s="5">
        <v>17.5</v>
      </c>
      <c r="AD44" s="5">
        <v>4.2</v>
      </c>
      <c r="AE44" s="5">
        <v>3.5</v>
      </c>
      <c r="AF44" s="6">
        <v>5.75</v>
      </c>
      <c r="AG44" s="7" t="s">
        <v>23</v>
      </c>
      <c r="AH44" s="7" t="s">
        <v>25</v>
      </c>
      <c r="AI44" s="7" t="s">
        <v>23</v>
      </c>
      <c r="AJ44" s="7" t="s">
        <v>24</v>
      </c>
      <c r="AK44" s="156">
        <v>94</v>
      </c>
      <c r="AL44" s="156" t="s">
        <v>28</v>
      </c>
      <c r="AM44" s="4">
        <v>38363</v>
      </c>
      <c r="AN44" s="5">
        <v>4</v>
      </c>
      <c r="AO44" s="5">
        <v>21.7</v>
      </c>
      <c r="AP44" s="5">
        <v>4</v>
      </c>
      <c r="AQ44" s="5">
        <v>4.18</v>
      </c>
      <c r="AR44" s="6">
        <v>5.5</v>
      </c>
      <c r="AS44" s="7" t="s">
        <v>27</v>
      </c>
      <c r="AT44" s="7" t="s">
        <v>27</v>
      </c>
      <c r="AU44" s="7" t="s">
        <v>23</v>
      </c>
      <c r="AV44" s="7" t="s">
        <v>24</v>
      </c>
      <c r="AW44" s="156">
        <v>94</v>
      </c>
      <c r="AX44" s="156" t="s">
        <v>28</v>
      </c>
      <c r="AY44" s="4">
        <v>38363</v>
      </c>
      <c r="AZ44" s="5">
        <v>3.7</v>
      </c>
      <c r="BA44" s="5">
        <v>62.6</v>
      </c>
      <c r="BB44" s="5">
        <v>7.6</v>
      </c>
      <c r="BC44" s="5" t="s">
        <v>34</v>
      </c>
      <c r="BD44" s="7">
        <v>5</v>
      </c>
      <c r="BE44" s="7" t="s">
        <v>27</v>
      </c>
      <c r="BF44" s="7" t="s">
        <v>23</v>
      </c>
      <c r="BG44" s="7" t="s">
        <v>25</v>
      </c>
      <c r="BH44" s="7" t="s">
        <v>24</v>
      </c>
      <c r="BI44" s="149">
        <v>94</v>
      </c>
      <c r="BJ44" s="154" t="s">
        <v>29</v>
      </c>
      <c r="BK44" s="4">
        <v>38363</v>
      </c>
      <c r="BL44" s="5">
        <v>1.4</v>
      </c>
      <c r="BM44" s="5">
        <v>5.0999999999999996</v>
      </c>
      <c r="BN44" s="5">
        <v>8.1</v>
      </c>
      <c r="BO44" s="5">
        <v>0.04</v>
      </c>
      <c r="BP44" s="8">
        <v>1</v>
      </c>
      <c r="BQ44" s="7" t="s">
        <v>25</v>
      </c>
      <c r="BR44" s="7" t="s">
        <v>25</v>
      </c>
      <c r="BS44" s="7" t="s">
        <v>25</v>
      </c>
      <c r="BT44" s="7" t="s">
        <v>25</v>
      </c>
      <c r="BU44" s="149">
        <v>94</v>
      </c>
      <c r="BV44" s="151" t="s">
        <v>29</v>
      </c>
      <c r="BW44" s="4">
        <v>38363</v>
      </c>
      <c r="BX44" s="5">
        <v>19.100000000000001</v>
      </c>
      <c r="BY44" s="5">
        <v>146</v>
      </c>
      <c r="BZ44" s="5">
        <v>7</v>
      </c>
      <c r="CA44" s="5">
        <v>14</v>
      </c>
      <c r="CB44" s="6">
        <v>7.75</v>
      </c>
      <c r="CC44" s="7" t="s">
        <v>24</v>
      </c>
      <c r="CD44" s="7" t="s">
        <v>24</v>
      </c>
      <c r="CE44" s="7" t="s">
        <v>25</v>
      </c>
      <c r="CF44" s="7" t="s">
        <v>24</v>
      </c>
      <c r="CG44" s="149">
        <v>94</v>
      </c>
      <c r="CH44" s="151"/>
      <c r="CI44" s="4"/>
      <c r="CJ44" s="5"/>
      <c r="CK44" s="5"/>
      <c r="CL44" s="5"/>
      <c r="CM44" s="5"/>
      <c r="CN44" s="6"/>
      <c r="CO44" s="7"/>
      <c r="CP44" s="7"/>
      <c r="CQ44" s="7"/>
      <c r="CR44" s="7"/>
      <c r="CS44" s="149">
        <v>94</v>
      </c>
      <c r="CT44" s="151"/>
      <c r="CU44" s="4"/>
      <c r="CV44" s="5"/>
      <c r="CW44" s="5"/>
      <c r="CX44" s="5"/>
      <c r="CY44" s="5"/>
      <c r="CZ44" s="6"/>
      <c r="DA44" s="7"/>
      <c r="DB44" s="7"/>
      <c r="DC44" s="7"/>
      <c r="DD44" s="7"/>
      <c r="DE44" s="149">
        <v>94</v>
      </c>
      <c r="DF44" s="151"/>
      <c r="DG44" s="4"/>
      <c r="DH44" s="5"/>
      <c r="DI44" s="5"/>
      <c r="DJ44" s="5"/>
      <c r="DK44" s="5"/>
      <c r="DL44" s="6"/>
      <c r="DM44" s="7"/>
      <c r="DN44" s="7"/>
      <c r="DO44" s="7"/>
      <c r="DP44" s="7"/>
      <c r="DQ44" s="149">
        <v>94</v>
      </c>
      <c r="DR44" s="151"/>
      <c r="DS44" s="4"/>
      <c r="DT44" s="5"/>
      <c r="DU44" s="5"/>
      <c r="DV44" s="5"/>
      <c r="DW44" s="5"/>
      <c r="DX44" s="6"/>
      <c r="DY44" s="7"/>
      <c r="DZ44" s="7"/>
      <c r="EA44" s="7"/>
      <c r="EB44" s="7"/>
    </row>
    <row r="45" spans="1:132" x14ac:dyDescent="0.25">
      <c r="A45" s="156"/>
      <c r="B45" s="154"/>
      <c r="C45" s="4">
        <v>38406</v>
      </c>
      <c r="D45" s="5">
        <v>4.0999999999999996</v>
      </c>
      <c r="E45" s="5">
        <v>25.4</v>
      </c>
      <c r="F45" s="5">
        <v>2.4</v>
      </c>
      <c r="G45" s="5">
        <v>6.55</v>
      </c>
      <c r="H45" s="6">
        <v>5.5</v>
      </c>
      <c r="I45" s="7" t="s">
        <v>27</v>
      </c>
      <c r="J45" s="7" t="s">
        <v>27</v>
      </c>
      <c r="K45" s="7" t="s">
        <v>23</v>
      </c>
      <c r="L45" s="7" t="s">
        <v>24</v>
      </c>
      <c r="M45" s="156"/>
      <c r="N45" s="156"/>
      <c r="O45" s="4">
        <v>38406</v>
      </c>
      <c r="P45" s="5">
        <v>15.3</v>
      </c>
      <c r="Q45" s="5">
        <v>34.6</v>
      </c>
      <c r="R45" s="5">
        <v>3.3</v>
      </c>
      <c r="S45" s="5">
        <v>5.27</v>
      </c>
      <c r="T45" s="6">
        <v>7.25</v>
      </c>
      <c r="U45" s="7" t="s">
        <v>24</v>
      </c>
      <c r="V45" s="7" t="s">
        <v>27</v>
      </c>
      <c r="W45" s="7" t="s">
        <v>23</v>
      </c>
      <c r="X45" s="7" t="s">
        <v>24</v>
      </c>
      <c r="Y45" s="156"/>
      <c r="Z45" s="156"/>
      <c r="AA45" s="4">
        <v>38406</v>
      </c>
      <c r="AB45" s="5">
        <v>10</v>
      </c>
      <c r="AC45" s="5">
        <v>19.100000000000001</v>
      </c>
      <c r="AD45" s="5">
        <v>1.7</v>
      </c>
      <c r="AE45" s="5">
        <v>6.81</v>
      </c>
      <c r="AF45" s="6">
        <v>6.75</v>
      </c>
      <c r="AG45" s="7" t="s">
        <v>23</v>
      </c>
      <c r="AH45" s="7" t="s">
        <v>25</v>
      </c>
      <c r="AI45" s="7" t="s">
        <v>24</v>
      </c>
      <c r="AJ45" s="7" t="s">
        <v>24</v>
      </c>
      <c r="AK45" s="156"/>
      <c r="AL45" s="156"/>
      <c r="AM45" s="4">
        <v>38406</v>
      </c>
      <c r="AN45" s="5">
        <v>5.5</v>
      </c>
      <c r="AO45" s="5">
        <v>23.7</v>
      </c>
      <c r="AP45" s="5">
        <v>0</v>
      </c>
      <c r="AQ45" s="5">
        <v>6.58</v>
      </c>
      <c r="AR45" s="6">
        <v>7.25</v>
      </c>
      <c r="AS45" s="7" t="s">
        <v>23</v>
      </c>
      <c r="AT45" s="7" t="s">
        <v>27</v>
      </c>
      <c r="AU45" s="7" t="s">
        <v>24</v>
      </c>
      <c r="AV45" s="7" t="s">
        <v>24</v>
      </c>
      <c r="AW45" s="156"/>
      <c r="AX45" s="156"/>
      <c r="AY45" s="4">
        <v>38406</v>
      </c>
      <c r="AZ45" s="5">
        <v>4.2</v>
      </c>
      <c r="BA45" s="5">
        <v>57.2</v>
      </c>
      <c r="BB45" s="5">
        <v>3.4</v>
      </c>
      <c r="BC45" s="5">
        <v>4.26</v>
      </c>
      <c r="BD45" s="7">
        <v>6.25</v>
      </c>
      <c r="BE45" s="7" t="s">
        <v>27</v>
      </c>
      <c r="BF45" s="7" t="s">
        <v>23</v>
      </c>
      <c r="BG45" s="7" t="s">
        <v>23</v>
      </c>
      <c r="BH45" s="7" t="s">
        <v>24</v>
      </c>
      <c r="BI45" s="149"/>
      <c r="BJ45" s="154"/>
      <c r="BK45" s="4">
        <v>38406</v>
      </c>
      <c r="BL45" s="5">
        <v>1</v>
      </c>
      <c r="BM45" s="5">
        <v>3.3</v>
      </c>
      <c r="BN45" s="5">
        <v>7.8</v>
      </c>
      <c r="BO45" s="5">
        <v>0.02</v>
      </c>
      <c r="BP45" s="8">
        <v>1</v>
      </c>
      <c r="BQ45" s="7" t="s">
        <v>25</v>
      </c>
      <c r="BR45" s="7" t="s">
        <v>25</v>
      </c>
      <c r="BS45" s="7" t="s">
        <v>25</v>
      </c>
      <c r="BT45" s="7" t="s">
        <v>25</v>
      </c>
      <c r="BU45" s="149"/>
      <c r="BV45" s="151"/>
      <c r="BW45" s="4">
        <v>38406</v>
      </c>
      <c r="BX45" s="5">
        <v>5.0999999999999996</v>
      </c>
      <c r="BY45" s="5">
        <v>60</v>
      </c>
      <c r="BZ45" s="5">
        <v>5.7</v>
      </c>
      <c r="CA45" s="5">
        <v>8.77</v>
      </c>
      <c r="CB45" s="6">
        <v>6.25</v>
      </c>
      <c r="CC45" s="7" t="s">
        <v>23</v>
      </c>
      <c r="CD45" s="7" t="s">
        <v>23</v>
      </c>
      <c r="CE45" s="7" t="s">
        <v>27</v>
      </c>
      <c r="CF45" s="7" t="s">
        <v>24</v>
      </c>
      <c r="CG45" s="149"/>
      <c r="CH45" s="151"/>
      <c r="CI45" s="4"/>
      <c r="CJ45" s="5"/>
      <c r="CK45" s="5"/>
      <c r="CL45" s="5"/>
      <c r="CM45" s="5"/>
      <c r="CN45" s="6"/>
      <c r="CO45" s="7"/>
      <c r="CP45" s="7"/>
      <c r="CQ45" s="7"/>
      <c r="CR45" s="7"/>
      <c r="CS45" s="149"/>
      <c r="CT45" s="151"/>
      <c r="CU45" s="4"/>
      <c r="CV45" s="5"/>
      <c r="CW45" s="5"/>
      <c r="CX45" s="5"/>
      <c r="CY45" s="5"/>
      <c r="CZ45" s="6"/>
      <c r="DA45" s="7"/>
      <c r="DB45" s="7"/>
      <c r="DC45" s="7"/>
      <c r="DD45" s="7"/>
      <c r="DE45" s="149"/>
      <c r="DF45" s="151"/>
      <c r="DG45" s="4"/>
      <c r="DH45" s="5"/>
      <c r="DI45" s="5"/>
      <c r="DJ45" s="5"/>
      <c r="DK45" s="5"/>
      <c r="DL45" s="6"/>
      <c r="DM45" s="7"/>
      <c r="DN45" s="7"/>
      <c r="DO45" s="7"/>
      <c r="DP45" s="7"/>
      <c r="DQ45" s="149"/>
      <c r="DR45" s="151"/>
      <c r="DS45" s="4"/>
      <c r="DT45" s="5"/>
      <c r="DU45" s="5"/>
      <c r="DV45" s="5"/>
      <c r="DW45" s="5"/>
      <c r="DX45" s="6"/>
      <c r="DY45" s="7"/>
      <c r="DZ45" s="7"/>
      <c r="EA45" s="7"/>
      <c r="EB45" s="7"/>
    </row>
    <row r="46" spans="1:132" x14ac:dyDescent="0.25">
      <c r="A46" s="156"/>
      <c r="B46" s="154"/>
      <c r="C46" s="4">
        <v>38421</v>
      </c>
      <c r="D46" s="5">
        <v>1.4</v>
      </c>
      <c r="E46" s="5">
        <v>22.3</v>
      </c>
      <c r="F46" s="5">
        <v>2.9</v>
      </c>
      <c r="G46" s="5">
        <v>3.48</v>
      </c>
      <c r="H46" s="6">
        <v>5</v>
      </c>
      <c r="I46" s="7" t="s">
        <v>25</v>
      </c>
      <c r="J46" s="7" t="s">
        <v>27</v>
      </c>
      <c r="K46" s="7" t="s">
        <v>23</v>
      </c>
      <c r="L46" s="7" t="s">
        <v>24</v>
      </c>
      <c r="M46" s="156"/>
      <c r="N46" s="156"/>
      <c r="O46" s="4">
        <v>38421</v>
      </c>
      <c r="P46" s="5">
        <v>13.8</v>
      </c>
      <c r="Q46" s="5">
        <v>109</v>
      </c>
      <c r="R46" s="5">
        <v>1.1000000000000001</v>
      </c>
      <c r="S46" s="5">
        <v>4.18</v>
      </c>
      <c r="T46" s="6">
        <v>9</v>
      </c>
      <c r="U46" s="7" t="s">
        <v>23</v>
      </c>
      <c r="V46" s="7" t="s">
        <v>24</v>
      </c>
      <c r="W46" s="7" t="s">
        <v>24</v>
      </c>
      <c r="X46" s="7" t="s">
        <v>24</v>
      </c>
      <c r="Y46" s="156"/>
      <c r="Z46" s="156"/>
      <c r="AA46" s="4">
        <v>38421</v>
      </c>
      <c r="AB46" s="5">
        <v>8.4</v>
      </c>
      <c r="AC46" s="5">
        <v>51.2</v>
      </c>
      <c r="AD46" s="5">
        <v>1.5</v>
      </c>
      <c r="AE46" s="5">
        <v>7.33</v>
      </c>
      <c r="AF46" s="6">
        <v>8</v>
      </c>
      <c r="AG46" s="7" t="s">
        <v>23</v>
      </c>
      <c r="AH46" s="7" t="s">
        <v>23</v>
      </c>
      <c r="AI46" s="7" t="s">
        <v>24</v>
      </c>
      <c r="AJ46" s="7" t="s">
        <v>24</v>
      </c>
      <c r="AK46" s="156"/>
      <c r="AL46" s="156"/>
      <c r="AM46" s="4">
        <v>38421</v>
      </c>
      <c r="AN46" s="5">
        <v>6.3</v>
      </c>
      <c r="AO46" s="5">
        <v>5.6</v>
      </c>
      <c r="AP46" s="5">
        <v>0.8</v>
      </c>
      <c r="AQ46" s="5">
        <v>7.08</v>
      </c>
      <c r="AR46" s="6">
        <v>6.75</v>
      </c>
      <c r="AS46" s="7" t="s">
        <v>23</v>
      </c>
      <c r="AT46" s="7" t="s">
        <v>25</v>
      </c>
      <c r="AU46" s="7" t="s">
        <v>24</v>
      </c>
      <c r="AV46" s="7" t="s">
        <v>24</v>
      </c>
      <c r="AW46" s="156"/>
      <c r="AX46" s="156"/>
      <c r="AY46" s="4">
        <v>38421</v>
      </c>
      <c r="AZ46" s="5">
        <v>3.1</v>
      </c>
      <c r="BA46" s="5">
        <v>48.9</v>
      </c>
      <c r="BB46" s="5">
        <v>2.4</v>
      </c>
      <c r="BC46" s="5">
        <v>4.25</v>
      </c>
      <c r="BD46" s="7">
        <v>5.5</v>
      </c>
      <c r="BE46" s="7" t="s">
        <v>27</v>
      </c>
      <c r="BF46" s="7" t="s">
        <v>27</v>
      </c>
      <c r="BG46" s="7" t="s">
        <v>23</v>
      </c>
      <c r="BH46" s="7" t="s">
        <v>24</v>
      </c>
      <c r="BI46" s="149"/>
      <c r="BJ46" s="154"/>
      <c r="BK46" s="4">
        <v>38421</v>
      </c>
      <c r="BL46" s="5">
        <v>2.6</v>
      </c>
      <c r="BM46" s="5">
        <v>16.8</v>
      </c>
      <c r="BN46" s="5">
        <v>6.2</v>
      </c>
      <c r="BO46" s="5">
        <v>0.02</v>
      </c>
      <c r="BP46" s="8">
        <v>1.5</v>
      </c>
      <c r="BQ46" s="7" t="s">
        <v>25</v>
      </c>
      <c r="BR46" s="7" t="s">
        <v>25</v>
      </c>
      <c r="BS46" s="7" t="s">
        <v>27</v>
      </c>
      <c r="BT46" s="7" t="s">
        <v>25</v>
      </c>
      <c r="BU46" s="149"/>
      <c r="BV46" s="151"/>
      <c r="BW46" s="4">
        <v>38421</v>
      </c>
      <c r="BX46" s="5">
        <v>7</v>
      </c>
      <c r="BY46" s="5">
        <v>38.200000000000003</v>
      </c>
      <c r="BZ46" s="5">
        <v>6.9</v>
      </c>
      <c r="CA46" s="5">
        <v>14.2</v>
      </c>
      <c r="CB46" s="6">
        <v>5</v>
      </c>
      <c r="CC46" s="7" t="s">
        <v>23</v>
      </c>
      <c r="CD46" s="7" t="s">
        <v>27</v>
      </c>
      <c r="CE46" s="7" t="s">
        <v>25</v>
      </c>
      <c r="CF46" s="7" t="s">
        <v>24</v>
      </c>
      <c r="CG46" s="149"/>
      <c r="CH46" s="151"/>
      <c r="CI46" s="4"/>
      <c r="CJ46" s="5"/>
      <c r="CK46" s="5"/>
      <c r="CL46" s="5"/>
      <c r="CM46" s="5"/>
      <c r="CN46" s="6"/>
      <c r="CO46" s="7"/>
      <c r="CP46" s="7"/>
      <c r="CQ46" s="7"/>
      <c r="CR46" s="7"/>
      <c r="CS46" s="149"/>
      <c r="CT46" s="151"/>
      <c r="CU46" s="4"/>
      <c r="CV46" s="5"/>
      <c r="CW46" s="5"/>
      <c r="CX46" s="5"/>
      <c r="CY46" s="5"/>
      <c r="CZ46" s="6"/>
      <c r="DA46" s="7"/>
      <c r="DB46" s="7"/>
      <c r="DC46" s="7"/>
      <c r="DD46" s="7"/>
      <c r="DE46" s="149"/>
      <c r="DF46" s="151"/>
      <c r="DG46" s="4"/>
      <c r="DH46" s="5"/>
      <c r="DI46" s="5"/>
      <c r="DJ46" s="5"/>
      <c r="DK46" s="5"/>
      <c r="DL46" s="6"/>
      <c r="DM46" s="7"/>
      <c r="DN46" s="7"/>
      <c r="DO46" s="7"/>
      <c r="DP46" s="7"/>
      <c r="DQ46" s="149"/>
      <c r="DR46" s="151"/>
      <c r="DS46" s="4"/>
      <c r="DT46" s="5"/>
      <c r="DU46" s="5"/>
      <c r="DV46" s="5"/>
      <c r="DW46" s="5"/>
      <c r="DX46" s="6"/>
      <c r="DY46" s="7"/>
      <c r="DZ46" s="7"/>
      <c r="EA46" s="7"/>
      <c r="EB46" s="7"/>
    </row>
    <row r="47" spans="1:132" x14ac:dyDescent="0.25">
      <c r="A47" s="156"/>
      <c r="B47" s="154"/>
      <c r="C47" s="4">
        <v>38449</v>
      </c>
      <c r="D47" s="5">
        <v>12</v>
      </c>
      <c r="E47" s="5">
        <v>90</v>
      </c>
      <c r="F47" s="5">
        <v>1.6</v>
      </c>
      <c r="G47" s="5">
        <v>5.14</v>
      </c>
      <c r="H47" s="6">
        <v>8</v>
      </c>
      <c r="I47" s="7" t="s">
        <v>23</v>
      </c>
      <c r="J47" s="7" t="s">
        <v>23</v>
      </c>
      <c r="K47" s="7" t="s">
        <v>24</v>
      </c>
      <c r="L47" s="7" t="s">
        <v>24</v>
      </c>
      <c r="M47" s="156"/>
      <c r="N47" s="156"/>
      <c r="O47" s="4">
        <v>38449</v>
      </c>
      <c r="P47" s="5">
        <v>30.5</v>
      </c>
      <c r="Q47" s="5">
        <v>92.6</v>
      </c>
      <c r="R47" s="5">
        <v>0.9</v>
      </c>
      <c r="S47" s="5">
        <v>4.9400000000000004</v>
      </c>
      <c r="T47" s="6">
        <v>9</v>
      </c>
      <c r="U47" s="7" t="s">
        <v>24</v>
      </c>
      <c r="V47" s="7" t="s">
        <v>23</v>
      </c>
      <c r="W47" s="7" t="s">
        <v>24</v>
      </c>
      <c r="X47" s="7" t="s">
        <v>24</v>
      </c>
      <c r="Y47" s="156"/>
      <c r="Z47" s="156"/>
      <c r="AA47" s="4">
        <v>38449</v>
      </c>
      <c r="AB47" s="5">
        <v>19.5</v>
      </c>
      <c r="AC47" s="5">
        <v>30.7</v>
      </c>
      <c r="AD47" s="5">
        <v>0.6</v>
      </c>
      <c r="AE47" s="5">
        <v>4.8</v>
      </c>
      <c r="AF47" s="6">
        <v>8.25</v>
      </c>
      <c r="AG47" s="7" t="s">
        <v>24</v>
      </c>
      <c r="AH47" s="7" t="s">
        <v>27</v>
      </c>
      <c r="AI47" s="7" t="s">
        <v>24</v>
      </c>
      <c r="AJ47" s="7" t="s">
        <v>24</v>
      </c>
      <c r="AK47" s="156"/>
      <c r="AL47" s="156"/>
      <c r="AM47" s="4">
        <v>38449</v>
      </c>
      <c r="AN47" s="5">
        <v>10.1</v>
      </c>
      <c r="AO47" s="5">
        <v>15.7</v>
      </c>
      <c r="AP47" s="5">
        <v>0.9</v>
      </c>
      <c r="AQ47" s="5">
        <v>4.3099999999999996</v>
      </c>
      <c r="AR47" s="6">
        <v>6.75</v>
      </c>
      <c r="AS47" s="7" t="s">
        <v>23</v>
      </c>
      <c r="AT47" s="7" t="s">
        <v>25</v>
      </c>
      <c r="AU47" s="7" t="s">
        <v>24</v>
      </c>
      <c r="AV47" s="7" t="s">
        <v>24</v>
      </c>
      <c r="AW47" s="156"/>
      <c r="AX47" s="156"/>
      <c r="AY47" s="4">
        <v>38449</v>
      </c>
      <c r="AZ47" s="5">
        <v>11.2</v>
      </c>
      <c r="BA47" s="5">
        <v>40.4</v>
      </c>
      <c r="BB47" s="5">
        <v>5</v>
      </c>
      <c r="BC47" s="5">
        <v>3.14</v>
      </c>
      <c r="BD47" s="7">
        <v>5.5</v>
      </c>
      <c r="BE47" s="7" t="s">
        <v>23</v>
      </c>
      <c r="BF47" s="7" t="s">
        <v>27</v>
      </c>
      <c r="BG47" s="7" t="s">
        <v>27</v>
      </c>
      <c r="BH47" s="7" t="s">
        <v>24</v>
      </c>
      <c r="BI47" s="149"/>
      <c r="BJ47" s="154"/>
      <c r="BK47" s="4">
        <v>38449</v>
      </c>
      <c r="BL47" s="5">
        <v>1</v>
      </c>
      <c r="BM47" s="5">
        <v>10.4</v>
      </c>
      <c r="BN47" s="5">
        <v>6.3</v>
      </c>
      <c r="BO47" s="5">
        <v>0.04</v>
      </c>
      <c r="BP47" s="8">
        <v>1.5</v>
      </c>
      <c r="BQ47" s="7" t="s">
        <v>25</v>
      </c>
      <c r="BR47" s="7" t="s">
        <v>25</v>
      </c>
      <c r="BS47" s="7" t="s">
        <v>27</v>
      </c>
      <c r="BT47" s="7" t="s">
        <v>25</v>
      </c>
      <c r="BU47" s="149"/>
      <c r="BV47" s="151"/>
      <c r="BW47" s="4">
        <v>38449</v>
      </c>
      <c r="BX47" s="5">
        <v>6.3</v>
      </c>
      <c r="BY47" s="5">
        <v>48.7</v>
      </c>
      <c r="BZ47" s="5">
        <v>4.9000000000000004</v>
      </c>
      <c r="CA47" s="5">
        <v>12</v>
      </c>
      <c r="CB47" s="6">
        <v>5.5</v>
      </c>
      <c r="CC47" s="7" t="s">
        <v>23</v>
      </c>
      <c r="CD47" s="7" t="s">
        <v>27</v>
      </c>
      <c r="CE47" s="7" t="s">
        <v>27</v>
      </c>
      <c r="CF47" s="7" t="s">
        <v>24</v>
      </c>
      <c r="CG47" s="149"/>
      <c r="CH47" s="151"/>
      <c r="CI47" s="4"/>
      <c r="CJ47" s="5"/>
      <c r="CK47" s="5"/>
      <c r="CL47" s="5"/>
      <c r="CM47" s="5"/>
      <c r="CN47" s="6"/>
      <c r="CO47" s="7"/>
      <c r="CP47" s="7"/>
      <c r="CQ47" s="7"/>
      <c r="CR47" s="7"/>
      <c r="CS47" s="149"/>
      <c r="CT47" s="151"/>
      <c r="CU47" s="4"/>
      <c r="CV47" s="5"/>
      <c r="CW47" s="5"/>
      <c r="CX47" s="5"/>
      <c r="CY47" s="5"/>
      <c r="CZ47" s="6"/>
      <c r="DA47" s="7"/>
      <c r="DB47" s="7"/>
      <c r="DC47" s="7"/>
      <c r="DD47" s="7"/>
      <c r="DE47" s="149"/>
      <c r="DF47" s="151"/>
      <c r="DG47" s="4"/>
      <c r="DH47" s="5"/>
      <c r="DI47" s="5"/>
      <c r="DJ47" s="5"/>
      <c r="DK47" s="5"/>
      <c r="DL47" s="6"/>
      <c r="DM47" s="7"/>
      <c r="DN47" s="7"/>
      <c r="DO47" s="7"/>
      <c r="DP47" s="7"/>
      <c r="DQ47" s="149"/>
      <c r="DR47" s="151"/>
      <c r="DS47" s="4"/>
      <c r="DT47" s="5"/>
      <c r="DU47" s="5"/>
      <c r="DV47" s="5"/>
      <c r="DW47" s="5"/>
      <c r="DX47" s="6"/>
      <c r="DY47" s="7"/>
      <c r="DZ47" s="7"/>
      <c r="EA47" s="7"/>
      <c r="EB47" s="7"/>
    </row>
    <row r="48" spans="1:132" x14ac:dyDescent="0.25">
      <c r="A48" s="156"/>
      <c r="B48" s="154"/>
      <c r="C48" s="4">
        <v>38476</v>
      </c>
      <c r="D48" s="5">
        <v>2.4</v>
      </c>
      <c r="E48" s="5">
        <v>16.100000000000001</v>
      </c>
      <c r="F48" s="5">
        <v>2.4</v>
      </c>
      <c r="G48" s="5">
        <v>3.63</v>
      </c>
      <c r="H48" s="6">
        <v>4.5</v>
      </c>
      <c r="I48" s="7" t="s">
        <v>25</v>
      </c>
      <c r="J48" s="7" t="s">
        <v>25</v>
      </c>
      <c r="K48" s="7" t="s">
        <v>23</v>
      </c>
      <c r="L48" s="7" t="s">
        <v>24</v>
      </c>
      <c r="M48" s="156"/>
      <c r="N48" s="156"/>
      <c r="O48" s="4">
        <v>38476</v>
      </c>
      <c r="P48" s="5">
        <v>31.7</v>
      </c>
      <c r="Q48" s="5">
        <v>26</v>
      </c>
      <c r="R48" s="5">
        <v>0</v>
      </c>
      <c r="S48" s="5">
        <v>5.44</v>
      </c>
      <c r="T48" s="6">
        <v>8.25</v>
      </c>
      <c r="U48" s="7" t="s">
        <v>24</v>
      </c>
      <c r="V48" s="7" t="s">
        <v>27</v>
      </c>
      <c r="W48" s="7" t="s">
        <v>24</v>
      </c>
      <c r="X48" s="7" t="s">
        <v>24</v>
      </c>
      <c r="Y48" s="156"/>
      <c r="Z48" s="156"/>
      <c r="AA48" s="4">
        <v>38476</v>
      </c>
      <c r="AB48" s="5">
        <v>9.8000000000000007</v>
      </c>
      <c r="AC48" s="5">
        <v>32.700000000000003</v>
      </c>
      <c r="AD48" s="5">
        <v>0</v>
      </c>
      <c r="AE48" s="5">
        <v>4.96</v>
      </c>
      <c r="AF48" s="6">
        <v>7.25</v>
      </c>
      <c r="AG48" s="7" t="s">
        <v>23</v>
      </c>
      <c r="AH48" s="7" t="s">
        <v>27</v>
      </c>
      <c r="AI48" s="7" t="s">
        <v>24</v>
      </c>
      <c r="AJ48" s="7" t="s">
        <v>24</v>
      </c>
      <c r="AK48" s="156"/>
      <c r="AL48" s="156"/>
      <c r="AM48" s="4">
        <v>38476</v>
      </c>
      <c r="AN48" s="5">
        <v>10.4</v>
      </c>
      <c r="AO48" s="5">
        <v>37.799999999999997</v>
      </c>
      <c r="AP48" s="5">
        <v>1.4</v>
      </c>
      <c r="AQ48" s="5">
        <v>4.5199999999999996</v>
      </c>
      <c r="AR48" s="6">
        <v>5</v>
      </c>
      <c r="AS48" s="7" t="s">
        <v>23</v>
      </c>
      <c r="AT48" s="7" t="s">
        <v>27</v>
      </c>
      <c r="AU48" s="7">
        <v>1</v>
      </c>
      <c r="AV48" s="7" t="s">
        <v>24</v>
      </c>
      <c r="AW48" s="156"/>
      <c r="AX48" s="156"/>
      <c r="AY48" s="4">
        <v>38476</v>
      </c>
      <c r="AZ48" s="5">
        <v>4.5999999999999996</v>
      </c>
      <c r="BA48" s="5">
        <v>84.6</v>
      </c>
      <c r="BB48" s="5">
        <v>4.3</v>
      </c>
      <c r="BC48" s="5">
        <v>2.58</v>
      </c>
      <c r="BD48" s="7">
        <v>5.25</v>
      </c>
      <c r="BE48" s="7" t="s">
        <v>27</v>
      </c>
      <c r="BF48" s="7" t="s">
        <v>23</v>
      </c>
      <c r="BG48" s="7" t="s">
        <v>23</v>
      </c>
      <c r="BH48" s="7" t="s">
        <v>23</v>
      </c>
      <c r="BI48" s="149"/>
      <c r="BJ48" s="154"/>
      <c r="BK48" s="4">
        <v>38476</v>
      </c>
      <c r="BL48" s="5">
        <v>1</v>
      </c>
      <c r="BM48" s="5">
        <v>8.3000000000000007</v>
      </c>
      <c r="BN48" s="5">
        <v>5.0999999999999996</v>
      </c>
      <c r="BO48" s="5">
        <v>0.02</v>
      </c>
      <c r="BP48" s="8">
        <v>1.5</v>
      </c>
      <c r="BQ48" s="7" t="s">
        <v>25</v>
      </c>
      <c r="BR48" s="7" t="s">
        <v>25</v>
      </c>
      <c r="BS48" s="7" t="s">
        <v>27</v>
      </c>
      <c r="BT48" s="7" t="s">
        <v>25</v>
      </c>
      <c r="BU48" s="149"/>
      <c r="BV48" s="151"/>
      <c r="BW48" s="4">
        <v>38476</v>
      </c>
      <c r="BX48" s="5">
        <v>10.7</v>
      </c>
      <c r="BY48" s="5">
        <v>25.8</v>
      </c>
      <c r="BZ48" s="5">
        <v>1.7</v>
      </c>
      <c r="CA48" s="5">
        <v>18.2</v>
      </c>
      <c r="CB48" s="6">
        <v>7.25</v>
      </c>
      <c r="CC48" s="7" t="s">
        <v>23</v>
      </c>
      <c r="CD48" s="7" t="s">
        <v>27</v>
      </c>
      <c r="CE48" s="7" t="s">
        <v>24</v>
      </c>
      <c r="CF48" s="7" t="s">
        <v>24</v>
      </c>
      <c r="CG48" s="149"/>
      <c r="CH48" s="151"/>
      <c r="CI48" s="4"/>
      <c r="CJ48" s="5"/>
      <c r="CK48" s="5"/>
      <c r="CL48" s="5"/>
      <c r="CM48" s="5"/>
      <c r="CN48" s="6"/>
      <c r="CO48" s="7"/>
      <c r="CP48" s="7"/>
      <c r="CQ48" s="7"/>
      <c r="CR48" s="7"/>
      <c r="CS48" s="149"/>
      <c r="CT48" s="151"/>
      <c r="CU48" s="4"/>
      <c r="CV48" s="5"/>
      <c r="CW48" s="5"/>
      <c r="CX48" s="5"/>
      <c r="CY48" s="5"/>
      <c r="CZ48" s="6"/>
      <c r="DA48" s="7"/>
      <c r="DB48" s="7"/>
      <c r="DC48" s="7"/>
      <c r="DD48" s="7"/>
      <c r="DE48" s="149"/>
      <c r="DF48" s="151"/>
      <c r="DG48" s="4"/>
      <c r="DH48" s="5"/>
      <c r="DI48" s="5"/>
      <c r="DJ48" s="5"/>
      <c r="DK48" s="5"/>
      <c r="DL48" s="6"/>
      <c r="DM48" s="7"/>
      <c r="DN48" s="7"/>
      <c r="DO48" s="7"/>
      <c r="DP48" s="7"/>
      <c r="DQ48" s="149"/>
      <c r="DR48" s="151"/>
      <c r="DS48" s="4"/>
      <c r="DT48" s="5"/>
      <c r="DU48" s="5"/>
      <c r="DV48" s="5"/>
      <c r="DW48" s="5"/>
      <c r="DX48" s="6"/>
      <c r="DY48" s="7"/>
      <c r="DZ48" s="7"/>
      <c r="EA48" s="7"/>
      <c r="EB48" s="7"/>
    </row>
    <row r="49" spans="1:132" x14ac:dyDescent="0.25">
      <c r="A49" s="156"/>
      <c r="B49" s="154"/>
      <c r="C49" s="4">
        <v>38505</v>
      </c>
      <c r="D49" s="5">
        <v>4.2</v>
      </c>
      <c r="E49" s="5">
        <v>206</v>
      </c>
      <c r="F49" s="5">
        <v>6.2</v>
      </c>
      <c r="G49" s="5">
        <v>0.12</v>
      </c>
      <c r="H49" s="6">
        <v>4.25</v>
      </c>
      <c r="I49" s="7" t="s">
        <v>27</v>
      </c>
      <c r="J49" s="7" t="s">
        <v>24</v>
      </c>
      <c r="K49" s="7" t="s">
        <v>27</v>
      </c>
      <c r="L49" s="7" t="s">
        <v>25</v>
      </c>
      <c r="M49" s="156"/>
      <c r="N49" s="156"/>
      <c r="O49" s="4">
        <v>38505</v>
      </c>
      <c r="P49" s="5">
        <v>8.4</v>
      </c>
      <c r="Q49" s="5">
        <v>142</v>
      </c>
      <c r="R49" s="5">
        <v>6.2</v>
      </c>
      <c r="S49" s="5">
        <v>1.41</v>
      </c>
      <c r="T49" s="6">
        <v>6.25</v>
      </c>
      <c r="U49" s="7" t="s">
        <v>23</v>
      </c>
      <c r="V49" s="7" t="s">
        <v>24</v>
      </c>
      <c r="W49" s="7" t="s">
        <v>27</v>
      </c>
      <c r="X49" s="7" t="s">
        <v>23</v>
      </c>
      <c r="Y49" s="156"/>
      <c r="Z49" s="156"/>
      <c r="AA49" s="4">
        <v>38505</v>
      </c>
      <c r="AB49" s="5">
        <v>5.5</v>
      </c>
      <c r="AC49" s="5">
        <v>121</v>
      </c>
      <c r="AD49" s="5">
        <v>5.4</v>
      </c>
      <c r="AE49" s="5">
        <v>1.61</v>
      </c>
      <c r="AF49" s="6">
        <v>6.25</v>
      </c>
      <c r="AG49" s="7" t="s">
        <v>23</v>
      </c>
      <c r="AH49" s="7" t="s">
        <v>24</v>
      </c>
      <c r="AI49" s="7" t="s">
        <v>27</v>
      </c>
      <c r="AJ49" s="7" t="s">
        <v>23</v>
      </c>
      <c r="AK49" s="156"/>
      <c r="AL49" s="156"/>
      <c r="AM49" s="4">
        <v>38505</v>
      </c>
      <c r="AN49" s="5">
        <v>2.5</v>
      </c>
      <c r="AO49" s="5">
        <v>135</v>
      </c>
      <c r="AP49" s="5">
        <v>3.2</v>
      </c>
      <c r="AQ49" s="5">
        <v>0.89</v>
      </c>
      <c r="AR49" s="6">
        <v>5</v>
      </c>
      <c r="AS49" s="7" t="s">
        <v>25</v>
      </c>
      <c r="AT49" s="7" t="s">
        <v>24</v>
      </c>
      <c r="AU49" s="7" t="s">
        <v>23</v>
      </c>
      <c r="AV49" s="7" t="s">
        <v>27</v>
      </c>
      <c r="AW49" s="156"/>
      <c r="AX49" s="156"/>
      <c r="AY49" s="4">
        <v>38505</v>
      </c>
      <c r="AZ49" s="5">
        <v>4.4000000000000004</v>
      </c>
      <c r="BA49" s="5">
        <v>28.3</v>
      </c>
      <c r="BB49" s="5">
        <v>2.6</v>
      </c>
      <c r="BC49" s="5">
        <v>1.49</v>
      </c>
      <c r="BD49" s="7">
        <v>4.5</v>
      </c>
      <c r="BE49" s="7" t="s">
        <v>27</v>
      </c>
      <c r="BF49" s="7" t="s">
        <v>27</v>
      </c>
      <c r="BG49" s="7" t="s">
        <v>23</v>
      </c>
      <c r="BH49" s="7" t="s">
        <v>23</v>
      </c>
      <c r="BI49" s="149"/>
      <c r="BJ49" s="154"/>
      <c r="BK49" s="4">
        <v>38505</v>
      </c>
      <c r="BL49" s="5">
        <v>1</v>
      </c>
      <c r="BM49" s="5">
        <v>32.299999999999997</v>
      </c>
      <c r="BN49" s="5">
        <v>5.9</v>
      </c>
      <c r="BO49" s="5">
        <v>0.02</v>
      </c>
      <c r="BP49" s="8">
        <v>2</v>
      </c>
      <c r="BQ49" s="7" t="s">
        <v>25</v>
      </c>
      <c r="BR49" s="7" t="s">
        <v>27</v>
      </c>
      <c r="BS49" s="7" t="s">
        <v>27</v>
      </c>
      <c r="BT49" s="7" t="s">
        <v>25</v>
      </c>
      <c r="BU49" s="149"/>
      <c r="BV49" s="151"/>
      <c r="BW49" s="4">
        <v>38505</v>
      </c>
      <c r="BX49" s="5">
        <v>3.9</v>
      </c>
      <c r="BY49" s="5">
        <v>131</v>
      </c>
      <c r="BZ49" s="5">
        <v>1.5</v>
      </c>
      <c r="CA49" s="5">
        <v>4.0199999999999996</v>
      </c>
      <c r="CB49" s="6">
        <v>8.25</v>
      </c>
      <c r="CC49" s="7" t="s">
        <v>27</v>
      </c>
      <c r="CD49" s="7" t="s">
        <v>24</v>
      </c>
      <c r="CE49" s="7" t="s">
        <v>24</v>
      </c>
      <c r="CF49" s="7" t="s">
        <v>24</v>
      </c>
      <c r="CG49" s="149"/>
      <c r="CH49" s="151"/>
      <c r="CI49" s="4"/>
      <c r="CJ49" s="5"/>
      <c r="CK49" s="5"/>
      <c r="CL49" s="5"/>
      <c r="CM49" s="5"/>
      <c r="CN49" s="6"/>
      <c r="CO49" s="7"/>
      <c r="CP49" s="7"/>
      <c r="CQ49" s="7"/>
      <c r="CR49" s="7"/>
      <c r="CS49" s="149"/>
      <c r="CT49" s="151"/>
      <c r="CU49" s="4"/>
      <c r="CV49" s="5"/>
      <c r="CW49" s="5"/>
      <c r="CX49" s="5"/>
      <c r="CY49" s="5"/>
      <c r="CZ49" s="6"/>
      <c r="DA49" s="7"/>
      <c r="DB49" s="7"/>
      <c r="DC49" s="7"/>
      <c r="DD49" s="7"/>
      <c r="DE49" s="149"/>
      <c r="DF49" s="151"/>
      <c r="DG49" s="4"/>
      <c r="DH49" s="5"/>
      <c r="DI49" s="5"/>
      <c r="DJ49" s="5"/>
      <c r="DK49" s="5"/>
      <c r="DL49" s="6"/>
      <c r="DM49" s="7"/>
      <c r="DN49" s="7"/>
      <c r="DO49" s="7"/>
      <c r="DP49" s="7"/>
      <c r="DQ49" s="149"/>
      <c r="DR49" s="151"/>
      <c r="DS49" s="4"/>
      <c r="DT49" s="5"/>
      <c r="DU49" s="5"/>
      <c r="DV49" s="5"/>
      <c r="DW49" s="5"/>
      <c r="DX49" s="6"/>
      <c r="DY49" s="7"/>
      <c r="DZ49" s="7"/>
      <c r="EA49" s="7"/>
      <c r="EB49" s="7"/>
    </row>
    <row r="50" spans="1:132" x14ac:dyDescent="0.25">
      <c r="A50" s="156"/>
      <c r="B50" s="154"/>
      <c r="C50" s="4">
        <v>38538</v>
      </c>
      <c r="D50" s="5">
        <v>2.1</v>
      </c>
      <c r="E50" s="5">
        <v>160</v>
      </c>
      <c r="F50" s="5">
        <v>5.8</v>
      </c>
      <c r="G50" s="5">
        <v>0.08</v>
      </c>
      <c r="H50" s="6">
        <v>3.75</v>
      </c>
      <c r="I50" s="7" t="s">
        <v>25</v>
      </c>
      <c r="J50" s="7" t="s">
        <v>24</v>
      </c>
      <c r="K50" s="7" t="s">
        <v>27</v>
      </c>
      <c r="L50" s="7" t="s">
        <v>25</v>
      </c>
      <c r="M50" s="156"/>
      <c r="N50" s="156"/>
      <c r="O50" s="4">
        <v>38538</v>
      </c>
      <c r="P50" s="5">
        <v>3</v>
      </c>
      <c r="Q50" s="5">
        <v>170</v>
      </c>
      <c r="R50" s="5">
        <v>5.4</v>
      </c>
      <c r="S50" s="5">
        <v>0.66</v>
      </c>
      <c r="T50" s="6">
        <v>4.75</v>
      </c>
      <c r="U50" s="7" t="s">
        <v>27</v>
      </c>
      <c r="V50" s="7" t="s">
        <v>24</v>
      </c>
      <c r="W50" s="7" t="s">
        <v>27</v>
      </c>
      <c r="X50" s="7" t="s">
        <v>27</v>
      </c>
      <c r="Y50" s="156"/>
      <c r="Z50" s="156"/>
      <c r="AA50" s="4">
        <v>38538</v>
      </c>
      <c r="AB50" s="5">
        <v>3.1</v>
      </c>
      <c r="AC50" s="5">
        <v>82</v>
      </c>
      <c r="AD50" s="5">
        <v>3.5</v>
      </c>
      <c r="AE50" s="5">
        <v>0.8</v>
      </c>
      <c r="AF50" s="6">
        <v>4.5</v>
      </c>
      <c r="AG50" s="7" t="s">
        <v>27</v>
      </c>
      <c r="AH50" s="7" t="s">
        <v>23</v>
      </c>
      <c r="AI50" s="7" t="s">
        <v>23</v>
      </c>
      <c r="AJ50" s="7" t="s">
        <v>27</v>
      </c>
      <c r="AK50" s="156"/>
      <c r="AL50" s="156"/>
      <c r="AM50" s="4">
        <v>38538</v>
      </c>
      <c r="AN50" s="5">
        <v>2.1</v>
      </c>
      <c r="AO50" s="5">
        <v>95.1</v>
      </c>
      <c r="AP50" s="5">
        <v>2.9</v>
      </c>
      <c r="AQ50" s="5">
        <v>0.74</v>
      </c>
      <c r="AR50" s="6">
        <v>4</v>
      </c>
      <c r="AS50" s="7" t="s">
        <v>25</v>
      </c>
      <c r="AT50" s="7" t="s">
        <v>23</v>
      </c>
      <c r="AU50" s="7" t="s">
        <v>23</v>
      </c>
      <c r="AV50" s="7" t="s">
        <v>27</v>
      </c>
      <c r="AW50" s="156"/>
      <c r="AX50" s="156"/>
      <c r="AY50" s="4">
        <v>38538</v>
      </c>
      <c r="AZ50" s="5">
        <v>2.7</v>
      </c>
      <c r="BA50" s="5">
        <v>43.5</v>
      </c>
      <c r="BB50" s="5">
        <v>6.6</v>
      </c>
      <c r="BC50" s="5">
        <v>1.07</v>
      </c>
      <c r="BD50" s="7">
        <v>2.75</v>
      </c>
      <c r="BE50" s="7" t="s">
        <v>25</v>
      </c>
      <c r="BF50" s="7" t="s">
        <v>27</v>
      </c>
      <c r="BG50" s="7" t="s">
        <v>25</v>
      </c>
      <c r="BH50" s="7" t="s">
        <v>23</v>
      </c>
      <c r="BI50" s="149"/>
      <c r="BJ50" s="154"/>
      <c r="BK50" s="4">
        <v>38538</v>
      </c>
      <c r="BL50" s="5">
        <v>1.2</v>
      </c>
      <c r="BM50" s="5">
        <v>19.600000000000001</v>
      </c>
      <c r="BN50" s="5">
        <v>7.8</v>
      </c>
      <c r="BO50" s="5">
        <v>0.21</v>
      </c>
      <c r="BP50" s="8">
        <v>1</v>
      </c>
      <c r="BQ50" s="7" t="s">
        <v>25</v>
      </c>
      <c r="BR50" s="7" t="s">
        <v>25</v>
      </c>
      <c r="BS50" s="7" t="s">
        <v>25</v>
      </c>
      <c r="BT50" s="7" t="s">
        <v>25</v>
      </c>
      <c r="BU50" s="149"/>
      <c r="BV50" s="151"/>
      <c r="BW50" s="4">
        <v>38538</v>
      </c>
      <c r="BX50" s="5">
        <v>2.1</v>
      </c>
      <c r="BY50" s="5">
        <v>148</v>
      </c>
      <c r="BZ50" s="5">
        <v>6.9</v>
      </c>
      <c r="CA50" s="5">
        <v>0.13</v>
      </c>
      <c r="CB50" s="6">
        <v>3.25</v>
      </c>
      <c r="CC50" s="7" t="s">
        <v>25</v>
      </c>
      <c r="CD50" s="7" t="s">
        <v>24</v>
      </c>
      <c r="CE50" s="7" t="s">
        <v>25</v>
      </c>
      <c r="CF50" s="7" t="s">
        <v>25</v>
      </c>
      <c r="CG50" s="149"/>
      <c r="CH50" s="151"/>
      <c r="CI50" s="4"/>
      <c r="CJ50" s="5"/>
      <c r="CK50" s="5"/>
      <c r="CL50" s="5"/>
      <c r="CM50" s="5"/>
      <c r="CN50" s="6"/>
      <c r="CO50" s="7"/>
      <c r="CP50" s="7"/>
      <c r="CQ50" s="7"/>
      <c r="CR50" s="7"/>
      <c r="CS50" s="149"/>
      <c r="CT50" s="151"/>
      <c r="CU50" s="4"/>
      <c r="CV50" s="5"/>
      <c r="CW50" s="5"/>
      <c r="CX50" s="5"/>
      <c r="CY50" s="5"/>
      <c r="CZ50" s="6"/>
      <c r="DA50" s="7"/>
      <c r="DB50" s="7"/>
      <c r="DC50" s="7"/>
      <c r="DD50" s="7"/>
      <c r="DE50" s="149"/>
      <c r="DF50" s="151"/>
      <c r="DG50" s="4"/>
      <c r="DH50" s="5"/>
      <c r="DI50" s="5"/>
      <c r="DJ50" s="5"/>
      <c r="DK50" s="5"/>
      <c r="DL50" s="6"/>
      <c r="DM50" s="7"/>
      <c r="DN50" s="7"/>
      <c r="DO50" s="7"/>
      <c r="DP50" s="7"/>
      <c r="DQ50" s="149"/>
      <c r="DR50" s="151"/>
      <c r="DS50" s="4"/>
      <c r="DT50" s="5"/>
      <c r="DU50" s="5"/>
      <c r="DV50" s="5"/>
      <c r="DW50" s="5"/>
      <c r="DX50" s="6"/>
      <c r="DY50" s="7"/>
      <c r="DZ50" s="7"/>
      <c r="EA50" s="7"/>
      <c r="EB50" s="7"/>
    </row>
    <row r="51" spans="1:132" x14ac:dyDescent="0.25">
      <c r="A51" s="156"/>
      <c r="B51" s="154"/>
      <c r="C51" s="4">
        <v>38566</v>
      </c>
      <c r="D51" s="5">
        <v>3.6</v>
      </c>
      <c r="E51" s="5">
        <v>207</v>
      </c>
      <c r="F51" s="5">
        <v>5.0999999999999996</v>
      </c>
      <c r="G51" s="5">
        <v>0.39</v>
      </c>
      <c r="H51" s="6">
        <v>4.25</v>
      </c>
      <c r="I51" s="7" t="s">
        <v>27</v>
      </c>
      <c r="J51" s="7" t="s">
        <v>24</v>
      </c>
      <c r="K51" s="7" t="s">
        <v>27</v>
      </c>
      <c r="L51" s="7" t="s">
        <v>25</v>
      </c>
      <c r="M51" s="156"/>
      <c r="N51" s="156"/>
      <c r="O51" s="4">
        <v>38566</v>
      </c>
      <c r="P51" s="5">
        <v>3.5</v>
      </c>
      <c r="Q51" s="5">
        <v>139</v>
      </c>
      <c r="R51" s="5">
        <v>4.2</v>
      </c>
      <c r="S51" s="5">
        <v>1.1000000000000001</v>
      </c>
      <c r="T51" s="6">
        <v>6.25</v>
      </c>
      <c r="U51" s="7" t="s">
        <v>27</v>
      </c>
      <c r="V51" s="7" t="s">
        <v>24</v>
      </c>
      <c r="W51" s="7" t="s">
        <v>23</v>
      </c>
      <c r="X51" s="7" t="s">
        <v>23</v>
      </c>
      <c r="Y51" s="156"/>
      <c r="Z51" s="156"/>
      <c r="AA51" s="4">
        <v>38566</v>
      </c>
      <c r="AB51" s="5">
        <v>3.2</v>
      </c>
      <c r="AC51" s="5">
        <v>136</v>
      </c>
      <c r="AD51" s="5">
        <v>4.5999999999999996</v>
      </c>
      <c r="AE51" s="5">
        <v>0.86</v>
      </c>
      <c r="AF51" s="6">
        <v>4.75</v>
      </c>
      <c r="AG51" s="7" t="s">
        <v>27</v>
      </c>
      <c r="AH51" s="7" t="s">
        <v>24</v>
      </c>
      <c r="AI51" s="7" t="s">
        <v>27</v>
      </c>
      <c r="AJ51" s="7" t="s">
        <v>27</v>
      </c>
      <c r="AK51" s="156"/>
      <c r="AL51" s="156"/>
      <c r="AM51" s="4">
        <v>38566</v>
      </c>
      <c r="AN51" s="5">
        <v>2</v>
      </c>
      <c r="AO51" s="5">
        <v>138</v>
      </c>
      <c r="AP51" s="5">
        <v>2.7</v>
      </c>
      <c r="AQ51" s="5">
        <v>0.94</v>
      </c>
      <c r="AR51" s="6">
        <v>5</v>
      </c>
      <c r="AS51" s="7" t="s">
        <v>25</v>
      </c>
      <c r="AT51" s="7" t="s">
        <v>24</v>
      </c>
      <c r="AU51" s="7" t="s">
        <v>23</v>
      </c>
      <c r="AV51" s="7" t="s">
        <v>27</v>
      </c>
      <c r="AW51" s="156"/>
      <c r="AX51" s="156"/>
      <c r="AY51" s="4">
        <v>38566</v>
      </c>
      <c r="AZ51" s="5">
        <v>3.2</v>
      </c>
      <c r="BA51" s="5">
        <v>115</v>
      </c>
      <c r="BB51" s="5">
        <v>5.3</v>
      </c>
      <c r="BC51" s="5">
        <v>1.04</v>
      </c>
      <c r="BD51" s="7">
        <v>5.5</v>
      </c>
      <c r="BE51" s="7" t="s">
        <v>27</v>
      </c>
      <c r="BF51" s="7" t="s">
        <v>24</v>
      </c>
      <c r="BG51" s="7" t="s">
        <v>27</v>
      </c>
      <c r="BH51" s="7" t="s">
        <v>23</v>
      </c>
      <c r="BI51" s="149"/>
      <c r="BJ51" s="154"/>
      <c r="BK51" s="4">
        <v>38566</v>
      </c>
      <c r="BL51" s="5">
        <v>1</v>
      </c>
      <c r="BM51" s="5">
        <v>11</v>
      </c>
      <c r="BN51" s="5">
        <v>8.3000000000000007</v>
      </c>
      <c r="BO51" s="5">
        <v>0.03</v>
      </c>
      <c r="BP51" s="8">
        <v>1</v>
      </c>
      <c r="BQ51" s="7" t="s">
        <v>25</v>
      </c>
      <c r="BR51" s="7" t="s">
        <v>25</v>
      </c>
      <c r="BS51" s="7" t="s">
        <v>25</v>
      </c>
      <c r="BT51" s="7" t="s">
        <v>25</v>
      </c>
      <c r="BU51" s="149"/>
      <c r="BV51" s="151"/>
      <c r="BW51" s="4">
        <v>38566</v>
      </c>
      <c r="BX51" s="5">
        <v>4</v>
      </c>
      <c r="BY51" s="5">
        <v>277</v>
      </c>
      <c r="BZ51" s="5">
        <v>3.7</v>
      </c>
      <c r="CA51" s="5">
        <v>1.54</v>
      </c>
      <c r="CB51" s="6">
        <v>6.25</v>
      </c>
      <c r="CC51" s="7" t="s">
        <v>27</v>
      </c>
      <c r="CD51" s="7" t="s">
        <v>24</v>
      </c>
      <c r="CE51" s="7" t="s">
        <v>23</v>
      </c>
      <c r="CF51" s="7" t="s">
        <v>23</v>
      </c>
      <c r="CG51" s="149"/>
      <c r="CH51" s="151"/>
      <c r="CI51" s="4"/>
      <c r="CJ51" s="5"/>
      <c r="CK51" s="5"/>
      <c r="CL51" s="5"/>
      <c r="CM51" s="5"/>
      <c r="CN51" s="6"/>
      <c r="CO51" s="7"/>
      <c r="CP51" s="7"/>
      <c r="CQ51" s="7"/>
      <c r="CR51" s="7"/>
      <c r="CS51" s="149"/>
      <c r="CT51" s="151"/>
      <c r="CU51" s="4"/>
      <c r="CV51" s="5"/>
      <c r="CW51" s="5"/>
      <c r="CX51" s="5"/>
      <c r="CY51" s="5"/>
      <c r="CZ51" s="6"/>
      <c r="DA51" s="7"/>
      <c r="DB51" s="7"/>
      <c r="DC51" s="7"/>
      <c r="DD51" s="7"/>
      <c r="DE51" s="149"/>
      <c r="DF51" s="151"/>
      <c r="DG51" s="4"/>
      <c r="DH51" s="5"/>
      <c r="DI51" s="5"/>
      <c r="DJ51" s="5"/>
      <c r="DK51" s="5"/>
      <c r="DL51" s="6"/>
      <c r="DM51" s="7"/>
      <c r="DN51" s="7"/>
      <c r="DO51" s="7"/>
      <c r="DP51" s="7"/>
      <c r="DQ51" s="149"/>
      <c r="DR51" s="151"/>
      <c r="DS51" s="4"/>
      <c r="DT51" s="5"/>
      <c r="DU51" s="5"/>
      <c r="DV51" s="5"/>
      <c r="DW51" s="5"/>
      <c r="DX51" s="6"/>
      <c r="DY51" s="7"/>
      <c r="DZ51" s="7"/>
      <c r="EA51" s="7"/>
      <c r="EB51" s="7"/>
    </row>
    <row r="52" spans="1:132" x14ac:dyDescent="0.25">
      <c r="A52" s="156"/>
      <c r="B52" s="154"/>
      <c r="C52" s="4">
        <v>38607</v>
      </c>
      <c r="D52" s="5">
        <v>1.2</v>
      </c>
      <c r="E52" s="5">
        <v>34</v>
      </c>
      <c r="F52" s="5">
        <v>6.9</v>
      </c>
      <c r="G52" s="5">
        <v>0.22</v>
      </c>
      <c r="H52" s="6">
        <v>1.5</v>
      </c>
      <c r="I52" s="7" t="s">
        <v>25</v>
      </c>
      <c r="J52" s="7" t="s">
        <v>27</v>
      </c>
      <c r="K52" s="7" t="s">
        <v>25</v>
      </c>
      <c r="L52" s="7" t="s">
        <v>25</v>
      </c>
      <c r="M52" s="156"/>
      <c r="N52" s="156"/>
      <c r="O52" s="4">
        <v>38607</v>
      </c>
      <c r="P52" s="5">
        <v>18.5</v>
      </c>
      <c r="Q52" s="5">
        <v>36.4</v>
      </c>
      <c r="R52" s="5">
        <v>3.1</v>
      </c>
      <c r="S52" s="5">
        <v>2</v>
      </c>
      <c r="T52" s="6">
        <v>6.25</v>
      </c>
      <c r="U52" s="7" t="s">
        <v>24</v>
      </c>
      <c r="V52" s="7" t="s">
        <v>27</v>
      </c>
      <c r="W52" s="7" t="s">
        <v>23</v>
      </c>
      <c r="X52" s="7" t="s">
        <v>23</v>
      </c>
      <c r="Y52" s="156"/>
      <c r="Z52" s="156"/>
      <c r="AA52" s="4">
        <v>38607</v>
      </c>
      <c r="AB52" s="5">
        <v>4.5999999999999996</v>
      </c>
      <c r="AC52" s="5">
        <v>8.4</v>
      </c>
      <c r="AD52" s="5">
        <v>2.9</v>
      </c>
      <c r="AE52" s="5">
        <v>1</v>
      </c>
      <c r="AF52" s="6">
        <v>4</v>
      </c>
      <c r="AG52" s="7" t="s">
        <v>27</v>
      </c>
      <c r="AH52" s="7" t="s">
        <v>25</v>
      </c>
      <c r="AI52" s="7" t="s">
        <v>23</v>
      </c>
      <c r="AJ52" s="7" t="s">
        <v>23</v>
      </c>
      <c r="AK52" s="156"/>
      <c r="AL52" s="156"/>
      <c r="AM52" s="4">
        <v>38607</v>
      </c>
      <c r="AN52" s="5">
        <v>5.0999999999999996</v>
      </c>
      <c r="AO52" s="5">
        <v>7.9</v>
      </c>
      <c r="AP52" s="5">
        <v>3.6</v>
      </c>
      <c r="AQ52" s="5">
        <v>0.94</v>
      </c>
      <c r="AR52" s="6">
        <v>4</v>
      </c>
      <c r="AS52" s="7" t="s">
        <v>23</v>
      </c>
      <c r="AT52" s="7" t="s">
        <v>25</v>
      </c>
      <c r="AU52" s="7" t="s">
        <v>23</v>
      </c>
      <c r="AV52" s="7" t="s">
        <v>27</v>
      </c>
      <c r="AW52" s="156"/>
      <c r="AX52" s="156"/>
      <c r="AY52" s="4">
        <v>38607</v>
      </c>
      <c r="AZ52" s="5">
        <v>3.4</v>
      </c>
      <c r="BA52" s="5">
        <v>22.4</v>
      </c>
      <c r="BB52" s="5">
        <v>3.7</v>
      </c>
      <c r="BC52" s="5">
        <v>2.5</v>
      </c>
      <c r="BD52" s="7">
        <v>4.5</v>
      </c>
      <c r="BE52" s="7" t="s">
        <v>27</v>
      </c>
      <c r="BF52" s="7" t="s">
        <v>27</v>
      </c>
      <c r="BG52" s="7" t="s">
        <v>23</v>
      </c>
      <c r="BH52" s="7" t="s">
        <v>23</v>
      </c>
      <c r="BI52" s="149"/>
      <c r="BJ52" s="154"/>
      <c r="BK52" s="4">
        <v>38607</v>
      </c>
      <c r="BL52" s="5">
        <v>1</v>
      </c>
      <c r="BM52" s="5">
        <v>54</v>
      </c>
      <c r="BN52" s="5">
        <v>7.8</v>
      </c>
      <c r="BO52" s="5">
        <v>7.0000000000000007E-2</v>
      </c>
      <c r="BP52" s="8">
        <v>2.25</v>
      </c>
      <c r="BQ52" s="7" t="s">
        <v>25</v>
      </c>
      <c r="BR52" s="7" t="s">
        <v>23</v>
      </c>
      <c r="BS52" s="7" t="s">
        <v>25</v>
      </c>
      <c r="BT52" s="7" t="s">
        <v>25</v>
      </c>
      <c r="BU52" s="149"/>
      <c r="BV52" s="151"/>
      <c r="BW52" s="4">
        <v>38607</v>
      </c>
      <c r="BX52" s="5">
        <v>1</v>
      </c>
      <c r="BY52" s="5">
        <v>63</v>
      </c>
      <c r="BZ52" s="5">
        <v>4.4000000000000004</v>
      </c>
      <c r="CA52" s="5">
        <v>0.51</v>
      </c>
      <c r="CB52" s="6">
        <v>4</v>
      </c>
      <c r="CC52" s="7" t="s">
        <v>25</v>
      </c>
      <c r="CD52" s="7" t="s">
        <v>23</v>
      </c>
      <c r="CE52" s="7" t="s">
        <v>23</v>
      </c>
      <c r="CF52" s="7" t="s">
        <v>27</v>
      </c>
      <c r="CG52" s="149"/>
      <c r="CH52" s="151"/>
      <c r="CI52" s="4"/>
      <c r="CJ52" s="5"/>
      <c r="CK52" s="5"/>
      <c r="CL52" s="5"/>
      <c r="CM52" s="5"/>
      <c r="CN52" s="6"/>
      <c r="CO52" s="7"/>
      <c r="CP52" s="7"/>
      <c r="CQ52" s="7"/>
      <c r="CR52" s="7"/>
      <c r="CS52" s="149"/>
      <c r="CT52" s="151"/>
      <c r="CU52" s="4"/>
      <c r="CV52" s="5"/>
      <c r="CW52" s="5"/>
      <c r="CX52" s="5"/>
      <c r="CY52" s="5"/>
      <c r="CZ52" s="6"/>
      <c r="DA52" s="7"/>
      <c r="DB52" s="7"/>
      <c r="DC52" s="7"/>
      <c r="DD52" s="7"/>
      <c r="DE52" s="149"/>
      <c r="DF52" s="151"/>
      <c r="DG52" s="4"/>
      <c r="DH52" s="5"/>
      <c r="DI52" s="5"/>
      <c r="DJ52" s="5"/>
      <c r="DK52" s="5"/>
      <c r="DL52" s="6"/>
      <c r="DM52" s="7"/>
      <c r="DN52" s="7"/>
      <c r="DO52" s="7"/>
      <c r="DP52" s="7"/>
      <c r="DQ52" s="149"/>
      <c r="DR52" s="151"/>
      <c r="DS52" s="4"/>
      <c r="DT52" s="5"/>
      <c r="DU52" s="5"/>
      <c r="DV52" s="5"/>
      <c r="DW52" s="5"/>
      <c r="DX52" s="6"/>
      <c r="DY52" s="7"/>
      <c r="DZ52" s="7"/>
      <c r="EA52" s="7"/>
      <c r="EB52" s="7"/>
    </row>
    <row r="53" spans="1:132" x14ac:dyDescent="0.25">
      <c r="A53" s="156"/>
      <c r="B53" s="154"/>
      <c r="C53" s="4">
        <v>38639</v>
      </c>
      <c r="D53" s="5">
        <v>20.3</v>
      </c>
      <c r="E53" s="5">
        <v>44.3</v>
      </c>
      <c r="F53" s="5">
        <v>4.4000000000000004</v>
      </c>
      <c r="G53" s="5">
        <v>0.28000000000000003</v>
      </c>
      <c r="H53" s="6">
        <v>5</v>
      </c>
      <c r="I53" s="7" t="s">
        <v>24</v>
      </c>
      <c r="J53" s="7" t="s">
        <v>27</v>
      </c>
      <c r="K53" s="7" t="s">
        <v>23</v>
      </c>
      <c r="L53" s="7" t="s">
        <v>25</v>
      </c>
      <c r="M53" s="156"/>
      <c r="N53" s="156"/>
      <c r="O53" s="4">
        <v>38639</v>
      </c>
      <c r="P53" s="5">
        <v>21.9</v>
      </c>
      <c r="Q53" s="5">
        <v>217</v>
      </c>
      <c r="R53" s="5">
        <v>1.2</v>
      </c>
      <c r="S53" s="5">
        <v>1.56</v>
      </c>
      <c r="T53" s="6">
        <v>9</v>
      </c>
      <c r="U53" s="7" t="s">
        <v>24</v>
      </c>
      <c r="V53" s="7" t="s">
        <v>24</v>
      </c>
      <c r="W53" s="7" t="s">
        <v>24</v>
      </c>
      <c r="X53" s="7" t="s">
        <v>23</v>
      </c>
      <c r="Y53" s="156"/>
      <c r="Z53" s="156"/>
      <c r="AA53" s="4">
        <v>38639</v>
      </c>
      <c r="AB53" s="5">
        <v>4.9000000000000004</v>
      </c>
      <c r="AC53" s="5">
        <v>30.8</v>
      </c>
      <c r="AD53" s="5">
        <v>1.1000000000000001</v>
      </c>
      <c r="AE53" s="5">
        <v>0.38</v>
      </c>
      <c r="AF53" s="6">
        <v>4.25</v>
      </c>
      <c r="AG53" s="7" t="s">
        <v>27</v>
      </c>
      <c r="AH53" s="7" t="s">
        <v>27</v>
      </c>
      <c r="AI53" s="7" t="s">
        <v>24</v>
      </c>
      <c r="AJ53" s="7" t="s">
        <v>25</v>
      </c>
      <c r="AK53" s="156"/>
      <c r="AL53" s="156"/>
      <c r="AM53" s="4">
        <v>38639</v>
      </c>
      <c r="AN53" s="5">
        <v>5.4</v>
      </c>
      <c r="AO53" s="5">
        <v>17.8</v>
      </c>
      <c r="AP53" s="5">
        <v>1.1000000000000001</v>
      </c>
      <c r="AQ53" s="5">
        <v>1.65</v>
      </c>
      <c r="AR53" s="6">
        <v>5.75</v>
      </c>
      <c r="AS53" s="7" t="s">
        <v>23</v>
      </c>
      <c r="AT53" s="7" t="s">
        <v>25</v>
      </c>
      <c r="AU53" s="7" t="s">
        <v>24</v>
      </c>
      <c r="AV53" s="7" t="s">
        <v>23</v>
      </c>
      <c r="AW53" s="156"/>
      <c r="AX53" s="156"/>
      <c r="AY53" s="4">
        <v>38639</v>
      </c>
      <c r="AZ53" s="5">
        <v>1</v>
      </c>
      <c r="BA53" s="5">
        <v>78.400000000000006</v>
      </c>
      <c r="BB53" s="5">
        <v>3.1</v>
      </c>
      <c r="BC53" s="5">
        <v>1.32</v>
      </c>
      <c r="BD53" s="7">
        <v>4.75</v>
      </c>
      <c r="BE53" s="7" t="s">
        <v>25</v>
      </c>
      <c r="BF53" s="7" t="s">
        <v>23</v>
      </c>
      <c r="BG53" s="7" t="s">
        <v>23</v>
      </c>
      <c r="BH53" s="7" t="s">
        <v>23</v>
      </c>
      <c r="BI53" s="149"/>
      <c r="BJ53" s="154"/>
      <c r="BK53" s="4">
        <v>38639</v>
      </c>
      <c r="BL53" s="5">
        <v>1</v>
      </c>
      <c r="BM53" s="5">
        <v>2.1</v>
      </c>
      <c r="BN53" s="5">
        <v>7</v>
      </c>
      <c r="BO53" s="5">
        <v>0.02</v>
      </c>
      <c r="BP53" s="8">
        <v>1</v>
      </c>
      <c r="BQ53" s="7" t="s">
        <v>25</v>
      </c>
      <c r="BR53" s="7" t="s">
        <v>25</v>
      </c>
      <c r="BS53" s="7" t="s">
        <v>25</v>
      </c>
      <c r="BT53" s="7" t="s">
        <v>25</v>
      </c>
      <c r="BU53" s="149"/>
      <c r="BV53" s="151"/>
      <c r="BW53" s="4">
        <v>38639</v>
      </c>
      <c r="BX53" s="5">
        <v>6</v>
      </c>
      <c r="BY53" s="5">
        <v>144</v>
      </c>
      <c r="BZ53" s="5">
        <v>2.9</v>
      </c>
      <c r="CA53" s="5">
        <v>3.03</v>
      </c>
      <c r="CB53" s="6">
        <v>8</v>
      </c>
      <c r="CC53" s="7" t="s">
        <v>23</v>
      </c>
      <c r="CD53" s="7" t="s">
        <v>24</v>
      </c>
      <c r="CE53" s="7" t="s">
        <v>23</v>
      </c>
      <c r="CF53" s="7" t="s">
        <v>24</v>
      </c>
      <c r="CG53" s="149"/>
      <c r="CH53" s="151"/>
      <c r="CI53" s="4"/>
      <c r="CJ53" s="5"/>
      <c r="CK53" s="5"/>
      <c r="CL53" s="5"/>
      <c r="CM53" s="5"/>
      <c r="CN53" s="6"/>
      <c r="CO53" s="7"/>
      <c r="CP53" s="7"/>
      <c r="CQ53" s="7"/>
      <c r="CR53" s="7"/>
      <c r="CS53" s="149"/>
      <c r="CT53" s="151"/>
      <c r="CU53" s="4"/>
      <c r="CV53" s="5"/>
      <c r="CW53" s="5"/>
      <c r="CX53" s="5"/>
      <c r="CY53" s="5"/>
      <c r="CZ53" s="6"/>
      <c r="DA53" s="7"/>
      <c r="DB53" s="7"/>
      <c r="DC53" s="7"/>
      <c r="DD53" s="7"/>
      <c r="DE53" s="149"/>
      <c r="DF53" s="151"/>
      <c r="DG53" s="4"/>
      <c r="DH53" s="5"/>
      <c r="DI53" s="5"/>
      <c r="DJ53" s="5"/>
      <c r="DK53" s="5"/>
      <c r="DL53" s="6"/>
      <c r="DM53" s="7"/>
      <c r="DN53" s="7"/>
      <c r="DO53" s="7"/>
      <c r="DP53" s="7"/>
      <c r="DQ53" s="149"/>
      <c r="DR53" s="151"/>
      <c r="DS53" s="4"/>
      <c r="DT53" s="5"/>
      <c r="DU53" s="5"/>
      <c r="DV53" s="5"/>
      <c r="DW53" s="5"/>
      <c r="DX53" s="6"/>
      <c r="DY53" s="7"/>
      <c r="DZ53" s="7"/>
      <c r="EA53" s="7"/>
      <c r="EB53" s="7"/>
    </row>
    <row r="54" spans="1:132" x14ac:dyDescent="0.25">
      <c r="A54" s="156"/>
      <c r="B54" s="154"/>
      <c r="C54" s="4">
        <v>38657</v>
      </c>
      <c r="D54" s="5">
        <v>7</v>
      </c>
      <c r="E54" s="5">
        <v>37.200000000000003</v>
      </c>
      <c r="F54" s="5">
        <v>3.9</v>
      </c>
      <c r="G54" s="5">
        <v>1.05</v>
      </c>
      <c r="H54" s="6">
        <v>5.25</v>
      </c>
      <c r="I54" s="7" t="s">
        <v>23</v>
      </c>
      <c r="J54" s="7" t="s">
        <v>27</v>
      </c>
      <c r="K54" s="7" t="s">
        <v>23</v>
      </c>
      <c r="L54" s="7" t="s">
        <v>23</v>
      </c>
      <c r="M54" s="156"/>
      <c r="N54" s="156"/>
      <c r="O54" s="4">
        <v>38657</v>
      </c>
      <c r="P54" s="5">
        <v>9.6999999999999993</v>
      </c>
      <c r="Q54" s="5">
        <v>50</v>
      </c>
      <c r="R54" s="5">
        <v>4.3</v>
      </c>
      <c r="S54" s="5">
        <v>2.21</v>
      </c>
      <c r="T54" s="6">
        <v>6</v>
      </c>
      <c r="U54" s="7" t="s">
        <v>23</v>
      </c>
      <c r="V54" s="7" t="s">
        <v>23</v>
      </c>
      <c r="W54" s="7" t="s">
        <v>23</v>
      </c>
      <c r="X54" s="7" t="s">
        <v>23</v>
      </c>
      <c r="Y54" s="156"/>
      <c r="Z54" s="156"/>
      <c r="AA54" s="4">
        <v>38657</v>
      </c>
      <c r="AB54" s="5">
        <v>6.1</v>
      </c>
      <c r="AC54" s="5">
        <v>18.5</v>
      </c>
      <c r="AD54" s="5">
        <v>0.8</v>
      </c>
      <c r="AE54" s="5">
        <v>2.63</v>
      </c>
      <c r="AF54" s="6">
        <v>5.75</v>
      </c>
      <c r="AG54" s="7" t="s">
        <v>23</v>
      </c>
      <c r="AH54" s="7" t="s">
        <v>25</v>
      </c>
      <c r="AI54" s="7" t="s">
        <v>24</v>
      </c>
      <c r="AJ54" s="7" t="s">
        <v>23</v>
      </c>
      <c r="AK54" s="156"/>
      <c r="AL54" s="156"/>
      <c r="AM54" s="4">
        <v>38657</v>
      </c>
      <c r="AN54" s="5">
        <v>3.4</v>
      </c>
      <c r="AO54" s="5">
        <v>20.5</v>
      </c>
      <c r="AP54" s="5">
        <v>0.8</v>
      </c>
      <c r="AQ54" s="5">
        <v>2.77</v>
      </c>
      <c r="AR54" s="6">
        <v>5.5</v>
      </c>
      <c r="AS54" s="7" t="s">
        <v>27</v>
      </c>
      <c r="AT54" s="7" t="s">
        <v>27</v>
      </c>
      <c r="AU54" s="7" t="s">
        <v>24</v>
      </c>
      <c r="AV54" s="7" t="s">
        <v>23</v>
      </c>
      <c r="AW54" s="156"/>
      <c r="AX54" s="156"/>
      <c r="AY54" s="4">
        <v>38657</v>
      </c>
      <c r="AZ54" s="5">
        <v>5.0999999999999996</v>
      </c>
      <c r="BA54" s="5">
        <v>37.1</v>
      </c>
      <c r="BB54" s="5">
        <v>2.5</v>
      </c>
      <c r="BC54" s="5">
        <v>2.5499999999999998</v>
      </c>
      <c r="BD54" s="7">
        <v>5.25</v>
      </c>
      <c r="BE54" s="7" t="s">
        <v>23</v>
      </c>
      <c r="BF54" s="7" t="s">
        <v>27</v>
      </c>
      <c r="BG54" s="7" t="s">
        <v>23</v>
      </c>
      <c r="BH54" s="7" t="s">
        <v>23</v>
      </c>
      <c r="BI54" s="149"/>
      <c r="BJ54" s="154"/>
      <c r="BK54" s="4">
        <v>38657</v>
      </c>
      <c r="BL54" s="5">
        <v>1.6</v>
      </c>
      <c r="BM54" s="5">
        <v>5.9</v>
      </c>
      <c r="BN54" s="5">
        <v>9.1</v>
      </c>
      <c r="BO54" s="5">
        <v>0.02</v>
      </c>
      <c r="BP54" s="8">
        <v>1</v>
      </c>
      <c r="BQ54" s="7" t="s">
        <v>25</v>
      </c>
      <c r="BR54" s="7" t="s">
        <v>25</v>
      </c>
      <c r="BS54" s="7" t="s">
        <v>25</v>
      </c>
      <c r="BT54" s="7" t="s">
        <v>25</v>
      </c>
      <c r="BU54" s="149"/>
      <c r="BV54" s="151"/>
      <c r="BW54" s="4">
        <v>38657</v>
      </c>
      <c r="BX54" s="5">
        <v>9.8000000000000007</v>
      </c>
      <c r="BY54" s="5">
        <v>130</v>
      </c>
      <c r="BZ54" s="5">
        <v>5.4</v>
      </c>
      <c r="CA54" s="5">
        <v>4.1500000000000004</v>
      </c>
      <c r="CB54" s="6">
        <v>7.25</v>
      </c>
      <c r="CC54" s="7" t="s">
        <v>23</v>
      </c>
      <c r="CD54" s="7" t="s">
        <v>24</v>
      </c>
      <c r="CE54" s="7" t="s">
        <v>27</v>
      </c>
      <c r="CF54" s="7" t="s">
        <v>24</v>
      </c>
      <c r="CG54" s="149"/>
      <c r="CH54" s="151"/>
      <c r="CI54" s="4"/>
      <c r="CJ54" s="5"/>
      <c r="CK54" s="5"/>
      <c r="CL54" s="5"/>
      <c r="CM54" s="5"/>
      <c r="CN54" s="6"/>
      <c r="CO54" s="7"/>
      <c r="CP54" s="7"/>
      <c r="CQ54" s="7"/>
      <c r="CR54" s="7"/>
      <c r="CS54" s="149"/>
      <c r="CT54" s="151"/>
      <c r="CU54" s="4"/>
      <c r="CV54" s="5"/>
      <c r="CW54" s="5"/>
      <c r="CX54" s="5"/>
      <c r="CY54" s="5"/>
      <c r="CZ54" s="6"/>
      <c r="DA54" s="7"/>
      <c r="DB54" s="7"/>
      <c r="DC54" s="7"/>
      <c r="DD54" s="7"/>
      <c r="DE54" s="149"/>
      <c r="DF54" s="151"/>
      <c r="DG54" s="4"/>
      <c r="DH54" s="5"/>
      <c r="DI54" s="5"/>
      <c r="DJ54" s="5"/>
      <c r="DK54" s="5"/>
      <c r="DL54" s="6"/>
      <c r="DM54" s="7"/>
      <c r="DN54" s="7"/>
      <c r="DO54" s="7"/>
      <c r="DP54" s="7"/>
      <c r="DQ54" s="149"/>
      <c r="DR54" s="151"/>
      <c r="DS54" s="4"/>
      <c r="DT54" s="5"/>
      <c r="DU54" s="5"/>
      <c r="DV54" s="5"/>
      <c r="DW54" s="5"/>
      <c r="DX54" s="6"/>
      <c r="DY54" s="7"/>
      <c r="DZ54" s="7"/>
      <c r="EA54" s="7"/>
      <c r="EB54" s="7"/>
    </row>
    <row r="55" spans="1:132" x14ac:dyDescent="0.25">
      <c r="A55" s="156"/>
      <c r="B55" s="154"/>
      <c r="C55" s="4">
        <v>38687</v>
      </c>
      <c r="D55" s="5">
        <v>7.3</v>
      </c>
      <c r="E55" s="5">
        <v>44.1</v>
      </c>
      <c r="F55" s="5">
        <v>8.1</v>
      </c>
      <c r="G55" s="5">
        <v>2.69</v>
      </c>
      <c r="H55" s="6">
        <v>4</v>
      </c>
      <c r="I55" s="7" t="s">
        <v>23</v>
      </c>
      <c r="J55" s="7" t="s">
        <v>27</v>
      </c>
      <c r="K55" s="7" t="s">
        <v>25</v>
      </c>
      <c r="L55" s="7" t="s">
        <v>23</v>
      </c>
      <c r="M55" s="156"/>
      <c r="N55" s="156"/>
      <c r="O55" s="4">
        <v>38687</v>
      </c>
      <c r="P55" s="5">
        <v>22</v>
      </c>
      <c r="Q55" s="5">
        <v>52.6</v>
      </c>
      <c r="R55" s="5">
        <v>0</v>
      </c>
      <c r="S55" s="5">
        <v>11.4</v>
      </c>
      <c r="T55" s="6">
        <v>9</v>
      </c>
      <c r="U55" s="7" t="s">
        <v>24</v>
      </c>
      <c r="V55" s="7" t="s">
        <v>23</v>
      </c>
      <c r="W55" s="7" t="s">
        <v>24</v>
      </c>
      <c r="X55" s="7" t="s">
        <v>24</v>
      </c>
      <c r="Y55" s="156"/>
      <c r="Z55" s="156"/>
      <c r="AA55" s="4">
        <v>38687</v>
      </c>
      <c r="AB55" s="5">
        <v>5.4</v>
      </c>
      <c r="AC55" s="5">
        <v>20</v>
      </c>
      <c r="AD55" s="5">
        <v>0</v>
      </c>
      <c r="AE55" s="5">
        <v>6.21</v>
      </c>
      <c r="AF55" s="6">
        <v>7.25</v>
      </c>
      <c r="AG55" s="7" t="s">
        <v>23</v>
      </c>
      <c r="AH55" s="7" t="s">
        <v>27</v>
      </c>
      <c r="AI55" s="7" t="s">
        <v>24</v>
      </c>
      <c r="AJ55" s="7" t="s">
        <v>24</v>
      </c>
      <c r="AK55" s="156"/>
      <c r="AL55" s="156"/>
      <c r="AM55" s="4">
        <v>38687</v>
      </c>
      <c r="AN55" s="5">
        <v>4.9000000000000004</v>
      </c>
      <c r="AO55" s="5">
        <v>37.700000000000003</v>
      </c>
      <c r="AP55" s="5">
        <v>0.7</v>
      </c>
      <c r="AQ55" s="5">
        <v>5.56</v>
      </c>
      <c r="AR55" s="6">
        <v>6.5</v>
      </c>
      <c r="AS55" s="7" t="s">
        <v>27</v>
      </c>
      <c r="AT55" s="7" t="s">
        <v>27</v>
      </c>
      <c r="AU55" s="7" t="s">
        <v>24</v>
      </c>
      <c r="AV55" s="7" t="s">
        <v>24</v>
      </c>
      <c r="AW55" s="156"/>
      <c r="AX55" s="156"/>
      <c r="AY55" s="4">
        <v>38687</v>
      </c>
      <c r="AZ55" s="5">
        <v>4.7</v>
      </c>
      <c r="BA55" s="5">
        <v>35</v>
      </c>
      <c r="BB55" s="5">
        <v>3.7</v>
      </c>
      <c r="BC55" s="5">
        <v>2.95</v>
      </c>
      <c r="BD55" s="7">
        <v>4.5</v>
      </c>
      <c r="BE55" s="7" t="s">
        <v>27</v>
      </c>
      <c r="BF55" s="7" t="s">
        <v>27</v>
      </c>
      <c r="BG55" s="7" t="s">
        <v>23</v>
      </c>
      <c r="BH55" s="7" t="s">
        <v>23</v>
      </c>
      <c r="BI55" s="149"/>
      <c r="BJ55" s="154"/>
      <c r="BK55" s="4">
        <v>38687</v>
      </c>
      <c r="BL55" s="5">
        <v>1</v>
      </c>
      <c r="BM55" s="5">
        <v>6</v>
      </c>
      <c r="BN55" s="5">
        <v>8.1</v>
      </c>
      <c r="BO55" s="5">
        <v>0.02</v>
      </c>
      <c r="BP55" s="8">
        <v>1</v>
      </c>
      <c r="BQ55" s="7" t="s">
        <v>25</v>
      </c>
      <c r="BR55" s="7" t="s">
        <v>25</v>
      </c>
      <c r="BS55" s="7" t="s">
        <v>25</v>
      </c>
      <c r="BT55" s="7" t="s">
        <v>25</v>
      </c>
      <c r="BU55" s="149"/>
      <c r="BV55" s="151"/>
      <c r="BW55" s="4">
        <v>38687</v>
      </c>
      <c r="BX55" s="5">
        <v>4.5999999999999996</v>
      </c>
      <c r="BY55" s="5">
        <v>629</v>
      </c>
      <c r="BZ55" s="5">
        <v>4.7</v>
      </c>
      <c r="CA55" s="5">
        <v>8.19</v>
      </c>
      <c r="CB55" s="6">
        <v>6.5</v>
      </c>
      <c r="CC55" s="7" t="s">
        <v>27</v>
      </c>
      <c r="CD55" s="7" t="s">
        <v>24</v>
      </c>
      <c r="CE55" s="7" t="s">
        <v>27</v>
      </c>
      <c r="CF55" s="7" t="s">
        <v>24</v>
      </c>
      <c r="CG55" s="149"/>
      <c r="CH55" s="151"/>
      <c r="CI55" s="4"/>
      <c r="CJ55" s="5"/>
      <c r="CK55" s="5"/>
      <c r="CL55" s="5"/>
      <c r="CM55" s="5"/>
      <c r="CN55" s="6"/>
      <c r="CO55" s="7"/>
      <c r="CP55" s="7"/>
      <c r="CQ55" s="7"/>
      <c r="CR55" s="7"/>
      <c r="CS55" s="149"/>
      <c r="CT55" s="151"/>
      <c r="CU55" s="4"/>
      <c r="CV55" s="5"/>
      <c r="CW55" s="5"/>
      <c r="CX55" s="5"/>
      <c r="CY55" s="5"/>
      <c r="CZ55" s="6"/>
      <c r="DA55" s="7"/>
      <c r="DB55" s="7"/>
      <c r="DC55" s="7"/>
      <c r="DD55" s="7"/>
      <c r="DE55" s="149"/>
      <c r="DF55" s="151"/>
      <c r="DG55" s="4"/>
      <c r="DH55" s="5"/>
      <c r="DI55" s="5"/>
      <c r="DJ55" s="5"/>
      <c r="DK55" s="5"/>
      <c r="DL55" s="6"/>
      <c r="DM55" s="7"/>
      <c r="DN55" s="7"/>
      <c r="DO55" s="7"/>
      <c r="DP55" s="7"/>
      <c r="DQ55" s="149"/>
      <c r="DR55" s="151"/>
      <c r="DS55" s="4"/>
      <c r="DT55" s="5"/>
      <c r="DU55" s="5"/>
      <c r="DV55" s="5"/>
      <c r="DW55" s="5"/>
      <c r="DX55" s="6"/>
      <c r="DY55" s="7"/>
      <c r="DZ55" s="7"/>
      <c r="EA55" s="7"/>
      <c r="EB55" s="7"/>
    </row>
    <row r="56" spans="1:132" x14ac:dyDescent="0.25">
      <c r="A56" s="9">
        <v>94</v>
      </c>
      <c r="B56" s="10" t="s">
        <v>33</v>
      </c>
      <c r="C56" s="11" t="s">
        <v>31</v>
      </c>
      <c r="D56" s="12">
        <v>5.708333333333333</v>
      </c>
      <c r="E56" s="12">
        <v>75.275000000000006</v>
      </c>
      <c r="F56" s="12">
        <v>4.5666666666666664</v>
      </c>
      <c r="G56" s="12">
        <v>2.0416666666666665</v>
      </c>
      <c r="H56" s="12">
        <f>AVERAGE(H44:H55)</f>
        <v>4.416666666666667</v>
      </c>
      <c r="I56" s="13" t="str">
        <f>IF(D56&lt;3,"1",IF(D56&lt;5,"3",IF(D56&lt;=15,"6",IF(D56&gt;15,"10"))))</f>
        <v>6</v>
      </c>
      <c r="J56" s="13" t="str">
        <f>IF(E56&lt;20,"1",IF(E56&lt;=49,"3",IF(E56&lt;=100,"6",IF(E56&gt;100,"10"))))</f>
        <v>6</v>
      </c>
      <c r="K56" s="13" t="str">
        <f>IF(F56&gt;6.5,"1",IF(F56&gt;=4.6,"3",IF(F56&gt;=2,"6",IF(F56&gt;=0,"10"))))</f>
        <v>6</v>
      </c>
      <c r="L56" s="13" t="str">
        <f>IF(G56&lt;0.5,"1",IF(G56&lt;1,"3",IF(G56&lt;=3,"6",IF(G56&gt;=3,"10"))))</f>
        <v>6</v>
      </c>
      <c r="M56" s="9">
        <v>94</v>
      </c>
      <c r="N56" s="9" t="s">
        <v>26</v>
      </c>
      <c r="O56" s="11" t="s">
        <v>31</v>
      </c>
      <c r="P56" s="14">
        <v>15.641666666666667</v>
      </c>
      <c r="Q56" s="14">
        <v>92.566666666666649</v>
      </c>
      <c r="R56" s="14">
        <v>2.9916666666666667</v>
      </c>
      <c r="S56" s="14">
        <v>3.4916666666666671</v>
      </c>
      <c r="T56" s="12">
        <f>AVERAGE(T44:T55)</f>
        <v>7.125</v>
      </c>
      <c r="U56" s="13" t="str">
        <f>IF(P56&lt;3,"1",IF(P56&lt;5,"3",IF(P56&lt;=15,"6",IF(P56&gt;15,"10"))))</f>
        <v>10</v>
      </c>
      <c r="V56" s="13" t="str">
        <f>IF(Q56&lt;20,"1",IF(Q56&lt;=49,"3",IF(Q56&lt;=100,"6",IF(Q56&gt;100,"10"))))</f>
        <v>6</v>
      </c>
      <c r="W56" s="13" t="str">
        <f>IF(R56&gt;6.5,"1",IF(R56&gt;=4.6,"3",IF(R56&gt;=2,"6",IF(R56&gt;=0,"10"))))</f>
        <v>6</v>
      </c>
      <c r="X56" s="13" t="str">
        <f>IF(S56&lt;0.5,"1",IF(S56&lt;1,"3",IF(S56&lt;=3,"6",IF(S56&gt;=3,"10"))))</f>
        <v>10</v>
      </c>
      <c r="Y56" s="9">
        <v>94</v>
      </c>
      <c r="Z56" s="9" t="s">
        <v>26</v>
      </c>
      <c r="AA56" s="11" t="s">
        <v>31</v>
      </c>
      <c r="AB56" s="14">
        <v>7.2166666666666659</v>
      </c>
      <c r="AC56" s="14">
        <v>47.324999999999996</v>
      </c>
      <c r="AD56" s="14">
        <v>2.1916666666666669</v>
      </c>
      <c r="AE56" s="14">
        <v>3.4075000000000006</v>
      </c>
      <c r="AF56" s="12">
        <f>AVERAGE(AF44:AF55)</f>
        <v>6.0625</v>
      </c>
      <c r="AG56" s="13" t="str">
        <f>IF(AB56&lt;3,"1",IF(AB56&lt;5,"3",IF(AB56&lt;=15,"6",IF(AB56&gt;15,"10"))))</f>
        <v>6</v>
      </c>
      <c r="AH56" s="13" t="str">
        <f>IF(AC56&lt;20,"1",IF(AC56&lt;=49,"3",IF(AC56&lt;=100,"6",IF(AC56&gt;100,"10"))))</f>
        <v>3</v>
      </c>
      <c r="AI56" s="13" t="str">
        <f>IF(AD56&gt;6.5,"1",IF(AD56&gt;=4.6,"3",IF(AD56&gt;=2,"6",IF(AD56&gt;=0,"10"))))</f>
        <v>6</v>
      </c>
      <c r="AJ56" s="13" t="str">
        <f>IF(AE56&lt;0.5,"1",IF(AE56&lt;1,"3",IF(AE56&lt;=3,"6",IF(AE56&gt;=3,"10"))))</f>
        <v>10</v>
      </c>
      <c r="AK56" s="9">
        <v>94</v>
      </c>
      <c r="AL56" s="9" t="s">
        <v>28</v>
      </c>
      <c r="AM56" s="11" t="s">
        <v>31</v>
      </c>
      <c r="AN56" s="14">
        <v>5.1416666666666666</v>
      </c>
      <c r="AO56" s="14">
        <v>46.375</v>
      </c>
      <c r="AP56" s="14">
        <v>1.841666666666667</v>
      </c>
      <c r="AQ56" s="14">
        <v>3.3466666666666671</v>
      </c>
      <c r="AR56" s="12">
        <f>AVERAGE(AR44:AR55)</f>
        <v>5.583333333333333</v>
      </c>
      <c r="AS56" s="13" t="str">
        <f>IF(AN56&lt;3,"1",IF(AN56&lt;5,"3",IF(AN56&lt;=15,"6",IF(AN56&gt;15,"10"))))</f>
        <v>6</v>
      </c>
      <c r="AT56" s="13" t="str">
        <f>IF(AO56&lt;20,"1",IF(AO56&lt;=49,"3",IF(AO56&lt;=100,"6",IF(AO56&gt;100,"10"))))</f>
        <v>3</v>
      </c>
      <c r="AU56" s="13" t="str">
        <f>IF(AP56&gt;6.5,"1",IF(AP56&gt;=4.6,"3",IF(AP56&gt;=2,"6",IF(AP56&gt;=0,"10"))))</f>
        <v>10</v>
      </c>
      <c r="AV56" s="13" t="str">
        <f>IF(AQ56&lt;0.5,"1",IF(AQ56&lt;1,"3",IF(AQ56&lt;=3,"6",IF(AQ56&gt;=3,"10"))))</f>
        <v>10</v>
      </c>
      <c r="AW56" s="9">
        <v>94</v>
      </c>
      <c r="AX56" s="9" t="s">
        <v>28</v>
      </c>
      <c r="AY56" s="11" t="s">
        <v>31</v>
      </c>
      <c r="AZ56" s="14">
        <v>4.2750000000000004</v>
      </c>
      <c r="BA56" s="14">
        <v>54.45000000000001</v>
      </c>
      <c r="BB56" s="14">
        <v>4.1833333333333336</v>
      </c>
      <c r="BC56" s="14">
        <v>2.4681818181818183</v>
      </c>
      <c r="BD56" s="12">
        <f>AVERAGE(BD44:BD55)</f>
        <v>4.9375</v>
      </c>
      <c r="BE56" s="13" t="str">
        <f>IF(AZ56&lt;3,"1",IF(AZ56&lt;5,"3",IF(AZ56&lt;=15,"6",IF(AZ56&gt;15,"10"))))</f>
        <v>3</v>
      </c>
      <c r="BF56" s="13" t="str">
        <f>IF(BA56&lt;20,"1",IF(BA56&lt;=49,"3",IF(BA56&lt;=100,"6",IF(BA56&gt;100,"10"))))</f>
        <v>6</v>
      </c>
      <c r="BG56" s="13" t="str">
        <f>IF(BB56&gt;6.5,"1",IF(BB56&gt;=4.6,"3",IF(BB56&gt;=2,"6",IF(BB56&gt;=0,"10"))))</f>
        <v>6</v>
      </c>
      <c r="BH56" s="13" t="str">
        <f>IF(BC56&lt;0.5,"1",IF(BC56&lt;1,"3",IF(BC56&lt;=3,"6",IF(BC56&gt;=3,"10"))))</f>
        <v>6</v>
      </c>
      <c r="BI56" s="15">
        <v>94</v>
      </c>
      <c r="BJ56" s="16" t="s">
        <v>29</v>
      </c>
      <c r="BK56" s="17" t="s">
        <v>31</v>
      </c>
      <c r="BL56" s="12">
        <v>1.2333333333333332</v>
      </c>
      <c r="BM56" s="12">
        <v>14.566666666666668</v>
      </c>
      <c r="BN56" s="12">
        <v>7.2916666666666652</v>
      </c>
      <c r="BO56" s="12">
        <v>4.4166666666666667E-2</v>
      </c>
      <c r="BP56" s="12">
        <f>AVERAGE(BP44:BP55)</f>
        <v>1.3125</v>
      </c>
      <c r="BQ56" s="13" t="str">
        <f>IF(BL56&lt;3,"1",IF(BL56&lt;5,"3",IF(BL56&lt;=15,"6",IF(BL56&gt;15,"10"))))</f>
        <v>1</v>
      </c>
      <c r="BR56" s="13" t="str">
        <f>IF(BM56&lt;20,"1",IF(BM56&lt;=49,"3",IF(BM56&lt;=100,"6",IF(BM56&gt;100,"10"))))</f>
        <v>1</v>
      </c>
      <c r="BS56" s="13" t="str">
        <f>IF(BN56&gt;6.5,"1",IF(BN56&gt;=4.6,"3",IF(BN56&gt;=2,"6",IF(BN56&gt;=0,"10"))))</f>
        <v>1</v>
      </c>
      <c r="BT56" s="13" t="str">
        <f>IF(BO56&lt;0.5,"1",IF(BO56&lt;1,"3",IF(BO56&lt;=3,"6",IF(BO56&gt;=3,"10"))))</f>
        <v>1</v>
      </c>
      <c r="BU56" s="15">
        <v>94</v>
      </c>
      <c r="BV56" s="16" t="s">
        <v>29</v>
      </c>
      <c r="BW56" s="17" t="s">
        <v>31</v>
      </c>
      <c r="BX56" s="12">
        <v>6.6333333333333329</v>
      </c>
      <c r="BY56" s="12">
        <v>153.39166666666668</v>
      </c>
      <c r="BZ56" s="12">
        <v>4.6416666666666666</v>
      </c>
      <c r="CA56" s="12">
        <v>7.3950000000000005</v>
      </c>
      <c r="CB56" s="12">
        <f>AVERAGE(CB44:CB55)</f>
        <v>6.270833333333333</v>
      </c>
      <c r="CC56" s="13" t="str">
        <f>IF(BX56&lt;3,"1",IF(BX56&lt;5,"3",IF(BX56&lt;=15,"6",IF(BX56&gt;15,"10"))))</f>
        <v>6</v>
      </c>
      <c r="CD56" s="13" t="str">
        <f>IF(BY56&lt;20,"1",IF(BY56&lt;=49,"3",IF(BY56&lt;=100,"6",IF(BY56&gt;100,"10"))))</f>
        <v>10</v>
      </c>
      <c r="CE56" s="13" t="str">
        <f>IF(BZ56&gt;6.5,"1",IF(BZ56&gt;=4.6,"3",IF(BZ56&gt;=2,"6",IF(BZ56&gt;=0,"10"))))</f>
        <v>3</v>
      </c>
      <c r="CF56" s="13" t="str">
        <f>IF(CA56&lt;0.5,"1",IF(CA56&lt;1,"3",IF(CA56&lt;=3,"6",IF(CA56&gt;=3,"10"))))</f>
        <v>10</v>
      </c>
      <c r="CG56" s="15">
        <v>94</v>
      </c>
      <c r="CH56" s="16"/>
      <c r="CI56" s="17"/>
      <c r="CJ56" s="12"/>
      <c r="CK56" s="12"/>
      <c r="CL56" s="12"/>
      <c r="CM56" s="12"/>
      <c r="CN56" s="18"/>
      <c r="CO56" s="19"/>
      <c r="CP56" s="19"/>
      <c r="CQ56" s="19"/>
      <c r="CR56" s="19"/>
      <c r="CS56" s="15">
        <v>94</v>
      </c>
      <c r="CT56" s="16"/>
      <c r="CU56" s="17"/>
      <c r="CV56" s="12"/>
      <c r="CW56" s="12"/>
      <c r="CX56" s="12"/>
      <c r="CY56" s="12"/>
      <c r="CZ56" s="18"/>
      <c r="DA56" s="19"/>
      <c r="DB56" s="19"/>
      <c r="DC56" s="19"/>
      <c r="DD56" s="19"/>
      <c r="DE56" s="15">
        <v>94</v>
      </c>
      <c r="DF56" s="16"/>
      <c r="DG56" s="17"/>
      <c r="DH56" s="12"/>
      <c r="DI56" s="12"/>
      <c r="DJ56" s="12"/>
      <c r="DK56" s="12"/>
      <c r="DL56" s="18"/>
      <c r="DM56" s="19"/>
      <c r="DN56" s="19"/>
      <c r="DO56" s="19"/>
      <c r="DP56" s="19"/>
      <c r="DQ56" s="15">
        <v>94</v>
      </c>
      <c r="DR56" s="16"/>
      <c r="DS56" s="17"/>
      <c r="DT56" s="12"/>
      <c r="DU56" s="12"/>
      <c r="DV56" s="12"/>
      <c r="DW56" s="12"/>
      <c r="DX56" s="18"/>
      <c r="DY56" s="19"/>
      <c r="DZ56" s="19"/>
      <c r="EA56" s="19"/>
      <c r="EB56" s="19"/>
    </row>
    <row r="57" spans="1:132" x14ac:dyDescent="0.25">
      <c r="A57" s="156">
        <v>95</v>
      </c>
      <c r="B57" s="153" t="s">
        <v>33</v>
      </c>
      <c r="C57" s="4">
        <v>38737</v>
      </c>
      <c r="D57" s="5">
        <v>4.4000000000000004</v>
      </c>
      <c r="E57" s="5">
        <v>49</v>
      </c>
      <c r="F57" s="5">
        <v>2.4</v>
      </c>
      <c r="G57" s="5">
        <v>6.47</v>
      </c>
      <c r="H57" s="6">
        <v>5.5</v>
      </c>
      <c r="I57" s="7" t="s">
        <v>27</v>
      </c>
      <c r="J57" s="7" t="s">
        <v>27</v>
      </c>
      <c r="K57" s="7" t="s">
        <v>23</v>
      </c>
      <c r="L57" s="7" t="s">
        <v>24</v>
      </c>
      <c r="M57" s="156">
        <v>95</v>
      </c>
      <c r="N57" s="156" t="s">
        <v>26</v>
      </c>
      <c r="O57" s="4">
        <v>38737</v>
      </c>
      <c r="P57" s="5">
        <v>25.3</v>
      </c>
      <c r="Q57" s="5">
        <v>89.5</v>
      </c>
      <c r="R57" s="5">
        <v>0</v>
      </c>
      <c r="S57" s="5">
        <v>10.199999999999999</v>
      </c>
      <c r="T57" s="6">
        <v>9</v>
      </c>
      <c r="U57" s="7" t="s">
        <v>24</v>
      </c>
      <c r="V57" s="7" t="s">
        <v>23</v>
      </c>
      <c r="W57" s="7" t="s">
        <v>24</v>
      </c>
      <c r="X57" s="7" t="s">
        <v>24</v>
      </c>
      <c r="Y57" s="156">
        <v>95</v>
      </c>
      <c r="Z57" s="156" t="s">
        <v>26</v>
      </c>
      <c r="AA57" s="4">
        <v>38737</v>
      </c>
      <c r="AB57" s="5">
        <v>13.7</v>
      </c>
      <c r="AC57" s="5">
        <v>27</v>
      </c>
      <c r="AD57" s="5">
        <v>0</v>
      </c>
      <c r="AE57" s="5">
        <v>9.73</v>
      </c>
      <c r="AF57" s="6">
        <v>7.25</v>
      </c>
      <c r="AG57" s="7" t="s">
        <v>23</v>
      </c>
      <c r="AH57" s="7" t="s">
        <v>27</v>
      </c>
      <c r="AI57" s="7" t="s">
        <v>24</v>
      </c>
      <c r="AJ57" s="7" t="s">
        <v>24</v>
      </c>
      <c r="AK57" s="156">
        <v>95</v>
      </c>
      <c r="AL57" s="156" t="s">
        <v>28</v>
      </c>
      <c r="AM57" s="4">
        <v>38737</v>
      </c>
      <c r="AN57" s="5">
        <v>5.6</v>
      </c>
      <c r="AO57" s="5">
        <v>29.6</v>
      </c>
      <c r="AP57" s="5">
        <v>0.5</v>
      </c>
      <c r="AQ57" s="5">
        <v>6.88</v>
      </c>
      <c r="AR57" s="6">
        <v>7.25</v>
      </c>
      <c r="AS57" s="7" t="s">
        <v>23</v>
      </c>
      <c r="AT57" s="7" t="s">
        <v>27</v>
      </c>
      <c r="AU57" s="7" t="s">
        <v>24</v>
      </c>
      <c r="AV57" s="7" t="s">
        <v>24</v>
      </c>
      <c r="AW57" s="156">
        <v>95</v>
      </c>
      <c r="AX57" s="156" t="s">
        <v>28</v>
      </c>
      <c r="AY57" s="4">
        <v>38737</v>
      </c>
      <c r="AZ57" s="5">
        <v>5.3</v>
      </c>
      <c r="BA57" s="5">
        <v>24.4</v>
      </c>
      <c r="BB57" s="5">
        <v>1.2</v>
      </c>
      <c r="BC57" s="5">
        <v>5.23</v>
      </c>
      <c r="BD57" s="7">
        <v>7.25</v>
      </c>
      <c r="BE57" s="7" t="s">
        <v>23</v>
      </c>
      <c r="BF57" s="7" t="s">
        <v>27</v>
      </c>
      <c r="BG57" s="7" t="s">
        <v>24</v>
      </c>
      <c r="BH57" s="7" t="s">
        <v>24</v>
      </c>
      <c r="BI57" s="149">
        <v>95</v>
      </c>
      <c r="BJ57" s="154" t="s">
        <v>29</v>
      </c>
      <c r="BK57" s="4">
        <v>38737</v>
      </c>
      <c r="BL57" s="5">
        <v>1</v>
      </c>
      <c r="BM57" s="5">
        <v>4.5999999999999996</v>
      </c>
      <c r="BN57" s="5">
        <v>7.6</v>
      </c>
      <c r="BO57" s="5">
        <v>0.02</v>
      </c>
      <c r="BP57" s="8">
        <v>1</v>
      </c>
      <c r="BQ57" s="7" t="s">
        <v>25</v>
      </c>
      <c r="BR57" s="7" t="s">
        <v>25</v>
      </c>
      <c r="BS57" s="7" t="s">
        <v>25</v>
      </c>
      <c r="BT57" s="7" t="s">
        <v>25</v>
      </c>
      <c r="BU57" s="149">
        <v>95</v>
      </c>
      <c r="BV57" s="151" t="s">
        <v>29</v>
      </c>
      <c r="BW57" s="4">
        <v>38737</v>
      </c>
      <c r="BX57" s="5">
        <v>10.3</v>
      </c>
      <c r="BY57" s="5">
        <v>106</v>
      </c>
      <c r="BZ57" s="5">
        <v>3.8</v>
      </c>
      <c r="CA57" s="5">
        <v>13.3</v>
      </c>
      <c r="CB57" s="6">
        <v>8.6666666666666661</v>
      </c>
      <c r="CC57" s="7" t="s">
        <v>23</v>
      </c>
      <c r="CD57" s="7" t="s">
        <v>24</v>
      </c>
      <c r="CE57" s="7" t="s">
        <v>23</v>
      </c>
      <c r="CF57" s="7" t="s">
        <v>24</v>
      </c>
      <c r="CG57" s="149">
        <v>95</v>
      </c>
      <c r="CH57" s="151"/>
      <c r="CI57" s="4"/>
      <c r="CJ57" s="5"/>
      <c r="CK57" s="5"/>
      <c r="CL57" s="5"/>
      <c r="CM57" s="5"/>
      <c r="CN57" s="6"/>
      <c r="CO57" s="7"/>
      <c r="CP57" s="7"/>
      <c r="CQ57" s="7"/>
      <c r="CR57" s="7"/>
      <c r="CS57" s="149">
        <v>95</v>
      </c>
      <c r="CT57" s="151"/>
      <c r="CU57" s="4"/>
      <c r="CV57" s="5"/>
      <c r="CW57" s="5"/>
      <c r="CX57" s="5"/>
      <c r="CY57" s="5"/>
      <c r="CZ57" s="6"/>
      <c r="DA57" s="7"/>
      <c r="DB57" s="7"/>
      <c r="DC57" s="7"/>
      <c r="DD57" s="7"/>
      <c r="DE57" s="149">
        <v>95</v>
      </c>
      <c r="DF57" s="151"/>
      <c r="DG57" s="4"/>
      <c r="DH57" s="5"/>
      <c r="DI57" s="5"/>
      <c r="DJ57" s="5"/>
      <c r="DK57" s="5"/>
      <c r="DL57" s="6"/>
      <c r="DM57" s="7"/>
      <c r="DN57" s="7"/>
      <c r="DO57" s="7"/>
      <c r="DP57" s="7"/>
      <c r="DQ57" s="149">
        <v>95</v>
      </c>
      <c r="DR57" s="151"/>
      <c r="DS57" s="4"/>
      <c r="DT57" s="5"/>
      <c r="DU57" s="5"/>
      <c r="DV57" s="5"/>
      <c r="DW57" s="5"/>
      <c r="DX57" s="6"/>
      <c r="DY57" s="7"/>
      <c r="DZ57" s="7"/>
      <c r="EA57" s="7"/>
      <c r="EB57" s="7"/>
    </row>
    <row r="58" spans="1:132" x14ac:dyDescent="0.25">
      <c r="A58" s="156"/>
      <c r="B58" s="154"/>
      <c r="C58" s="4">
        <v>38758</v>
      </c>
      <c r="D58" s="5">
        <v>2.2999999999999998</v>
      </c>
      <c r="E58" s="5">
        <v>34.1</v>
      </c>
      <c r="F58" s="5">
        <v>5.4</v>
      </c>
      <c r="G58" s="5">
        <v>3.69</v>
      </c>
      <c r="H58" s="6">
        <v>4.25</v>
      </c>
      <c r="I58" s="7" t="s">
        <v>25</v>
      </c>
      <c r="J58" s="7" t="s">
        <v>27</v>
      </c>
      <c r="K58" s="7" t="s">
        <v>27</v>
      </c>
      <c r="L58" s="7" t="s">
        <v>24</v>
      </c>
      <c r="M58" s="156"/>
      <c r="N58" s="156"/>
      <c r="O58" s="4">
        <v>38758</v>
      </c>
      <c r="P58" s="5">
        <v>36.1</v>
      </c>
      <c r="Q58" s="5">
        <v>71.8</v>
      </c>
      <c r="R58" s="5">
        <v>0</v>
      </c>
      <c r="S58" s="5">
        <v>6.65</v>
      </c>
      <c r="T58" s="6">
        <v>9</v>
      </c>
      <c r="U58" s="7" t="s">
        <v>24</v>
      </c>
      <c r="V58" s="7" t="s">
        <v>23</v>
      </c>
      <c r="W58" s="7" t="s">
        <v>24</v>
      </c>
      <c r="X58" s="7" t="s">
        <v>24</v>
      </c>
      <c r="Y58" s="156"/>
      <c r="Z58" s="156"/>
      <c r="AA58" s="4">
        <v>38758</v>
      </c>
      <c r="AB58" s="5">
        <v>9.9</v>
      </c>
      <c r="AC58" s="5">
        <v>22.2</v>
      </c>
      <c r="AD58" s="5">
        <v>0</v>
      </c>
      <c r="AE58" s="5">
        <v>6.37</v>
      </c>
      <c r="AF58" s="6">
        <v>7.25</v>
      </c>
      <c r="AG58" s="7" t="s">
        <v>23</v>
      </c>
      <c r="AH58" s="7" t="s">
        <v>27</v>
      </c>
      <c r="AI58" s="7" t="s">
        <v>24</v>
      </c>
      <c r="AJ58" s="7" t="s">
        <v>24</v>
      </c>
      <c r="AK58" s="156"/>
      <c r="AL58" s="156"/>
      <c r="AM58" s="4">
        <v>38758</v>
      </c>
      <c r="AN58" s="5">
        <v>6.5</v>
      </c>
      <c r="AO58" s="5">
        <v>19.899999999999999</v>
      </c>
      <c r="AP58" s="5">
        <v>0</v>
      </c>
      <c r="AQ58" s="5">
        <v>6.04</v>
      </c>
      <c r="AR58" s="6">
        <v>6.75</v>
      </c>
      <c r="AS58" s="7" t="s">
        <v>23</v>
      </c>
      <c r="AT58" s="7" t="s">
        <v>25</v>
      </c>
      <c r="AU58" s="7" t="s">
        <v>24</v>
      </c>
      <c r="AV58" s="7" t="s">
        <v>24</v>
      </c>
      <c r="AW58" s="156"/>
      <c r="AX58" s="156"/>
      <c r="AY58" s="4">
        <v>38758</v>
      </c>
      <c r="AZ58" s="5">
        <v>4.5</v>
      </c>
      <c r="BA58" s="5">
        <v>42.7</v>
      </c>
      <c r="BB58" s="5">
        <v>3.7</v>
      </c>
      <c r="BC58" s="5">
        <v>3.35</v>
      </c>
      <c r="BD58" s="7">
        <v>5.5</v>
      </c>
      <c r="BE58" s="7" t="s">
        <v>27</v>
      </c>
      <c r="BF58" s="7" t="s">
        <v>27</v>
      </c>
      <c r="BG58" s="7" t="s">
        <v>23</v>
      </c>
      <c r="BH58" s="7" t="s">
        <v>24</v>
      </c>
      <c r="BI58" s="149"/>
      <c r="BJ58" s="154"/>
      <c r="BK58" s="4">
        <v>38758</v>
      </c>
      <c r="BL58" s="5">
        <v>1</v>
      </c>
      <c r="BM58" s="5">
        <v>2.2000000000000002</v>
      </c>
      <c r="BN58" s="5">
        <v>7.6</v>
      </c>
      <c r="BO58" s="5">
        <v>0.02</v>
      </c>
      <c r="BP58" s="8">
        <v>1</v>
      </c>
      <c r="BQ58" s="7" t="s">
        <v>25</v>
      </c>
      <c r="BR58" s="7" t="s">
        <v>25</v>
      </c>
      <c r="BS58" s="7" t="s">
        <v>25</v>
      </c>
      <c r="BT58" s="7" t="s">
        <v>25</v>
      </c>
      <c r="BU58" s="149"/>
      <c r="BV58" s="151"/>
      <c r="BW58" s="4">
        <v>38758</v>
      </c>
      <c r="BX58" s="5">
        <v>8.6999999999999993</v>
      </c>
      <c r="BY58" s="5">
        <v>130</v>
      </c>
      <c r="BZ58" s="5">
        <v>7.7</v>
      </c>
      <c r="CA58" s="5">
        <v>13.1</v>
      </c>
      <c r="CB58" s="6">
        <v>7</v>
      </c>
      <c r="CC58" s="7" t="s">
        <v>23</v>
      </c>
      <c r="CD58" s="7" t="s">
        <v>24</v>
      </c>
      <c r="CE58" s="7" t="s">
        <v>25</v>
      </c>
      <c r="CF58" s="7" t="s">
        <v>24</v>
      </c>
      <c r="CG58" s="149"/>
      <c r="CH58" s="151"/>
      <c r="CI58" s="4"/>
      <c r="CJ58" s="5"/>
      <c r="CK58" s="5"/>
      <c r="CL58" s="5"/>
      <c r="CM58" s="5"/>
      <c r="CN58" s="6"/>
      <c r="CO58" s="7"/>
      <c r="CP58" s="7"/>
      <c r="CQ58" s="7"/>
      <c r="CR58" s="7"/>
      <c r="CS58" s="149"/>
      <c r="CT58" s="151"/>
      <c r="CU58" s="4"/>
      <c r="CV58" s="5"/>
      <c r="CW58" s="5"/>
      <c r="CX58" s="5"/>
      <c r="CY58" s="5"/>
      <c r="CZ58" s="6"/>
      <c r="DA58" s="7"/>
      <c r="DB58" s="7"/>
      <c r="DC58" s="7"/>
      <c r="DD58" s="7"/>
      <c r="DE58" s="149"/>
      <c r="DF58" s="151"/>
      <c r="DG58" s="4"/>
      <c r="DH58" s="5"/>
      <c r="DI58" s="5"/>
      <c r="DJ58" s="5"/>
      <c r="DK58" s="5"/>
      <c r="DL58" s="6"/>
      <c r="DM58" s="7"/>
      <c r="DN58" s="7"/>
      <c r="DO58" s="7"/>
      <c r="DP58" s="7"/>
      <c r="DQ58" s="149"/>
      <c r="DR58" s="151"/>
      <c r="DS58" s="4"/>
      <c r="DT58" s="5"/>
      <c r="DU58" s="5"/>
      <c r="DV58" s="5"/>
      <c r="DW58" s="5"/>
      <c r="DX58" s="6"/>
      <c r="DY58" s="7"/>
      <c r="DZ58" s="7"/>
      <c r="EA58" s="7"/>
      <c r="EB58" s="7"/>
    </row>
    <row r="59" spans="1:132" x14ac:dyDescent="0.25">
      <c r="A59" s="156"/>
      <c r="B59" s="154"/>
      <c r="C59" s="4">
        <v>38783</v>
      </c>
      <c r="D59" s="5">
        <v>3.6</v>
      </c>
      <c r="E59" s="5">
        <v>25.9</v>
      </c>
      <c r="F59" s="5">
        <v>4.0999999999999996</v>
      </c>
      <c r="G59" s="5">
        <v>3.97</v>
      </c>
      <c r="H59" s="6">
        <v>5.5</v>
      </c>
      <c r="I59" s="7" t="s">
        <v>27</v>
      </c>
      <c r="J59" s="7" t="s">
        <v>27</v>
      </c>
      <c r="K59" s="7" t="s">
        <v>23</v>
      </c>
      <c r="L59" s="7" t="s">
        <v>24</v>
      </c>
      <c r="M59" s="156"/>
      <c r="N59" s="156"/>
      <c r="O59" s="4">
        <v>38783</v>
      </c>
      <c r="P59" s="5">
        <v>25.4</v>
      </c>
      <c r="Q59" s="5">
        <v>136</v>
      </c>
      <c r="R59" s="5">
        <v>0</v>
      </c>
      <c r="S59" s="5">
        <v>2.87</v>
      </c>
      <c r="T59" s="6">
        <v>9</v>
      </c>
      <c r="U59" s="7" t="s">
        <v>24</v>
      </c>
      <c r="V59" s="7" t="s">
        <v>24</v>
      </c>
      <c r="W59" s="7" t="s">
        <v>24</v>
      </c>
      <c r="X59" s="7" t="s">
        <v>23</v>
      </c>
      <c r="Y59" s="156"/>
      <c r="Z59" s="156"/>
      <c r="AA59" s="4">
        <v>38783</v>
      </c>
      <c r="AB59" s="5">
        <v>12.9</v>
      </c>
      <c r="AC59" s="5">
        <v>20.9</v>
      </c>
      <c r="AD59" s="5">
        <v>0</v>
      </c>
      <c r="AE59" s="5">
        <v>6.34</v>
      </c>
      <c r="AF59" s="6">
        <v>7.25</v>
      </c>
      <c r="AG59" s="7" t="s">
        <v>23</v>
      </c>
      <c r="AH59" s="7" t="s">
        <v>27</v>
      </c>
      <c r="AI59" s="7" t="s">
        <v>24</v>
      </c>
      <c r="AJ59" s="7" t="s">
        <v>24</v>
      </c>
      <c r="AK59" s="156"/>
      <c r="AL59" s="156"/>
      <c r="AM59" s="4">
        <v>38783</v>
      </c>
      <c r="AN59" s="5">
        <v>5.0999999999999996</v>
      </c>
      <c r="AO59" s="5">
        <v>16.7</v>
      </c>
      <c r="AP59" s="5">
        <v>0</v>
      </c>
      <c r="AQ59" s="5">
        <v>5.71</v>
      </c>
      <c r="AR59" s="6">
        <v>6.75</v>
      </c>
      <c r="AS59" s="7" t="s">
        <v>23</v>
      </c>
      <c r="AT59" s="7" t="s">
        <v>25</v>
      </c>
      <c r="AU59" s="7" t="s">
        <v>24</v>
      </c>
      <c r="AV59" s="7" t="s">
        <v>24</v>
      </c>
      <c r="AW59" s="156"/>
      <c r="AX59" s="156"/>
      <c r="AY59" s="4">
        <v>38783</v>
      </c>
      <c r="AZ59" s="5">
        <v>2.2000000000000002</v>
      </c>
      <c r="BA59" s="5">
        <v>14.9</v>
      </c>
      <c r="BB59" s="5">
        <v>0.9</v>
      </c>
      <c r="BC59" s="5">
        <v>4.59</v>
      </c>
      <c r="BD59" s="7">
        <v>5.5</v>
      </c>
      <c r="BE59" s="7" t="s">
        <v>25</v>
      </c>
      <c r="BF59" s="7" t="s">
        <v>25</v>
      </c>
      <c r="BG59" s="7" t="s">
        <v>24</v>
      </c>
      <c r="BH59" s="7" t="s">
        <v>24</v>
      </c>
      <c r="BI59" s="149"/>
      <c r="BJ59" s="154"/>
      <c r="BK59" s="4">
        <v>38783</v>
      </c>
      <c r="BL59" s="5">
        <v>1</v>
      </c>
      <c r="BM59" s="5">
        <v>1.2</v>
      </c>
      <c r="BN59" s="5">
        <v>8.3000000000000007</v>
      </c>
      <c r="BO59" s="5">
        <v>0.02</v>
      </c>
      <c r="BP59" s="8">
        <v>1</v>
      </c>
      <c r="BQ59" s="7" t="s">
        <v>25</v>
      </c>
      <c r="BR59" s="7" t="s">
        <v>25</v>
      </c>
      <c r="BS59" s="7" t="s">
        <v>25</v>
      </c>
      <c r="BT59" s="7" t="s">
        <v>25</v>
      </c>
      <c r="BU59" s="149"/>
      <c r="BV59" s="151"/>
      <c r="BW59" s="4">
        <v>38783</v>
      </c>
      <c r="BX59" s="5">
        <v>17.8</v>
      </c>
      <c r="BY59" s="5">
        <v>117</v>
      </c>
      <c r="BZ59" s="5">
        <v>7.4</v>
      </c>
      <c r="CA59" s="5">
        <v>12.6</v>
      </c>
      <c r="CB59" s="6">
        <v>7</v>
      </c>
      <c r="CC59" s="7" t="s">
        <v>24</v>
      </c>
      <c r="CD59" s="7" t="s">
        <v>24</v>
      </c>
      <c r="CE59" s="7" t="s">
        <v>25</v>
      </c>
      <c r="CF59" s="7" t="s">
        <v>24</v>
      </c>
      <c r="CG59" s="149"/>
      <c r="CH59" s="151"/>
      <c r="CI59" s="4"/>
      <c r="CJ59" s="5"/>
      <c r="CK59" s="5"/>
      <c r="CL59" s="5"/>
      <c r="CM59" s="5"/>
      <c r="CN59" s="6"/>
      <c r="CO59" s="7"/>
      <c r="CP59" s="7"/>
      <c r="CQ59" s="7"/>
      <c r="CR59" s="7"/>
      <c r="CS59" s="149"/>
      <c r="CT59" s="151"/>
      <c r="CU59" s="4"/>
      <c r="CV59" s="5"/>
      <c r="CW59" s="5"/>
      <c r="CX59" s="5"/>
      <c r="CY59" s="5"/>
      <c r="CZ59" s="6"/>
      <c r="DA59" s="7"/>
      <c r="DB59" s="7"/>
      <c r="DC59" s="7"/>
      <c r="DD59" s="7"/>
      <c r="DE59" s="149"/>
      <c r="DF59" s="151"/>
      <c r="DG59" s="4"/>
      <c r="DH59" s="5"/>
      <c r="DI59" s="5"/>
      <c r="DJ59" s="5"/>
      <c r="DK59" s="5"/>
      <c r="DL59" s="6"/>
      <c r="DM59" s="7"/>
      <c r="DN59" s="7"/>
      <c r="DO59" s="7"/>
      <c r="DP59" s="7"/>
      <c r="DQ59" s="149"/>
      <c r="DR59" s="151"/>
      <c r="DS59" s="4"/>
      <c r="DT59" s="5"/>
      <c r="DU59" s="5"/>
      <c r="DV59" s="5"/>
      <c r="DW59" s="5"/>
      <c r="DX59" s="6"/>
      <c r="DY59" s="7"/>
      <c r="DZ59" s="7"/>
      <c r="EA59" s="7"/>
      <c r="EB59" s="7"/>
    </row>
    <row r="60" spans="1:132" x14ac:dyDescent="0.25">
      <c r="A60" s="156"/>
      <c r="B60" s="154"/>
      <c r="C60" s="4">
        <v>38813</v>
      </c>
      <c r="D60" s="5">
        <v>3.1</v>
      </c>
      <c r="E60" s="5">
        <v>21</v>
      </c>
      <c r="F60" s="5">
        <v>5.4</v>
      </c>
      <c r="G60" s="5">
        <v>4.5199999999999996</v>
      </c>
      <c r="H60" s="6">
        <v>4.75</v>
      </c>
      <c r="I60" s="7" t="s">
        <v>27</v>
      </c>
      <c r="J60" s="7" t="s">
        <v>27</v>
      </c>
      <c r="K60" s="7" t="s">
        <v>27</v>
      </c>
      <c r="L60" s="7" t="s">
        <v>24</v>
      </c>
      <c r="M60" s="156"/>
      <c r="N60" s="156"/>
      <c r="O60" s="4">
        <v>38813</v>
      </c>
      <c r="P60" s="5">
        <v>35.299999999999997</v>
      </c>
      <c r="Q60" s="5">
        <v>69.400000000000006</v>
      </c>
      <c r="R60" s="5">
        <v>0</v>
      </c>
      <c r="S60" s="5">
        <v>8.34</v>
      </c>
      <c r="T60" s="6">
        <v>9</v>
      </c>
      <c r="U60" s="7" t="s">
        <v>24</v>
      </c>
      <c r="V60" s="7" t="s">
        <v>23</v>
      </c>
      <c r="W60" s="7" t="s">
        <v>24</v>
      </c>
      <c r="X60" s="7" t="s">
        <v>24</v>
      </c>
      <c r="Y60" s="156"/>
      <c r="Z60" s="156"/>
      <c r="AA60" s="4">
        <v>38813</v>
      </c>
      <c r="AB60" s="5">
        <v>12.3</v>
      </c>
      <c r="AC60" s="5">
        <v>36.6</v>
      </c>
      <c r="AD60" s="5">
        <v>0</v>
      </c>
      <c r="AE60" s="5">
        <v>7.73</v>
      </c>
      <c r="AF60" s="6">
        <v>7.25</v>
      </c>
      <c r="AG60" s="7" t="s">
        <v>23</v>
      </c>
      <c r="AH60" s="7" t="s">
        <v>27</v>
      </c>
      <c r="AI60" s="7" t="s">
        <v>24</v>
      </c>
      <c r="AJ60" s="7" t="s">
        <v>24</v>
      </c>
      <c r="AK60" s="156"/>
      <c r="AL60" s="156"/>
      <c r="AM60" s="4">
        <v>38813</v>
      </c>
      <c r="AN60" s="5">
        <v>5.7</v>
      </c>
      <c r="AO60" s="5">
        <v>23.7</v>
      </c>
      <c r="AP60" s="5">
        <v>0</v>
      </c>
      <c r="AQ60" s="5">
        <v>5.85</v>
      </c>
      <c r="AR60" s="6">
        <v>7.25</v>
      </c>
      <c r="AS60" s="7" t="s">
        <v>23</v>
      </c>
      <c r="AT60" s="7" t="s">
        <v>27</v>
      </c>
      <c r="AU60" s="7" t="s">
        <v>24</v>
      </c>
      <c r="AV60" s="7" t="s">
        <v>24</v>
      </c>
      <c r="AW60" s="156"/>
      <c r="AX60" s="156"/>
      <c r="AY60" s="4">
        <v>38813</v>
      </c>
      <c r="AZ60" s="5">
        <v>6.6</v>
      </c>
      <c r="BA60" s="5">
        <v>29.7</v>
      </c>
      <c r="BB60" s="5">
        <v>0.8</v>
      </c>
      <c r="BC60" s="5">
        <v>3.62</v>
      </c>
      <c r="BD60" s="7">
        <v>7.25</v>
      </c>
      <c r="BE60" s="7" t="s">
        <v>23</v>
      </c>
      <c r="BF60" s="7" t="s">
        <v>27</v>
      </c>
      <c r="BG60" s="7" t="s">
        <v>24</v>
      </c>
      <c r="BH60" s="7" t="s">
        <v>24</v>
      </c>
      <c r="BI60" s="149"/>
      <c r="BJ60" s="154"/>
      <c r="BK60" s="4">
        <v>38813</v>
      </c>
      <c r="BL60" s="5">
        <v>1</v>
      </c>
      <c r="BM60" s="5">
        <v>3.7</v>
      </c>
      <c r="BN60" s="5">
        <v>5.2</v>
      </c>
      <c r="BO60" s="5">
        <v>0.02</v>
      </c>
      <c r="BP60" s="8">
        <v>1.5</v>
      </c>
      <c r="BQ60" s="7" t="s">
        <v>25</v>
      </c>
      <c r="BR60" s="7" t="s">
        <v>25</v>
      </c>
      <c r="BS60" s="7" t="s">
        <v>27</v>
      </c>
      <c r="BT60" s="7" t="s">
        <v>25</v>
      </c>
      <c r="BU60" s="149"/>
      <c r="BV60" s="151"/>
      <c r="BW60" s="4">
        <v>38813</v>
      </c>
      <c r="BX60" s="5">
        <v>16.2</v>
      </c>
      <c r="BY60" s="5">
        <v>46.8</v>
      </c>
      <c r="BZ60" s="5">
        <v>5.2</v>
      </c>
      <c r="CA60" s="5">
        <v>16.600000000000001</v>
      </c>
      <c r="CB60" s="6">
        <v>6.5</v>
      </c>
      <c r="CC60" s="7" t="s">
        <v>24</v>
      </c>
      <c r="CD60" s="7" t="s">
        <v>27</v>
      </c>
      <c r="CE60" s="7" t="s">
        <v>27</v>
      </c>
      <c r="CF60" s="7" t="s">
        <v>24</v>
      </c>
      <c r="CG60" s="149"/>
      <c r="CH60" s="151"/>
      <c r="CI60" s="4"/>
      <c r="CJ60" s="5"/>
      <c r="CK60" s="5"/>
      <c r="CL60" s="5"/>
      <c r="CM60" s="5"/>
      <c r="CN60" s="6"/>
      <c r="CO60" s="7"/>
      <c r="CP60" s="7"/>
      <c r="CQ60" s="7"/>
      <c r="CR60" s="7"/>
      <c r="CS60" s="149"/>
      <c r="CT60" s="151"/>
      <c r="CU60" s="4"/>
      <c r="CV60" s="5"/>
      <c r="CW60" s="5"/>
      <c r="CX60" s="5"/>
      <c r="CY60" s="5"/>
      <c r="CZ60" s="6"/>
      <c r="DA60" s="7"/>
      <c r="DB60" s="7"/>
      <c r="DC60" s="7"/>
      <c r="DD60" s="7"/>
      <c r="DE60" s="149"/>
      <c r="DF60" s="151"/>
      <c r="DG60" s="4"/>
      <c r="DH60" s="5"/>
      <c r="DI60" s="5"/>
      <c r="DJ60" s="5"/>
      <c r="DK60" s="5"/>
      <c r="DL60" s="6"/>
      <c r="DM60" s="7"/>
      <c r="DN60" s="7"/>
      <c r="DO60" s="7"/>
      <c r="DP60" s="7"/>
      <c r="DQ60" s="149"/>
      <c r="DR60" s="151"/>
      <c r="DS60" s="4"/>
      <c r="DT60" s="5"/>
      <c r="DU60" s="5"/>
      <c r="DV60" s="5"/>
      <c r="DW60" s="5"/>
      <c r="DX60" s="6"/>
      <c r="DY60" s="7"/>
      <c r="DZ60" s="7"/>
      <c r="EA60" s="7"/>
      <c r="EB60" s="7"/>
    </row>
    <row r="61" spans="1:132" x14ac:dyDescent="0.25">
      <c r="A61" s="156"/>
      <c r="B61" s="154"/>
      <c r="C61" s="4">
        <v>38842</v>
      </c>
      <c r="D61" s="5">
        <v>11.9</v>
      </c>
      <c r="E61" s="5">
        <v>39.200000000000003</v>
      </c>
      <c r="F61" s="5">
        <v>0</v>
      </c>
      <c r="G61" s="5">
        <v>0.82</v>
      </c>
      <c r="H61" s="6">
        <v>5.5</v>
      </c>
      <c r="I61" s="7" t="s">
        <v>23</v>
      </c>
      <c r="J61" s="7" t="s">
        <v>27</v>
      </c>
      <c r="K61" s="7" t="s">
        <v>24</v>
      </c>
      <c r="L61" s="7" t="s">
        <v>27</v>
      </c>
      <c r="M61" s="156"/>
      <c r="N61" s="156"/>
      <c r="O61" s="4">
        <v>38842</v>
      </c>
      <c r="P61" s="5">
        <v>15.1</v>
      </c>
      <c r="Q61" s="5">
        <v>62.2</v>
      </c>
      <c r="R61" s="5">
        <v>0</v>
      </c>
      <c r="S61" s="5">
        <v>6.1</v>
      </c>
      <c r="T61" s="6">
        <v>9</v>
      </c>
      <c r="U61" s="7" t="s">
        <v>24</v>
      </c>
      <c r="V61" s="7" t="s">
        <v>23</v>
      </c>
      <c r="W61" s="7" t="s">
        <v>24</v>
      </c>
      <c r="X61" s="7" t="s">
        <v>24</v>
      </c>
      <c r="Y61" s="156"/>
      <c r="Z61" s="156"/>
      <c r="AA61" s="4">
        <v>38842</v>
      </c>
      <c r="AB61" s="5">
        <v>10.4</v>
      </c>
      <c r="AC61" s="5">
        <v>27.3</v>
      </c>
      <c r="AD61" s="5">
        <v>0</v>
      </c>
      <c r="AE61" s="5">
        <v>5.74</v>
      </c>
      <c r="AF61" s="6">
        <v>7.25</v>
      </c>
      <c r="AG61" s="7" t="s">
        <v>23</v>
      </c>
      <c r="AH61" s="7" t="s">
        <v>27</v>
      </c>
      <c r="AI61" s="7" t="s">
        <v>24</v>
      </c>
      <c r="AJ61" s="7" t="s">
        <v>24</v>
      </c>
      <c r="AK61" s="156"/>
      <c r="AL61" s="156"/>
      <c r="AM61" s="4">
        <v>38842</v>
      </c>
      <c r="AN61" s="5">
        <v>6.7</v>
      </c>
      <c r="AO61" s="5">
        <v>19.7</v>
      </c>
      <c r="AP61" s="5">
        <v>0</v>
      </c>
      <c r="AQ61" s="5">
        <v>5.19</v>
      </c>
      <c r="AR61" s="6">
        <v>6.75</v>
      </c>
      <c r="AS61" s="7" t="s">
        <v>23</v>
      </c>
      <c r="AT61" s="7" t="s">
        <v>25</v>
      </c>
      <c r="AU61" s="7" t="s">
        <v>24</v>
      </c>
      <c r="AV61" s="7" t="s">
        <v>24</v>
      </c>
      <c r="AW61" s="156"/>
      <c r="AX61" s="156"/>
      <c r="AY61" s="4">
        <v>38842</v>
      </c>
      <c r="AZ61" s="5">
        <v>3.9</v>
      </c>
      <c r="BA61" s="5">
        <v>58.5</v>
      </c>
      <c r="BB61" s="5">
        <v>1.7</v>
      </c>
      <c r="BC61" s="5">
        <v>2.59</v>
      </c>
      <c r="BD61" s="7">
        <v>6.25</v>
      </c>
      <c r="BE61" s="7" t="s">
        <v>27</v>
      </c>
      <c r="BF61" s="7" t="s">
        <v>23</v>
      </c>
      <c r="BG61" s="7" t="s">
        <v>24</v>
      </c>
      <c r="BH61" s="7" t="s">
        <v>23</v>
      </c>
      <c r="BI61" s="149"/>
      <c r="BJ61" s="154"/>
      <c r="BK61" s="4">
        <v>38842</v>
      </c>
      <c r="BL61" s="5">
        <v>1</v>
      </c>
      <c r="BM61" s="5">
        <v>3.5</v>
      </c>
      <c r="BN61" s="5">
        <v>7</v>
      </c>
      <c r="BO61" s="5">
        <v>0.02</v>
      </c>
      <c r="BP61" s="8">
        <v>1</v>
      </c>
      <c r="BQ61" s="7" t="s">
        <v>25</v>
      </c>
      <c r="BR61" s="7" t="s">
        <v>25</v>
      </c>
      <c r="BS61" s="7" t="s">
        <v>25</v>
      </c>
      <c r="BT61" s="7" t="s">
        <v>25</v>
      </c>
      <c r="BU61" s="149"/>
      <c r="BV61" s="151"/>
      <c r="BW61" s="4">
        <v>38842</v>
      </c>
      <c r="BX61" s="5">
        <v>8.8000000000000007</v>
      </c>
      <c r="BY61" s="5">
        <v>41.1</v>
      </c>
      <c r="BZ61" s="5">
        <v>5.7</v>
      </c>
      <c r="CA61" s="5">
        <v>12</v>
      </c>
      <c r="CB61" s="6">
        <v>5.5</v>
      </c>
      <c r="CC61" s="7" t="s">
        <v>23</v>
      </c>
      <c r="CD61" s="7" t="s">
        <v>27</v>
      </c>
      <c r="CE61" s="7" t="s">
        <v>27</v>
      </c>
      <c r="CF61" s="7" t="s">
        <v>24</v>
      </c>
      <c r="CG61" s="149"/>
      <c r="CH61" s="151"/>
      <c r="CI61" s="4"/>
      <c r="CJ61" s="5"/>
      <c r="CK61" s="5"/>
      <c r="CL61" s="5"/>
      <c r="CM61" s="5"/>
      <c r="CN61" s="6"/>
      <c r="CO61" s="7"/>
      <c r="CP61" s="7"/>
      <c r="CQ61" s="7"/>
      <c r="CR61" s="7"/>
      <c r="CS61" s="149"/>
      <c r="CT61" s="151"/>
      <c r="CU61" s="4"/>
      <c r="CV61" s="5"/>
      <c r="CW61" s="5"/>
      <c r="CX61" s="5"/>
      <c r="CY61" s="5"/>
      <c r="CZ61" s="6"/>
      <c r="DA61" s="7"/>
      <c r="DB61" s="7"/>
      <c r="DC61" s="7"/>
      <c r="DD61" s="7"/>
      <c r="DE61" s="149"/>
      <c r="DF61" s="151"/>
      <c r="DG61" s="4"/>
      <c r="DH61" s="5"/>
      <c r="DI61" s="5"/>
      <c r="DJ61" s="5"/>
      <c r="DK61" s="5"/>
      <c r="DL61" s="6"/>
      <c r="DM61" s="7"/>
      <c r="DN61" s="7"/>
      <c r="DO61" s="7"/>
      <c r="DP61" s="7"/>
      <c r="DQ61" s="149"/>
      <c r="DR61" s="151"/>
      <c r="DS61" s="4"/>
      <c r="DT61" s="5"/>
      <c r="DU61" s="5"/>
      <c r="DV61" s="5"/>
      <c r="DW61" s="5"/>
      <c r="DX61" s="6"/>
      <c r="DY61" s="7"/>
      <c r="DZ61" s="7"/>
      <c r="EA61" s="7"/>
      <c r="EB61" s="7"/>
    </row>
    <row r="62" spans="1:132" x14ac:dyDescent="0.25">
      <c r="A62" s="156"/>
      <c r="B62" s="154"/>
      <c r="C62" s="4">
        <v>38876</v>
      </c>
      <c r="D62" s="5">
        <v>2</v>
      </c>
      <c r="E62" s="5">
        <v>106</v>
      </c>
      <c r="F62" s="5">
        <v>5.7</v>
      </c>
      <c r="G62" s="5">
        <v>0.48</v>
      </c>
      <c r="H62" s="6">
        <v>3.75</v>
      </c>
      <c r="I62" s="7" t="s">
        <v>25</v>
      </c>
      <c r="J62" s="7" t="s">
        <v>24</v>
      </c>
      <c r="K62" s="7" t="s">
        <v>27</v>
      </c>
      <c r="L62" s="7" t="s">
        <v>25</v>
      </c>
      <c r="M62" s="156"/>
      <c r="N62" s="156"/>
      <c r="O62" s="4">
        <v>38876</v>
      </c>
      <c r="P62" s="5">
        <v>8.6999999999999993</v>
      </c>
      <c r="Q62" s="5">
        <v>59.3</v>
      </c>
      <c r="R62" s="5">
        <v>4</v>
      </c>
      <c r="S62" s="5">
        <v>2.76</v>
      </c>
      <c r="T62" s="6">
        <v>6</v>
      </c>
      <c r="U62" s="7" t="s">
        <v>23</v>
      </c>
      <c r="V62" s="7" t="s">
        <v>23</v>
      </c>
      <c r="W62" s="7" t="s">
        <v>23</v>
      </c>
      <c r="X62" s="7" t="s">
        <v>23</v>
      </c>
      <c r="Y62" s="156"/>
      <c r="Z62" s="156"/>
      <c r="AA62" s="4">
        <v>38876</v>
      </c>
      <c r="AB62" s="5">
        <v>8.6999999999999993</v>
      </c>
      <c r="AC62" s="5">
        <v>60.3</v>
      </c>
      <c r="AD62" s="5">
        <v>0</v>
      </c>
      <c r="AE62" s="5">
        <v>1.8</v>
      </c>
      <c r="AF62" s="6">
        <v>7</v>
      </c>
      <c r="AG62" s="7" t="s">
        <v>23</v>
      </c>
      <c r="AH62" s="7" t="s">
        <v>23</v>
      </c>
      <c r="AI62" s="7" t="s">
        <v>24</v>
      </c>
      <c r="AJ62" s="7" t="s">
        <v>23</v>
      </c>
      <c r="AK62" s="156"/>
      <c r="AL62" s="156"/>
      <c r="AM62" s="4">
        <v>38876</v>
      </c>
      <c r="AN62" s="5">
        <v>2.1</v>
      </c>
      <c r="AO62" s="5">
        <v>26.6</v>
      </c>
      <c r="AP62" s="5">
        <v>1.1000000000000001</v>
      </c>
      <c r="AQ62" s="5">
        <v>1.22</v>
      </c>
      <c r="AR62" s="6">
        <v>5</v>
      </c>
      <c r="AS62" s="7" t="s">
        <v>25</v>
      </c>
      <c r="AT62" s="7" t="s">
        <v>27</v>
      </c>
      <c r="AU62" s="7" t="s">
        <v>24</v>
      </c>
      <c r="AV62" s="7" t="s">
        <v>23</v>
      </c>
      <c r="AW62" s="156"/>
      <c r="AX62" s="156"/>
      <c r="AY62" s="4">
        <v>38876</v>
      </c>
      <c r="AZ62" s="5">
        <v>2.5</v>
      </c>
      <c r="BA62" s="5">
        <v>43.6</v>
      </c>
      <c r="BB62" s="5">
        <v>3</v>
      </c>
      <c r="BC62" s="5">
        <v>1.1000000000000001</v>
      </c>
      <c r="BD62" s="7">
        <v>4</v>
      </c>
      <c r="BE62" s="7" t="s">
        <v>25</v>
      </c>
      <c r="BF62" s="7" t="s">
        <v>27</v>
      </c>
      <c r="BG62" s="7" t="s">
        <v>23</v>
      </c>
      <c r="BH62" s="7" t="s">
        <v>23</v>
      </c>
      <c r="BI62" s="149"/>
      <c r="BJ62" s="154"/>
      <c r="BK62" s="4">
        <v>38876</v>
      </c>
      <c r="BL62" s="5">
        <v>1</v>
      </c>
      <c r="BM62" s="5">
        <v>58.7</v>
      </c>
      <c r="BN62" s="5">
        <v>7.4</v>
      </c>
      <c r="BO62" s="5">
        <v>0.11</v>
      </c>
      <c r="BP62" s="8">
        <v>2.25</v>
      </c>
      <c r="BQ62" s="7" t="s">
        <v>25</v>
      </c>
      <c r="BR62" s="7" t="s">
        <v>23</v>
      </c>
      <c r="BS62" s="7" t="s">
        <v>25</v>
      </c>
      <c r="BT62" s="7" t="s">
        <v>25</v>
      </c>
      <c r="BU62" s="149"/>
      <c r="BV62" s="151"/>
      <c r="BW62" s="4">
        <v>38876</v>
      </c>
      <c r="BX62" s="5">
        <v>2.2999999999999998</v>
      </c>
      <c r="BY62" s="5">
        <v>41.3</v>
      </c>
      <c r="BZ62" s="5">
        <v>3.8</v>
      </c>
      <c r="CA62" s="5">
        <v>1.77</v>
      </c>
      <c r="CB62" s="6">
        <v>4</v>
      </c>
      <c r="CC62" s="7" t="s">
        <v>25</v>
      </c>
      <c r="CD62" s="7" t="s">
        <v>27</v>
      </c>
      <c r="CE62" s="7" t="s">
        <v>23</v>
      </c>
      <c r="CF62" s="7" t="s">
        <v>23</v>
      </c>
      <c r="CG62" s="149"/>
      <c r="CH62" s="151"/>
      <c r="CI62" s="4"/>
      <c r="CJ62" s="5"/>
      <c r="CK62" s="5"/>
      <c r="CL62" s="5"/>
      <c r="CM62" s="5"/>
      <c r="CN62" s="6"/>
      <c r="CO62" s="7"/>
      <c r="CP62" s="7"/>
      <c r="CQ62" s="7"/>
      <c r="CR62" s="7"/>
      <c r="CS62" s="149"/>
      <c r="CT62" s="151"/>
      <c r="CU62" s="4"/>
      <c r="CV62" s="5"/>
      <c r="CW62" s="5"/>
      <c r="CX62" s="5"/>
      <c r="CY62" s="5"/>
      <c r="CZ62" s="6"/>
      <c r="DA62" s="7"/>
      <c r="DB62" s="7"/>
      <c r="DC62" s="7"/>
      <c r="DD62" s="7"/>
      <c r="DE62" s="149"/>
      <c r="DF62" s="151"/>
      <c r="DG62" s="4"/>
      <c r="DH62" s="5"/>
      <c r="DI62" s="5"/>
      <c r="DJ62" s="5"/>
      <c r="DK62" s="5"/>
      <c r="DL62" s="6"/>
      <c r="DM62" s="7"/>
      <c r="DN62" s="7"/>
      <c r="DO62" s="7"/>
      <c r="DP62" s="7"/>
      <c r="DQ62" s="149"/>
      <c r="DR62" s="151"/>
      <c r="DS62" s="4"/>
      <c r="DT62" s="5"/>
      <c r="DU62" s="5"/>
      <c r="DV62" s="5"/>
      <c r="DW62" s="5"/>
      <c r="DX62" s="6"/>
      <c r="DY62" s="7"/>
      <c r="DZ62" s="7"/>
      <c r="EA62" s="7"/>
      <c r="EB62" s="7"/>
    </row>
    <row r="63" spans="1:132" x14ac:dyDescent="0.25">
      <c r="A63" s="156"/>
      <c r="B63" s="154"/>
      <c r="C63" s="4">
        <v>38902</v>
      </c>
      <c r="D63" s="5">
        <v>1.2</v>
      </c>
      <c r="E63" s="5">
        <v>170</v>
      </c>
      <c r="F63" s="5">
        <v>5.6</v>
      </c>
      <c r="G63" s="5">
        <v>0.16</v>
      </c>
      <c r="H63" s="6">
        <v>3.75</v>
      </c>
      <c r="I63" s="7" t="s">
        <v>25</v>
      </c>
      <c r="J63" s="7" t="s">
        <v>24</v>
      </c>
      <c r="K63" s="7" t="s">
        <v>27</v>
      </c>
      <c r="L63" s="7" t="s">
        <v>25</v>
      </c>
      <c r="M63" s="156"/>
      <c r="N63" s="156"/>
      <c r="O63" s="4">
        <v>38902</v>
      </c>
      <c r="P63" s="5">
        <v>4.2</v>
      </c>
      <c r="Q63" s="5">
        <v>116</v>
      </c>
      <c r="R63" s="5">
        <v>5.2</v>
      </c>
      <c r="S63" s="5">
        <v>0.8</v>
      </c>
      <c r="T63" s="6">
        <v>4.75</v>
      </c>
      <c r="U63" s="7" t="s">
        <v>27</v>
      </c>
      <c r="V63" s="7" t="s">
        <v>24</v>
      </c>
      <c r="W63" s="7" t="s">
        <v>27</v>
      </c>
      <c r="X63" s="7" t="s">
        <v>27</v>
      </c>
      <c r="Y63" s="156"/>
      <c r="Z63" s="156"/>
      <c r="AA63" s="4">
        <v>38902</v>
      </c>
      <c r="AB63" s="5">
        <v>1.8</v>
      </c>
      <c r="AC63" s="5">
        <v>51</v>
      </c>
      <c r="AD63" s="5">
        <v>2.4</v>
      </c>
      <c r="AE63" s="5">
        <v>0.88</v>
      </c>
      <c r="AF63" s="6">
        <v>4</v>
      </c>
      <c r="AG63" s="7" t="s">
        <v>25</v>
      </c>
      <c r="AH63" s="7" t="s">
        <v>23</v>
      </c>
      <c r="AI63" s="7" t="s">
        <v>23</v>
      </c>
      <c r="AJ63" s="7" t="s">
        <v>27</v>
      </c>
      <c r="AK63" s="156"/>
      <c r="AL63" s="156"/>
      <c r="AM63" s="4">
        <v>38902</v>
      </c>
      <c r="AN63" s="5">
        <v>1.6</v>
      </c>
      <c r="AO63" s="5">
        <v>17.899999999999999</v>
      </c>
      <c r="AP63" s="5">
        <v>0</v>
      </c>
      <c r="AQ63" s="5">
        <v>1.2</v>
      </c>
      <c r="AR63" s="6">
        <v>4.5</v>
      </c>
      <c r="AS63" s="7" t="s">
        <v>25</v>
      </c>
      <c r="AT63" s="7" t="s">
        <v>25</v>
      </c>
      <c r="AU63" s="7" t="s">
        <v>24</v>
      </c>
      <c r="AV63" s="7" t="s">
        <v>23</v>
      </c>
      <c r="AW63" s="156"/>
      <c r="AX63" s="156"/>
      <c r="AY63" s="4">
        <v>38902</v>
      </c>
      <c r="AZ63" s="5">
        <v>6.7</v>
      </c>
      <c r="BA63" s="5">
        <v>33.799999999999997</v>
      </c>
      <c r="BB63" s="5">
        <v>1.9</v>
      </c>
      <c r="BC63" s="5">
        <v>1.1399999999999999</v>
      </c>
      <c r="BD63" s="7">
        <v>6.25</v>
      </c>
      <c r="BE63" s="7" t="s">
        <v>23</v>
      </c>
      <c r="BF63" s="7" t="s">
        <v>27</v>
      </c>
      <c r="BG63" s="7" t="s">
        <v>24</v>
      </c>
      <c r="BH63" s="7" t="s">
        <v>23</v>
      </c>
      <c r="BI63" s="149"/>
      <c r="BJ63" s="154"/>
      <c r="BK63" s="4">
        <v>38902</v>
      </c>
      <c r="BL63" s="5">
        <v>1</v>
      </c>
      <c r="BM63" s="5">
        <v>68</v>
      </c>
      <c r="BN63" s="5">
        <v>7.6</v>
      </c>
      <c r="BO63" s="5">
        <v>0.03</v>
      </c>
      <c r="BP63" s="8">
        <v>2.25</v>
      </c>
      <c r="BQ63" s="7" t="s">
        <v>25</v>
      </c>
      <c r="BR63" s="7" t="s">
        <v>23</v>
      </c>
      <c r="BS63" s="7" t="s">
        <v>25</v>
      </c>
      <c r="BT63" s="7" t="s">
        <v>25</v>
      </c>
      <c r="BU63" s="149"/>
      <c r="BV63" s="151"/>
      <c r="BW63" s="4">
        <v>38902</v>
      </c>
      <c r="BX63" s="5">
        <v>1.2</v>
      </c>
      <c r="BY63" s="5">
        <v>115</v>
      </c>
      <c r="BZ63" s="5">
        <v>4.5999999999999996</v>
      </c>
      <c r="CA63" s="5">
        <v>0.31</v>
      </c>
      <c r="CB63" s="6">
        <v>3.75</v>
      </c>
      <c r="CC63" s="7" t="s">
        <v>25</v>
      </c>
      <c r="CD63" s="7" t="s">
        <v>24</v>
      </c>
      <c r="CE63" s="7" t="s">
        <v>27</v>
      </c>
      <c r="CF63" s="7" t="s">
        <v>25</v>
      </c>
      <c r="CG63" s="149"/>
      <c r="CH63" s="151"/>
      <c r="CI63" s="4"/>
      <c r="CJ63" s="5"/>
      <c r="CK63" s="5"/>
      <c r="CL63" s="5"/>
      <c r="CM63" s="5"/>
      <c r="CN63" s="6"/>
      <c r="CO63" s="7"/>
      <c r="CP63" s="7"/>
      <c r="CQ63" s="7"/>
      <c r="CR63" s="7"/>
      <c r="CS63" s="149"/>
      <c r="CT63" s="151"/>
      <c r="CU63" s="4"/>
      <c r="CV63" s="5"/>
      <c r="CW63" s="5"/>
      <c r="CX63" s="5"/>
      <c r="CY63" s="5"/>
      <c r="CZ63" s="6"/>
      <c r="DA63" s="7"/>
      <c r="DB63" s="7"/>
      <c r="DC63" s="7"/>
      <c r="DD63" s="7"/>
      <c r="DE63" s="149"/>
      <c r="DF63" s="151"/>
      <c r="DG63" s="4"/>
      <c r="DH63" s="5"/>
      <c r="DI63" s="5"/>
      <c r="DJ63" s="5"/>
      <c r="DK63" s="5"/>
      <c r="DL63" s="6"/>
      <c r="DM63" s="7"/>
      <c r="DN63" s="7"/>
      <c r="DO63" s="7"/>
      <c r="DP63" s="7"/>
      <c r="DQ63" s="149"/>
      <c r="DR63" s="151"/>
      <c r="DS63" s="4"/>
      <c r="DT63" s="5"/>
      <c r="DU63" s="5"/>
      <c r="DV63" s="5"/>
      <c r="DW63" s="5"/>
      <c r="DX63" s="6"/>
      <c r="DY63" s="7"/>
      <c r="DZ63" s="7"/>
      <c r="EA63" s="7"/>
      <c r="EB63" s="7"/>
    </row>
    <row r="64" spans="1:132" x14ac:dyDescent="0.25">
      <c r="A64" s="156"/>
      <c r="B64" s="154"/>
      <c r="C64" s="4">
        <v>38931</v>
      </c>
      <c r="D64" s="5">
        <v>1.5</v>
      </c>
      <c r="E64" s="5">
        <v>80.8</v>
      </c>
      <c r="F64" s="5">
        <v>5</v>
      </c>
      <c r="G64" s="5">
        <v>0.56000000000000005</v>
      </c>
      <c r="H64" s="6">
        <v>3.25</v>
      </c>
      <c r="I64" s="7" t="s">
        <v>25</v>
      </c>
      <c r="J64" s="7" t="s">
        <v>23</v>
      </c>
      <c r="K64" s="7" t="s">
        <v>27</v>
      </c>
      <c r="L64" s="7" t="s">
        <v>27</v>
      </c>
      <c r="M64" s="156"/>
      <c r="N64" s="156"/>
      <c r="O64" s="4">
        <v>38931</v>
      </c>
      <c r="P64" s="5">
        <v>12</v>
      </c>
      <c r="Q64" s="5">
        <v>448</v>
      </c>
      <c r="R64" s="5">
        <v>3.8</v>
      </c>
      <c r="S64" s="5">
        <v>1.33</v>
      </c>
      <c r="T64" s="6">
        <v>7</v>
      </c>
      <c r="U64" s="7" t="s">
        <v>23</v>
      </c>
      <c r="V64" s="7" t="s">
        <v>24</v>
      </c>
      <c r="W64" s="7" t="s">
        <v>23</v>
      </c>
      <c r="X64" s="7" t="s">
        <v>23</v>
      </c>
      <c r="Y64" s="156"/>
      <c r="Z64" s="156"/>
      <c r="AA64" s="4">
        <v>38931</v>
      </c>
      <c r="AB64" s="5">
        <v>2</v>
      </c>
      <c r="AC64" s="5">
        <v>15.6</v>
      </c>
      <c r="AD64" s="5">
        <v>1.7</v>
      </c>
      <c r="AE64" s="5">
        <v>1.21</v>
      </c>
      <c r="AF64" s="6">
        <v>4.5</v>
      </c>
      <c r="AG64" s="7" t="s">
        <v>25</v>
      </c>
      <c r="AH64" s="7" t="s">
        <v>25</v>
      </c>
      <c r="AI64" s="7" t="s">
        <v>24</v>
      </c>
      <c r="AJ64" s="7" t="s">
        <v>23</v>
      </c>
      <c r="AK64" s="156"/>
      <c r="AL64" s="156"/>
      <c r="AM64" s="4">
        <v>38931</v>
      </c>
      <c r="AN64" s="5">
        <v>4.2</v>
      </c>
      <c r="AO64" s="5">
        <v>23.4</v>
      </c>
      <c r="AP64" s="5">
        <v>0</v>
      </c>
      <c r="AQ64" s="5">
        <v>1.52</v>
      </c>
      <c r="AR64" s="6">
        <v>5.5</v>
      </c>
      <c r="AS64" s="7" t="s">
        <v>27</v>
      </c>
      <c r="AT64" s="7" t="s">
        <v>27</v>
      </c>
      <c r="AU64" s="7" t="s">
        <v>24</v>
      </c>
      <c r="AV64" s="7" t="s">
        <v>23</v>
      </c>
      <c r="AW64" s="156"/>
      <c r="AX64" s="156"/>
      <c r="AY64" s="4">
        <v>38931</v>
      </c>
      <c r="AZ64" s="5">
        <v>1.7</v>
      </c>
      <c r="BA64" s="5">
        <v>30.2</v>
      </c>
      <c r="BB64" s="5">
        <v>1.8</v>
      </c>
      <c r="BC64" s="5">
        <v>1.4</v>
      </c>
      <c r="BD64" s="7">
        <v>5</v>
      </c>
      <c r="BE64" s="7" t="s">
        <v>25</v>
      </c>
      <c r="BF64" s="7" t="s">
        <v>27</v>
      </c>
      <c r="BG64" s="7" t="s">
        <v>24</v>
      </c>
      <c r="BH64" s="7" t="s">
        <v>23</v>
      </c>
      <c r="BI64" s="149"/>
      <c r="BJ64" s="154"/>
      <c r="BK64" s="4">
        <v>38931</v>
      </c>
      <c r="BL64" s="5">
        <v>1</v>
      </c>
      <c r="BM64" s="5">
        <v>4.5999999999999996</v>
      </c>
      <c r="BN64" s="5">
        <v>9</v>
      </c>
      <c r="BO64" s="5">
        <v>0.02</v>
      </c>
      <c r="BP64" s="8">
        <v>1</v>
      </c>
      <c r="BQ64" s="7" t="s">
        <v>25</v>
      </c>
      <c r="BR64" s="7" t="s">
        <v>25</v>
      </c>
      <c r="BS64" s="7" t="s">
        <v>25</v>
      </c>
      <c r="BT64" s="7" t="s">
        <v>25</v>
      </c>
      <c r="BU64" s="149"/>
      <c r="BV64" s="151"/>
      <c r="BW64" s="4">
        <v>38931</v>
      </c>
      <c r="BX64" s="5">
        <v>1.8</v>
      </c>
      <c r="BY64" s="5">
        <v>172</v>
      </c>
      <c r="BZ64" s="5">
        <v>6.2</v>
      </c>
      <c r="CA64" s="5">
        <v>0.28999999999999998</v>
      </c>
      <c r="CB64" s="6">
        <v>3.75</v>
      </c>
      <c r="CC64" s="7" t="s">
        <v>25</v>
      </c>
      <c r="CD64" s="7" t="s">
        <v>24</v>
      </c>
      <c r="CE64" s="7" t="s">
        <v>27</v>
      </c>
      <c r="CF64" s="7" t="s">
        <v>25</v>
      </c>
      <c r="CG64" s="149"/>
      <c r="CH64" s="151"/>
      <c r="CI64" s="4"/>
      <c r="CJ64" s="5"/>
      <c r="CK64" s="5"/>
      <c r="CL64" s="5"/>
      <c r="CM64" s="5"/>
      <c r="CN64" s="6"/>
      <c r="CO64" s="7"/>
      <c r="CP64" s="7"/>
      <c r="CQ64" s="7"/>
      <c r="CR64" s="7"/>
      <c r="CS64" s="149"/>
      <c r="CT64" s="151"/>
      <c r="CU64" s="4"/>
      <c r="CV64" s="5"/>
      <c r="CW64" s="5"/>
      <c r="CX64" s="5"/>
      <c r="CY64" s="5"/>
      <c r="CZ64" s="6"/>
      <c r="DA64" s="7"/>
      <c r="DB64" s="7"/>
      <c r="DC64" s="7"/>
      <c r="DD64" s="7"/>
      <c r="DE64" s="149"/>
      <c r="DF64" s="151"/>
      <c r="DG64" s="4"/>
      <c r="DH64" s="5"/>
      <c r="DI64" s="5"/>
      <c r="DJ64" s="5"/>
      <c r="DK64" s="5"/>
      <c r="DL64" s="6"/>
      <c r="DM64" s="7"/>
      <c r="DN64" s="7"/>
      <c r="DO64" s="7"/>
      <c r="DP64" s="7"/>
      <c r="DQ64" s="149"/>
      <c r="DR64" s="151"/>
      <c r="DS64" s="4"/>
      <c r="DT64" s="5"/>
      <c r="DU64" s="5"/>
      <c r="DV64" s="5"/>
      <c r="DW64" s="5"/>
      <c r="DX64" s="6"/>
      <c r="DY64" s="7"/>
      <c r="DZ64" s="7"/>
      <c r="EA64" s="7"/>
      <c r="EB64" s="7"/>
    </row>
    <row r="65" spans="1:132" x14ac:dyDescent="0.25">
      <c r="A65" s="156"/>
      <c r="B65" s="154"/>
      <c r="C65" s="4">
        <v>38979</v>
      </c>
      <c r="D65" s="5">
        <v>1.5</v>
      </c>
      <c r="E65" s="5">
        <v>49.5</v>
      </c>
      <c r="F65" s="5">
        <v>5.7</v>
      </c>
      <c r="G65" s="5">
        <v>0.36</v>
      </c>
      <c r="H65" s="6">
        <v>2.75</v>
      </c>
      <c r="I65" s="7" t="s">
        <v>25</v>
      </c>
      <c r="J65" s="7" t="s">
        <v>23</v>
      </c>
      <c r="K65" s="7" t="s">
        <v>27</v>
      </c>
      <c r="L65" s="7" t="s">
        <v>25</v>
      </c>
      <c r="M65" s="156"/>
      <c r="N65" s="156"/>
      <c r="O65" s="4">
        <v>38979</v>
      </c>
      <c r="P65" s="5">
        <v>8.4</v>
      </c>
      <c r="Q65" s="5">
        <v>33.299999999999997</v>
      </c>
      <c r="R65" s="5">
        <v>4.0999999999999996</v>
      </c>
      <c r="S65" s="5">
        <v>3.15</v>
      </c>
      <c r="T65" s="6">
        <v>6.25</v>
      </c>
      <c r="U65" s="7" t="s">
        <v>23</v>
      </c>
      <c r="V65" s="7" t="s">
        <v>27</v>
      </c>
      <c r="W65" s="7" t="s">
        <v>23</v>
      </c>
      <c r="X65" s="7" t="s">
        <v>24</v>
      </c>
      <c r="Y65" s="156"/>
      <c r="Z65" s="156"/>
      <c r="AA65" s="4">
        <v>38979</v>
      </c>
      <c r="AB65" s="5">
        <v>3.2</v>
      </c>
      <c r="AC65" s="5">
        <v>37.299999999999997</v>
      </c>
      <c r="AD65" s="5">
        <v>0.7</v>
      </c>
      <c r="AE65" s="5">
        <v>1.27</v>
      </c>
      <c r="AF65" s="6">
        <v>5.5</v>
      </c>
      <c r="AG65" s="7" t="s">
        <v>27</v>
      </c>
      <c r="AH65" s="7" t="s">
        <v>27</v>
      </c>
      <c r="AI65" s="7" t="s">
        <v>24</v>
      </c>
      <c r="AJ65" s="7" t="s">
        <v>23</v>
      </c>
      <c r="AK65" s="156"/>
      <c r="AL65" s="156"/>
      <c r="AM65" s="4">
        <v>38979</v>
      </c>
      <c r="AN65" s="5">
        <v>3.1</v>
      </c>
      <c r="AO65" s="5">
        <v>96.3</v>
      </c>
      <c r="AP65" s="5">
        <v>1.1000000000000001</v>
      </c>
      <c r="AQ65" s="5">
        <v>1.27</v>
      </c>
      <c r="AR65" s="6">
        <v>6.25</v>
      </c>
      <c r="AS65" s="7" t="s">
        <v>27</v>
      </c>
      <c r="AT65" s="7" t="s">
        <v>23</v>
      </c>
      <c r="AU65" s="7" t="s">
        <v>24</v>
      </c>
      <c r="AV65" s="7" t="s">
        <v>23</v>
      </c>
      <c r="AW65" s="156"/>
      <c r="AX65" s="156"/>
      <c r="AY65" s="4">
        <v>38979</v>
      </c>
      <c r="AZ65" s="5">
        <v>1</v>
      </c>
      <c r="BA65" s="5">
        <v>48.4</v>
      </c>
      <c r="BB65" s="5">
        <v>4.0999999999999996</v>
      </c>
      <c r="BC65" s="5">
        <v>1.29</v>
      </c>
      <c r="BD65" s="7">
        <v>4</v>
      </c>
      <c r="BE65" s="7" t="s">
        <v>25</v>
      </c>
      <c r="BF65" s="7" t="s">
        <v>27</v>
      </c>
      <c r="BG65" s="7" t="s">
        <v>23</v>
      </c>
      <c r="BH65" s="7" t="s">
        <v>23</v>
      </c>
      <c r="BI65" s="149"/>
      <c r="BJ65" s="154"/>
      <c r="BK65" s="4">
        <v>38979</v>
      </c>
      <c r="BL65" s="5">
        <v>1</v>
      </c>
      <c r="BM65" s="5">
        <v>20.2</v>
      </c>
      <c r="BN65" s="5">
        <v>9</v>
      </c>
      <c r="BO65" s="5">
        <v>0.02</v>
      </c>
      <c r="BP65" s="8">
        <v>1.5</v>
      </c>
      <c r="BQ65" s="7" t="s">
        <v>25</v>
      </c>
      <c r="BR65" s="7" t="s">
        <v>27</v>
      </c>
      <c r="BS65" s="7" t="s">
        <v>25</v>
      </c>
      <c r="BT65" s="7" t="s">
        <v>25</v>
      </c>
      <c r="BU65" s="149"/>
      <c r="BV65" s="151"/>
      <c r="BW65" s="4">
        <v>38979</v>
      </c>
      <c r="BX65" s="5">
        <v>2.1</v>
      </c>
      <c r="BY65" s="5">
        <v>88.7</v>
      </c>
      <c r="BZ65" s="5">
        <v>5.6</v>
      </c>
      <c r="CA65" s="5">
        <v>2.97</v>
      </c>
      <c r="CB65" s="6">
        <v>4</v>
      </c>
      <c r="CC65" s="7" t="s">
        <v>25</v>
      </c>
      <c r="CD65" s="7" t="s">
        <v>23</v>
      </c>
      <c r="CE65" s="7" t="s">
        <v>27</v>
      </c>
      <c r="CF65" s="7" t="s">
        <v>23</v>
      </c>
      <c r="CG65" s="149"/>
      <c r="CH65" s="151"/>
      <c r="CI65" s="4"/>
      <c r="CJ65" s="5"/>
      <c r="CK65" s="5"/>
      <c r="CL65" s="5"/>
      <c r="CM65" s="5"/>
      <c r="CN65" s="6"/>
      <c r="CO65" s="7"/>
      <c r="CP65" s="7"/>
      <c r="CQ65" s="7"/>
      <c r="CR65" s="7"/>
      <c r="CS65" s="149"/>
      <c r="CT65" s="151"/>
      <c r="CU65" s="4"/>
      <c r="CV65" s="5"/>
      <c r="CW65" s="5"/>
      <c r="CX65" s="5"/>
      <c r="CY65" s="5"/>
      <c r="CZ65" s="6"/>
      <c r="DA65" s="7"/>
      <c r="DB65" s="7"/>
      <c r="DC65" s="7"/>
      <c r="DD65" s="7"/>
      <c r="DE65" s="149"/>
      <c r="DF65" s="151"/>
      <c r="DG65" s="4"/>
      <c r="DH65" s="5"/>
      <c r="DI65" s="5"/>
      <c r="DJ65" s="5"/>
      <c r="DK65" s="5"/>
      <c r="DL65" s="6"/>
      <c r="DM65" s="7"/>
      <c r="DN65" s="7"/>
      <c r="DO65" s="7"/>
      <c r="DP65" s="7"/>
      <c r="DQ65" s="149"/>
      <c r="DR65" s="151"/>
      <c r="DS65" s="4"/>
      <c r="DT65" s="5"/>
      <c r="DU65" s="5"/>
      <c r="DV65" s="5"/>
      <c r="DW65" s="5"/>
      <c r="DX65" s="6"/>
      <c r="DY65" s="7"/>
      <c r="DZ65" s="7"/>
      <c r="EA65" s="7"/>
      <c r="EB65" s="7"/>
    </row>
    <row r="66" spans="1:132" x14ac:dyDescent="0.25">
      <c r="A66" s="156"/>
      <c r="B66" s="154"/>
      <c r="C66" s="4">
        <v>38995</v>
      </c>
      <c r="D66" s="5">
        <v>9.9</v>
      </c>
      <c r="E66" s="5">
        <v>42.7</v>
      </c>
      <c r="F66" s="5">
        <v>5.6</v>
      </c>
      <c r="G66" s="5">
        <v>0.53</v>
      </c>
      <c r="H66" s="6">
        <v>3.75</v>
      </c>
      <c r="I66" s="7" t="s">
        <v>23</v>
      </c>
      <c r="J66" s="7" t="s">
        <v>27</v>
      </c>
      <c r="K66" s="7" t="s">
        <v>27</v>
      </c>
      <c r="L66" s="7" t="s">
        <v>27</v>
      </c>
      <c r="M66" s="156"/>
      <c r="N66" s="156"/>
      <c r="O66" s="4">
        <v>38995</v>
      </c>
      <c r="P66" s="5">
        <v>10.7</v>
      </c>
      <c r="Q66" s="5">
        <v>60.3</v>
      </c>
      <c r="R66" s="5">
        <v>3.6</v>
      </c>
      <c r="S66" s="5">
        <v>2.17</v>
      </c>
      <c r="T66" s="6">
        <v>6</v>
      </c>
      <c r="U66" s="7" t="s">
        <v>23</v>
      </c>
      <c r="V66" s="7" t="s">
        <v>23</v>
      </c>
      <c r="W66" s="7" t="s">
        <v>23</v>
      </c>
      <c r="X66" s="7" t="s">
        <v>23</v>
      </c>
      <c r="Y66" s="156"/>
      <c r="Z66" s="156"/>
      <c r="AA66" s="4">
        <v>38995</v>
      </c>
      <c r="AB66" s="5">
        <v>5.4</v>
      </c>
      <c r="AC66" s="5">
        <v>29.2</v>
      </c>
      <c r="AD66" s="5">
        <v>1.2</v>
      </c>
      <c r="AE66" s="5">
        <v>1.95</v>
      </c>
      <c r="AF66" s="6">
        <v>6.25</v>
      </c>
      <c r="AG66" s="7" t="s">
        <v>23</v>
      </c>
      <c r="AH66" s="7" t="s">
        <v>27</v>
      </c>
      <c r="AI66" s="7" t="s">
        <v>24</v>
      </c>
      <c r="AJ66" s="7" t="s">
        <v>23</v>
      </c>
      <c r="AK66" s="156"/>
      <c r="AL66" s="156"/>
      <c r="AM66" s="4">
        <v>38995</v>
      </c>
      <c r="AN66" s="5">
        <v>4.0999999999999996</v>
      </c>
      <c r="AO66" s="5">
        <v>43.3</v>
      </c>
      <c r="AP66" s="5">
        <v>3.4</v>
      </c>
      <c r="AQ66" s="5">
        <v>2.29</v>
      </c>
      <c r="AR66" s="6">
        <v>4.5</v>
      </c>
      <c r="AS66" s="7" t="s">
        <v>27</v>
      </c>
      <c r="AT66" s="7" t="s">
        <v>27</v>
      </c>
      <c r="AU66" s="7" t="s">
        <v>23</v>
      </c>
      <c r="AV66" s="7" t="s">
        <v>23</v>
      </c>
      <c r="AW66" s="156"/>
      <c r="AX66" s="156"/>
      <c r="AY66" s="4">
        <v>38995</v>
      </c>
      <c r="AZ66" s="5">
        <v>1.8</v>
      </c>
      <c r="BA66" s="5">
        <v>88.5</v>
      </c>
      <c r="BB66" s="5">
        <v>4</v>
      </c>
      <c r="BC66" s="5">
        <v>2.17</v>
      </c>
      <c r="BD66" s="7">
        <v>4.75</v>
      </c>
      <c r="BE66" s="7" t="s">
        <v>25</v>
      </c>
      <c r="BF66" s="7" t="s">
        <v>23</v>
      </c>
      <c r="BG66" s="7" t="s">
        <v>23</v>
      </c>
      <c r="BH66" s="7" t="s">
        <v>23</v>
      </c>
      <c r="BI66" s="149"/>
      <c r="BJ66" s="154"/>
      <c r="BK66" s="4">
        <v>38995</v>
      </c>
      <c r="BL66" s="5">
        <v>1</v>
      </c>
      <c r="BM66" s="5">
        <v>6.6</v>
      </c>
      <c r="BN66" s="5">
        <v>8.8000000000000007</v>
      </c>
      <c r="BO66" s="5">
        <v>0.02</v>
      </c>
      <c r="BP66" s="8">
        <v>1</v>
      </c>
      <c r="BQ66" s="7" t="s">
        <v>25</v>
      </c>
      <c r="BR66" s="7" t="s">
        <v>25</v>
      </c>
      <c r="BS66" s="7" t="s">
        <v>25</v>
      </c>
      <c r="BT66" s="7" t="s">
        <v>25</v>
      </c>
      <c r="BU66" s="149"/>
      <c r="BV66" s="151"/>
      <c r="BW66" s="4">
        <v>38995</v>
      </c>
      <c r="BX66" s="5">
        <v>3.7</v>
      </c>
      <c r="BY66" s="5">
        <v>72.099999999999994</v>
      </c>
      <c r="BZ66" s="5">
        <v>5</v>
      </c>
      <c r="CA66" s="5">
        <v>5.23</v>
      </c>
      <c r="CB66" s="6">
        <v>5.5</v>
      </c>
      <c r="CC66" s="7" t="s">
        <v>27</v>
      </c>
      <c r="CD66" s="7" t="s">
        <v>23</v>
      </c>
      <c r="CE66" s="7" t="s">
        <v>27</v>
      </c>
      <c r="CF66" s="7" t="s">
        <v>24</v>
      </c>
      <c r="CG66" s="149"/>
      <c r="CH66" s="151"/>
      <c r="CI66" s="4"/>
      <c r="CJ66" s="5"/>
      <c r="CK66" s="5"/>
      <c r="CL66" s="5"/>
      <c r="CM66" s="5"/>
      <c r="CN66" s="6"/>
      <c r="CO66" s="7"/>
      <c r="CP66" s="7"/>
      <c r="CQ66" s="7"/>
      <c r="CR66" s="7"/>
      <c r="CS66" s="149"/>
      <c r="CT66" s="151"/>
      <c r="CU66" s="4"/>
      <c r="CV66" s="5"/>
      <c r="CW66" s="5"/>
      <c r="CX66" s="5"/>
      <c r="CY66" s="5"/>
      <c r="CZ66" s="6"/>
      <c r="DA66" s="7"/>
      <c r="DB66" s="7"/>
      <c r="DC66" s="7"/>
      <c r="DD66" s="7"/>
      <c r="DE66" s="149"/>
      <c r="DF66" s="151"/>
      <c r="DG66" s="4"/>
      <c r="DH66" s="5"/>
      <c r="DI66" s="5"/>
      <c r="DJ66" s="5"/>
      <c r="DK66" s="5"/>
      <c r="DL66" s="6"/>
      <c r="DM66" s="7"/>
      <c r="DN66" s="7"/>
      <c r="DO66" s="7"/>
      <c r="DP66" s="7"/>
      <c r="DQ66" s="149"/>
      <c r="DR66" s="151"/>
      <c r="DS66" s="4"/>
      <c r="DT66" s="5"/>
      <c r="DU66" s="5"/>
      <c r="DV66" s="5"/>
      <c r="DW66" s="5"/>
      <c r="DX66" s="6"/>
      <c r="DY66" s="7"/>
      <c r="DZ66" s="7"/>
      <c r="EA66" s="7"/>
      <c r="EB66" s="7"/>
    </row>
    <row r="67" spans="1:132" x14ac:dyDescent="0.25">
      <c r="A67" s="156"/>
      <c r="B67" s="154"/>
      <c r="C67" s="4">
        <v>39024</v>
      </c>
      <c r="D67" s="5">
        <v>2.2000000000000002</v>
      </c>
      <c r="E67" s="5">
        <v>36.6</v>
      </c>
      <c r="F67" s="5">
        <v>3.8</v>
      </c>
      <c r="G67" s="5">
        <v>2.8</v>
      </c>
      <c r="H67" s="6">
        <v>4</v>
      </c>
      <c r="I67" s="7" t="s">
        <v>25</v>
      </c>
      <c r="J67" s="7" t="s">
        <v>27</v>
      </c>
      <c r="K67" s="7" t="s">
        <v>23</v>
      </c>
      <c r="L67" s="7" t="s">
        <v>23</v>
      </c>
      <c r="M67" s="156"/>
      <c r="N67" s="156"/>
      <c r="O67" s="4">
        <v>39024</v>
      </c>
      <c r="P67" s="5">
        <v>22.6</v>
      </c>
      <c r="Q67" s="5">
        <v>110</v>
      </c>
      <c r="R67" s="5">
        <v>0</v>
      </c>
      <c r="S67" s="5">
        <v>4.74</v>
      </c>
      <c r="T67" s="6">
        <v>10</v>
      </c>
      <c r="U67" s="7" t="s">
        <v>24</v>
      </c>
      <c r="V67" s="7" t="s">
        <v>24</v>
      </c>
      <c r="W67" s="7" t="s">
        <v>24</v>
      </c>
      <c r="X67" s="7" t="s">
        <v>24</v>
      </c>
      <c r="Y67" s="156"/>
      <c r="Z67" s="156"/>
      <c r="AA67" s="4">
        <v>39024</v>
      </c>
      <c r="AB67" s="5">
        <v>6.8</v>
      </c>
      <c r="AC67" s="5">
        <v>18.600000000000001</v>
      </c>
      <c r="AD67" s="5">
        <v>0</v>
      </c>
      <c r="AE67" s="5">
        <v>3.4</v>
      </c>
      <c r="AF67" s="6">
        <v>6.75</v>
      </c>
      <c r="AG67" s="7" t="s">
        <v>23</v>
      </c>
      <c r="AH67" s="7" t="s">
        <v>25</v>
      </c>
      <c r="AI67" s="7" t="s">
        <v>24</v>
      </c>
      <c r="AJ67" s="7" t="s">
        <v>24</v>
      </c>
      <c r="AK67" s="156"/>
      <c r="AL67" s="156"/>
      <c r="AM67" s="4">
        <v>39024</v>
      </c>
      <c r="AN67" s="5">
        <v>5</v>
      </c>
      <c r="AO67" s="5">
        <v>21.1</v>
      </c>
      <c r="AP67" s="5">
        <v>0</v>
      </c>
      <c r="AQ67" s="5">
        <v>3.47</v>
      </c>
      <c r="AR67" s="6">
        <v>7.25</v>
      </c>
      <c r="AS67" s="7" t="s">
        <v>23</v>
      </c>
      <c r="AT67" s="7" t="s">
        <v>27</v>
      </c>
      <c r="AU67" s="7" t="s">
        <v>24</v>
      </c>
      <c r="AV67" s="7" t="s">
        <v>24</v>
      </c>
      <c r="AW67" s="156"/>
      <c r="AX67" s="156"/>
      <c r="AY67" s="4">
        <v>39024</v>
      </c>
      <c r="AZ67" s="5">
        <v>2.2999999999999998</v>
      </c>
      <c r="BA67" s="5">
        <v>82</v>
      </c>
      <c r="BB67" s="5">
        <v>2</v>
      </c>
      <c r="BC67" s="5">
        <v>2.72</v>
      </c>
      <c r="BD67" s="7">
        <v>4.75</v>
      </c>
      <c r="BE67" s="7" t="s">
        <v>25</v>
      </c>
      <c r="BF67" s="7" t="s">
        <v>23</v>
      </c>
      <c r="BG67" s="7" t="s">
        <v>23</v>
      </c>
      <c r="BH67" s="7" t="s">
        <v>23</v>
      </c>
      <c r="BI67" s="149"/>
      <c r="BJ67" s="154"/>
      <c r="BK67" s="4">
        <v>39024</v>
      </c>
      <c r="BL67" s="5">
        <v>1</v>
      </c>
      <c r="BM67" s="5">
        <v>4.2</v>
      </c>
      <c r="BN67" s="5">
        <v>8.5</v>
      </c>
      <c r="BO67" s="5">
        <v>0.02</v>
      </c>
      <c r="BP67" s="8">
        <v>1</v>
      </c>
      <c r="BQ67" s="7" t="s">
        <v>25</v>
      </c>
      <c r="BR67" s="7" t="s">
        <v>25</v>
      </c>
      <c r="BS67" s="7" t="s">
        <v>25</v>
      </c>
      <c r="BT67" s="7" t="s">
        <v>25</v>
      </c>
      <c r="BU67" s="149"/>
      <c r="BV67" s="151"/>
      <c r="BW67" s="4">
        <v>39024</v>
      </c>
      <c r="BX67" s="5">
        <v>7.5</v>
      </c>
      <c r="BY67" s="5">
        <v>23.4</v>
      </c>
      <c r="BZ67" s="5">
        <v>8.1</v>
      </c>
      <c r="CA67" s="5">
        <v>2.81</v>
      </c>
      <c r="CB67" s="6">
        <v>4</v>
      </c>
      <c r="CC67" s="7" t="s">
        <v>23</v>
      </c>
      <c r="CD67" s="7" t="s">
        <v>27</v>
      </c>
      <c r="CE67" s="7" t="s">
        <v>25</v>
      </c>
      <c r="CF67" s="7" t="s">
        <v>23</v>
      </c>
      <c r="CG67" s="149"/>
      <c r="CH67" s="151"/>
      <c r="CI67" s="4"/>
      <c r="CJ67" s="5"/>
      <c r="CK67" s="5"/>
      <c r="CL67" s="5"/>
      <c r="CM67" s="5"/>
      <c r="CN67" s="6"/>
      <c r="CO67" s="7"/>
      <c r="CP67" s="7"/>
      <c r="CQ67" s="7"/>
      <c r="CR67" s="7"/>
      <c r="CS67" s="149"/>
      <c r="CT67" s="151"/>
      <c r="CU67" s="4"/>
      <c r="CV67" s="5"/>
      <c r="CW67" s="5"/>
      <c r="CX67" s="5"/>
      <c r="CY67" s="5"/>
      <c r="CZ67" s="6"/>
      <c r="DA67" s="7"/>
      <c r="DB67" s="7"/>
      <c r="DC67" s="7"/>
      <c r="DD67" s="7"/>
      <c r="DE67" s="149"/>
      <c r="DF67" s="151"/>
      <c r="DG67" s="4"/>
      <c r="DH67" s="5"/>
      <c r="DI67" s="5"/>
      <c r="DJ67" s="5"/>
      <c r="DK67" s="5"/>
      <c r="DL67" s="6"/>
      <c r="DM67" s="7"/>
      <c r="DN67" s="7"/>
      <c r="DO67" s="7"/>
      <c r="DP67" s="7"/>
      <c r="DQ67" s="149"/>
      <c r="DR67" s="151"/>
      <c r="DS67" s="4"/>
      <c r="DT67" s="5"/>
      <c r="DU67" s="5"/>
      <c r="DV67" s="5"/>
      <c r="DW67" s="5"/>
      <c r="DX67" s="6"/>
      <c r="DY67" s="7"/>
      <c r="DZ67" s="7"/>
      <c r="EA67" s="7"/>
      <c r="EB67" s="7"/>
    </row>
    <row r="68" spans="1:132" x14ac:dyDescent="0.25">
      <c r="A68" s="156"/>
      <c r="B68" s="154"/>
      <c r="C68" s="4">
        <v>39053</v>
      </c>
      <c r="D68" s="5">
        <v>2.5</v>
      </c>
      <c r="E68" s="5">
        <v>109</v>
      </c>
      <c r="F68" s="5">
        <v>7.2</v>
      </c>
      <c r="G68" s="5">
        <v>1.66</v>
      </c>
      <c r="H68" s="6">
        <v>4.5</v>
      </c>
      <c r="I68" s="7" t="s">
        <v>25</v>
      </c>
      <c r="J68" s="7" t="s">
        <v>24</v>
      </c>
      <c r="K68" s="7" t="s">
        <v>25</v>
      </c>
      <c r="L68" s="7" t="s">
        <v>23</v>
      </c>
      <c r="M68" s="156"/>
      <c r="N68" s="156"/>
      <c r="O68" s="4">
        <v>39053</v>
      </c>
      <c r="P68" s="5">
        <v>21.6</v>
      </c>
      <c r="Q68" s="5">
        <v>60.5</v>
      </c>
      <c r="R68" s="5">
        <v>5.5</v>
      </c>
      <c r="S68" s="5">
        <v>4.93</v>
      </c>
      <c r="T68" s="6">
        <v>7.25</v>
      </c>
      <c r="U68" s="7" t="s">
        <v>24</v>
      </c>
      <c r="V68" s="7" t="s">
        <v>23</v>
      </c>
      <c r="W68" s="7" t="s">
        <v>27</v>
      </c>
      <c r="X68" s="7" t="s">
        <v>24</v>
      </c>
      <c r="Y68" s="156"/>
      <c r="Z68" s="156"/>
      <c r="AA68" s="4">
        <v>39053</v>
      </c>
      <c r="AB68" s="5">
        <v>11</v>
      </c>
      <c r="AC68" s="5">
        <v>22.5</v>
      </c>
      <c r="AD68" s="5">
        <v>0</v>
      </c>
      <c r="AE68" s="5">
        <v>5.97</v>
      </c>
      <c r="AF68" s="6">
        <v>7.25</v>
      </c>
      <c r="AG68" s="7" t="s">
        <v>23</v>
      </c>
      <c r="AH68" s="7" t="s">
        <v>27</v>
      </c>
      <c r="AI68" s="7" t="s">
        <v>24</v>
      </c>
      <c r="AJ68" s="7" t="s">
        <v>24</v>
      </c>
      <c r="AK68" s="156"/>
      <c r="AL68" s="156"/>
      <c r="AM68" s="4">
        <v>39053</v>
      </c>
      <c r="AN68" s="5">
        <v>7</v>
      </c>
      <c r="AO68" s="5">
        <v>21.4</v>
      </c>
      <c r="AP68" s="5">
        <v>0</v>
      </c>
      <c r="AQ68" s="5">
        <v>5.54</v>
      </c>
      <c r="AR68" s="6">
        <v>7.25</v>
      </c>
      <c r="AS68" s="7" t="s">
        <v>23</v>
      </c>
      <c r="AT68" s="7" t="s">
        <v>27</v>
      </c>
      <c r="AU68" s="7" t="s">
        <v>24</v>
      </c>
      <c r="AV68" s="7" t="s">
        <v>24</v>
      </c>
      <c r="AW68" s="156"/>
      <c r="AX68" s="156"/>
      <c r="AY68" s="4">
        <v>39053</v>
      </c>
      <c r="AZ68" s="5">
        <v>1.2</v>
      </c>
      <c r="BA68" s="5">
        <v>38.799999999999997</v>
      </c>
      <c r="BB68" s="5">
        <v>2.2000000000000002</v>
      </c>
      <c r="BC68" s="5">
        <v>4</v>
      </c>
      <c r="BD68" s="7">
        <v>5</v>
      </c>
      <c r="BE68" s="7" t="s">
        <v>25</v>
      </c>
      <c r="BF68" s="7" t="s">
        <v>27</v>
      </c>
      <c r="BG68" s="7" t="s">
        <v>23</v>
      </c>
      <c r="BH68" s="7" t="s">
        <v>24</v>
      </c>
      <c r="BI68" s="149"/>
      <c r="BJ68" s="154"/>
      <c r="BK68" s="4">
        <v>39053</v>
      </c>
      <c r="BL68" s="5">
        <v>1</v>
      </c>
      <c r="BM68" s="5">
        <v>2.9</v>
      </c>
      <c r="BN68" s="5">
        <v>7.7</v>
      </c>
      <c r="BO68" s="5">
        <v>0.03</v>
      </c>
      <c r="BP68" s="8">
        <v>1</v>
      </c>
      <c r="BQ68" s="7" t="s">
        <v>25</v>
      </c>
      <c r="BR68" s="7" t="s">
        <v>25</v>
      </c>
      <c r="BS68" s="7" t="s">
        <v>25</v>
      </c>
      <c r="BT68" s="7" t="s">
        <v>25</v>
      </c>
      <c r="BU68" s="149"/>
      <c r="BV68" s="151"/>
      <c r="BW68" s="4">
        <v>39053</v>
      </c>
      <c r="BX68" s="5">
        <v>1.3</v>
      </c>
      <c r="BY68" s="5">
        <v>13.3</v>
      </c>
      <c r="BZ68" s="5">
        <v>8.1999999999999993</v>
      </c>
      <c r="CA68" s="5">
        <v>1.17</v>
      </c>
      <c r="CB68" s="6">
        <v>2.25</v>
      </c>
      <c r="CC68" s="7" t="s">
        <v>25</v>
      </c>
      <c r="CD68" s="7" t="s">
        <v>25</v>
      </c>
      <c r="CE68" s="7" t="s">
        <v>25</v>
      </c>
      <c r="CF68" s="7" t="s">
        <v>23</v>
      </c>
      <c r="CG68" s="149"/>
      <c r="CH68" s="151"/>
      <c r="CI68" s="4"/>
      <c r="CJ68" s="5"/>
      <c r="CK68" s="5"/>
      <c r="CL68" s="5"/>
      <c r="CM68" s="5"/>
      <c r="CN68" s="6"/>
      <c r="CO68" s="7"/>
      <c r="CP68" s="7"/>
      <c r="CQ68" s="7"/>
      <c r="CR68" s="7"/>
      <c r="CS68" s="149"/>
      <c r="CT68" s="151"/>
      <c r="CU68" s="4"/>
      <c r="CV68" s="5"/>
      <c r="CW68" s="5"/>
      <c r="CX68" s="5"/>
      <c r="CY68" s="5"/>
      <c r="CZ68" s="6"/>
      <c r="DA68" s="7"/>
      <c r="DB68" s="7"/>
      <c r="DC68" s="7"/>
      <c r="DD68" s="7"/>
      <c r="DE68" s="149"/>
      <c r="DF68" s="151"/>
      <c r="DG68" s="4"/>
      <c r="DH68" s="5"/>
      <c r="DI68" s="5"/>
      <c r="DJ68" s="5"/>
      <c r="DK68" s="5"/>
      <c r="DL68" s="6"/>
      <c r="DM68" s="7"/>
      <c r="DN68" s="7"/>
      <c r="DO68" s="7"/>
      <c r="DP68" s="7"/>
      <c r="DQ68" s="149"/>
      <c r="DR68" s="151"/>
      <c r="DS68" s="4"/>
      <c r="DT68" s="5"/>
      <c r="DU68" s="5"/>
      <c r="DV68" s="5"/>
      <c r="DW68" s="5"/>
      <c r="DX68" s="6"/>
      <c r="DY68" s="7"/>
      <c r="DZ68" s="7"/>
      <c r="EA68" s="7"/>
      <c r="EB68" s="7"/>
    </row>
    <row r="69" spans="1:132" x14ac:dyDescent="0.25">
      <c r="A69" s="9">
        <v>95</v>
      </c>
      <c r="B69" s="10" t="s">
        <v>33</v>
      </c>
      <c r="C69" s="11" t="s">
        <v>31</v>
      </c>
      <c r="D69" s="12">
        <v>3.8416666666666668</v>
      </c>
      <c r="E69" s="12">
        <v>63.650000000000006</v>
      </c>
      <c r="F69" s="12">
        <v>4.6583333333333341</v>
      </c>
      <c r="G69" s="12">
        <v>2.1683333333333334</v>
      </c>
      <c r="H69" s="12">
        <f>AVERAGE(H57:H68)</f>
        <v>4.270833333333333</v>
      </c>
      <c r="I69" s="13" t="str">
        <f>IF(D69&lt;3,"1",IF(D69&lt;5,"3",IF(D69&lt;=15,"6",IF(D69&gt;15,"10"))))</f>
        <v>3</v>
      </c>
      <c r="J69" s="13" t="str">
        <f>IF(E69&lt;20,"1",IF(E69&lt;=49,"3",IF(E69&lt;=100,"6",IF(E69&gt;100,"10"))))</f>
        <v>6</v>
      </c>
      <c r="K69" s="13" t="str">
        <f>IF(F69&gt;6.5,"1",IF(F69&gt;=4.6,"3",IF(F69&gt;=2,"6",IF(F69&gt;=0,"10"))))</f>
        <v>3</v>
      </c>
      <c r="L69" s="13" t="str">
        <f>IF(G69&lt;0.5,"1",IF(G69&lt;1,"3",IF(G69&lt;=3,"6",IF(G69&gt;=3,"10"))))</f>
        <v>6</v>
      </c>
      <c r="M69" s="9">
        <v>95</v>
      </c>
      <c r="N69" s="9" t="s">
        <v>26</v>
      </c>
      <c r="O69" s="11" t="s">
        <v>31</v>
      </c>
      <c r="P69" s="14">
        <v>18.783333333333331</v>
      </c>
      <c r="Q69" s="14">
        <v>109.69166666666666</v>
      </c>
      <c r="R69" s="14">
        <v>2.1833333333333336</v>
      </c>
      <c r="S69" s="21">
        <v>4.503333333333333</v>
      </c>
      <c r="T69" s="12">
        <f>AVERAGE(T57:T68)</f>
        <v>7.6875</v>
      </c>
      <c r="U69" s="13" t="str">
        <f>IF(P69&lt;3,"1",IF(P69&lt;5,"3",IF(P69&lt;=15,"6",IF(P69&gt;15,"10"))))</f>
        <v>10</v>
      </c>
      <c r="V69" s="13" t="str">
        <f>IF(Q69&lt;20,"1",IF(Q69&lt;=49,"3",IF(Q69&lt;=100,"6",IF(Q69&gt;100,"10"))))</f>
        <v>10</v>
      </c>
      <c r="W69" s="13" t="str">
        <f>IF(R69&gt;6.5,"1",IF(R69&gt;=4.6,"3",IF(R69&gt;=2,"6",IF(R69&gt;=0,"10"))))</f>
        <v>6</v>
      </c>
      <c r="X69" s="13" t="str">
        <f>IF(S69&lt;0.5,"1",IF(S69&lt;1,"3",IF(S69&lt;=3,"6",IF(S69&gt;=3,"10"))))</f>
        <v>10</v>
      </c>
      <c r="Y69" s="9">
        <v>95</v>
      </c>
      <c r="Z69" s="9" t="s">
        <v>26</v>
      </c>
      <c r="AA69" s="11" t="s">
        <v>31</v>
      </c>
      <c r="AB69" s="14">
        <v>8.1749999999999989</v>
      </c>
      <c r="AC69" s="14">
        <v>30.708333333333339</v>
      </c>
      <c r="AD69" s="14">
        <v>0.5</v>
      </c>
      <c r="AE69" s="14">
        <v>4.3658333333333337</v>
      </c>
      <c r="AF69" s="12">
        <f>AVERAGE(AF57:AF68)</f>
        <v>6.458333333333333</v>
      </c>
      <c r="AG69" s="13" t="str">
        <f>IF(AB69&lt;3,"1",IF(AB69&lt;5,"3",IF(AB69&lt;=15,"6",IF(AB69&gt;15,"10"))))</f>
        <v>6</v>
      </c>
      <c r="AH69" s="13" t="str">
        <f>IF(AC69&lt;20,"1",IF(AC69&lt;=49,"3",IF(AC69&lt;=100,"6",IF(AC69&gt;100,"10"))))</f>
        <v>3</v>
      </c>
      <c r="AI69" s="13" t="str">
        <f>IF(AD69&gt;6.5,"1",IF(AD69&gt;=4.6,"3",IF(AD69&gt;=2,"6",IF(AD69&gt;=0,"10"))))</f>
        <v>10</v>
      </c>
      <c r="AJ69" s="13" t="str">
        <f>IF(AE69&lt;0.5,"1",IF(AE69&lt;1,"3",IF(AE69&lt;=3,"6",IF(AE69&gt;=3,"10"))))</f>
        <v>10</v>
      </c>
      <c r="AK69" s="9">
        <v>95</v>
      </c>
      <c r="AL69" s="9" t="s">
        <v>28</v>
      </c>
      <c r="AM69" s="11" t="s">
        <v>31</v>
      </c>
      <c r="AN69" s="14">
        <v>4.7250000000000005</v>
      </c>
      <c r="AO69" s="14">
        <v>29.966666666666669</v>
      </c>
      <c r="AP69" s="14">
        <v>0.5083333333333333</v>
      </c>
      <c r="AQ69" s="14">
        <v>3.8483333333333332</v>
      </c>
      <c r="AR69" s="12">
        <f>AVERAGE(AR57:AR68)</f>
        <v>6.25</v>
      </c>
      <c r="AS69" s="13" t="str">
        <f>IF(AN69&lt;3,"1",IF(AN69&lt;5,"3",IF(AN69&lt;=15,"6",IF(AN69&gt;15,"10"))))</f>
        <v>3</v>
      </c>
      <c r="AT69" s="13" t="str">
        <f>IF(AO69&lt;20,"1",IF(AO69&lt;=49,"3",IF(AO69&lt;=100,"6",IF(AO69&gt;100,"10"))))</f>
        <v>3</v>
      </c>
      <c r="AU69" s="13" t="str">
        <f>IF(AP69&gt;6.5,"1",IF(AP69&gt;=4.6,"3",IF(AP69&gt;=2,"6",IF(AP69&gt;=0,"10"))))</f>
        <v>10</v>
      </c>
      <c r="AV69" s="13" t="str">
        <f>IF(AQ69&lt;0.5,"1",IF(AQ69&lt;1,"3",IF(AQ69&lt;=3,"6",IF(AQ69&gt;=3,"10"))))</f>
        <v>10</v>
      </c>
      <c r="AW69" s="9">
        <v>95</v>
      </c>
      <c r="AX69" s="9" t="s">
        <v>28</v>
      </c>
      <c r="AY69" s="11" t="s">
        <v>31</v>
      </c>
      <c r="AZ69" s="14">
        <v>3.3083333333333331</v>
      </c>
      <c r="BA69" s="14">
        <v>44.624999999999993</v>
      </c>
      <c r="BB69" s="21">
        <v>2.2749999999999999</v>
      </c>
      <c r="BC69" s="14">
        <v>2.7666666666666662</v>
      </c>
      <c r="BD69" s="12">
        <f>AVERAGE(BD57:BD68)</f>
        <v>5.458333333333333</v>
      </c>
      <c r="BE69" s="13" t="str">
        <f>IF(AZ69&lt;3,"1",IF(AZ69&lt;5,"3",IF(AZ69&lt;=15,"6",IF(AZ69&gt;15,"10"))))</f>
        <v>3</v>
      </c>
      <c r="BF69" s="13" t="str">
        <f>IF(BA69&lt;20,"1",IF(BA69&lt;=49,"3",IF(BA69&lt;=100,"6",IF(BA69&gt;100,"10"))))</f>
        <v>3</v>
      </c>
      <c r="BG69" s="13" t="str">
        <f>IF(BB69&gt;6.5,"1",IF(BB69&gt;=4.6,"3",IF(BB69&gt;=2,"6",IF(BB69&gt;=0,"10"))))</f>
        <v>6</v>
      </c>
      <c r="BH69" s="13" t="str">
        <f>IF(BC69&lt;0.5,"1",IF(BC69&lt;1,"3",IF(BC69&lt;=3,"6",IF(BC69&gt;=3,"10"))))</f>
        <v>6</v>
      </c>
      <c r="BI69" s="15">
        <v>95</v>
      </c>
      <c r="BJ69" s="16" t="s">
        <v>29</v>
      </c>
      <c r="BK69" s="17" t="s">
        <v>31</v>
      </c>
      <c r="BL69" s="12">
        <v>1</v>
      </c>
      <c r="BM69" s="12">
        <v>15.033333333333331</v>
      </c>
      <c r="BN69" s="12">
        <v>7.8083333333333336</v>
      </c>
      <c r="BO69" s="12">
        <v>2.9166666666666674E-2</v>
      </c>
      <c r="BP69" s="12">
        <f>AVERAGE(BP57:BP68)</f>
        <v>1.2916666666666667</v>
      </c>
      <c r="BQ69" s="13" t="str">
        <f>IF(BL69&lt;3,"1",IF(BL69&lt;5,"3",IF(BL69&lt;=15,"6",IF(BL69&gt;15,"10"))))</f>
        <v>1</v>
      </c>
      <c r="BR69" s="13" t="str">
        <f>IF(BM69&lt;20,"1",IF(BM69&lt;=49,"3",IF(BM69&lt;=100,"6",IF(BM69&gt;100,"10"))))</f>
        <v>1</v>
      </c>
      <c r="BS69" s="13" t="str">
        <f>IF(BN69&gt;6.5,"1",IF(BN69&gt;=4.6,"3",IF(BN69&gt;=2,"6",IF(BN69&gt;=0,"10"))))</f>
        <v>1</v>
      </c>
      <c r="BT69" s="13" t="str">
        <f>IF(BO69&lt;0.5,"1",IF(BO69&lt;1,"3",IF(BO69&lt;=3,"6",IF(BO69&gt;=3,"10"))))</f>
        <v>1</v>
      </c>
      <c r="BU69" s="15">
        <v>95</v>
      </c>
      <c r="BV69" s="16" t="s">
        <v>29</v>
      </c>
      <c r="BW69" s="17" t="s">
        <v>31</v>
      </c>
      <c r="BX69" s="12">
        <v>6.8083333333333327</v>
      </c>
      <c r="BY69" s="12">
        <v>80.558333333333337</v>
      </c>
      <c r="BZ69" s="12">
        <v>5.9416666666666664</v>
      </c>
      <c r="CA69" s="12">
        <v>6.8458333333333341</v>
      </c>
      <c r="CB69" s="12">
        <f>AVERAGE(CB57:CB68)</f>
        <v>5.1597222222222223</v>
      </c>
      <c r="CC69" s="13" t="str">
        <f>IF(BX69&lt;3,"1",IF(BX69&lt;5,"3",IF(BX69&lt;=15,"6",IF(BX69&gt;15,"10"))))</f>
        <v>6</v>
      </c>
      <c r="CD69" s="13" t="str">
        <f>IF(BY69&lt;20,"1",IF(BY69&lt;=49,"3",IF(BY69&lt;=100,"6",IF(BY69&gt;100,"10"))))</f>
        <v>6</v>
      </c>
      <c r="CE69" s="13" t="str">
        <f>IF(BZ69&gt;6.5,"1",IF(BZ69&gt;=4.6,"3",IF(BZ69&gt;=2,"6",IF(BZ69&gt;=0,"10"))))</f>
        <v>3</v>
      </c>
      <c r="CF69" s="13" t="str">
        <f>IF(CA69&lt;0.5,"1",IF(CA69&lt;1,"3",IF(CA69&lt;=3,"6",IF(CA69&gt;=3,"10"))))</f>
        <v>10</v>
      </c>
      <c r="CG69" s="15">
        <v>95</v>
      </c>
      <c r="CH69" s="16"/>
      <c r="CI69" s="17"/>
      <c r="CJ69" s="12"/>
      <c r="CK69" s="12"/>
      <c r="CL69" s="12"/>
      <c r="CM69" s="12"/>
      <c r="CN69" s="18"/>
      <c r="CO69" s="19"/>
      <c r="CP69" s="19"/>
      <c r="CQ69" s="19"/>
      <c r="CR69" s="19"/>
      <c r="CS69" s="15">
        <v>95</v>
      </c>
      <c r="CT69" s="16"/>
      <c r="CU69" s="17"/>
      <c r="CV69" s="12"/>
      <c r="CW69" s="12"/>
      <c r="CX69" s="12"/>
      <c r="CY69" s="12"/>
      <c r="CZ69" s="18"/>
      <c r="DA69" s="19"/>
      <c r="DB69" s="19"/>
      <c r="DC69" s="19"/>
      <c r="DD69" s="19"/>
      <c r="DE69" s="15">
        <v>95</v>
      </c>
      <c r="DF69" s="16"/>
      <c r="DG69" s="17"/>
      <c r="DH69" s="12"/>
      <c r="DI69" s="12"/>
      <c r="DJ69" s="12"/>
      <c r="DK69" s="12"/>
      <c r="DL69" s="18"/>
      <c r="DM69" s="19"/>
      <c r="DN69" s="19"/>
      <c r="DO69" s="19"/>
      <c r="DP69" s="19"/>
      <c r="DQ69" s="15">
        <v>95</v>
      </c>
      <c r="DR69" s="16"/>
      <c r="DS69" s="17"/>
      <c r="DT69" s="12"/>
      <c r="DU69" s="12"/>
      <c r="DV69" s="12"/>
      <c r="DW69" s="12"/>
      <c r="DX69" s="18"/>
      <c r="DY69" s="19"/>
      <c r="DZ69" s="19"/>
      <c r="EA69" s="19"/>
      <c r="EB69" s="19"/>
    </row>
    <row r="70" spans="1:132" x14ac:dyDescent="0.25">
      <c r="A70" s="156">
        <v>96</v>
      </c>
      <c r="B70" s="153" t="s">
        <v>33</v>
      </c>
      <c r="C70" s="4">
        <v>39085</v>
      </c>
      <c r="D70" s="5">
        <v>3.4</v>
      </c>
      <c r="E70" s="5">
        <v>54.3</v>
      </c>
      <c r="F70" s="5">
        <v>4.7</v>
      </c>
      <c r="G70" s="5">
        <v>1.96</v>
      </c>
      <c r="H70" s="6">
        <v>4.5</v>
      </c>
      <c r="I70" s="7" t="s">
        <v>27</v>
      </c>
      <c r="J70" s="7" t="s">
        <v>23</v>
      </c>
      <c r="K70" s="7" t="s">
        <v>27</v>
      </c>
      <c r="L70" s="7" t="s">
        <v>23</v>
      </c>
      <c r="M70" s="156">
        <v>96</v>
      </c>
      <c r="N70" s="156" t="s">
        <v>26</v>
      </c>
      <c r="O70" s="4">
        <v>39085</v>
      </c>
      <c r="P70" s="5">
        <v>12.3</v>
      </c>
      <c r="Q70" s="5">
        <v>72.8</v>
      </c>
      <c r="R70" s="5">
        <v>3.6</v>
      </c>
      <c r="S70" s="5">
        <v>7</v>
      </c>
      <c r="T70" s="6">
        <v>7</v>
      </c>
      <c r="U70" s="7" t="s">
        <v>23</v>
      </c>
      <c r="V70" s="7" t="s">
        <v>23</v>
      </c>
      <c r="W70" s="7" t="s">
        <v>23</v>
      </c>
      <c r="X70" s="7" t="s">
        <v>24</v>
      </c>
      <c r="Y70" s="156">
        <v>96</v>
      </c>
      <c r="Z70" s="156" t="s">
        <v>26</v>
      </c>
      <c r="AA70" s="4">
        <v>39085</v>
      </c>
      <c r="AB70" s="5">
        <v>4.3</v>
      </c>
      <c r="AC70" s="5">
        <v>40.4</v>
      </c>
      <c r="AD70" s="5">
        <v>0.4</v>
      </c>
      <c r="AE70" s="5">
        <v>5.92</v>
      </c>
      <c r="AF70" s="6">
        <v>6.5</v>
      </c>
      <c r="AG70" s="7" t="s">
        <v>27</v>
      </c>
      <c r="AH70" s="7" t="s">
        <v>27</v>
      </c>
      <c r="AI70" s="7" t="s">
        <v>24</v>
      </c>
      <c r="AJ70" s="7" t="s">
        <v>24</v>
      </c>
      <c r="AK70" s="156">
        <v>96</v>
      </c>
      <c r="AL70" s="156" t="s">
        <v>28</v>
      </c>
      <c r="AM70" s="4">
        <v>39085</v>
      </c>
      <c r="AN70" s="5">
        <v>7.8</v>
      </c>
      <c r="AO70" s="5">
        <v>17.399999999999999</v>
      </c>
      <c r="AP70" s="5">
        <v>0.2</v>
      </c>
      <c r="AQ70" s="5">
        <v>6.71</v>
      </c>
      <c r="AR70" s="6">
        <v>6.75</v>
      </c>
      <c r="AS70" s="7" t="s">
        <v>23</v>
      </c>
      <c r="AT70" s="7" t="s">
        <v>25</v>
      </c>
      <c r="AU70" s="7" t="s">
        <v>24</v>
      </c>
      <c r="AV70" s="7" t="s">
        <v>24</v>
      </c>
      <c r="AW70" s="156">
        <v>96</v>
      </c>
      <c r="AX70" s="156" t="s">
        <v>28</v>
      </c>
      <c r="AY70" s="4">
        <v>39085</v>
      </c>
      <c r="AZ70" s="5">
        <v>1.8</v>
      </c>
      <c r="BA70" s="5">
        <v>30.6</v>
      </c>
      <c r="BB70" s="5">
        <v>3.5</v>
      </c>
      <c r="BC70" s="5">
        <v>3.34</v>
      </c>
      <c r="BD70" s="7">
        <v>5</v>
      </c>
      <c r="BE70" s="7" t="s">
        <v>25</v>
      </c>
      <c r="BF70" s="7" t="s">
        <v>27</v>
      </c>
      <c r="BG70" s="7" t="s">
        <v>23</v>
      </c>
      <c r="BH70" s="7" t="s">
        <v>24</v>
      </c>
      <c r="BI70" s="149">
        <v>96</v>
      </c>
      <c r="BJ70" s="154" t="s">
        <v>29</v>
      </c>
      <c r="BK70" s="4">
        <v>39085</v>
      </c>
      <c r="BL70" s="5">
        <v>1.1000000000000001</v>
      </c>
      <c r="BM70" s="5">
        <v>1.9</v>
      </c>
      <c r="BN70" s="5">
        <v>8.5</v>
      </c>
      <c r="BO70" s="5">
        <v>0.02</v>
      </c>
      <c r="BP70" s="8">
        <v>1</v>
      </c>
      <c r="BQ70" s="7" t="s">
        <v>25</v>
      </c>
      <c r="BR70" s="7" t="s">
        <v>25</v>
      </c>
      <c r="BS70" s="7" t="s">
        <v>25</v>
      </c>
      <c r="BT70" s="7" t="s">
        <v>25</v>
      </c>
      <c r="BU70" s="149">
        <v>96</v>
      </c>
      <c r="BV70" s="151" t="s">
        <v>29</v>
      </c>
      <c r="BW70" s="4">
        <v>39085</v>
      </c>
      <c r="BX70" s="5">
        <v>1.1000000000000001</v>
      </c>
      <c r="BY70" s="5">
        <v>11.6</v>
      </c>
      <c r="BZ70" s="5">
        <v>8.4</v>
      </c>
      <c r="CA70" s="5">
        <v>1.82</v>
      </c>
      <c r="CB70" s="6">
        <v>2.25</v>
      </c>
      <c r="CC70" s="7" t="s">
        <v>25</v>
      </c>
      <c r="CD70" s="7" t="s">
        <v>25</v>
      </c>
      <c r="CE70" s="7" t="s">
        <v>25</v>
      </c>
      <c r="CF70" s="7" t="s">
        <v>23</v>
      </c>
      <c r="CG70" s="149">
        <v>96</v>
      </c>
      <c r="CH70" s="151"/>
      <c r="CI70" s="4"/>
      <c r="CJ70" s="5"/>
      <c r="CK70" s="5"/>
      <c r="CL70" s="5"/>
      <c r="CM70" s="5"/>
      <c r="CN70" s="6"/>
      <c r="CO70" s="7"/>
      <c r="CP70" s="7"/>
      <c r="CQ70" s="7"/>
      <c r="CR70" s="7"/>
      <c r="CS70" s="149">
        <v>96</v>
      </c>
      <c r="CT70" s="151"/>
      <c r="CU70" s="4"/>
      <c r="CV70" s="5"/>
      <c r="CW70" s="5"/>
      <c r="CX70" s="5"/>
      <c r="CY70" s="5"/>
      <c r="CZ70" s="6"/>
      <c r="DA70" s="7"/>
      <c r="DB70" s="7"/>
      <c r="DC70" s="7"/>
      <c r="DD70" s="7"/>
      <c r="DE70" s="149">
        <v>96</v>
      </c>
      <c r="DF70" s="151"/>
      <c r="DG70" s="4"/>
      <c r="DH70" s="5"/>
      <c r="DI70" s="5"/>
      <c r="DJ70" s="5"/>
      <c r="DK70" s="5"/>
      <c r="DL70" s="6"/>
      <c r="DM70" s="7"/>
      <c r="DN70" s="7"/>
      <c r="DO70" s="7"/>
      <c r="DP70" s="7"/>
      <c r="DQ70" s="149">
        <v>96</v>
      </c>
      <c r="DR70" s="151"/>
      <c r="DS70" s="4"/>
      <c r="DT70" s="5"/>
      <c r="DU70" s="5"/>
      <c r="DV70" s="5"/>
      <c r="DW70" s="5"/>
      <c r="DX70" s="6"/>
      <c r="DY70" s="7"/>
      <c r="DZ70" s="7"/>
      <c r="EA70" s="7"/>
      <c r="EB70" s="7"/>
    </row>
    <row r="71" spans="1:132" x14ac:dyDescent="0.25">
      <c r="A71" s="156"/>
      <c r="B71" s="154"/>
      <c r="C71" s="4">
        <v>39114</v>
      </c>
      <c r="D71" s="5">
        <v>14.7</v>
      </c>
      <c r="E71" s="5">
        <v>65.099999999999994</v>
      </c>
      <c r="F71" s="5">
        <v>5.6</v>
      </c>
      <c r="G71" s="5">
        <v>1.96</v>
      </c>
      <c r="H71" s="6">
        <v>5.25</v>
      </c>
      <c r="I71" s="7" t="s">
        <v>23</v>
      </c>
      <c r="J71" s="7" t="s">
        <v>23</v>
      </c>
      <c r="K71" s="7" t="s">
        <v>27</v>
      </c>
      <c r="L71" s="7" t="s">
        <v>23</v>
      </c>
      <c r="M71" s="156"/>
      <c r="N71" s="156"/>
      <c r="O71" s="4">
        <v>39114</v>
      </c>
      <c r="P71" s="5">
        <v>29.1</v>
      </c>
      <c r="Q71" s="5">
        <v>65.400000000000006</v>
      </c>
      <c r="R71" s="5">
        <v>2.8</v>
      </c>
      <c r="S71" s="5">
        <v>5.36</v>
      </c>
      <c r="T71" s="6">
        <v>8</v>
      </c>
      <c r="U71" s="7" t="s">
        <v>24</v>
      </c>
      <c r="V71" s="7" t="s">
        <v>23</v>
      </c>
      <c r="W71" s="7" t="s">
        <v>23</v>
      </c>
      <c r="X71" s="7" t="s">
        <v>24</v>
      </c>
      <c r="Y71" s="156"/>
      <c r="Z71" s="156"/>
      <c r="AA71" s="4">
        <v>39114</v>
      </c>
      <c r="AB71" s="5">
        <v>16.600000000000001</v>
      </c>
      <c r="AC71" s="5">
        <v>30.6</v>
      </c>
      <c r="AD71" s="5">
        <v>0</v>
      </c>
      <c r="AE71" s="5">
        <v>15.7</v>
      </c>
      <c r="AF71" s="6">
        <v>8.25</v>
      </c>
      <c r="AG71" s="7" t="s">
        <v>24</v>
      </c>
      <c r="AH71" s="7" t="s">
        <v>27</v>
      </c>
      <c r="AI71" s="7" t="s">
        <v>24</v>
      </c>
      <c r="AJ71" s="7" t="s">
        <v>24</v>
      </c>
      <c r="AK71" s="156"/>
      <c r="AL71" s="156"/>
      <c r="AM71" s="4">
        <v>39114</v>
      </c>
      <c r="AN71" s="5">
        <v>10.199999999999999</v>
      </c>
      <c r="AO71" s="5">
        <v>43.5</v>
      </c>
      <c r="AP71" s="5">
        <v>0</v>
      </c>
      <c r="AQ71" s="5">
        <v>9.0299999999999994</v>
      </c>
      <c r="AR71" s="6">
        <v>7.25</v>
      </c>
      <c r="AS71" s="7" t="s">
        <v>23</v>
      </c>
      <c r="AT71" s="7" t="s">
        <v>27</v>
      </c>
      <c r="AU71" s="7" t="s">
        <v>24</v>
      </c>
      <c r="AV71" s="7" t="s">
        <v>24</v>
      </c>
      <c r="AW71" s="156"/>
      <c r="AX71" s="156"/>
      <c r="AY71" s="4">
        <v>39114</v>
      </c>
      <c r="AZ71" s="5">
        <v>3.5</v>
      </c>
      <c r="BA71" s="5">
        <v>83.7</v>
      </c>
      <c r="BB71" s="5">
        <v>3.4</v>
      </c>
      <c r="BC71" s="5">
        <v>1.56</v>
      </c>
      <c r="BD71" s="7">
        <v>5.25</v>
      </c>
      <c r="BE71" s="7" t="s">
        <v>27</v>
      </c>
      <c r="BF71" s="7" t="s">
        <v>23</v>
      </c>
      <c r="BG71" s="7" t="s">
        <v>23</v>
      </c>
      <c r="BH71" s="7" t="s">
        <v>23</v>
      </c>
      <c r="BI71" s="149"/>
      <c r="BJ71" s="154"/>
      <c r="BK71" s="4">
        <v>39114</v>
      </c>
      <c r="BL71" s="5">
        <v>1</v>
      </c>
      <c r="BM71" s="5">
        <v>3.3</v>
      </c>
      <c r="BN71" s="5">
        <v>8.3000000000000007</v>
      </c>
      <c r="BO71" s="5">
        <v>0.02</v>
      </c>
      <c r="BP71" s="8">
        <v>1</v>
      </c>
      <c r="BQ71" s="7" t="s">
        <v>25</v>
      </c>
      <c r="BR71" s="7" t="s">
        <v>25</v>
      </c>
      <c r="BS71" s="7" t="s">
        <v>25</v>
      </c>
      <c r="BT71" s="7" t="s">
        <v>25</v>
      </c>
      <c r="BU71" s="149"/>
      <c r="BV71" s="151"/>
      <c r="BW71" s="4">
        <v>39114</v>
      </c>
      <c r="BX71" s="5">
        <v>13.2</v>
      </c>
      <c r="BY71" s="5">
        <v>32.1</v>
      </c>
      <c r="BZ71" s="5">
        <v>2.1</v>
      </c>
      <c r="CA71" s="5">
        <v>20.9</v>
      </c>
      <c r="CB71" s="6">
        <v>6.25</v>
      </c>
      <c r="CC71" s="7" t="s">
        <v>23</v>
      </c>
      <c r="CD71" s="7" t="s">
        <v>27</v>
      </c>
      <c r="CE71" s="7" t="s">
        <v>23</v>
      </c>
      <c r="CF71" s="7" t="s">
        <v>24</v>
      </c>
      <c r="CG71" s="149"/>
      <c r="CH71" s="151"/>
      <c r="CI71" s="4"/>
      <c r="CJ71" s="5"/>
      <c r="CK71" s="5"/>
      <c r="CL71" s="5"/>
      <c r="CM71" s="5"/>
      <c r="CN71" s="6"/>
      <c r="CO71" s="7"/>
      <c r="CP71" s="7"/>
      <c r="CQ71" s="7"/>
      <c r="CR71" s="7"/>
      <c r="CS71" s="149"/>
      <c r="CT71" s="151"/>
      <c r="CU71" s="4"/>
      <c r="CV71" s="5"/>
      <c r="CW71" s="5"/>
      <c r="CX71" s="5"/>
      <c r="CY71" s="5"/>
      <c r="CZ71" s="6"/>
      <c r="DA71" s="7"/>
      <c r="DB71" s="7"/>
      <c r="DC71" s="7"/>
      <c r="DD71" s="7"/>
      <c r="DE71" s="149"/>
      <c r="DF71" s="151"/>
      <c r="DG71" s="4"/>
      <c r="DH71" s="5"/>
      <c r="DI71" s="5"/>
      <c r="DJ71" s="5"/>
      <c r="DK71" s="5"/>
      <c r="DL71" s="6"/>
      <c r="DM71" s="7"/>
      <c r="DN71" s="7"/>
      <c r="DO71" s="7"/>
      <c r="DP71" s="7"/>
      <c r="DQ71" s="149"/>
      <c r="DR71" s="151"/>
      <c r="DS71" s="4"/>
      <c r="DT71" s="5"/>
      <c r="DU71" s="5"/>
      <c r="DV71" s="5"/>
      <c r="DW71" s="5"/>
      <c r="DX71" s="6"/>
      <c r="DY71" s="7"/>
      <c r="DZ71" s="7"/>
      <c r="EA71" s="7"/>
      <c r="EB71" s="7"/>
    </row>
    <row r="72" spans="1:132" x14ac:dyDescent="0.25">
      <c r="A72" s="156"/>
      <c r="B72" s="154"/>
      <c r="C72" s="4">
        <v>39143</v>
      </c>
      <c r="D72" s="5">
        <v>11.7</v>
      </c>
      <c r="E72" s="5">
        <v>18.899999999999999</v>
      </c>
      <c r="F72" s="5">
        <v>4.8</v>
      </c>
      <c r="G72" s="5">
        <v>2.95</v>
      </c>
      <c r="H72" s="6">
        <v>4</v>
      </c>
      <c r="I72" s="7" t="s">
        <v>23</v>
      </c>
      <c r="J72" s="7" t="s">
        <v>25</v>
      </c>
      <c r="K72" s="7" t="s">
        <v>27</v>
      </c>
      <c r="L72" s="7" t="s">
        <v>23</v>
      </c>
      <c r="M72" s="156"/>
      <c r="N72" s="156"/>
      <c r="O72" s="4">
        <v>39143</v>
      </c>
      <c r="P72" s="5">
        <v>18.8</v>
      </c>
      <c r="Q72" s="5">
        <v>37.200000000000003</v>
      </c>
      <c r="R72" s="5">
        <v>1</v>
      </c>
      <c r="S72" s="5">
        <v>4.8099999999999996</v>
      </c>
      <c r="T72" s="6">
        <v>8.25</v>
      </c>
      <c r="U72" s="7" t="s">
        <v>24</v>
      </c>
      <c r="V72" s="7" t="s">
        <v>27</v>
      </c>
      <c r="W72" s="7" t="s">
        <v>24</v>
      </c>
      <c r="X72" s="7" t="s">
        <v>24</v>
      </c>
      <c r="Y72" s="156"/>
      <c r="Z72" s="156"/>
      <c r="AA72" s="4">
        <v>39143</v>
      </c>
      <c r="AB72" s="5">
        <v>18.3</v>
      </c>
      <c r="AC72" s="5">
        <v>15</v>
      </c>
      <c r="AD72" s="5">
        <v>0</v>
      </c>
      <c r="AE72" s="5">
        <v>0.92</v>
      </c>
      <c r="AF72" s="6">
        <v>6</v>
      </c>
      <c r="AG72" s="7" t="s">
        <v>24</v>
      </c>
      <c r="AH72" s="7" t="s">
        <v>25</v>
      </c>
      <c r="AI72" s="7" t="s">
        <v>24</v>
      </c>
      <c r="AJ72" s="7" t="s">
        <v>27</v>
      </c>
      <c r="AK72" s="156"/>
      <c r="AL72" s="156"/>
      <c r="AM72" s="4">
        <v>39143</v>
      </c>
      <c r="AN72" s="5">
        <v>7.9</v>
      </c>
      <c r="AO72" s="5">
        <v>23.8</v>
      </c>
      <c r="AP72" s="5">
        <v>0</v>
      </c>
      <c r="AQ72" s="5">
        <v>5.94</v>
      </c>
      <c r="AR72" s="6">
        <v>7.25</v>
      </c>
      <c r="AS72" s="7" t="s">
        <v>23</v>
      </c>
      <c r="AT72" s="7" t="s">
        <v>27</v>
      </c>
      <c r="AU72" s="7" t="s">
        <v>24</v>
      </c>
      <c r="AV72" s="7" t="s">
        <v>24</v>
      </c>
      <c r="AW72" s="156"/>
      <c r="AX72" s="156"/>
      <c r="AY72" s="4">
        <v>39143</v>
      </c>
      <c r="AZ72" s="5">
        <v>2.1</v>
      </c>
      <c r="BA72" s="5">
        <v>26.3</v>
      </c>
      <c r="BB72" s="5">
        <v>2.1</v>
      </c>
      <c r="BC72" s="5">
        <v>3.92</v>
      </c>
      <c r="BD72" s="7">
        <v>5</v>
      </c>
      <c r="BE72" s="7" t="s">
        <v>25</v>
      </c>
      <c r="BF72" s="7" t="s">
        <v>27</v>
      </c>
      <c r="BG72" s="7" t="s">
        <v>23</v>
      </c>
      <c r="BH72" s="7" t="s">
        <v>24</v>
      </c>
      <c r="BI72" s="149"/>
      <c r="BJ72" s="154"/>
      <c r="BK72" s="4">
        <v>39143</v>
      </c>
      <c r="BL72" s="5">
        <v>1</v>
      </c>
      <c r="BM72" s="5">
        <v>1</v>
      </c>
      <c r="BN72" s="5">
        <v>6.9</v>
      </c>
      <c r="BO72" s="5">
        <v>0.02</v>
      </c>
      <c r="BP72" s="8">
        <v>1</v>
      </c>
      <c r="BQ72" s="7" t="s">
        <v>25</v>
      </c>
      <c r="BR72" s="7" t="s">
        <v>25</v>
      </c>
      <c r="BS72" s="7" t="s">
        <v>25</v>
      </c>
      <c r="BT72" s="7" t="s">
        <v>25</v>
      </c>
      <c r="BU72" s="149"/>
      <c r="BV72" s="151"/>
      <c r="BW72" s="4">
        <v>39143</v>
      </c>
      <c r="BX72" s="5">
        <v>18.5</v>
      </c>
      <c r="BY72" s="5">
        <v>32.200000000000003</v>
      </c>
      <c r="BZ72" s="5">
        <v>5.4</v>
      </c>
      <c r="CA72" s="5">
        <v>20.7</v>
      </c>
      <c r="CB72" s="6">
        <v>6.5</v>
      </c>
      <c r="CC72" s="7" t="s">
        <v>24</v>
      </c>
      <c r="CD72" s="7" t="s">
        <v>27</v>
      </c>
      <c r="CE72" s="7" t="s">
        <v>27</v>
      </c>
      <c r="CF72" s="7" t="s">
        <v>24</v>
      </c>
      <c r="CG72" s="149"/>
      <c r="CH72" s="151"/>
      <c r="CI72" s="4"/>
      <c r="CJ72" s="5"/>
      <c r="CK72" s="5"/>
      <c r="CL72" s="5"/>
      <c r="CM72" s="5"/>
      <c r="CN72" s="6"/>
      <c r="CO72" s="7"/>
      <c r="CP72" s="7"/>
      <c r="CQ72" s="7"/>
      <c r="CR72" s="7"/>
      <c r="CS72" s="149"/>
      <c r="CT72" s="151"/>
      <c r="CU72" s="4"/>
      <c r="CV72" s="5"/>
      <c r="CW72" s="5"/>
      <c r="CX72" s="5"/>
      <c r="CY72" s="5"/>
      <c r="CZ72" s="6"/>
      <c r="DA72" s="7"/>
      <c r="DB72" s="7"/>
      <c r="DC72" s="7"/>
      <c r="DD72" s="7"/>
      <c r="DE72" s="149"/>
      <c r="DF72" s="151"/>
      <c r="DG72" s="4"/>
      <c r="DH72" s="5"/>
      <c r="DI72" s="5"/>
      <c r="DJ72" s="5"/>
      <c r="DK72" s="5"/>
      <c r="DL72" s="6"/>
      <c r="DM72" s="7"/>
      <c r="DN72" s="7"/>
      <c r="DO72" s="7"/>
      <c r="DP72" s="7"/>
      <c r="DQ72" s="149"/>
      <c r="DR72" s="151"/>
      <c r="DS72" s="4"/>
      <c r="DT72" s="5"/>
      <c r="DU72" s="5"/>
      <c r="DV72" s="5"/>
      <c r="DW72" s="5"/>
      <c r="DX72" s="6"/>
      <c r="DY72" s="7"/>
      <c r="DZ72" s="7"/>
      <c r="EA72" s="7"/>
      <c r="EB72" s="7"/>
    </row>
    <row r="73" spans="1:132" x14ac:dyDescent="0.25">
      <c r="A73" s="156"/>
      <c r="B73" s="154"/>
      <c r="C73" s="4">
        <v>39173</v>
      </c>
      <c r="D73" s="5">
        <v>6.9</v>
      </c>
      <c r="E73" s="5">
        <v>28.5</v>
      </c>
      <c r="F73" s="5">
        <v>1.4</v>
      </c>
      <c r="G73" s="5">
        <v>2.38</v>
      </c>
      <c r="H73" s="6">
        <v>6.25</v>
      </c>
      <c r="I73" s="7" t="s">
        <v>23</v>
      </c>
      <c r="J73" s="7" t="s">
        <v>27</v>
      </c>
      <c r="K73" s="7" t="s">
        <v>24</v>
      </c>
      <c r="L73" s="7" t="s">
        <v>23</v>
      </c>
      <c r="M73" s="156"/>
      <c r="N73" s="156"/>
      <c r="O73" s="4">
        <v>39173</v>
      </c>
      <c r="P73" s="5">
        <v>22.4</v>
      </c>
      <c r="Q73" s="5">
        <v>74.400000000000006</v>
      </c>
      <c r="R73" s="5">
        <v>0.3</v>
      </c>
      <c r="S73" s="5">
        <v>5.67</v>
      </c>
      <c r="T73" s="6">
        <v>9</v>
      </c>
      <c r="U73" s="7" t="s">
        <v>24</v>
      </c>
      <c r="V73" s="7" t="s">
        <v>23</v>
      </c>
      <c r="W73" s="7" t="s">
        <v>24</v>
      </c>
      <c r="X73" s="7" t="s">
        <v>24</v>
      </c>
      <c r="Y73" s="156"/>
      <c r="Z73" s="156"/>
      <c r="AA73" s="4">
        <v>39173</v>
      </c>
      <c r="AB73" s="5">
        <v>17.3</v>
      </c>
      <c r="AC73" s="5">
        <v>22.4</v>
      </c>
      <c r="AD73" s="5">
        <v>0</v>
      </c>
      <c r="AE73" s="5">
        <v>7.57</v>
      </c>
      <c r="AF73" s="6">
        <v>8.25</v>
      </c>
      <c r="AG73" s="7" t="s">
        <v>24</v>
      </c>
      <c r="AH73" s="7" t="s">
        <v>27</v>
      </c>
      <c r="AI73" s="7" t="s">
        <v>24</v>
      </c>
      <c r="AJ73" s="7" t="s">
        <v>24</v>
      </c>
      <c r="AK73" s="156"/>
      <c r="AL73" s="156"/>
      <c r="AM73" s="4">
        <v>39173</v>
      </c>
      <c r="AN73" s="5">
        <v>6</v>
      </c>
      <c r="AO73" s="5">
        <v>18.600000000000001</v>
      </c>
      <c r="AP73" s="5">
        <v>0</v>
      </c>
      <c r="AQ73" s="5">
        <v>5.86</v>
      </c>
      <c r="AR73" s="6">
        <v>6.75</v>
      </c>
      <c r="AS73" s="7" t="s">
        <v>23</v>
      </c>
      <c r="AT73" s="7" t="s">
        <v>25</v>
      </c>
      <c r="AU73" s="7" t="s">
        <v>24</v>
      </c>
      <c r="AV73" s="7" t="s">
        <v>24</v>
      </c>
      <c r="AW73" s="156"/>
      <c r="AX73" s="156"/>
      <c r="AY73" s="4">
        <v>39173</v>
      </c>
      <c r="AZ73" s="5">
        <v>1.9</v>
      </c>
      <c r="BA73" s="5">
        <v>15.3</v>
      </c>
      <c r="BB73" s="5">
        <v>2.2999999999999998</v>
      </c>
      <c r="BC73" s="5">
        <v>3.8</v>
      </c>
      <c r="BD73" s="7">
        <v>4.5</v>
      </c>
      <c r="BE73" s="7" t="s">
        <v>25</v>
      </c>
      <c r="BF73" s="7" t="s">
        <v>25</v>
      </c>
      <c r="BG73" s="7" t="s">
        <v>23</v>
      </c>
      <c r="BH73" s="7" t="s">
        <v>24</v>
      </c>
      <c r="BI73" s="149"/>
      <c r="BJ73" s="154"/>
      <c r="BK73" s="4">
        <v>39173</v>
      </c>
      <c r="BL73" s="5">
        <v>1</v>
      </c>
      <c r="BM73" s="5">
        <v>5.9</v>
      </c>
      <c r="BN73" s="5">
        <v>5</v>
      </c>
      <c r="BO73" s="5">
        <v>0.02</v>
      </c>
      <c r="BP73" s="8">
        <v>1.5</v>
      </c>
      <c r="BQ73" s="7" t="s">
        <v>25</v>
      </c>
      <c r="BR73" s="7" t="s">
        <v>25</v>
      </c>
      <c r="BS73" s="7" t="s">
        <v>27</v>
      </c>
      <c r="BT73" s="7" t="s">
        <v>25</v>
      </c>
      <c r="BU73" s="149"/>
      <c r="BV73" s="151"/>
      <c r="BW73" s="4">
        <v>39173</v>
      </c>
      <c r="BX73" s="5">
        <v>11.3</v>
      </c>
      <c r="BY73" s="5">
        <v>17.7</v>
      </c>
      <c r="BZ73" s="5">
        <v>1.6</v>
      </c>
      <c r="CA73" s="5">
        <v>16.8</v>
      </c>
      <c r="CB73" s="6">
        <v>6.75</v>
      </c>
      <c r="CC73" s="7" t="s">
        <v>23</v>
      </c>
      <c r="CD73" s="7" t="s">
        <v>25</v>
      </c>
      <c r="CE73" s="7" t="s">
        <v>24</v>
      </c>
      <c r="CF73" s="7" t="s">
        <v>24</v>
      </c>
      <c r="CG73" s="149"/>
      <c r="CH73" s="151"/>
      <c r="CI73" s="4"/>
      <c r="CJ73" s="5"/>
      <c r="CK73" s="5"/>
      <c r="CL73" s="5"/>
      <c r="CM73" s="5"/>
      <c r="CN73" s="6"/>
      <c r="CO73" s="7"/>
      <c r="CP73" s="7"/>
      <c r="CQ73" s="7"/>
      <c r="CR73" s="7"/>
      <c r="CS73" s="149"/>
      <c r="CT73" s="151"/>
      <c r="CU73" s="4"/>
      <c r="CV73" s="5"/>
      <c r="CW73" s="5"/>
      <c r="CX73" s="5"/>
      <c r="CY73" s="5"/>
      <c r="CZ73" s="6"/>
      <c r="DA73" s="7"/>
      <c r="DB73" s="7"/>
      <c r="DC73" s="7"/>
      <c r="DD73" s="7"/>
      <c r="DE73" s="149"/>
      <c r="DF73" s="151"/>
      <c r="DG73" s="4"/>
      <c r="DH73" s="5"/>
      <c r="DI73" s="5"/>
      <c r="DJ73" s="5"/>
      <c r="DK73" s="5"/>
      <c r="DL73" s="6"/>
      <c r="DM73" s="7"/>
      <c r="DN73" s="7"/>
      <c r="DO73" s="7"/>
      <c r="DP73" s="7"/>
      <c r="DQ73" s="149"/>
      <c r="DR73" s="151"/>
      <c r="DS73" s="4"/>
      <c r="DT73" s="5"/>
      <c r="DU73" s="5"/>
      <c r="DV73" s="5"/>
      <c r="DW73" s="5"/>
      <c r="DX73" s="6"/>
      <c r="DY73" s="7"/>
      <c r="DZ73" s="7"/>
      <c r="EA73" s="7"/>
      <c r="EB73" s="7"/>
    </row>
    <row r="74" spans="1:132" x14ac:dyDescent="0.25">
      <c r="A74" s="156"/>
      <c r="B74" s="154"/>
      <c r="C74" s="4">
        <v>39203</v>
      </c>
      <c r="D74" s="5">
        <v>23.3</v>
      </c>
      <c r="E74" s="5">
        <v>32.200000000000003</v>
      </c>
      <c r="F74" s="5">
        <v>0</v>
      </c>
      <c r="G74" s="5">
        <v>1.63</v>
      </c>
      <c r="H74" s="6">
        <v>7.25</v>
      </c>
      <c r="I74" s="7" t="s">
        <v>24</v>
      </c>
      <c r="J74" s="7" t="s">
        <v>27</v>
      </c>
      <c r="K74" s="7" t="s">
        <v>24</v>
      </c>
      <c r="L74" s="7" t="s">
        <v>23</v>
      </c>
      <c r="M74" s="156"/>
      <c r="N74" s="156"/>
      <c r="O74" s="4">
        <v>39203</v>
      </c>
      <c r="P74" s="5">
        <v>35.299999999999997</v>
      </c>
      <c r="Q74" s="5">
        <v>224</v>
      </c>
      <c r="R74" s="5">
        <v>0</v>
      </c>
      <c r="S74" s="5">
        <v>6.25</v>
      </c>
      <c r="T74" s="6">
        <v>10</v>
      </c>
      <c r="U74" s="7" t="s">
        <v>24</v>
      </c>
      <c r="V74" s="7" t="s">
        <v>24</v>
      </c>
      <c r="W74" s="7" t="s">
        <v>24</v>
      </c>
      <c r="X74" s="7" t="s">
        <v>24</v>
      </c>
      <c r="Y74" s="156"/>
      <c r="Z74" s="156"/>
      <c r="AA74" s="4">
        <v>39203</v>
      </c>
      <c r="AB74" s="5">
        <v>14.6</v>
      </c>
      <c r="AC74" s="5">
        <v>33.799999999999997</v>
      </c>
      <c r="AD74" s="5">
        <v>0</v>
      </c>
      <c r="AE74" s="5">
        <v>7.82</v>
      </c>
      <c r="AF74" s="6">
        <v>7.25</v>
      </c>
      <c r="AG74" s="7" t="s">
        <v>23</v>
      </c>
      <c r="AH74" s="7" t="s">
        <v>27</v>
      </c>
      <c r="AI74" s="7" t="s">
        <v>24</v>
      </c>
      <c r="AJ74" s="7" t="s">
        <v>24</v>
      </c>
      <c r="AK74" s="156"/>
      <c r="AL74" s="156"/>
      <c r="AM74" s="4">
        <v>39203</v>
      </c>
      <c r="AN74" s="5">
        <v>7.5</v>
      </c>
      <c r="AO74" s="5">
        <v>31.8</v>
      </c>
      <c r="AP74" s="5">
        <v>0</v>
      </c>
      <c r="AQ74" s="5">
        <v>5.81</v>
      </c>
      <c r="AR74" s="6">
        <v>7.25</v>
      </c>
      <c r="AS74" s="7" t="s">
        <v>23</v>
      </c>
      <c r="AT74" s="7" t="s">
        <v>27</v>
      </c>
      <c r="AU74" s="7" t="s">
        <v>24</v>
      </c>
      <c r="AV74" s="7" t="s">
        <v>24</v>
      </c>
      <c r="AW74" s="156"/>
      <c r="AX74" s="156"/>
      <c r="AY74" s="4">
        <v>39203</v>
      </c>
      <c r="AZ74" s="5">
        <v>4</v>
      </c>
      <c r="BA74" s="5">
        <v>30.1</v>
      </c>
      <c r="BB74" s="5">
        <v>1.2</v>
      </c>
      <c r="BC74" s="5">
        <v>4.25</v>
      </c>
      <c r="BD74" s="7">
        <v>6.5</v>
      </c>
      <c r="BE74" s="7" t="s">
        <v>27</v>
      </c>
      <c r="BF74" s="7" t="s">
        <v>27</v>
      </c>
      <c r="BG74" s="7" t="s">
        <v>24</v>
      </c>
      <c r="BH74" s="7" t="s">
        <v>24</v>
      </c>
      <c r="BI74" s="149"/>
      <c r="BJ74" s="154"/>
      <c r="BK74" s="4">
        <v>39203</v>
      </c>
      <c r="BL74" s="5">
        <v>1</v>
      </c>
      <c r="BM74" s="5">
        <v>1</v>
      </c>
      <c r="BN74" s="5">
        <v>4.7</v>
      </c>
      <c r="BO74" s="5">
        <v>0.05</v>
      </c>
      <c r="BP74" s="8">
        <v>1.5</v>
      </c>
      <c r="BQ74" s="7" t="s">
        <v>25</v>
      </c>
      <c r="BR74" s="7" t="s">
        <v>25</v>
      </c>
      <c r="BS74" s="7" t="s">
        <v>27</v>
      </c>
      <c r="BT74" s="7" t="s">
        <v>25</v>
      </c>
      <c r="BU74" s="149"/>
      <c r="BV74" s="151"/>
      <c r="BW74" s="4">
        <v>39203</v>
      </c>
      <c r="BX74" s="5">
        <v>10.3</v>
      </c>
      <c r="BY74" s="5">
        <v>16.3</v>
      </c>
      <c r="BZ74" s="5">
        <v>0.8</v>
      </c>
      <c r="CA74" s="5">
        <v>16.399999999999999</v>
      </c>
      <c r="CB74" s="6">
        <v>6.75</v>
      </c>
      <c r="CC74" s="7" t="s">
        <v>23</v>
      </c>
      <c r="CD74" s="7" t="s">
        <v>25</v>
      </c>
      <c r="CE74" s="7" t="s">
        <v>24</v>
      </c>
      <c r="CF74" s="7" t="s">
        <v>24</v>
      </c>
      <c r="CG74" s="149"/>
      <c r="CH74" s="151"/>
      <c r="CI74" s="4"/>
      <c r="CJ74" s="5"/>
      <c r="CK74" s="5"/>
      <c r="CL74" s="5"/>
      <c r="CM74" s="5"/>
      <c r="CN74" s="6"/>
      <c r="CO74" s="7"/>
      <c r="CP74" s="7"/>
      <c r="CQ74" s="7"/>
      <c r="CR74" s="7"/>
      <c r="CS74" s="149"/>
      <c r="CT74" s="151"/>
      <c r="CU74" s="4"/>
      <c r="CV74" s="5"/>
      <c r="CW74" s="5"/>
      <c r="CX74" s="5"/>
      <c r="CY74" s="5"/>
      <c r="CZ74" s="6"/>
      <c r="DA74" s="7"/>
      <c r="DB74" s="7"/>
      <c r="DC74" s="7"/>
      <c r="DD74" s="7"/>
      <c r="DE74" s="149"/>
      <c r="DF74" s="151"/>
      <c r="DG74" s="4"/>
      <c r="DH74" s="5"/>
      <c r="DI74" s="5"/>
      <c r="DJ74" s="5"/>
      <c r="DK74" s="5"/>
      <c r="DL74" s="6"/>
      <c r="DM74" s="7"/>
      <c r="DN74" s="7"/>
      <c r="DO74" s="7"/>
      <c r="DP74" s="7"/>
      <c r="DQ74" s="149"/>
      <c r="DR74" s="151"/>
      <c r="DS74" s="4"/>
      <c r="DT74" s="5"/>
      <c r="DU74" s="5"/>
      <c r="DV74" s="5"/>
      <c r="DW74" s="5"/>
      <c r="DX74" s="6"/>
      <c r="DY74" s="7"/>
      <c r="DZ74" s="7"/>
      <c r="EA74" s="7"/>
      <c r="EB74" s="7"/>
    </row>
    <row r="75" spans="1:132" x14ac:dyDescent="0.25">
      <c r="A75" s="156"/>
      <c r="B75" s="154"/>
      <c r="C75" s="4">
        <v>39234</v>
      </c>
      <c r="D75" s="5">
        <v>2.2000000000000002</v>
      </c>
      <c r="E75" s="5">
        <v>172</v>
      </c>
      <c r="F75" s="5">
        <v>4.3</v>
      </c>
      <c r="G75" s="5">
        <v>1.51</v>
      </c>
      <c r="H75" s="6">
        <v>5.75</v>
      </c>
      <c r="I75" s="7" t="s">
        <v>25</v>
      </c>
      <c r="J75" s="7" t="s">
        <v>24</v>
      </c>
      <c r="K75" s="7" t="s">
        <v>23</v>
      </c>
      <c r="L75" s="7" t="s">
        <v>23</v>
      </c>
      <c r="M75" s="156"/>
      <c r="N75" s="156"/>
      <c r="O75" s="4">
        <v>39234</v>
      </c>
      <c r="P75" s="5">
        <v>6.3</v>
      </c>
      <c r="Q75" s="5">
        <v>42.8</v>
      </c>
      <c r="R75" s="5">
        <v>5.3</v>
      </c>
      <c r="S75" s="5">
        <v>3.27</v>
      </c>
      <c r="T75" s="6">
        <v>5.5</v>
      </c>
      <c r="U75" s="7" t="s">
        <v>23</v>
      </c>
      <c r="V75" s="7" t="s">
        <v>27</v>
      </c>
      <c r="W75" s="7" t="s">
        <v>27</v>
      </c>
      <c r="X75" s="7" t="s">
        <v>24</v>
      </c>
      <c r="Y75" s="156"/>
      <c r="Z75" s="156"/>
      <c r="AA75" s="4">
        <v>39234</v>
      </c>
      <c r="AB75" s="5">
        <v>7.1</v>
      </c>
      <c r="AC75" s="5">
        <v>33.299999999999997</v>
      </c>
      <c r="AD75" s="5">
        <v>0.3</v>
      </c>
      <c r="AE75" s="5">
        <v>3.78</v>
      </c>
      <c r="AF75" s="6">
        <v>7.25</v>
      </c>
      <c r="AG75" s="7" t="s">
        <v>23</v>
      </c>
      <c r="AH75" s="7" t="s">
        <v>27</v>
      </c>
      <c r="AI75" s="7" t="s">
        <v>24</v>
      </c>
      <c r="AJ75" s="7" t="s">
        <v>24</v>
      </c>
      <c r="AK75" s="156"/>
      <c r="AL75" s="156"/>
      <c r="AM75" s="4">
        <v>39234</v>
      </c>
      <c r="AN75" s="5">
        <v>5.0999999999999996</v>
      </c>
      <c r="AO75" s="5">
        <v>22.3</v>
      </c>
      <c r="AP75" s="5">
        <v>0.2</v>
      </c>
      <c r="AQ75" s="5">
        <v>3.45</v>
      </c>
      <c r="AR75" s="6">
        <v>7.25</v>
      </c>
      <c r="AS75" s="7" t="s">
        <v>23</v>
      </c>
      <c r="AT75" s="7" t="s">
        <v>27</v>
      </c>
      <c r="AU75" s="7" t="s">
        <v>24</v>
      </c>
      <c r="AV75" s="7" t="s">
        <v>24</v>
      </c>
      <c r="AW75" s="156"/>
      <c r="AX75" s="156"/>
      <c r="AY75" s="4">
        <v>39234</v>
      </c>
      <c r="AZ75" s="5">
        <v>5.7</v>
      </c>
      <c r="BA75" s="5">
        <v>88</v>
      </c>
      <c r="BB75" s="5">
        <v>4</v>
      </c>
      <c r="BC75" s="5">
        <v>3.01</v>
      </c>
      <c r="BD75" s="7">
        <v>7</v>
      </c>
      <c r="BE75" s="7" t="s">
        <v>23</v>
      </c>
      <c r="BF75" s="7" t="s">
        <v>23</v>
      </c>
      <c r="BG75" s="7" t="s">
        <v>23</v>
      </c>
      <c r="BH75" s="7" t="s">
        <v>24</v>
      </c>
      <c r="BI75" s="149"/>
      <c r="BJ75" s="154"/>
      <c r="BK75" s="4">
        <v>39234</v>
      </c>
      <c r="BL75" s="5">
        <v>1</v>
      </c>
      <c r="BM75" s="5">
        <v>5.5</v>
      </c>
      <c r="BN75" s="5">
        <v>9.1999999999999993</v>
      </c>
      <c r="BO75" s="5">
        <v>0.02</v>
      </c>
      <c r="BP75" s="8">
        <v>1</v>
      </c>
      <c r="BQ75" s="7" t="s">
        <v>25</v>
      </c>
      <c r="BR75" s="7" t="s">
        <v>25</v>
      </c>
      <c r="BS75" s="7" t="s">
        <v>25</v>
      </c>
      <c r="BT75" s="7" t="s">
        <v>25</v>
      </c>
      <c r="BU75" s="149"/>
      <c r="BV75" s="151"/>
      <c r="BW75" s="4">
        <v>39234</v>
      </c>
      <c r="BX75" s="5">
        <v>4.0999999999999996</v>
      </c>
      <c r="BY75" s="5">
        <v>8.8000000000000007</v>
      </c>
      <c r="BZ75" s="5">
        <v>1.2</v>
      </c>
      <c r="CA75" s="5">
        <v>7.25</v>
      </c>
      <c r="CB75" s="6">
        <v>6</v>
      </c>
      <c r="CC75" s="7" t="s">
        <v>27</v>
      </c>
      <c r="CD75" s="7" t="s">
        <v>25</v>
      </c>
      <c r="CE75" s="7" t="s">
        <v>24</v>
      </c>
      <c r="CF75" s="7" t="s">
        <v>24</v>
      </c>
      <c r="CG75" s="149"/>
      <c r="CH75" s="151"/>
      <c r="CI75" s="4"/>
      <c r="CJ75" s="5"/>
      <c r="CK75" s="5"/>
      <c r="CL75" s="5"/>
      <c r="CM75" s="5"/>
      <c r="CN75" s="6"/>
      <c r="CO75" s="7"/>
      <c r="CP75" s="7"/>
      <c r="CQ75" s="7"/>
      <c r="CR75" s="7"/>
      <c r="CS75" s="149"/>
      <c r="CT75" s="151"/>
      <c r="CU75" s="4"/>
      <c r="CV75" s="5"/>
      <c r="CW75" s="5"/>
      <c r="CX75" s="5"/>
      <c r="CY75" s="5"/>
      <c r="CZ75" s="6"/>
      <c r="DA75" s="7"/>
      <c r="DB75" s="7"/>
      <c r="DC75" s="7"/>
      <c r="DD75" s="7"/>
      <c r="DE75" s="149"/>
      <c r="DF75" s="151"/>
      <c r="DG75" s="4"/>
      <c r="DH75" s="5"/>
      <c r="DI75" s="5"/>
      <c r="DJ75" s="5"/>
      <c r="DK75" s="5"/>
      <c r="DL75" s="6"/>
      <c r="DM75" s="7"/>
      <c r="DN75" s="7"/>
      <c r="DO75" s="7"/>
      <c r="DP75" s="7"/>
      <c r="DQ75" s="149"/>
      <c r="DR75" s="151"/>
      <c r="DS75" s="4"/>
      <c r="DT75" s="5"/>
      <c r="DU75" s="5"/>
      <c r="DV75" s="5"/>
      <c r="DW75" s="5"/>
      <c r="DX75" s="6"/>
      <c r="DY75" s="7"/>
      <c r="DZ75" s="7"/>
      <c r="EA75" s="7"/>
      <c r="EB75" s="7"/>
    </row>
    <row r="76" spans="1:132" x14ac:dyDescent="0.25">
      <c r="A76" s="156"/>
      <c r="B76" s="154"/>
      <c r="C76" s="4">
        <v>39264</v>
      </c>
      <c r="D76" s="5">
        <v>7.1</v>
      </c>
      <c r="E76" s="5">
        <v>22.7</v>
      </c>
      <c r="F76" s="5">
        <v>3.4</v>
      </c>
      <c r="G76" s="5">
        <v>0.78</v>
      </c>
      <c r="H76" s="6">
        <v>4.5</v>
      </c>
      <c r="I76" s="7" t="s">
        <v>23</v>
      </c>
      <c r="J76" s="7" t="s">
        <v>27</v>
      </c>
      <c r="K76" s="7" t="s">
        <v>23</v>
      </c>
      <c r="L76" s="7" t="s">
        <v>27</v>
      </c>
      <c r="M76" s="156"/>
      <c r="N76" s="156"/>
      <c r="O76" s="4">
        <v>39264</v>
      </c>
      <c r="P76" s="5">
        <v>13.9</v>
      </c>
      <c r="Q76" s="5">
        <v>60.1</v>
      </c>
      <c r="R76" s="5">
        <v>1.2</v>
      </c>
      <c r="S76" s="5">
        <v>2.94</v>
      </c>
      <c r="T76" s="6">
        <v>7</v>
      </c>
      <c r="U76" s="7" t="s">
        <v>23</v>
      </c>
      <c r="V76" s="7" t="s">
        <v>23</v>
      </c>
      <c r="W76" s="7" t="s">
        <v>24</v>
      </c>
      <c r="X76" s="7" t="s">
        <v>23</v>
      </c>
      <c r="Y76" s="156"/>
      <c r="Z76" s="156"/>
      <c r="AA76" s="4">
        <v>39264</v>
      </c>
      <c r="AB76" s="5">
        <v>8.3000000000000007</v>
      </c>
      <c r="AC76" s="5">
        <v>33.1</v>
      </c>
      <c r="AD76" s="5">
        <v>0.2</v>
      </c>
      <c r="AE76" s="5">
        <v>2.48</v>
      </c>
      <c r="AF76" s="6">
        <v>6.25</v>
      </c>
      <c r="AG76" s="7" t="s">
        <v>23</v>
      </c>
      <c r="AH76" s="7" t="s">
        <v>27</v>
      </c>
      <c r="AI76" s="7" t="s">
        <v>24</v>
      </c>
      <c r="AJ76" s="7" t="s">
        <v>23</v>
      </c>
      <c r="AK76" s="156"/>
      <c r="AL76" s="156"/>
      <c r="AM76" s="4">
        <v>39264</v>
      </c>
      <c r="AN76" s="5">
        <v>1.8</v>
      </c>
      <c r="AO76" s="5">
        <v>36.6</v>
      </c>
      <c r="AP76" s="5">
        <v>0.5</v>
      </c>
      <c r="AQ76" s="5">
        <v>1.8</v>
      </c>
      <c r="AR76" s="6">
        <v>5</v>
      </c>
      <c r="AS76" s="7" t="s">
        <v>25</v>
      </c>
      <c r="AT76" s="7" t="s">
        <v>27</v>
      </c>
      <c r="AU76" s="7" t="s">
        <v>24</v>
      </c>
      <c r="AV76" s="7" t="s">
        <v>23</v>
      </c>
      <c r="AW76" s="156"/>
      <c r="AX76" s="156"/>
      <c r="AY76" s="4">
        <v>39264</v>
      </c>
      <c r="AZ76" s="5">
        <v>2.2999999999999998</v>
      </c>
      <c r="BA76" s="5">
        <v>45.8</v>
      </c>
      <c r="BB76" s="5">
        <v>4</v>
      </c>
      <c r="BC76" s="5">
        <v>1.8</v>
      </c>
      <c r="BD76" s="7">
        <v>4</v>
      </c>
      <c r="BE76" s="7" t="s">
        <v>25</v>
      </c>
      <c r="BF76" s="7" t="s">
        <v>27</v>
      </c>
      <c r="BG76" s="7" t="s">
        <v>23</v>
      </c>
      <c r="BH76" s="7" t="s">
        <v>23</v>
      </c>
      <c r="BI76" s="149"/>
      <c r="BJ76" s="154"/>
      <c r="BK76" s="4">
        <v>39264</v>
      </c>
      <c r="BL76" s="5">
        <v>1</v>
      </c>
      <c r="BM76" s="5">
        <v>3.5</v>
      </c>
      <c r="BN76" s="5">
        <v>6.2</v>
      </c>
      <c r="BO76" s="5">
        <v>0.02</v>
      </c>
      <c r="BP76" s="8">
        <v>1.5</v>
      </c>
      <c r="BQ76" s="7" t="s">
        <v>25</v>
      </c>
      <c r="BR76" s="7" t="s">
        <v>25</v>
      </c>
      <c r="BS76" s="7" t="s">
        <v>27</v>
      </c>
      <c r="BT76" s="7" t="s">
        <v>25</v>
      </c>
      <c r="BU76" s="149"/>
      <c r="BV76" s="151"/>
      <c r="BW76" s="4">
        <v>39264</v>
      </c>
      <c r="BX76" s="5">
        <v>2.5</v>
      </c>
      <c r="BY76" s="5">
        <v>74.5</v>
      </c>
      <c r="BZ76" s="5">
        <v>3.6</v>
      </c>
      <c r="CA76" s="5">
        <v>3.76</v>
      </c>
      <c r="CB76" s="6">
        <v>5.75</v>
      </c>
      <c r="CC76" s="7" t="s">
        <v>25</v>
      </c>
      <c r="CD76" s="7" t="s">
        <v>23</v>
      </c>
      <c r="CE76" s="7" t="s">
        <v>23</v>
      </c>
      <c r="CF76" s="7" t="s">
        <v>24</v>
      </c>
      <c r="CG76" s="149"/>
      <c r="CH76" s="151"/>
      <c r="CI76" s="4"/>
      <c r="CJ76" s="5"/>
      <c r="CK76" s="5"/>
      <c r="CL76" s="5"/>
      <c r="CM76" s="5"/>
      <c r="CN76" s="6"/>
      <c r="CO76" s="7"/>
      <c r="CP76" s="7"/>
      <c r="CQ76" s="7"/>
      <c r="CR76" s="7"/>
      <c r="CS76" s="149"/>
      <c r="CT76" s="151"/>
      <c r="CU76" s="4"/>
      <c r="CV76" s="5"/>
      <c r="CW76" s="5"/>
      <c r="CX76" s="5"/>
      <c r="CY76" s="5"/>
      <c r="CZ76" s="6"/>
      <c r="DA76" s="7"/>
      <c r="DB76" s="7"/>
      <c r="DC76" s="7"/>
      <c r="DD76" s="7"/>
      <c r="DE76" s="149"/>
      <c r="DF76" s="151"/>
      <c r="DG76" s="4"/>
      <c r="DH76" s="5"/>
      <c r="DI76" s="5"/>
      <c r="DJ76" s="5"/>
      <c r="DK76" s="5"/>
      <c r="DL76" s="6"/>
      <c r="DM76" s="7"/>
      <c r="DN76" s="7"/>
      <c r="DO76" s="7"/>
      <c r="DP76" s="7"/>
      <c r="DQ76" s="149"/>
      <c r="DR76" s="151"/>
      <c r="DS76" s="4"/>
      <c r="DT76" s="5"/>
      <c r="DU76" s="5"/>
      <c r="DV76" s="5"/>
      <c r="DW76" s="5"/>
      <c r="DX76" s="6"/>
      <c r="DY76" s="7"/>
      <c r="DZ76" s="7"/>
      <c r="EA76" s="7"/>
      <c r="EB76" s="7"/>
    </row>
    <row r="77" spans="1:132" x14ac:dyDescent="0.25">
      <c r="A77" s="156"/>
      <c r="B77" s="154"/>
      <c r="C77" s="4">
        <v>39315</v>
      </c>
      <c r="D77" s="5">
        <v>1.9</v>
      </c>
      <c r="E77" s="5">
        <v>1250</v>
      </c>
      <c r="F77" s="5">
        <v>6.1</v>
      </c>
      <c r="G77" s="5">
        <v>0.16</v>
      </c>
      <c r="H77" s="6">
        <v>3.75</v>
      </c>
      <c r="I77" s="7" t="s">
        <v>25</v>
      </c>
      <c r="J77" s="7" t="s">
        <v>24</v>
      </c>
      <c r="K77" s="7" t="s">
        <v>27</v>
      </c>
      <c r="L77" s="7" t="s">
        <v>25</v>
      </c>
      <c r="M77" s="156"/>
      <c r="N77" s="156"/>
      <c r="O77" s="4">
        <v>39315</v>
      </c>
      <c r="P77" s="5">
        <v>1.5</v>
      </c>
      <c r="Q77" s="5">
        <v>1130</v>
      </c>
      <c r="R77" s="5">
        <v>6.9</v>
      </c>
      <c r="S77" s="5">
        <v>0.15</v>
      </c>
      <c r="T77" s="6">
        <v>3.25</v>
      </c>
      <c r="U77" s="7" t="s">
        <v>25</v>
      </c>
      <c r="V77" s="7" t="s">
        <v>24</v>
      </c>
      <c r="W77" s="7" t="s">
        <v>25</v>
      </c>
      <c r="X77" s="7" t="s">
        <v>25</v>
      </c>
      <c r="Y77" s="156"/>
      <c r="Z77" s="156"/>
      <c r="AA77" s="4">
        <v>39315</v>
      </c>
      <c r="AB77" s="5">
        <v>3.1</v>
      </c>
      <c r="AC77" s="5">
        <v>922</v>
      </c>
      <c r="AD77" s="5">
        <v>6.7</v>
      </c>
      <c r="AE77" s="5">
        <v>0.21</v>
      </c>
      <c r="AF77" s="6">
        <v>3.75</v>
      </c>
      <c r="AG77" s="7" t="s">
        <v>27</v>
      </c>
      <c r="AH77" s="7" t="s">
        <v>24</v>
      </c>
      <c r="AI77" s="7" t="s">
        <v>25</v>
      </c>
      <c r="AJ77" s="7" t="s">
        <v>25</v>
      </c>
      <c r="AK77" s="156"/>
      <c r="AL77" s="156"/>
      <c r="AM77" s="4">
        <v>39315</v>
      </c>
      <c r="AN77" s="5">
        <v>1.5</v>
      </c>
      <c r="AO77" s="5">
        <v>788</v>
      </c>
      <c r="AP77" s="5">
        <v>6.6</v>
      </c>
      <c r="AQ77" s="5">
        <v>0.22</v>
      </c>
      <c r="AR77" s="6">
        <v>3.25</v>
      </c>
      <c r="AS77" s="7" t="s">
        <v>25</v>
      </c>
      <c r="AT77" s="7" t="s">
        <v>24</v>
      </c>
      <c r="AU77" s="7" t="s">
        <v>25</v>
      </c>
      <c r="AV77" s="7" t="s">
        <v>25</v>
      </c>
      <c r="AW77" s="156"/>
      <c r="AX77" s="156"/>
      <c r="AY77" s="4">
        <v>39315</v>
      </c>
      <c r="AZ77" s="5">
        <v>1.8</v>
      </c>
      <c r="BA77" s="5">
        <v>1060</v>
      </c>
      <c r="BB77" s="5">
        <v>5.4</v>
      </c>
      <c r="BC77" s="5">
        <v>0.37</v>
      </c>
      <c r="BD77" s="7">
        <v>3.75</v>
      </c>
      <c r="BE77" s="7" t="s">
        <v>25</v>
      </c>
      <c r="BF77" s="7" t="s">
        <v>24</v>
      </c>
      <c r="BG77" s="7" t="s">
        <v>27</v>
      </c>
      <c r="BH77" s="7" t="s">
        <v>25</v>
      </c>
      <c r="BI77" s="149"/>
      <c r="BJ77" s="154"/>
      <c r="BK77" s="4">
        <v>39315</v>
      </c>
      <c r="BL77" s="5">
        <v>1</v>
      </c>
      <c r="BM77" s="5">
        <v>78</v>
      </c>
      <c r="BN77" s="5">
        <v>8.4</v>
      </c>
      <c r="BO77" s="5">
        <v>0.06</v>
      </c>
      <c r="BP77" s="8">
        <v>2.25</v>
      </c>
      <c r="BQ77" s="7" t="s">
        <v>25</v>
      </c>
      <c r="BR77" s="7" t="s">
        <v>23</v>
      </c>
      <c r="BS77" s="7" t="s">
        <v>25</v>
      </c>
      <c r="BT77" s="7" t="s">
        <v>25</v>
      </c>
      <c r="BU77" s="149"/>
      <c r="BV77" s="151"/>
      <c r="BW77" s="4">
        <v>39315</v>
      </c>
      <c r="BX77" s="5">
        <v>1.1000000000000001</v>
      </c>
      <c r="BY77" s="5">
        <v>65.900000000000006</v>
      </c>
      <c r="BZ77" s="5">
        <v>4.8</v>
      </c>
      <c r="CA77" s="5">
        <v>0.13</v>
      </c>
      <c r="CB77" s="6">
        <v>2.75</v>
      </c>
      <c r="CC77" s="7" t="s">
        <v>25</v>
      </c>
      <c r="CD77" s="7" t="s">
        <v>23</v>
      </c>
      <c r="CE77" s="7" t="s">
        <v>27</v>
      </c>
      <c r="CF77" s="7" t="s">
        <v>25</v>
      </c>
      <c r="CG77" s="149"/>
      <c r="CH77" s="151"/>
      <c r="CI77" s="4"/>
      <c r="CJ77" s="5"/>
      <c r="CK77" s="5"/>
      <c r="CL77" s="5"/>
      <c r="CM77" s="5"/>
      <c r="CN77" s="6"/>
      <c r="CO77" s="7"/>
      <c r="CP77" s="7"/>
      <c r="CQ77" s="7"/>
      <c r="CR77" s="7"/>
      <c r="CS77" s="149"/>
      <c r="CT77" s="151"/>
      <c r="CU77" s="4"/>
      <c r="CV77" s="5"/>
      <c r="CW77" s="5"/>
      <c r="CX77" s="5"/>
      <c r="CY77" s="5"/>
      <c r="CZ77" s="6"/>
      <c r="DA77" s="7"/>
      <c r="DB77" s="7"/>
      <c r="DC77" s="7"/>
      <c r="DD77" s="7"/>
      <c r="DE77" s="149"/>
      <c r="DF77" s="151"/>
      <c r="DG77" s="4"/>
      <c r="DH77" s="5"/>
      <c r="DI77" s="5"/>
      <c r="DJ77" s="5"/>
      <c r="DK77" s="5"/>
      <c r="DL77" s="6"/>
      <c r="DM77" s="7"/>
      <c r="DN77" s="7"/>
      <c r="DO77" s="7"/>
      <c r="DP77" s="7"/>
      <c r="DQ77" s="149"/>
      <c r="DR77" s="151"/>
      <c r="DS77" s="4"/>
      <c r="DT77" s="5"/>
      <c r="DU77" s="5"/>
      <c r="DV77" s="5"/>
      <c r="DW77" s="5"/>
      <c r="DX77" s="6"/>
      <c r="DY77" s="7"/>
      <c r="DZ77" s="7"/>
      <c r="EA77" s="7"/>
      <c r="EB77" s="7"/>
    </row>
    <row r="78" spans="1:132" x14ac:dyDescent="0.25">
      <c r="A78" s="156"/>
      <c r="B78" s="154"/>
      <c r="C78" s="4">
        <v>39338</v>
      </c>
      <c r="D78" s="5">
        <v>1.7</v>
      </c>
      <c r="E78" s="5">
        <v>165</v>
      </c>
      <c r="F78" s="5">
        <v>4.8</v>
      </c>
      <c r="G78" s="5">
        <v>0.62</v>
      </c>
      <c r="H78" s="6">
        <v>4.25</v>
      </c>
      <c r="I78" s="7" t="s">
        <v>25</v>
      </c>
      <c r="J78" s="7" t="s">
        <v>24</v>
      </c>
      <c r="K78" s="7" t="s">
        <v>27</v>
      </c>
      <c r="L78" s="7" t="s">
        <v>27</v>
      </c>
      <c r="M78" s="156"/>
      <c r="N78" s="156"/>
      <c r="O78" s="4">
        <v>39338</v>
      </c>
      <c r="P78" s="5">
        <v>6.5</v>
      </c>
      <c r="Q78" s="5">
        <v>70.099999999999994</v>
      </c>
      <c r="R78" s="5">
        <v>3.3</v>
      </c>
      <c r="S78" s="5">
        <v>1.23</v>
      </c>
      <c r="T78" s="6">
        <v>6</v>
      </c>
      <c r="U78" s="7" t="s">
        <v>23</v>
      </c>
      <c r="V78" s="7" t="s">
        <v>23</v>
      </c>
      <c r="W78" s="7" t="s">
        <v>23</v>
      </c>
      <c r="X78" s="7" t="s">
        <v>23</v>
      </c>
      <c r="Y78" s="156"/>
      <c r="Z78" s="156"/>
      <c r="AA78" s="4">
        <v>39338</v>
      </c>
      <c r="AB78" s="5">
        <v>3.9</v>
      </c>
      <c r="AC78" s="5">
        <v>24</v>
      </c>
      <c r="AD78" s="5">
        <v>0</v>
      </c>
      <c r="AE78" s="5">
        <v>1.07</v>
      </c>
      <c r="AF78" s="6">
        <v>5.5</v>
      </c>
      <c r="AG78" s="7" t="s">
        <v>27</v>
      </c>
      <c r="AH78" s="7" t="s">
        <v>27</v>
      </c>
      <c r="AI78" s="7" t="s">
        <v>24</v>
      </c>
      <c r="AJ78" s="7" t="s">
        <v>23</v>
      </c>
      <c r="AK78" s="156"/>
      <c r="AL78" s="156"/>
      <c r="AM78" s="4">
        <v>39338</v>
      </c>
      <c r="AN78" s="5">
        <v>4.8</v>
      </c>
      <c r="AO78" s="5">
        <v>23.3</v>
      </c>
      <c r="AP78" s="5">
        <v>0</v>
      </c>
      <c r="AQ78" s="5">
        <v>1.04</v>
      </c>
      <c r="AR78" s="6">
        <v>5.5</v>
      </c>
      <c r="AS78" s="7" t="s">
        <v>27</v>
      </c>
      <c r="AT78" s="7" t="s">
        <v>27</v>
      </c>
      <c r="AU78" s="7" t="s">
        <v>24</v>
      </c>
      <c r="AV78" s="7" t="s">
        <v>23</v>
      </c>
      <c r="AW78" s="156"/>
      <c r="AX78" s="156"/>
      <c r="AY78" s="4">
        <v>39338</v>
      </c>
      <c r="AZ78" s="5">
        <v>1.2</v>
      </c>
      <c r="BA78" s="5">
        <v>45.6</v>
      </c>
      <c r="BB78" s="5">
        <v>2.8</v>
      </c>
      <c r="BC78" s="5">
        <v>1.17</v>
      </c>
      <c r="BD78" s="7">
        <v>4</v>
      </c>
      <c r="BE78" s="7" t="s">
        <v>25</v>
      </c>
      <c r="BF78" s="7" t="s">
        <v>27</v>
      </c>
      <c r="BG78" s="7" t="s">
        <v>23</v>
      </c>
      <c r="BH78" s="7" t="s">
        <v>23</v>
      </c>
      <c r="BI78" s="149"/>
      <c r="BJ78" s="154"/>
      <c r="BK78" s="4">
        <v>39338</v>
      </c>
      <c r="BL78" s="5">
        <v>1</v>
      </c>
      <c r="BM78" s="5">
        <v>2.8</v>
      </c>
      <c r="BN78" s="5">
        <v>7.4</v>
      </c>
      <c r="BO78" s="5">
        <v>0.02</v>
      </c>
      <c r="BP78" s="8">
        <v>1</v>
      </c>
      <c r="BQ78" s="7" t="s">
        <v>25</v>
      </c>
      <c r="BR78" s="7" t="s">
        <v>25</v>
      </c>
      <c r="BS78" s="7" t="s">
        <v>25</v>
      </c>
      <c r="BT78" s="7" t="s">
        <v>25</v>
      </c>
      <c r="BU78" s="149"/>
      <c r="BV78" s="151"/>
      <c r="BW78" s="4">
        <v>39338</v>
      </c>
      <c r="BX78" s="5">
        <v>1</v>
      </c>
      <c r="BY78" s="5">
        <v>133</v>
      </c>
      <c r="BZ78" s="5">
        <v>6.6</v>
      </c>
      <c r="CA78" s="5">
        <v>0.21</v>
      </c>
      <c r="CB78" s="6">
        <v>3.25</v>
      </c>
      <c r="CC78" s="7" t="s">
        <v>25</v>
      </c>
      <c r="CD78" s="7" t="s">
        <v>24</v>
      </c>
      <c r="CE78" s="7" t="s">
        <v>25</v>
      </c>
      <c r="CF78" s="7" t="s">
        <v>25</v>
      </c>
      <c r="CG78" s="149"/>
      <c r="CH78" s="151"/>
      <c r="CI78" s="4"/>
      <c r="CJ78" s="5"/>
      <c r="CK78" s="5"/>
      <c r="CL78" s="5"/>
      <c r="CM78" s="5"/>
      <c r="CN78" s="6"/>
      <c r="CO78" s="7"/>
      <c r="CP78" s="7"/>
      <c r="CQ78" s="7"/>
      <c r="CR78" s="7"/>
      <c r="CS78" s="149"/>
      <c r="CT78" s="151"/>
      <c r="CU78" s="4"/>
      <c r="CV78" s="5"/>
      <c r="CW78" s="5"/>
      <c r="CX78" s="5"/>
      <c r="CY78" s="5"/>
      <c r="CZ78" s="6"/>
      <c r="DA78" s="7"/>
      <c r="DB78" s="7"/>
      <c r="DC78" s="7"/>
      <c r="DD78" s="7"/>
      <c r="DE78" s="149"/>
      <c r="DF78" s="151"/>
      <c r="DG78" s="4"/>
      <c r="DH78" s="5"/>
      <c r="DI78" s="5"/>
      <c r="DJ78" s="5"/>
      <c r="DK78" s="5"/>
      <c r="DL78" s="6"/>
      <c r="DM78" s="7"/>
      <c r="DN78" s="7"/>
      <c r="DO78" s="7"/>
      <c r="DP78" s="7"/>
      <c r="DQ78" s="149"/>
      <c r="DR78" s="151"/>
      <c r="DS78" s="4"/>
      <c r="DT78" s="5"/>
      <c r="DU78" s="5"/>
      <c r="DV78" s="5"/>
      <c r="DW78" s="5"/>
      <c r="DX78" s="6"/>
      <c r="DY78" s="7"/>
      <c r="DZ78" s="7"/>
      <c r="EA78" s="7"/>
      <c r="EB78" s="7"/>
    </row>
    <row r="79" spans="1:132" x14ac:dyDescent="0.25">
      <c r="A79" s="156"/>
      <c r="B79" s="154"/>
      <c r="C79" s="4">
        <v>39368</v>
      </c>
      <c r="D79" s="5">
        <v>1.2</v>
      </c>
      <c r="E79" s="5">
        <v>101</v>
      </c>
      <c r="F79" s="5">
        <v>6.4</v>
      </c>
      <c r="G79" s="5">
        <v>0.28999999999999998</v>
      </c>
      <c r="H79" s="6">
        <v>3.75</v>
      </c>
      <c r="I79" s="7" t="s">
        <v>25</v>
      </c>
      <c r="J79" s="7" t="s">
        <v>24</v>
      </c>
      <c r="K79" s="7" t="s">
        <v>27</v>
      </c>
      <c r="L79" s="7" t="s">
        <v>25</v>
      </c>
      <c r="M79" s="156"/>
      <c r="N79" s="156"/>
      <c r="O79" s="4">
        <v>39368</v>
      </c>
      <c r="P79" s="5">
        <v>9.1999999999999993</v>
      </c>
      <c r="Q79" s="5">
        <v>35.6</v>
      </c>
      <c r="R79" s="5">
        <v>5.7</v>
      </c>
      <c r="S79" s="5">
        <v>0.97</v>
      </c>
      <c r="T79" s="6">
        <v>3.75</v>
      </c>
      <c r="U79" s="7" t="s">
        <v>23</v>
      </c>
      <c r="V79" s="7" t="s">
        <v>27</v>
      </c>
      <c r="W79" s="7" t="s">
        <v>27</v>
      </c>
      <c r="X79" s="7" t="s">
        <v>27</v>
      </c>
      <c r="Y79" s="156"/>
      <c r="Z79" s="156"/>
      <c r="AA79" s="4">
        <v>39368</v>
      </c>
      <c r="AB79" s="5">
        <v>4.5999999999999996</v>
      </c>
      <c r="AC79" s="5">
        <v>15.5</v>
      </c>
      <c r="AD79" s="5">
        <v>3.9</v>
      </c>
      <c r="AE79" s="5">
        <v>1.33</v>
      </c>
      <c r="AF79" s="6">
        <v>4</v>
      </c>
      <c r="AG79" s="7" t="s">
        <v>27</v>
      </c>
      <c r="AH79" s="7" t="s">
        <v>25</v>
      </c>
      <c r="AI79" s="7" t="s">
        <v>23</v>
      </c>
      <c r="AJ79" s="7" t="s">
        <v>23</v>
      </c>
      <c r="AK79" s="156"/>
      <c r="AL79" s="156"/>
      <c r="AM79" s="4">
        <v>39368</v>
      </c>
      <c r="AN79" s="5">
        <v>7.6</v>
      </c>
      <c r="AO79" s="5">
        <v>20.9</v>
      </c>
      <c r="AP79" s="5">
        <v>2.9</v>
      </c>
      <c r="AQ79" s="5">
        <v>1.47</v>
      </c>
      <c r="AR79" s="6">
        <v>5.25</v>
      </c>
      <c r="AS79" s="7" t="s">
        <v>23</v>
      </c>
      <c r="AT79" s="7" t="s">
        <v>27</v>
      </c>
      <c r="AU79" s="7" t="s">
        <v>23</v>
      </c>
      <c r="AV79" s="7" t="s">
        <v>23</v>
      </c>
      <c r="AW79" s="156"/>
      <c r="AX79" s="156"/>
      <c r="AY79" s="4">
        <v>39368</v>
      </c>
      <c r="AZ79" s="5">
        <v>1.9</v>
      </c>
      <c r="BA79" s="5">
        <v>26.8</v>
      </c>
      <c r="BB79" s="5">
        <v>4</v>
      </c>
      <c r="BC79" s="5">
        <v>1.22</v>
      </c>
      <c r="BD79" s="7">
        <v>4</v>
      </c>
      <c r="BE79" s="7" t="s">
        <v>25</v>
      </c>
      <c r="BF79" s="7" t="s">
        <v>27</v>
      </c>
      <c r="BG79" s="7" t="s">
        <v>23</v>
      </c>
      <c r="BH79" s="7" t="s">
        <v>23</v>
      </c>
      <c r="BI79" s="149"/>
      <c r="BJ79" s="154"/>
      <c r="BK79" s="4">
        <v>39368</v>
      </c>
      <c r="BL79" s="5">
        <v>1</v>
      </c>
      <c r="BM79" s="5">
        <v>1.9</v>
      </c>
      <c r="BN79" s="5">
        <v>7</v>
      </c>
      <c r="BO79" s="5">
        <v>0.02</v>
      </c>
      <c r="BP79" s="8">
        <v>1</v>
      </c>
      <c r="BQ79" s="7" t="s">
        <v>25</v>
      </c>
      <c r="BR79" s="7" t="s">
        <v>25</v>
      </c>
      <c r="BS79" s="7" t="s">
        <v>25</v>
      </c>
      <c r="BT79" s="7" t="s">
        <v>25</v>
      </c>
      <c r="BU79" s="149"/>
      <c r="BV79" s="151"/>
      <c r="BW79" s="4">
        <v>39368</v>
      </c>
      <c r="BX79" s="5">
        <v>1.8</v>
      </c>
      <c r="BY79" s="5">
        <v>74.900000000000006</v>
      </c>
      <c r="BZ79" s="5">
        <v>5.6</v>
      </c>
      <c r="CA79" s="5">
        <v>1.94</v>
      </c>
      <c r="CB79" s="6">
        <v>4</v>
      </c>
      <c r="CC79" s="7" t="s">
        <v>25</v>
      </c>
      <c r="CD79" s="7" t="s">
        <v>23</v>
      </c>
      <c r="CE79" s="7" t="s">
        <v>27</v>
      </c>
      <c r="CF79" s="7" t="s">
        <v>23</v>
      </c>
      <c r="CG79" s="149"/>
      <c r="CH79" s="151"/>
      <c r="CI79" s="4"/>
      <c r="CJ79" s="5"/>
      <c r="CK79" s="5"/>
      <c r="CL79" s="5"/>
      <c r="CM79" s="5"/>
      <c r="CN79" s="6"/>
      <c r="CO79" s="7"/>
      <c r="CP79" s="7"/>
      <c r="CQ79" s="7"/>
      <c r="CR79" s="7"/>
      <c r="CS79" s="149"/>
      <c r="CT79" s="151"/>
      <c r="CU79" s="4"/>
      <c r="CV79" s="5"/>
      <c r="CW79" s="5"/>
      <c r="CX79" s="5"/>
      <c r="CY79" s="5"/>
      <c r="CZ79" s="6"/>
      <c r="DA79" s="7"/>
      <c r="DB79" s="7"/>
      <c r="DC79" s="7"/>
      <c r="DD79" s="7"/>
      <c r="DE79" s="149"/>
      <c r="DF79" s="151"/>
      <c r="DG79" s="4"/>
      <c r="DH79" s="5"/>
      <c r="DI79" s="5"/>
      <c r="DJ79" s="5"/>
      <c r="DK79" s="5"/>
      <c r="DL79" s="6"/>
      <c r="DM79" s="7"/>
      <c r="DN79" s="7"/>
      <c r="DO79" s="7"/>
      <c r="DP79" s="7"/>
      <c r="DQ79" s="149"/>
      <c r="DR79" s="151"/>
      <c r="DS79" s="4"/>
      <c r="DT79" s="5"/>
      <c r="DU79" s="5"/>
      <c r="DV79" s="5"/>
      <c r="DW79" s="5"/>
      <c r="DX79" s="6"/>
      <c r="DY79" s="7"/>
      <c r="DZ79" s="7"/>
      <c r="EA79" s="7"/>
      <c r="EB79" s="7"/>
    </row>
    <row r="80" spans="1:132" x14ac:dyDescent="0.25">
      <c r="A80" s="156"/>
      <c r="B80" s="154"/>
      <c r="C80" s="4">
        <v>39395</v>
      </c>
      <c r="D80" s="5">
        <v>4.3</v>
      </c>
      <c r="E80" s="5">
        <v>27.8</v>
      </c>
      <c r="F80" s="5">
        <v>4.0999999999999996</v>
      </c>
      <c r="G80" s="5">
        <v>1.47</v>
      </c>
      <c r="H80" s="6">
        <v>4.5</v>
      </c>
      <c r="I80" s="7" t="s">
        <v>27</v>
      </c>
      <c r="J80" s="7" t="s">
        <v>27</v>
      </c>
      <c r="K80" s="7" t="s">
        <v>23</v>
      </c>
      <c r="L80" s="7" t="s">
        <v>23</v>
      </c>
      <c r="M80" s="156"/>
      <c r="N80" s="156"/>
      <c r="O80" s="4">
        <v>39395</v>
      </c>
      <c r="P80" s="5">
        <v>33.5</v>
      </c>
      <c r="Q80" s="5">
        <v>42.4</v>
      </c>
      <c r="R80" s="5">
        <v>0.9</v>
      </c>
      <c r="S80" s="5">
        <v>3.54</v>
      </c>
      <c r="T80" s="6">
        <v>8.25</v>
      </c>
      <c r="U80" s="7" t="s">
        <v>24</v>
      </c>
      <c r="V80" s="7" t="s">
        <v>27</v>
      </c>
      <c r="W80" s="7" t="s">
        <v>24</v>
      </c>
      <c r="X80" s="7" t="s">
        <v>24</v>
      </c>
      <c r="Y80" s="156"/>
      <c r="Z80" s="156"/>
      <c r="AA80" s="4">
        <v>39395</v>
      </c>
      <c r="AB80" s="5">
        <v>5.0999999999999996</v>
      </c>
      <c r="AC80" s="5">
        <v>10.7</v>
      </c>
      <c r="AD80" s="5">
        <v>1.3</v>
      </c>
      <c r="AE80" s="5">
        <v>2.81</v>
      </c>
      <c r="AF80" s="6">
        <v>5.75</v>
      </c>
      <c r="AG80" s="7" t="s">
        <v>23</v>
      </c>
      <c r="AH80" s="7" t="s">
        <v>25</v>
      </c>
      <c r="AI80" s="7" t="s">
        <v>24</v>
      </c>
      <c r="AJ80" s="7" t="s">
        <v>23</v>
      </c>
      <c r="AK80" s="156"/>
      <c r="AL80" s="156"/>
      <c r="AM80" s="4">
        <v>39395</v>
      </c>
      <c r="AN80" s="5">
        <v>7.9</v>
      </c>
      <c r="AO80" s="5">
        <v>11.1</v>
      </c>
      <c r="AP80" s="5">
        <v>1.5</v>
      </c>
      <c r="AQ80" s="5">
        <v>2.62</v>
      </c>
      <c r="AR80" s="6">
        <v>5.75</v>
      </c>
      <c r="AS80" s="7" t="s">
        <v>23</v>
      </c>
      <c r="AT80" s="7" t="s">
        <v>25</v>
      </c>
      <c r="AU80" s="7" t="s">
        <v>24</v>
      </c>
      <c r="AV80" s="7" t="s">
        <v>23</v>
      </c>
      <c r="AW80" s="156"/>
      <c r="AX80" s="156"/>
      <c r="AY80" s="4">
        <v>39395</v>
      </c>
      <c r="AZ80" s="5">
        <v>2.6</v>
      </c>
      <c r="BA80" s="5">
        <v>32</v>
      </c>
      <c r="BB80" s="5">
        <v>3.5</v>
      </c>
      <c r="BC80" s="5">
        <v>2.5099999999999998</v>
      </c>
      <c r="BD80" s="7">
        <v>4</v>
      </c>
      <c r="BE80" s="7" t="s">
        <v>25</v>
      </c>
      <c r="BF80" s="7" t="s">
        <v>27</v>
      </c>
      <c r="BG80" s="7" t="s">
        <v>23</v>
      </c>
      <c r="BH80" s="7" t="s">
        <v>23</v>
      </c>
      <c r="BI80" s="149"/>
      <c r="BJ80" s="154"/>
      <c r="BK80" s="4">
        <v>39395</v>
      </c>
      <c r="BL80" s="5">
        <v>1</v>
      </c>
      <c r="BM80" s="5">
        <v>1</v>
      </c>
      <c r="BN80" s="5">
        <v>8.3000000000000007</v>
      </c>
      <c r="BO80" s="5">
        <v>0.02</v>
      </c>
      <c r="BP80" s="8">
        <v>1</v>
      </c>
      <c r="BQ80" s="7" t="s">
        <v>25</v>
      </c>
      <c r="BR80" s="7" t="s">
        <v>25</v>
      </c>
      <c r="BS80" s="7" t="s">
        <v>25</v>
      </c>
      <c r="BT80" s="7" t="s">
        <v>25</v>
      </c>
      <c r="BU80" s="149"/>
      <c r="BV80" s="151"/>
      <c r="BW80" s="4">
        <v>39395</v>
      </c>
      <c r="BX80" s="5">
        <v>26.3</v>
      </c>
      <c r="BY80" s="5">
        <v>30</v>
      </c>
      <c r="BZ80" s="5">
        <v>3.6</v>
      </c>
      <c r="CA80" s="5">
        <v>12.2</v>
      </c>
      <c r="CB80" s="6">
        <v>7.25</v>
      </c>
      <c r="CC80" s="7" t="s">
        <v>24</v>
      </c>
      <c r="CD80" s="7" t="s">
        <v>27</v>
      </c>
      <c r="CE80" s="7" t="s">
        <v>23</v>
      </c>
      <c r="CF80" s="7" t="s">
        <v>24</v>
      </c>
      <c r="CG80" s="149"/>
      <c r="CH80" s="151"/>
      <c r="CI80" s="4"/>
      <c r="CJ80" s="5"/>
      <c r="CK80" s="5"/>
      <c r="CL80" s="5"/>
      <c r="CM80" s="5"/>
      <c r="CN80" s="6"/>
      <c r="CO80" s="7"/>
      <c r="CP80" s="7"/>
      <c r="CQ80" s="7"/>
      <c r="CR80" s="7"/>
      <c r="CS80" s="149"/>
      <c r="CT80" s="151"/>
      <c r="CU80" s="4"/>
      <c r="CV80" s="5"/>
      <c r="CW80" s="5"/>
      <c r="CX80" s="5"/>
      <c r="CY80" s="5"/>
      <c r="CZ80" s="6"/>
      <c r="DA80" s="7"/>
      <c r="DB80" s="7"/>
      <c r="DC80" s="7"/>
      <c r="DD80" s="7"/>
      <c r="DE80" s="149"/>
      <c r="DF80" s="151"/>
      <c r="DG80" s="4"/>
      <c r="DH80" s="5"/>
      <c r="DI80" s="5"/>
      <c r="DJ80" s="5"/>
      <c r="DK80" s="5"/>
      <c r="DL80" s="6"/>
      <c r="DM80" s="7"/>
      <c r="DN80" s="7"/>
      <c r="DO80" s="7"/>
      <c r="DP80" s="7"/>
      <c r="DQ80" s="149"/>
      <c r="DR80" s="151"/>
      <c r="DS80" s="4"/>
      <c r="DT80" s="5"/>
      <c r="DU80" s="5"/>
      <c r="DV80" s="5"/>
      <c r="DW80" s="5"/>
      <c r="DX80" s="6"/>
      <c r="DY80" s="7"/>
      <c r="DZ80" s="7"/>
      <c r="EA80" s="7"/>
      <c r="EB80" s="7"/>
    </row>
    <row r="81" spans="1:132" x14ac:dyDescent="0.25">
      <c r="A81" s="156"/>
      <c r="B81" s="154"/>
      <c r="C81" s="4">
        <v>39422</v>
      </c>
      <c r="D81" s="5">
        <v>4.3</v>
      </c>
      <c r="E81" s="5">
        <v>13.3</v>
      </c>
      <c r="F81" s="5">
        <v>1.2</v>
      </c>
      <c r="G81" s="5">
        <v>2.44</v>
      </c>
      <c r="H81" s="6">
        <v>5</v>
      </c>
      <c r="I81" s="7" t="s">
        <v>27</v>
      </c>
      <c r="J81" s="7" t="s">
        <v>25</v>
      </c>
      <c r="K81" s="7" t="s">
        <v>24</v>
      </c>
      <c r="L81" s="7" t="s">
        <v>23</v>
      </c>
      <c r="M81" s="156"/>
      <c r="N81" s="156"/>
      <c r="O81" s="4">
        <v>39422</v>
      </c>
      <c r="P81" s="5">
        <v>15.1</v>
      </c>
      <c r="Q81" s="5">
        <v>27.8</v>
      </c>
      <c r="R81" s="5">
        <v>0</v>
      </c>
      <c r="S81" s="5">
        <v>7.83</v>
      </c>
      <c r="T81" s="6">
        <v>8.25</v>
      </c>
      <c r="U81" s="7" t="s">
        <v>24</v>
      </c>
      <c r="V81" s="7" t="s">
        <v>27</v>
      </c>
      <c r="W81" s="7" t="s">
        <v>24</v>
      </c>
      <c r="X81" s="7" t="s">
        <v>24</v>
      </c>
      <c r="Y81" s="156"/>
      <c r="Z81" s="156"/>
      <c r="AA81" s="4">
        <v>39422</v>
      </c>
      <c r="AB81" s="5">
        <v>10.5</v>
      </c>
      <c r="AC81" s="5">
        <v>17.7</v>
      </c>
      <c r="AD81" s="5">
        <v>0</v>
      </c>
      <c r="AE81" s="5">
        <v>6.89</v>
      </c>
      <c r="AF81" s="6">
        <v>6.75</v>
      </c>
      <c r="AG81" s="7" t="s">
        <v>23</v>
      </c>
      <c r="AH81" s="7" t="s">
        <v>25</v>
      </c>
      <c r="AI81" s="7" t="s">
        <v>24</v>
      </c>
      <c r="AJ81" s="7" t="s">
        <v>24</v>
      </c>
      <c r="AK81" s="156"/>
      <c r="AL81" s="156"/>
      <c r="AM81" s="4">
        <v>39422</v>
      </c>
      <c r="AN81" s="5">
        <v>4.9000000000000004</v>
      </c>
      <c r="AO81" s="5">
        <v>12.9</v>
      </c>
      <c r="AP81" s="5">
        <v>0</v>
      </c>
      <c r="AQ81" s="5">
        <v>5.77</v>
      </c>
      <c r="AR81" s="6">
        <v>6</v>
      </c>
      <c r="AS81" s="7" t="s">
        <v>27</v>
      </c>
      <c r="AT81" s="7" t="s">
        <v>25</v>
      </c>
      <c r="AU81" s="7" t="s">
        <v>24</v>
      </c>
      <c r="AV81" s="7" t="s">
        <v>24</v>
      </c>
      <c r="AW81" s="156"/>
      <c r="AX81" s="156"/>
      <c r="AY81" s="4">
        <v>39422</v>
      </c>
      <c r="AZ81" s="5">
        <v>3.2</v>
      </c>
      <c r="BA81" s="5">
        <v>25.3</v>
      </c>
      <c r="BB81" s="5">
        <v>2.2000000000000002</v>
      </c>
      <c r="BC81" s="5">
        <v>4.01</v>
      </c>
      <c r="BD81" s="7">
        <v>5.5</v>
      </c>
      <c r="BE81" s="7" t="s">
        <v>27</v>
      </c>
      <c r="BF81" s="7" t="s">
        <v>27</v>
      </c>
      <c r="BG81" s="7" t="s">
        <v>23</v>
      </c>
      <c r="BH81" s="7" t="s">
        <v>24</v>
      </c>
      <c r="BI81" s="149"/>
      <c r="BJ81" s="154"/>
      <c r="BK81" s="4">
        <v>39422</v>
      </c>
      <c r="BL81" s="5">
        <v>1</v>
      </c>
      <c r="BM81" s="5">
        <v>1</v>
      </c>
      <c r="BN81" s="5">
        <v>6.6</v>
      </c>
      <c r="BO81" s="5">
        <v>0.02</v>
      </c>
      <c r="BP81" s="8">
        <v>1</v>
      </c>
      <c r="BQ81" s="7" t="s">
        <v>25</v>
      </c>
      <c r="BR81" s="7" t="s">
        <v>25</v>
      </c>
      <c r="BS81" s="7" t="s">
        <v>25</v>
      </c>
      <c r="BT81" s="7" t="s">
        <v>25</v>
      </c>
      <c r="BU81" s="149"/>
      <c r="BV81" s="151"/>
      <c r="BW81" s="4">
        <v>39422</v>
      </c>
      <c r="BX81" s="5">
        <v>20.8</v>
      </c>
      <c r="BY81" s="5">
        <v>46.8</v>
      </c>
      <c r="BZ81" s="5">
        <v>2.5</v>
      </c>
      <c r="CA81" s="5">
        <v>12.4</v>
      </c>
      <c r="CB81" s="6">
        <v>7.25</v>
      </c>
      <c r="CC81" s="7" t="s">
        <v>24</v>
      </c>
      <c r="CD81" s="7" t="s">
        <v>27</v>
      </c>
      <c r="CE81" s="7" t="s">
        <v>23</v>
      </c>
      <c r="CF81" s="7" t="s">
        <v>24</v>
      </c>
      <c r="CG81" s="149"/>
      <c r="CH81" s="151"/>
      <c r="CI81" s="4"/>
      <c r="CJ81" s="5"/>
      <c r="CK81" s="5"/>
      <c r="CL81" s="5"/>
      <c r="CM81" s="5"/>
      <c r="CN81" s="6"/>
      <c r="CO81" s="7"/>
      <c r="CP81" s="7"/>
      <c r="CQ81" s="7"/>
      <c r="CR81" s="7"/>
      <c r="CS81" s="149"/>
      <c r="CT81" s="151"/>
      <c r="CU81" s="4"/>
      <c r="CV81" s="5"/>
      <c r="CW81" s="5"/>
      <c r="CX81" s="5"/>
      <c r="CY81" s="5"/>
      <c r="CZ81" s="6"/>
      <c r="DA81" s="7"/>
      <c r="DB81" s="7"/>
      <c r="DC81" s="7"/>
      <c r="DD81" s="7"/>
      <c r="DE81" s="149"/>
      <c r="DF81" s="151"/>
      <c r="DG81" s="4"/>
      <c r="DH81" s="5"/>
      <c r="DI81" s="5"/>
      <c r="DJ81" s="5"/>
      <c r="DK81" s="5"/>
      <c r="DL81" s="6"/>
      <c r="DM81" s="7"/>
      <c r="DN81" s="7"/>
      <c r="DO81" s="7"/>
      <c r="DP81" s="7"/>
      <c r="DQ81" s="149"/>
      <c r="DR81" s="151"/>
      <c r="DS81" s="4"/>
      <c r="DT81" s="5"/>
      <c r="DU81" s="5"/>
      <c r="DV81" s="5"/>
      <c r="DW81" s="5"/>
      <c r="DX81" s="6"/>
      <c r="DY81" s="7"/>
      <c r="DZ81" s="7"/>
      <c r="EA81" s="7"/>
      <c r="EB81" s="7"/>
    </row>
    <row r="82" spans="1:132" x14ac:dyDescent="0.25">
      <c r="A82" s="9">
        <v>96</v>
      </c>
      <c r="B82" s="10" t="s">
        <v>33</v>
      </c>
      <c r="C82" s="11" t="s">
        <v>31</v>
      </c>
      <c r="D82" s="12">
        <v>6.8916666666666666</v>
      </c>
      <c r="E82" s="12">
        <v>162.56666666666666</v>
      </c>
      <c r="F82" s="12">
        <v>3.9</v>
      </c>
      <c r="G82" s="12">
        <v>1.5125</v>
      </c>
      <c r="H82" s="12">
        <f>AVERAGE(H70:H81)</f>
        <v>4.895833333333333</v>
      </c>
      <c r="I82" s="13" t="str">
        <f>IF(D82&lt;3,"1",IF(D82&lt;5,"3",IF(D82&lt;=15,"6",IF(D82&gt;15,"10"))))</f>
        <v>6</v>
      </c>
      <c r="J82" s="13" t="str">
        <f>IF(E82&lt;20,"1",IF(E82&lt;=49,"3",IF(E82&lt;=100,"6",IF(E82&gt;100,"10"))))</f>
        <v>10</v>
      </c>
      <c r="K82" s="13" t="str">
        <f>IF(F82&gt;6.5,"1",IF(F82&gt;=4.6,"3",IF(F82&gt;=2,"6",IF(F82&gt;=0,"10"))))</f>
        <v>6</v>
      </c>
      <c r="L82" s="13" t="str">
        <f>IF(G82&lt;0.5,"1",IF(G82&lt;1,"3",IF(G82&lt;=3,"6",IF(G82&gt;=3,"10"))))</f>
        <v>6</v>
      </c>
      <c r="M82" s="9">
        <v>96</v>
      </c>
      <c r="N82" s="9" t="s">
        <v>26</v>
      </c>
      <c r="O82" s="11" t="s">
        <v>31</v>
      </c>
      <c r="P82" s="14">
        <v>16.991666666666664</v>
      </c>
      <c r="Q82" s="14">
        <v>156.8833333333333</v>
      </c>
      <c r="R82" s="14">
        <v>2.5833333333333335</v>
      </c>
      <c r="S82" s="14">
        <v>4.0849999999999991</v>
      </c>
      <c r="T82" s="12">
        <f>AVERAGE(T70:T81)</f>
        <v>7.020833333333333</v>
      </c>
      <c r="U82" s="13" t="str">
        <f>IF(P82&lt;3,"1",IF(P82&lt;5,"3",IF(P82&lt;=15,"6",IF(P82&gt;15,"10"))))</f>
        <v>10</v>
      </c>
      <c r="V82" s="13" t="str">
        <f>IF(Q82&lt;20,"1",IF(Q82&lt;=49,"3",IF(Q82&lt;=100,"6",IF(Q82&gt;100,"10"))))</f>
        <v>10</v>
      </c>
      <c r="W82" s="13" t="str">
        <f>IF(R82&gt;6.5,"1",IF(R82&gt;=4.6,"3",IF(R82&gt;=2,"6",IF(R82&gt;=0,"10"))))</f>
        <v>6</v>
      </c>
      <c r="X82" s="13" t="str">
        <f>IF(S82&lt;0.5,"1",IF(S82&lt;1,"3",IF(S82&lt;=3,"6",IF(S82&gt;=3,"10"))))</f>
        <v>10</v>
      </c>
      <c r="Y82" s="9">
        <v>96</v>
      </c>
      <c r="Z82" s="9" t="s">
        <v>26</v>
      </c>
      <c r="AA82" s="11" t="s">
        <v>31</v>
      </c>
      <c r="AB82" s="14">
        <v>9.4749999999999979</v>
      </c>
      <c r="AC82" s="14">
        <v>99.875</v>
      </c>
      <c r="AD82" s="14">
        <v>1.0666666666666667</v>
      </c>
      <c r="AE82" s="14">
        <v>4.708333333333333</v>
      </c>
      <c r="AF82" s="12">
        <f>AVERAGE(AF70:AF81)</f>
        <v>6.291666666666667</v>
      </c>
      <c r="AG82" s="13" t="str">
        <f>IF(AB82&lt;3,"1",IF(AB82&lt;5,"3",IF(AB82&lt;=15,"6",IF(AB82&gt;15,"10"))))</f>
        <v>6</v>
      </c>
      <c r="AH82" s="13" t="str">
        <f>IF(AC82&lt;20,"1",IF(AC82&lt;=49,"3",IF(AC82&lt;=100,"6",IF(AC82&gt;100,"10"))))</f>
        <v>6</v>
      </c>
      <c r="AI82" s="13" t="str">
        <f>IF(AD82&gt;6.5,"1",IF(AD82&gt;=4.6,"3",IF(AD82&gt;=2,"6",IF(AD82&gt;=0,"10"))))</f>
        <v>10</v>
      </c>
      <c r="AJ82" s="13" t="str">
        <f>IF(AE82&lt;0.5,"1",IF(AE82&lt;1,"3",IF(AE82&lt;=3,"6",IF(AE82&gt;=3,"10"))))</f>
        <v>10</v>
      </c>
      <c r="AK82" s="9">
        <v>96</v>
      </c>
      <c r="AL82" s="9" t="s">
        <v>28</v>
      </c>
      <c r="AM82" s="11" t="s">
        <v>31</v>
      </c>
      <c r="AN82" s="14">
        <v>6.083333333333333</v>
      </c>
      <c r="AO82" s="14">
        <v>87.516666666666666</v>
      </c>
      <c r="AP82" s="14">
        <v>0.9916666666666667</v>
      </c>
      <c r="AQ82" s="14">
        <v>4.1433333333333335</v>
      </c>
      <c r="AR82" s="12">
        <f>AVERAGE(AR70:AR81)</f>
        <v>6.104166666666667</v>
      </c>
      <c r="AS82" s="13" t="str">
        <f>IF(AN82&lt;3,"1",IF(AN82&lt;5,"3",IF(AN82&lt;=15,"6",IF(AN82&gt;15,"10"))))</f>
        <v>6</v>
      </c>
      <c r="AT82" s="13" t="str">
        <f>IF(AO82&lt;20,"1",IF(AO82&lt;=49,"3",IF(AO82&lt;=100,"6",IF(AO82&gt;100,"10"))))</f>
        <v>6</v>
      </c>
      <c r="AU82" s="13" t="str">
        <f>IF(AP82&gt;6.5,"1",IF(AP82&gt;=4.6,"3",IF(AP82&gt;=2,"6",IF(AP82&gt;=0,"10"))))</f>
        <v>10</v>
      </c>
      <c r="AV82" s="13" t="str">
        <f>IF(AQ82&lt;0.5,"1",IF(AQ82&lt;1,"3",IF(AQ82&lt;=3,"6",IF(AQ82&gt;=3,"10"))))</f>
        <v>10</v>
      </c>
      <c r="AW82" s="9">
        <v>96</v>
      </c>
      <c r="AX82" s="9" t="s">
        <v>28</v>
      </c>
      <c r="AY82" s="11" t="s">
        <v>31</v>
      </c>
      <c r="AZ82" s="14">
        <v>2.6666666666666665</v>
      </c>
      <c r="BA82" s="14">
        <v>125.79166666666664</v>
      </c>
      <c r="BB82" s="21">
        <v>3.2000000000000006</v>
      </c>
      <c r="BC82" s="14">
        <v>2.58</v>
      </c>
      <c r="BD82" s="12">
        <f>AVERAGE(BD70:BD81)</f>
        <v>4.875</v>
      </c>
      <c r="BE82" s="13" t="str">
        <f>IF(AZ82&lt;3,"1",IF(AZ82&lt;5,"3",IF(AZ82&lt;=15,"6",IF(AZ82&gt;15,"10"))))</f>
        <v>1</v>
      </c>
      <c r="BF82" s="13" t="str">
        <f>IF(BA82&lt;20,"1",IF(BA82&lt;=49,"3",IF(BA82&lt;=100,"6",IF(BA82&gt;100,"10"))))</f>
        <v>10</v>
      </c>
      <c r="BG82" s="13" t="str">
        <f>IF(BB82&gt;6.5,"1",IF(BB82&gt;=4.6,"3",IF(BB82&gt;=2,"6",IF(BB82&gt;=0,"10"))))</f>
        <v>6</v>
      </c>
      <c r="BH82" s="13" t="str">
        <f>IF(BC82&lt;0.5,"1",IF(BC82&lt;1,"3",IF(BC82&lt;=3,"6",IF(BC82&gt;=3,"10"))))</f>
        <v>6</v>
      </c>
      <c r="BI82" s="15">
        <v>96</v>
      </c>
      <c r="BJ82" s="16" t="s">
        <v>29</v>
      </c>
      <c r="BK82" s="17" t="s">
        <v>31</v>
      </c>
      <c r="BL82" s="12">
        <v>1.0083333333333333</v>
      </c>
      <c r="BM82" s="12">
        <v>8.9</v>
      </c>
      <c r="BN82" s="12">
        <v>7.208333333333333</v>
      </c>
      <c r="BO82" s="12">
        <v>2.5833333333333333E-2</v>
      </c>
      <c r="BP82" s="12">
        <f>AVERAGE(BP70:BP81)</f>
        <v>1.2291666666666667</v>
      </c>
      <c r="BQ82" s="13" t="str">
        <f>IF(BL82&lt;3,"1",IF(BL82&lt;5,"3",IF(BL82&lt;=15,"6",IF(BL82&gt;15,"10"))))</f>
        <v>1</v>
      </c>
      <c r="BR82" s="13" t="str">
        <f>IF(BM82&lt;20,"1",IF(BM82&lt;=49,"3",IF(BM82&lt;=100,"6",IF(BM82&gt;100,"10"))))</f>
        <v>1</v>
      </c>
      <c r="BS82" s="13" t="str">
        <f>IF(BN82&gt;6.5,"1",IF(BN82&gt;=4.6,"3",IF(BN82&gt;=2,"6",IF(BN82&gt;=0,"10"))))</f>
        <v>1</v>
      </c>
      <c r="BT82" s="13" t="str">
        <f>IF(BO82&lt;0.5,"1",IF(BO82&lt;1,"3",IF(BO82&lt;=3,"6",IF(BO82&gt;=3,"10"))))</f>
        <v>1</v>
      </c>
      <c r="BU82" s="15">
        <v>96</v>
      </c>
      <c r="BV82" s="16" t="s">
        <v>29</v>
      </c>
      <c r="BW82" s="17" t="s">
        <v>31</v>
      </c>
      <c r="BX82" s="12">
        <v>9.3333333333333321</v>
      </c>
      <c r="BY82" s="12">
        <v>45.316666666666663</v>
      </c>
      <c r="BZ82" s="12">
        <v>3.85</v>
      </c>
      <c r="CA82" s="12">
        <v>9.5425000000000004</v>
      </c>
      <c r="CB82" s="12">
        <f>AVERAGE(CB70:CB81)</f>
        <v>5.395833333333333</v>
      </c>
      <c r="CC82" s="13" t="str">
        <f>IF(BX82&lt;3,"1",IF(BX82&lt;5,"3",IF(BX82&lt;=15,"6",IF(BX82&gt;15,"10"))))</f>
        <v>6</v>
      </c>
      <c r="CD82" s="13" t="str">
        <f>IF(BY82&lt;20,"1",IF(BY82&lt;=49,"3",IF(BY82&lt;=100,"6",IF(BY82&gt;100,"10"))))</f>
        <v>3</v>
      </c>
      <c r="CE82" s="13" t="str">
        <f>IF(BZ82&gt;6.5,"1",IF(BZ82&gt;=4.6,"3",IF(BZ82&gt;=2,"6",IF(BZ82&gt;=0,"10"))))</f>
        <v>6</v>
      </c>
      <c r="CF82" s="13" t="str">
        <f>IF(CA82&lt;0.5,"1",IF(CA82&lt;1,"3",IF(CA82&lt;=3,"6",IF(CA82&gt;=3,"10"))))</f>
        <v>10</v>
      </c>
      <c r="CG82" s="15">
        <v>96</v>
      </c>
      <c r="CH82" s="16"/>
      <c r="CI82" s="17"/>
      <c r="CJ82" s="12"/>
      <c r="CK82" s="12"/>
      <c r="CL82" s="12"/>
      <c r="CM82" s="12"/>
      <c r="CN82" s="18"/>
      <c r="CO82" s="19"/>
      <c r="CP82" s="19"/>
      <c r="CQ82" s="19"/>
      <c r="CR82" s="19"/>
      <c r="CS82" s="15">
        <v>96</v>
      </c>
      <c r="CT82" s="16"/>
      <c r="CU82" s="17"/>
      <c r="CV82" s="12"/>
      <c r="CW82" s="12"/>
      <c r="CX82" s="12"/>
      <c r="CY82" s="12"/>
      <c r="CZ82" s="18"/>
      <c r="DA82" s="19"/>
      <c r="DB82" s="19"/>
      <c r="DC82" s="19"/>
      <c r="DD82" s="19"/>
      <c r="DE82" s="15">
        <v>96</v>
      </c>
      <c r="DF82" s="16"/>
      <c r="DG82" s="17"/>
      <c r="DH82" s="12"/>
      <c r="DI82" s="12"/>
      <c r="DJ82" s="12"/>
      <c r="DK82" s="12"/>
      <c r="DL82" s="18"/>
      <c r="DM82" s="19"/>
      <c r="DN82" s="19"/>
      <c r="DO82" s="19"/>
      <c r="DP82" s="19"/>
      <c r="DQ82" s="15">
        <v>96</v>
      </c>
      <c r="DR82" s="16"/>
      <c r="DS82" s="17"/>
      <c r="DT82" s="12"/>
      <c r="DU82" s="12"/>
      <c r="DV82" s="12"/>
      <c r="DW82" s="12"/>
      <c r="DX82" s="18"/>
      <c r="DY82" s="19"/>
      <c r="DZ82" s="19"/>
      <c r="EA82" s="19"/>
      <c r="EB82" s="19"/>
    </row>
    <row r="83" spans="1:132" x14ac:dyDescent="0.25">
      <c r="A83" s="156">
        <v>97</v>
      </c>
      <c r="B83" s="153" t="s">
        <v>33</v>
      </c>
      <c r="C83" s="4">
        <v>39454</v>
      </c>
      <c r="D83" s="5">
        <v>6.1</v>
      </c>
      <c r="E83" s="5">
        <v>20.9</v>
      </c>
      <c r="F83" s="5">
        <v>3.9</v>
      </c>
      <c r="G83" s="5">
        <v>1.05</v>
      </c>
      <c r="H83" s="6">
        <f t="shared" ref="H83:H94" si="0">(I83+J83+K83+L83)/4</f>
        <v>5.25</v>
      </c>
      <c r="I83" s="7" t="str">
        <f t="shared" ref="I83:I94" si="1">IF(D83&lt;=3,"1",IF(D83&lt;5,"3",IF(D83&lt;=15,"6",IF(D83&gt;15,"10"))))</f>
        <v>6</v>
      </c>
      <c r="J83" s="7" t="str">
        <f t="shared" ref="J83:J94" si="2">IF(E83&lt;=20,"1",IF(E83&lt;=49,"3",IF(E83&lt;=100,"6",IF(E83&gt;100,"10"))))</f>
        <v>3</v>
      </c>
      <c r="K83" s="7" t="str">
        <f t="shared" ref="K83:K94" si="3">IF(F83&gt;=6.5,"1",IF(F83&gt;=4.6,"3",IF(F83&gt;=2,"6",IF(F83&gt;=0,"10"))))</f>
        <v>6</v>
      </c>
      <c r="L83" s="7" t="str">
        <f t="shared" ref="L83:L94" si="4">IF(G83&lt;=0.5,"1",IF(G83&lt;1,"3",IF(G83&lt;=3,"6",IF(G83&gt;=3,"10"))))</f>
        <v>6</v>
      </c>
      <c r="M83" s="156">
        <v>97</v>
      </c>
      <c r="N83" s="156" t="s">
        <v>26</v>
      </c>
      <c r="O83" s="4">
        <v>39454</v>
      </c>
      <c r="P83" s="5">
        <v>17.5</v>
      </c>
      <c r="Q83" s="5">
        <v>27.7</v>
      </c>
      <c r="R83" s="5">
        <v>0</v>
      </c>
      <c r="S83" s="5">
        <v>7.37</v>
      </c>
      <c r="T83" s="6">
        <f t="shared" ref="T83:T94" si="5">(U83+V83+W83+X83)/4</f>
        <v>8.25</v>
      </c>
      <c r="U83" s="7" t="str">
        <f t="shared" ref="U83:U94" si="6">IF(P83&lt;=3,"1",IF(P83&lt;5,"3",IF(P83&lt;=15,"6",IF(P83&gt;15,"10"))))</f>
        <v>10</v>
      </c>
      <c r="V83" s="7" t="str">
        <f t="shared" ref="V83:V94" si="7">IF(Q83&lt;=20,"1",IF(Q83&lt;=49,"3",IF(Q83&lt;=100,"6",IF(Q83&gt;100,"10"))))</f>
        <v>3</v>
      </c>
      <c r="W83" s="7" t="str">
        <f t="shared" ref="W83:W94" si="8">IF(R83&gt;=6.5,"1",IF(R83&gt;=4.6,"3",IF(R83&gt;=2,"6",IF(R83&gt;=0,"10"))))</f>
        <v>10</v>
      </c>
      <c r="X83" s="7" t="str">
        <f t="shared" ref="X83:X94" si="9">IF(S83&lt;=0.5,"1",IF(S83&lt;1,"3",IF(S83&lt;=3,"6",IF(S83&gt;=3,"10"))))</f>
        <v>10</v>
      </c>
      <c r="Y83" s="156">
        <v>97</v>
      </c>
      <c r="Z83" s="156" t="s">
        <v>26</v>
      </c>
      <c r="AA83" s="4">
        <v>39454</v>
      </c>
      <c r="AB83" s="5">
        <v>9.1999999999999993</v>
      </c>
      <c r="AC83" s="5">
        <v>20.100000000000001</v>
      </c>
      <c r="AD83" s="5">
        <v>3.8</v>
      </c>
      <c r="AE83" s="5">
        <v>5.88</v>
      </c>
      <c r="AF83" s="6">
        <f t="shared" ref="AF83:AF94" si="10">(AG83+AH83+AI83+AJ83)/4</f>
        <v>6.25</v>
      </c>
      <c r="AG83" s="7" t="str">
        <f t="shared" ref="AG83:AG94" si="11">IF(AB83&lt;=3,"1",IF(AB83&lt;5,"3",IF(AB83&lt;=15,"6",IF(AB83&gt;15,"10"))))</f>
        <v>6</v>
      </c>
      <c r="AH83" s="7" t="str">
        <f t="shared" ref="AH83:AH94" si="12">IF(AC83&lt;=20,"1",IF(AC83&lt;=49,"3",IF(AC83&lt;=100,"6",IF(AC83&gt;100,"10"))))</f>
        <v>3</v>
      </c>
      <c r="AI83" s="7" t="str">
        <f t="shared" ref="AI83:AI94" si="13">IF(AD83&gt;=6.5,"1",IF(AD83&gt;=4.6,"3",IF(AD83&gt;=2,"6",IF(AD83&gt;=0,"10"))))</f>
        <v>6</v>
      </c>
      <c r="AJ83" s="7" t="str">
        <f t="shared" ref="AJ83:AJ94" si="14">IF(AE83&lt;=0.5,"1",IF(AE83&lt;1,"3",IF(AE83&lt;=3,"6",IF(AE83&gt;=3,"10"))))</f>
        <v>10</v>
      </c>
      <c r="AK83" s="156">
        <v>97</v>
      </c>
      <c r="AL83" s="156" t="s">
        <v>28</v>
      </c>
      <c r="AM83" s="4">
        <v>39454</v>
      </c>
      <c r="AN83" s="5">
        <v>5.0999999999999996</v>
      </c>
      <c r="AO83" s="5">
        <v>25.3</v>
      </c>
      <c r="AP83" s="5">
        <v>3.7</v>
      </c>
      <c r="AQ83" s="5">
        <v>5.05</v>
      </c>
      <c r="AR83" s="6">
        <v>6.25</v>
      </c>
      <c r="AS83" s="7" t="s">
        <v>23</v>
      </c>
      <c r="AT83" s="7" t="s">
        <v>27</v>
      </c>
      <c r="AU83" s="7" t="s">
        <v>23</v>
      </c>
      <c r="AV83" s="7" t="s">
        <v>24</v>
      </c>
      <c r="AW83" s="156">
        <v>97</v>
      </c>
      <c r="AX83" s="156" t="s">
        <v>28</v>
      </c>
      <c r="AY83" s="4">
        <v>39454</v>
      </c>
      <c r="AZ83" s="5">
        <v>3.9</v>
      </c>
      <c r="BA83" s="5">
        <v>20.5</v>
      </c>
      <c r="BB83" s="5">
        <v>5.5</v>
      </c>
      <c r="BC83" s="5">
        <v>3.03</v>
      </c>
      <c r="BD83" s="7">
        <v>4.75</v>
      </c>
      <c r="BE83" s="7" t="s">
        <v>27</v>
      </c>
      <c r="BF83" s="7" t="s">
        <v>27</v>
      </c>
      <c r="BG83" s="7" t="s">
        <v>27</v>
      </c>
      <c r="BH83" s="7" t="s">
        <v>24</v>
      </c>
      <c r="BI83" s="149">
        <v>97</v>
      </c>
      <c r="BJ83" s="154" t="s">
        <v>29</v>
      </c>
      <c r="BK83" s="4">
        <v>39454</v>
      </c>
      <c r="BL83" s="5">
        <v>1.1000000000000001</v>
      </c>
      <c r="BM83" s="5">
        <v>1.1000000000000001</v>
      </c>
      <c r="BN83" s="5">
        <v>8.1</v>
      </c>
      <c r="BO83" s="22">
        <v>0.01</v>
      </c>
      <c r="BP83" s="8">
        <v>1</v>
      </c>
      <c r="BQ83" s="7" t="s">
        <v>25</v>
      </c>
      <c r="BR83" s="7" t="s">
        <v>25</v>
      </c>
      <c r="BS83" s="7" t="s">
        <v>25</v>
      </c>
      <c r="BT83" s="7" t="s">
        <v>25</v>
      </c>
      <c r="BU83" s="149">
        <v>97</v>
      </c>
      <c r="BV83" s="151" t="s">
        <v>29</v>
      </c>
      <c r="BW83" s="4">
        <v>39454</v>
      </c>
      <c r="BX83" s="5">
        <v>9.9</v>
      </c>
      <c r="BY83" s="5">
        <v>25.7</v>
      </c>
      <c r="BZ83" s="5">
        <v>5.4</v>
      </c>
      <c r="CA83" s="5">
        <v>13.6</v>
      </c>
      <c r="CB83" s="6">
        <v>5.5</v>
      </c>
      <c r="CC83" s="7" t="s">
        <v>23</v>
      </c>
      <c r="CD83" s="7" t="s">
        <v>27</v>
      </c>
      <c r="CE83" s="7" t="s">
        <v>27</v>
      </c>
      <c r="CF83" s="7" t="s">
        <v>24</v>
      </c>
      <c r="CG83" s="149">
        <v>97</v>
      </c>
      <c r="CH83" s="151"/>
      <c r="CI83" s="4"/>
      <c r="CJ83" s="5"/>
      <c r="CK83" s="5"/>
      <c r="CL83" s="5"/>
      <c r="CM83" s="5"/>
      <c r="CN83" s="6"/>
      <c r="CO83" s="7"/>
      <c r="CP83" s="7"/>
      <c r="CQ83" s="7"/>
      <c r="CR83" s="7"/>
      <c r="CS83" s="149">
        <v>97</v>
      </c>
      <c r="CT83" s="151"/>
      <c r="CU83" s="4"/>
      <c r="CV83" s="5"/>
      <c r="CW83" s="5"/>
      <c r="CX83" s="5"/>
      <c r="CY83" s="5"/>
      <c r="CZ83" s="6"/>
      <c r="DA83" s="7"/>
      <c r="DB83" s="7"/>
      <c r="DC83" s="7"/>
      <c r="DD83" s="7"/>
      <c r="DE83" s="149">
        <v>97</v>
      </c>
      <c r="DF83" s="151"/>
      <c r="DG83" s="4"/>
      <c r="DH83" s="5"/>
      <c r="DI83" s="5"/>
      <c r="DJ83" s="5"/>
      <c r="DK83" s="5"/>
      <c r="DL83" s="6"/>
      <c r="DM83" s="7"/>
      <c r="DN83" s="7"/>
      <c r="DO83" s="7"/>
      <c r="DP83" s="7"/>
      <c r="DQ83" s="149">
        <v>97</v>
      </c>
      <c r="DR83" s="151"/>
      <c r="DS83" s="4"/>
      <c r="DT83" s="5"/>
      <c r="DU83" s="5"/>
      <c r="DV83" s="5"/>
      <c r="DW83" s="5"/>
      <c r="DX83" s="6"/>
      <c r="DY83" s="7"/>
      <c r="DZ83" s="7"/>
      <c r="EA83" s="7"/>
      <c r="EB83" s="7"/>
    </row>
    <row r="84" spans="1:132" x14ac:dyDescent="0.25">
      <c r="A84" s="156"/>
      <c r="B84" s="154"/>
      <c r="C84" s="4">
        <v>39492</v>
      </c>
      <c r="D84" s="5">
        <v>20</v>
      </c>
      <c r="E84" s="5">
        <v>37.5</v>
      </c>
      <c r="F84" s="5">
        <v>6</v>
      </c>
      <c r="G84" s="5">
        <v>2.7</v>
      </c>
      <c r="H84" s="6">
        <f t="shared" si="0"/>
        <v>5.5</v>
      </c>
      <c r="I84" s="7" t="str">
        <f t="shared" si="1"/>
        <v>10</v>
      </c>
      <c r="J84" s="7" t="str">
        <f t="shared" si="2"/>
        <v>3</v>
      </c>
      <c r="K84" s="7" t="str">
        <f t="shared" si="3"/>
        <v>3</v>
      </c>
      <c r="L84" s="7" t="str">
        <f t="shared" si="4"/>
        <v>6</v>
      </c>
      <c r="M84" s="156"/>
      <c r="N84" s="156"/>
      <c r="O84" s="4">
        <v>39492</v>
      </c>
      <c r="P84" s="5">
        <v>23.7</v>
      </c>
      <c r="Q84" s="5">
        <v>45.6</v>
      </c>
      <c r="R84" s="5">
        <v>2.5</v>
      </c>
      <c r="S84" s="5">
        <v>5.96</v>
      </c>
      <c r="T84" s="6">
        <f t="shared" si="5"/>
        <v>7.25</v>
      </c>
      <c r="U84" s="7" t="str">
        <f t="shared" si="6"/>
        <v>10</v>
      </c>
      <c r="V84" s="7" t="str">
        <f t="shared" si="7"/>
        <v>3</v>
      </c>
      <c r="W84" s="7" t="str">
        <f t="shared" si="8"/>
        <v>6</v>
      </c>
      <c r="X84" s="7" t="str">
        <f t="shared" si="9"/>
        <v>10</v>
      </c>
      <c r="Y84" s="156"/>
      <c r="Z84" s="156"/>
      <c r="AA84" s="4">
        <v>39492</v>
      </c>
      <c r="AB84" s="5">
        <v>7.3</v>
      </c>
      <c r="AC84" s="5">
        <v>13.9</v>
      </c>
      <c r="AD84" s="5">
        <v>0.2</v>
      </c>
      <c r="AE84" s="5">
        <v>6.06</v>
      </c>
      <c r="AF84" s="6">
        <f t="shared" si="10"/>
        <v>6.75</v>
      </c>
      <c r="AG84" s="7" t="str">
        <f t="shared" si="11"/>
        <v>6</v>
      </c>
      <c r="AH84" s="7" t="str">
        <f t="shared" si="12"/>
        <v>1</v>
      </c>
      <c r="AI84" s="7" t="str">
        <f t="shared" si="13"/>
        <v>10</v>
      </c>
      <c r="AJ84" s="7" t="str">
        <f t="shared" si="14"/>
        <v>10</v>
      </c>
      <c r="AK84" s="156"/>
      <c r="AL84" s="156"/>
      <c r="AM84" s="4">
        <v>39492</v>
      </c>
      <c r="AN84" s="5">
        <v>5.2</v>
      </c>
      <c r="AO84" s="5">
        <v>16.3</v>
      </c>
      <c r="AP84" s="5">
        <v>5</v>
      </c>
      <c r="AQ84" s="5">
        <v>5.52</v>
      </c>
      <c r="AR84" s="6">
        <v>5</v>
      </c>
      <c r="AS84" s="7" t="s">
        <v>23</v>
      </c>
      <c r="AT84" s="7" t="s">
        <v>25</v>
      </c>
      <c r="AU84" s="7" t="s">
        <v>27</v>
      </c>
      <c r="AV84" s="7" t="s">
        <v>24</v>
      </c>
      <c r="AW84" s="156"/>
      <c r="AX84" s="156"/>
      <c r="AY84" s="4">
        <v>39492</v>
      </c>
      <c r="AZ84" s="5">
        <v>3.7</v>
      </c>
      <c r="BA84" s="5">
        <v>24.4</v>
      </c>
      <c r="BB84" s="5">
        <v>6.3</v>
      </c>
      <c r="BC84" s="5">
        <v>4.12</v>
      </c>
      <c r="BD84" s="7">
        <v>4.75</v>
      </c>
      <c r="BE84" s="7" t="s">
        <v>27</v>
      </c>
      <c r="BF84" s="7" t="s">
        <v>27</v>
      </c>
      <c r="BG84" s="7" t="s">
        <v>27</v>
      </c>
      <c r="BH84" s="7" t="s">
        <v>24</v>
      </c>
      <c r="BI84" s="149"/>
      <c r="BJ84" s="154"/>
      <c r="BK84" s="4">
        <v>39492</v>
      </c>
      <c r="BL84" s="5">
        <v>1</v>
      </c>
      <c r="BM84" s="5">
        <v>3.1</v>
      </c>
      <c r="BN84" s="5">
        <v>8.1999999999999993</v>
      </c>
      <c r="BO84" s="5">
        <v>0.01</v>
      </c>
      <c r="BP84" s="8">
        <v>1</v>
      </c>
      <c r="BQ84" s="7" t="s">
        <v>25</v>
      </c>
      <c r="BR84" s="7" t="s">
        <v>25</v>
      </c>
      <c r="BS84" s="7" t="s">
        <v>25</v>
      </c>
      <c r="BT84" s="7" t="s">
        <v>25</v>
      </c>
      <c r="BU84" s="149"/>
      <c r="BV84" s="151"/>
      <c r="BW84" s="4">
        <v>39492</v>
      </c>
      <c r="BX84" s="5">
        <v>7.8</v>
      </c>
      <c r="BY84" s="5">
        <v>19</v>
      </c>
      <c r="BZ84" s="5">
        <v>2.2999999999999998</v>
      </c>
      <c r="CA84" s="5">
        <v>14.2</v>
      </c>
      <c r="CB84" s="6">
        <v>5.75</v>
      </c>
      <c r="CC84" s="7" t="s">
        <v>23</v>
      </c>
      <c r="CD84" s="7" t="s">
        <v>25</v>
      </c>
      <c r="CE84" s="7" t="s">
        <v>23</v>
      </c>
      <c r="CF84" s="7" t="s">
        <v>24</v>
      </c>
      <c r="CG84" s="149"/>
      <c r="CH84" s="151"/>
      <c r="CI84" s="4"/>
      <c r="CJ84" s="5"/>
      <c r="CK84" s="5"/>
      <c r="CL84" s="5"/>
      <c r="CM84" s="5"/>
      <c r="CN84" s="6"/>
      <c r="CO84" s="7"/>
      <c r="CP84" s="7"/>
      <c r="CQ84" s="7"/>
      <c r="CR84" s="7"/>
      <c r="CS84" s="149"/>
      <c r="CT84" s="151"/>
      <c r="CU84" s="4"/>
      <c r="CV84" s="5"/>
      <c r="CW84" s="5"/>
      <c r="CX84" s="5"/>
      <c r="CY84" s="5"/>
      <c r="CZ84" s="6"/>
      <c r="DA84" s="7"/>
      <c r="DB84" s="7"/>
      <c r="DC84" s="7"/>
      <c r="DD84" s="7"/>
      <c r="DE84" s="149"/>
      <c r="DF84" s="151"/>
      <c r="DG84" s="4"/>
      <c r="DH84" s="5"/>
      <c r="DI84" s="5"/>
      <c r="DJ84" s="5"/>
      <c r="DK84" s="5"/>
      <c r="DL84" s="6"/>
      <c r="DM84" s="7"/>
      <c r="DN84" s="7"/>
      <c r="DO84" s="7"/>
      <c r="DP84" s="7"/>
      <c r="DQ84" s="149"/>
      <c r="DR84" s="151"/>
      <c r="DS84" s="4"/>
      <c r="DT84" s="5"/>
      <c r="DU84" s="5"/>
      <c r="DV84" s="5"/>
      <c r="DW84" s="5"/>
      <c r="DX84" s="6"/>
      <c r="DY84" s="7"/>
      <c r="DZ84" s="7"/>
      <c r="EA84" s="7"/>
      <c r="EB84" s="7"/>
    </row>
    <row r="85" spans="1:132" x14ac:dyDescent="0.25">
      <c r="A85" s="156"/>
      <c r="B85" s="154"/>
      <c r="C85" s="4">
        <v>39513</v>
      </c>
      <c r="D85" s="5">
        <v>3.7</v>
      </c>
      <c r="E85" s="5">
        <v>20.100000000000001</v>
      </c>
      <c r="F85" s="5">
        <v>4.3</v>
      </c>
      <c r="G85" s="5">
        <v>2.58</v>
      </c>
      <c r="H85" s="6">
        <f t="shared" si="0"/>
        <v>4.5</v>
      </c>
      <c r="I85" s="7" t="str">
        <f t="shared" si="1"/>
        <v>3</v>
      </c>
      <c r="J85" s="7" t="str">
        <f t="shared" si="2"/>
        <v>3</v>
      </c>
      <c r="K85" s="7" t="str">
        <f t="shared" si="3"/>
        <v>6</v>
      </c>
      <c r="L85" s="7" t="str">
        <f t="shared" si="4"/>
        <v>6</v>
      </c>
      <c r="M85" s="156"/>
      <c r="N85" s="156"/>
      <c r="O85" s="4">
        <v>39513</v>
      </c>
      <c r="P85" s="5">
        <v>25.1</v>
      </c>
      <c r="Q85" s="5">
        <v>45.8</v>
      </c>
      <c r="R85" s="5">
        <v>0</v>
      </c>
      <c r="S85" s="5">
        <v>5.04</v>
      </c>
      <c r="T85" s="6">
        <f t="shared" si="5"/>
        <v>8.25</v>
      </c>
      <c r="U85" s="7" t="str">
        <f t="shared" si="6"/>
        <v>10</v>
      </c>
      <c r="V85" s="7" t="str">
        <f t="shared" si="7"/>
        <v>3</v>
      </c>
      <c r="W85" s="7" t="str">
        <f t="shared" si="8"/>
        <v>10</v>
      </c>
      <c r="X85" s="7" t="str">
        <f t="shared" si="9"/>
        <v>10</v>
      </c>
      <c r="Y85" s="156"/>
      <c r="Z85" s="156"/>
      <c r="AA85" s="4">
        <v>39513</v>
      </c>
      <c r="AB85" s="5">
        <v>8.5</v>
      </c>
      <c r="AC85" s="5">
        <v>14.8</v>
      </c>
      <c r="AD85" s="5">
        <v>2.1</v>
      </c>
      <c r="AE85" s="5">
        <v>4.08</v>
      </c>
      <c r="AF85" s="6">
        <f t="shared" si="10"/>
        <v>5.75</v>
      </c>
      <c r="AG85" s="7" t="str">
        <f t="shared" si="11"/>
        <v>6</v>
      </c>
      <c r="AH85" s="7" t="str">
        <f t="shared" si="12"/>
        <v>1</v>
      </c>
      <c r="AI85" s="7" t="str">
        <f t="shared" si="13"/>
        <v>6</v>
      </c>
      <c r="AJ85" s="7" t="str">
        <f t="shared" si="14"/>
        <v>10</v>
      </c>
      <c r="AK85" s="156"/>
      <c r="AL85" s="156"/>
      <c r="AM85" s="4">
        <v>39513</v>
      </c>
      <c r="AN85" s="5">
        <v>9.6999999999999993</v>
      </c>
      <c r="AO85" s="5">
        <v>15</v>
      </c>
      <c r="AP85" s="5">
        <v>3.5</v>
      </c>
      <c r="AQ85" s="5">
        <v>3.99</v>
      </c>
      <c r="AR85" s="6">
        <v>5.75</v>
      </c>
      <c r="AS85" s="7" t="s">
        <v>23</v>
      </c>
      <c r="AT85" s="7" t="s">
        <v>25</v>
      </c>
      <c r="AU85" s="7" t="s">
        <v>23</v>
      </c>
      <c r="AV85" s="7" t="s">
        <v>24</v>
      </c>
      <c r="AW85" s="156"/>
      <c r="AX85" s="156"/>
      <c r="AY85" s="4">
        <v>39513</v>
      </c>
      <c r="AZ85" s="5">
        <v>2.4</v>
      </c>
      <c r="BA85" s="5">
        <v>36</v>
      </c>
      <c r="BB85" s="5">
        <v>4.2</v>
      </c>
      <c r="BC85" s="5">
        <v>2.79</v>
      </c>
      <c r="BD85" s="7">
        <v>4</v>
      </c>
      <c r="BE85" s="7" t="s">
        <v>25</v>
      </c>
      <c r="BF85" s="7" t="s">
        <v>27</v>
      </c>
      <c r="BG85" s="7" t="s">
        <v>23</v>
      </c>
      <c r="BH85" s="7" t="s">
        <v>23</v>
      </c>
      <c r="BI85" s="149"/>
      <c r="BJ85" s="154"/>
      <c r="BK85" s="4">
        <v>39513</v>
      </c>
      <c r="BL85" s="5">
        <v>1</v>
      </c>
      <c r="BM85" s="5">
        <v>1.2</v>
      </c>
      <c r="BN85" s="5">
        <v>8.1</v>
      </c>
      <c r="BO85" s="5">
        <v>0.01</v>
      </c>
      <c r="BP85" s="8">
        <v>1</v>
      </c>
      <c r="BQ85" s="7" t="s">
        <v>25</v>
      </c>
      <c r="BR85" s="7" t="s">
        <v>25</v>
      </c>
      <c r="BS85" s="7" t="s">
        <v>25</v>
      </c>
      <c r="BT85" s="7" t="s">
        <v>25</v>
      </c>
      <c r="BU85" s="149"/>
      <c r="BV85" s="151"/>
      <c r="BW85" s="4">
        <v>39513</v>
      </c>
      <c r="BX85" s="5">
        <v>5.8</v>
      </c>
      <c r="BY85" s="5">
        <v>15</v>
      </c>
      <c r="BZ85" s="5">
        <v>3.8</v>
      </c>
      <c r="CA85" s="5">
        <v>9.06</v>
      </c>
      <c r="CB85" s="6">
        <v>5.75</v>
      </c>
      <c r="CC85" s="7" t="s">
        <v>23</v>
      </c>
      <c r="CD85" s="7" t="s">
        <v>25</v>
      </c>
      <c r="CE85" s="7" t="s">
        <v>23</v>
      </c>
      <c r="CF85" s="7" t="s">
        <v>24</v>
      </c>
      <c r="CG85" s="149"/>
      <c r="CH85" s="151"/>
      <c r="CI85" s="4"/>
      <c r="CJ85" s="5"/>
      <c r="CK85" s="5"/>
      <c r="CL85" s="5"/>
      <c r="CM85" s="5"/>
      <c r="CN85" s="6"/>
      <c r="CO85" s="7"/>
      <c r="CP85" s="7"/>
      <c r="CQ85" s="7"/>
      <c r="CR85" s="7"/>
      <c r="CS85" s="149"/>
      <c r="CT85" s="151"/>
      <c r="CU85" s="4"/>
      <c r="CV85" s="5"/>
      <c r="CW85" s="5"/>
      <c r="CX85" s="5"/>
      <c r="CY85" s="5"/>
      <c r="CZ85" s="6"/>
      <c r="DA85" s="7"/>
      <c r="DB85" s="7"/>
      <c r="DC85" s="7"/>
      <c r="DD85" s="7"/>
      <c r="DE85" s="149"/>
      <c r="DF85" s="151"/>
      <c r="DG85" s="4"/>
      <c r="DH85" s="5"/>
      <c r="DI85" s="5"/>
      <c r="DJ85" s="5"/>
      <c r="DK85" s="5"/>
      <c r="DL85" s="6"/>
      <c r="DM85" s="7"/>
      <c r="DN85" s="7"/>
      <c r="DO85" s="7"/>
      <c r="DP85" s="7"/>
      <c r="DQ85" s="149"/>
      <c r="DR85" s="151"/>
      <c r="DS85" s="4"/>
      <c r="DT85" s="5"/>
      <c r="DU85" s="5"/>
      <c r="DV85" s="5"/>
      <c r="DW85" s="5"/>
      <c r="DX85" s="6"/>
      <c r="DY85" s="7"/>
      <c r="DZ85" s="7"/>
      <c r="EA85" s="7"/>
      <c r="EB85" s="7"/>
    </row>
    <row r="86" spans="1:132" x14ac:dyDescent="0.25">
      <c r="A86" s="156"/>
      <c r="B86" s="154"/>
      <c r="C86" s="4">
        <v>39541</v>
      </c>
      <c r="D86" s="5">
        <v>2.6</v>
      </c>
      <c r="E86" s="5">
        <v>31.2</v>
      </c>
      <c r="F86" s="5">
        <v>3.3</v>
      </c>
      <c r="G86" s="5">
        <v>4.63</v>
      </c>
      <c r="H86" s="6">
        <f t="shared" si="0"/>
        <v>5</v>
      </c>
      <c r="I86" s="7" t="str">
        <f t="shared" si="1"/>
        <v>1</v>
      </c>
      <c r="J86" s="7" t="str">
        <f t="shared" si="2"/>
        <v>3</v>
      </c>
      <c r="K86" s="7" t="str">
        <f t="shared" si="3"/>
        <v>6</v>
      </c>
      <c r="L86" s="7" t="str">
        <f t="shared" si="4"/>
        <v>10</v>
      </c>
      <c r="M86" s="156"/>
      <c r="N86" s="156"/>
      <c r="O86" s="4">
        <v>39541</v>
      </c>
      <c r="P86" s="5">
        <v>16.600000000000001</v>
      </c>
      <c r="Q86" s="5">
        <v>23.2</v>
      </c>
      <c r="R86" s="5">
        <v>1</v>
      </c>
      <c r="S86" s="5">
        <v>5.84</v>
      </c>
      <c r="T86" s="6">
        <f t="shared" si="5"/>
        <v>8.25</v>
      </c>
      <c r="U86" s="7" t="str">
        <f t="shared" si="6"/>
        <v>10</v>
      </c>
      <c r="V86" s="7" t="str">
        <f t="shared" si="7"/>
        <v>3</v>
      </c>
      <c r="W86" s="7" t="str">
        <f t="shared" si="8"/>
        <v>10</v>
      </c>
      <c r="X86" s="7" t="str">
        <f t="shared" si="9"/>
        <v>10</v>
      </c>
      <c r="Y86" s="156"/>
      <c r="Z86" s="156"/>
      <c r="AA86" s="4">
        <v>39541</v>
      </c>
      <c r="AB86" s="5">
        <v>8.9</v>
      </c>
      <c r="AC86" s="5">
        <v>16.5</v>
      </c>
      <c r="AD86" s="5">
        <v>1</v>
      </c>
      <c r="AE86" s="5">
        <v>6.15</v>
      </c>
      <c r="AF86" s="6">
        <f t="shared" si="10"/>
        <v>6.75</v>
      </c>
      <c r="AG86" s="7" t="str">
        <f t="shared" si="11"/>
        <v>6</v>
      </c>
      <c r="AH86" s="7" t="str">
        <f t="shared" si="12"/>
        <v>1</v>
      </c>
      <c r="AI86" s="7" t="str">
        <f t="shared" si="13"/>
        <v>10</v>
      </c>
      <c r="AJ86" s="7" t="str">
        <f t="shared" si="14"/>
        <v>10</v>
      </c>
      <c r="AK86" s="156"/>
      <c r="AL86" s="156"/>
      <c r="AM86" s="4">
        <v>39541</v>
      </c>
      <c r="AN86" s="5">
        <v>7.5</v>
      </c>
      <c r="AO86" s="5">
        <v>14.9</v>
      </c>
      <c r="AP86" s="5">
        <v>0</v>
      </c>
      <c r="AQ86" s="5">
        <v>6.03</v>
      </c>
      <c r="AR86" s="6">
        <v>6.75</v>
      </c>
      <c r="AS86" s="7" t="s">
        <v>23</v>
      </c>
      <c r="AT86" s="7" t="s">
        <v>25</v>
      </c>
      <c r="AU86" s="7" t="s">
        <v>24</v>
      </c>
      <c r="AV86" s="7" t="s">
        <v>24</v>
      </c>
      <c r="AW86" s="156"/>
      <c r="AX86" s="156"/>
      <c r="AY86" s="4">
        <v>39541</v>
      </c>
      <c r="AZ86" s="5">
        <v>4.9000000000000004</v>
      </c>
      <c r="BA86" s="5">
        <v>20.3</v>
      </c>
      <c r="BB86" s="5">
        <v>2</v>
      </c>
      <c r="BC86" s="5">
        <v>3.69</v>
      </c>
      <c r="BD86" s="7">
        <v>5.5</v>
      </c>
      <c r="BE86" s="7" t="s">
        <v>27</v>
      </c>
      <c r="BF86" s="7" t="s">
        <v>27</v>
      </c>
      <c r="BG86" s="7" t="s">
        <v>23</v>
      </c>
      <c r="BH86" s="7" t="s">
        <v>24</v>
      </c>
      <c r="BI86" s="149"/>
      <c r="BJ86" s="154"/>
      <c r="BK86" s="4">
        <v>39541</v>
      </c>
      <c r="BL86" s="5">
        <v>1</v>
      </c>
      <c r="BM86" s="5">
        <v>1</v>
      </c>
      <c r="BN86" s="5">
        <v>8</v>
      </c>
      <c r="BO86" s="5">
        <v>0.01</v>
      </c>
      <c r="BP86" s="8">
        <v>1</v>
      </c>
      <c r="BQ86" s="7" t="s">
        <v>25</v>
      </c>
      <c r="BR86" s="7" t="s">
        <v>25</v>
      </c>
      <c r="BS86" s="7" t="s">
        <v>25</v>
      </c>
      <c r="BT86" s="7" t="s">
        <v>25</v>
      </c>
      <c r="BU86" s="149"/>
      <c r="BV86" s="151"/>
      <c r="BW86" s="4">
        <v>39541</v>
      </c>
      <c r="BX86" s="5">
        <v>2</v>
      </c>
      <c r="BY86" s="5">
        <v>9.8000000000000007</v>
      </c>
      <c r="BZ86" s="5">
        <v>7.7</v>
      </c>
      <c r="CA86" s="5">
        <v>2.62</v>
      </c>
      <c r="CB86" s="23">
        <v>2.25</v>
      </c>
      <c r="CC86" s="24" t="s">
        <v>25</v>
      </c>
      <c r="CD86" s="24" t="s">
        <v>25</v>
      </c>
      <c r="CE86" s="24" t="s">
        <v>25</v>
      </c>
      <c r="CF86" s="24" t="s">
        <v>23</v>
      </c>
      <c r="CG86" s="149"/>
      <c r="CH86" s="151"/>
      <c r="CI86" s="4"/>
      <c r="CJ86" s="5"/>
      <c r="CK86" s="5"/>
      <c r="CL86" s="5"/>
      <c r="CM86" s="5"/>
      <c r="CN86" s="6"/>
      <c r="CO86" s="7"/>
      <c r="CP86" s="7"/>
      <c r="CQ86" s="7"/>
      <c r="CR86" s="7"/>
      <c r="CS86" s="149"/>
      <c r="CT86" s="151"/>
      <c r="CU86" s="4"/>
      <c r="CV86" s="5"/>
      <c r="CW86" s="5"/>
      <c r="CX86" s="5"/>
      <c r="CY86" s="5"/>
      <c r="CZ86" s="6"/>
      <c r="DA86" s="7"/>
      <c r="DB86" s="7"/>
      <c r="DC86" s="7"/>
      <c r="DD86" s="7"/>
      <c r="DE86" s="149"/>
      <c r="DF86" s="151"/>
      <c r="DG86" s="4"/>
      <c r="DH86" s="5"/>
      <c r="DI86" s="5"/>
      <c r="DJ86" s="5"/>
      <c r="DK86" s="5"/>
      <c r="DL86" s="6"/>
      <c r="DM86" s="7"/>
      <c r="DN86" s="7"/>
      <c r="DO86" s="7"/>
      <c r="DP86" s="7"/>
      <c r="DQ86" s="149"/>
      <c r="DR86" s="151"/>
      <c r="DS86" s="4"/>
      <c r="DT86" s="5"/>
      <c r="DU86" s="5"/>
      <c r="DV86" s="5"/>
      <c r="DW86" s="5"/>
      <c r="DX86" s="6"/>
      <c r="DY86" s="7"/>
      <c r="DZ86" s="7"/>
      <c r="EA86" s="7"/>
      <c r="EB86" s="7"/>
    </row>
    <row r="87" spans="1:132" x14ac:dyDescent="0.25">
      <c r="A87" s="156"/>
      <c r="B87" s="154"/>
      <c r="C87" s="4">
        <v>39573</v>
      </c>
      <c r="D87" s="5">
        <v>14.5</v>
      </c>
      <c r="E87" s="5">
        <v>27.7</v>
      </c>
      <c r="F87" s="5">
        <v>4.5999999999999996</v>
      </c>
      <c r="G87" s="5">
        <v>0.98</v>
      </c>
      <c r="H87" s="6">
        <f t="shared" si="0"/>
        <v>3.75</v>
      </c>
      <c r="I87" s="7" t="str">
        <f t="shared" si="1"/>
        <v>6</v>
      </c>
      <c r="J87" s="7" t="str">
        <f t="shared" si="2"/>
        <v>3</v>
      </c>
      <c r="K87" s="7" t="str">
        <f t="shared" si="3"/>
        <v>3</v>
      </c>
      <c r="L87" s="7" t="str">
        <f t="shared" si="4"/>
        <v>3</v>
      </c>
      <c r="M87" s="156"/>
      <c r="N87" s="156"/>
      <c r="O87" s="4">
        <v>39573</v>
      </c>
      <c r="P87" s="5">
        <v>36</v>
      </c>
      <c r="Q87" s="5">
        <v>46.7</v>
      </c>
      <c r="R87" s="5">
        <v>1.2</v>
      </c>
      <c r="S87" s="5">
        <v>4.6100000000000003</v>
      </c>
      <c r="T87" s="6">
        <f t="shared" si="5"/>
        <v>8.25</v>
      </c>
      <c r="U87" s="7" t="str">
        <f t="shared" si="6"/>
        <v>10</v>
      </c>
      <c r="V87" s="7" t="str">
        <f t="shared" si="7"/>
        <v>3</v>
      </c>
      <c r="W87" s="7" t="str">
        <f t="shared" si="8"/>
        <v>10</v>
      </c>
      <c r="X87" s="7" t="str">
        <f t="shared" si="9"/>
        <v>10</v>
      </c>
      <c r="Y87" s="156"/>
      <c r="Z87" s="156"/>
      <c r="AA87" s="4">
        <v>39573</v>
      </c>
      <c r="AB87" s="5">
        <v>19.3</v>
      </c>
      <c r="AC87" s="5">
        <v>13.4</v>
      </c>
      <c r="AD87" s="5">
        <v>0.7</v>
      </c>
      <c r="AE87" s="5">
        <v>6.73</v>
      </c>
      <c r="AF87" s="6">
        <f t="shared" si="10"/>
        <v>7.75</v>
      </c>
      <c r="AG87" s="7" t="str">
        <f t="shared" si="11"/>
        <v>10</v>
      </c>
      <c r="AH87" s="7" t="str">
        <f t="shared" si="12"/>
        <v>1</v>
      </c>
      <c r="AI87" s="7" t="str">
        <f t="shared" si="13"/>
        <v>10</v>
      </c>
      <c r="AJ87" s="7" t="str">
        <f t="shared" si="14"/>
        <v>10</v>
      </c>
      <c r="AK87" s="156"/>
      <c r="AL87" s="156"/>
      <c r="AM87" s="4">
        <v>39573</v>
      </c>
      <c r="AN87" s="5">
        <v>16</v>
      </c>
      <c r="AO87" s="5">
        <v>10.8</v>
      </c>
      <c r="AP87" s="5">
        <v>0</v>
      </c>
      <c r="AQ87" s="5">
        <v>6.08</v>
      </c>
      <c r="AR87" s="6">
        <v>7.75</v>
      </c>
      <c r="AS87" s="7" t="s">
        <v>24</v>
      </c>
      <c r="AT87" s="7" t="s">
        <v>25</v>
      </c>
      <c r="AU87" s="7" t="s">
        <v>24</v>
      </c>
      <c r="AV87" s="7" t="s">
        <v>24</v>
      </c>
      <c r="AW87" s="156"/>
      <c r="AX87" s="156"/>
      <c r="AY87" s="4">
        <v>39573</v>
      </c>
      <c r="AZ87" s="5">
        <v>5.0999999999999996</v>
      </c>
      <c r="BA87" s="5">
        <v>25.7</v>
      </c>
      <c r="BB87" s="5">
        <v>2.7</v>
      </c>
      <c r="BC87" s="5">
        <v>3.35</v>
      </c>
      <c r="BD87" s="7">
        <v>6.25</v>
      </c>
      <c r="BE87" s="7" t="s">
        <v>23</v>
      </c>
      <c r="BF87" s="7" t="s">
        <v>27</v>
      </c>
      <c r="BG87" s="7" t="s">
        <v>23</v>
      </c>
      <c r="BH87" s="7" t="s">
        <v>24</v>
      </c>
      <c r="BI87" s="149"/>
      <c r="BJ87" s="154"/>
      <c r="BK87" s="4">
        <v>39573</v>
      </c>
      <c r="BL87" s="5">
        <v>1</v>
      </c>
      <c r="BM87" s="5">
        <v>9.1999999999999993</v>
      </c>
      <c r="BN87" s="5">
        <v>4.5999999999999996</v>
      </c>
      <c r="BO87" s="5">
        <v>0.01</v>
      </c>
      <c r="BP87" s="8">
        <v>1.5</v>
      </c>
      <c r="BQ87" s="7" t="s">
        <v>25</v>
      </c>
      <c r="BR87" s="7" t="s">
        <v>25</v>
      </c>
      <c r="BS87" s="7" t="s">
        <v>27</v>
      </c>
      <c r="BT87" s="7" t="s">
        <v>25</v>
      </c>
      <c r="BU87" s="149"/>
      <c r="BV87" s="151"/>
      <c r="BW87" s="4">
        <v>39573</v>
      </c>
      <c r="BX87" s="5">
        <v>10.199999999999999</v>
      </c>
      <c r="BY87" s="5">
        <v>14.5</v>
      </c>
      <c r="BZ87" s="5">
        <v>3.1</v>
      </c>
      <c r="CA87" s="5">
        <v>16.100000000000001</v>
      </c>
      <c r="CB87" s="23">
        <v>5.75</v>
      </c>
      <c r="CC87" s="24" t="s">
        <v>23</v>
      </c>
      <c r="CD87" s="24" t="s">
        <v>25</v>
      </c>
      <c r="CE87" s="24" t="s">
        <v>23</v>
      </c>
      <c r="CF87" s="24" t="s">
        <v>24</v>
      </c>
      <c r="CG87" s="149"/>
      <c r="CH87" s="151"/>
      <c r="CI87" s="4"/>
      <c r="CJ87" s="5"/>
      <c r="CK87" s="5"/>
      <c r="CL87" s="5"/>
      <c r="CM87" s="5"/>
      <c r="CN87" s="6"/>
      <c r="CO87" s="7"/>
      <c r="CP87" s="7"/>
      <c r="CQ87" s="7"/>
      <c r="CR87" s="7"/>
      <c r="CS87" s="149"/>
      <c r="CT87" s="151"/>
      <c r="CU87" s="4"/>
      <c r="CV87" s="5"/>
      <c r="CW87" s="5"/>
      <c r="CX87" s="5"/>
      <c r="CY87" s="5"/>
      <c r="CZ87" s="6"/>
      <c r="DA87" s="7"/>
      <c r="DB87" s="7"/>
      <c r="DC87" s="7"/>
      <c r="DD87" s="7"/>
      <c r="DE87" s="149"/>
      <c r="DF87" s="151"/>
      <c r="DG87" s="4"/>
      <c r="DH87" s="5"/>
      <c r="DI87" s="5"/>
      <c r="DJ87" s="5"/>
      <c r="DK87" s="5"/>
      <c r="DL87" s="6"/>
      <c r="DM87" s="7"/>
      <c r="DN87" s="7"/>
      <c r="DO87" s="7"/>
      <c r="DP87" s="7"/>
      <c r="DQ87" s="149"/>
      <c r="DR87" s="151"/>
      <c r="DS87" s="4"/>
      <c r="DT87" s="5"/>
      <c r="DU87" s="5"/>
      <c r="DV87" s="5"/>
      <c r="DW87" s="5"/>
      <c r="DX87" s="6"/>
      <c r="DY87" s="7"/>
      <c r="DZ87" s="7"/>
      <c r="EA87" s="7"/>
      <c r="EB87" s="7"/>
    </row>
    <row r="88" spans="1:132" x14ac:dyDescent="0.25">
      <c r="A88" s="156"/>
      <c r="B88" s="154"/>
      <c r="C88" s="4">
        <v>39626</v>
      </c>
      <c r="D88" s="5">
        <v>6.4</v>
      </c>
      <c r="E88" s="5">
        <v>279</v>
      </c>
      <c r="F88" s="5">
        <v>4.2</v>
      </c>
      <c r="G88" s="5">
        <v>1.05</v>
      </c>
      <c r="H88" s="6">
        <f t="shared" si="0"/>
        <v>7</v>
      </c>
      <c r="I88" s="7" t="str">
        <f t="shared" si="1"/>
        <v>6</v>
      </c>
      <c r="J88" s="7" t="str">
        <f t="shared" si="2"/>
        <v>10</v>
      </c>
      <c r="K88" s="7" t="str">
        <f t="shared" si="3"/>
        <v>6</v>
      </c>
      <c r="L88" s="7" t="str">
        <f t="shared" si="4"/>
        <v>6</v>
      </c>
      <c r="M88" s="156"/>
      <c r="N88" s="156"/>
      <c r="O88" s="4">
        <v>39626</v>
      </c>
      <c r="P88" s="5">
        <v>10.3</v>
      </c>
      <c r="Q88" s="5">
        <v>1280</v>
      </c>
      <c r="R88" s="5">
        <v>2.5</v>
      </c>
      <c r="S88" s="5">
        <v>1.57</v>
      </c>
      <c r="T88" s="6">
        <f t="shared" si="5"/>
        <v>7</v>
      </c>
      <c r="U88" s="7" t="str">
        <f t="shared" si="6"/>
        <v>6</v>
      </c>
      <c r="V88" s="7" t="str">
        <f t="shared" si="7"/>
        <v>10</v>
      </c>
      <c r="W88" s="7" t="str">
        <f t="shared" si="8"/>
        <v>6</v>
      </c>
      <c r="X88" s="7" t="str">
        <f t="shared" si="9"/>
        <v>6</v>
      </c>
      <c r="Y88" s="156"/>
      <c r="Z88" s="156"/>
      <c r="AA88" s="4">
        <v>39626</v>
      </c>
      <c r="AB88" s="5">
        <v>8.6999999999999993</v>
      </c>
      <c r="AC88" s="5">
        <v>23.7</v>
      </c>
      <c r="AD88" s="5">
        <v>1.2</v>
      </c>
      <c r="AE88" s="5">
        <v>2.9</v>
      </c>
      <c r="AF88" s="6">
        <f t="shared" si="10"/>
        <v>6.25</v>
      </c>
      <c r="AG88" s="7" t="str">
        <f t="shared" si="11"/>
        <v>6</v>
      </c>
      <c r="AH88" s="7" t="str">
        <f t="shared" si="12"/>
        <v>3</v>
      </c>
      <c r="AI88" s="7" t="str">
        <f t="shared" si="13"/>
        <v>10</v>
      </c>
      <c r="AJ88" s="7" t="str">
        <f t="shared" si="14"/>
        <v>6</v>
      </c>
      <c r="AK88" s="156"/>
      <c r="AL88" s="156"/>
      <c r="AM88" s="4">
        <v>39626</v>
      </c>
      <c r="AN88" s="5">
        <v>4</v>
      </c>
      <c r="AO88" s="5">
        <v>25.8</v>
      </c>
      <c r="AP88" s="5">
        <v>0</v>
      </c>
      <c r="AQ88" s="5">
        <v>2.91</v>
      </c>
      <c r="AR88" s="6">
        <v>5.5</v>
      </c>
      <c r="AS88" s="7" t="s">
        <v>27</v>
      </c>
      <c r="AT88" s="7" t="s">
        <v>27</v>
      </c>
      <c r="AU88" s="7" t="s">
        <v>24</v>
      </c>
      <c r="AV88" s="7" t="s">
        <v>23</v>
      </c>
      <c r="AW88" s="156"/>
      <c r="AX88" s="156"/>
      <c r="AY88" s="4">
        <v>39626</v>
      </c>
      <c r="AZ88" s="5">
        <v>1</v>
      </c>
      <c r="BA88" s="5">
        <v>19.899999999999999</v>
      </c>
      <c r="BB88" s="5">
        <v>3.1</v>
      </c>
      <c r="BC88" s="5">
        <v>2.1</v>
      </c>
      <c r="BD88" s="7">
        <v>3.5</v>
      </c>
      <c r="BE88" s="7" t="s">
        <v>25</v>
      </c>
      <c r="BF88" s="7" t="s">
        <v>25</v>
      </c>
      <c r="BG88" s="7" t="s">
        <v>23</v>
      </c>
      <c r="BH88" s="7" t="s">
        <v>23</v>
      </c>
      <c r="BI88" s="149"/>
      <c r="BJ88" s="154"/>
      <c r="BK88" s="4">
        <v>39626</v>
      </c>
      <c r="BL88" s="5">
        <v>1</v>
      </c>
      <c r="BM88" s="5">
        <v>7.2</v>
      </c>
      <c r="BN88" s="5">
        <v>7.1</v>
      </c>
      <c r="BO88" s="5">
        <v>0.01</v>
      </c>
      <c r="BP88" s="8">
        <v>1</v>
      </c>
      <c r="BQ88" s="7" t="s">
        <v>25</v>
      </c>
      <c r="BR88" s="7" t="s">
        <v>25</v>
      </c>
      <c r="BS88" s="7" t="s">
        <v>25</v>
      </c>
      <c r="BT88" s="7" t="s">
        <v>25</v>
      </c>
      <c r="BU88" s="149"/>
      <c r="BV88" s="151"/>
      <c r="BW88" s="4">
        <v>39626</v>
      </c>
      <c r="BX88" s="5">
        <v>11.2</v>
      </c>
      <c r="BY88" s="5">
        <v>140</v>
      </c>
      <c r="BZ88" s="5">
        <v>4.3</v>
      </c>
      <c r="CA88" s="5">
        <v>3.55</v>
      </c>
      <c r="CB88" s="23">
        <v>8</v>
      </c>
      <c r="CC88" s="24" t="s">
        <v>23</v>
      </c>
      <c r="CD88" s="24" t="s">
        <v>24</v>
      </c>
      <c r="CE88" s="24" t="s">
        <v>23</v>
      </c>
      <c r="CF88" s="24" t="s">
        <v>24</v>
      </c>
      <c r="CG88" s="149"/>
      <c r="CH88" s="151"/>
      <c r="CI88" s="4"/>
      <c r="CJ88" s="5"/>
      <c r="CK88" s="5"/>
      <c r="CL88" s="5"/>
      <c r="CM88" s="5"/>
      <c r="CN88" s="6"/>
      <c r="CO88" s="7"/>
      <c r="CP88" s="7"/>
      <c r="CQ88" s="7"/>
      <c r="CR88" s="7"/>
      <c r="CS88" s="149"/>
      <c r="CT88" s="151"/>
      <c r="CU88" s="4"/>
      <c r="CV88" s="5"/>
      <c r="CW88" s="5"/>
      <c r="CX88" s="5"/>
      <c r="CY88" s="5"/>
      <c r="CZ88" s="6"/>
      <c r="DA88" s="7"/>
      <c r="DB88" s="7"/>
      <c r="DC88" s="7"/>
      <c r="DD88" s="7"/>
      <c r="DE88" s="149"/>
      <c r="DF88" s="151"/>
      <c r="DG88" s="4"/>
      <c r="DH88" s="5"/>
      <c r="DI88" s="5"/>
      <c r="DJ88" s="5"/>
      <c r="DK88" s="5"/>
      <c r="DL88" s="6"/>
      <c r="DM88" s="7"/>
      <c r="DN88" s="7"/>
      <c r="DO88" s="7"/>
      <c r="DP88" s="7"/>
      <c r="DQ88" s="149"/>
      <c r="DR88" s="151"/>
      <c r="DS88" s="4"/>
      <c r="DT88" s="5"/>
      <c r="DU88" s="5"/>
      <c r="DV88" s="5"/>
      <c r="DW88" s="5"/>
      <c r="DX88" s="6"/>
      <c r="DY88" s="7"/>
      <c r="DZ88" s="7"/>
      <c r="EA88" s="7"/>
      <c r="EB88" s="7"/>
    </row>
    <row r="89" spans="1:132" x14ac:dyDescent="0.25">
      <c r="A89" s="156"/>
      <c r="B89" s="154"/>
      <c r="C89" s="4">
        <v>39645</v>
      </c>
      <c r="D89" s="5">
        <v>3.1</v>
      </c>
      <c r="E89" s="5">
        <v>78.400000000000006</v>
      </c>
      <c r="F89" s="5">
        <v>4.5</v>
      </c>
      <c r="G89" s="5">
        <v>0.21</v>
      </c>
      <c r="H89" s="6">
        <f t="shared" si="0"/>
        <v>4</v>
      </c>
      <c r="I89" s="7" t="str">
        <f t="shared" si="1"/>
        <v>3</v>
      </c>
      <c r="J89" s="7" t="str">
        <f t="shared" si="2"/>
        <v>6</v>
      </c>
      <c r="K89" s="7" t="str">
        <f t="shared" si="3"/>
        <v>6</v>
      </c>
      <c r="L89" s="7" t="str">
        <f t="shared" si="4"/>
        <v>1</v>
      </c>
      <c r="M89" s="156"/>
      <c r="N89" s="156"/>
      <c r="O89" s="4">
        <v>39645</v>
      </c>
      <c r="P89" s="5">
        <v>4.7</v>
      </c>
      <c r="Q89" s="5">
        <v>31.3</v>
      </c>
      <c r="R89" s="5">
        <v>4.5</v>
      </c>
      <c r="S89" s="5">
        <v>1.1499999999999999</v>
      </c>
      <c r="T89" s="6">
        <f t="shared" si="5"/>
        <v>4.5</v>
      </c>
      <c r="U89" s="7" t="str">
        <f t="shared" si="6"/>
        <v>3</v>
      </c>
      <c r="V89" s="7" t="str">
        <f t="shared" si="7"/>
        <v>3</v>
      </c>
      <c r="W89" s="7" t="str">
        <f t="shared" si="8"/>
        <v>6</v>
      </c>
      <c r="X89" s="7" t="str">
        <f t="shared" si="9"/>
        <v>6</v>
      </c>
      <c r="Y89" s="156"/>
      <c r="Z89" s="156"/>
      <c r="AA89" s="4">
        <v>39645</v>
      </c>
      <c r="AB89" s="5">
        <v>4.9000000000000004</v>
      </c>
      <c r="AC89" s="5">
        <v>31.7</v>
      </c>
      <c r="AD89" s="5">
        <v>2</v>
      </c>
      <c r="AE89" s="5">
        <v>1.02</v>
      </c>
      <c r="AF89" s="6">
        <f t="shared" si="10"/>
        <v>4.5</v>
      </c>
      <c r="AG89" s="7" t="str">
        <f t="shared" si="11"/>
        <v>3</v>
      </c>
      <c r="AH89" s="7" t="str">
        <f t="shared" si="12"/>
        <v>3</v>
      </c>
      <c r="AI89" s="7" t="str">
        <f t="shared" si="13"/>
        <v>6</v>
      </c>
      <c r="AJ89" s="7" t="str">
        <f t="shared" si="14"/>
        <v>6</v>
      </c>
      <c r="AK89" s="156"/>
      <c r="AL89" s="156"/>
      <c r="AM89" s="4">
        <v>39645</v>
      </c>
      <c r="AN89" s="5">
        <v>2.2000000000000002</v>
      </c>
      <c r="AO89" s="5">
        <v>33.1</v>
      </c>
      <c r="AP89" s="5">
        <v>1.8</v>
      </c>
      <c r="AQ89" s="5">
        <v>0.92</v>
      </c>
      <c r="AR89" s="6">
        <v>4.25</v>
      </c>
      <c r="AS89" s="7" t="s">
        <v>25</v>
      </c>
      <c r="AT89" s="7" t="s">
        <v>27</v>
      </c>
      <c r="AU89" s="7" t="s">
        <v>24</v>
      </c>
      <c r="AV89" s="7" t="s">
        <v>27</v>
      </c>
      <c r="AW89" s="156"/>
      <c r="AX89" s="156"/>
      <c r="AY89" s="4">
        <v>39645</v>
      </c>
      <c r="AZ89" s="5">
        <v>1</v>
      </c>
      <c r="BA89" s="5">
        <v>35.9</v>
      </c>
      <c r="BB89" s="5">
        <v>3.2</v>
      </c>
      <c r="BC89" s="5">
        <v>1.07</v>
      </c>
      <c r="BD89" s="7">
        <v>4</v>
      </c>
      <c r="BE89" s="7" t="s">
        <v>25</v>
      </c>
      <c r="BF89" s="7" t="s">
        <v>27</v>
      </c>
      <c r="BG89" s="7" t="s">
        <v>23</v>
      </c>
      <c r="BH89" s="7" t="s">
        <v>23</v>
      </c>
      <c r="BI89" s="149"/>
      <c r="BJ89" s="154"/>
      <c r="BK89" s="4">
        <v>39645</v>
      </c>
      <c r="BL89" s="5">
        <v>1</v>
      </c>
      <c r="BM89" s="5">
        <v>3.4</v>
      </c>
      <c r="BN89" s="5">
        <v>8.8000000000000007</v>
      </c>
      <c r="BO89" s="5">
        <v>0.01</v>
      </c>
      <c r="BP89" s="8">
        <v>1</v>
      </c>
      <c r="BQ89" s="7" t="s">
        <v>25</v>
      </c>
      <c r="BR89" s="7" t="s">
        <v>25</v>
      </c>
      <c r="BS89" s="7" t="s">
        <v>25</v>
      </c>
      <c r="BT89" s="7" t="s">
        <v>25</v>
      </c>
      <c r="BU89" s="149"/>
      <c r="BV89" s="151"/>
      <c r="BW89" s="4">
        <v>39645</v>
      </c>
      <c r="BX89" s="5">
        <v>1.9</v>
      </c>
      <c r="BY89" s="5">
        <v>69.099999999999994</v>
      </c>
      <c r="BZ89" s="5">
        <v>1.9</v>
      </c>
      <c r="CA89" s="5">
        <v>1.73</v>
      </c>
      <c r="CB89" s="23">
        <v>5.75</v>
      </c>
      <c r="CC89" s="24" t="s">
        <v>25</v>
      </c>
      <c r="CD89" s="24" t="s">
        <v>23</v>
      </c>
      <c r="CE89" s="24" t="s">
        <v>24</v>
      </c>
      <c r="CF89" s="24" t="s">
        <v>23</v>
      </c>
      <c r="CG89" s="149"/>
      <c r="CH89" s="151"/>
      <c r="CI89" s="4"/>
      <c r="CJ89" s="5"/>
      <c r="CK89" s="5"/>
      <c r="CL89" s="5"/>
      <c r="CM89" s="5"/>
      <c r="CN89" s="6"/>
      <c r="CO89" s="7"/>
      <c r="CP89" s="7"/>
      <c r="CQ89" s="7"/>
      <c r="CR89" s="7"/>
      <c r="CS89" s="149"/>
      <c r="CT89" s="151"/>
      <c r="CU89" s="4"/>
      <c r="CV89" s="5"/>
      <c r="CW89" s="5"/>
      <c r="CX89" s="5"/>
      <c r="CY89" s="5"/>
      <c r="CZ89" s="6"/>
      <c r="DA89" s="7"/>
      <c r="DB89" s="7"/>
      <c r="DC89" s="7"/>
      <c r="DD89" s="7"/>
      <c r="DE89" s="149"/>
      <c r="DF89" s="151"/>
      <c r="DG89" s="4"/>
      <c r="DH89" s="5"/>
      <c r="DI89" s="5"/>
      <c r="DJ89" s="5"/>
      <c r="DK89" s="5"/>
      <c r="DL89" s="6"/>
      <c r="DM89" s="7"/>
      <c r="DN89" s="7"/>
      <c r="DO89" s="7"/>
      <c r="DP89" s="7"/>
      <c r="DQ89" s="149"/>
      <c r="DR89" s="151"/>
      <c r="DS89" s="4"/>
      <c r="DT89" s="5"/>
      <c r="DU89" s="5"/>
      <c r="DV89" s="5"/>
      <c r="DW89" s="5"/>
      <c r="DX89" s="6"/>
      <c r="DY89" s="7"/>
      <c r="DZ89" s="7"/>
      <c r="EA89" s="7"/>
      <c r="EB89" s="7"/>
    </row>
    <row r="90" spans="1:132" x14ac:dyDescent="0.25">
      <c r="A90" s="156"/>
      <c r="B90" s="154"/>
      <c r="C90" s="4">
        <v>39679</v>
      </c>
      <c r="D90" s="5">
        <v>2.2000000000000002</v>
      </c>
      <c r="E90" s="5">
        <v>132</v>
      </c>
      <c r="F90" s="5">
        <v>4.7</v>
      </c>
      <c r="G90" s="5">
        <v>0.46</v>
      </c>
      <c r="H90" s="6">
        <f t="shared" si="0"/>
        <v>3.75</v>
      </c>
      <c r="I90" s="7" t="str">
        <f t="shared" si="1"/>
        <v>1</v>
      </c>
      <c r="J90" s="7" t="str">
        <f t="shared" si="2"/>
        <v>10</v>
      </c>
      <c r="K90" s="7" t="str">
        <f t="shared" si="3"/>
        <v>3</v>
      </c>
      <c r="L90" s="7" t="str">
        <f t="shared" si="4"/>
        <v>1</v>
      </c>
      <c r="M90" s="156"/>
      <c r="N90" s="156"/>
      <c r="O90" s="4">
        <v>39679</v>
      </c>
      <c r="P90" s="5">
        <v>7</v>
      </c>
      <c r="Q90" s="5">
        <v>59.5</v>
      </c>
      <c r="R90" s="5">
        <v>6.2</v>
      </c>
      <c r="S90" s="5">
        <v>0.71</v>
      </c>
      <c r="T90" s="6">
        <f t="shared" si="5"/>
        <v>4.5</v>
      </c>
      <c r="U90" s="7" t="str">
        <f t="shared" si="6"/>
        <v>6</v>
      </c>
      <c r="V90" s="7" t="str">
        <f t="shared" si="7"/>
        <v>6</v>
      </c>
      <c r="W90" s="7" t="str">
        <f t="shared" si="8"/>
        <v>3</v>
      </c>
      <c r="X90" s="7" t="str">
        <f t="shared" si="9"/>
        <v>3</v>
      </c>
      <c r="Y90" s="156"/>
      <c r="Z90" s="156"/>
      <c r="AA90" s="4">
        <v>39679</v>
      </c>
      <c r="AB90" s="5">
        <v>6.3</v>
      </c>
      <c r="AC90" s="5">
        <v>31.7</v>
      </c>
      <c r="AD90" s="5">
        <v>2.5</v>
      </c>
      <c r="AE90" s="5">
        <v>1.06</v>
      </c>
      <c r="AF90" s="6">
        <f t="shared" si="10"/>
        <v>5.25</v>
      </c>
      <c r="AG90" s="7" t="str">
        <f t="shared" si="11"/>
        <v>6</v>
      </c>
      <c r="AH90" s="7" t="str">
        <f t="shared" si="12"/>
        <v>3</v>
      </c>
      <c r="AI90" s="7" t="str">
        <f t="shared" si="13"/>
        <v>6</v>
      </c>
      <c r="AJ90" s="7" t="str">
        <f t="shared" si="14"/>
        <v>6</v>
      </c>
      <c r="AK90" s="156"/>
      <c r="AL90" s="156"/>
      <c r="AM90" s="4">
        <v>39679</v>
      </c>
      <c r="AN90" s="5">
        <v>8.1999999999999993</v>
      </c>
      <c r="AO90" s="5">
        <v>27.4</v>
      </c>
      <c r="AP90" s="5">
        <v>0.8</v>
      </c>
      <c r="AQ90" s="5">
        <v>1.36</v>
      </c>
      <c r="AR90" s="6">
        <v>6.25</v>
      </c>
      <c r="AS90" s="7" t="s">
        <v>23</v>
      </c>
      <c r="AT90" s="7" t="s">
        <v>27</v>
      </c>
      <c r="AU90" s="7" t="s">
        <v>24</v>
      </c>
      <c r="AV90" s="7" t="s">
        <v>23</v>
      </c>
      <c r="AW90" s="156"/>
      <c r="AX90" s="156"/>
      <c r="AY90" s="4">
        <v>39679</v>
      </c>
      <c r="AZ90" s="5">
        <v>1</v>
      </c>
      <c r="BA90" s="5">
        <v>66.400000000000006</v>
      </c>
      <c r="BB90" s="5">
        <v>3.4</v>
      </c>
      <c r="BC90" s="5">
        <v>0.73</v>
      </c>
      <c r="BD90" s="7">
        <v>4</v>
      </c>
      <c r="BE90" s="7" t="s">
        <v>25</v>
      </c>
      <c r="BF90" s="7" t="s">
        <v>23</v>
      </c>
      <c r="BG90" s="7" t="s">
        <v>23</v>
      </c>
      <c r="BH90" s="7" t="s">
        <v>27</v>
      </c>
      <c r="BI90" s="149"/>
      <c r="BJ90" s="154"/>
      <c r="BK90" s="4">
        <v>39679</v>
      </c>
      <c r="BL90" s="5">
        <v>1</v>
      </c>
      <c r="BM90" s="5">
        <v>13.8</v>
      </c>
      <c r="BN90" s="5">
        <v>7.5</v>
      </c>
      <c r="BO90" s="5">
        <v>0.01</v>
      </c>
      <c r="BP90" s="8">
        <v>1</v>
      </c>
      <c r="BQ90" s="7" t="s">
        <v>25</v>
      </c>
      <c r="BR90" s="7" t="s">
        <v>25</v>
      </c>
      <c r="BS90" s="7" t="s">
        <v>25</v>
      </c>
      <c r="BT90" s="7" t="s">
        <v>25</v>
      </c>
      <c r="BU90" s="149"/>
      <c r="BV90" s="151"/>
      <c r="BW90" s="4">
        <v>39679</v>
      </c>
      <c r="BX90" s="5">
        <v>2.5</v>
      </c>
      <c r="BY90" s="5">
        <v>171</v>
      </c>
      <c r="BZ90" s="5">
        <v>3.5</v>
      </c>
      <c r="CA90" s="5">
        <v>1.21</v>
      </c>
      <c r="CB90" s="23">
        <v>5.75</v>
      </c>
      <c r="CC90" s="24" t="s">
        <v>25</v>
      </c>
      <c r="CD90" s="24" t="s">
        <v>24</v>
      </c>
      <c r="CE90" s="24" t="s">
        <v>23</v>
      </c>
      <c r="CF90" s="24" t="s">
        <v>23</v>
      </c>
      <c r="CG90" s="149"/>
      <c r="CH90" s="151"/>
      <c r="CI90" s="4"/>
      <c r="CJ90" s="5"/>
      <c r="CK90" s="5"/>
      <c r="CL90" s="5"/>
      <c r="CM90" s="5"/>
      <c r="CN90" s="6"/>
      <c r="CO90" s="7"/>
      <c r="CP90" s="7"/>
      <c r="CQ90" s="7"/>
      <c r="CR90" s="7"/>
      <c r="CS90" s="149"/>
      <c r="CT90" s="151"/>
      <c r="CU90" s="4"/>
      <c r="CV90" s="5"/>
      <c r="CW90" s="5"/>
      <c r="CX90" s="5"/>
      <c r="CY90" s="5"/>
      <c r="CZ90" s="6"/>
      <c r="DA90" s="7"/>
      <c r="DB90" s="7"/>
      <c r="DC90" s="7"/>
      <c r="DD90" s="7"/>
      <c r="DE90" s="149"/>
      <c r="DF90" s="151"/>
      <c r="DG90" s="4"/>
      <c r="DH90" s="5"/>
      <c r="DI90" s="5"/>
      <c r="DJ90" s="5"/>
      <c r="DK90" s="5"/>
      <c r="DL90" s="6"/>
      <c r="DM90" s="7"/>
      <c r="DN90" s="7"/>
      <c r="DO90" s="7"/>
      <c r="DP90" s="7"/>
      <c r="DQ90" s="149"/>
      <c r="DR90" s="151"/>
      <c r="DS90" s="4"/>
      <c r="DT90" s="5"/>
      <c r="DU90" s="5"/>
      <c r="DV90" s="5"/>
      <c r="DW90" s="5"/>
      <c r="DX90" s="6"/>
      <c r="DY90" s="7"/>
      <c r="DZ90" s="7"/>
      <c r="EA90" s="7"/>
      <c r="EB90" s="7"/>
    </row>
    <row r="91" spans="1:132" x14ac:dyDescent="0.25">
      <c r="A91" s="156"/>
      <c r="B91" s="154"/>
      <c r="C91" s="4">
        <v>39697</v>
      </c>
      <c r="D91" s="5">
        <v>1.4</v>
      </c>
      <c r="E91" s="5">
        <v>219</v>
      </c>
      <c r="F91" s="5">
        <v>5.0999999999999996</v>
      </c>
      <c r="G91" s="5">
        <v>0.47</v>
      </c>
      <c r="H91" s="6">
        <f t="shared" si="0"/>
        <v>3.75</v>
      </c>
      <c r="I91" s="7" t="str">
        <f t="shared" si="1"/>
        <v>1</v>
      </c>
      <c r="J91" s="7" t="str">
        <f t="shared" si="2"/>
        <v>10</v>
      </c>
      <c r="K91" s="7" t="str">
        <f t="shared" si="3"/>
        <v>3</v>
      </c>
      <c r="L91" s="7" t="str">
        <f t="shared" si="4"/>
        <v>1</v>
      </c>
      <c r="M91" s="156"/>
      <c r="N91" s="156"/>
      <c r="O91" s="4">
        <v>39697</v>
      </c>
      <c r="P91" s="5">
        <v>5</v>
      </c>
      <c r="Q91" s="5">
        <v>52.1</v>
      </c>
      <c r="R91" s="5">
        <v>3.7</v>
      </c>
      <c r="S91" s="5">
        <v>1.01</v>
      </c>
      <c r="T91" s="6">
        <f t="shared" si="5"/>
        <v>6</v>
      </c>
      <c r="U91" s="7" t="str">
        <f t="shared" si="6"/>
        <v>6</v>
      </c>
      <c r="V91" s="7" t="str">
        <f t="shared" si="7"/>
        <v>6</v>
      </c>
      <c r="W91" s="7" t="str">
        <f t="shared" si="8"/>
        <v>6</v>
      </c>
      <c r="X91" s="7" t="str">
        <f t="shared" si="9"/>
        <v>6</v>
      </c>
      <c r="Y91" s="156"/>
      <c r="Z91" s="156"/>
      <c r="AA91" s="4">
        <v>39697</v>
      </c>
      <c r="AB91" s="5">
        <v>2.2999999999999998</v>
      </c>
      <c r="AC91" s="5">
        <v>33</v>
      </c>
      <c r="AD91" s="5">
        <v>3.2</v>
      </c>
      <c r="AE91" s="5">
        <v>0.95</v>
      </c>
      <c r="AF91" s="6">
        <f t="shared" si="10"/>
        <v>3.25</v>
      </c>
      <c r="AG91" s="7" t="str">
        <f t="shared" si="11"/>
        <v>1</v>
      </c>
      <c r="AH91" s="7" t="str">
        <f t="shared" si="12"/>
        <v>3</v>
      </c>
      <c r="AI91" s="7" t="str">
        <f t="shared" si="13"/>
        <v>6</v>
      </c>
      <c r="AJ91" s="7" t="str">
        <f t="shared" si="14"/>
        <v>3</v>
      </c>
      <c r="AK91" s="156"/>
      <c r="AL91" s="156"/>
      <c r="AM91" s="4">
        <v>39697</v>
      </c>
      <c r="AN91" s="5">
        <v>1.7</v>
      </c>
      <c r="AO91" s="5">
        <v>21.6</v>
      </c>
      <c r="AP91" s="5">
        <v>4.5999999999999996</v>
      </c>
      <c r="AQ91" s="5">
        <v>1.68</v>
      </c>
      <c r="AR91" s="6">
        <v>3.25</v>
      </c>
      <c r="AS91" s="7" t="s">
        <v>25</v>
      </c>
      <c r="AT91" s="7" t="s">
        <v>27</v>
      </c>
      <c r="AU91" s="7" t="s">
        <v>27</v>
      </c>
      <c r="AV91" s="7" t="s">
        <v>23</v>
      </c>
      <c r="AW91" s="156"/>
      <c r="AX91" s="156"/>
      <c r="AY91" s="4">
        <v>39697</v>
      </c>
      <c r="AZ91" s="5">
        <v>1.8</v>
      </c>
      <c r="BA91" s="5">
        <v>14.1</v>
      </c>
      <c r="BB91" s="5">
        <v>1.8</v>
      </c>
      <c r="BC91" s="5">
        <v>1.42</v>
      </c>
      <c r="BD91" s="7">
        <v>4.5</v>
      </c>
      <c r="BE91" s="7" t="s">
        <v>25</v>
      </c>
      <c r="BF91" s="7" t="s">
        <v>25</v>
      </c>
      <c r="BG91" s="7" t="s">
        <v>24</v>
      </c>
      <c r="BH91" s="7" t="s">
        <v>23</v>
      </c>
      <c r="BI91" s="149"/>
      <c r="BJ91" s="154"/>
      <c r="BK91" s="4">
        <v>39697</v>
      </c>
      <c r="BL91" s="5">
        <v>1</v>
      </c>
      <c r="BM91" s="5">
        <v>4</v>
      </c>
      <c r="BN91" s="5">
        <v>9</v>
      </c>
      <c r="BO91" s="5">
        <v>0.01</v>
      </c>
      <c r="BP91" s="8">
        <v>1</v>
      </c>
      <c r="BQ91" s="7" t="s">
        <v>25</v>
      </c>
      <c r="BR91" s="7" t="s">
        <v>25</v>
      </c>
      <c r="BS91" s="7" t="s">
        <v>25</v>
      </c>
      <c r="BT91" s="7" t="s">
        <v>25</v>
      </c>
      <c r="BU91" s="149"/>
      <c r="BV91" s="151"/>
      <c r="BW91" s="4">
        <v>39697</v>
      </c>
      <c r="BX91" s="5">
        <v>2.2999999999999998</v>
      </c>
      <c r="BY91" s="5">
        <v>107</v>
      </c>
      <c r="BZ91" s="5">
        <v>4</v>
      </c>
      <c r="CA91" s="5">
        <v>2.8</v>
      </c>
      <c r="CB91" s="23">
        <v>5.75</v>
      </c>
      <c r="CC91" s="24" t="s">
        <v>25</v>
      </c>
      <c r="CD91" s="24" t="s">
        <v>24</v>
      </c>
      <c r="CE91" s="24" t="s">
        <v>23</v>
      </c>
      <c r="CF91" s="24" t="s">
        <v>23</v>
      </c>
      <c r="CG91" s="149"/>
      <c r="CH91" s="151"/>
      <c r="CI91" s="4"/>
      <c r="CJ91" s="5"/>
      <c r="CK91" s="5"/>
      <c r="CL91" s="5"/>
      <c r="CM91" s="5"/>
      <c r="CN91" s="6"/>
      <c r="CO91" s="7"/>
      <c r="CP91" s="7"/>
      <c r="CQ91" s="7"/>
      <c r="CR91" s="7"/>
      <c r="CS91" s="149"/>
      <c r="CT91" s="151"/>
      <c r="CU91" s="4"/>
      <c r="CV91" s="5"/>
      <c r="CW91" s="5"/>
      <c r="CX91" s="5"/>
      <c r="CY91" s="5"/>
      <c r="CZ91" s="6"/>
      <c r="DA91" s="7"/>
      <c r="DB91" s="7"/>
      <c r="DC91" s="7"/>
      <c r="DD91" s="7"/>
      <c r="DE91" s="149"/>
      <c r="DF91" s="151"/>
      <c r="DG91" s="4"/>
      <c r="DH91" s="5"/>
      <c r="DI91" s="5"/>
      <c r="DJ91" s="5"/>
      <c r="DK91" s="5"/>
      <c r="DL91" s="6"/>
      <c r="DM91" s="7"/>
      <c r="DN91" s="7"/>
      <c r="DO91" s="7"/>
      <c r="DP91" s="7"/>
      <c r="DQ91" s="149"/>
      <c r="DR91" s="151"/>
      <c r="DS91" s="4"/>
      <c r="DT91" s="5"/>
      <c r="DU91" s="5"/>
      <c r="DV91" s="5"/>
      <c r="DW91" s="5"/>
      <c r="DX91" s="6"/>
      <c r="DY91" s="7"/>
      <c r="DZ91" s="7"/>
      <c r="EA91" s="7"/>
      <c r="EB91" s="7"/>
    </row>
    <row r="92" spans="1:132" x14ac:dyDescent="0.25">
      <c r="A92" s="156"/>
      <c r="B92" s="154"/>
      <c r="C92" s="4">
        <v>39728</v>
      </c>
      <c r="D92" s="5">
        <v>2.5</v>
      </c>
      <c r="E92" s="5">
        <v>788</v>
      </c>
      <c r="F92" s="5">
        <v>5.4</v>
      </c>
      <c r="G92" s="5">
        <v>0.63</v>
      </c>
      <c r="H92" s="6">
        <f t="shared" si="0"/>
        <v>4.25</v>
      </c>
      <c r="I92" s="7" t="str">
        <f t="shared" si="1"/>
        <v>1</v>
      </c>
      <c r="J92" s="7" t="str">
        <f t="shared" si="2"/>
        <v>10</v>
      </c>
      <c r="K92" s="7" t="str">
        <f t="shared" si="3"/>
        <v>3</v>
      </c>
      <c r="L92" s="7" t="str">
        <f t="shared" si="4"/>
        <v>3</v>
      </c>
      <c r="M92" s="156"/>
      <c r="N92" s="156"/>
      <c r="O92" s="4">
        <v>39728</v>
      </c>
      <c r="P92" s="5">
        <v>3.6</v>
      </c>
      <c r="Q92" s="5">
        <v>587</v>
      </c>
      <c r="R92" s="5">
        <v>5.5</v>
      </c>
      <c r="S92" s="5">
        <v>0.78</v>
      </c>
      <c r="T92" s="6">
        <f t="shared" si="5"/>
        <v>4.75</v>
      </c>
      <c r="U92" s="7" t="str">
        <f t="shared" si="6"/>
        <v>3</v>
      </c>
      <c r="V92" s="7" t="str">
        <f t="shared" si="7"/>
        <v>10</v>
      </c>
      <c r="W92" s="7" t="str">
        <f t="shared" si="8"/>
        <v>3</v>
      </c>
      <c r="X92" s="7" t="str">
        <f t="shared" si="9"/>
        <v>3</v>
      </c>
      <c r="Y92" s="156"/>
      <c r="Z92" s="156"/>
      <c r="AA92" s="4">
        <v>39728</v>
      </c>
      <c r="AB92" s="5">
        <v>4.3</v>
      </c>
      <c r="AC92" s="5">
        <v>24.1</v>
      </c>
      <c r="AD92" s="5">
        <v>0.8</v>
      </c>
      <c r="AE92" s="5">
        <v>1.2</v>
      </c>
      <c r="AF92" s="6">
        <f t="shared" si="10"/>
        <v>5.5</v>
      </c>
      <c r="AG92" s="7" t="str">
        <f t="shared" si="11"/>
        <v>3</v>
      </c>
      <c r="AH92" s="7" t="str">
        <f t="shared" si="12"/>
        <v>3</v>
      </c>
      <c r="AI92" s="7" t="str">
        <f t="shared" si="13"/>
        <v>10</v>
      </c>
      <c r="AJ92" s="7" t="str">
        <f t="shared" si="14"/>
        <v>6</v>
      </c>
      <c r="AK92" s="156"/>
      <c r="AL92" s="156"/>
      <c r="AM92" s="4">
        <v>39728</v>
      </c>
      <c r="AN92" s="5">
        <v>1.9</v>
      </c>
      <c r="AO92" s="5">
        <v>19.899999999999999</v>
      </c>
      <c r="AP92" s="5">
        <v>0.7</v>
      </c>
      <c r="AQ92" s="5">
        <v>1.1200000000000001</v>
      </c>
      <c r="AR92" s="6">
        <v>4.5</v>
      </c>
      <c r="AS92" s="7" t="s">
        <v>25</v>
      </c>
      <c r="AT92" s="7" t="s">
        <v>25</v>
      </c>
      <c r="AU92" s="7" t="s">
        <v>24</v>
      </c>
      <c r="AV92" s="7" t="s">
        <v>23</v>
      </c>
      <c r="AW92" s="156"/>
      <c r="AX92" s="156"/>
      <c r="AY92" s="4">
        <v>39728</v>
      </c>
      <c r="AZ92" s="5">
        <v>1.8</v>
      </c>
      <c r="BA92" s="5">
        <v>16.8</v>
      </c>
      <c r="BB92" s="5">
        <v>1.8</v>
      </c>
      <c r="BC92" s="5">
        <v>1.6</v>
      </c>
      <c r="BD92" s="7">
        <v>4.5</v>
      </c>
      <c r="BE92" s="7" t="s">
        <v>25</v>
      </c>
      <c r="BF92" s="7" t="s">
        <v>25</v>
      </c>
      <c r="BG92" s="7" t="s">
        <v>24</v>
      </c>
      <c r="BH92" s="7" t="s">
        <v>23</v>
      </c>
      <c r="BI92" s="149"/>
      <c r="BJ92" s="154"/>
      <c r="BK92" s="4">
        <v>39728</v>
      </c>
      <c r="BL92" s="5">
        <v>1</v>
      </c>
      <c r="BM92" s="5">
        <v>29.9</v>
      </c>
      <c r="BN92" s="5">
        <v>8.4</v>
      </c>
      <c r="BO92" s="5">
        <v>0.01</v>
      </c>
      <c r="BP92" s="8">
        <v>1.5</v>
      </c>
      <c r="BQ92" s="7" t="s">
        <v>25</v>
      </c>
      <c r="BR92" s="7" t="s">
        <v>27</v>
      </c>
      <c r="BS92" s="7" t="s">
        <v>25</v>
      </c>
      <c r="BT92" s="7" t="s">
        <v>25</v>
      </c>
      <c r="BU92" s="149"/>
      <c r="BV92" s="151"/>
      <c r="BW92" s="4">
        <v>39728</v>
      </c>
      <c r="BX92" s="5">
        <v>2.6</v>
      </c>
      <c r="BY92" s="5">
        <v>430</v>
      </c>
      <c r="BZ92" s="5">
        <v>5.2</v>
      </c>
      <c r="CA92" s="5">
        <v>0.52</v>
      </c>
      <c r="CB92" s="23">
        <v>4.25</v>
      </c>
      <c r="CC92" s="24" t="s">
        <v>25</v>
      </c>
      <c r="CD92" s="24" t="s">
        <v>24</v>
      </c>
      <c r="CE92" s="24" t="s">
        <v>27</v>
      </c>
      <c r="CF92" s="24" t="s">
        <v>27</v>
      </c>
      <c r="CG92" s="149"/>
      <c r="CH92" s="151"/>
      <c r="CI92" s="4"/>
      <c r="CJ92" s="5"/>
      <c r="CK92" s="5"/>
      <c r="CL92" s="5"/>
      <c r="CM92" s="5"/>
      <c r="CN92" s="6"/>
      <c r="CO92" s="7"/>
      <c r="CP92" s="7"/>
      <c r="CQ92" s="7"/>
      <c r="CR92" s="7"/>
      <c r="CS92" s="149"/>
      <c r="CT92" s="151"/>
      <c r="CU92" s="4"/>
      <c r="CV92" s="5"/>
      <c r="CW92" s="5"/>
      <c r="CX92" s="5"/>
      <c r="CY92" s="5"/>
      <c r="CZ92" s="6"/>
      <c r="DA92" s="7"/>
      <c r="DB92" s="7"/>
      <c r="DC92" s="7"/>
      <c r="DD92" s="7"/>
      <c r="DE92" s="149"/>
      <c r="DF92" s="151"/>
      <c r="DG92" s="4"/>
      <c r="DH92" s="5"/>
      <c r="DI92" s="5"/>
      <c r="DJ92" s="5"/>
      <c r="DK92" s="5"/>
      <c r="DL92" s="6"/>
      <c r="DM92" s="7"/>
      <c r="DN92" s="7"/>
      <c r="DO92" s="7"/>
      <c r="DP92" s="7"/>
      <c r="DQ92" s="149"/>
      <c r="DR92" s="151"/>
      <c r="DS92" s="4"/>
      <c r="DT92" s="5"/>
      <c r="DU92" s="5"/>
      <c r="DV92" s="5"/>
      <c r="DW92" s="5"/>
      <c r="DX92" s="6"/>
      <c r="DY92" s="7"/>
      <c r="DZ92" s="7"/>
      <c r="EA92" s="7"/>
      <c r="EB92" s="7"/>
    </row>
    <row r="93" spans="1:132" x14ac:dyDescent="0.25">
      <c r="A93" s="156"/>
      <c r="B93" s="154"/>
      <c r="C93" s="4">
        <v>39765</v>
      </c>
      <c r="D93" s="5">
        <v>3</v>
      </c>
      <c r="E93" s="5">
        <v>35.299999999999997</v>
      </c>
      <c r="F93" s="5">
        <v>4.5</v>
      </c>
      <c r="G93" s="5">
        <v>2.17</v>
      </c>
      <c r="H93" s="6">
        <f t="shared" si="0"/>
        <v>4</v>
      </c>
      <c r="I93" s="7" t="str">
        <f t="shared" si="1"/>
        <v>1</v>
      </c>
      <c r="J93" s="7" t="str">
        <f t="shared" si="2"/>
        <v>3</v>
      </c>
      <c r="K93" s="7" t="str">
        <f t="shared" si="3"/>
        <v>6</v>
      </c>
      <c r="L93" s="7" t="str">
        <f t="shared" si="4"/>
        <v>6</v>
      </c>
      <c r="M93" s="156"/>
      <c r="N93" s="156"/>
      <c r="O93" s="4">
        <v>39765</v>
      </c>
      <c r="P93" s="5">
        <v>25</v>
      </c>
      <c r="Q93" s="5">
        <v>60.4</v>
      </c>
      <c r="R93" s="5">
        <v>0.6</v>
      </c>
      <c r="S93" s="5">
        <v>6.11</v>
      </c>
      <c r="T93" s="6">
        <f t="shared" si="5"/>
        <v>9</v>
      </c>
      <c r="U93" s="7" t="str">
        <f t="shared" si="6"/>
        <v>10</v>
      </c>
      <c r="V93" s="7" t="str">
        <f t="shared" si="7"/>
        <v>6</v>
      </c>
      <c r="W93" s="7" t="str">
        <f t="shared" si="8"/>
        <v>10</v>
      </c>
      <c r="X93" s="7" t="str">
        <f t="shared" si="9"/>
        <v>10</v>
      </c>
      <c r="Y93" s="156"/>
      <c r="Z93" s="156"/>
      <c r="AA93" s="4">
        <v>39765</v>
      </c>
      <c r="AB93" s="5">
        <v>3.3</v>
      </c>
      <c r="AC93" s="5">
        <v>14.3</v>
      </c>
      <c r="AD93" s="5">
        <v>1.1000000000000001</v>
      </c>
      <c r="AE93" s="5">
        <v>3.87</v>
      </c>
      <c r="AF93" s="6">
        <f t="shared" si="10"/>
        <v>6</v>
      </c>
      <c r="AG93" s="7" t="str">
        <f t="shared" si="11"/>
        <v>3</v>
      </c>
      <c r="AH93" s="7" t="str">
        <f t="shared" si="12"/>
        <v>1</v>
      </c>
      <c r="AI93" s="7" t="str">
        <f t="shared" si="13"/>
        <v>10</v>
      </c>
      <c r="AJ93" s="7" t="str">
        <f t="shared" si="14"/>
        <v>10</v>
      </c>
      <c r="AK93" s="156"/>
      <c r="AL93" s="156"/>
      <c r="AM93" s="4">
        <v>39765</v>
      </c>
      <c r="AN93" s="5">
        <v>6.8</v>
      </c>
      <c r="AO93" s="5">
        <v>11.9</v>
      </c>
      <c r="AP93" s="5">
        <v>1</v>
      </c>
      <c r="AQ93" s="5">
        <v>3.72</v>
      </c>
      <c r="AR93" s="6">
        <v>6.75</v>
      </c>
      <c r="AS93" s="7" t="s">
        <v>23</v>
      </c>
      <c r="AT93" s="7" t="s">
        <v>25</v>
      </c>
      <c r="AU93" s="7" t="s">
        <v>24</v>
      </c>
      <c r="AV93" s="7" t="s">
        <v>24</v>
      </c>
      <c r="AW93" s="156"/>
      <c r="AX93" s="156"/>
      <c r="AY93" s="4">
        <v>39765</v>
      </c>
      <c r="AZ93" s="5">
        <v>1.1000000000000001</v>
      </c>
      <c r="BA93" s="5">
        <v>42</v>
      </c>
      <c r="BB93" s="5">
        <v>3.7</v>
      </c>
      <c r="BC93" s="5">
        <v>2.75</v>
      </c>
      <c r="BD93" s="7">
        <v>4</v>
      </c>
      <c r="BE93" s="7" t="s">
        <v>25</v>
      </c>
      <c r="BF93" s="7" t="s">
        <v>27</v>
      </c>
      <c r="BG93" s="7" t="s">
        <v>23</v>
      </c>
      <c r="BH93" s="7" t="s">
        <v>23</v>
      </c>
      <c r="BI93" s="149"/>
      <c r="BJ93" s="154"/>
      <c r="BK93" s="4">
        <v>39765</v>
      </c>
      <c r="BL93" s="5">
        <v>1</v>
      </c>
      <c r="BM93" s="5">
        <v>4.5999999999999996</v>
      </c>
      <c r="BN93" s="5">
        <v>9.1999999999999993</v>
      </c>
      <c r="BO93" s="5">
        <v>0.01</v>
      </c>
      <c r="BP93" s="8">
        <v>1</v>
      </c>
      <c r="BQ93" s="7" t="s">
        <v>25</v>
      </c>
      <c r="BR93" s="7" t="s">
        <v>25</v>
      </c>
      <c r="BS93" s="7" t="s">
        <v>25</v>
      </c>
      <c r="BT93" s="7" t="s">
        <v>25</v>
      </c>
      <c r="BU93" s="149"/>
      <c r="BV93" s="151"/>
      <c r="BW93" s="4">
        <v>39765</v>
      </c>
      <c r="BX93" s="5">
        <v>1</v>
      </c>
      <c r="BY93" s="5">
        <v>18</v>
      </c>
      <c r="BZ93" s="5">
        <v>7.2</v>
      </c>
      <c r="CA93" s="5">
        <v>0.08</v>
      </c>
      <c r="CB93" s="23">
        <v>1</v>
      </c>
      <c r="CC93" s="24" t="s">
        <v>25</v>
      </c>
      <c r="CD93" s="24" t="s">
        <v>25</v>
      </c>
      <c r="CE93" s="24" t="s">
        <v>25</v>
      </c>
      <c r="CF93" s="24" t="s">
        <v>25</v>
      </c>
      <c r="CG93" s="149"/>
      <c r="CH93" s="151"/>
      <c r="CI93" s="4"/>
      <c r="CJ93" s="5"/>
      <c r="CK93" s="5"/>
      <c r="CL93" s="5"/>
      <c r="CM93" s="5"/>
      <c r="CN93" s="6"/>
      <c r="CO93" s="7"/>
      <c r="CP93" s="7"/>
      <c r="CQ93" s="7"/>
      <c r="CR93" s="7"/>
      <c r="CS93" s="149"/>
      <c r="CT93" s="151"/>
      <c r="CU93" s="4"/>
      <c r="CV93" s="5"/>
      <c r="CW93" s="5"/>
      <c r="CX93" s="5"/>
      <c r="CY93" s="5"/>
      <c r="CZ93" s="6"/>
      <c r="DA93" s="7"/>
      <c r="DB93" s="7"/>
      <c r="DC93" s="7"/>
      <c r="DD93" s="7"/>
      <c r="DE93" s="149"/>
      <c r="DF93" s="151"/>
      <c r="DG93" s="4"/>
      <c r="DH93" s="5"/>
      <c r="DI93" s="5"/>
      <c r="DJ93" s="5"/>
      <c r="DK93" s="5"/>
      <c r="DL93" s="6"/>
      <c r="DM93" s="7"/>
      <c r="DN93" s="7"/>
      <c r="DO93" s="7"/>
      <c r="DP93" s="7"/>
      <c r="DQ93" s="149"/>
      <c r="DR93" s="151"/>
      <c r="DS93" s="4"/>
      <c r="DT93" s="5"/>
      <c r="DU93" s="5"/>
      <c r="DV93" s="5"/>
      <c r="DW93" s="5"/>
      <c r="DX93" s="6"/>
      <c r="DY93" s="7"/>
      <c r="DZ93" s="7"/>
      <c r="EA93" s="7"/>
      <c r="EB93" s="7"/>
    </row>
    <row r="94" spans="1:132" x14ac:dyDescent="0.25">
      <c r="A94" s="156"/>
      <c r="B94" s="154"/>
      <c r="C94" s="4">
        <v>39793</v>
      </c>
      <c r="D94" s="5">
        <v>2.7</v>
      </c>
      <c r="E94" s="5">
        <v>26.7</v>
      </c>
      <c r="F94" s="5">
        <v>2</v>
      </c>
      <c r="G94" s="5">
        <v>1.54</v>
      </c>
      <c r="H94" s="6">
        <f t="shared" si="0"/>
        <v>4</v>
      </c>
      <c r="I94" s="7" t="str">
        <f t="shared" si="1"/>
        <v>1</v>
      </c>
      <c r="J94" s="7" t="str">
        <f t="shared" si="2"/>
        <v>3</v>
      </c>
      <c r="K94" s="7" t="str">
        <f t="shared" si="3"/>
        <v>6</v>
      </c>
      <c r="L94" s="7" t="str">
        <f t="shared" si="4"/>
        <v>6</v>
      </c>
      <c r="M94" s="156"/>
      <c r="N94" s="156"/>
      <c r="O94" s="4">
        <v>39793</v>
      </c>
      <c r="P94" s="5">
        <v>12.3</v>
      </c>
      <c r="Q94" s="5">
        <v>20.7</v>
      </c>
      <c r="R94" s="5">
        <v>0</v>
      </c>
      <c r="S94" s="5">
        <v>6.22</v>
      </c>
      <c r="T94" s="6">
        <f t="shared" si="5"/>
        <v>7.25</v>
      </c>
      <c r="U94" s="7" t="str">
        <f t="shared" si="6"/>
        <v>6</v>
      </c>
      <c r="V94" s="7" t="str">
        <f t="shared" si="7"/>
        <v>3</v>
      </c>
      <c r="W94" s="7" t="str">
        <f t="shared" si="8"/>
        <v>10</v>
      </c>
      <c r="X94" s="7" t="str">
        <f t="shared" si="9"/>
        <v>10</v>
      </c>
      <c r="Y94" s="156"/>
      <c r="Z94" s="156"/>
      <c r="AA94" s="4">
        <v>39793</v>
      </c>
      <c r="AB94" s="5">
        <v>8.9</v>
      </c>
      <c r="AC94" s="5">
        <v>13</v>
      </c>
      <c r="AD94" s="5">
        <v>2</v>
      </c>
      <c r="AE94" s="5">
        <v>4.21</v>
      </c>
      <c r="AF94" s="6">
        <f t="shared" si="10"/>
        <v>5.75</v>
      </c>
      <c r="AG94" s="7" t="str">
        <f t="shared" si="11"/>
        <v>6</v>
      </c>
      <c r="AH94" s="7" t="str">
        <f t="shared" si="12"/>
        <v>1</v>
      </c>
      <c r="AI94" s="7" t="str">
        <f t="shared" si="13"/>
        <v>6</v>
      </c>
      <c r="AJ94" s="7" t="str">
        <f t="shared" si="14"/>
        <v>10</v>
      </c>
      <c r="AK94" s="156"/>
      <c r="AL94" s="156"/>
      <c r="AM94" s="4">
        <v>39793</v>
      </c>
      <c r="AN94" s="5">
        <v>3.6</v>
      </c>
      <c r="AO94" s="5">
        <v>15.4</v>
      </c>
      <c r="AP94" s="5">
        <v>1.6</v>
      </c>
      <c r="AQ94" s="5">
        <v>3.6</v>
      </c>
      <c r="AR94" s="6">
        <v>6</v>
      </c>
      <c r="AS94" s="7" t="s">
        <v>27</v>
      </c>
      <c r="AT94" s="7" t="s">
        <v>25</v>
      </c>
      <c r="AU94" s="7" t="s">
        <v>24</v>
      </c>
      <c r="AV94" s="7" t="s">
        <v>24</v>
      </c>
      <c r="AW94" s="156"/>
      <c r="AX94" s="156"/>
      <c r="AY94" s="4">
        <v>39793</v>
      </c>
      <c r="AZ94" s="5">
        <v>2.8</v>
      </c>
      <c r="BA94" s="5">
        <v>22.6</v>
      </c>
      <c r="BB94" s="5">
        <v>4.7</v>
      </c>
      <c r="BC94" s="5">
        <v>2.2599999999999998</v>
      </c>
      <c r="BD94" s="7">
        <v>3.25</v>
      </c>
      <c r="BE94" s="7" t="s">
        <v>25</v>
      </c>
      <c r="BF94" s="7" t="s">
        <v>27</v>
      </c>
      <c r="BG94" s="7" t="s">
        <v>27</v>
      </c>
      <c r="BH94" s="7" t="s">
        <v>23</v>
      </c>
      <c r="BI94" s="149"/>
      <c r="BJ94" s="154"/>
      <c r="BK94" s="4">
        <v>39793</v>
      </c>
      <c r="BL94" s="5">
        <v>1</v>
      </c>
      <c r="BM94" s="5">
        <v>3.7</v>
      </c>
      <c r="BN94" s="5">
        <v>9.4</v>
      </c>
      <c r="BO94" s="5">
        <v>0.01</v>
      </c>
      <c r="BP94" s="8">
        <v>1</v>
      </c>
      <c r="BQ94" s="7" t="s">
        <v>25</v>
      </c>
      <c r="BR94" s="7" t="s">
        <v>25</v>
      </c>
      <c r="BS94" s="7" t="s">
        <v>25</v>
      </c>
      <c r="BT94" s="7" t="s">
        <v>25</v>
      </c>
      <c r="BU94" s="149"/>
      <c r="BV94" s="151"/>
      <c r="BW94" s="4">
        <v>39793</v>
      </c>
      <c r="BX94" s="5">
        <v>1.8</v>
      </c>
      <c r="BY94" s="5">
        <v>27.9</v>
      </c>
      <c r="BZ94" s="5">
        <v>4.8</v>
      </c>
      <c r="CA94" s="5">
        <v>5.26</v>
      </c>
      <c r="CB94" s="23">
        <v>4.25</v>
      </c>
      <c r="CC94" s="24" t="s">
        <v>25</v>
      </c>
      <c r="CD94" s="24" t="s">
        <v>27</v>
      </c>
      <c r="CE94" s="24" t="s">
        <v>27</v>
      </c>
      <c r="CF94" s="24" t="s">
        <v>24</v>
      </c>
      <c r="CG94" s="149"/>
      <c r="CH94" s="151"/>
      <c r="CI94" s="4"/>
      <c r="CJ94" s="5"/>
      <c r="CK94" s="5"/>
      <c r="CL94" s="5"/>
      <c r="CM94" s="5"/>
      <c r="CN94" s="6"/>
      <c r="CO94" s="7"/>
      <c r="CP94" s="7"/>
      <c r="CQ94" s="7"/>
      <c r="CR94" s="7"/>
      <c r="CS94" s="149"/>
      <c r="CT94" s="151"/>
      <c r="CU94" s="4"/>
      <c r="CV94" s="5"/>
      <c r="CW94" s="5"/>
      <c r="CX94" s="5"/>
      <c r="CY94" s="5"/>
      <c r="CZ94" s="6"/>
      <c r="DA94" s="7"/>
      <c r="DB94" s="7"/>
      <c r="DC94" s="7"/>
      <c r="DD94" s="7"/>
      <c r="DE94" s="149"/>
      <c r="DF94" s="151"/>
      <c r="DG94" s="4"/>
      <c r="DH94" s="5"/>
      <c r="DI94" s="5"/>
      <c r="DJ94" s="5"/>
      <c r="DK94" s="5"/>
      <c r="DL94" s="6"/>
      <c r="DM94" s="7"/>
      <c r="DN94" s="7"/>
      <c r="DO94" s="7"/>
      <c r="DP94" s="7"/>
      <c r="DQ94" s="149"/>
      <c r="DR94" s="151"/>
      <c r="DS94" s="4"/>
      <c r="DT94" s="5"/>
      <c r="DU94" s="5"/>
      <c r="DV94" s="5"/>
      <c r="DW94" s="5"/>
      <c r="DX94" s="6"/>
      <c r="DY94" s="7"/>
      <c r="DZ94" s="7"/>
      <c r="EA94" s="7"/>
      <c r="EB94" s="7"/>
    </row>
    <row r="95" spans="1:132" x14ac:dyDescent="0.25">
      <c r="A95" s="15">
        <v>97</v>
      </c>
      <c r="B95" s="10" t="s">
        <v>33</v>
      </c>
      <c r="C95" s="11" t="s">
        <v>31</v>
      </c>
      <c r="D95" s="14">
        <v>5.6833333333333336</v>
      </c>
      <c r="E95" s="14">
        <v>141.31666666666666</v>
      </c>
      <c r="F95" s="14">
        <v>4.375</v>
      </c>
      <c r="G95" s="14">
        <v>1.5391666666666672</v>
      </c>
      <c r="H95" s="12">
        <f>AVERAGE(H83:H94)</f>
        <v>4.5625</v>
      </c>
      <c r="I95" s="13" t="str">
        <f>IF(D95&lt;3,"1",IF(D95&lt;5,"3",IF(D95&lt;=15,"6",IF(D95&gt;15,"10"))))</f>
        <v>6</v>
      </c>
      <c r="J95" s="13" t="str">
        <f>IF(E95&lt;20,"1",IF(E95&lt;=49,"3",IF(E95&lt;=100,"6",IF(E95&gt;100,"10"))))</f>
        <v>10</v>
      </c>
      <c r="K95" s="13" t="str">
        <f>IF(F95&gt;6.5,"1",IF(F95&gt;=4.6,"3",IF(F95&gt;=2,"6",IF(F95&gt;=0,"10"))))</f>
        <v>6</v>
      </c>
      <c r="L95" s="13" t="str">
        <f>IF(G95&lt;0.5,"1",IF(G95&lt;1,"3",IF(G95&lt;=3,"6",IF(G95&gt;=3,"10"))))</f>
        <v>6</v>
      </c>
      <c r="M95" s="15">
        <v>97</v>
      </c>
      <c r="N95" s="9" t="s">
        <v>26</v>
      </c>
      <c r="O95" s="11" t="s">
        <v>31</v>
      </c>
      <c r="P95" s="14">
        <v>15.566666666666668</v>
      </c>
      <c r="Q95" s="14">
        <v>189.99999999999997</v>
      </c>
      <c r="R95" s="14">
        <v>2.3083333333333331</v>
      </c>
      <c r="S95" s="14">
        <v>3.8641666666666663</v>
      </c>
      <c r="T95" s="12">
        <f>AVERAGE(T83:T94)</f>
        <v>6.9375</v>
      </c>
      <c r="U95" s="13" t="str">
        <f>IF(P95&lt;3,"1",IF(P95&lt;5,"3",IF(P95&lt;=15,"6",IF(P95&gt;15,"10"))))</f>
        <v>10</v>
      </c>
      <c r="V95" s="13" t="str">
        <f>IF(Q95&lt;20,"1",IF(Q95&lt;=49,"3",IF(Q95&lt;=100,"6",IF(Q95&gt;100,"10"))))</f>
        <v>10</v>
      </c>
      <c r="W95" s="13" t="str">
        <f>IF(R95&gt;6.5,"1",IF(R95&gt;=4.6,"3",IF(R95&gt;=2,"6",IF(R95&gt;=0,"10"))))</f>
        <v>6</v>
      </c>
      <c r="X95" s="13" t="str">
        <f>IF(S95&lt;0.5,"1",IF(S95&lt;1,"3",IF(S95&lt;=3,"6",IF(S95&gt;=3,"10"))))</f>
        <v>10</v>
      </c>
      <c r="Y95" s="15">
        <v>97</v>
      </c>
      <c r="Z95" s="9" t="s">
        <v>26</v>
      </c>
      <c r="AA95" s="11" t="s">
        <v>31</v>
      </c>
      <c r="AB95" s="14">
        <v>7.6583333333333341</v>
      </c>
      <c r="AC95" s="14">
        <v>20.849999999999998</v>
      </c>
      <c r="AD95" s="14">
        <v>1.7166666666666668</v>
      </c>
      <c r="AE95" s="14">
        <v>3.6758333333333337</v>
      </c>
      <c r="AF95" s="12">
        <f>AVERAGE(AF83:AF94)</f>
        <v>5.8125</v>
      </c>
      <c r="AG95" s="13" t="str">
        <f>IF(AB95&lt;3,"1",IF(AB95&lt;5,"3",IF(AB95&lt;=15,"6",IF(AB95&gt;15,"10"))))</f>
        <v>6</v>
      </c>
      <c r="AH95" s="13" t="str">
        <f>IF(AC95&lt;20,"1",IF(AC95&lt;=49,"3",IF(AC95&lt;=100,"6",IF(AC95&gt;100,"10"))))</f>
        <v>3</v>
      </c>
      <c r="AI95" s="13" t="str">
        <f>IF(AD95&gt;6.5,"1",IF(AD95&gt;=4.6,"3",IF(AD95&gt;=2,"6",IF(AD95&gt;=0,"10"))))</f>
        <v>10</v>
      </c>
      <c r="AJ95" s="13" t="str">
        <f>IF(AE95&lt;0.5,"1",IF(AE95&lt;1,"3",IF(AE95&lt;=3,"6",IF(AE95&gt;=3,"10"))))</f>
        <v>10</v>
      </c>
      <c r="AK95" s="15">
        <v>97</v>
      </c>
      <c r="AL95" s="9" t="s">
        <v>28</v>
      </c>
      <c r="AM95" s="11" t="s">
        <v>31</v>
      </c>
      <c r="AN95" s="14">
        <v>5.9916666666666671</v>
      </c>
      <c r="AO95" s="14">
        <v>19.783333333333335</v>
      </c>
      <c r="AP95" s="14">
        <v>1.8916666666666666</v>
      </c>
      <c r="AQ95" s="21">
        <v>3.4983333333333335</v>
      </c>
      <c r="AR95" s="12">
        <f>AVERAGE(AR83:AR94)</f>
        <v>5.666666666666667</v>
      </c>
      <c r="AS95" s="13" t="str">
        <f>IF(AN95&lt;3,"1",IF(AN95&lt;5,"3",IF(AN95&lt;=15,"6",IF(AN95&gt;15,"10"))))</f>
        <v>6</v>
      </c>
      <c r="AT95" s="13" t="str">
        <f>IF(AO95&lt;20,"1",IF(AO95&lt;=49,"3",IF(AO95&lt;=100,"6",IF(AO95&gt;100,"10"))))</f>
        <v>1</v>
      </c>
      <c r="AU95" s="13" t="str">
        <f>IF(AP95&gt;6.5,"1",IF(AP95&gt;=4.6,"3",IF(AP95&gt;=2,"6",IF(AP95&gt;=0,"10"))))</f>
        <v>10</v>
      </c>
      <c r="AV95" s="13" t="str">
        <f>IF(AQ95&lt;0.5,"1",IF(AQ95&lt;1,"3",IF(AQ95&lt;=3,"6",IF(AQ95&gt;=3,"10"))))</f>
        <v>10</v>
      </c>
      <c r="AW95" s="15">
        <v>97</v>
      </c>
      <c r="AX95" s="9" t="s">
        <v>28</v>
      </c>
      <c r="AY95" s="11" t="s">
        <v>31</v>
      </c>
      <c r="AZ95" s="14">
        <v>2.541666666666667</v>
      </c>
      <c r="BA95" s="14">
        <v>28.716666666666672</v>
      </c>
      <c r="BB95" s="14">
        <v>3.5333333333333332</v>
      </c>
      <c r="BC95" s="14">
        <v>2.4091666666666671</v>
      </c>
      <c r="BD95" s="12">
        <f>AVERAGE(BD83:BD94)</f>
        <v>4.416666666666667</v>
      </c>
      <c r="BE95" s="13" t="str">
        <f>IF(AZ95&lt;3,"1",IF(AZ95&lt;5,"3",IF(AZ95&lt;=15,"6",IF(AZ95&gt;15,"10"))))</f>
        <v>1</v>
      </c>
      <c r="BF95" s="13" t="str">
        <f>IF(BA95&lt;20,"1",IF(BA95&lt;=49,"3",IF(BA95&lt;=100,"6",IF(BA95&gt;100,"10"))))</f>
        <v>3</v>
      </c>
      <c r="BG95" s="13" t="str">
        <f>IF(BB95&gt;6.5,"1",IF(BB95&gt;=4.6,"3",IF(BB95&gt;=2,"6",IF(BB95&gt;=0,"10"))))</f>
        <v>6</v>
      </c>
      <c r="BH95" s="13" t="str">
        <f>IF(BC95&lt;0.5,"1",IF(BC95&lt;1,"3",IF(BC95&lt;=3,"6",IF(BC95&gt;=3,"10"))))</f>
        <v>6</v>
      </c>
      <c r="BI95" s="15">
        <v>97</v>
      </c>
      <c r="BJ95" s="16" t="s">
        <v>29</v>
      </c>
      <c r="BK95" s="17" t="s">
        <v>31</v>
      </c>
      <c r="BL95" s="12">
        <v>1.0083333333333333</v>
      </c>
      <c r="BM95" s="12">
        <v>6.8500000000000005</v>
      </c>
      <c r="BN95" s="12">
        <v>8.033333333333335</v>
      </c>
      <c r="BO95" s="12">
        <v>9.9999999999999985E-3</v>
      </c>
      <c r="BP95" s="12">
        <f>AVERAGE(BP83:BP94)</f>
        <v>1.0833333333333333</v>
      </c>
      <c r="BQ95" s="13" t="str">
        <f>IF(BL95&lt;3,"1",IF(BL95&lt;5,"3",IF(BL95&lt;=15,"6",IF(BL95&gt;15,"10"))))</f>
        <v>1</v>
      </c>
      <c r="BR95" s="13" t="str">
        <f>IF(BM95&lt;20,"1",IF(BM95&lt;=49,"3",IF(BM95&lt;=100,"6",IF(BM95&gt;100,"10"))))</f>
        <v>1</v>
      </c>
      <c r="BS95" s="13" t="str">
        <f>IF(BN95&gt;6.5,"1",IF(BN95&gt;=4.6,"3",IF(BN95&gt;=2,"6",IF(BN95&gt;=0,"10"))))</f>
        <v>1</v>
      </c>
      <c r="BT95" s="13" t="str">
        <f>IF(BO95&lt;0.5,"1",IF(BO95&lt;1,"3",IF(BO95&lt;=3,"6",IF(BO95&gt;=3,"10"))))</f>
        <v>1</v>
      </c>
      <c r="BU95" s="15">
        <v>97</v>
      </c>
      <c r="BV95" s="16" t="s">
        <v>29</v>
      </c>
      <c r="BW95" s="17" t="s">
        <v>31</v>
      </c>
      <c r="BX95" s="12">
        <v>4.916666666666667</v>
      </c>
      <c r="BY95" s="12">
        <v>87.25</v>
      </c>
      <c r="BZ95" s="12">
        <v>4.4333333333333336</v>
      </c>
      <c r="CA95" s="12">
        <v>5.8941666666666661</v>
      </c>
      <c r="CB95" s="12">
        <f>AVERAGE(CB83:CB94)</f>
        <v>4.979166666666667</v>
      </c>
      <c r="CC95" s="13" t="str">
        <f>IF(BX95&lt;3,"1",IF(BX95&lt;5,"3",IF(BX95&lt;=15,"6",IF(BX95&gt;15,"10"))))</f>
        <v>3</v>
      </c>
      <c r="CD95" s="13" t="str">
        <f>IF(BY95&lt;20,"1",IF(BY95&lt;=49,"3",IF(BY95&lt;=100,"6",IF(BY95&gt;100,"10"))))</f>
        <v>6</v>
      </c>
      <c r="CE95" s="13" t="str">
        <f>IF(BZ95&gt;6.5,"1",IF(BZ95&gt;=4.6,"3",IF(BZ95&gt;=2,"6",IF(BZ95&gt;=0,"10"))))</f>
        <v>6</v>
      </c>
      <c r="CF95" s="13" t="str">
        <f>IF(CA95&lt;0.5,"1",IF(CA95&lt;1,"3",IF(CA95&lt;=3,"6",IF(CA95&gt;=3,"10"))))</f>
        <v>10</v>
      </c>
      <c r="CG95" s="15">
        <v>97</v>
      </c>
      <c r="CH95" s="16"/>
      <c r="CI95" s="17"/>
      <c r="CJ95" s="12"/>
      <c r="CK95" s="12"/>
      <c r="CL95" s="12"/>
      <c r="CM95" s="12"/>
      <c r="CN95" s="18"/>
      <c r="CO95" s="19"/>
      <c r="CP95" s="19"/>
      <c r="CQ95" s="19"/>
      <c r="CR95" s="19"/>
      <c r="CS95" s="15">
        <v>97</v>
      </c>
      <c r="CT95" s="16"/>
      <c r="CU95" s="17"/>
      <c r="CV95" s="12"/>
      <c r="CW95" s="12"/>
      <c r="CX95" s="12"/>
      <c r="CY95" s="12"/>
      <c r="CZ95" s="18"/>
      <c r="DA95" s="19"/>
      <c r="DB95" s="19"/>
      <c r="DC95" s="19"/>
      <c r="DD95" s="19"/>
      <c r="DE95" s="15">
        <v>97</v>
      </c>
      <c r="DF95" s="16"/>
      <c r="DG95" s="17"/>
      <c r="DH95" s="12"/>
      <c r="DI95" s="12"/>
      <c r="DJ95" s="12"/>
      <c r="DK95" s="12"/>
      <c r="DL95" s="18"/>
      <c r="DM95" s="19"/>
      <c r="DN95" s="19"/>
      <c r="DO95" s="19"/>
      <c r="DP95" s="19"/>
      <c r="DQ95" s="15">
        <v>97</v>
      </c>
      <c r="DR95" s="16"/>
      <c r="DS95" s="17"/>
      <c r="DT95" s="12"/>
      <c r="DU95" s="12"/>
      <c r="DV95" s="12"/>
      <c r="DW95" s="12"/>
      <c r="DX95" s="18"/>
      <c r="DY95" s="19"/>
      <c r="DZ95" s="19"/>
      <c r="EA95" s="19"/>
      <c r="EB95" s="19"/>
    </row>
    <row r="96" spans="1:132" x14ac:dyDescent="0.25">
      <c r="A96" s="156">
        <v>98</v>
      </c>
      <c r="B96" s="153" t="s">
        <v>33</v>
      </c>
      <c r="C96" s="4">
        <v>39822</v>
      </c>
      <c r="D96" s="5">
        <v>11.7</v>
      </c>
      <c r="E96" s="5">
        <v>25.5</v>
      </c>
      <c r="F96" s="5">
        <v>0</v>
      </c>
      <c r="G96" s="5">
        <v>5.2</v>
      </c>
      <c r="H96" s="6">
        <f t="shared" ref="H96:H107" si="15">(I96+J96+K96+L96)/4</f>
        <v>7.25</v>
      </c>
      <c r="I96" s="7" t="str">
        <f t="shared" ref="I96:I107" si="16">IF(D96&lt;=3,"1",IF(D96&lt;5,"3",IF(D96&lt;=15,"6",IF(D96&gt;15,"10"))))</f>
        <v>6</v>
      </c>
      <c r="J96" s="7" t="str">
        <f t="shared" ref="J96:J107" si="17">IF(E96&lt;=20,"1",IF(E96&lt;=49,"3",IF(E96&lt;=100,"6",IF(E96&gt;100,"10"))))</f>
        <v>3</v>
      </c>
      <c r="K96" s="7" t="str">
        <f t="shared" ref="K96:K107" si="18">IF(F96&gt;=6.5,"1",IF(F96&gt;=4.6,"3",IF(F96&gt;=2,"6",IF(F96&gt;=0,"10"))))</f>
        <v>10</v>
      </c>
      <c r="L96" s="7" t="str">
        <f t="shared" ref="L96:L107" si="19">IF(G96&lt;=0.5,"1",IF(G96&lt;1,"3",IF(G96&lt;=3,"6",IF(G96&gt;=3,"10"))))</f>
        <v>10</v>
      </c>
      <c r="M96" s="156">
        <v>98</v>
      </c>
      <c r="N96" s="156" t="s">
        <v>26</v>
      </c>
      <c r="O96" s="4">
        <v>39822</v>
      </c>
      <c r="P96" s="5">
        <v>17.7</v>
      </c>
      <c r="Q96" s="5">
        <v>32.9</v>
      </c>
      <c r="R96" s="5">
        <v>0</v>
      </c>
      <c r="S96" s="5">
        <v>10.8</v>
      </c>
      <c r="T96" s="6">
        <f t="shared" ref="T96:T107" si="20">(U96+V96+W96+X96)/4</f>
        <v>8.25</v>
      </c>
      <c r="U96" s="7" t="str">
        <f t="shared" ref="U96:U107" si="21">IF(P96&lt;=3,"1",IF(P96&lt;5,"3",IF(P96&lt;=15,"6",IF(P96&gt;15,"10"))))</f>
        <v>10</v>
      </c>
      <c r="V96" s="7" t="str">
        <f t="shared" ref="V96:V107" si="22">IF(Q96&lt;=20,"1",IF(Q96&lt;=49,"3",IF(Q96&lt;=100,"6",IF(Q96&gt;100,"10"))))</f>
        <v>3</v>
      </c>
      <c r="W96" s="7" t="str">
        <f t="shared" ref="W96:W107" si="23">IF(R96&gt;=6.5,"1",IF(R96&gt;=4.6,"3",IF(R96&gt;=2,"6",IF(R96&gt;=0,"10"))))</f>
        <v>10</v>
      </c>
      <c r="X96" s="7" t="str">
        <f t="shared" ref="X96:X107" si="24">IF(S96&lt;=0.5,"1",IF(S96&lt;1,"3",IF(S96&lt;=3,"6",IF(S96&gt;=3,"10"))))</f>
        <v>10</v>
      </c>
      <c r="Y96" s="156">
        <v>98</v>
      </c>
      <c r="Z96" s="156" t="s">
        <v>26</v>
      </c>
      <c r="AA96" s="4">
        <v>39822</v>
      </c>
      <c r="AB96" s="5">
        <v>4.5999999999999996</v>
      </c>
      <c r="AC96" s="5">
        <v>22.1</v>
      </c>
      <c r="AD96" s="5">
        <v>2.9</v>
      </c>
      <c r="AE96" s="5">
        <v>7.79</v>
      </c>
      <c r="AF96" s="6">
        <f t="shared" ref="AF96:AF107" si="25">(AG96+AH96+AI96+AJ96)/4</f>
        <v>5.5</v>
      </c>
      <c r="AG96" s="7" t="str">
        <f t="shared" ref="AG96:AG107" si="26">IF(AB96&lt;=3,"1",IF(AB96&lt;5,"3",IF(AB96&lt;=15,"6",IF(AB96&gt;15,"10"))))</f>
        <v>3</v>
      </c>
      <c r="AH96" s="7" t="str">
        <f t="shared" ref="AH96:AH107" si="27">IF(AC96&lt;=20,"1",IF(AC96&lt;=49,"3",IF(AC96&lt;=100,"6",IF(AC96&gt;100,"10"))))</f>
        <v>3</v>
      </c>
      <c r="AI96" s="7" t="str">
        <f t="shared" ref="AI96:AI107" si="28">IF(AD96&gt;=6.5,"1",IF(AD96&gt;=4.6,"3",IF(AD96&gt;=2,"6",IF(AD96&gt;=0,"10"))))</f>
        <v>6</v>
      </c>
      <c r="AJ96" s="7" t="str">
        <f t="shared" ref="AJ96:AJ107" si="29">IF(AE96&lt;=0.5,"1",IF(AE96&lt;1,"3",IF(AE96&lt;=3,"6",IF(AE96&gt;=3,"10"))))</f>
        <v>10</v>
      </c>
      <c r="AK96" s="156">
        <v>98</v>
      </c>
      <c r="AL96" s="156" t="s">
        <v>28</v>
      </c>
      <c r="AM96" s="4">
        <v>39822</v>
      </c>
      <c r="AN96" s="5">
        <v>3</v>
      </c>
      <c r="AO96" s="5">
        <v>44.9</v>
      </c>
      <c r="AP96" s="5">
        <v>3.8</v>
      </c>
      <c r="AQ96" s="5">
        <v>6.7</v>
      </c>
      <c r="AR96" s="6">
        <f t="shared" ref="AR96:AR107" si="30">(AS96+AT96+AU96+AV96)/4</f>
        <v>5</v>
      </c>
      <c r="AS96" s="7" t="str">
        <f t="shared" ref="AS96:AS107" si="31">IF(AN96&lt;=3,"1",IF(AN96&lt;5,"3",IF(AN96&lt;=15,"6",IF(AN96&gt;15,"10"))))</f>
        <v>1</v>
      </c>
      <c r="AT96" s="7" t="str">
        <f t="shared" ref="AT96:AT107" si="32">IF(AO96&lt;=20,"1",IF(AO96&lt;=49,"3",IF(AO96&lt;=100,"6",IF(AO96&gt;100,"10"))))</f>
        <v>3</v>
      </c>
      <c r="AU96" s="7" t="str">
        <f t="shared" ref="AU96:AU107" si="33">IF(AP96&gt;=6.5,"1",IF(AP96&gt;=4.6,"3",IF(AP96&gt;=2,"6",IF(AP96&gt;=0,"10"))))</f>
        <v>6</v>
      </c>
      <c r="AV96" s="7" t="str">
        <f t="shared" ref="AV96:AV107" si="34">IF(AQ96&lt;=0.5,"1",IF(AQ96&lt;1,"3",IF(AQ96&lt;=3,"6",IF(AQ96&gt;=3,"10"))))</f>
        <v>10</v>
      </c>
      <c r="AW96" s="156">
        <v>98</v>
      </c>
      <c r="AX96" s="156" t="s">
        <v>28</v>
      </c>
      <c r="AY96" s="4">
        <v>39822</v>
      </c>
      <c r="AZ96" s="5">
        <v>2.2999999999999998</v>
      </c>
      <c r="BA96" s="5">
        <v>35.4</v>
      </c>
      <c r="BB96" s="5">
        <v>6.2</v>
      </c>
      <c r="BC96" s="5">
        <v>3.92</v>
      </c>
      <c r="BD96" s="7">
        <v>4.25</v>
      </c>
      <c r="BE96" s="7" t="s">
        <v>25</v>
      </c>
      <c r="BF96" s="7" t="s">
        <v>27</v>
      </c>
      <c r="BG96" s="7" t="s">
        <v>27</v>
      </c>
      <c r="BH96" s="7" t="s">
        <v>24</v>
      </c>
      <c r="BI96" s="149">
        <v>98</v>
      </c>
      <c r="BJ96" s="154" t="s">
        <v>29</v>
      </c>
      <c r="BK96" s="4">
        <v>39822</v>
      </c>
      <c r="BL96" s="5">
        <v>1</v>
      </c>
      <c r="BM96" s="5">
        <v>3.5</v>
      </c>
      <c r="BN96" s="5">
        <v>3.9</v>
      </c>
      <c r="BO96" s="5">
        <v>0.01</v>
      </c>
      <c r="BP96" s="8">
        <v>2.25</v>
      </c>
      <c r="BQ96" s="7" t="s">
        <v>25</v>
      </c>
      <c r="BR96" s="7" t="s">
        <v>25</v>
      </c>
      <c r="BS96" s="7" t="s">
        <v>23</v>
      </c>
      <c r="BT96" s="7" t="s">
        <v>25</v>
      </c>
      <c r="BU96" s="149">
        <v>98</v>
      </c>
      <c r="BV96" s="151" t="s">
        <v>29</v>
      </c>
      <c r="BW96" s="4">
        <v>39822</v>
      </c>
      <c r="BX96" s="5">
        <v>3.2</v>
      </c>
      <c r="BY96" s="5">
        <v>127</v>
      </c>
      <c r="BZ96" s="5">
        <v>3.3</v>
      </c>
      <c r="CA96" s="5">
        <v>10.1</v>
      </c>
      <c r="CB96" s="23">
        <v>7.25</v>
      </c>
      <c r="CC96" s="24" t="s">
        <v>27</v>
      </c>
      <c r="CD96" s="24" t="s">
        <v>24</v>
      </c>
      <c r="CE96" s="24" t="s">
        <v>23</v>
      </c>
      <c r="CF96" s="24" t="s">
        <v>24</v>
      </c>
      <c r="CG96" s="149">
        <v>98</v>
      </c>
      <c r="CH96" s="151"/>
      <c r="CI96" s="4"/>
      <c r="CJ96" s="5"/>
      <c r="CK96" s="5"/>
      <c r="CL96" s="5"/>
      <c r="CM96" s="5"/>
      <c r="CN96" s="6"/>
      <c r="CO96" s="7"/>
      <c r="CP96" s="7"/>
      <c r="CQ96" s="7"/>
      <c r="CR96" s="7"/>
      <c r="CS96" s="149">
        <v>98</v>
      </c>
      <c r="CT96" s="151"/>
      <c r="CU96" s="4"/>
      <c r="CV96" s="5"/>
      <c r="CW96" s="5"/>
      <c r="CX96" s="5"/>
      <c r="CY96" s="5"/>
      <c r="CZ96" s="6"/>
      <c r="DA96" s="7"/>
      <c r="DB96" s="7"/>
      <c r="DC96" s="7"/>
      <c r="DD96" s="7"/>
      <c r="DE96" s="149">
        <v>98</v>
      </c>
      <c r="DF96" s="151"/>
      <c r="DG96" s="4"/>
      <c r="DH96" s="5"/>
      <c r="DI96" s="5"/>
      <c r="DJ96" s="5"/>
      <c r="DK96" s="5"/>
      <c r="DL96" s="6"/>
      <c r="DM96" s="7"/>
      <c r="DN96" s="7"/>
      <c r="DO96" s="7"/>
      <c r="DP96" s="7"/>
      <c r="DQ96" s="149">
        <v>98</v>
      </c>
      <c r="DR96" s="151"/>
      <c r="DS96" s="4"/>
      <c r="DT96" s="5"/>
      <c r="DU96" s="5"/>
      <c r="DV96" s="5"/>
      <c r="DW96" s="5"/>
      <c r="DX96" s="6"/>
      <c r="DY96" s="7"/>
      <c r="DZ96" s="7"/>
      <c r="EA96" s="7"/>
      <c r="EB96" s="7"/>
    </row>
    <row r="97" spans="1:132" x14ac:dyDescent="0.25">
      <c r="A97" s="156"/>
      <c r="B97" s="154"/>
      <c r="C97" s="4">
        <v>39853</v>
      </c>
      <c r="D97" s="5">
        <v>6.9</v>
      </c>
      <c r="E97" s="5">
        <v>28</v>
      </c>
      <c r="F97" s="5">
        <v>5.7</v>
      </c>
      <c r="G97" s="5">
        <v>2.69</v>
      </c>
      <c r="H97" s="6">
        <f t="shared" si="15"/>
        <v>4.5</v>
      </c>
      <c r="I97" s="7" t="str">
        <f t="shared" si="16"/>
        <v>6</v>
      </c>
      <c r="J97" s="7" t="str">
        <f t="shared" si="17"/>
        <v>3</v>
      </c>
      <c r="K97" s="7" t="str">
        <f t="shared" si="18"/>
        <v>3</v>
      </c>
      <c r="L97" s="7" t="str">
        <f t="shared" si="19"/>
        <v>6</v>
      </c>
      <c r="M97" s="156"/>
      <c r="N97" s="156"/>
      <c r="O97" s="4">
        <v>39853</v>
      </c>
      <c r="P97" s="5">
        <v>30.7</v>
      </c>
      <c r="Q97" s="5">
        <v>54.6</v>
      </c>
      <c r="R97" s="5">
        <v>0.6</v>
      </c>
      <c r="S97" s="5">
        <v>7.63</v>
      </c>
      <c r="T97" s="6">
        <f t="shared" si="20"/>
        <v>9</v>
      </c>
      <c r="U97" s="7" t="str">
        <f t="shared" si="21"/>
        <v>10</v>
      </c>
      <c r="V97" s="7" t="str">
        <f t="shared" si="22"/>
        <v>6</v>
      </c>
      <c r="W97" s="7" t="str">
        <f t="shared" si="23"/>
        <v>10</v>
      </c>
      <c r="X97" s="7" t="str">
        <f t="shared" si="24"/>
        <v>10</v>
      </c>
      <c r="Y97" s="156"/>
      <c r="Z97" s="156"/>
      <c r="AA97" s="4">
        <v>39853</v>
      </c>
      <c r="AB97" s="5">
        <v>11</v>
      </c>
      <c r="AC97" s="5">
        <v>12.6</v>
      </c>
      <c r="AD97" s="5">
        <v>0.6</v>
      </c>
      <c r="AE97" s="5">
        <v>6.37</v>
      </c>
      <c r="AF97" s="6">
        <f t="shared" si="25"/>
        <v>6.75</v>
      </c>
      <c r="AG97" s="7" t="str">
        <f t="shared" si="26"/>
        <v>6</v>
      </c>
      <c r="AH97" s="7" t="str">
        <f t="shared" si="27"/>
        <v>1</v>
      </c>
      <c r="AI97" s="7" t="str">
        <f t="shared" si="28"/>
        <v>10</v>
      </c>
      <c r="AJ97" s="7" t="str">
        <f t="shared" si="29"/>
        <v>10</v>
      </c>
      <c r="AK97" s="156"/>
      <c r="AL97" s="156"/>
      <c r="AM97" s="4">
        <v>39853</v>
      </c>
      <c r="AN97" s="5">
        <v>6.5</v>
      </c>
      <c r="AO97" s="5">
        <v>12.9</v>
      </c>
      <c r="AP97" s="5">
        <v>0.8</v>
      </c>
      <c r="AQ97" s="5">
        <v>6.08</v>
      </c>
      <c r="AR97" s="6">
        <f t="shared" si="30"/>
        <v>6.75</v>
      </c>
      <c r="AS97" s="7" t="str">
        <f t="shared" si="31"/>
        <v>6</v>
      </c>
      <c r="AT97" s="7" t="str">
        <f t="shared" si="32"/>
        <v>1</v>
      </c>
      <c r="AU97" s="7" t="str">
        <f t="shared" si="33"/>
        <v>10</v>
      </c>
      <c r="AV97" s="7" t="str">
        <f t="shared" si="34"/>
        <v>10</v>
      </c>
      <c r="AW97" s="156"/>
      <c r="AX97" s="156"/>
      <c r="AY97" s="4">
        <v>39853</v>
      </c>
      <c r="AZ97" s="5">
        <v>2.9</v>
      </c>
      <c r="BA97" s="5">
        <v>32.6</v>
      </c>
      <c r="BB97" s="5">
        <v>2.4</v>
      </c>
      <c r="BC97" s="5">
        <v>3.63</v>
      </c>
      <c r="BD97" s="7">
        <v>5</v>
      </c>
      <c r="BE97" s="7" t="s">
        <v>25</v>
      </c>
      <c r="BF97" s="7" t="s">
        <v>27</v>
      </c>
      <c r="BG97" s="7" t="s">
        <v>23</v>
      </c>
      <c r="BH97" s="7" t="s">
        <v>24</v>
      </c>
      <c r="BI97" s="149"/>
      <c r="BJ97" s="154"/>
      <c r="BK97" s="4">
        <v>39853</v>
      </c>
      <c r="BL97" s="5">
        <v>1</v>
      </c>
      <c r="BM97" s="5">
        <v>1.6</v>
      </c>
      <c r="BN97" s="5">
        <v>3</v>
      </c>
      <c r="BO97" s="5">
        <v>0.02</v>
      </c>
      <c r="BP97" s="8">
        <v>2.25</v>
      </c>
      <c r="BQ97" s="7" t="s">
        <v>25</v>
      </c>
      <c r="BR97" s="7" t="s">
        <v>25</v>
      </c>
      <c r="BS97" s="7" t="s">
        <v>23</v>
      </c>
      <c r="BT97" s="7" t="s">
        <v>25</v>
      </c>
      <c r="BU97" s="149"/>
      <c r="BV97" s="151"/>
      <c r="BW97" s="4">
        <v>39853</v>
      </c>
      <c r="BX97" s="5">
        <v>3.8</v>
      </c>
      <c r="BY97" s="5">
        <v>35.200000000000003</v>
      </c>
      <c r="BZ97" s="5">
        <v>8.5</v>
      </c>
      <c r="CA97" s="5">
        <v>13.5</v>
      </c>
      <c r="CB97" s="23">
        <v>4.25</v>
      </c>
      <c r="CC97" s="24" t="s">
        <v>27</v>
      </c>
      <c r="CD97" s="24" t="s">
        <v>27</v>
      </c>
      <c r="CE97" s="24" t="s">
        <v>25</v>
      </c>
      <c r="CF97" s="24" t="s">
        <v>24</v>
      </c>
      <c r="CG97" s="149"/>
      <c r="CH97" s="151"/>
      <c r="CI97" s="4"/>
      <c r="CJ97" s="5"/>
      <c r="CK97" s="5"/>
      <c r="CL97" s="5"/>
      <c r="CM97" s="5"/>
      <c r="CN97" s="6"/>
      <c r="CO97" s="7"/>
      <c r="CP97" s="7"/>
      <c r="CQ97" s="7"/>
      <c r="CR97" s="7"/>
      <c r="CS97" s="149"/>
      <c r="CT97" s="151"/>
      <c r="CU97" s="4"/>
      <c r="CV97" s="5"/>
      <c r="CW97" s="5"/>
      <c r="CX97" s="5"/>
      <c r="CY97" s="5"/>
      <c r="CZ97" s="6"/>
      <c r="DA97" s="7"/>
      <c r="DB97" s="7"/>
      <c r="DC97" s="7"/>
      <c r="DD97" s="7"/>
      <c r="DE97" s="149"/>
      <c r="DF97" s="151"/>
      <c r="DG97" s="4"/>
      <c r="DH97" s="5"/>
      <c r="DI97" s="5"/>
      <c r="DJ97" s="5"/>
      <c r="DK97" s="5"/>
      <c r="DL97" s="6"/>
      <c r="DM97" s="7"/>
      <c r="DN97" s="7"/>
      <c r="DO97" s="7"/>
      <c r="DP97" s="7"/>
      <c r="DQ97" s="149"/>
      <c r="DR97" s="151"/>
      <c r="DS97" s="4"/>
      <c r="DT97" s="5"/>
      <c r="DU97" s="5"/>
      <c r="DV97" s="5"/>
      <c r="DW97" s="5"/>
      <c r="DX97" s="6"/>
      <c r="DY97" s="7"/>
      <c r="DZ97" s="7"/>
      <c r="EA97" s="7"/>
      <c r="EB97" s="7"/>
    </row>
    <row r="98" spans="1:132" x14ac:dyDescent="0.25">
      <c r="A98" s="156"/>
      <c r="B98" s="154"/>
      <c r="C98" s="4">
        <v>39882</v>
      </c>
      <c r="D98" s="5">
        <v>9.3000000000000007</v>
      </c>
      <c r="E98" s="5">
        <v>40.6</v>
      </c>
      <c r="F98" s="5">
        <v>6.9</v>
      </c>
      <c r="G98" s="5">
        <v>2.33</v>
      </c>
      <c r="H98" s="6">
        <f t="shared" si="15"/>
        <v>4</v>
      </c>
      <c r="I98" s="7" t="str">
        <f t="shared" si="16"/>
        <v>6</v>
      </c>
      <c r="J98" s="7" t="str">
        <f t="shared" si="17"/>
        <v>3</v>
      </c>
      <c r="K98" s="7" t="str">
        <f t="shared" si="18"/>
        <v>1</v>
      </c>
      <c r="L98" s="7" t="str">
        <f t="shared" si="19"/>
        <v>6</v>
      </c>
      <c r="M98" s="156"/>
      <c r="N98" s="156"/>
      <c r="O98" s="4">
        <v>39882</v>
      </c>
      <c r="P98" s="5">
        <v>20.6</v>
      </c>
      <c r="Q98" s="5">
        <v>29.4</v>
      </c>
      <c r="R98" s="5">
        <v>0</v>
      </c>
      <c r="S98" s="5">
        <v>6.03</v>
      </c>
      <c r="T98" s="6">
        <f t="shared" si="20"/>
        <v>8.25</v>
      </c>
      <c r="U98" s="7" t="str">
        <f t="shared" si="21"/>
        <v>10</v>
      </c>
      <c r="V98" s="7" t="str">
        <f t="shared" si="22"/>
        <v>3</v>
      </c>
      <c r="W98" s="7" t="str">
        <f t="shared" si="23"/>
        <v>10</v>
      </c>
      <c r="X98" s="7" t="str">
        <f t="shared" si="24"/>
        <v>10</v>
      </c>
      <c r="Y98" s="156"/>
      <c r="Z98" s="156"/>
      <c r="AA98" s="4">
        <v>39882</v>
      </c>
      <c r="AB98" s="5">
        <v>8.6999999999999993</v>
      </c>
      <c r="AC98" s="5">
        <v>11.6</v>
      </c>
      <c r="AD98" s="5">
        <v>1.5</v>
      </c>
      <c r="AE98" s="5">
        <v>3.55</v>
      </c>
      <c r="AF98" s="6">
        <f t="shared" si="25"/>
        <v>6.75</v>
      </c>
      <c r="AG98" s="7" t="str">
        <f t="shared" si="26"/>
        <v>6</v>
      </c>
      <c r="AH98" s="7" t="str">
        <f t="shared" si="27"/>
        <v>1</v>
      </c>
      <c r="AI98" s="7" t="str">
        <f t="shared" si="28"/>
        <v>10</v>
      </c>
      <c r="AJ98" s="7" t="str">
        <f t="shared" si="29"/>
        <v>10</v>
      </c>
      <c r="AK98" s="156"/>
      <c r="AL98" s="156"/>
      <c r="AM98" s="4">
        <v>39882</v>
      </c>
      <c r="AN98" s="5">
        <v>4.4000000000000004</v>
      </c>
      <c r="AO98" s="5">
        <v>9.9</v>
      </c>
      <c r="AP98" s="5">
        <v>0.7</v>
      </c>
      <c r="AQ98" s="5">
        <v>3.64</v>
      </c>
      <c r="AR98" s="6">
        <f t="shared" si="30"/>
        <v>6</v>
      </c>
      <c r="AS98" s="7" t="str">
        <f t="shared" si="31"/>
        <v>3</v>
      </c>
      <c r="AT98" s="7" t="str">
        <f t="shared" si="32"/>
        <v>1</v>
      </c>
      <c r="AU98" s="7" t="str">
        <f t="shared" si="33"/>
        <v>10</v>
      </c>
      <c r="AV98" s="7" t="str">
        <f t="shared" si="34"/>
        <v>10</v>
      </c>
      <c r="AW98" s="156"/>
      <c r="AX98" s="156"/>
      <c r="AY98" s="4">
        <v>39882</v>
      </c>
      <c r="AZ98" s="5">
        <v>2.2999999999999998</v>
      </c>
      <c r="BA98" s="5">
        <v>22.7</v>
      </c>
      <c r="BB98" s="5">
        <v>2.4</v>
      </c>
      <c r="BC98" s="5">
        <v>3.51</v>
      </c>
      <c r="BD98" s="7">
        <v>5</v>
      </c>
      <c r="BE98" s="7" t="s">
        <v>25</v>
      </c>
      <c r="BF98" s="7" t="s">
        <v>27</v>
      </c>
      <c r="BG98" s="7" t="s">
        <v>23</v>
      </c>
      <c r="BH98" s="7" t="s">
        <v>24</v>
      </c>
      <c r="BI98" s="149"/>
      <c r="BJ98" s="154"/>
      <c r="BK98" s="4">
        <v>39882</v>
      </c>
      <c r="BL98" s="5">
        <v>1</v>
      </c>
      <c r="BM98" s="5">
        <v>4.0999999999999996</v>
      </c>
      <c r="BN98" s="5">
        <v>2.9</v>
      </c>
      <c r="BO98" s="5">
        <v>0.01</v>
      </c>
      <c r="BP98" s="8">
        <v>2.25</v>
      </c>
      <c r="BQ98" s="7" t="s">
        <v>25</v>
      </c>
      <c r="BR98" s="7" t="s">
        <v>25</v>
      </c>
      <c r="BS98" s="7" t="s">
        <v>23</v>
      </c>
      <c r="BT98" s="7" t="s">
        <v>25</v>
      </c>
      <c r="BU98" s="149"/>
      <c r="BV98" s="151"/>
      <c r="BW98" s="4">
        <v>39882</v>
      </c>
      <c r="BX98" s="5">
        <v>17</v>
      </c>
      <c r="BY98" s="5">
        <v>26.2</v>
      </c>
      <c r="BZ98" s="5">
        <v>0.2</v>
      </c>
      <c r="CA98" s="5">
        <v>14.5</v>
      </c>
      <c r="CB98" s="23">
        <v>8.25</v>
      </c>
      <c r="CC98" s="24" t="s">
        <v>24</v>
      </c>
      <c r="CD98" s="24" t="s">
        <v>27</v>
      </c>
      <c r="CE98" s="24" t="s">
        <v>24</v>
      </c>
      <c r="CF98" s="24" t="s">
        <v>24</v>
      </c>
      <c r="CG98" s="149"/>
      <c r="CH98" s="151"/>
      <c r="CI98" s="4"/>
      <c r="CJ98" s="5"/>
      <c r="CK98" s="5"/>
      <c r="CL98" s="5"/>
      <c r="CM98" s="5"/>
      <c r="CN98" s="6"/>
      <c r="CO98" s="7"/>
      <c r="CP98" s="7"/>
      <c r="CQ98" s="7"/>
      <c r="CR98" s="7"/>
      <c r="CS98" s="149"/>
      <c r="CT98" s="151"/>
      <c r="CU98" s="4"/>
      <c r="CV98" s="5"/>
      <c r="CW98" s="5"/>
      <c r="CX98" s="5"/>
      <c r="CY98" s="5"/>
      <c r="CZ98" s="6"/>
      <c r="DA98" s="7"/>
      <c r="DB98" s="7"/>
      <c r="DC98" s="7"/>
      <c r="DD98" s="7"/>
      <c r="DE98" s="149"/>
      <c r="DF98" s="151"/>
      <c r="DG98" s="4"/>
      <c r="DH98" s="5"/>
      <c r="DI98" s="5"/>
      <c r="DJ98" s="5"/>
      <c r="DK98" s="5"/>
      <c r="DL98" s="6"/>
      <c r="DM98" s="7"/>
      <c r="DN98" s="7"/>
      <c r="DO98" s="7"/>
      <c r="DP98" s="7"/>
      <c r="DQ98" s="149"/>
      <c r="DR98" s="151"/>
      <c r="DS98" s="4"/>
      <c r="DT98" s="5"/>
      <c r="DU98" s="5"/>
      <c r="DV98" s="5"/>
      <c r="DW98" s="5"/>
      <c r="DX98" s="6"/>
      <c r="DY98" s="7"/>
      <c r="DZ98" s="7"/>
      <c r="EA98" s="7"/>
      <c r="EB98" s="7"/>
    </row>
    <row r="99" spans="1:132" x14ac:dyDescent="0.25">
      <c r="A99" s="156"/>
      <c r="B99" s="154"/>
      <c r="C99" s="4">
        <v>39911</v>
      </c>
      <c r="D99" s="5">
        <v>8.6999999999999993</v>
      </c>
      <c r="E99" s="5">
        <v>21.1</v>
      </c>
      <c r="F99" s="5">
        <v>1.5</v>
      </c>
      <c r="G99" s="5">
        <v>8.6199999999999992</v>
      </c>
      <c r="H99" s="6">
        <f t="shared" si="15"/>
        <v>7.25</v>
      </c>
      <c r="I99" s="7" t="str">
        <f t="shared" si="16"/>
        <v>6</v>
      </c>
      <c r="J99" s="7" t="str">
        <f t="shared" si="17"/>
        <v>3</v>
      </c>
      <c r="K99" s="7" t="str">
        <f t="shared" si="18"/>
        <v>10</v>
      </c>
      <c r="L99" s="7" t="str">
        <f t="shared" si="19"/>
        <v>10</v>
      </c>
      <c r="M99" s="156"/>
      <c r="N99" s="156"/>
      <c r="O99" s="4">
        <v>39911</v>
      </c>
      <c r="P99" s="5">
        <v>27.8</v>
      </c>
      <c r="Q99" s="5">
        <v>38.6</v>
      </c>
      <c r="R99" s="5">
        <v>0</v>
      </c>
      <c r="S99" s="5">
        <v>9.1199999999999992</v>
      </c>
      <c r="T99" s="6">
        <f t="shared" si="20"/>
        <v>8.25</v>
      </c>
      <c r="U99" s="7" t="str">
        <f t="shared" si="21"/>
        <v>10</v>
      </c>
      <c r="V99" s="7" t="str">
        <f t="shared" si="22"/>
        <v>3</v>
      </c>
      <c r="W99" s="7" t="str">
        <f t="shared" si="23"/>
        <v>10</v>
      </c>
      <c r="X99" s="7" t="str">
        <f t="shared" si="24"/>
        <v>10</v>
      </c>
      <c r="Y99" s="156"/>
      <c r="Z99" s="156"/>
      <c r="AA99" s="4">
        <v>39911</v>
      </c>
      <c r="AB99" s="5">
        <v>10.3</v>
      </c>
      <c r="AC99" s="5">
        <v>20.2</v>
      </c>
      <c r="AD99" s="5">
        <v>0</v>
      </c>
      <c r="AE99" s="5">
        <v>7.69</v>
      </c>
      <c r="AF99" s="6">
        <f t="shared" si="25"/>
        <v>7.25</v>
      </c>
      <c r="AG99" s="7" t="str">
        <f t="shared" si="26"/>
        <v>6</v>
      </c>
      <c r="AH99" s="7" t="str">
        <f t="shared" si="27"/>
        <v>3</v>
      </c>
      <c r="AI99" s="7" t="str">
        <f t="shared" si="28"/>
        <v>10</v>
      </c>
      <c r="AJ99" s="7" t="str">
        <f t="shared" si="29"/>
        <v>10</v>
      </c>
      <c r="AK99" s="156"/>
      <c r="AL99" s="156"/>
      <c r="AM99" s="4">
        <v>39911</v>
      </c>
      <c r="AN99" s="5">
        <v>4.0999999999999996</v>
      </c>
      <c r="AO99" s="5">
        <v>22.6</v>
      </c>
      <c r="AP99" s="5">
        <v>0.9</v>
      </c>
      <c r="AQ99" s="5">
        <v>5.5</v>
      </c>
      <c r="AR99" s="6">
        <f t="shared" si="30"/>
        <v>6.5</v>
      </c>
      <c r="AS99" s="7" t="str">
        <f t="shared" si="31"/>
        <v>3</v>
      </c>
      <c r="AT99" s="7" t="str">
        <f t="shared" si="32"/>
        <v>3</v>
      </c>
      <c r="AU99" s="7" t="str">
        <f t="shared" si="33"/>
        <v>10</v>
      </c>
      <c r="AV99" s="7" t="str">
        <f t="shared" si="34"/>
        <v>10</v>
      </c>
      <c r="AW99" s="156"/>
      <c r="AX99" s="156"/>
      <c r="AY99" s="4">
        <v>39911</v>
      </c>
      <c r="AZ99" s="5">
        <v>1.7</v>
      </c>
      <c r="BA99" s="5">
        <v>41.7</v>
      </c>
      <c r="BB99" s="5">
        <v>4.4000000000000004</v>
      </c>
      <c r="BC99" s="5">
        <v>3.18</v>
      </c>
      <c r="BD99" s="7">
        <v>5</v>
      </c>
      <c r="BE99" s="7" t="s">
        <v>25</v>
      </c>
      <c r="BF99" s="7" t="s">
        <v>27</v>
      </c>
      <c r="BG99" s="7" t="s">
        <v>23</v>
      </c>
      <c r="BH99" s="7" t="s">
        <v>24</v>
      </c>
      <c r="BI99" s="149"/>
      <c r="BJ99" s="154"/>
      <c r="BK99" s="4">
        <v>39911</v>
      </c>
      <c r="BL99" s="5">
        <v>1</v>
      </c>
      <c r="BM99" s="5">
        <v>3.2</v>
      </c>
      <c r="BN99" s="5">
        <v>6.1</v>
      </c>
      <c r="BO99" s="5">
        <v>0.03</v>
      </c>
      <c r="BP99" s="8">
        <v>1.5</v>
      </c>
      <c r="BQ99" s="7" t="s">
        <v>25</v>
      </c>
      <c r="BR99" s="7" t="s">
        <v>25</v>
      </c>
      <c r="BS99" s="7" t="s">
        <v>27</v>
      </c>
      <c r="BT99" s="7" t="s">
        <v>25</v>
      </c>
      <c r="BU99" s="149"/>
      <c r="BV99" s="151"/>
      <c r="BW99" s="4">
        <v>39911</v>
      </c>
      <c r="BX99" s="5">
        <v>2.2999999999999998</v>
      </c>
      <c r="BY99" s="5">
        <v>12.5</v>
      </c>
      <c r="BZ99" s="5">
        <v>6.9</v>
      </c>
      <c r="CA99" s="5">
        <v>6.48</v>
      </c>
      <c r="CB99" s="23">
        <v>3.25</v>
      </c>
      <c r="CC99" s="24" t="s">
        <v>25</v>
      </c>
      <c r="CD99" s="24" t="s">
        <v>25</v>
      </c>
      <c r="CE99" s="24" t="s">
        <v>25</v>
      </c>
      <c r="CF99" s="24" t="s">
        <v>24</v>
      </c>
      <c r="CG99" s="149"/>
      <c r="CH99" s="151"/>
      <c r="CI99" s="4"/>
      <c r="CJ99" s="5"/>
      <c r="CK99" s="5"/>
      <c r="CL99" s="5"/>
      <c r="CM99" s="5"/>
      <c r="CN99" s="6"/>
      <c r="CO99" s="7"/>
      <c r="CP99" s="7"/>
      <c r="CQ99" s="7"/>
      <c r="CR99" s="7"/>
      <c r="CS99" s="149"/>
      <c r="CT99" s="151"/>
      <c r="CU99" s="4"/>
      <c r="CV99" s="5"/>
      <c r="CW99" s="5"/>
      <c r="CX99" s="5"/>
      <c r="CY99" s="5"/>
      <c r="CZ99" s="6"/>
      <c r="DA99" s="7"/>
      <c r="DB99" s="7"/>
      <c r="DC99" s="7"/>
      <c r="DD99" s="7"/>
      <c r="DE99" s="149"/>
      <c r="DF99" s="151"/>
      <c r="DG99" s="4"/>
      <c r="DH99" s="5"/>
      <c r="DI99" s="5"/>
      <c r="DJ99" s="5"/>
      <c r="DK99" s="5"/>
      <c r="DL99" s="6"/>
      <c r="DM99" s="7"/>
      <c r="DN99" s="7"/>
      <c r="DO99" s="7"/>
      <c r="DP99" s="7"/>
      <c r="DQ99" s="149"/>
      <c r="DR99" s="151"/>
      <c r="DS99" s="4"/>
      <c r="DT99" s="5"/>
      <c r="DU99" s="5"/>
      <c r="DV99" s="5"/>
      <c r="DW99" s="5"/>
      <c r="DX99" s="6"/>
      <c r="DY99" s="7"/>
      <c r="DZ99" s="7"/>
      <c r="EA99" s="7"/>
      <c r="EB99" s="7"/>
    </row>
    <row r="100" spans="1:132" x14ac:dyDescent="0.25">
      <c r="A100" s="156"/>
      <c r="B100" s="154"/>
      <c r="C100" s="4">
        <v>39941</v>
      </c>
      <c r="D100" s="5">
        <v>13</v>
      </c>
      <c r="E100" s="5">
        <v>30.4</v>
      </c>
      <c r="F100" s="5">
        <v>0.4</v>
      </c>
      <c r="G100" s="5">
        <v>1.03</v>
      </c>
      <c r="H100" s="6">
        <f t="shared" si="15"/>
        <v>6.25</v>
      </c>
      <c r="I100" s="7" t="str">
        <f t="shared" si="16"/>
        <v>6</v>
      </c>
      <c r="J100" s="7" t="str">
        <f t="shared" si="17"/>
        <v>3</v>
      </c>
      <c r="K100" s="7" t="str">
        <f t="shared" si="18"/>
        <v>10</v>
      </c>
      <c r="L100" s="7" t="str">
        <f t="shared" si="19"/>
        <v>6</v>
      </c>
      <c r="M100" s="156"/>
      <c r="N100" s="156"/>
      <c r="O100" s="4">
        <v>39941</v>
      </c>
      <c r="P100" s="5">
        <v>17.899999999999999</v>
      </c>
      <c r="Q100" s="5">
        <v>48.4</v>
      </c>
      <c r="R100" s="5">
        <v>0</v>
      </c>
      <c r="S100" s="5">
        <v>5.2</v>
      </c>
      <c r="T100" s="6">
        <f t="shared" si="20"/>
        <v>8.25</v>
      </c>
      <c r="U100" s="7" t="str">
        <f t="shared" si="21"/>
        <v>10</v>
      </c>
      <c r="V100" s="7" t="str">
        <f t="shared" si="22"/>
        <v>3</v>
      </c>
      <c r="W100" s="7" t="str">
        <f t="shared" si="23"/>
        <v>10</v>
      </c>
      <c r="X100" s="7" t="str">
        <f t="shared" si="24"/>
        <v>10</v>
      </c>
      <c r="Y100" s="156"/>
      <c r="Z100" s="156"/>
      <c r="AA100" s="4">
        <v>39941</v>
      </c>
      <c r="AB100" s="5">
        <v>23.7</v>
      </c>
      <c r="AC100" s="5">
        <v>17.899999999999999</v>
      </c>
      <c r="AD100" s="5">
        <v>0</v>
      </c>
      <c r="AE100" s="5">
        <v>6.33</v>
      </c>
      <c r="AF100" s="6">
        <f t="shared" si="25"/>
        <v>7.75</v>
      </c>
      <c r="AG100" s="7" t="str">
        <f t="shared" si="26"/>
        <v>10</v>
      </c>
      <c r="AH100" s="7" t="str">
        <f t="shared" si="27"/>
        <v>1</v>
      </c>
      <c r="AI100" s="7" t="str">
        <f t="shared" si="28"/>
        <v>10</v>
      </c>
      <c r="AJ100" s="7" t="str">
        <f t="shared" si="29"/>
        <v>10</v>
      </c>
      <c r="AK100" s="156"/>
      <c r="AL100" s="156"/>
      <c r="AM100" s="4">
        <v>39941</v>
      </c>
      <c r="AN100" s="5">
        <v>4.5999999999999996</v>
      </c>
      <c r="AO100" s="5">
        <v>13.6</v>
      </c>
      <c r="AP100" s="5">
        <v>0</v>
      </c>
      <c r="AQ100" s="5">
        <v>5</v>
      </c>
      <c r="AR100" s="6">
        <f t="shared" si="30"/>
        <v>6</v>
      </c>
      <c r="AS100" s="7" t="str">
        <f t="shared" si="31"/>
        <v>3</v>
      </c>
      <c r="AT100" s="7" t="str">
        <f t="shared" si="32"/>
        <v>1</v>
      </c>
      <c r="AU100" s="7" t="str">
        <f t="shared" si="33"/>
        <v>10</v>
      </c>
      <c r="AV100" s="7" t="str">
        <f t="shared" si="34"/>
        <v>10</v>
      </c>
      <c r="AW100" s="156"/>
      <c r="AX100" s="156"/>
      <c r="AY100" s="4">
        <v>39941</v>
      </c>
      <c r="AZ100" s="5">
        <v>3.5</v>
      </c>
      <c r="BA100" s="5">
        <v>21.6</v>
      </c>
      <c r="BB100" s="5">
        <v>2.6</v>
      </c>
      <c r="BC100" s="5">
        <v>3.52</v>
      </c>
      <c r="BD100" s="7">
        <v>5.5</v>
      </c>
      <c r="BE100" s="7" t="s">
        <v>27</v>
      </c>
      <c r="BF100" s="7" t="s">
        <v>27</v>
      </c>
      <c r="BG100" s="7" t="s">
        <v>23</v>
      </c>
      <c r="BH100" s="7" t="s">
        <v>24</v>
      </c>
      <c r="BI100" s="149"/>
      <c r="BJ100" s="154"/>
      <c r="BK100" s="4">
        <v>39941</v>
      </c>
      <c r="BL100" s="5" t="s">
        <v>32</v>
      </c>
      <c r="BM100" s="5" t="s">
        <v>32</v>
      </c>
      <c r="BN100" s="5" t="s">
        <v>32</v>
      </c>
      <c r="BO100" s="5" t="s">
        <v>32</v>
      </c>
      <c r="BP100" s="8" t="s">
        <v>32</v>
      </c>
      <c r="BQ100" s="7" t="s">
        <v>32</v>
      </c>
      <c r="BR100" s="7" t="s">
        <v>32</v>
      </c>
      <c r="BS100" s="7" t="s">
        <v>32</v>
      </c>
      <c r="BT100" s="7" t="s">
        <v>32</v>
      </c>
      <c r="BU100" s="149"/>
      <c r="BV100" s="151"/>
      <c r="BW100" s="4">
        <v>39941</v>
      </c>
      <c r="BX100" s="5">
        <v>4.5</v>
      </c>
      <c r="BY100" s="5">
        <v>18</v>
      </c>
      <c r="BZ100" s="5">
        <v>2.1</v>
      </c>
      <c r="CA100" s="5">
        <v>13.9</v>
      </c>
      <c r="CB100" s="23">
        <v>5</v>
      </c>
      <c r="CC100" s="24" t="s">
        <v>27</v>
      </c>
      <c r="CD100" s="24" t="s">
        <v>25</v>
      </c>
      <c r="CE100" s="24" t="s">
        <v>23</v>
      </c>
      <c r="CF100" s="24" t="s">
        <v>24</v>
      </c>
      <c r="CG100" s="149"/>
      <c r="CH100" s="151"/>
      <c r="CI100" s="4"/>
      <c r="CJ100" s="5"/>
      <c r="CK100" s="5"/>
      <c r="CL100" s="5"/>
      <c r="CM100" s="5"/>
      <c r="CN100" s="6"/>
      <c r="CO100" s="7"/>
      <c r="CP100" s="7"/>
      <c r="CQ100" s="7"/>
      <c r="CR100" s="7"/>
      <c r="CS100" s="149"/>
      <c r="CT100" s="151"/>
      <c r="CU100" s="4"/>
      <c r="CV100" s="5"/>
      <c r="CW100" s="5"/>
      <c r="CX100" s="5"/>
      <c r="CY100" s="5"/>
      <c r="CZ100" s="6"/>
      <c r="DA100" s="7"/>
      <c r="DB100" s="7"/>
      <c r="DC100" s="7"/>
      <c r="DD100" s="7"/>
      <c r="DE100" s="149"/>
      <c r="DF100" s="151"/>
      <c r="DG100" s="4"/>
      <c r="DH100" s="5"/>
      <c r="DI100" s="5"/>
      <c r="DJ100" s="5"/>
      <c r="DK100" s="5"/>
      <c r="DL100" s="6"/>
      <c r="DM100" s="7"/>
      <c r="DN100" s="7"/>
      <c r="DO100" s="7"/>
      <c r="DP100" s="7"/>
      <c r="DQ100" s="149"/>
      <c r="DR100" s="151"/>
      <c r="DS100" s="4"/>
      <c r="DT100" s="5"/>
      <c r="DU100" s="5"/>
      <c r="DV100" s="5"/>
      <c r="DW100" s="5"/>
      <c r="DX100" s="6"/>
      <c r="DY100" s="7"/>
      <c r="DZ100" s="7"/>
      <c r="EA100" s="7"/>
      <c r="EB100" s="7"/>
    </row>
    <row r="101" spans="1:132" x14ac:dyDescent="0.25">
      <c r="A101" s="156"/>
      <c r="B101" s="154"/>
      <c r="C101" s="4">
        <v>39972</v>
      </c>
      <c r="D101" s="5">
        <v>7.5</v>
      </c>
      <c r="E101" s="5">
        <v>55.2</v>
      </c>
      <c r="F101" s="5">
        <v>1.1000000000000001</v>
      </c>
      <c r="G101" s="5">
        <v>1.53</v>
      </c>
      <c r="H101" s="6">
        <f t="shared" si="15"/>
        <v>7</v>
      </c>
      <c r="I101" s="7" t="str">
        <f t="shared" si="16"/>
        <v>6</v>
      </c>
      <c r="J101" s="7" t="str">
        <f t="shared" si="17"/>
        <v>6</v>
      </c>
      <c r="K101" s="7" t="str">
        <f t="shared" si="18"/>
        <v>10</v>
      </c>
      <c r="L101" s="7" t="str">
        <f t="shared" si="19"/>
        <v>6</v>
      </c>
      <c r="M101" s="156"/>
      <c r="N101" s="156"/>
      <c r="O101" s="4">
        <v>39972</v>
      </c>
      <c r="P101" s="5">
        <v>22.5</v>
      </c>
      <c r="Q101" s="5">
        <v>178</v>
      </c>
      <c r="R101" s="5">
        <v>0</v>
      </c>
      <c r="S101" s="5">
        <v>3.14</v>
      </c>
      <c r="T101" s="6">
        <f t="shared" si="20"/>
        <v>10</v>
      </c>
      <c r="U101" s="7" t="str">
        <f t="shared" si="21"/>
        <v>10</v>
      </c>
      <c r="V101" s="7" t="str">
        <f t="shared" si="22"/>
        <v>10</v>
      </c>
      <c r="W101" s="7" t="str">
        <f t="shared" si="23"/>
        <v>10</v>
      </c>
      <c r="X101" s="7" t="str">
        <f t="shared" si="24"/>
        <v>10</v>
      </c>
      <c r="Y101" s="156"/>
      <c r="Z101" s="156"/>
      <c r="AA101" s="4">
        <v>39972</v>
      </c>
      <c r="AB101" s="5">
        <v>4.4000000000000004</v>
      </c>
      <c r="AC101" s="5">
        <v>11.6</v>
      </c>
      <c r="AD101" s="5">
        <v>0.6</v>
      </c>
      <c r="AE101" s="5">
        <v>2.88</v>
      </c>
      <c r="AF101" s="6">
        <f t="shared" si="25"/>
        <v>5</v>
      </c>
      <c r="AG101" s="7" t="str">
        <f t="shared" si="26"/>
        <v>3</v>
      </c>
      <c r="AH101" s="7" t="str">
        <f t="shared" si="27"/>
        <v>1</v>
      </c>
      <c r="AI101" s="7" t="str">
        <f t="shared" si="28"/>
        <v>10</v>
      </c>
      <c r="AJ101" s="7" t="str">
        <f t="shared" si="29"/>
        <v>6</v>
      </c>
      <c r="AK101" s="156"/>
      <c r="AL101" s="156"/>
      <c r="AM101" s="4">
        <v>39972</v>
      </c>
      <c r="AN101" s="5">
        <v>3.1</v>
      </c>
      <c r="AO101" s="5">
        <v>12.2</v>
      </c>
      <c r="AP101" s="5">
        <v>1.4</v>
      </c>
      <c r="AQ101" s="5">
        <v>2.89</v>
      </c>
      <c r="AR101" s="6">
        <f t="shared" si="30"/>
        <v>5</v>
      </c>
      <c r="AS101" s="7" t="str">
        <f t="shared" si="31"/>
        <v>3</v>
      </c>
      <c r="AT101" s="7" t="str">
        <f t="shared" si="32"/>
        <v>1</v>
      </c>
      <c r="AU101" s="7" t="str">
        <f t="shared" si="33"/>
        <v>10</v>
      </c>
      <c r="AV101" s="7" t="str">
        <f t="shared" si="34"/>
        <v>6</v>
      </c>
      <c r="AW101" s="156"/>
      <c r="AX101" s="156"/>
      <c r="AY101" s="4">
        <v>39972</v>
      </c>
      <c r="AZ101" s="5">
        <v>3.2</v>
      </c>
      <c r="BA101" s="5">
        <v>36.1</v>
      </c>
      <c r="BB101" s="5">
        <v>3.6</v>
      </c>
      <c r="BC101" s="5">
        <v>2</v>
      </c>
      <c r="BD101" s="7">
        <v>4.5</v>
      </c>
      <c r="BE101" s="7" t="s">
        <v>27</v>
      </c>
      <c r="BF101" s="7" t="s">
        <v>27</v>
      </c>
      <c r="BG101" s="7" t="s">
        <v>23</v>
      </c>
      <c r="BH101" s="7" t="s">
        <v>23</v>
      </c>
      <c r="BI101" s="149"/>
      <c r="BJ101" s="154"/>
      <c r="BK101" s="4">
        <v>39972</v>
      </c>
      <c r="BL101" s="5">
        <v>1</v>
      </c>
      <c r="BM101" s="5">
        <v>4</v>
      </c>
      <c r="BN101" s="5">
        <v>5</v>
      </c>
      <c r="BO101" s="5">
        <v>0.01</v>
      </c>
      <c r="BP101" s="8">
        <v>1.5</v>
      </c>
      <c r="BQ101" s="7" t="s">
        <v>25</v>
      </c>
      <c r="BR101" s="7" t="s">
        <v>25</v>
      </c>
      <c r="BS101" s="7" t="s">
        <v>27</v>
      </c>
      <c r="BT101" s="7" t="s">
        <v>25</v>
      </c>
      <c r="BU101" s="149"/>
      <c r="BV101" s="151"/>
      <c r="BW101" s="4">
        <v>39972</v>
      </c>
      <c r="BX101" s="5">
        <v>1.9</v>
      </c>
      <c r="BY101" s="5">
        <v>127</v>
      </c>
      <c r="BZ101" s="5">
        <v>6.6</v>
      </c>
      <c r="CA101" s="5">
        <v>2.17</v>
      </c>
      <c r="CB101" s="23">
        <v>4.5</v>
      </c>
      <c r="CC101" s="24" t="s">
        <v>25</v>
      </c>
      <c r="CD101" s="24" t="s">
        <v>24</v>
      </c>
      <c r="CE101" s="24" t="s">
        <v>25</v>
      </c>
      <c r="CF101" s="24" t="s">
        <v>23</v>
      </c>
      <c r="CG101" s="149"/>
      <c r="CH101" s="151"/>
      <c r="CI101" s="4"/>
      <c r="CJ101" s="5"/>
      <c r="CK101" s="5"/>
      <c r="CL101" s="5"/>
      <c r="CM101" s="5"/>
      <c r="CN101" s="6"/>
      <c r="CO101" s="7"/>
      <c r="CP101" s="7"/>
      <c r="CQ101" s="7"/>
      <c r="CR101" s="7"/>
      <c r="CS101" s="149"/>
      <c r="CT101" s="151"/>
      <c r="CU101" s="4"/>
      <c r="CV101" s="5"/>
      <c r="CW101" s="5"/>
      <c r="CX101" s="5"/>
      <c r="CY101" s="5"/>
      <c r="CZ101" s="6"/>
      <c r="DA101" s="7"/>
      <c r="DB101" s="7"/>
      <c r="DC101" s="7"/>
      <c r="DD101" s="7"/>
      <c r="DE101" s="149"/>
      <c r="DF101" s="151"/>
      <c r="DG101" s="4"/>
      <c r="DH101" s="5"/>
      <c r="DI101" s="5"/>
      <c r="DJ101" s="5"/>
      <c r="DK101" s="5"/>
      <c r="DL101" s="6"/>
      <c r="DM101" s="7"/>
      <c r="DN101" s="7"/>
      <c r="DO101" s="7"/>
      <c r="DP101" s="7"/>
      <c r="DQ101" s="149"/>
      <c r="DR101" s="151"/>
      <c r="DS101" s="4"/>
      <c r="DT101" s="5"/>
      <c r="DU101" s="5"/>
      <c r="DV101" s="5"/>
      <c r="DW101" s="5"/>
      <c r="DX101" s="6"/>
      <c r="DY101" s="7"/>
      <c r="DZ101" s="7"/>
      <c r="EA101" s="7"/>
      <c r="EB101" s="7"/>
    </row>
    <row r="102" spans="1:132" x14ac:dyDescent="0.25">
      <c r="A102" s="156"/>
      <c r="B102" s="154"/>
      <c r="C102" s="4">
        <v>40000</v>
      </c>
      <c r="D102" s="5">
        <v>6.6</v>
      </c>
      <c r="E102" s="5">
        <v>29.4</v>
      </c>
      <c r="F102" s="5">
        <v>2.9</v>
      </c>
      <c r="G102" s="5">
        <v>1.84</v>
      </c>
      <c r="H102" s="6">
        <f t="shared" si="15"/>
        <v>5.25</v>
      </c>
      <c r="I102" s="7" t="str">
        <f t="shared" si="16"/>
        <v>6</v>
      </c>
      <c r="J102" s="7" t="str">
        <f t="shared" si="17"/>
        <v>3</v>
      </c>
      <c r="K102" s="7" t="str">
        <f t="shared" si="18"/>
        <v>6</v>
      </c>
      <c r="L102" s="7" t="str">
        <f t="shared" si="19"/>
        <v>6</v>
      </c>
      <c r="M102" s="156"/>
      <c r="N102" s="156"/>
      <c r="O102" s="4">
        <v>40000</v>
      </c>
      <c r="P102" s="5">
        <v>23.9</v>
      </c>
      <c r="Q102" s="5">
        <v>53.2</v>
      </c>
      <c r="R102" s="5">
        <v>0</v>
      </c>
      <c r="S102" s="5">
        <v>4.8099999999999996</v>
      </c>
      <c r="T102" s="6">
        <f t="shared" si="20"/>
        <v>9</v>
      </c>
      <c r="U102" s="7" t="str">
        <f t="shared" si="21"/>
        <v>10</v>
      </c>
      <c r="V102" s="7" t="str">
        <f t="shared" si="22"/>
        <v>6</v>
      </c>
      <c r="W102" s="7" t="str">
        <f t="shared" si="23"/>
        <v>10</v>
      </c>
      <c r="X102" s="7" t="str">
        <f t="shared" si="24"/>
        <v>10</v>
      </c>
      <c r="Y102" s="156"/>
      <c r="Z102" s="156"/>
      <c r="AA102" s="4">
        <v>40000</v>
      </c>
      <c r="AB102" s="5">
        <v>10.6</v>
      </c>
      <c r="AC102" s="5">
        <v>25.2</v>
      </c>
      <c r="AD102" s="5">
        <v>0</v>
      </c>
      <c r="AE102" s="5">
        <v>3.62</v>
      </c>
      <c r="AF102" s="6">
        <f t="shared" si="25"/>
        <v>7.25</v>
      </c>
      <c r="AG102" s="7" t="str">
        <f t="shared" si="26"/>
        <v>6</v>
      </c>
      <c r="AH102" s="7" t="str">
        <f t="shared" si="27"/>
        <v>3</v>
      </c>
      <c r="AI102" s="7" t="str">
        <f t="shared" si="28"/>
        <v>10</v>
      </c>
      <c r="AJ102" s="7" t="str">
        <f t="shared" si="29"/>
        <v>10</v>
      </c>
      <c r="AK102" s="156"/>
      <c r="AL102" s="156"/>
      <c r="AM102" s="4">
        <v>40000</v>
      </c>
      <c r="AN102" s="5">
        <v>4.5</v>
      </c>
      <c r="AO102" s="5">
        <v>24.4</v>
      </c>
      <c r="AP102" s="5">
        <v>0</v>
      </c>
      <c r="AQ102" s="5">
        <v>2.98</v>
      </c>
      <c r="AR102" s="6">
        <f t="shared" si="30"/>
        <v>5.5</v>
      </c>
      <c r="AS102" s="7" t="str">
        <f t="shared" si="31"/>
        <v>3</v>
      </c>
      <c r="AT102" s="7" t="str">
        <f t="shared" si="32"/>
        <v>3</v>
      </c>
      <c r="AU102" s="7" t="str">
        <f t="shared" si="33"/>
        <v>10</v>
      </c>
      <c r="AV102" s="7" t="str">
        <f t="shared" si="34"/>
        <v>6</v>
      </c>
      <c r="AW102" s="156"/>
      <c r="AX102" s="156"/>
      <c r="AY102" s="4">
        <v>40000</v>
      </c>
      <c r="AZ102" s="5">
        <v>5.6</v>
      </c>
      <c r="BA102" s="5">
        <v>28.9</v>
      </c>
      <c r="BB102" s="5">
        <v>3.4</v>
      </c>
      <c r="BC102" s="5">
        <v>2.58</v>
      </c>
      <c r="BD102" s="7">
        <v>5.25</v>
      </c>
      <c r="BE102" s="7" t="s">
        <v>23</v>
      </c>
      <c r="BF102" s="7" t="s">
        <v>27</v>
      </c>
      <c r="BG102" s="7" t="s">
        <v>23</v>
      </c>
      <c r="BH102" s="7" t="s">
        <v>23</v>
      </c>
      <c r="BI102" s="149"/>
      <c r="BJ102" s="154"/>
      <c r="BK102" s="4">
        <v>40000</v>
      </c>
      <c r="BL102" s="5">
        <v>1</v>
      </c>
      <c r="BM102" s="5">
        <v>11.9</v>
      </c>
      <c r="BN102" s="5">
        <v>8.1999999999999993</v>
      </c>
      <c r="BO102" s="5">
        <v>0.01</v>
      </c>
      <c r="BP102" s="8">
        <v>1</v>
      </c>
      <c r="BQ102" s="7" t="s">
        <v>25</v>
      </c>
      <c r="BR102" s="7" t="s">
        <v>25</v>
      </c>
      <c r="BS102" s="7" t="s">
        <v>25</v>
      </c>
      <c r="BT102" s="7" t="s">
        <v>25</v>
      </c>
      <c r="BU102" s="149"/>
      <c r="BV102" s="151"/>
      <c r="BW102" s="4">
        <v>40000</v>
      </c>
      <c r="BX102" s="5">
        <v>3.5</v>
      </c>
      <c r="BY102" s="5">
        <v>53.9</v>
      </c>
      <c r="BZ102" s="5">
        <v>2.1</v>
      </c>
      <c r="CA102" s="5">
        <v>5.5</v>
      </c>
      <c r="CB102" s="23">
        <v>6.25</v>
      </c>
      <c r="CC102" s="24" t="s">
        <v>27</v>
      </c>
      <c r="CD102" s="24" t="s">
        <v>23</v>
      </c>
      <c r="CE102" s="24" t="s">
        <v>23</v>
      </c>
      <c r="CF102" s="24" t="s">
        <v>24</v>
      </c>
      <c r="CG102" s="149"/>
      <c r="CH102" s="151"/>
      <c r="CI102" s="4"/>
      <c r="CJ102" s="5"/>
      <c r="CK102" s="5"/>
      <c r="CL102" s="5"/>
      <c r="CM102" s="5"/>
      <c r="CN102" s="6"/>
      <c r="CO102" s="7"/>
      <c r="CP102" s="7"/>
      <c r="CQ102" s="7"/>
      <c r="CR102" s="7"/>
      <c r="CS102" s="149"/>
      <c r="CT102" s="151"/>
      <c r="CU102" s="4"/>
      <c r="CV102" s="5"/>
      <c r="CW102" s="5"/>
      <c r="CX102" s="5"/>
      <c r="CY102" s="5"/>
      <c r="CZ102" s="6"/>
      <c r="DA102" s="7"/>
      <c r="DB102" s="7"/>
      <c r="DC102" s="7"/>
      <c r="DD102" s="7"/>
      <c r="DE102" s="149"/>
      <c r="DF102" s="151"/>
      <c r="DG102" s="4"/>
      <c r="DH102" s="5"/>
      <c r="DI102" s="5"/>
      <c r="DJ102" s="5"/>
      <c r="DK102" s="5"/>
      <c r="DL102" s="6"/>
      <c r="DM102" s="7"/>
      <c r="DN102" s="7"/>
      <c r="DO102" s="7"/>
      <c r="DP102" s="7"/>
      <c r="DQ102" s="149"/>
      <c r="DR102" s="151"/>
      <c r="DS102" s="4"/>
      <c r="DT102" s="5"/>
      <c r="DU102" s="5"/>
      <c r="DV102" s="5"/>
      <c r="DW102" s="5"/>
      <c r="DX102" s="6"/>
      <c r="DY102" s="7"/>
      <c r="DZ102" s="7"/>
      <c r="EA102" s="7"/>
      <c r="EB102" s="7"/>
    </row>
    <row r="103" spans="1:132" x14ac:dyDescent="0.25">
      <c r="A103" s="156"/>
      <c r="B103" s="154"/>
      <c r="C103" s="4">
        <v>40029</v>
      </c>
      <c r="D103" s="5">
        <v>3.9</v>
      </c>
      <c r="E103" s="5">
        <v>64</v>
      </c>
      <c r="F103" s="5">
        <v>2.7</v>
      </c>
      <c r="G103" s="5">
        <v>1.63</v>
      </c>
      <c r="H103" s="6">
        <f t="shared" si="15"/>
        <v>5.25</v>
      </c>
      <c r="I103" s="7" t="str">
        <f t="shared" si="16"/>
        <v>3</v>
      </c>
      <c r="J103" s="7" t="str">
        <f t="shared" si="17"/>
        <v>6</v>
      </c>
      <c r="K103" s="7" t="str">
        <f t="shared" si="18"/>
        <v>6</v>
      </c>
      <c r="L103" s="7" t="str">
        <f t="shared" si="19"/>
        <v>6</v>
      </c>
      <c r="M103" s="156"/>
      <c r="N103" s="156"/>
      <c r="O103" s="4">
        <v>40029</v>
      </c>
      <c r="P103" s="5">
        <v>8.3000000000000007</v>
      </c>
      <c r="Q103" s="5">
        <v>35.9</v>
      </c>
      <c r="R103" s="5">
        <v>1.5</v>
      </c>
      <c r="S103" s="5">
        <v>2.52</v>
      </c>
      <c r="T103" s="6">
        <f t="shared" si="20"/>
        <v>6.25</v>
      </c>
      <c r="U103" s="7" t="str">
        <f t="shared" si="21"/>
        <v>6</v>
      </c>
      <c r="V103" s="7" t="str">
        <f t="shared" si="22"/>
        <v>3</v>
      </c>
      <c r="W103" s="7" t="str">
        <f t="shared" si="23"/>
        <v>10</v>
      </c>
      <c r="X103" s="7" t="str">
        <f t="shared" si="24"/>
        <v>6</v>
      </c>
      <c r="Y103" s="156"/>
      <c r="Z103" s="156"/>
      <c r="AA103" s="4">
        <v>40029</v>
      </c>
      <c r="AB103" s="5">
        <v>7</v>
      </c>
      <c r="AC103" s="5">
        <v>17.8</v>
      </c>
      <c r="AD103" s="5">
        <v>1.8</v>
      </c>
      <c r="AE103" s="5">
        <v>3.62</v>
      </c>
      <c r="AF103" s="6">
        <f t="shared" si="25"/>
        <v>6.75</v>
      </c>
      <c r="AG103" s="7" t="str">
        <f t="shared" si="26"/>
        <v>6</v>
      </c>
      <c r="AH103" s="7" t="str">
        <f t="shared" si="27"/>
        <v>1</v>
      </c>
      <c r="AI103" s="7" t="str">
        <f t="shared" si="28"/>
        <v>10</v>
      </c>
      <c r="AJ103" s="7" t="str">
        <f t="shared" si="29"/>
        <v>10</v>
      </c>
      <c r="AK103" s="156"/>
      <c r="AL103" s="156"/>
      <c r="AM103" s="4">
        <v>40029</v>
      </c>
      <c r="AN103" s="5">
        <v>3.3</v>
      </c>
      <c r="AO103" s="5">
        <v>12.6</v>
      </c>
      <c r="AP103" s="5">
        <v>0.8</v>
      </c>
      <c r="AQ103" s="5">
        <v>3.01</v>
      </c>
      <c r="AR103" s="6">
        <f t="shared" si="30"/>
        <v>6</v>
      </c>
      <c r="AS103" s="7" t="str">
        <f t="shared" si="31"/>
        <v>3</v>
      </c>
      <c r="AT103" s="7" t="str">
        <f t="shared" si="32"/>
        <v>1</v>
      </c>
      <c r="AU103" s="7" t="str">
        <f t="shared" si="33"/>
        <v>10</v>
      </c>
      <c r="AV103" s="7" t="str">
        <f t="shared" si="34"/>
        <v>10</v>
      </c>
      <c r="AW103" s="156"/>
      <c r="AX103" s="156"/>
      <c r="AY103" s="4">
        <v>40029</v>
      </c>
      <c r="AZ103" s="5">
        <v>2.6</v>
      </c>
      <c r="BA103" s="5">
        <v>15.3</v>
      </c>
      <c r="BB103" s="5">
        <v>2.8</v>
      </c>
      <c r="BC103" s="5">
        <v>2.2000000000000002</v>
      </c>
      <c r="BD103" s="7">
        <v>3.5</v>
      </c>
      <c r="BE103" s="7" t="s">
        <v>25</v>
      </c>
      <c r="BF103" s="7" t="s">
        <v>25</v>
      </c>
      <c r="BG103" s="7" t="s">
        <v>23</v>
      </c>
      <c r="BH103" s="7" t="s">
        <v>23</v>
      </c>
      <c r="BI103" s="149"/>
      <c r="BJ103" s="154"/>
      <c r="BK103" s="4">
        <v>40029</v>
      </c>
      <c r="BL103" s="5" t="s">
        <v>32</v>
      </c>
      <c r="BM103" s="5" t="s">
        <v>32</v>
      </c>
      <c r="BN103" s="5" t="s">
        <v>32</v>
      </c>
      <c r="BO103" s="5" t="s">
        <v>32</v>
      </c>
      <c r="BP103" s="8" t="s">
        <v>32</v>
      </c>
      <c r="BQ103" s="7" t="s">
        <v>32</v>
      </c>
      <c r="BR103" s="7" t="s">
        <v>32</v>
      </c>
      <c r="BS103" s="7" t="s">
        <v>32</v>
      </c>
      <c r="BT103" s="7" t="s">
        <v>32</v>
      </c>
      <c r="BU103" s="149"/>
      <c r="BV103" s="151"/>
      <c r="BW103" s="4">
        <v>40029</v>
      </c>
      <c r="BX103" s="5">
        <v>1.4</v>
      </c>
      <c r="BY103" s="5">
        <v>17.100000000000001</v>
      </c>
      <c r="BZ103" s="5">
        <v>8.9</v>
      </c>
      <c r="CA103" s="5">
        <v>0.24</v>
      </c>
      <c r="CB103" s="23">
        <v>1</v>
      </c>
      <c r="CC103" s="24" t="s">
        <v>25</v>
      </c>
      <c r="CD103" s="24" t="s">
        <v>25</v>
      </c>
      <c r="CE103" s="24" t="s">
        <v>25</v>
      </c>
      <c r="CF103" s="24" t="s">
        <v>25</v>
      </c>
      <c r="CG103" s="149"/>
      <c r="CH103" s="151"/>
      <c r="CI103" s="4"/>
      <c r="CJ103" s="5"/>
      <c r="CK103" s="5"/>
      <c r="CL103" s="5"/>
      <c r="CM103" s="5"/>
      <c r="CN103" s="6"/>
      <c r="CO103" s="7"/>
      <c r="CP103" s="7"/>
      <c r="CQ103" s="7"/>
      <c r="CR103" s="7"/>
      <c r="CS103" s="149"/>
      <c r="CT103" s="151"/>
      <c r="CU103" s="4"/>
      <c r="CV103" s="5"/>
      <c r="CW103" s="5"/>
      <c r="CX103" s="5"/>
      <c r="CY103" s="5"/>
      <c r="CZ103" s="6"/>
      <c r="DA103" s="7"/>
      <c r="DB103" s="7"/>
      <c r="DC103" s="7"/>
      <c r="DD103" s="7"/>
      <c r="DE103" s="149"/>
      <c r="DF103" s="151"/>
      <c r="DG103" s="4"/>
      <c r="DH103" s="5"/>
      <c r="DI103" s="5"/>
      <c r="DJ103" s="5"/>
      <c r="DK103" s="5"/>
      <c r="DL103" s="6"/>
      <c r="DM103" s="7"/>
      <c r="DN103" s="7"/>
      <c r="DO103" s="7"/>
      <c r="DP103" s="7"/>
      <c r="DQ103" s="149"/>
      <c r="DR103" s="151"/>
      <c r="DS103" s="4"/>
      <c r="DT103" s="5"/>
      <c r="DU103" s="5"/>
      <c r="DV103" s="5"/>
      <c r="DW103" s="5"/>
      <c r="DX103" s="6"/>
      <c r="DY103" s="7"/>
      <c r="DZ103" s="7"/>
      <c r="EA103" s="7"/>
      <c r="EB103" s="7"/>
    </row>
    <row r="104" spans="1:132" x14ac:dyDescent="0.25">
      <c r="A104" s="156"/>
      <c r="B104" s="154"/>
      <c r="C104" s="4">
        <v>40059</v>
      </c>
      <c r="D104" s="5">
        <v>1</v>
      </c>
      <c r="E104" s="5">
        <v>82.5</v>
      </c>
      <c r="F104" s="5">
        <v>5.0999999999999996</v>
      </c>
      <c r="G104" s="5">
        <v>0.28999999999999998</v>
      </c>
      <c r="H104" s="6">
        <f t="shared" si="15"/>
        <v>2.75</v>
      </c>
      <c r="I104" s="7" t="str">
        <f t="shared" si="16"/>
        <v>1</v>
      </c>
      <c r="J104" s="7" t="str">
        <f t="shared" si="17"/>
        <v>6</v>
      </c>
      <c r="K104" s="7" t="str">
        <f t="shared" si="18"/>
        <v>3</v>
      </c>
      <c r="L104" s="7" t="str">
        <f t="shared" si="19"/>
        <v>1</v>
      </c>
      <c r="M104" s="156"/>
      <c r="N104" s="156"/>
      <c r="O104" s="4">
        <v>40059</v>
      </c>
      <c r="P104" s="5">
        <v>1</v>
      </c>
      <c r="Q104" s="5">
        <v>50.2</v>
      </c>
      <c r="R104" s="5">
        <v>2.9</v>
      </c>
      <c r="S104" s="5">
        <v>2.17</v>
      </c>
      <c r="T104" s="6">
        <f t="shared" si="20"/>
        <v>4.75</v>
      </c>
      <c r="U104" s="7" t="str">
        <f t="shared" si="21"/>
        <v>1</v>
      </c>
      <c r="V104" s="7" t="str">
        <f t="shared" si="22"/>
        <v>6</v>
      </c>
      <c r="W104" s="7" t="str">
        <f t="shared" si="23"/>
        <v>6</v>
      </c>
      <c r="X104" s="7" t="str">
        <f t="shared" si="24"/>
        <v>6</v>
      </c>
      <c r="Y104" s="156"/>
      <c r="Z104" s="156"/>
      <c r="AA104" s="4">
        <v>40059</v>
      </c>
      <c r="AB104" s="5">
        <v>1.1000000000000001</v>
      </c>
      <c r="AC104" s="5">
        <v>24.2</v>
      </c>
      <c r="AD104" s="5">
        <v>2.5</v>
      </c>
      <c r="AE104" s="5">
        <v>0.83</v>
      </c>
      <c r="AF104" s="6">
        <f t="shared" si="25"/>
        <v>3.25</v>
      </c>
      <c r="AG104" s="7" t="str">
        <f t="shared" si="26"/>
        <v>1</v>
      </c>
      <c r="AH104" s="7" t="str">
        <f t="shared" si="27"/>
        <v>3</v>
      </c>
      <c r="AI104" s="7" t="str">
        <f t="shared" si="28"/>
        <v>6</v>
      </c>
      <c r="AJ104" s="7" t="str">
        <f t="shared" si="29"/>
        <v>3</v>
      </c>
      <c r="AK104" s="156"/>
      <c r="AL104" s="156"/>
      <c r="AM104" s="4">
        <v>40059</v>
      </c>
      <c r="AN104" s="5">
        <v>1.6</v>
      </c>
      <c r="AO104" s="5">
        <v>18.5</v>
      </c>
      <c r="AP104" s="5">
        <v>1.8</v>
      </c>
      <c r="AQ104" s="5">
        <v>1.05</v>
      </c>
      <c r="AR104" s="6">
        <f t="shared" si="30"/>
        <v>4.5</v>
      </c>
      <c r="AS104" s="7" t="str">
        <f t="shared" si="31"/>
        <v>1</v>
      </c>
      <c r="AT104" s="7" t="str">
        <f t="shared" si="32"/>
        <v>1</v>
      </c>
      <c r="AU104" s="7" t="str">
        <f t="shared" si="33"/>
        <v>10</v>
      </c>
      <c r="AV104" s="7" t="str">
        <f t="shared" si="34"/>
        <v>6</v>
      </c>
      <c r="AW104" s="156"/>
      <c r="AX104" s="156"/>
      <c r="AY104" s="4">
        <v>40059</v>
      </c>
      <c r="AZ104" s="5">
        <v>2.2999999999999998</v>
      </c>
      <c r="BA104" s="5">
        <v>29.5</v>
      </c>
      <c r="BB104" s="5">
        <v>4.9000000000000004</v>
      </c>
      <c r="BC104" s="5">
        <v>2.14</v>
      </c>
      <c r="BD104" s="7">
        <v>3.25</v>
      </c>
      <c r="BE104" s="7" t="s">
        <v>25</v>
      </c>
      <c r="BF104" s="7" t="s">
        <v>27</v>
      </c>
      <c r="BG104" s="7" t="s">
        <v>27</v>
      </c>
      <c r="BH104" s="7" t="s">
        <v>23</v>
      </c>
      <c r="BI104" s="149"/>
      <c r="BJ104" s="154"/>
      <c r="BK104" s="4">
        <v>40059</v>
      </c>
      <c r="BL104" s="5">
        <v>1</v>
      </c>
      <c r="BM104" s="5">
        <v>2.7</v>
      </c>
      <c r="BN104" s="5">
        <v>8.3000000000000007</v>
      </c>
      <c r="BO104" s="5">
        <v>0.02</v>
      </c>
      <c r="BP104" s="8">
        <v>1</v>
      </c>
      <c r="BQ104" s="7" t="s">
        <v>25</v>
      </c>
      <c r="BR104" s="7" t="s">
        <v>25</v>
      </c>
      <c r="BS104" s="7" t="s">
        <v>25</v>
      </c>
      <c r="BT104" s="7" t="s">
        <v>25</v>
      </c>
      <c r="BU104" s="149"/>
      <c r="BV104" s="151"/>
      <c r="BW104" s="4">
        <v>40059</v>
      </c>
      <c r="BX104" s="5">
        <v>1</v>
      </c>
      <c r="BY104" s="5">
        <v>81.599999999999994</v>
      </c>
      <c r="BZ104" s="5">
        <v>7</v>
      </c>
      <c r="CA104" s="5">
        <v>0.1</v>
      </c>
      <c r="CB104" s="23">
        <v>2.25</v>
      </c>
      <c r="CC104" s="24" t="s">
        <v>25</v>
      </c>
      <c r="CD104" s="24" t="s">
        <v>23</v>
      </c>
      <c r="CE104" s="24" t="s">
        <v>25</v>
      </c>
      <c r="CF104" s="24" t="s">
        <v>25</v>
      </c>
      <c r="CG104" s="149"/>
      <c r="CH104" s="151"/>
      <c r="CI104" s="4"/>
      <c r="CJ104" s="5"/>
      <c r="CK104" s="5"/>
      <c r="CL104" s="5"/>
      <c r="CM104" s="5"/>
      <c r="CN104" s="6"/>
      <c r="CO104" s="7"/>
      <c r="CP104" s="7"/>
      <c r="CQ104" s="7"/>
      <c r="CR104" s="7"/>
      <c r="CS104" s="149"/>
      <c r="CT104" s="151"/>
      <c r="CU104" s="4"/>
      <c r="CV104" s="5"/>
      <c r="CW104" s="5"/>
      <c r="CX104" s="5"/>
      <c r="CY104" s="5"/>
      <c r="CZ104" s="6"/>
      <c r="DA104" s="7"/>
      <c r="DB104" s="7"/>
      <c r="DC104" s="7"/>
      <c r="DD104" s="7"/>
      <c r="DE104" s="149"/>
      <c r="DF104" s="151"/>
      <c r="DG104" s="4"/>
      <c r="DH104" s="5"/>
      <c r="DI104" s="5"/>
      <c r="DJ104" s="5"/>
      <c r="DK104" s="5"/>
      <c r="DL104" s="6"/>
      <c r="DM104" s="7"/>
      <c r="DN104" s="7"/>
      <c r="DO104" s="7"/>
      <c r="DP104" s="7"/>
      <c r="DQ104" s="149"/>
      <c r="DR104" s="151"/>
      <c r="DS104" s="4"/>
      <c r="DT104" s="5"/>
      <c r="DU104" s="5"/>
      <c r="DV104" s="5"/>
      <c r="DW104" s="5"/>
      <c r="DX104" s="6"/>
      <c r="DY104" s="7"/>
      <c r="DZ104" s="7"/>
      <c r="EA104" s="7"/>
      <c r="EB104" s="7"/>
    </row>
    <row r="105" spans="1:132" x14ac:dyDescent="0.25">
      <c r="A105" s="156"/>
      <c r="B105" s="154"/>
      <c r="C105" s="25">
        <v>40092</v>
      </c>
      <c r="D105" s="5">
        <v>3.8</v>
      </c>
      <c r="E105" s="5">
        <v>63.1</v>
      </c>
      <c r="F105" s="5">
        <v>4.8</v>
      </c>
      <c r="G105" s="5">
        <v>0.18</v>
      </c>
      <c r="H105" s="6">
        <f t="shared" si="15"/>
        <v>3.25</v>
      </c>
      <c r="I105" s="7" t="str">
        <f t="shared" si="16"/>
        <v>3</v>
      </c>
      <c r="J105" s="7" t="str">
        <f t="shared" si="17"/>
        <v>6</v>
      </c>
      <c r="K105" s="7" t="str">
        <f t="shared" si="18"/>
        <v>3</v>
      </c>
      <c r="L105" s="7" t="str">
        <f t="shared" si="19"/>
        <v>1</v>
      </c>
      <c r="M105" s="156"/>
      <c r="N105" s="156"/>
      <c r="O105" s="25">
        <v>40092</v>
      </c>
      <c r="P105" s="5">
        <v>11.9</v>
      </c>
      <c r="Q105" s="5">
        <v>59.1</v>
      </c>
      <c r="R105" s="5">
        <v>3.7</v>
      </c>
      <c r="S105" s="5">
        <v>1.49</v>
      </c>
      <c r="T105" s="6">
        <f t="shared" si="20"/>
        <v>6</v>
      </c>
      <c r="U105" s="7" t="str">
        <f t="shared" si="21"/>
        <v>6</v>
      </c>
      <c r="V105" s="7" t="str">
        <f t="shared" si="22"/>
        <v>6</v>
      </c>
      <c r="W105" s="7" t="str">
        <f t="shared" si="23"/>
        <v>6</v>
      </c>
      <c r="X105" s="7" t="str">
        <f t="shared" si="24"/>
        <v>6</v>
      </c>
      <c r="Y105" s="156"/>
      <c r="Z105" s="156"/>
      <c r="AA105" s="25">
        <v>40092</v>
      </c>
      <c r="AB105" s="5">
        <v>3.8</v>
      </c>
      <c r="AC105" s="5">
        <v>19.3</v>
      </c>
      <c r="AD105" s="5">
        <v>1.2</v>
      </c>
      <c r="AE105" s="5">
        <v>1.95</v>
      </c>
      <c r="AF105" s="6">
        <f t="shared" si="25"/>
        <v>5</v>
      </c>
      <c r="AG105" s="7" t="str">
        <f t="shared" si="26"/>
        <v>3</v>
      </c>
      <c r="AH105" s="7" t="str">
        <f t="shared" si="27"/>
        <v>1</v>
      </c>
      <c r="AI105" s="7" t="str">
        <f t="shared" si="28"/>
        <v>10</v>
      </c>
      <c r="AJ105" s="7" t="str">
        <f t="shared" si="29"/>
        <v>6</v>
      </c>
      <c r="AK105" s="156"/>
      <c r="AL105" s="156"/>
      <c r="AM105" s="25">
        <v>40092</v>
      </c>
      <c r="AN105" s="5">
        <v>1.7</v>
      </c>
      <c r="AO105" s="5">
        <v>25.8</v>
      </c>
      <c r="AP105" s="5">
        <v>2</v>
      </c>
      <c r="AQ105" s="5">
        <v>1.66</v>
      </c>
      <c r="AR105" s="6">
        <f t="shared" si="30"/>
        <v>4</v>
      </c>
      <c r="AS105" s="7" t="str">
        <f t="shared" si="31"/>
        <v>1</v>
      </c>
      <c r="AT105" s="7" t="str">
        <f t="shared" si="32"/>
        <v>3</v>
      </c>
      <c r="AU105" s="7" t="str">
        <f t="shared" si="33"/>
        <v>6</v>
      </c>
      <c r="AV105" s="7" t="str">
        <f t="shared" si="34"/>
        <v>6</v>
      </c>
      <c r="AW105" s="156"/>
      <c r="AX105" s="156"/>
      <c r="AY105" s="25">
        <v>40092</v>
      </c>
      <c r="AZ105" s="5">
        <v>1.3</v>
      </c>
      <c r="BA105" s="5">
        <v>38.9</v>
      </c>
      <c r="BB105" s="5">
        <v>4.2</v>
      </c>
      <c r="BC105" s="5">
        <v>1.49</v>
      </c>
      <c r="BD105" s="7">
        <v>4</v>
      </c>
      <c r="BE105" s="7" t="s">
        <v>25</v>
      </c>
      <c r="BF105" s="7" t="s">
        <v>27</v>
      </c>
      <c r="BG105" s="7" t="s">
        <v>23</v>
      </c>
      <c r="BH105" s="7" t="s">
        <v>23</v>
      </c>
      <c r="BI105" s="149"/>
      <c r="BJ105" s="154"/>
      <c r="BK105" s="25">
        <v>40092</v>
      </c>
      <c r="BL105" s="5">
        <v>1.5</v>
      </c>
      <c r="BM105" s="5">
        <v>14.4</v>
      </c>
      <c r="BN105" s="5">
        <v>9.3000000000000007</v>
      </c>
      <c r="BO105" s="5">
        <v>0.01</v>
      </c>
      <c r="BP105" s="8">
        <v>1</v>
      </c>
      <c r="BQ105" s="7" t="s">
        <v>25</v>
      </c>
      <c r="BR105" s="7" t="s">
        <v>25</v>
      </c>
      <c r="BS105" s="7" t="s">
        <v>25</v>
      </c>
      <c r="BT105" s="7" t="s">
        <v>25</v>
      </c>
      <c r="BU105" s="149"/>
      <c r="BV105" s="151"/>
      <c r="BW105" s="25">
        <v>40092</v>
      </c>
      <c r="BX105" s="5">
        <v>1</v>
      </c>
      <c r="BY105" s="5">
        <v>109</v>
      </c>
      <c r="BZ105" s="5">
        <v>6.7</v>
      </c>
      <c r="CA105" s="5">
        <v>0.11</v>
      </c>
      <c r="CB105" s="23">
        <v>3.25</v>
      </c>
      <c r="CC105" s="24" t="s">
        <v>25</v>
      </c>
      <c r="CD105" s="24" t="s">
        <v>24</v>
      </c>
      <c r="CE105" s="24" t="s">
        <v>25</v>
      </c>
      <c r="CF105" s="24" t="s">
        <v>25</v>
      </c>
      <c r="CG105" s="149"/>
      <c r="CH105" s="151"/>
      <c r="CI105" s="4"/>
      <c r="CJ105" s="5"/>
      <c r="CK105" s="5"/>
      <c r="CL105" s="5"/>
      <c r="CM105" s="5"/>
      <c r="CN105" s="6"/>
      <c r="CO105" s="7"/>
      <c r="CP105" s="7"/>
      <c r="CQ105" s="7"/>
      <c r="CR105" s="7"/>
      <c r="CS105" s="149"/>
      <c r="CT105" s="151"/>
      <c r="CU105" s="4"/>
      <c r="CV105" s="5"/>
      <c r="CW105" s="5"/>
      <c r="CX105" s="5"/>
      <c r="CY105" s="5"/>
      <c r="CZ105" s="6"/>
      <c r="DA105" s="7"/>
      <c r="DB105" s="7"/>
      <c r="DC105" s="7"/>
      <c r="DD105" s="7"/>
      <c r="DE105" s="149"/>
      <c r="DF105" s="151"/>
      <c r="DG105" s="4"/>
      <c r="DH105" s="5"/>
      <c r="DI105" s="5"/>
      <c r="DJ105" s="5"/>
      <c r="DK105" s="5"/>
      <c r="DL105" s="6"/>
      <c r="DM105" s="7"/>
      <c r="DN105" s="7"/>
      <c r="DO105" s="7"/>
      <c r="DP105" s="7"/>
      <c r="DQ105" s="149"/>
      <c r="DR105" s="151"/>
      <c r="DS105" s="4"/>
      <c r="DT105" s="5"/>
      <c r="DU105" s="5"/>
      <c r="DV105" s="5"/>
      <c r="DW105" s="5"/>
      <c r="DX105" s="6"/>
      <c r="DY105" s="7"/>
      <c r="DZ105" s="7"/>
      <c r="EA105" s="7"/>
      <c r="EB105" s="7"/>
    </row>
    <row r="106" spans="1:132" x14ac:dyDescent="0.25">
      <c r="A106" s="156"/>
      <c r="B106" s="154"/>
      <c r="C106" s="25">
        <v>40119</v>
      </c>
      <c r="D106" s="5">
        <v>1.8</v>
      </c>
      <c r="E106" s="5">
        <v>48.1</v>
      </c>
      <c r="F106" s="5">
        <v>5.0999999999999996</v>
      </c>
      <c r="G106" s="5">
        <v>1.25</v>
      </c>
      <c r="H106" s="6">
        <f t="shared" si="15"/>
        <v>3.25</v>
      </c>
      <c r="I106" s="7" t="str">
        <f t="shared" si="16"/>
        <v>1</v>
      </c>
      <c r="J106" s="7" t="str">
        <f t="shared" si="17"/>
        <v>3</v>
      </c>
      <c r="K106" s="7" t="str">
        <f t="shared" si="18"/>
        <v>3</v>
      </c>
      <c r="L106" s="7" t="str">
        <f t="shared" si="19"/>
        <v>6</v>
      </c>
      <c r="M106" s="156"/>
      <c r="N106" s="156"/>
      <c r="O106" s="25">
        <v>40119</v>
      </c>
      <c r="P106" s="5">
        <v>18.8</v>
      </c>
      <c r="Q106" s="5">
        <v>59.3</v>
      </c>
      <c r="R106" s="5">
        <v>0.8</v>
      </c>
      <c r="S106" s="5">
        <v>3.5</v>
      </c>
      <c r="T106" s="6">
        <f t="shared" si="20"/>
        <v>9</v>
      </c>
      <c r="U106" s="7" t="str">
        <f t="shared" si="21"/>
        <v>10</v>
      </c>
      <c r="V106" s="7" t="str">
        <f t="shared" si="22"/>
        <v>6</v>
      </c>
      <c r="W106" s="7" t="str">
        <f t="shared" si="23"/>
        <v>10</v>
      </c>
      <c r="X106" s="7" t="str">
        <f t="shared" si="24"/>
        <v>10</v>
      </c>
      <c r="Y106" s="156"/>
      <c r="Z106" s="156"/>
      <c r="AA106" s="25">
        <v>40119</v>
      </c>
      <c r="AB106" s="5">
        <v>7.4</v>
      </c>
      <c r="AC106" s="5">
        <v>39.799999999999997</v>
      </c>
      <c r="AD106" s="5">
        <v>1.2</v>
      </c>
      <c r="AE106" s="5">
        <v>3.51</v>
      </c>
      <c r="AF106" s="6">
        <f t="shared" si="25"/>
        <v>7.25</v>
      </c>
      <c r="AG106" s="7" t="str">
        <f t="shared" si="26"/>
        <v>6</v>
      </c>
      <c r="AH106" s="7" t="str">
        <f t="shared" si="27"/>
        <v>3</v>
      </c>
      <c r="AI106" s="7" t="str">
        <f t="shared" si="28"/>
        <v>10</v>
      </c>
      <c r="AJ106" s="7" t="str">
        <f t="shared" si="29"/>
        <v>10</v>
      </c>
      <c r="AK106" s="156"/>
      <c r="AL106" s="156"/>
      <c r="AM106" s="25">
        <v>40119</v>
      </c>
      <c r="AN106" s="5">
        <v>4</v>
      </c>
      <c r="AO106" s="5">
        <v>28.9</v>
      </c>
      <c r="AP106" s="5">
        <v>1.2</v>
      </c>
      <c r="AQ106" s="5">
        <v>3.27</v>
      </c>
      <c r="AR106" s="6">
        <f t="shared" si="30"/>
        <v>6.5</v>
      </c>
      <c r="AS106" s="7" t="str">
        <f t="shared" si="31"/>
        <v>3</v>
      </c>
      <c r="AT106" s="7" t="str">
        <f t="shared" si="32"/>
        <v>3</v>
      </c>
      <c r="AU106" s="7" t="str">
        <f t="shared" si="33"/>
        <v>10</v>
      </c>
      <c r="AV106" s="7" t="str">
        <f t="shared" si="34"/>
        <v>10</v>
      </c>
      <c r="AW106" s="156"/>
      <c r="AX106" s="156"/>
      <c r="AY106" s="25">
        <v>40119</v>
      </c>
      <c r="AZ106" s="5">
        <v>1.9</v>
      </c>
      <c r="BA106" s="5">
        <v>49</v>
      </c>
      <c r="BB106" s="5">
        <v>5.2</v>
      </c>
      <c r="BC106" s="5">
        <v>2.93</v>
      </c>
      <c r="BD106" s="7">
        <v>3.25</v>
      </c>
      <c r="BE106" s="7" t="s">
        <v>25</v>
      </c>
      <c r="BF106" s="7" t="s">
        <v>27</v>
      </c>
      <c r="BG106" s="7" t="s">
        <v>27</v>
      </c>
      <c r="BH106" s="7" t="s">
        <v>23</v>
      </c>
      <c r="BI106" s="149"/>
      <c r="BJ106" s="154"/>
      <c r="BK106" s="25">
        <v>40119</v>
      </c>
      <c r="BL106" s="5">
        <v>1</v>
      </c>
      <c r="BM106" s="5">
        <v>21.7</v>
      </c>
      <c r="BN106" s="5">
        <v>8.1999999999999993</v>
      </c>
      <c r="BO106" s="5">
        <v>0.02</v>
      </c>
      <c r="BP106" s="8">
        <v>1.5</v>
      </c>
      <c r="BQ106" s="7" t="s">
        <v>25</v>
      </c>
      <c r="BR106" s="7" t="s">
        <v>27</v>
      </c>
      <c r="BS106" s="7" t="s">
        <v>25</v>
      </c>
      <c r="BT106" s="7" t="s">
        <v>25</v>
      </c>
      <c r="BU106" s="149"/>
      <c r="BV106" s="151"/>
      <c r="BW106" s="25">
        <v>40119</v>
      </c>
      <c r="BX106" s="5">
        <v>1</v>
      </c>
      <c r="BY106" s="5">
        <v>13.1</v>
      </c>
      <c r="BZ106" s="5">
        <v>9.5</v>
      </c>
      <c r="CA106" s="5">
        <v>0.13</v>
      </c>
      <c r="CB106" s="23">
        <v>1</v>
      </c>
      <c r="CC106" s="24" t="s">
        <v>25</v>
      </c>
      <c r="CD106" s="24" t="s">
        <v>25</v>
      </c>
      <c r="CE106" s="24" t="s">
        <v>25</v>
      </c>
      <c r="CF106" s="24" t="s">
        <v>25</v>
      </c>
      <c r="CG106" s="149"/>
      <c r="CH106" s="151"/>
      <c r="CI106" s="4"/>
      <c r="CJ106" s="5"/>
      <c r="CK106" s="5"/>
      <c r="CL106" s="5"/>
      <c r="CM106" s="5"/>
      <c r="CN106" s="6"/>
      <c r="CO106" s="7"/>
      <c r="CP106" s="7"/>
      <c r="CQ106" s="7"/>
      <c r="CR106" s="7"/>
      <c r="CS106" s="149"/>
      <c r="CT106" s="151"/>
      <c r="CU106" s="4"/>
      <c r="CV106" s="5"/>
      <c r="CW106" s="5"/>
      <c r="CX106" s="5"/>
      <c r="CY106" s="5"/>
      <c r="CZ106" s="6"/>
      <c r="DA106" s="7"/>
      <c r="DB106" s="7"/>
      <c r="DC106" s="7"/>
      <c r="DD106" s="7"/>
      <c r="DE106" s="149"/>
      <c r="DF106" s="151"/>
      <c r="DG106" s="4"/>
      <c r="DH106" s="5"/>
      <c r="DI106" s="5"/>
      <c r="DJ106" s="5"/>
      <c r="DK106" s="5"/>
      <c r="DL106" s="6"/>
      <c r="DM106" s="7"/>
      <c r="DN106" s="7"/>
      <c r="DO106" s="7"/>
      <c r="DP106" s="7"/>
      <c r="DQ106" s="149"/>
      <c r="DR106" s="151"/>
      <c r="DS106" s="4"/>
      <c r="DT106" s="5"/>
      <c r="DU106" s="5"/>
      <c r="DV106" s="5"/>
      <c r="DW106" s="5"/>
      <c r="DX106" s="6"/>
      <c r="DY106" s="7"/>
      <c r="DZ106" s="7"/>
      <c r="EA106" s="7"/>
      <c r="EB106" s="7"/>
    </row>
    <row r="107" spans="1:132" x14ac:dyDescent="0.25">
      <c r="A107" s="156"/>
      <c r="B107" s="154"/>
      <c r="C107" s="25">
        <v>40149</v>
      </c>
      <c r="D107" s="5">
        <v>5.2</v>
      </c>
      <c r="E107" s="5">
        <v>16.399999999999999</v>
      </c>
      <c r="F107" s="5">
        <v>3</v>
      </c>
      <c r="G107" s="5">
        <v>2.1</v>
      </c>
      <c r="H107" s="6">
        <f t="shared" si="15"/>
        <v>4.75</v>
      </c>
      <c r="I107" s="7" t="str">
        <f t="shared" si="16"/>
        <v>6</v>
      </c>
      <c r="J107" s="7" t="str">
        <f t="shared" si="17"/>
        <v>1</v>
      </c>
      <c r="K107" s="7" t="str">
        <f t="shared" si="18"/>
        <v>6</v>
      </c>
      <c r="L107" s="7" t="str">
        <f t="shared" si="19"/>
        <v>6</v>
      </c>
      <c r="M107" s="156"/>
      <c r="N107" s="156"/>
      <c r="O107" s="25">
        <v>40149</v>
      </c>
      <c r="P107" s="5">
        <v>13</v>
      </c>
      <c r="Q107" s="5">
        <v>24.7</v>
      </c>
      <c r="R107" s="5">
        <v>0.9</v>
      </c>
      <c r="S107" s="5">
        <v>6.26</v>
      </c>
      <c r="T107" s="6">
        <f t="shared" si="20"/>
        <v>7.25</v>
      </c>
      <c r="U107" s="7" t="str">
        <f t="shared" si="21"/>
        <v>6</v>
      </c>
      <c r="V107" s="7" t="str">
        <f t="shared" si="22"/>
        <v>3</v>
      </c>
      <c r="W107" s="7" t="str">
        <f t="shared" si="23"/>
        <v>10</v>
      </c>
      <c r="X107" s="7" t="str">
        <f t="shared" si="24"/>
        <v>10</v>
      </c>
      <c r="Y107" s="156"/>
      <c r="Z107" s="156"/>
      <c r="AA107" s="25">
        <v>40149</v>
      </c>
      <c r="AB107" s="1">
        <v>4.5</v>
      </c>
      <c r="AC107" s="1">
        <v>11.9</v>
      </c>
      <c r="AD107" s="1">
        <v>0.5</v>
      </c>
      <c r="AE107" s="1">
        <v>5.3</v>
      </c>
      <c r="AF107" s="6">
        <f t="shared" si="25"/>
        <v>6</v>
      </c>
      <c r="AG107" s="7" t="str">
        <f t="shared" si="26"/>
        <v>3</v>
      </c>
      <c r="AH107" s="7" t="str">
        <f t="shared" si="27"/>
        <v>1</v>
      </c>
      <c r="AI107" s="7" t="str">
        <f t="shared" si="28"/>
        <v>10</v>
      </c>
      <c r="AJ107" s="7" t="str">
        <f t="shared" si="29"/>
        <v>10</v>
      </c>
      <c r="AK107" s="156"/>
      <c r="AL107" s="156"/>
      <c r="AM107" s="25">
        <v>40149</v>
      </c>
      <c r="AN107" s="5">
        <v>6.7</v>
      </c>
      <c r="AO107" s="5">
        <v>9.6</v>
      </c>
      <c r="AP107" s="5">
        <v>1.8</v>
      </c>
      <c r="AQ107" s="5">
        <v>6.55</v>
      </c>
      <c r="AR107" s="6">
        <f t="shared" si="30"/>
        <v>6.75</v>
      </c>
      <c r="AS107" s="7" t="str">
        <f t="shared" si="31"/>
        <v>6</v>
      </c>
      <c r="AT107" s="7" t="str">
        <f t="shared" si="32"/>
        <v>1</v>
      </c>
      <c r="AU107" s="7" t="str">
        <f t="shared" si="33"/>
        <v>10</v>
      </c>
      <c r="AV107" s="7" t="str">
        <f t="shared" si="34"/>
        <v>10</v>
      </c>
      <c r="AW107" s="156"/>
      <c r="AX107" s="156"/>
      <c r="AY107" s="25">
        <v>40149</v>
      </c>
      <c r="AZ107" s="5">
        <v>2.1</v>
      </c>
      <c r="BA107" s="5">
        <v>24</v>
      </c>
      <c r="BB107" s="5">
        <v>4.3</v>
      </c>
      <c r="BC107" s="5">
        <v>2.69</v>
      </c>
      <c r="BD107" s="7">
        <v>4</v>
      </c>
      <c r="BE107" s="7" t="s">
        <v>25</v>
      </c>
      <c r="BF107" s="7" t="s">
        <v>27</v>
      </c>
      <c r="BG107" s="7" t="s">
        <v>23</v>
      </c>
      <c r="BH107" s="7" t="s">
        <v>23</v>
      </c>
      <c r="BI107" s="149"/>
      <c r="BJ107" s="154"/>
      <c r="BK107" s="25">
        <v>40149</v>
      </c>
      <c r="BL107" s="5" t="s">
        <v>32</v>
      </c>
      <c r="BM107" s="5" t="s">
        <v>32</v>
      </c>
      <c r="BN107" s="5" t="s">
        <v>32</v>
      </c>
      <c r="BO107" s="5" t="s">
        <v>32</v>
      </c>
      <c r="BP107" s="8" t="s">
        <v>32</v>
      </c>
      <c r="BQ107" s="7" t="s">
        <v>32</v>
      </c>
      <c r="BR107" s="7" t="s">
        <v>32</v>
      </c>
      <c r="BS107" s="7" t="s">
        <v>32</v>
      </c>
      <c r="BT107" s="7" t="s">
        <v>32</v>
      </c>
      <c r="BU107" s="149"/>
      <c r="BV107" s="151"/>
      <c r="BW107" s="25">
        <v>40149</v>
      </c>
      <c r="BX107" s="5">
        <v>82.9</v>
      </c>
      <c r="BY107" s="5">
        <v>41.6</v>
      </c>
      <c r="BZ107" s="5">
        <v>1.5</v>
      </c>
      <c r="CA107" s="5">
        <v>35.9</v>
      </c>
      <c r="CB107" s="23">
        <v>8.25</v>
      </c>
      <c r="CC107" s="24" t="s">
        <v>24</v>
      </c>
      <c r="CD107" s="24" t="s">
        <v>27</v>
      </c>
      <c r="CE107" s="24" t="s">
        <v>24</v>
      </c>
      <c r="CF107" s="24" t="s">
        <v>24</v>
      </c>
      <c r="CG107" s="149"/>
      <c r="CH107" s="151"/>
      <c r="CI107" s="4"/>
      <c r="CJ107" s="5"/>
      <c r="CK107" s="5"/>
      <c r="CL107" s="5"/>
      <c r="CM107" s="5"/>
      <c r="CN107" s="6"/>
      <c r="CO107" s="7"/>
      <c r="CP107" s="7"/>
      <c r="CQ107" s="7"/>
      <c r="CR107" s="7"/>
      <c r="CS107" s="149"/>
      <c r="CT107" s="151"/>
      <c r="CU107" s="4"/>
      <c r="CV107" s="5"/>
      <c r="CW107" s="5"/>
      <c r="CX107" s="5"/>
      <c r="CY107" s="5"/>
      <c r="CZ107" s="6"/>
      <c r="DA107" s="7"/>
      <c r="DB107" s="7"/>
      <c r="DC107" s="7"/>
      <c r="DD107" s="7"/>
      <c r="DE107" s="149"/>
      <c r="DF107" s="151"/>
      <c r="DG107" s="4"/>
      <c r="DH107" s="5"/>
      <c r="DI107" s="5"/>
      <c r="DJ107" s="5"/>
      <c r="DK107" s="5"/>
      <c r="DL107" s="6"/>
      <c r="DM107" s="7"/>
      <c r="DN107" s="7"/>
      <c r="DO107" s="7"/>
      <c r="DP107" s="7"/>
      <c r="DQ107" s="149"/>
      <c r="DR107" s="151"/>
      <c r="DS107" s="4"/>
      <c r="DT107" s="5"/>
      <c r="DU107" s="5"/>
      <c r="DV107" s="5"/>
      <c r="DW107" s="5"/>
      <c r="DX107" s="6"/>
      <c r="DY107" s="7"/>
      <c r="DZ107" s="7"/>
      <c r="EA107" s="7"/>
      <c r="EB107" s="7"/>
    </row>
    <row r="108" spans="1:132" x14ac:dyDescent="0.25">
      <c r="A108" s="15">
        <v>98</v>
      </c>
      <c r="B108" s="10" t="s">
        <v>33</v>
      </c>
      <c r="C108" s="11" t="s">
        <v>31</v>
      </c>
      <c r="D108" s="14">
        <v>6.6166666666666671</v>
      </c>
      <c r="E108" s="14">
        <v>42.025000000000006</v>
      </c>
      <c r="F108" s="14">
        <v>3.2666666666666662</v>
      </c>
      <c r="G108" s="14">
        <v>2.3908333333333336</v>
      </c>
      <c r="H108" s="12">
        <f>AVERAGE(H96:H107)</f>
        <v>5.0625</v>
      </c>
      <c r="I108" s="13" t="str">
        <f>IF(D108&lt;3,"1",IF(D108&lt;5,"3",IF(D108&lt;=15,"6",IF(D108&gt;15,"10"))))</f>
        <v>6</v>
      </c>
      <c r="J108" s="13" t="str">
        <f>IF(E108&lt;20,"1",IF(E108&lt;=49,"3",IF(E108&lt;=100,"6",IF(E108&gt;100,"10"))))</f>
        <v>3</v>
      </c>
      <c r="K108" s="13" t="str">
        <f>IF(F108&gt;6.5,"1",IF(F108&gt;=4.6,"3",IF(F108&gt;=2,"6",IF(F108&gt;=0,"10"))))</f>
        <v>6</v>
      </c>
      <c r="L108" s="13" t="str">
        <f>IF(G108&lt;0.5,"1",IF(G108&lt;1,"3",IF(G108&lt;=3,"6",IF(G108&gt;=3,"10"))))</f>
        <v>6</v>
      </c>
      <c r="M108" s="15">
        <v>98</v>
      </c>
      <c r="N108" s="9" t="s">
        <v>26</v>
      </c>
      <c r="O108" s="11" t="s">
        <v>31</v>
      </c>
      <c r="P108" s="21">
        <v>17.841666666666669</v>
      </c>
      <c r="Q108" s="21">
        <v>55.358333333333327</v>
      </c>
      <c r="R108" s="21">
        <v>0.8666666666666667</v>
      </c>
      <c r="S108" s="21">
        <v>5.222500000000001</v>
      </c>
      <c r="T108" s="12">
        <f>AVERAGE(T96:T107)</f>
        <v>7.854166666666667</v>
      </c>
      <c r="U108" s="13" t="str">
        <f>IF(P108&lt;3,"1",IF(P108&lt;5,"3",IF(P108&lt;=15,"6",IF(P108&gt;15,"10"))))</f>
        <v>10</v>
      </c>
      <c r="V108" s="13" t="str">
        <f>IF(Q108&lt;20,"1",IF(Q108&lt;=49,"3",IF(Q108&lt;=100,"6",IF(Q108&gt;100,"10"))))</f>
        <v>6</v>
      </c>
      <c r="W108" s="13" t="str">
        <f>IF(R108&gt;6.5,"1",IF(R108&gt;=4.6,"3",IF(R108&gt;=2,"6",IF(R108&gt;=0,"10"))))</f>
        <v>10</v>
      </c>
      <c r="X108" s="13" t="str">
        <f>IF(S108&lt;0.5,"1",IF(S108&lt;1,"3",IF(S108&lt;=3,"6",IF(S108&gt;=3,"10"))))</f>
        <v>10</v>
      </c>
      <c r="Y108" s="15">
        <v>98</v>
      </c>
      <c r="Z108" s="9" t="s">
        <v>26</v>
      </c>
      <c r="AA108" s="11" t="s">
        <v>31</v>
      </c>
      <c r="AB108" s="14">
        <v>8.0916666666666668</v>
      </c>
      <c r="AC108" s="14">
        <v>19.516666666666669</v>
      </c>
      <c r="AD108" s="14">
        <v>1.0666666666666664</v>
      </c>
      <c r="AE108" s="14">
        <v>4.4533333333333331</v>
      </c>
      <c r="AF108" s="12">
        <f>AVERAGE(AF96:AF107)</f>
        <v>6.208333333333333</v>
      </c>
      <c r="AG108" s="13" t="str">
        <f>IF(AB108&lt;3,"1",IF(AB108&lt;5,"3",IF(AB108&lt;=15,"6",IF(AB108&gt;15,"10"))))</f>
        <v>6</v>
      </c>
      <c r="AH108" s="13" t="str">
        <f>IF(AC108&lt;20,"1",IF(AC108&lt;=49,"3",IF(AC108&lt;=100,"6",IF(AC108&gt;100,"10"))))</f>
        <v>1</v>
      </c>
      <c r="AI108" s="13" t="str">
        <f>IF(AD108&gt;6.5,"1",IF(AD108&gt;=4.6,"3",IF(AD108&gt;=2,"6",IF(AD108&gt;=0,"10"))))</f>
        <v>10</v>
      </c>
      <c r="AJ108" s="13" t="str">
        <f>IF(AE108&lt;0.5,"1",IF(AE108&lt;1,"3",IF(AE108&lt;=3,"6",IF(AE108&gt;=3,"10"))))</f>
        <v>10</v>
      </c>
      <c r="AK108" s="15">
        <v>98</v>
      </c>
      <c r="AL108" s="9" t="s">
        <v>28</v>
      </c>
      <c r="AM108" s="11" t="s">
        <v>31</v>
      </c>
      <c r="AN108" s="14">
        <v>3.9583333333333339</v>
      </c>
      <c r="AO108" s="14">
        <v>19.658333333333335</v>
      </c>
      <c r="AP108" s="14">
        <v>1.2666666666666668</v>
      </c>
      <c r="AQ108" s="14">
        <v>4.027499999999999</v>
      </c>
      <c r="AR108" s="12">
        <f>AVERAGE(AR96:AR107)</f>
        <v>5.708333333333333</v>
      </c>
      <c r="AS108" s="13" t="str">
        <f>IF(AN108&lt;3,"1",IF(AN108&lt;5,"3",IF(AN108&lt;=15,"6",IF(AN108&gt;15,"10"))))</f>
        <v>3</v>
      </c>
      <c r="AT108" s="13" t="str">
        <f>IF(AO108&lt;20,"1",IF(AO108&lt;=49,"3",IF(AO108&lt;=100,"6",IF(AO108&gt;100,"10"))))</f>
        <v>1</v>
      </c>
      <c r="AU108" s="13" t="str">
        <f>IF(AP108&gt;6.5,"1",IF(AP108&gt;=4.6,"3",IF(AP108&gt;=2,"6",IF(AP108&gt;=0,"10"))))</f>
        <v>10</v>
      </c>
      <c r="AV108" s="13" t="str">
        <f>IF(AQ108&lt;0.5,"1",IF(AQ108&lt;1,"3",IF(AQ108&lt;=3,"6",IF(AQ108&gt;=3,"10"))))</f>
        <v>10</v>
      </c>
      <c r="AW108" s="15">
        <v>98</v>
      </c>
      <c r="AX108" s="9" t="s">
        <v>28</v>
      </c>
      <c r="AY108" s="11" t="s">
        <v>31</v>
      </c>
      <c r="AZ108" s="14">
        <v>2.6416666666666671</v>
      </c>
      <c r="BA108" s="14">
        <v>31.308333333333334</v>
      </c>
      <c r="BB108" s="14">
        <v>3.8666666666666671</v>
      </c>
      <c r="BC108" s="14">
        <v>2.8158333333333325</v>
      </c>
      <c r="BD108" s="12">
        <f>AVERAGE(BD96:BD107)</f>
        <v>4.375</v>
      </c>
      <c r="BE108" s="13" t="str">
        <f>IF(AZ108&lt;3,"1",IF(AZ108&lt;5,"3",IF(AZ108&lt;=15,"6",IF(AZ108&gt;15,"10"))))</f>
        <v>1</v>
      </c>
      <c r="BF108" s="13" t="str">
        <f>IF(BA108&lt;20,"1",IF(BA108&lt;=49,"3",IF(BA108&lt;=100,"6",IF(BA108&gt;100,"10"))))</f>
        <v>3</v>
      </c>
      <c r="BG108" s="13" t="str">
        <f>IF(BB108&gt;6.5,"1",IF(BB108&gt;=4.6,"3",IF(BB108&gt;=2,"6",IF(BB108&gt;=0,"10"))))</f>
        <v>6</v>
      </c>
      <c r="BH108" s="13" t="str">
        <f>IF(BC108&lt;0.5,"1",IF(BC108&lt;1,"3",IF(BC108&lt;=3,"6",IF(BC108&gt;=3,"10"))))</f>
        <v>6</v>
      </c>
      <c r="BI108" s="15">
        <v>98</v>
      </c>
      <c r="BJ108" s="16" t="s">
        <v>29</v>
      </c>
      <c r="BK108" s="26" t="s">
        <v>31</v>
      </c>
      <c r="BL108" s="12">
        <v>1.0555555555555556</v>
      </c>
      <c r="BM108" s="12">
        <v>7.4555555555555548</v>
      </c>
      <c r="BN108" s="12">
        <v>6.1000000000000005</v>
      </c>
      <c r="BO108" s="12">
        <v>1.5555555555555553E-2</v>
      </c>
      <c r="BP108" s="12">
        <f>AVERAGE(BP96:BP107)</f>
        <v>1.5833333333333333</v>
      </c>
      <c r="BQ108" s="13" t="str">
        <f>IF(BL108&lt;3,"1",IF(BL108&lt;5,"3",IF(BL108&lt;=15,"6",IF(BL108&gt;15,"10"))))</f>
        <v>1</v>
      </c>
      <c r="BR108" s="13" t="str">
        <f>IF(BM108&lt;20,"1",IF(BM108&lt;=49,"3",IF(BM108&lt;=100,"6",IF(BM108&gt;100,"10"))))</f>
        <v>1</v>
      </c>
      <c r="BS108" s="13" t="str">
        <f>IF(BN108&gt;6.5,"1",IF(BN108&gt;=4.6,"3",IF(BN108&gt;=2,"6",IF(BN108&gt;=0,"10"))))</f>
        <v>3</v>
      </c>
      <c r="BT108" s="13" t="str">
        <f>IF(BO108&lt;0.5,"1",IF(BO108&lt;1,"3",IF(BO108&lt;=3,"6",IF(BO108&gt;=3,"10"))))</f>
        <v>1</v>
      </c>
      <c r="BU108" s="15">
        <v>98</v>
      </c>
      <c r="BV108" s="16" t="s">
        <v>29</v>
      </c>
      <c r="BW108" s="17" t="s">
        <v>31</v>
      </c>
      <c r="BX108" s="12">
        <v>10.291666666666666</v>
      </c>
      <c r="BY108" s="12">
        <v>55.183333333333337</v>
      </c>
      <c r="BZ108" s="12">
        <v>5.2750000000000004</v>
      </c>
      <c r="CA108" s="12">
        <v>8.5525000000000002</v>
      </c>
      <c r="CB108" s="12">
        <f>AVERAGE(CB96:CB107)</f>
        <v>4.541666666666667</v>
      </c>
      <c r="CC108" s="13" t="str">
        <f>IF(BX108&lt;3,"1",IF(BX108&lt;5,"3",IF(BX108&lt;=15,"6",IF(BX108&gt;15,"10"))))</f>
        <v>6</v>
      </c>
      <c r="CD108" s="13" t="str">
        <f>IF(BY108&lt;20,"1",IF(BY108&lt;=49,"3",IF(BY108&lt;=100,"6",IF(BY108&gt;100,"10"))))</f>
        <v>6</v>
      </c>
      <c r="CE108" s="13" t="str">
        <f>IF(BZ108&gt;6.5,"1",IF(BZ108&gt;=4.6,"3",IF(BZ108&gt;=2,"6",IF(BZ108&gt;=0,"10"))))</f>
        <v>3</v>
      </c>
      <c r="CF108" s="13" t="str">
        <f>IF(CA108&lt;0.5,"1",IF(CA108&lt;1,"3",IF(CA108&lt;=3,"6",IF(CA108&gt;=3,"10"))))</f>
        <v>10</v>
      </c>
      <c r="CG108" s="15">
        <v>98</v>
      </c>
      <c r="CH108" s="16"/>
      <c r="CI108" s="17"/>
      <c r="CJ108" s="12"/>
      <c r="CK108" s="12"/>
      <c r="CL108" s="12"/>
      <c r="CM108" s="12"/>
      <c r="CN108" s="18"/>
      <c r="CO108" s="19"/>
      <c r="CP108" s="19"/>
      <c r="CQ108" s="19"/>
      <c r="CR108" s="19"/>
      <c r="CS108" s="15">
        <v>98</v>
      </c>
      <c r="CT108" s="16"/>
      <c r="CU108" s="17"/>
      <c r="CV108" s="12"/>
      <c r="CW108" s="12"/>
      <c r="CX108" s="12"/>
      <c r="CY108" s="12"/>
      <c r="CZ108" s="18"/>
      <c r="DA108" s="19"/>
      <c r="DB108" s="19"/>
      <c r="DC108" s="19"/>
      <c r="DD108" s="19"/>
      <c r="DE108" s="15">
        <v>98</v>
      </c>
      <c r="DF108" s="16"/>
      <c r="DG108" s="17"/>
      <c r="DH108" s="12"/>
      <c r="DI108" s="12"/>
      <c r="DJ108" s="12"/>
      <c r="DK108" s="12"/>
      <c r="DL108" s="18"/>
      <c r="DM108" s="19"/>
      <c r="DN108" s="19"/>
      <c r="DO108" s="19"/>
      <c r="DP108" s="19"/>
      <c r="DQ108" s="15">
        <v>98</v>
      </c>
      <c r="DR108" s="16"/>
      <c r="DS108" s="17"/>
      <c r="DT108" s="12"/>
      <c r="DU108" s="12"/>
      <c r="DV108" s="12"/>
      <c r="DW108" s="12"/>
      <c r="DX108" s="18"/>
      <c r="DY108" s="19"/>
      <c r="DZ108" s="19"/>
      <c r="EA108" s="19"/>
      <c r="EB108" s="19"/>
    </row>
    <row r="109" spans="1:132" x14ac:dyDescent="0.25">
      <c r="A109" s="149">
        <v>99</v>
      </c>
      <c r="B109" s="153" t="s">
        <v>33</v>
      </c>
      <c r="C109" s="4">
        <v>40186</v>
      </c>
      <c r="D109" s="5">
        <v>7.1</v>
      </c>
      <c r="E109" s="5">
        <v>16.600000000000001</v>
      </c>
      <c r="F109" s="5">
        <v>1.4</v>
      </c>
      <c r="G109" s="5">
        <v>6.54</v>
      </c>
      <c r="H109" s="6">
        <f t="shared" ref="H109:H120" si="35">(I109+J109+K109+L109)/4</f>
        <v>6.75</v>
      </c>
      <c r="I109" s="7" t="str">
        <f t="shared" ref="I109:I120" si="36">IF(D109&lt;=3,"1",IF(D109&lt;5,"3",IF(D109&lt;=15,"6",IF(D109&gt;15,"10"))))</f>
        <v>6</v>
      </c>
      <c r="J109" s="7" t="str">
        <f t="shared" ref="J109:J120" si="37">IF(E109&lt;=20,"1",IF(E109&lt;=49,"3",IF(E109&lt;=100,"6",IF(E109&gt;100,"10"))))</f>
        <v>1</v>
      </c>
      <c r="K109" s="7" t="str">
        <f t="shared" ref="K109:K120" si="38">IF(F109&gt;=6.5,"1",IF(F109&gt;=4.6,"3",IF(F109&gt;=2,"6",IF(F109&gt;=0,"10"))))</f>
        <v>10</v>
      </c>
      <c r="L109" s="7" t="str">
        <f t="shared" ref="L109:L120" si="39">IF(G109&lt;=0.5,"1",IF(G109&lt;1,"3",IF(G109&lt;=3,"6",IF(G109&gt;=3,"10"))))</f>
        <v>10</v>
      </c>
      <c r="M109" s="149">
        <v>99</v>
      </c>
      <c r="N109" s="156" t="s">
        <v>26</v>
      </c>
      <c r="O109" s="4">
        <v>40186</v>
      </c>
      <c r="P109" s="5">
        <v>20.3</v>
      </c>
      <c r="Q109" s="5">
        <v>40.5</v>
      </c>
      <c r="R109" s="5">
        <v>0.9</v>
      </c>
      <c r="S109" s="5">
        <v>13.1</v>
      </c>
      <c r="T109" s="6">
        <f t="shared" ref="T109:T120" si="40">(U109+V109+W109+X109)/4</f>
        <v>8.25</v>
      </c>
      <c r="U109" s="7" t="str">
        <f t="shared" ref="U109:U120" si="41">IF(P109&lt;=3,"1",IF(P109&lt;5,"3",IF(P109&lt;=15,"6",IF(P109&gt;15,"10"))))</f>
        <v>10</v>
      </c>
      <c r="V109" s="7" t="str">
        <f t="shared" ref="V109:V120" si="42">IF(Q109&lt;=20,"1",IF(Q109&lt;=49,"3",IF(Q109&lt;=100,"6",IF(Q109&gt;100,"10"))))</f>
        <v>3</v>
      </c>
      <c r="W109" s="7" t="str">
        <f t="shared" ref="W109:W120" si="43">IF(R109&gt;=6.5,"1",IF(R109&gt;=4.6,"3",IF(R109&gt;=2,"6",IF(R109&gt;=0,"10"))))</f>
        <v>10</v>
      </c>
      <c r="X109" s="7" t="str">
        <f t="shared" ref="X109:X120" si="44">IF(S109&lt;=0.5,"1",IF(S109&lt;1,"3",IF(S109&lt;=3,"6",IF(S109&gt;=3,"10"))))</f>
        <v>10</v>
      </c>
      <c r="Y109" s="149">
        <v>99</v>
      </c>
      <c r="Z109" s="156" t="s">
        <v>26</v>
      </c>
      <c r="AA109" s="4">
        <v>40186</v>
      </c>
      <c r="AB109" s="5">
        <v>8.5</v>
      </c>
      <c r="AC109" s="5">
        <v>28</v>
      </c>
      <c r="AD109" s="5">
        <v>0.9</v>
      </c>
      <c r="AE109" s="5">
        <v>9.4700000000000006</v>
      </c>
      <c r="AF109" s="6">
        <f t="shared" ref="AF109:AF120" si="45">(AG109+AH109+AI109+AJ109)/4</f>
        <v>7.25</v>
      </c>
      <c r="AG109" s="7" t="str">
        <f t="shared" ref="AG109:AG120" si="46">IF(AB109&lt;=3,"1",IF(AB109&lt;5,"3",IF(AB109&lt;=15,"6",IF(AB109&gt;15,"10"))))</f>
        <v>6</v>
      </c>
      <c r="AH109" s="7" t="str">
        <f t="shared" ref="AH109:AH120" si="47">IF(AC109&lt;=20,"1",IF(AC109&lt;=49,"3",IF(AC109&lt;=100,"6",IF(AC109&gt;100,"10"))))</f>
        <v>3</v>
      </c>
      <c r="AI109" s="7" t="str">
        <f t="shared" ref="AI109:AI120" si="48">IF(AD109&gt;=6.5,"1",IF(AD109&gt;=4.6,"3",IF(AD109&gt;=2,"6",IF(AD109&gt;=0,"10"))))</f>
        <v>10</v>
      </c>
      <c r="AJ109" s="7" t="str">
        <f t="shared" ref="AJ109:AJ120" si="49">IF(AE109&lt;=0.5,"1",IF(AE109&lt;1,"3",IF(AE109&lt;=3,"6",IF(AE109&gt;=3,"10"))))</f>
        <v>10</v>
      </c>
      <c r="AK109" s="149">
        <v>99</v>
      </c>
      <c r="AL109" s="156" t="s">
        <v>28</v>
      </c>
      <c r="AM109" s="4">
        <v>40186</v>
      </c>
      <c r="AN109" s="5">
        <v>4.4000000000000004</v>
      </c>
      <c r="AO109" s="5">
        <v>14.3</v>
      </c>
      <c r="AP109" s="5">
        <v>2.4</v>
      </c>
      <c r="AQ109" s="5">
        <v>8.17</v>
      </c>
      <c r="AR109" s="6">
        <f t="shared" ref="AR109:AR120" si="50">(AS109+AT109+AU109+AV109)/4</f>
        <v>5</v>
      </c>
      <c r="AS109" s="7" t="str">
        <f t="shared" ref="AS109:AS120" si="51">IF(AN109&lt;=3,"1",IF(AN109&lt;5,"3",IF(AN109&lt;=15,"6",IF(AN109&gt;15,"10"))))</f>
        <v>3</v>
      </c>
      <c r="AT109" s="7" t="str">
        <f t="shared" ref="AT109:AT120" si="52">IF(AO109&lt;=20,"1",IF(AO109&lt;=49,"3",IF(AO109&lt;=100,"6",IF(AO109&gt;100,"10"))))</f>
        <v>1</v>
      </c>
      <c r="AU109" s="7" t="str">
        <f t="shared" ref="AU109:AU120" si="53">IF(AP109&gt;=6.5,"1",IF(AP109&gt;=4.6,"3",IF(AP109&gt;=2,"6",IF(AP109&gt;=0,"10"))))</f>
        <v>6</v>
      </c>
      <c r="AV109" s="7" t="str">
        <f t="shared" ref="AV109:AV120" si="54">IF(AQ109&lt;=0.5,"1",IF(AQ109&lt;1,"3",IF(AQ109&lt;=3,"6",IF(AQ109&gt;=3,"10"))))</f>
        <v>10</v>
      </c>
      <c r="AW109" s="149">
        <v>99</v>
      </c>
      <c r="AX109" s="156" t="s">
        <v>28</v>
      </c>
      <c r="AY109" s="4">
        <v>40186</v>
      </c>
      <c r="AZ109" s="27">
        <v>1.2</v>
      </c>
      <c r="BA109" s="27">
        <v>29.6</v>
      </c>
      <c r="BB109" s="27">
        <v>3.4</v>
      </c>
      <c r="BC109" s="27">
        <v>4.5199999999999996</v>
      </c>
      <c r="BD109" s="6">
        <v>5</v>
      </c>
      <c r="BE109" s="7" t="s">
        <v>25</v>
      </c>
      <c r="BF109" s="7" t="s">
        <v>27</v>
      </c>
      <c r="BG109" s="7" t="s">
        <v>23</v>
      </c>
      <c r="BH109" s="7" t="s">
        <v>24</v>
      </c>
      <c r="BI109" s="149">
        <v>99</v>
      </c>
      <c r="BJ109" s="154" t="s">
        <v>29</v>
      </c>
      <c r="BK109" s="4">
        <v>40186</v>
      </c>
      <c r="BL109" s="27">
        <v>1</v>
      </c>
      <c r="BM109" s="27">
        <v>5.4</v>
      </c>
      <c r="BN109" s="27">
        <v>9.8000000000000007</v>
      </c>
      <c r="BO109" s="27">
        <v>0.01</v>
      </c>
      <c r="BP109" s="6">
        <v>1</v>
      </c>
      <c r="BQ109" s="7" t="s">
        <v>25</v>
      </c>
      <c r="BR109" s="7" t="s">
        <v>25</v>
      </c>
      <c r="BS109" s="7" t="s">
        <v>25</v>
      </c>
      <c r="BT109" s="7" t="s">
        <v>25</v>
      </c>
      <c r="BU109" s="149">
        <v>99</v>
      </c>
      <c r="BV109" s="154" t="s">
        <v>29</v>
      </c>
      <c r="BW109" s="4">
        <v>40186</v>
      </c>
      <c r="BX109" s="5">
        <v>5.7</v>
      </c>
      <c r="BY109" s="5">
        <v>28.1</v>
      </c>
      <c r="BZ109" s="5">
        <v>2.1</v>
      </c>
      <c r="CA109" s="5">
        <v>12.9</v>
      </c>
      <c r="CB109" s="23">
        <v>6.25</v>
      </c>
      <c r="CC109" s="24" t="s">
        <v>23</v>
      </c>
      <c r="CD109" s="24" t="s">
        <v>27</v>
      </c>
      <c r="CE109" s="24" t="s">
        <v>23</v>
      </c>
      <c r="CF109" s="24" t="s">
        <v>24</v>
      </c>
      <c r="CG109" s="149">
        <v>99</v>
      </c>
      <c r="CH109" s="151"/>
      <c r="CI109" s="4"/>
      <c r="CJ109" s="5"/>
      <c r="CK109" s="5"/>
      <c r="CL109" s="5"/>
      <c r="CM109" s="5"/>
      <c r="CN109" s="6"/>
      <c r="CO109" s="7"/>
      <c r="CP109" s="7"/>
      <c r="CQ109" s="7"/>
      <c r="CR109" s="7"/>
      <c r="CS109" s="149">
        <v>99</v>
      </c>
      <c r="CT109" s="151"/>
      <c r="CU109" s="4"/>
      <c r="CV109" s="5"/>
      <c r="CW109" s="5"/>
      <c r="CX109" s="5"/>
      <c r="CY109" s="5"/>
      <c r="CZ109" s="6"/>
      <c r="DA109" s="7"/>
      <c r="DB109" s="7"/>
      <c r="DC109" s="7"/>
      <c r="DD109" s="7"/>
      <c r="DE109" s="149">
        <v>99</v>
      </c>
      <c r="DF109" s="151"/>
      <c r="DG109" s="4"/>
      <c r="DH109" s="5"/>
      <c r="DI109" s="5"/>
      <c r="DJ109" s="5"/>
      <c r="DK109" s="5"/>
      <c r="DL109" s="6"/>
      <c r="DM109" s="7"/>
      <c r="DN109" s="7"/>
      <c r="DO109" s="7"/>
      <c r="DP109" s="7"/>
      <c r="DQ109" s="149">
        <v>99</v>
      </c>
      <c r="DR109" s="151"/>
      <c r="DS109" s="4"/>
      <c r="DT109" s="5"/>
      <c r="DU109" s="5"/>
      <c r="DV109" s="5"/>
      <c r="DW109" s="5"/>
      <c r="DX109" s="6"/>
      <c r="DY109" s="7"/>
      <c r="DZ109" s="7"/>
      <c r="EA109" s="7"/>
      <c r="EB109" s="7"/>
    </row>
    <row r="110" spans="1:132" x14ac:dyDescent="0.25">
      <c r="A110" s="149"/>
      <c r="B110" s="154"/>
      <c r="C110" s="4">
        <v>40216</v>
      </c>
      <c r="D110" s="5">
        <v>16</v>
      </c>
      <c r="E110" s="5">
        <v>23.8</v>
      </c>
      <c r="F110" s="5">
        <v>1.7</v>
      </c>
      <c r="G110" s="5">
        <v>5.86</v>
      </c>
      <c r="H110" s="6">
        <f t="shared" si="35"/>
        <v>8.25</v>
      </c>
      <c r="I110" s="7" t="str">
        <f t="shared" si="36"/>
        <v>10</v>
      </c>
      <c r="J110" s="7" t="str">
        <f t="shared" si="37"/>
        <v>3</v>
      </c>
      <c r="K110" s="7" t="str">
        <f t="shared" si="38"/>
        <v>10</v>
      </c>
      <c r="L110" s="7" t="str">
        <f t="shared" si="39"/>
        <v>10</v>
      </c>
      <c r="M110" s="149"/>
      <c r="N110" s="156"/>
      <c r="O110" s="4">
        <v>40216</v>
      </c>
      <c r="P110" s="5">
        <v>17</v>
      </c>
      <c r="Q110" s="5">
        <v>56.5</v>
      </c>
      <c r="R110" s="5">
        <v>0</v>
      </c>
      <c r="S110" s="5">
        <v>18.3</v>
      </c>
      <c r="T110" s="6">
        <f t="shared" si="40"/>
        <v>9</v>
      </c>
      <c r="U110" s="7" t="str">
        <f t="shared" si="41"/>
        <v>10</v>
      </c>
      <c r="V110" s="7" t="str">
        <f t="shared" si="42"/>
        <v>6</v>
      </c>
      <c r="W110" s="7" t="str">
        <f t="shared" si="43"/>
        <v>10</v>
      </c>
      <c r="X110" s="7" t="str">
        <f t="shared" si="44"/>
        <v>10</v>
      </c>
      <c r="Y110" s="149"/>
      <c r="Z110" s="156"/>
      <c r="AA110" s="4">
        <v>40216</v>
      </c>
      <c r="AB110" s="5">
        <v>4.5999999999999996</v>
      </c>
      <c r="AC110" s="5">
        <v>18.100000000000001</v>
      </c>
      <c r="AD110" s="5">
        <v>1.2</v>
      </c>
      <c r="AE110" s="5">
        <v>11.6</v>
      </c>
      <c r="AF110" s="6">
        <f t="shared" si="45"/>
        <v>6</v>
      </c>
      <c r="AG110" s="7" t="str">
        <f t="shared" si="46"/>
        <v>3</v>
      </c>
      <c r="AH110" s="7" t="str">
        <f t="shared" si="47"/>
        <v>1</v>
      </c>
      <c r="AI110" s="7" t="str">
        <f t="shared" si="48"/>
        <v>10</v>
      </c>
      <c r="AJ110" s="7" t="str">
        <f t="shared" si="49"/>
        <v>10</v>
      </c>
      <c r="AK110" s="149"/>
      <c r="AL110" s="156"/>
      <c r="AM110" s="4">
        <v>40216</v>
      </c>
      <c r="AN110" s="5">
        <v>3.1</v>
      </c>
      <c r="AO110" s="5">
        <v>38.799999999999997</v>
      </c>
      <c r="AP110" s="5">
        <v>2.1</v>
      </c>
      <c r="AQ110" s="5">
        <v>7.74</v>
      </c>
      <c r="AR110" s="6">
        <f t="shared" si="50"/>
        <v>5.5</v>
      </c>
      <c r="AS110" s="7" t="str">
        <f t="shared" si="51"/>
        <v>3</v>
      </c>
      <c r="AT110" s="7" t="str">
        <f t="shared" si="52"/>
        <v>3</v>
      </c>
      <c r="AU110" s="7" t="str">
        <f t="shared" si="53"/>
        <v>6</v>
      </c>
      <c r="AV110" s="7" t="str">
        <f t="shared" si="54"/>
        <v>10</v>
      </c>
      <c r="AW110" s="149"/>
      <c r="AX110" s="156"/>
      <c r="AY110" s="4">
        <v>40216</v>
      </c>
      <c r="AZ110" s="27">
        <v>1.9</v>
      </c>
      <c r="BA110" s="27">
        <v>20.8</v>
      </c>
      <c r="BB110" s="27">
        <v>4.0999999999999996</v>
      </c>
      <c r="BC110" s="27">
        <v>4.5599999999999996</v>
      </c>
      <c r="BD110" s="6">
        <v>5</v>
      </c>
      <c r="BE110" s="7" t="s">
        <v>25</v>
      </c>
      <c r="BF110" s="7" t="s">
        <v>27</v>
      </c>
      <c r="BG110" s="7" t="s">
        <v>23</v>
      </c>
      <c r="BH110" s="7" t="s">
        <v>24</v>
      </c>
      <c r="BI110" s="149"/>
      <c r="BJ110" s="154"/>
      <c r="BK110" s="4">
        <v>40216</v>
      </c>
      <c r="BL110" s="27">
        <v>1</v>
      </c>
      <c r="BM110" s="27">
        <v>1.5</v>
      </c>
      <c r="BN110" s="27">
        <v>3.6</v>
      </c>
      <c r="BO110" s="27">
        <v>0.01</v>
      </c>
      <c r="BP110" s="6">
        <v>2.25</v>
      </c>
      <c r="BQ110" s="7" t="s">
        <v>25</v>
      </c>
      <c r="BR110" s="7" t="s">
        <v>25</v>
      </c>
      <c r="BS110" s="7" t="s">
        <v>23</v>
      </c>
      <c r="BT110" s="7" t="s">
        <v>25</v>
      </c>
      <c r="BU110" s="149"/>
      <c r="BV110" s="154"/>
      <c r="BW110" s="4">
        <v>40216</v>
      </c>
      <c r="BX110" s="5">
        <v>19.7</v>
      </c>
      <c r="BY110" s="5">
        <v>48.7</v>
      </c>
      <c r="BZ110" s="5">
        <v>11.3</v>
      </c>
      <c r="CA110" s="5">
        <v>18.899999999999999</v>
      </c>
      <c r="CB110" s="23">
        <v>6</v>
      </c>
      <c r="CC110" s="24" t="s">
        <v>24</v>
      </c>
      <c r="CD110" s="24" t="s">
        <v>27</v>
      </c>
      <c r="CE110" s="24" t="s">
        <v>25</v>
      </c>
      <c r="CF110" s="24" t="s">
        <v>24</v>
      </c>
      <c r="CG110" s="149"/>
      <c r="CH110" s="151"/>
      <c r="CI110" s="4"/>
      <c r="CJ110" s="5"/>
      <c r="CK110" s="5"/>
      <c r="CL110" s="5"/>
      <c r="CM110" s="5"/>
      <c r="CN110" s="6"/>
      <c r="CO110" s="7"/>
      <c r="CP110" s="7"/>
      <c r="CQ110" s="7"/>
      <c r="CR110" s="7"/>
      <c r="CS110" s="149"/>
      <c r="CT110" s="151"/>
      <c r="CU110" s="4"/>
      <c r="CV110" s="5"/>
      <c r="CW110" s="5"/>
      <c r="CX110" s="5"/>
      <c r="CY110" s="5"/>
      <c r="CZ110" s="6"/>
      <c r="DA110" s="7"/>
      <c r="DB110" s="7"/>
      <c r="DC110" s="7"/>
      <c r="DD110" s="7"/>
      <c r="DE110" s="149"/>
      <c r="DF110" s="151"/>
      <c r="DG110" s="4"/>
      <c r="DH110" s="5"/>
      <c r="DI110" s="5"/>
      <c r="DJ110" s="5"/>
      <c r="DK110" s="5"/>
      <c r="DL110" s="6"/>
      <c r="DM110" s="7"/>
      <c r="DN110" s="7"/>
      <c r="DO110" s="7"/>
      <c r="DP110" s="7"/>
      <c r="DQ110" s="149"/>
      <c r="DR110" s="151"/>
      <c r="DS110" s="4"/>
      <c r="DT110" s="5"/>
      <c r="DU110" s="5"/>
      <c r="DV110" s="5"/>
      <c r="DW110" s="5"/>
      <c r="DX110" s="6"/>
      <c r="DY110" s="7"/>
      <c r="DZ110" s="7"/>
      <c r="EA110" s="7"/>
      <c r="EB110" s="7"/>
    </row>
    <row r="111" spans="1:132" x14ac:dyDescent="0.25">
      <c r="A111" s="149"/>
      <c r="B111" s="154"/>
      <c r="C111" s="4">
        <v>40238</v>
      </c>
      <c r="D111" s="5">
        <v>12.7</v>
      </c>
      <c r="E111" s="5">
        <v>43.1</v>
      </c>
      <c r="F111" s="5">
        <v>14.2</v>
      </c>
      <c r="G111" s="5">
        <v>7.58</v>
      </c>
      <c r="H111" s="6">
        <f t="shared" si="35"/>
        <v>5</v>
      </c>
      <c r="I111" s="7" t="str">
        <f t="shared" si="36"/>
        <v>6</v>
      </c>
      <c r="J111" s="7" t="str">
        <f t="shared" si="37"/>
        <v>3</v>
      </c>
      <c r="K111" s="7" t="str">
        <f t="shared" si="38"/>
        <v>1</v>
      </c>
      <c r="L111" s="7" t="str">
        <f t="shared" si="39"/>
        <v>10</v>
      </c>
      <c r="M111" s="149"/>
      <c r="N111" s="156"/>
      <c r="O111" s="4">
        <v>40238</v>
      </c>
      <c r="P111" s="5">
        <v>19.5</v>
      </c>
      <c r="Q111" s="5">
        <v>46.2</v>
      </c>
      <c r="R111" s="5">
        <v>0</v>
      </c>
      <c r="S111" s="5">
        <v>19.399999999999999</v>
      </c>
      <c r="T111" s="6">
        <f t="shared" si="40"/>
        <v>8.25</v>
      </c>
      <c r="U111" s="7" t="str">
        <f t="shared" si="41"/>
        <v>10</v>
      </c>
      <c r="V111" s="7" t="str">
        <f t="shared" si="42"/>
        <v>3</v>
      </c>
      <c r="W111" s="7" t="str">
        <f t="shared" si="43"/>
        <v>10</v>
      </c>
      <c r="X111" s="7" t="str">
        <f t="shared" si="44"/>
        <v>10</v>
      </c>
      <c r="Y111" s="149"/>
      <c r="Z111" s="156"/>
      <c r="AA111" s="4">
        <v>40238</v>
      </c>
      <c r="AB111" s="5">
        <v>6.8</v>
      </c>
      <c r="AC111" s="5">
        <v>16</v>
      </c>
      <c r="AD111" s="5">
        <v>0</v>
      </c>
      <c r="AE111" s="5">
        <v>12.2</v>
      </c>
      <c r="AF111" s="6">
        <f t="shared" si="45"/>
        <v>6.75</v>
      </c>
      <c r="AG111" s="7" t="str">
        <f t="shared" si="46"/>
        <v>6</v>
      </c>
      <c r="AH111" s="7" t="str">
        <f t="shared" si="47"/>
        <v>1</v>
      </c>
      <c r="AI111" s="7" t="str">
        <f t="shared" si="48"/>
        <v>10</v>
      </c>
      <c r="AJ111" s="7" t="str">
        <f t="shared" si="49"/>
        <v>10</v>
      </c>
      <c r="AK111" s="149"/>
      <c r="AL111" s="156"/>
      <c r="AM111" s="4">
        <v>40238</v>
      </c>
      <c r="AN111" s="5">
        <v>9.3000000000000007</v>
      </c>
      <c r="AO111" s="5">
        <v>17.5</v>
      </c>
      <c r="AP111" s="5">
        <v>0.5</v>
      </c>
      <c r="AQ111" s="5">
        <v>10.199999999999999</v>
      </c>
      <c r="AR111" s="6">
        <f t="shared" si="50"/>
        <v>6.75</v>
      </c>
      <c r="AS111" s="7" t="str">
        <f t="shared" si="51"/>
        <v>6</v>
      </c>
      <c r="AT111" s="7" t="str">
        <f t="shared" si="52"/>
        <v>1</v>
      </c>
      <c r="AU111" s="7" t="str">
        <f t="shared" si="53"/>
        <v>10</v>
      </c>
      <c r="AV111" s="7" t="str">
        <f t="shared" si="54"/>
        <v>10</v>
      </c>
      <c r="AW111" s="149"/>
      <c r="AX111" s="156"/>
      <c r="AY111" s="4">
        <v>40238</v>
      </c>
      <c r="AZ111" s="27">
        <v>4.0999999999999996</v>
      </c>
      <c r="BA111" s="27">
        <v>41.1</v>
      </c>
      <c r="BB111" s="27">
        <v>2.8</v>
      </c>
      <c r="BC111" s="27">
        <v>4.5999999999999996</v>
      </c>
      <c r="BD111" s="6">
        <v>5.5</v>
      </c>
      <c r="BE111" s="7" t="s">
        <v>27</v>
      </c>
      <c r="BF111" s="7" t="s">
        <v>27</v>
      </c>
      <c r="BG111" s="7" t="s">
        <v>23</v>
      </c>
      <c r="BH111" s="7" t="s">
        <v>24</v>
      </c>
      <c r="BI111" s="149"/>
      <c r="BJ111" s="154"/>
      <c r="BK111" s="4">
        <v>40238</v>
      </c>
      <c r="BL111" s="27">
        <v>1</v>
      </c>
      <c r="BM111" s="27">
        <v>3.8</v>
      </c>
      <c r="BN111" s="27">
        <v>5.4</v>
      </c>
      <c r="BO111" s="27">
        <v>0.04</v>
      </c>
      <c r="BP111" s="6">
        <v>1.5</v>
      </c>
      <c r="BQ111" s="7" t="s">
        <v>25</v>
      </c>
      <c r="BR111" s="7" t="s">
        <v>25</v>
      </c>
      <c r="BS111" s="7" t="s">
        <v>27</v>
      </c>
      <c r="BT111" s="7" t="s">
        <v>25</v>
      </c>
      <c r="BU111" s="149"/>
      <c r="BV111" s="154"/>
      <c r="BW111" s="4">
        <v>40238</v>
      </c>
      <c r="BX111" s="5">
        <v>11</v>
      </c>
      <c r="BY111" s="5">
        <v>27.3</v>
      </c>
      <c r="BZ111" s="5">
        <v>8.1999999999999993</v>
      </c>
      <c r="CA111" s="5">
        <v>15.3</v>
      </c>
      <c r="CB111" s="23">
        <v>5</v>
      </c>
      <c r="CC111" s="24" t="s">
        <v>23</v>
      </c>
      <c r="CD111" s="24" t="s">
        <v>27</v>
      </c>
      <c r="CE111" s="24" t="s">
        <v>25</v>
      </c>
      <c r="CF111" s="24" t="s">
        <v>24</v>
      </c>
      <c r="CG111" s="149"/>
      <c r="CH111" s="151"/>
      <c r="CI111" s="4"/>
      <c r="CJ111" s="5"/>
      <c r="CK111" s="5"/>
      <c r="CL111" s="5"/>
      <c r="CM111" s="5"/>
      <c r="CN111" s="6"/>
      <c r="CO111" s="7"/>
      <c r="CP111" s="7"/>
      <c r="CQ111" s="7"/>
      <c r="CR111" s="7"/>
      <c r="CS111" s="149"/>
      <c r="CT111" s="151"/>
      <c r="CU111" s="4"/>
      <c r="CV111" s="5"/>
      <c r="CW111" s="5"/>
      <c r="CX111" s="5"/>
      <c r="CY111" s="5"/>
      <c r="CZ111" s="6"/>
      <c r="DA111" s="7"/>
      <c r="DB111" s="7"/>
      <c r="DC111" s="7"/>
      <c r="DD111" s="7"/>
      <c r="DE111" s="149"/>
      <c r="DF111" s="151"/>
      <c r="DG111" s="4"/>
      <c r="DH111" s="5"/>
      <c r="DI111" s="5"/>
      <c r="DJ111" s="5"/>
      <c r="DK111" s="5"/>
      <c r="DL111" s="6"/>
      <c r="DM111" s="7"/>
      <c r="DN111" s="7"/>
      <c r="DO111" s="7"/>
      <c r="DP111" s="7"/>
      <c r="DQ111" s="149"/>
      <c r="DR111" s="151"/>
      <c r="DS111" s="4"/>
      <c r="DT111" s="5"/>
      <c r="DU111" s="5"/>
      <c r="DV111" s="5"/>
      <c r="DW111" s="5"/>
      <c r="DX111" s="6"/>
      <c r="DY111" s="7"/>
      <c r="DZ111" s="7"/>
      <c r="EA111" s="7"/>
      <c r="EB111" s="7"/>
    </row>
    <row r="112" spans="1:132" x14ac:dyDescent="0.25">
      <c r="A112" s="149"/>
      <c r="B112" s="154"/>
      <c r="C112" s="4">
        <v>40275</v>
      </c>
      <c r="D112" s="22">
        <v>13.2</v>
      </c>
      <c r="E112" s="22">
        <v>27</v>
      </c>
      <c r="F112" s="22">
        <v>8.6</v>
      </c>
      <c r="G112" s="22">
        <v>6.12</v>
      </c>
      <c r="H112" s="6">
        <f t="shared" si="35"/>
        <v>5</v>
      </c>
      <c r="I112" s="7" t="str">
        <f t="shared" si="36"/>
        <v>6</v>
      </c>
      <c r="J112" s="7" t="str">
        <f t="shared" si="37"/>
        <v>3</v>
      </c>
      <c r="K112" s="7" t="str">
        <f t="shared" si="38"/>
        <v>1</v>
      </c>
      <c r="L112" s="7" t="str">
        <f t="shared" si="39"/>
        <v>10</v>
      </c>
      <c r="M112" s="149"/>
      <c r="N112" s="156"/>
      <c r="O112" s="4">
        <v>40275</v>
      </c>
      <c r="P112" s="22">
        <v>11.8</v>
      </c>
      <c r="Q112" s="22">
        <v>26.3</v>
      </c>
      <c r="R112" s="22">
        <v>1.4</v>
      </c>
      <c r="S112" s="22">
        <v>15.8</v>
      </c>
      <c r="T112" s="6">
        <f t="shared" si="40"/>
        <v>7.25</v>
      </c>
      <c r="U112" s="7" t="str">
        <f t="shared" si="41"/>
        <v>6</v>
      </c>
      <c r="V112" s="7" t="str">
        <f t="shared" si="42"/>
        <v>3</v>
      </c>
      <c r="W112" s="7" t="str">
        <f t="shared" si="43"/>
        <v>10</v>
      </c>
      <c r="X112" s="7" t="str">
        <f t="shared" si="44"/>
        <v>10</v>
      </c>
      <c r="Y112" s="149"/>
      <c r="Z112" s="156"/>
      <c r="AA112" s="4">
        <v>40275</v>
      </c>
      <c r="AB112" s="22">
        <v>2.4</v>
      </c>
      <c r="AC112" s="22">
        <v>21.5</v>
      </c>
      <c r="AD112" s="22">
        <v>4.7</v>
      </c>
      <c r="AE112" s="22">
        <v>8.5299999999999994</v>
      </c>
      <c r="AF112" s="6">
        <f t="shared" si="45"/>
        <v>4.25</v>
      </c>
      <c r="AG112" s="7" t="str">
        <f t="shared" si="46"/>
        <v>1</v>
      </c>
      <c r="AH112" s="7" t="str">
        <f t="shared" si="47"/>
        <v>3</v>
      </c>
      <c r="AI112" s="7" t="str">
        <f t="shared" si="48"/>
        <v>3</v>
      </c>
      <c r="AJ112" s="7" t="str">
        <f t="shared" si="49"/>
        <v>10</v>
      </c>
      <c r="AK112" s="149"/>
      <c r="AL112" s="156"/>
      <c r="AM112" s="4">
        <v>40275</v>
      </c>
      <c r="AN112" s="22">
        <v>3.7</v>
      </c>
      <c r="AO112" s="22">
        <v>40.4</v>
      </c>
      <c r="AP112" s="22">
        <v>2.4</v>
      </c>
      <c r="AQ112" s="22">
        <v>6.58</v>
      </c>
      <c r="AR112" s="6">
        <f t="shared" si="50"/>
        <v>5.5</v>
      </c>
      <c r="AS112" s="7" t="str">
        <f t="shared" si="51"/>
        <v>3</v>
      </c>
      <c r="AT112" s="7" t="str">
        <f t="shared" si="52"/>
        <v>3</v>
      </c>
      <c r="AU112" s="7" t="str">
        <f t="shared" si="53"/>
        <v>6</v>
      </c>
      <c r="AV112" s="7" t="str">
        <f t="shared" si="54"/>
        <v>10</v>
      </c>
      <c r="AW112" s="149"/>
      <c r="AX112" s="156"/>
      <c r="AY112" s="4">
        <v>40275</v>
      </c>
      <c r="AZ112" s="27">
        <v>1</v>
      </c>
      <c r="BA112" s="27">
        <v>27.6</v>
      </c>
      <c r="BB112" s="27">
        <v>4.3</v>
      </c>
      <c r="BC112" s="27">
        <v>3.06</v>
      </c>
      <c r="BD112" s="6">
        <v>5</v>
      </c>
      <c r="BE112" s="7" t="s">
        <v>25</v>
      </c>
      <c r="BF112" s="7" t="s">
        <v>27</v>
      </c>
      <c r="BG112" s="7" t="s">
        <v>23</v>
      </c>
      <c r="BH112" s="7" t="s">
        <v>24</v>
      </c>
      <c r="BI112" s="149"/>
      <c r="BJ112" s="154"/>
      <c r="BK112" s="4">
        <v>40275</v>
      </c>
      <c r="BL112" s="27">
        <v>1</v>
      </c>
      <c r="BM112" s="27">
        <v>2.8</v>
      </c>
      <c r="BN112" s="27">
        <v>5.3</v>
      </c>
      <c r="BO112" s="27">
        <v>0.01</v>
      </c>
      <c r="BP112" s="6">
        <v>1.5</v>
      </c>
      <c r="BQ112" s="7" t="s">
        <v>25</v>
      </c>
      <c r="BR112" s="7" t="s">
        <v>25</v>
      </c>
      <c r="BS112" s="7" t="s">
        <v>27</v>
      </c>
      <c r="BT112" s="7" t="s">
        <v>25</v>
      </c>
      <c r="BU112" s="149"/>
      <c r="BV112" s="154"/>
      <c r="BW112" s="4">
        <v>40275</v>
      </c>
      <c r="BX112" s="22">
        <v>13.5</v>
      </c>
      <c r="BY112" s="22">
        <v>31.9</v>
      </c>
      <c r="BZ112" s="22">
        <v>7.8</v>
      </c>
      <c r="CA112" s="22">
        <v>23.3</v>
      </c>
      <c r="CB112" s="6">
        <v>5</v>
      </c>
      <c r="CC112" s="7" t="s">
        <v>23</v>
      </c>
      <c r="CD112" s="7" t="s">
        <v>27</v>
      </c>
      <c r="CE112" s="24" t="s">
        <v>25</v>
      </c>
      <c r="CF112" s="7" t="s">
        <v>24</v>
      </c>
      <c r="CG112" s="149"/>
      <c r="CH112" s="151"/>
      <c r="CI112" s="4"/>
      <c r="CJ112" s="5"/>
      <c r="CK112" s="5"/>
      <c r="CL112" s="5"/>
      <c r="CM112" s="5"/>
      <c r="CN112" s="6"/>
      <c r="CO112" s="7"/>
      <c r="CP112" s="7"/>
      <c r="CQ112" s="7"/>
      <c r="CR112" s="7"/>
      <c r="CS112" s="149"/>
      <c r="CT112" s="151"/>
      <c r="CU112" s="4"/>
      <c r="CV112" s="5"/>
      <c r="CW112" s="5"/>
      <c r="CX112" s="5"/>
      <c r="CY112" s="5"/>
      <c r="CZ112" s="6"/>
      <c r="DA112" s="7"/>
      <c r="DB112" s="7"/>
      <c r="DC112" s="7"/>
      <c r="DD112" s="7"/>
      <c r="DE112" s="149"/>
      <c r="DF112" s="151"/>
      <c r="DG112" s="4"/>
      <c r="DH112" s="5"/>
      <c r="DI112" s="5"/>
      <c r="DJ112" s="5"/>
      <c r="DK112" s="5"/>
      <c r="DL112" s="6"/>
      <c r="DM112" s="7"/>
      <c r="DN112" s="7"/>
      <c r="DO112" s="7"/>
      <c r="DP112" s="7"/>
      <c r="DQ112" s="149"/>
      <c r="DR112" s="151"/>
      <c r="DS112" s="4"/>
      <c r="DT112" s="5"/>
      <c r="DU112" s="5"/>
      <c r="DV112" s="5"/>
      <c r="DW112" s="5"/>
      <c r="DX112" s="6"/>
      <c r="DY112" s="7"/>
      <c r="DZ112" s="7"/>
      <c r="EA112" s="7"/>
      <c r="EB112" s="7"/>
    </row>
    <row r="113" spans="1:132" x14ac:dyDescent="0.25">
      <c r="A113" s="149"/>
      <c r="B113" s="154"/>
      <c r="C113" s="4">
        <v>40304</v>
      </c>
      <c r="D113" s="22">
        <v>8.6</v>
      </c>
      <c r="E113" s="22">
        <v>19</v>
      </c>
      <c r="F113" s="22">
        <v>4.3</v>
      </c>
      <c r="G113" s="22">
        <v>9.2899999999999991</v>
      </c>
      <c r="H113" s="6">
        <f t="shared" si="35"/>
        <v>5.75</v>
      </c>
      <c r="I113" s="7" t="str">
        <f t="shared" si="36"/>
        <v>6</v>
      </c>
      <c r="J113" s="7" t="str">
        <f t="shared" si="37"/>
        <v>1</v>
      </c>
      <c r="K113" s="7" t="str">
        <f t="shared" si="38"/>
        <v>6</v>
      </c>
      <c r="L113" s="7" t="str">
        <f t="shared" si="39"/>
        <v>10</v>
      </c>
      <c r="M113" s="149"/>
      <c r="N113" s="156"/>
      <c r="O113" s="4">
        <v>40304</v>
      </c>
      <c r="P113" s="22">
        <v>13.6</v>
      </c>
      <c r="Q113" s="22">
        <v>30.6</v>
      </c>
      <c r="R113" s="22">
        <v>1</v>
      </c>
      <c r="S113" s="22">
        <v>17.3</v>
      </c>
      <c r="T113" s="6">
        <f t="shared" si="40"/>
        <v>7.25</v>
      </c>
      <c r="U113" s="7" t="str">
        <f t="shared" si="41"/>
        <v>6</v>
      </c>
      <c r="V113" s="7" t="str">
        <f t="shared" si="42"/>
        <v>3</v>
      </c>
      <c r="W113" s="7" t="str">
        <f t="shared" si="43"/>
        <v>10</v>
      </c>
      <c r="X113" s="7" t="str">
        <f t="shared" si="44"/>
        <v>10</v>
      </c>
      <c r="Y113" s="149"/>
      <c r="Z113" s="156"/>
      <c r="AA113" s="4">
        <v>40304</v>
      </c>
      <c r="AB113" s="22">
        <v>6.7</v>
      </c>
      <c r="AC113" s="22">
        <v>25.4</v>
      </c>
      <c r="AD113" s="22">
        <v>1</v>
      </c>
      <c r="AE113" s="22">
        <v>7.52</v>
      </c>
      <c r="AF113" s="6">
        <f t="shared" si="45"/>
        <v>7.25</v>
      </c>
      <c r="AG113" s="7" t="str">
        <f t="shared" si="46"/>
        <v>6</v>
      </c>
      <c r="AH113" s="7" t="str">
        <f t="shared" si="47"/>
        <v>3</v>
      </c>
      <c r="AI113" s="7" t="str">
        <f t="shared" si="48"/>
        <v>10</v>
      </c>
      <c r="AJ113" s="7" t="str">
        <f t="shared" si="49"/>
        <v>10</v>
      </c>
      <c r="AK113" s="149"/>
      <c r="AL113" s="156"/>
      <c r="AM113" s="4">
        <v>40304</v>
      </c>
      <c r="AN113" s="22">
        <v>5.6</v>
      </c>
      <c r="AO113" s="22">
        <v>22.6</v>
      </c>
      <c r="AP113" s="22">
        <v>0.9</v>
      </c>
      <c r="AQ113" s="22">
        <v>3.91</v>
      </c>
      <c r="AR113" s="6">
        <f t="shared" si="50"/>
        <v>7.25</v>
      </c>
      <c r="AS113" s="7" t="str">
        <f t="shared" si="51"/>
        <v>6</v>
      </c>
      <c r="AT113" s="7" t="str">
        <f t="shared" si="52"/>
        <v>3</v>
      </c>
      <c r="AU113" s="7" t="str">
        <f t="shared" si="53"/>
        <v>10</v>
      </c>
      <c r="AV113" s="7" t="str">
        <f t="shared" si="54"/>
        <v>10</v>
      </c>
      <c r="AW113" s="149"/>
      <c r="AX113" s="156"/>
      <c r="AY113" s="4">
        <v>40304</v>
      </c>
      <c r="AZ113" s="27">
        <v>4.7</v>
      </c>
      <c r="BA113" s="27">
        <v>22.9</v>
      </c>
      <c r="BB113" s="27">
        <v>3.6</v>
      </c>
      <c r="BC113" s="27">
        <v>1.93</v>
      </c>
      <c r="BD113" s="6">
        <v>4.5</v>
      </c>
      <c r="BE113" s="7" t="s">
        <v>27</v>
      </c>
      <c r="BF113" s="7" t="s">
        <v>27</v>
      </c>
      <c r="BG113" s="7" t="s">
        <v>23</v>
      </c>
      <c r="BH113" s="7" t="s">
        <v>23</v>
      </c>
      <c r="BI113" s="149"/>
      <c r="BJ113" s="154"/>
      <c r="BK113" s="4">
        <v>40304</v>
      </c>
      <c r="BL113" s="27" t="s">
        <v>32</v>
      </c>
      <c r="BM113" s="27" t="s">
        <v>32</v>
      </c>
      <c r="BN113" s="27" t="s">
        <v>32</v>
      </c>
      <c r="BO113" s="27" t="s">
        <v>32</v>
      </c>
      <c r="BP113" s="6" t="s">
        <v>32</v>
      </c>
      <c r="BQ113" s="8" t="s">
        <v>32</v>
      </c>
      <c r="BR113" s="8" t="s">
        <v>32</v>
      </c>
      <c r="BS113" s="8" t="s">
        <v>32</v>
      </c>
      <c r="BT113" s="8" t="s">
        <v>32</v>
      </c>
      <c r="BU113" s="149"/>
      <c r="BV113" s="154"/>
      <c r="BW113" s="4">
        <v>40304</v>
      </c>
      <c r="BX113" s="22">
        <v>6.2</v>
      </c>
      <c r="BY113" s="22">
        <v>98.4</v>
      </c>
      <c r="BZ113" s="22">
        <v>1.2</v>
      </c>
      <c r="CA113" s="22">
        <v>21.2</v>
      </c>
      <c r="CB113" s="6">
        <v>8</v>
      </c>
      <c r="CC113" s="24" t="s">
        <v>23</v>
      </c>
      <c r="CD113" s="24" t="s">
        <v>23</v>
      </c>
      <c r="CE113" s="24" t="s">
        <v>24</v>
      </c>
      <c r="CF113" s="24" t="s">
        <v>24</v>
      </c>
      <c r="CG113" s="149"/>
      <c r="CH113" s="151"/>
      <c r="CI113" s="4">
        <v>40290</v>
      </c>
      <c r="CJ113" s="5">
        <v>100</v>
      </c>
      <c r="CK113" s="5">
        <v>115</v>
      </c>
      <c r="CL113" s="5">
        <v>1</v>
      </c>
      <c r="CM113" s="5">
        <v>219</v>
      </c>
      <c r="CN113" s="6">
        <v>10</v>
      </c>
      <c r="CO113" s="7" t="s">
        <v>24</v>
      </c>
      <c r="CP113" s="7" t="s">
        <v>24</v>
      </c>
      <c r="CQ113" s="7" t="s">
        <v>24</v>
      </c>
      <c r="CR113" s="7" t="s">
        <v>24</v>
      </c>
      <c r="CS113" s="149"/>
      <c r="CT113" s="151"/>
      <c r="CU113" s="4">
        <v>40290</v>
      </c>
      <c r="CV113" s="5">
        <v>403</v>
      </c>
      <c r="CW113" s="5">
        <v>1060</v>
      </c>
      <c r="CX113" s="5">
        <v>3.5</v>
      </c>
      <c r="CY113" s="5">
        <v>171</v>
      </c>
      <c r="CZ113" s="6">
        <v>9</v>
      </c>
      <c r="DA113" s="7" t="s">
        <v>24</v>
      </c>
      <c r="DB113" s="7" t="s">
        <v>24</v>
      </c>
      <c r="DC113" s="7" t="s">
        <v>23</v>
      </c>
      <c r="DD113" s="7" t="s">
        <v>24</v>
      </c>
      <c r="DE113" s="149"/>
      <c r="DF113" s="151"/>
      <c r="DG113" s="4">
        <v>40290</v>
      </c>
      <c r="DH113" s="5">
        <v>167</v>
      </c>
      <c r="DI113" s="5">
        <v>334</v>
      </c>
      <c r="DJ113" s="5">
        <v>2.2999999999999998</v>
      </c>
      <c r="DK113" s="5">
        <v>76.099999999999994</v>
      </c>
      <c r="DL113" s="6">
        <v>9</v>
      </c>
      <c r="DM113" s="7" t="s">
        <v>24</v>
      </c>
      <c r="DN113" s="7" t="s">
        <v>24</v>
      </c>
      <c r="DO113" s="7" t="s">
        <v>23</v>
      </c>
      <c r="DP113" s="7" t="s">
        <v>24</v>
      </c>
      <c r="DQ113" s="149"/>
      <c r="DR113" s="151"/>
      <c r="DS113" s="4">
        <v>40290</v>
      </c>
      <c r="DT113" s="5">
        <v>55.2</v>
      </c>
      <c r="DU113" s="5">
        <v>24.2</v>
      </c>
      <c r="DV113" s="5">
        <v>5</v>
      </c>
      <c r="DW113" s="5">
        <v>34.4</v>
      </c>
      <c r="DX113" s="6">
        <v>6.5</v>
      </c>
      <c r="DY113" s="7" t="s">
        <v>24</v>
      </c>
      <c r="DZ113" s="7" t="s">
        <v>27</v>
      </c>
      <c r="EA113" s="7" t="s">
        <v>27</v>
      </c>
      <c r="EB113" s="7" t="s">
        <v>24</v>
      </c>
    </row>
    <row r="114" spans="1:132" x14ac:dyDescent="0.25">
      <c r="A114" s="149"/>
      <c r="B114" s="154"/>
      <c r="C114" s="4">
        <v>40340</v>
      </c>
      <c r="D114" s="22">
        <v>7.3</v>
      </c>
      <c r="E114" s="22">
        <v>18.7</v>
      </c>
      <c r="F114" s="22">
        <v>2.7</v>
      </c>
      <c r="G114" s="22">
        <v>0.89</v>
      </c>
      <c r="H114" s="6">
        <f t="shared" si="35"/>
        <v>4</v>
      </c>
      <c r="I114" s="7" t="str">
        <f t="shared" si="36"/>
        <v>6</v>
      </c>
      <c r="J114" s="7" t="str">
        <f t="shared" si="37"/>
        <v>1</v>
      </c>
      <c r="K114" s="7" t="str">
        <f t="shared" si="38"/>
        <v>6</v>
      </c>
      <c r="L114" s="7" t="str">
        <f t="shared" si="39"/>
        <v>3</v>
      </c>
      <c r="M114" s="149"/>
      <c r="N114" s="156"/>
      <c r="O114" s="4">
        <v>40340</v>
      </c>
      <c r="P114" s="22">
        <v>20.3</v>
      </c>
      <c r="Q114" s="22">
        <v>83.3</v>
      </c>
      <c r="R114" s="22">
        <v>0.5</v>
      </c>
      <c r="S114" s="22">
        <v>12.6</v>
      </c>
      <c r="T114" s="6">
        <f t="shared" si="40"/>
        <v>9</v>
      </c>
      <c r="U114" s="7" t="str">
        <f t="shared" si="41"/>
        <v>10</v>
      </c>
      <c r="V114" s="7" t="str">
        <f t="shared" si="42"/>
        <v>6</v>
      </c>
      <c r="W114" s="7" t="str">
        <f t="shared" si="43"/>
        <v>10</v>
      </c>
      <c r="X114" s="7" t="str">
        <f t="shared" si="44"/>
        <v>10</v>
      </c>
      <c r="Y114" s="149"/>
      <c r="Z114" s="156"/>
      <c r="AA114" s="4">
        <v>40340</v>
      </c>
      <c r="AB114" s="22">
        <v>3.9</v>
      </c>
      <c r="AC114" s="22">
        <v>12.1</v>
      </c>
      <c r="AD114" s="22">
        <v>1.8</v>
      </c>
      <c r="AE114" s="22">
        <v>4.4000000000000004</v>
      </c>
      <c r="AF114" s="6">
        <f t="shared" si="45"/>
        <v>6</v>
      </c>
      <c r="AG114" s="7" t="str">
        <f t="shared" si="46"/>
        <v>3</v>
      </c>
      <c r="AH114" s="7" t="str">
        <f t="shared" si="47"/>
        <v>1</v>
      </c>
      <c r="AI114" s="7" t="str">
        <f t="shared" si="48"/>
        <v>10</v>
      </c>
      <c r="AJ114" s="7" t="str">
        <f t="shared" si="49"/>
        <v>10</v>
      </c>
      <c r="AK114" s="149"/>
      <c r="AL114" s="156"/>
      <c r="AM114" s="4">
        <v>40340</v>
      </c>
      <c r="AN114" s="22">
        <v>2.2000000000000002</v>
      </c>
      <c r="AO114" s="22">
        <v>11.1</v>
      </c>
      <c r="AP114" s="22">
        <v>1.4</v>
      </c>
      <c r="AQ114" s="22">
        <v>3.52</v>
      </c>
      <c r="AR114" s="6">
        <f t="shared" si="50"/>
        <v>5.5</v>
      </c>
      <c r="AS114" s="7" t="str">
        <f t="shared" si="51"/>
        <v>1</v>
      </c>
      <c r="AT114" s="7" t="str">
        <f t="shared" si="52"/>
        <v>1</v>
      </c>
      <c r="AU114" s="7" t="str">
        <f t="shared" si="53"/>
        <v>10</v>
      </c>
      <c r="AV114" s="7" t="str">
        <f t="shared" si="54"/>
        <v>10</v>
      </c>
      <c r="AW114" s="149"/>
      <c r="AX114" s="156"/>
      <c r="AY114" s="4">
        <v>40340</v>
      </c>
      <c r="AZ114" s="27">
        <v>1.9</v>
      </c>
      <c r="BA114" s="27">
        <v>29.7</v>
      </c>
      <c r="BB114" s="27">
        <v>3.6</v>
      </c>
      <c r="BC114" s="27">
        <v>1.93</v>
      </c>
      <c r="BD114" s="6">
        <v>4</v>
      </c>
      <c r="BE114" s="7" t="s">
        <v>25</v>
      </c>
      <c r="BF114" s="7" t="s">
        <v>27</v>
      </c>
      <c r="BG114" s="7" t="s">
        <v>23</v>
      </c>
      <c r="BH114" s="7" t="s">
        <v>23</v>
      </c>
      <c r="BI114" s="149"/>
      <c r="BJ114" s="154"/>
      <c r="BK114" s="4">
        <v>40340</v>
      </c>
      <c r="BL114" s="27">
        <v>1</v>
      </c>
      <c r="BM114" s="27">
        <v>34.299999999999997</v>
      </c>
      <c r="BN114" s="27">
        <v>9.3000000000000007</v>
      </c>
      <c r="BO114" s="27">
        <v>0.01</v>
      </c>
      <c r="BP114" s="6">
        <v>1.5</v>
      </c>
      <c r="BQ114" s="7" t="s">
        <v>25</v>
      </c>
      <c r="BR114" s="7" t="s">
        <v>27</v>
      </c>
      <c r="BS114" s="7" t="s">
        <v>25</v>
      </c>
      <c r="BT114" s="7" t="s">
        <v>25</v>
      </c>
      <c r="BU114" s="149"/>
      <c r="BV114" s="154"/>
      <c r="BW114" s="4">
        <v>40340</v>
      </c>
      <c r="BX114" s="22">
        <v>7.6</v>
      </c>
      <c r="BY114" s="22">
        <v>22.3</v>
      </c>
      <c r="BZ114" s="22">
        <v>1</v>
      </c>
      <c r="CA114" s="22">
        <v>15.4</v>
      </c>
      <c r="CB114" s="6">
        <v>7.25</v>
      </c>
      <c r="CC114" s="24" t="s">
        <v>23</v>
      </c>
      <c r="CD114" s="24" t="s">
        <v>27</v>
      </c>
      <c r="CE114" s="24" t="s">
        <v>24</v>
      </c>
      <c r="CF114" s="24" t="s">
        <v>24</v>
      </c>
      <c r="CG114" s="149"/>
      <c r="CH114" s="151"/>
      <c r="CI114" s="4">
        <v>40316</v>
      </c>
      <c r="CJ114" s="5">
        <v>235</v>
      </c>
      <c r="CK114" s="5">
        <v>210</v>
      </c>
      <c r="CL114" s="5">
        <v>1.2</v>
      </c>
      <c r="CM114" s="5">
        <v>148</v>
      </c>
      <c r="CN114" s="6">
        <v>10</v>
      </c>
      <c r="CO114" s="7" t="s">
        <v>24</v>
      </c>
      <c r="CP114" s="7" t="s">
        <v>24</v>
      </c>
      <c r="CQ114" s="7" t="s">
        <v>24</v>
      </c>
      <c r="CR114" s="7" t="s">
        <v>24</v>
      </c>
      <c r="CS114" s="149"/>
      <c r="CT114" s="151"/>
      <c r="CU114" s="4">
        <v>40316</v>
      </c>
      <c r="CV114" s="5">
        <v>133</v>
      </c>
      <c r="CW114" s="5">
        <v>334</v>
      </c>
      <c r="CX114" s="5">
        <v>0.6</v>
      </c>
      <c r="CY114" s="5">
        <v>97.7</v>
      </c>
      <c r="CZ114" s="6">
        <v>10</v>
      </c>
      <c r="DA114" s="7" t="s">
        <v>24</v>
      </c>
      <c r="DB114" s="7" t="s">
        <v>24</v>
      </c>
      <c r="DC114" s="7" t="s">
        <v>24</v>
      </c>
      <c r="DD114" s="7" t="s">
        <v>24</v>
      </c>
      <c r="DE114" s="149"/>
      <c r="DF114" s="151"/>
      <c r="DG114" s="4">
        <v>40316</v>
      </c>
      <c r="DH114" s="5">
        <v>117</v>
      </c>
      <c r="DI114" s="5">
        <v>221</v>
      </c>
      <c r="DJ114" s="5">
        <v>0.8</v>
      </c>
      <c r="DK114" s="5">
        <v>78.3</v>
      </c>
      <c r="DL114" s="6">
        <v>10</v>
      </c>
      <c r="DM114" s="7" t="s">
        <v>24</v>
      </c>
      <c r="DN114" s="7" t="s">
        <v>24</v>
      </c>
      <c r="DO114" s="7" t="s">
        <v>24</v>
      </c>
      <c r="DP114" s="7" t="s">
        <v>24</v>
      </c>
      <c r="DQ114" s="149"/>
      <c r="DR114" s="151"/>
      <c r="DS114" s="4">
        <v>40316</v>
      </c>
      <c r="DT114" s="5">
        <v>101</v>
      </c>
      <c r="DU114" s="5">
        <v>28.2</v>
      </c>
      <c r="DV114" s="5">
        <v>2</v>
      </c>
      <c r="DW114" s="5">
        <v>35.700000000000003</v>
      </c>
      <c r="DX114" s="6">
        <v>7.25</v>
      </c>
      <c r="DY114" s="7" t="s">
        <v>24</v>
      </c>
      <c r="DZ114" s="7" t="s">
        <v>27</v>
      </c>
      <c r="EA114" s="7" t="s">
        <v>23</v>
      </c>
      <c r="EB114" s="7" t="s">
        <v>24</v>
      </c>
    </row>
    <row r="115" spans="1:132" x14ac:dyDescent="0.25">
      <c r="A115" s="149"/>
      <c r="B115" s="154"/>
      <c r="C115" s="4">
        <v>40364</v>
      </c>
      <c r="D115" s="22">
        <v>2.8</v>
      </c>
      <c r="E115" s="22">
        <v>39.299999999999997</v>
      </c>
      <c r="F115" s="22">
        <v>3.2</v>
      </c>
      <c r="G115" s="22">
        <v>0.36</v>
      </c>
      <c r="H115" s="6">
        <f t="shared" si="35"/>
        <v>2.75</v>
      </c>
      <c r="I115" s="7" t="str">
        <f t="shared" si="36"/>
        <v>1</v>
      </c>
      <c r="J115" s="7" t="str">
        <f t="shared" si="37"/>
        <v>3</v>
      </c>
      <c r="K115" s="7" t="str">
        <f t="shared" si="38"/>
        <v>6</v>
      </c>
      <c r="L115" s="7" t="str">
        <f t="shared" si="39"/>
        <v>1</v>
      </c>
      <c r="M115" s="149"/>
      <c r="N115" s="156"/>
      <c r="O115" s="4">
        <v>40364</v>
      </c>
      <c r="P115" s="22">
        <v>6.3</v>
      </c>
      <c r="Q115" s="22">
        <v>41.4</v>
      </c>
      <c r="R115" s="22">
        <v>2.2000000000000002</v>
      </c>
      <c r="S115" s="22">
        <v>1.92</v>
      </c>
      <c r="T115" s="6">
        <f t="shared" si="40"/>
        <v>5.25</v>
      </c>
      <c r="U115" s="7" t="str">
        <f t="shared" si="41"/>
        <v>6</v>
      </c>
      <c r="V115" s="7" t="str">
        <f t="shared" si="42"/>
        <v>3</v>
      </c>
      <c r="W115" s="7" t="str">
        <f t="shared" si="43"/>
        <v>6</v>
      </c>
      <c r="X115" s="7" t="str">
        <f t="shared" si="44"/>
        <v>6</v>
      </c>
      <c r="Y115" s="149"/>
      <c r="Z115" s="156"/>
      <c r="AA115" s="4">
        <v>40364</v>
      </c>
      <c r="AB115" s="22">
        <v>2.8</v>
      </c>
      <c r="AC115" s="22">
        <v>13.6</v>
      </c>
      <c r="AD115" s="22">
        <v>2.1</v>
      </c>
      <c r="AE115" s="22">
        <v>1.75</v>
      </c>
      <c r="AF115" s="6">
        <f t="shared" si="45"/>
        <v>3.5</v>
      </c>
      <c r="AG115" s="7" t="str">
        <f t="shared" si="46"/>
        <v>1</v>
      </c>
      <c r="AH115" s="7" t="str">
        <f t="shared" si="47"/>
        <v>1</v>
      </c>
      <c r="AI115" s="7" t="str">
        <f t="shared" si="48"/>
        <v>6</v>
      </c>
      <c r="AJ115" s="7" t="str">
        <f t="shared" si="49"/>
        <v>6</v>
      </c>
      <c r="AK115" s="149"/>
      <c r="AL115" s="156"/>
      <c r="AM115" s="4">
        <v>40364</v>
      </c>
      <c r="AN115" s="22">
        <v>1.4</v>
      </c>
      <c r="AO115" s="22">
        <v>18.399999999999999</v>
      </c>
      <c r="AP115" s="22">
        <v>1.7</v>
      </c>
      <c r="AQ115" s="22">
        <v>1.34</v>
      </c>
      <c r="AR115" s="6">
        <f t="shared" si="50"/>
        <v>4.5</v>
      </c>
      <c r="AS115" s="7" t="str">
        <f t="shared" si="51"/>
        <v>1</v>
      </c>
      <c r="AT115" s="7" t="str">
        <f t="shared" si="52"/>
        <v>1</v>
      </c>
      <c r="AU115" s="7" t="str">
        <f t="shared" si="53"/>
        <v>10</v>
      </c>
      <c r="AV115" s="7" t="str">
        <f t="shared" si="54"/>
        <v>6</v>
      </c>
      <c r="AW115" s="149"/>
      <c r="AX115" s="156"/>
      <c r="AY115" s="4">
        <v>40364</v>
      </c>
      <c r="AZ115" s="27">
        <v>1.4</v>
      </c>
      <c r="BA115" s="27">
        <v>18.3</v>
      </c>
      <c r="BB115" s="27">
        <v>3</v>
      </c>
      <c r="BC115" s="27">
        <v>1.17</v>
      </c>
      <c r="BD115" s="6">
        <v>3.5</v>
      </c>
      <c r="BE115" s="7" t="s">
        <v>25</v>
      </c>
      <c r="BF115" s="7" t="s">
        <v>25</v>
      </c>
      <c r="BG115" s="7" t="s">
        <v>23</v>
      </c>
      <c r="BH115" s="7" t="s">
        <v>23</v>
      </c>
      <c r="BI115" s="149"/>
      <c r="BJ115" s="154"/>
      <c r="BK115" s="4">
        <v>40364</v>
      </c>
      <c r="BL115" s="27">
        <v>1</v>
      </c>
      <c r="BM115" s="27">
        <v>22</v>
      </c>
      <c r="BN115" s="27">
        <v>8.4</v>
      </c>
      <c r="BO115" s="27">
        <v>0.01</v>
      </c>
      <c r="BP115" s="6">
        <v>1.5</v>
      </c>
      <c r="BQ115" s="7" t="s">
        <v>25</v>
      </c>
      <c r="BR115" s="7" t="s">
        <v>27</v>
      </c>
      <c r="BS115" s="7" t="s">
        <v>25</v>
      </c>
      <c r="BT115" s="7" t="s">
        <v>25</v>
      </c>
      <c r="BU115" s="149"/>
      <c r="BV115" s="154"/>
      <c r="BW115" s="4">
        <v>40364</v>
      </c>
      <c r="BX115" s="22">
        <v>2.4</v>
      </c>
      <c r="BY115" s="22">
        <v>20.399999999999999</v>
      </c>
      <c r="BZ115" s="22">
        <v>8.3000000000000007</v>
      </c>
      <c r="CA115" s="22">
        <v>0.16</v>
      </c>
      <c r="CB115" s="6">
        <v>1.5</v>
      </c>
      <c r="CC115" s="24" t="s">
        <v>25</v>
      </c>
      <c r="CD115" s="24" t="s">
        <v>27</v>
      </c>
      <c r="CE115" s="24" t="s">
        <v>25</v>
      </c>
      <c r="CF115" s="24" t="s">
        <v>25</v>
      </c>
      <c r="CG115" s="149"/>
      <c r="CH115" s="151"/>
      <c r="CI115" s="4">
        <v>40352</v>
      </c>
      <c r="CJ115" s="5">
        <v>127</v>
      </c>
      <c r="CK115" s="5">
        <v>68</v>
      </c>
      <c r="CL115" s="5">
        <v>0.4</v>
      </c>
      <c r="CM115" s="5">
        <v>30.2</v>
      </c>
      <c r="CN115" s="6">
        <v>9</v>
      </c>
      <c r="CO115" s="7" t="s">
        <v>24</v>
      </c>
      <c r="CP115" s="7" t="s">
        <v>23</v>
      </c>
      <c r="CQ115" s="7" t="s">
        <v>24</v>
      </c>
      <c r="CR115" s="7" t="s">
        <v>24</v>
      </c>
      <c r="CS115" s="149"/>
      <c r="CT115" s="151"/>
      <c r="CU115" s="4">
        <v>40352</v>
      </c>
      <c r="CV115" s="5">
        <v>101</v>
      </c>
      <c r="CW115" s="5">
        <v>128</v>
      </c>
      <c r="CX115" s="5">
        <v>0.6</v>
      </c>
      <c r="CY115" s="5">
        <v>31</v>
      </c>
      <c r="CZ115" s="6">
        <v>10</v>
      </c>
      <c r="DA115" s="7" t="s">
        <v>24</v>
      </c>
      <c r="DB115" s="7" t="s">
        <v>24</v>
      </c>
      <c r="DC115" s="7" t="s">
        <v>24</v>
      </c>
      <c r="DD115" s="7" t="s">
        <v>24</v>
      </c>
      <c r="DE115" s="149"/>
      <c r="DF115" s="151"/>
      <c r="DG115" s="4">
        <v>40352</v>
      </c>
      <c r="DH115" s="5">
        <v>60.3</v>
      </c>
      <c r="DI115" s="5">
        <v>29.2</v>
      </c>
      <c r="DJ115" s="5">
        <v>0.2</v>
      </c>
      <c r="DK115" s="5">
        <v>22.6</v>
      </c>
      <c r="DL115" s="6">
        <v>8.25</v>
      </c>
      <c r="DM115" s="7" t="s">
        <v>24</v>
      </c>
      <c r="DN115" s="7" t="s">
        <v>27</v>
      </c>
      <c r="DO115" s="7" t="s">
        <v>24</v>
      </c>
      <c r="DP115" s="7" t="s">
        <v>24</v>
      </c>
      <c r="DQ115" s="149"/>
      <c r="DR115" s="151"/>
      <c r="DS115" s="4">
        <v>40352</v>
      </c>
      <c r="DT115" s="5">
        <v>20.5</v>
      </c>
      <c r="DU115" s="5">
        <v>29.5</v>
      </c>
      <c r="DV115" s="5">
        <v>2.8</v>
      </c>
      <c r="DW115" s="5">
        <v>9.75</v>
      </c>
      <c r="DX115" s="6">
        <v>7.25</v>
      </c>
      <c r="DY115" s="7" t="s">
        <v>24</v>
      </c>
      <c r="DZ115" s="7" t="s">
        <v>27</v>
      </c>
      <c r="EA115" s="7" t="s">
        <v>23</v>
      </c>
      <c r="EB115" s="7" t="s">
        <v>24</v>
      </c>
    </row>
    <row r="116" spans="1:132" x14ac:dyDescent="0.25">
      <c r="A116" s="149"/>
      <c r="B116" s="154"/>
      <c r="C116" s="4">
        <v>40399</v>
      </c>
      <c r="D116" s="22">
        <v>2.5</v>
      </c>
      <c r="E116" s="22">
        <v>275</v>
      </c>
      <c r="F116" s="22">
        <v>4.5999999999999996</v>
      </c>
      <c r="G116" s="22">
        <v>1.02</v>
      </c>
      <c r="H116" s="6">
        <f t="shared" si="35"/>
        <v>5</v>
      </c>
      <c r="I116" s="7" t="str">
        <f t="shared" si="36"/>
        <v>1</v>
      </c>
      <c r="J116" s="7" t="str">
        <f t="shared" si="37"/>
        <v>10</v>
      </c>
      <c r="K116" s="7" t="str">
        <f t="shared" si="38"/>
        <v>3</v>
      </c>
      <c r="L116" s="7" t="str">
        <f t="shared" si="39"/>
        <v>6</v>
      </c>
      <c r="M116" s="149"/>
      <c r="N116" s="156"/>
      <c r="O116" s="4">
        <v>40399</v>
      </c>
      <c r="P116" s="22">
        <v>3.8</v>
      </c>
      <c r="Q116" s="22">
        <v>218</v>
      </c>
      <c r="R116" s="22">
        <v>4.8</v>
      </c>
      <c r="S116" s="22">
        <v>1.9</v>
      </c>
      <c r="T116" s="6">
        <f t="shared" si="40"/>
        <v>5.5</v>
      </c>
      <c r="U116" s="7" t="str">
        <f t="shared" si="41"/>
        <v>3</v>
      </c>
      <c r="V116" s="7" t="str">
        <f t="shared" si="42"/>
        <v>10</v>
      </c>
      <c r="W116" s="7" t="str">
        <f t="shared" si="43"/>
        <v>3</v>
      </c>
      <c r="X116" s="7" t="str">
        <f t="shared" si="44"/>
        <v>6</v>
      </c>
      <c r="Y116" s="149"/>
      <c r="Z116" s="156"/>
      <c r="AA116" s="4">
        <v>40399</v>
      </c>
      <c r="AB116" s="22">
        <v>3.6</v>
      </c>
      <c r="AC116" s="22">
        <v>148</v>
      </c>
      <c r="AD116" s="22">
        <v>4.8</v>
      </c>
      <c r="AE116" s="22">
        <v>1.52</v>
      </c>
      <c r="AF116" s="6">
        <f t="shared" si="45"/>
        <v>5.5</v>
      </c>
      <c r="AG116" s="7" t="str">
        <f t="shared" si="46"/>
        <v>3</v>
      </c>
      <c r="AH116" s="7" t="str">
        <f t="shared" si="47"/>
        <v>10</v>
      </c>
      <c r="AI116" s="7" t="str">
        <f t="shared" si="48"/>
        <v>3</v>
      </c>
      <c r="AJ116" s="7" t="str">
        <f t="shared" si="49"/>
        <v>6</v>
      </c>
      <c r="AK116" s="149"/>
      <c r="AL116" s="156"/>
      <c r="AM116" s="4">
        <v>40399</v>
      </c>
      <c r="AN116" s="22">
        <v>2.5</v>
      </c>
      <c r="AO116" s="22">
        <v>261</v>
      </c>
      <c r="AP116" s="22">
        <v>4.5999999999999996</v>
      </c>
      <c r="AQ116" s="22">
        <v>1.34</v>
      </c>
      <c r="AR116" s="6">
        <f t="shared" si="50"/>
        <v>5</v>
      </c>
      <c r="AS116" s="7" t="str">
        <f t="shared" si="51"/>
        <v>1</v>
      </c>
      <c r="AT116" s="7" t="str">
        <f t="shared" si="52"/>
        <v>10</v>
      </c>
      <c r="AU116" s="7" t="str">
        <f t="shared" si="53"/>
        <v>3</v>
      </c>
      <c r="AV116" s="7" t="str">
        <f t="shared" si="54"/>
        <v>6</v>
      </c>
      <c r="AW116" s="149"/>
      <c r="AX116" s="156"/>
      <c r="AY116" s="4">
        <v>40399</v>
      </c>
      <c r="AZ116" s="27">
        <v>3.3</v>
      </c>
      <c r="BA116" s="27">
        <v>220</v>
      </c>
      <c r="BB116" s="27">
        <v>2.7</v>
      </c>
      <c r="BC116" s="27">
        <v>1.43</v>
      </c>
      <c r="BD116" s="6">
        <v>6.25</v>
      </c>
      <c r="BE116" s="7" t="s">
        <v>27</v>
      </c>
      <c r="BF116" s="7" t="s">
        <v>24</v>
      </c>
      <c r="BG116" s="7" t="s">
        <v>23</v>
      </c>
      <c r="BH116" s="7" t="s">
        <v>23</v>
      </c>
      <c r="BI116" s="149"/>
      <c r="BJ116" s="154"/>
      <c r="BK116" s="4">
        <v>40399</v>
      </c>
      <c r="BL116" s="27">
        <v>1</v>
      </c>
      <c r="BM116" s="27">
        <v>20.3</v>
      </c>
      <c r="BN116" s="27">
        <v>8.3000000000000007</v>
      </c>
      <c r="BO116" s="27">
        <v>0.01</v>
      </c>
      <c r="BP116" s="6">
        <v>1.5</v>
      </c>
      <c r="BQ116" s="7" t="s">
        <v>25</v>
      </c>
      <c r="BR116" s="7" t="s">
        <v>27</v>
      </c>
      <c r="BS116" s="7" t="s">
        <v>25</v>
      </c>
      <c r="BT116" s="7" t="s">
        <v>25</v>
      </c>
      <c r="BU116" s="149"/>
      <c r="BV116" s="154"/>
      <c r="BW116" s="4">
        <v>40399</v>
      </c>
      <c r="BX116" s="22">
        <v>2.6</v>
      </c>
      <c r="BY116" s="22">
        <v>179</v>
      </c>
      <c r="BZ116" s="22">
        <v>2.7</v>
      </c>
      <c r="CA116" s="22">
        <v>1.47</v>
      </c>
      <c r="CB116" s="6">
        <v>5.75</v>
      </c>
      <c r="CC116" s="24" t="s">
        <v>25</v>
      </c>
      <c r="CD116" s="24" t="s">
        <v>24</v>
      </c>
      <c r="CE116" s="24" t="s">
        <v>23</v>
      </c>
      <c r="CF116" s="24" t="s">
        <v>23</v>
      </c>
      <c r="CG116" s="149"/>
      <c r="CH116" s="151"/>
      <c r="CI116" s="4">
        <v>40414</v>
      </c>
      <c r="CJ116" s="5">
        <v>5.4</v>
      </c>
      <c r="CK116" s="5">
        <v>29.2</v>
      </c>
      <c r="CL116" s="5">
        <v>8.3000000000000007</v>
      </c>
      <c r="CM116" s="5">
        <v>1.21</v>
      </c>
      <c r="CN116" s="6">
        <v>4</v>
      </c>
      <c r="CO116" s="7" t="s">
        <v>23</v>
      </c>
      <c r="CP116" s="7" t="s">
        <v>27</v>
      </c>
      <c r="CQ116" s="7" t="s">
        <v>25</v>
      </c>
      <c r="CR116" s="7" t="s">
        <v>23</v>
      </c>
      <c r="CS116" s="149"/>
      <c r="CT116" s="151"/>
      <c r="CU116" s="4">
        <v>40414</v>
      </c>
      <c r="CV116" s="5">
        <v>13.4</v>
      </c>
      <c r="CW116" s="5">
        <v>38.200000000000003</v>
      </c>
      <c r="CX116" s="5">
        <v>8.4</v>
      </c>
      <c r="CY116" s="5">
        <v>1.96</v>
      </c>
      <c r="CZ116" s="6">
        <v>4</v>
      </c>
      <c r="DA116" s="7" t="s">
        <v>23</v>
      </c>
      <c r="DB116" s="7" t="s">
        <v>27</v>
      </c>
      <c r="DC116" s="7" t="s">
        <v>25</v>
      </c>
      <c r="DD116" s="7" t="s">
        <v>23</v>
      </c>
      <c r="DE116" s="149"/>
      <c r="DF116" s="151"/>
      <c r="DG116" s="4">
        <v>40414</v>
      </c>
      <c r="DH116" s="5">
        <v>47.8</v>
      </c>
      <c r="DI116" s="5">
        <v>66</v>
      </c>
      <c r="DJ116" s="5">
        <v>8.6999999999999993</v>
      </c>
      <c r="DK116" s="5">
        <v>4.18</v>
      </c>
      <c r="DL116" s="6">
        <v>6.75</v>
      </c>
      <c r="DM116" s="7" t="s">
        <v>24</v>
      </c>
      <c r="DN116" s="7" t="s">
        <v>23</v>
      </c>
      <c r="DO116" s="7" t="s">
        <v>25</v>
      </c>
      <c r="DP116" s="7" t="s">
        <v>24</v>
      </c>
      <c r="DQ116" s="149"/>
      <c r="DR116" s="151"/>
      <c r="DS116" s="4">
        <v>40414</v>
      </c>
      <c r="DT116" s="5">
        <v>9.4</v>
      </c>
      <c r="DU116" s="5">
        <v>13.7</v>
      </c>
      <c r="DV116" s="5">
        <v>7.6</v>
      </c>
      <c r="DW116" s="5">
        <v>3.57</v>
      </c>
      <c r="DX116" s="6">
        <v>4.5</v>
      </c>
      <c r="DY116" s="7" t="s">
        <v>23</v>
      </c>
      <c r="DZ116" s="7" t="s">
        <v>25</v>
      </c>
      <c r="EA116" s="7" t="s">
        <v>25</v>
      </c>
      <c r="EB116" s="7" t="s">
        <v>24</v>
      </c>
    </row>
    <row r="117" spans="1:132" x14ac:dyDescent="0.25">
      <c r="A117" s="149"/>
      <c r="B117" s="154"/>
      <c r="C117" s="4">
        <v>40431</v>
      </c>
      <c r="D117" s="22">
        <v>1</v>
      </c>
      <c r="E117" s="22">
        <v>616</v>
      </c>
      <c r="F117" s="22">
        <v>6.6</v>
      </c>
      <c r="G117" s="22">
        <v>0.14000000000000001</v>
      </c>
      <c r="H117" s="6">
        <f t="shared" si="35"/>
        <v>3.25</v>
      </c>
      <c r="I117" s="7" t="str">
        <f t="shared" si="36"/>
        <v>1</v>
      </c>
      <c r="J117" s="7" t="str">
        <f t="shared" si="37"/>
        <v>10</v>
      </c>
      <c r="K117" s="7" t="str">
        <f t="shared" si="38"/>
        <v>1</v>
      </c>
      <c r="L117" s="7" t="str">
        <f t="shared" si="39"/>
        <v>1</v>
      </c>
      <c r="M117" s="149"/>
      <c r="N117" s="156"/>
      <c r="O117" s="4">
        <v>40431</v>
      </c>
      <c r="P117" s="22">
        <v>1.4</v>
      </c>
      <c r="Q117" s="22">
        <v>864</v>
      </c>
      <c r="R117" s="22">
        <v>6.5</v>
      </c>
      <c r="S117" s="22">
        <v>0.27</v>
      </c>
      <c r="T117" s="6">
        <f t="shared" si="40"/>
        <v>3.25</v>
      </c>
      <c r="U117" s="7" t="str">
        <f t="shared" si="41"/>
        <v>1</v>
      </c>
      <c r="V117" s="7" t="str">
        <f t="shared" si="42"/>
        <v>10</v>
      </c>
      <c r="W117" s="7" t="str">
        <f t="shared" si="43"/>
        <v>1</v>
      </c>
      <c r="X117" s="7" t="str">
        <f t="shared" si="44"/>
        <v>1</v>
      </c>
      <c r="Y117" s="149"/>
      <c r="Z117" s="156"/>
      <c r="AA117" s="4">
        <v>40431</v>
      </c>
      <c r="AB117" s="22">
        <v>2</v>
      </c>
      <c r="AC117" s="22">
        <v>532</v>
      </c>
      <c r="AD117" s="22">
        <v>5.8</v>
      </c>
      <c r="AE117" s="22">
        <v>0.31</v>
      </c>
      <c r="AF117" s="6">
        <f t="shared" si="45"/>
        <v>3.75</v>
      </c>
      <c r="AG117" s="7" t="str">
        <f t="shared" si="46"/>
        <v>1</v>
      </c>
      <c r="AH117" s="7" t="str">
        <f t="shared" si="47"/>
        <v>10</v>
      </c>
      <c r="AI117" s="7" t="str">
        <f t="shared" si="48"/>
        <v>3</v>
      </c>
      <c r="AJ117" s="7" t="str">
        <f t="shared" si="49"/>
        <v>1</v>
      </c>
      <c r="AK117" s="149"/>
      <c r="AL117" s="156"/>
      <c r="AM117" s="4">
        <v>40431</v>
      </c>
      <c r="AN117" s="22">
        <v>1.8</v>
      </c>
      <c r="AO117" s="22">
        <v>701</v>
      </c>
      <c r="AP117" s="22">
        <v>6.1</v>
      </c>
      <c r="AQ117" s="22">
        <v>0.37</v>
      </c>
      <c r="AR117" s="6">
        <f t="shared" si="50"/>
        <v>3.75</v>
      </c>
      <c r="AS117" s="7" t="str">
        <f t="shared" si="51"/>
        <v>1</v>
      </c>
      <c r="AT117" s="7" t="str">
        <f t="shared" si="52"/>
        <v>10</v>
      </c>
      <c r="AU117" s="7" t="str">
        <f t="shared" si="53"/>
        <v>3</v>
      </c>
      <c r="AV117" s="7" t="str">
        <f t="shared" si="54"/>
        <v>1</v>
      </c>
      <c r="AW117" s="149"/>
      <c r="AX117" s="156"/>
      <c r="AY117" s="4">
        <v>40431</v>
      </c>
      <c r="AZ117" s="27">
        <v>3.4</v>
      </c>
      <c r="BA117" s="27">
        <v>425</v>
      </c>
      <c r="BB117" s="27">
        <v>5.8</v>
      </c>
      <c r="BC117" s="27">
        <v>1.44</v>
      </c>
      <c r="BD117" s="6">
        <v>5.5</v>
      </c>
      <c r="BE117" s="7" t="s">
        <v>27</v>
      </c>
      <c r="BF117" s="7" t="s">
        <v>24</v>
      </c>
      <c r="BG117" s="7" t="s">
        <v>27</v>
      </c>
      <c r="BH117" s="7" t="s">
        <v>23</v>
      </c>
      <c r="BI117" s="149"/>
      <c r="BJ117" s="154"/>
      <c r="BK117" s="4">
        <v>40431</v>
      </c>
      <c r="BL117" s="27">
        <v>1</v>
      </c>
      <c r="BM117" s="27">
        <v>337</v>
      </c>
      <c r="BN117" s="27">
        <v>7.8</v>
      </c>
      <c r="BO117" s="27">
        <v>0.02</v>
      </c>
      <c r="BP117" s="6">
        <v>3.25</v>
      </c>
      <c r="BQ117" s="7" t="s">
        <v>25</v>
      </c>
      <c r="BR117" s="7" t="s">
        <v>24</v>
      </c>
      <c r="BS117" s="7" t="s">
        <v>25</v>
      </c>
      <c r="BT117" s="7" t="s">
        <v>25</v>
      </c>
      <c r="BU117" s="149"/>
      <c r="BV117" s="154"/>
      <c r="BW117" s="4">
        <v>40431</v>
      </c>
      <c r="BX117" s="22">
        <v>1.2</v>
      </c>
      <c r="BY117" s="22">
        <v>128</v>
      </c>
      <c r="BZ117" s="22">
        <v>5.8</v>
      </c>
      <c r="CA117" s="22">
        <v>0.26</v>
      </c>
      <c r="CB117" s="6">
        <v>3.75</v>
      </c>
      <c r="CC117" s="24" t="s">
        <v>25</v>
      </c>
      <c r="CD117" s="24" t="s">
        <v>24</v>
      </c>
      <c r="CE117" s="24" t="s">
        <v>27</v>
      </c>
      <c r="CF117" s="24" t="s">
        <v>25</v>
      </c>
      <c r="CG117" s="149"/>
      <c r="CH117" s="151"/>
      <c r="CI117" s="4">
        <v>40449</v>
      </c>
      <c r="CJ117" s="5">
        <v>19.399999999999999</v>
      </c>
      <c r="CK117" s="5">
        <v>22.8</v>
      </c>
      <c r="CL117" s="5">
        <v>3.2</v>
      </c>
      <c r="CM117" s="5">
        <v>5.16</v>
      </c>
      <c r="CN117" s="6">
        <v>7.25</v>
      </c>
      <c r="CO117" s="7" t="s">
        <v>24</v>
      </c>
      <c r="CP117" s="7" t="s">
        <v>27</v>
      </c>
      <c r="CQ117" s="7" t="s">
        <v>23</v>
      </c>
      <c r="CR117" s="7" t="s">
        <v>24</v>
      </c>
      <c r="CS117" s="149"/>
      <c r="CT117" s="151"/>
      <c r="CU117" s="4">
        <v>40449</v>
      </c>
      <c r="CV117" s="5">
        <v>59.9</v>
      </c>
      <c r="CW117" s="5">
        <v>117</v>
      </c>
      <c r="CX117" s="5">
        <v>8.3000000000000007</v>
      </c>
      <c r="CY117" s="5">
        <v>7.88</v>
      </c>
      <c r="CZ117" s="6">
        <v>7.75</v>
      </c>
      <c r="DA117" s="7" t="s">
        <v>24</v>
      </c>
      <c r="DB117" s="7" t="s">
        <v>24</v>
      </c>
      <c r="DC117" s="7" t="s">
        <v>25</v>
      </c>
      <c r="DD117" s="7" t="s">
        <v>24</v>
      </c>
      <c r="DE117" s="149"/>
      <c r="DF117" s="151"/>
      <c r="DG117" s="4">
        <v>40449</v>
      </c>
      <c r="DH117" s="5">
        <v>52.6</v>
      </c>
      <c r="DI117" s="5">
        <v>84</v>
      </c>
      <c r="DJ117" s="5">
        <v>8.4</v>
      </c>
      <c r="DK117" s="5">
        <v>7.4</v>
      </c>
      <c r="DL117" s="6">
        <v>6.75</v>
      </c>
      <c r="DM117" s="7" t="s">
        <v>24</v>
      </c>
      <c r="DN117" s="7" t="s">
        <v>23</v>
      </c>
      <c r="DO117" s="7" t="s">
        <v>25</v>
      </c>
      <c r="DP117" s="7" t="s">
        <v>24</v>
      </c>
      <c r="DQ117" s="149"/>
      <c r="DR117" s="151"/>
      <c r="DS117" s="4">
        <v>40449</v>
      </c>
      <c r="DT117" s="5">
        <v>42.5</v>
      </c>
      <c r="DU117" s="5">
        <v>35.200000000000003</v>
      </c>
      <c r="DV117" s="5">
        <v>7.1</v>
      </c>
      <c r="DW117" s="5">
        <v>11.1</v>
      </c>
      <c r="DX117" s="6">
        <v>6</v>
      </c>
      <c r="DY117" s="7" t="s">
        <v>24</v>
      </c>
      <c r="DZ117" s="7" t="s">
        <v>27</v>
      </c>
      <c r="EA117" s="7" t="s">
        <v>25</v>
      </c>
      <c r="EB117" s="7" t="s">
        <v>24</v>
      </c>
    </row>
    <row r="118" spans="1:132" x14ac:dyDescent="0.25">
      <c r="A118" s="149"/>
      <c r="B118" s="154"/>
      <c r="C118" s="25">
        <v>40453</v>
      </c>
      <c r="D118" s="22">
        <v>4.7</v>
      </c>
      <c r="E118" s="22">
        <v>34.6</v>
      </c>
      <c r="F118" s="22">
        <v>4.4000000000000004</v>
      </c>
      <c r="G118" s="22">
        <v>0.08</v>
      </c>
      <c r="H118" s="6">
        <f t="shared" si="35"/>
        <v>3.25</v>
      </c>
      <c r="I118" s="7" t="str">
        <f t="shared" si="36"/>
        <v>3</v>
      </c>
      <c r="J118" s="7" t="str">
        <f t="shared" si="37"/>
        <v>3</v>
      </c>
      <c r="K118" s="7" t="str">
        <f t="shared" si="38"/>
        <v>6</v>
      </c>
      <c r="L118" s="7" t="str">
        <f t="shared" si="39"/>
        <v>1</v>
      </c>
      <c r="M118" s="149"/>
      <c r="N118" s="156"/>
      <c r="O118" s="25">
        <v>40453</v>
      </c>
      <c r="P118" s="22">
        <v>7.3</v>
      </c>
      <c r="Q118" s="22">
        <v>25</v>
      </c>
      <c r="R118" s="22">
        <v>3.4</v>
      </c>
      <c r="S118" s="22">
        <v>1.44</v>
      </c>
      <c r="T118" s="6">
        <f t="shared" si="40"/>
        <v>5.25</v>
      </c>
      <c r="U118" s="7" t="str">
        <f t="shared" si="41"/>
        <v>6</v>
      </c>
      <c r="V118" s="7" t="str">
        <f t="shared" si="42"/>
        <v>3</v>
      </c>
      <c r="W118" s="7" t="str">
        <f t="shared" si="43"/>
        <v>6</v>
      </c>
      <c r="X118" s="7" t="str">
        <f t="shared" si="44"/>
        <v>6</v>
      </c>
      <c r="Y118" s="149"/>
      <c r="Z118" s="156"/>
      <c r="AA118" s="25">
        <v>40453</v>
      </c>
      <c r="AB118" s="22">
        <v>3.2</v>
      </c>
      <c r="AC118" s="22">
        <v>29.4</v>
      </c>
      <c r="AD118" s="22">
        <v>3.1</v>
      </c>
      <c r="AE118" s="22">
        <v>1.1100000000000001</v>
      </c>
      <c r="AF118" s="6">
        <f t="shared" si="45"/>
        <v>4.5</v>
      </c>
      <c r="AG118" s="7" t="str">
        <f t="shared" si="46"/>
        <v>3</v>
      </c>
      <c r="AH118" s="7" t="str">
        <f t="shared" si="47"/>
        <v>3</v>
      </c>
      <c r="AI118" s="7" t="str">
        <f t="shared" si="48"/>
        <v>6</v>
      </c>
      <c r="AJ118" s="7" t="str">
        <f t="shared" si="49"/>
        <v>6</v>
      </c>
      <c r="AK118" s="149"/>
      <c r="AL118" s="156"/>
      <c r="AM118" s="25">
        <v>40453</v>
      </c>
      <c r="AN118" s="22">
        <v>2.5</v>
      </c>
      <c r="AO118" s="22">
        <v>31</v>
      </c>
      <c r="AP118" s="22">
        <v>2.8</v>
      </c>
      <c r="AQ118" s="22">
        <v>1.21</v>
      </c>
      <c r="AR118" s="6">
        <f t="shared" si="50"/>
        <v>4</v>
      </c>
      <c r="AS118" s="7" t="str">
        <f t="shared" si="51"/>
        <v>1</v>
      </c>
      <c r="AT118" s="7" t="str">
        <f t="shared" si="52"/>
        <v>3</v>
      </c>
      <c r="AU118" s="7" t="str">
        <f t="shared" si="53"/>
        <v>6</v>
      </c>
      <c r="AV118" s="7" t="str">
        <f t="shared" si="54"/>
        <v>6</v>
      </c>
      <c r="AW118" s="149"/>
      <c r="AX118" s="156"/>
      <c r="AY118" s="25">
        <v>40453</v>
      </c>
      <c r="AZ118" s="27">
        <v>1.4</v>
      </c>
      <c r="BA118" s="27">
        <v>27.2</v>
      </c>
      <c r="BB118" s="27">
        <v>2.6</v>
      </c>
      <c r="BC118" s="27">
        <v>1.31</v>
      </c>
      <c r="BD118" s="6">
        <v>4</v>
      </c>
      <c r="BE118" s="7" t="s">
        <v>25</v>
      </c>
      <c r="BF118" s="7" t="s">
        <v>27</v>
      </c>
      <c r="BG118" s="7" t="s">
        <v>23</v>
      </c>
      <c r="BH118" s="7" t="s">
        <v>23</v>
      </c>
      <c r="BI118" s="149"/>
      <c r="BJ118" s="154"/>
      <c r="BK118" s="25">
        <v>40453</v>
      </c>
      <c r="BL118" s="27">
        <v>1</v>
      </c>
      <c r="BM118" s="27">
        <v>4.2</v>
      </c>
      <c r="BN118" s="27">
        <v>7.2</v>
      </c>
      <c r="BO118" s="27">
        <v>0.01</v>
      </c>
      <c r="BP118" s="6">
        <v>1</v>
      </c>
      <c r="BQ118" s="7" t="s">
        <v>25</v>
      </c>
      <c r="BR118" s="7" t="s">
        <v>25</v>
      </c>
      <c r="BS118" s="7" t="s">
        <v>25</v>
      </c>
      <c r="BT118" s="7" t="s">
        <v>25</v>
      </c>
      <c r="BU118" s="149"/>
      <c r="BV118" s="154"/>
      <c r="BW118" s="25">
        <v>40453</v>
      </c>
      <c r="BX118" s="22">
        <v>2</v>
      </c>
      <c r="BY118" s="22">
        <v>39.799999999999997</v>
      </c>
      <c r="BZ118" s="22">
        <v>5.3</v>
      </c>
      <c r="CA118" s="22">
        <v>1.1000000000000001</v>
      </c>
      <c r="CB118" s="6">
        <v>3.25</v>
      </c>
      <c r="CC118" s="24" t="s">
        <v>25</v>
      </c>
      <c r="CD118" s="24" t="s">
        <v>27</v>
      </c>
      <c r="CE118" s="24" t="s">
        <v>27</v>
      </c>
      <c r="CF118" s="24" t="s">
        <v>23</v>
      </c>
      <c r="CG118" s="149"/>
      <c r="CH118" s="151"/>
      <c r="CI118" s="4">
        <v>40472</v>
      </c>
      <c r="CJ118" s="5">
        <v>28.5</v>
      </c>
      <c r="CK118" s="5">
        <v>97.5</v>
      </c>
      <c r="CL118" s="5">
        <v>9.1999999999999993</v>
      </c>
      <c r="CM118" s="5">
        <v>1.6</v>
      </c>
      <c r="CN118" s="6">
        <v>5.75</v>
      </c>
      <c r="CO118" s="7" t="s">
        <v>24</v>
      </c>
      <c r="CP118" s="7" t="s">
        <v>23</v>
      </c>
      <c r="CQ118" s="7" t="s">
        <v>25</v>
      </c>
      <c r="CR118" s="7" t="s">
        <v>23</v>
      </c>
      <c r="CS118" s="149"/>
      <c r="CT118" s="151"/>
      <c r="CU118" s="4">
        <v>40472</v>
      </c>
      <c r="CV118" s="5">
        <v>93.9</v>
      </c>
      <c r="CW118" s="5">
        <v>262</v>
      </c>
      <c r="CX118" s="5">
        <v>8.3000000000000007</v>
      </c>
      <c r="CY118" s="5">
        <v>10.199999999999999</v>
      </c>
      <c r="CZ118" s="6">
        <v>7.75</v>
      </c>
      <c r="DA118" s="7" t="s">
        <v>24</v>
      </c>
      <c r="DB118" s="7" t="s">
        <v>24</v>
      </c>
      <c r="DC118" s="7" t="s">
        <v>25</v>
      </c>
      <c r="DD118" s="7" t="s">
        <v>24</v>
      </c>
      <c r="DE118" s="149"/>
      <c r="DF118" s="151"/>
      <c r="DG118" s="4">
        <v>40472</v>
      </c>
      <c r="DH118" s="5">
        <v>43.4</v>
      </c>
      <c r="DI118" s="5">
        <v>87.5</v>
      </c>
      <c r="DJ118" s="5">
        <v>9.1999999999999993</v>
      </c>
      <c r="DK118" s="5">
        <v>6.41</v>
      </c>
      <c r="DL118" s="6">
        <v>6.75</v>
      </c>
      <c r="DM118" s="7" t="s">
        <v>24</v>
      </c>
      <c r="DN118" s="7" t="s">
        <v>23</v>
      </c>
      <c r="DO118" s="7" t="s">
        <v>25</v>
      </c>
      <c r="DP118" s="7" t="s">
        <v>24</v>
      </c>
      <c r="DQ118" s="149"/>
      <c r="DR118" s="151"/>
      <c r="DS118" s="4">
        <v>40472</v>
      </c>
      <c r="DT118" s="5">
        <v>26.5</v>
      </c>
      <c r="DU118" s="5">
        <v>26.8</v>
      </c>
      <c r="DV118" s="5">
        <v>9.1999999999999993</v>
      </c>
      <c r="DW118" s="5">
        <v>13.5</v>
      </c>
      <c r="DX118" s="6">
        <v>6</v>
      </c>
      <c r="DY118" s="7" t="s">
        <v>24</v>
      </c>
      <c r="DZ118" s="7" t="s">
        <v>27</v>
      </c>
      <c r="EA118" s="7" t="s">
        <v>25</v>
      </c>
      <c r="EB118" s="7" t="s">
        <v>24</v>
      </c>
    </row>
    <row r="119" spans="1:132" x14ac:dyDescent="0.25">
      <c r="A119" s="149"/>
      <c r="B119" s="154"/>
      <c r="C119" s="25">
        <v>40488</v>
      </c>
      <c r="D119" s="22">
        <v>17.100000000000001</v>
      </c>
      <c r="E119" s="22">
        <v>22.7</v>
      </c>
      <c r="F119" s="22">
        <v>4.4000000000000004</v>
      </c>
      <c r="G119" s="22">
        <v>2.25</v>
      </c>
      <c r="H119" s="6">
        <f t="shared" si="35"/>
        <v>6.25</v>
      </c>
      <c r="I119" s="7" t="str">
        <f t="shared" si="36"/>
        <v>10</v>
      </c>
      <c r="J119" s="7" t="str">
        <f t="shared" si="37"/>
        <v>3</v>
      </c>
      <c r="K119" s="7" t="str">
        <f t="shared" si="38"/>
        <v>6</v>
      </c>
      <c r="L119" s="7" t="str">
        <f t="shared" si="39"/>
        <v>6</v>
      </c>
      <c r="M119" s="149"/>
      <c r="N119" s="156"/>
      <c r="O119" s="25">
        <v>40488</v>
      </c>
      <c r="P119" s="22">
        <v>14.3</v>
      </c>
      <c r="Q119" s="22">
        <v>43.4</v>
      </c>
      <c r="R119" s="22">
        <v>1.7</v>
      </c>
      <c r="S119" s="22">
        <v>2.54</v>
      </c>
      <c r="T119" s="6">
        <f t="shared" si="40"/>
        <v>6.25</v>
      </c>
      <c r="U119" s="7" t="str">
        <f t="shared" si="41"/>
        <v>6</v>
      </c>
      <c r="V119" s="7" t="str">
        <f t="shared" si="42"/>
        <v>3</v>
      </c>
      <c r="W119" s="7" t="str">
        <f t="shared" si="43"/>
        <v>10</v>
      </c>
      <c r="X119" s="7" t="str">
        <f t="shared" si="44"/>
        <v>6</v>
      </c>
      <c r="Y119" s="149"/>
      <c r="Z119" s="156"/>
      <c r="AA119" s="25">
        <v>40488</v>
      </c>
      <c r="AB119" s="22">
        <v>10.199999999999999</v>
      </c>
      <c r="AC119" s="22">
        <v>14.5</v>
      </c>
      <c r="AD119" s="22">
        <v>0.5</v>
      </c>
      <c r="AE119" s="22">
        <v>3.26</v>
      </c>
      <c r="AF119" s="6">
        <f t="shared" si="45"/>
        <v>6.75</v>
      </c>
      <c r="AG119" s="7" t="str">
        <f t="shared" si="46"/>
        <v>6</v>
      </c>
      <c r="AH119" s="7" t="str">
        <f t="shared" si="47"/>
        <v>1</v>
      </c>
      <c r="AI119" s="7" t="str">
        <f t="shared" si="48"/>
        <v>10</v>
      </c>
      <c r="AJ119" s="7" t="str">
        <f t="shared" si="49"/>
        <v>10</v>
      </c>
      <c r="AK119" s="149"/>
      <c r="AL119" s="156"/>
      <c r="AM119" s="25">
        <v>40488</v>
      </c>
      <c r="AN119" s="22">
        <v>6</v>
      </c>
      <c r="AO119" s="22">
        <v>15.2</v>
      </c>
      <c r="AP119" s="22">
        <v>0.6</v>
      </c>
      <c r="AQ119" s="22">
        <v>3.28</v>
      </c>
      <c r="AR119" s="6">
        <f t="shared" si="50"/>
        <v>6.75</v>
      </c>
      <c r="AS119" s="7" t="str">
        <f t="shared" si="51"/>
        <v>6</v>
      </c>
      <c r="AT119" s="7" t="str">
        <f t="shared" si="52"/>
        <v>1</v>
      </c>
      <c r="AU119" s="7" t="str">
        <f t="shared" si="53"/>
        <v>10</v>
      </c>
      <c r="AV119" s="7" t="str">
        <f t="shared" si="54"/>
        <v>10</v>
      </c>
      <c r="AW119" s="149"/>
      <c r="AX119" s="156"/>
      <c r="AY119" s="25">
        <v>40488</v>
      </c>
      <c r="AZ119" s="27">
        <v>2.4</v>
      </c>
      <c r="BA119" s="27">
        <v>22.3</v>
      </c>
      <c r="BB119" s="27">
        <v>3.2</v>
      </c>
      <c r="BC119" s="27">
        <v>2.9</v>
      </c>
      <c r="BD119" s="6">
        <v>4</v>
      </c>
      <c r="BE119" s="7" t="s">
        <v>25</v>
      </c>
      <c r="BF119" s="7" t="s">
        <v>27</v>
      </c>
      <c r="BG119" s="7" t="s">
        <v>23</v>
      </c>
      <c r="BH119" s="7" t="s">
        <v>23</v>
      </c>
      <c r="BI119" s="149"/>
      <c r="BJ119" s="154"/>
      <c r="BK119" s="25">
        <v>40488</v>
      </c>
      <c r="BL119" s="27">
        <v>1</v>
      </c>
      <c r="BM119" s="27">
        <v>9.6999999999999993</v>
      </c>
      <c r="BN119" s="27">
        <v>9.3000000000000007</v>
      </c>
      <c r="BO119" s="27">
        <v>0.04</v>
      </c>
      <c r="BP119" s="6">
        <v>1</v>
      </c>
      <c r="BQ119" s="7" t="s">
        <v>25</v>
      </c>
      <c r="BR119" s="7" t="s">
        <v>25</v>
      </c>
      <c r="BS119" s="7" t="s">
        <v>25</v>
      </c>
      <c r="BT119" s="7" t="s">
        <v>25</v>
      </c>
      <c r="BU119" s="149"/>
      <c r="BV119" s="154"/>
      <c r="BW119" s="25">
        <v>40488</v>
      </c>
      <c r="BX119" s="22">
        <v>1.1000000000000001</v>
      </c>
      <c r="BY119" s="22">
        <v>19.100000000000001</v>
      </c>
      <c r="BZ119" s="22">
        <v>7.9</v>
      </c>
      <c r="CA119" s="22">
        <v>0.18</v>
      </c>
      <c r="CB119" s="6">
        <v>1</v>
      </c>
      <c r="CC119" s="24" t="s">
        <v>25</v>
      </c>
      <c r="CD119" s="24" t="s">
        <v>25</v>
      </c>
      <c r="CE119" s="24" t="s">
        <v>25</v>
      </c>
      <c r="CF119" s="24" t="s">
        <v>25</v>
      </c>
      <c r="CG119" s="149"/>
      <c r="CH119" s="151"/>
      <c r="CI119" s="4">
        <v>40506</v>
      </c>
      <c r="CJ119" s="5">
        <v>55.7</v>
      </c>
      <c r="CK119" s="5">
        <v>130</v>
      </c>
      <c r="CL119" s="5">
        <v>2.1</v>
      </c>
      <c r="CM119" s="5">
        <v>10.3</v>
      </c>
      <c r="CN119" s="6">
        <v>9</v>
      </c>
      <c r="CO119" s="7" t="s">
        <v>24</v>
      </c>
      <c r="CP119" s="7" t="s">
        <v>24</v>
      </c>
      <c r="CQ119" s="7" t="s">
        <v>23</v>
      </c>
      <c r="CR119" s="7" t="s">
        <v>24</v>
      </c>
      <c r="CS119" s="149"/>
      <c r="CT119" s="151"/>
      <c r="CU119" s="4">
        <v>40506</v>
      </c>
      <c r="CV119" s="5">
        <v>137</v>
      </c>
      <c r="CW119" s="5">
        <v>72.5</v>
      </c>
      <c r="CX119" s="5">
        <v>1.8</v>
      </c>
      <c r="CY119" s="5">
        <v>27.4</v>
      </c>
      <c r="CZ119" s="6">
        <v>9</v>
      </c>
      <c r="DA119" s="7" t="s">
        <v>24</v>
      </c>
      <c r="DB119" s="7" t="s">
        <v>23</v>
      </c>
      <c r="DC119" s="7" t="s">
        <v>24</v>
      </c>
      <c r="DD119" s="7" t="s">
        <v>24</v>
      </c>
      <c r="DE119" s="149"/>
      <c r="DF119" s="151"/>
      <c r="DG119" s="4">
        <v>40506</v>
      </c>
      <c r="DH119" s="5">
        <v>151</v>
      </c>
      <c r="DI119" s="5">
        <v>79.5</v>
      </c>
      <c r="DJ119" s="5">
        <v>1.8</v>
      </c>
      <c r="DK119" s="5">
        <v>48.3</v>
      </c>
      <c r="DL119" s="6">
        <v>9</v>
      </c>
      <c r="DM119" s="7" t="s">
        <v>24</v>
      </c>
      <c r="DN119" s="7" t="s">
        <v>23</v>
      </c>
      <c r="DO119" s="7" t="s">
        <v>24</v>
      </c>
      <c r="DP119" s="7" t="s">
        <v>24</v>
      </c>
      <c r="DQ119" s="149"/>
      <c r="DR119" s="151"/>
      <c r="DS119" s="4">
        <v>40506</v>
      </c>
      <c r="DT119" s="5">
        <v>13.4</v>
      </c>
      <c r="DU119" s="5">
        <v>20.8</v>
      </c>
      <c r="DV119" s="5">
        <v>1.9</v>
      </c>
      <c r="DW119" s="5">
        <v>9.1</v>
      </c>
      <c r="DX119" s="6">
        <v>7.25</v>
      </c>
      <c r="DY119" s="7" t="s">
        <v>23</v>
      </c>
      <c r="DZ119" s="7" t="s">
        <v>27</v>
      </c>
      <c r="EA119" s="7" t="s">
        <v>24</v>
      </c>
      <c r="EB119" s="7" t="s">
        <v>24</v>
      </c>
    </row>
    <row r="120" spans="1:132" x14ac:dyDescent="0.25">
      <c r="A120" s="149"/>
      <c r="B120" s="154"/>
      <c r="C120" s="25">
        <v>40518</v>
      </c>
      <c r="D120" s="22">
        <v>2.4</v>
      </c>
      <c r="E120" s="22">
        <v>11</v>
      </c>
      <c r="F120" s="22">
        <v>2.8</v>
      </c>
      <c r="G120" s="22">
        <v>2.97</v>
      </c>
      <c r="H120" s="6">
        <f t="shared" si="35"/>
        <v>3.5</v>
      </c>
      <c r="I120" s="7" t="str">
        <f t="shared" si="36"/>
        <v>1</v>
      </c>
      <c r="J120" s="7" t="str">
        <f t="shared" si="37"/>
        <v>1</v>
      </c>
      <c r="K120" s="7" t="str">
        <f t="shared" si="38"/>
        <v>6</v>
      </c>
      <c r="L120" s="7" t="str">
        <f t="shared" si="39"/>
        <v>6</v>
      </c>
      <c r="M120" s="149"/>
      <c r="N120" s="156"/>
      <c r="O120" s="25">
        <v>40518</v>
      </c>
      <c r="P120" s="22">
        <v>19.600000000000001</v>
      </c>
      <c r="Q120" s="22">
        <v>26.2</v>
      </c>
      <c r="R120" s="22">
        <v>0</v>
      </c>
      <c r="S120" s="22">
        <v>7.15</v>
      </c>
      <c r="T120" s="6">
        <f t="shared" si="40"/>
        <v>8.25</v>
      </c>
      <c r="U120" s="7" t="str">
        <f t="shared" si="41"/>
        <v>10</v>
      </c>
      <c r="V120" s="7" t="str">
        <f t="shared" si="42"/>
        <v>3</v>
      </c>
      <c r="W120" s="7" t="str">
        <f t="shared" si="43"/>
        <v>10</v>
      </c>
      <c r="X120" s="7" t="str">
        <f t="shared" si="44"/>
        <v>10</v>
      </c>
      <c r="Y120" s="149"/>
      <c r="Z120" s="156"/>
      <c r="AA120" s="25">
        <v>40518</v>
      </c>
      <c r="AB120" s="22">
        <v>8</v>
      </c>
      <c r="AC120" s="22">
        <v>18.600000000000001</v>
      </c>
      <c r="AD120" s="22">
        <v>0</v>
      </c>
      <c r="AE120" s="22">
        <v>5.64</v>
      </c>
      <c r="AF120" s="6">
        <f t="shared" si="45"/>
        <v>6.75</v>
      </c>
      <c r="AG120" s="7" t="str">
        <f t="shared" si="46"/>
        <v>6</v>
      </c>
      <c r="AH120" s="7" t="str">
        <f t="shared" si="47"/>
        <v>1</v>
      </c>
      <c r="AI120" s="7" t="str">
        <f t="shared" si="48"/>
        <v>10</v>
      </c>
      <c r="AJ120" s="7" t="str">
        <f t="shared" si="49"/>
        <v>10</v>
      </c>
      <c r="AK120" s="149"/>
      <c r="AL120" s="156"/>
      <c r="AM120" s="25">
        <v>40518</v>
      </c>
      <c r="AN120" s="22">
        <v>4.3</v>
      </c>
      <c r="AO120" s="22">
        <v>19.2</v>
      </c>
      <c r="AP120" s="22">
        <v>0</v>
      </c>
      <c r="AQ120" s="22">
        <v>4.63</v>
      </c>
      <c r="AR120" s="6">
        <f t="shared" si="50"/>
        <v>6</v>
      </c>
      <c r="AS120" s="7" t="str">
        <f t="shared" si="51"/>
        <v>3</v>
      </c>
      <c r="AT120" s="7" t="str">
        <f t="shared" si="52"/>
        <v>1</v>
      </c>
      <c r="AU120" s="7" t="str">
        <f t="shared" si="53"/>
        <v>10</v>
      </c>
      <c r="AV120" s="7" t="str">
        <f t="shared" si="54"/>
        <v>10</v>
      </c>
      <c r="AW120" s="149"/>
      <c r="AX120" s="156"/>
      <c r="AY120" s="25">
        <v>40518</v>
      </c>
      <c r="AZ120" s="27">
        <v>1.2</v>
      </c>
      <c r="BA120" s="27">
        <v>19.399999999999999</v>
      </c>
      <c r="BB120" s="27">
        <v>4</v>
      </c>
      <c r="BC120" s="27">
        <v>2.2200000000000002</v>
      </c>
      <c r="BD120" s="6">
        <v>3.5</v>
      </c>
      <c r="BE120" s="7" t="s">
        <v>25</v>
      </c>
      <c r="BF120" s="7" t="s">
        <v>25</v>
      </c>
      <c r="BG120" s="7" t="s">
        <v>23</v>
      </c>
      <c r="BH120" s="7" t="s">
        <v>23</v>
      </c>
      <c r="BI120" s="149"/>
      <c r="BJ120" s="154"/>
      <c r="BK120" s="25">
        <v>40518</v>
      </c>
      <c r="BL120" s="27">
        <v>1</v>
      </c>
      <c r="BM120" s="27">
        <v>2.6</v>
      </c>
      <c r="BN120" s="27">
        <v>10</v>
      </c>
      <c r="BO120" s="27">
        <v>0.01</v>
      </c>
      <c r="BP120" s="6">
        <v>1</v>
      </c>
      <c r="BQ120" s="7" t="s">
        <v>25</v>
      </c>
      <c r="BR120" s="7" t="s">
        <v>25</v>
      </c>
      <c r="BS120" s="7" t="s">
        <v>25</v>
      </c>
      <c r="BT120" s="7" t="s">
        <v>25</v>
      </c>
      <c r="BU120" s="149"/>
      <c r="BV120" s="154"/>
      <c r="BW120" s="25">
        <v>40518</v>
      </c>
      <c r="BX120" s="22">
        <v>2.4</v>
      </c>
      <c r="BY120" s="22">
        <v>46.1</v>
      </c>
      <c r="BZ120" s="22">
        <v>4.2</v>
      </c>
      <c r="CA120" s="22">
        <v>8.93</v>
      </c>
      <c r="CB120" s="6">
        <v>5</v>
      </c>
      <c r="CC120" s="24" t="s">
        <v>25</v>
      </c>
      <c r="CD120" s="24" t="s">
        <v>27</v>
      </c>
      <c r="CE120" s="24" t="s">
        <v>23</v>
      </c>
      <c r="CF120" s="24" t="s">
        <v>24</v>
      </c>
      <c r="CG120" s="149"/>
      <c r="CH120" s="151"/>
      <c r="CI120" s="4">
        <v>40526</v>
      </c>
      <c r="CJ120" s="5">
        <v>98.5</v>
      </c>
      <c r="CK120" s="5">
        <v>59.5</v>
      </c>
      <c r="CL120" s="5">
        <v>1.5</v>
      </c>
      <c r="CM120" s="5">
        <v>33.1</v>
      </c>
      <c r="CN120" s="6">
        <v>9</v>
      </c>
      <c r="CO120" s="7" t="s">
        <v>24</v>
      </c>
      <c r="CP120" s="7" t="s">
        <v>23</v>
      </c>
      <c r="CQ120" s="7" t="s">
        <v>24</v>
      </c>
      <c r="CR120" s="7" t="s">
        <v>24</v>
      </c>
      <c r="CS120" s="149"/>
      <c r="CT120" s="151"/>
      <c r="CU120" s="4">
        <v>40526</v>
      </c>
      <c r="CV120" s="5">
        <v>108</v>
      </c>
      <c r="CW120" s="5">
        <v>170</v>
      </c>
      <c r="CX120" s="5">
        <v>1.2</v>
      </c>
      <c r="CY120" s="5">
        <v>41.2</v>
      </c>
      <c r="CZ120" s="6">
        <v>10</v>
      </c>
      <c r="DA120" s="7" t="s">
        <v>24</v>
      </c>
      <c r="DB120" s="7" t="s">
        <v>24</v>
      </c>
      <c r="DC120" s="7" t="s">
        <v>24</v>
      </c>
      <c r="DD120" s="7" t="s">
        <v>24</v>
      </c>
      <c r="DE120" s="149"/>
      <c r="DF120" s="151"/>
      <c r="DG120" s="4">
        <v>40526</v>
      </c>
      <c r="DH120" s="5">
        <v>108</v>
      </c>
      <c r="DI120" s="5">
        <v>170</v>
      </c>
      <c r="DJ120" s="5">
        <v>1.2</v>
      </c>
      <c r="DK120" s="5">
        <v>41.2</v>
      </c>
      <c r="DL120" s="6">
        <v>10</v>
      </c>
      <c r="DM120" s="7" t="s">
        <v>24</v>
      </c>
      <c r="DN120" s="7" t="s">
        <v>24</v>
      </c>
      <c r="DO120" s="7" t="s">
        <v>24</v>
      </c>
      <c r="DP120" s="7" t="s">
        <v>24</v>
      </c>
      <c r="DQ120" s="149"/>
      <c r="DR120" s="151"/>
      <c r="DS120" s="4">
        <v>40526</v>
      </c>
      <c r="DT120" s="5">
        <v>49.2</v>
      </c>
      <c r="DU120" s="5">
        <v>26.2</v>
      </c>
      <c r="DV120" s="5">
        <v>1.6</v>
      </c>
      <c r="DW120" s="5">
        <v>18.7</v>
      </c>
      <c r="DX120" s="6">
        <v>8.25</v>
      </c>
      <c r="DY120" s="7" t="s">
        <v>24</v>
      </c>
      <c r="DZ120" s="7" t="s">
        <v>27</v>
      </c>
      <c r="EA120" s="7" t="s">
        <v>24</v>
      </c>
      <c r="EB120" s="7" t="s">
        <v>24</v>
      </c>
    </row>
    <row r="121" spans="1:132" x14ac:dyDescent="0.25">
      <c r="A121" s="15">
        <v>99</v>
      </c>
      <c r="B121" s="10" t="s">
        <v>33</v>
      </c>
      <c r="C121" s="26" t="s">
        <v>31</v>
      </c>
      <c r="D121" s="12">
        <v>7.95</v>
      </c>
      <c r="E121" s="12">
        <v>95.566666666666663</v>
      </c>
      <c r="F121" s="12">
        <v>4.9083333333333332</v>
      </c>
      <c r="G121" s="12">
        <v>3.5916666666666668</v>
      </c>
      <c r="H121" s="12">
        <f>AVERAGE(H109:H120)</f>
        <v>4.895833333333333</v>
      </c>
      <c r="I121" s="13" t="str">
        <f>IF(D121&lt;3,"1",IF(D121&lt;5,"3",IF(D121&lt;=15,"6",IF(D121&gt;15,"10"))))</f>
        <v>6</v>
      </c>
      <c r="J121" s="13" t="str">
        <f>IF(E121&lt;20,"1",IF(E121&lt;=49,"3",IF(E121&lt;=100,"6",IF(E121&gt;100,"10"))))</f>
        <v>6</v>
      </c>
      <c r="K121" s="13" t="str">
        <f>IF(F121&gt;6.5,"1",IF(F121&gt;=4.6,"3",IF(F121&gt;=2,"6",IF(F121&gt;=0,"10"))))</f>
        <v>3</v>
      </c>
      <c r="L121" s="13" t="str">
        <f>IF(G121&lt;0.5,"1",IF(G121&lt;1,"3",IF(G121&lt;=3,"6",IF(G121&gt;=3,"10"))))</f>
        <v>10</v>
      </c>
      <c r="M121" s="15">
        <v>99</v>
      </c>
      <c r="N121" s="10" t="s">
        <v>35</v>
      </c>
      <c r="O121" s="26" t="s">
        <v>31</v>
      </c>
      <c r="P121" s="12">
        <v>12.933333333333332</v>
      </c>
      <c r="Q121" s="12">
        <v>125.11666666666667</v>
      </c>
      <c r="R121" s="12">
        <v>1.8666666666666665</v>
      </c>
      <c r="S121" s="12">
        <v>9.31</v>
      </c>
      <c r="T121" s="12">
        <f>AVERAGE(T109:T120)</f>
        <v>6.895833333333333</v>
      </c>
      <c r="U121" s="13" t="str">
        <f>IF(P121&lt;3,"1",IF(P121&lt;5,"3",IF(P121&lt;=15,"6",IF(P121&gt;15,"10"))))</f>
        <v>6</v>
      </c>
      <c r="V121" s="13" t="str">
        <f>IF(Q121&lt;20,"1",IF(Q121&lt;=49,"3",IF(Q121&lt;=100,"6",IF(Q121&gt;100,"10"))))</f>
        <v>10</v>
      </c>
      <c r="W121" s="13" t="str">
        <f>IF(R121&gt;6.5,"1",IF(R121&gt;=4.6,"3",IF(R121&gt;=2,"6",IF(R121&gt;=0,"10"))))</f>
        <v>10</v>
      </c>
      <c r="X121" s="13" t="str">
        <f>IF(S121&lt;0.5,"1",IF(S121&lt;1,"3",IF(S121&lt;=3,"6",IF(S121&gt;=3,"10"))))</f>
        <v>10</v>
      </c>
      <c r="Y121" s="15">
        <v>99</v>
      </c>
      <c r="Z121" s="10" t="s">
        <v>35</v>
      </c>
      <c r="AA121" s="26" t="s">
        <v>31</v>
      </c>
      <c r="AB121" s="12">
        <v>5.2250000000000005</v>
      </c>
      <c r="AC121" s="12">
        <v>73.100000000000009</v>
      </c>
      <c r="AD121" s="12">
        <v>2.1583333333333337</v>
      </c>
      <c r="AE121" s="12">
        <v>5.609166666666666</v>
      </c>
      <c r="AF121" s="12">
        <f>AVERAGE(AF109:AF120)</f>
        <v>5.6875</v>
      </c>
      <c r="AG121" s="13" t="str">
        <f>IF(AB121&lt;3,"1",IF(AB121&lt;5,"3",IF(AB121&lt;=15,"6",IF(AB121&gt;15,"10"))))</f>
        <v>6</v>
      </c>
      <c r="AH121" s="13" t="str">
        <f>IF(AC121&lt;20,"1",IF(AC121&lt;=49,"3",IF(AC121&lt;=100,"6",IF(AC121&gt;100,"10"))))</f>
        <v>6</v>
      </c>
      <c r="AI121" s="13" t="str">
        <f>IF(AD121&gt;6.5,"1",IF(AD121&gt;=4.6,"3",IF(AD121&gt;=2,"6",IF(AD121&gt;=0,"10"))))</f>
        <v>6</v>
      </c>
      <c r="AJ121" s="13" t="str">
        <f>IF(AE121&lt;0.5,"1",IF(AE121&lt;1,"3",IF(AE121&lt;=3,"6",IF(AE121&gt;=3,"10"))))</f>
        <v>10</v>
      </c>
      <c r="AK121" s="15">
        <v>99</v>
      </c>
      <c r="AL121" s="10" t="s">
        <v>36</v>
      </c>
      <c r="AM121" s="26" t="s">
        <v>31</v>
      </c>
      <c r="AN121" s="12">
        <v>3.9</v>
      </c>
      <c r="AO121" s="12">
        <v>99.208333333333329</v>
      </c>
      <c r="AP121" s="12">
        <v>2.1250000000000004</v>
      </c>
      <c r="AQ121" s="12">
        <v>4.3575000000000008</v>
      </c>
      <c r="AR121" s="12">
        <f>AVERAGE(AR109:AR120)</f>
        <v>5.458333333333333</v>
      </c>
      <c r="AS121" s="13" t="str">
        <f>IF(AN121&lt;3,"1",IF(AN121&lt;5,"3",IF(AN121&lt;=15,"6",IF(AN121&gt;15,"10"))))</f>
        <v>3</v>
      </c>
      <c r="AT121" s="13" t="str">
        <f>IF(AO121&lt;20,"1",IF(AO121&lt;=49,"3",IF(AO121&lt;=100,"6",IF(AO121&gt;100,"10"))))</f>
        <v>6</v>
      </c>
      <c r="AU121" s="13" t="str">
        <f>IF(AP121&gt;6.5,"1",IF(AP121&gt;=4.6,"3",IF(AP121&gt;=2,"6",IF(AP121&gt;=0,"10"))))</f>
        <v>6</v>
      </c>
      <c r="AV121" s="13" t="str">
        <f>IF(AQ121&lt;0.5,"1",IF(AQ121&lt;1,"3",IF(AQ121&lt;=3,"6",IF(AQ121&gt;=3,"10"))))</f>
        <v>10</v>
      </c>
      <c r="AW121" s="15">
        <v>99</v>
      </c>
      <c r="AX121" s="10" t="s">
        <v>36</v>
      </c>
      <c r="AY121" s="26" t="s">
        <v>31</v>
      </c>
      <c r="AZ121" s="12">
        <v>2.3249999999999997</v>
      </c>
      <c r="BA121" s="12">
        <v>75.325000000000003</v>
      </c>
      <c r="BB121" s="12">
        <v>3.5916666666666672</v>
      </c>
      <c r="BC121" s="12">
        <v>2.589166666666666</v>
      </c>
      <c r="BD121" s="12">
        <f>AVERAGE(BD109:BD120)</f>
        <v>4.645833333333333</v>
      </c>
      <c r="BE121" s="13" t="str">
        <f>IF(AZ121&lt;3,"1",IF(AZ121&lt;5,"3",IF(AZ121&lt;=15,"6",IF(AZ121&gt;15,"10"))))</f>
        <v>1</v>
      </c>
      <c r="BF121" s="13" t="str">
        <f>IF(BA121&lt;20,"1",IF(BA121&lt;=49,"3",IF(BA121&lt;=100,"6",IF(BA121&gt;100,"10"))))</f>
        <v>6</v>
      </c>
      <c r="BG121" s="13" t="str">
        <f>IF(BB121&gt;6.5,"1",IF(BB121&gt;=4.6,"3",IF(BB121&gt;=2,"6",IF(BB121&gt;=0,"10"))))</f>
        <v>6</v>
      </c>
      <c r="BH121" s="13" t="str">
        <f>IF(BC121&lt;0.5,"1",IF(BC121&lt;1,"3",IF(BC121&lt;=3,"6",IF(BC121&gt;=3,"10"))))</f>
        <v>6</v>
      </c>
      <c r="BI121" s="15">
        <v>99</v>
      </c>
      <c r="BJ121" s="16" t="s">
        <v>29</v>
      </c>
      <c r="BK121" s="26" t="s">
        <v>31</v>
      </c>
      <c r="BL121" s="12">
        <v>1</v>
      </c>
      <c r="BM121" s="12">
        <v>40.327272727272728</v>
      </c>
      <c r="BN121" s="12">
        <v>7.6727272727272728</v>
      </c>
      <c r="BO121" s="12">
        <v>1.6363636363636361E-2</v>
      </c>
      <c r="BP121" s="12">
        <f>AVERAGE(BP109:BP120)</f>
        <v>1.5454545454545454</v>
      </c>
      <c r="BQ121" s="13" t="str">
        <f>IF(BL121&lt;3,"1",IF(BL121&lt;5,"3",IF(BL121&lt;=15,"6",IF(BL121&gt;15,"10"))))</f>
        <v>1</v>
      </c>
      <c r="BR121" s="13" t="str">
        <f>IF(BM121&lt;20,"1",IF(BM121&lt;=49,"3",IF(BM121&lt;=100,"6",IF(BM121&gt;100,"10"))))</f>
        <v>3</v>
      </c>
      <c r="BS121" s="13" t="str">
        <f>IF(BN121&gt;6.5,"1",IF(BN121&gt;=4.6,"3",IF(BN121&gt;=2,"6",IF(BN121&gt;=0,"10"))))</f>
        <v>1</v>
      </c>
      <c r="BT121" s="13" t="str">
        <f>IF(BO121&lt;0.5,"1",IF(BO121&lt;1,"3",IF(BO121&lt;=3,"6",IF(BO121&gt;=3,"10"))))</f>
        <v>1</v>
      </c>
      <c r="BU121" s="15">
        <v>99</v>
      </c>
      <c r="BV121" s="16" t="s">
        <v>29</v>
      </c>
      <c r="BW121" s="26" t="s">
        <v>31</v>
      </c>
      <c r="BX121" s="12">
        <v>6.2833333333333341</v>
      </c>
      <c r="BY121" s="12">
        <v>57.42499999999999</v>
      </c>
      <c r="BZ121" s="12">
        <v>5.4833333333333334</v>
      </c>
      <c r="CA121" s="12">
        <v>9.9249999999999989</v>
      </c>
      <c r="CB121" s="12">
        <f>AVERAGE(CB109:CB120)</f>
        <v>4.8125</v>
      </c>
      <c r="CC121" s="13" t="str">
        <f>IF(BX121&lt;3,"1",IF(BX121&lt;5,"3",IF(BX121&lt;=15,"6",IF(BX121&gt;15,"10"))))</f>
        <v>6</v>
      </c>
      <c r="CD121" s="13" t="str">
        <f>IF(BY121&lt;20,"1",IF(BY121&lt;=49,"3",IF(BY121&lt;=100,"6",IF(BY121&gt;100,"10"))))</f>
        <v>6</v>
      </c>
      <c r="CE121" s="13" t="str">
        <f>IF(BZ121&gt;6.5,"1",IF(BZ121&gt;=4.6,"3",IF(BZ121&gt;=2,"6",IF(BZ121&gt;=0,"10"))))</f>
        <v>3</v>
      </c>
      <c r="CF121" s="13" t="str">
        <f>IF(CA121&lt;0.5,"1",IF(CA121&lt;1,"3",IF(CA121&lt;=3,"6",IF(CA121&gt;=3,"10"))))</f>
        <v>10</v>
      </c>
      <c r="CG121" s="15">
        <v>99</v>
      </c>
      <c r="CH121" s="16"/>
      <c r="CI121" s="17" t="s">
        <v>31</v>
      </c>
      <c r="CJ121" s="12">
        <v>83.6875</v>
      </c>
      <c r="CK121" s="12">
        <v>91.5</v>
      </c>
      <c r="CL121" s="12">
        <v>3.3625000000000003</v>
      </c>
      <c r="CM121" s="12">
        <v>56.071250000000006</v>
      </c>
      <c r="CN121" s="12">
        <f>AVERAGE(CN109:CN120)</f>
        <v>8</v>
      </c>
      <c r="CO121" s="13" t="str">
        <f>IF(CJ121&lt;3,"1",IF(CJ121&lt;5,"3",IF(CJ121&lt;=15,"6",IF(CJ121&gt;15,"10"))))</f>
        <v>10</v>
      </c>
      <c r="CP121" s="13" t="str">
        <f>IF(CK121&lt;20,"1",IF(CK121&lt;=49,"3",IF(CK121&lt;=100,"6",IF(CK121&gt;100,"10"))))</f>
        <v>6</v>
      </c>
      <c r="CQ121" s="13" t="str">
        <f>IF(CL121&gt;6.5,"1",IF(CL121&gt;=4.6,"3",IF(CL121&gt;=2,"6",IF(CL121&gt;=0,"10"))))</f>
        <v>6</v>
      </c>
      <c r="CR121" s="13" t="str">
        <f>IF(CM121&lt;0.5,"1",IF(CM121&lt;1,"3",IF(CM121&lt;=3,"6",IF(CM121&gt;=3,"10"))))</f>
        <v>10</v>
      </c>
      <c r="CS121" s="15">
        <v>99</v>
      </c>
      <c r="CT121" s="16"/>
      <c r="CU121" s="17" t="s">
        <v>31</v>
      </c>
      <c r="CV121" s="12">
        <v>131.14999999999998</v>
      </c>
      <c r="CW121" s="12">
        <v>272.71249999999998</v>
      </c>
      <c r="CX121" s="12">
        <v>4.0875000000000004</v>
      </c>
      <c r="CY121" s="12">
        <v>48.54249999999999</v>
      </c>
      <c r="CZ121" s="12">
        <f>AVERAGE(CZ109:CZ120)</f>
        <v>8.4375</v>
      </c>
      <c r="DA121" s="13" t="str">
        <f>IF(CV121&lt;3,"1",IF(CV121&lt;5,"3",IF(CV121&lt;=15,"6",IF(CV121&gt;15,"10"))))</f>
        <v>10</v>
      </c>
      <c r="DB121" s="13" t="str">
        <f>IF(CW121&lt;20,"1",IF(CW121&lt;=49,"3",IF(CW121&lt;=100,"6",IF(CW121&gt;100,"10"))))</f>
        <v>10</v>
      </c>
      <c r="DC121" s="13" t="str">
        <f>IF(CX121&gt;6.5,"1",IF(CX121&gt;=4.6,"3",IF(CX121&gt;=2,"6",IF(CX121&gt;=0,"10"))))</f>
        <v>6</v>
      </c>
      <c r="DD121" s="13" t="str">
        <f>IF(CY121&lt;0.5,"1",IF(CY121&lt;1,"3",IF(CY121&lt;=3,"6",IF(CY121&gt;=3,"10"))))</f>
        <v>10</v>
      </c>
      <c r="DE121" s="15">
        <v>99</v>
      </c>
      <c r="DF121" s="16"/>
      <c r="DG121" s="17" t="s">
        <v>31</v>
      </c>
      <c r="DH121" s="12">
        <v>93.387500000000003</v>
      </c>
      <c r="DI121" s="12">
        <v>133.9</v>
      </c>
      <c r="DJ121" s="12">
        <v>4.0750000000000002</v>
      </c>
      <c r="DK121" s="12">
        <v>35.561249999999994</v>
      </c>
      <c r="DL121" s="12">
        <f>AVERAGE(DL109:DL120)</f>
        <v>8.3125</v>
      </c>
      <c r="DM121" s="13" t="str">
        <f>IF(DH121&lt;3,"1",IF(DH121&lt;5,"3",IF(DH121&lt;=15,"6",IF(DH121&gt;15,"10"))))</f>
        <v>10</v>
      </c>
      <c r="DN121" s="13" t="str">
        <f>IF(DI121&lt;20,"1",IF(DI121&lt;=49,"3",IF(DI121&lt;=100,"6",IF(DI121&gt;100,"10"))))</f>
        <v>10</v>
      </c>
      <c r="DO121" s="13" t="str">
        <f>IF(DJ121&gt;6.5,"1",IF(DJ121&gt;=4.6,"3",IF(DJ121&gt;=2,"6",IF(DJ121&gt;=0,"10"))))</f>
        <v>6</v>
      </c>
      <c r="DP121" s="13" t="str">
        <f>IF(DK121&lt;0.5,"1",IF(DK121&lt;1,"3",IF(DK121&lt;=3,"6",IF(DK121&gt;=3,"10"))))</f>
        <v>10</v>
      </c>
      <c r="DQ121" s="15">
        <v>99</v>
      </c>
      <c r="DR121" s="16"/>
      <c r="DS121" s="17" t="s">
        <v>31</v>
      </c>
      <c r="DT121" s="12">
        <v>39.712499999999999</v>
      </c>
      <c r="DU121" s="12">
        <v>25.575000000000003</v>
      </c>
      <c r="DV121" s="12">
        <v>4.6500000000000004</v>
      </c>
      <c r="DW121" s="12">
        <v>16.977499999999996</v>
      </c>
      <c r="DX121" s="12">
        <f>AVERAGE(DX109:DX120)</f>
        <v>6.625</v>
      </c>
      <c r="DY121" s="13" t="str">
        <f>IF(DT121&lt;3,"1",IF(DT121&lt;5,"3",IF(DT121&lt;=15,"6",IF(DT121&gt;15,"10"))))</f>
        <v>10</v>
      </c>
      <c r="DZ121" s="13" t="str">
        <f>IF(DU121&lt;20,"1",IF(DU121&lt;=49,"3",IF(DU121&lt;=100,"6",IF(DU121&gt;100,"10"))))</f>
        <v>3</v>
      </c>
      <c r="EA121" s="13" t="str">
        <f>IF(DV121&gt;6.5,"1",IF(DV121&gt;=4.6,"3",IF(DV121&gt;=2,"6",IF(DV121&gt;=0,"10"))))</f>
        <v>3</v>
      </c>
      <c r="EB121" s="13" t="str">
        <f>IF(DW121&lt;0.5,"1",IF(DW121&lt;1,"3",IF(DW121&lt;=3,"6",IF(DW121&gt;=3,"10"))))</f>
        <v>10</v>
      </c>
    </row>
    <row r="122" spans="1:132" x14ac:dyDescent="0.25">
      <c r="A122" s="149">
        <v>100</v>
      </c>
      <c r="B122" s="153" t="s">
        <v>33</v>
      </c>
      <c r="C122" s="4">
        <v>40556</v>
      </c>
      <c r="D122" s="22">
        <v>13.6</v>
      </c>
      <c r="E122" s="22">
        <v>18.899999999999999</v>
      </c>
      <c r="F122" s="22">
        <v>0.3</v>
      </c>
      <c r="G122" s="22">
        <v>4.93</v>
      </c>
      <c r="H122" s="6">
        <f t="shared" ref="H122:H133" si="55">(I122+J122+K122+L122)/4</f>
        <v>6.75</v>
      </c>
      <c r="I122" s="7" t="str">
        <f t="shared" ref="I122:I133" si="56">IF(D122&lt;=3,"1",IF(D122&lt;5,"3",IF(D122&lt;=15,"6",IF(D122&gt;15,"10"))))</f>
        <v>6</v>
      </c>
      <c r="J122" s="7" t="str">
        <f t="shared" ref="J122:J133" si="57">IF(E122&lt;=20,"1",IF(E122&lt;=49,"3",IF(E122&lt;=100,"6",IF(E122&gt;100,"10"))))</f>
        <v>1</v>
      </c>
      <c r="K122" s="7" t="str">
        <f t="shared" ref="K122:K133" si="58">IF(F122&gt;=6.5,"1",IF(F122&gt;=4.6,"3",IF(F122&gt;=2,"6",IF(F122&gt;=0,"10"))))</f>
        <v>10</v>
      </c>
      <c r="L122" s="7" t="str">
        <f t="shared" ref="L122:L133" si="59">IF(G122&lt;=0.5,"1",IF(G122&lt;1,"3",IF(G122&lt;=3,"6",IF(G122&gt;=3,"10"))))</f>
        <v>10</v>
      </c>
      <c r="M122" s="149">
        <v>100</v>
      </c>
      <c r="N122" s="153" t="s">
        <v>35</v>
      </c>
      <c r="O122" s="4">
        <v>40556</v>
      </c>
      <c r="P122" s="22">
        <v>22.7</v>
      </c>
      <c r="Q122" s="22">
        <v>38.200000000000003</v>
      </c>
      <c r="R122" s="22">
        <v>0.4</v>
      </c>
      <c r="S122" s="22">
        <v>14.5</v>
      </c>
      <c r="T122" s="6">
        <f t="shared" ref="T122:T133" si="60">(U122+V122+W122+X122)/4</f>
        <v>8.25</v>
      </c>
      <c r="U122" s="7" t="str">
        <f t="shared" ref="U122:U133" si="61">IF(P122&lt;=3,"1",IF(P122&lt;5,"3",IF(P122&lt;=15,"6",IF(P122&gt;15,"10"))))</f>
        <v>10</v>
      </c>
      <c r="V122" s="7" t="str">
        <f t="shared" ref="V122:V133" si="62">IF(Q122&lt;=20,"1",IF(Q122&lt;=49,"3",IF(Q122&lt;=100,"6",IF(Q122&gt;100,"10"))))</f>
        <v>3</v>
      </c>
      <c r="W122" s="7" t="str">
        <f t="shared" ref="W122:W133" si="63">IF(R122&gt;=6.5,"1",IF(R122&gt;=4.6,"3",IF(R122&gt;=2,"6",IF(R122&gt;=0,"10"))))</f>
        <v>10</v>
      </c>
      <c r="X122" s="7" t="str">
        <f t="shared" ref="X122:X133" si="64">IF(S122&lt;=0.5,"1",IF(S122&lt;1,"3",IF(S122&lt;=3,"6",IF(S122&gt;=3,"10"))))</f>
        <v>10</v>
      </c>
      <c r="Y122" s="149">
        <v>100</v>
      </c>
      <c r="Z122" s="153" t="s">
        <v>35</v>
      </c>
      <c r="AA122" s="4">
        <v>40556</v>
      </c>
      <c r="AB122" s="22">
        <v>3.1</v>
      </c>
      <c r="AC122" s="22">
        <v>26.4</v>
      </c>
      <c r="AD122" s="22">
        <v>1</v>
      </c>
      <c r="AE122" s="22">
        <v>7.64</v>
      </c>
      <c r="AF122" s="6">
        <f t="shared" ref="AF122:AF133" si="65">(AG122+AH122+AI122+AJ122)/4</f>
        <v>6.5</v>
      </c>
      <c r="AG122" s="7" t="str">
        <f t="shared" ref="AG122:AG133" si="66">IF(AB122&lt;=3,"1",IF(AB122&lt;5,"3",IF(AB122&lt;=15,"6",IF(AB122&gt;15,"10"))))</f>
        <v>3</v>
      </c>
      <c r="AH122" s="7" t="str">
        <f t="shared" ref="AH122:AH133" si="67">IF(AC122&lt;=20,"1",IF(AC122&lt;=49,"3",IF(AC122&lt;=100,"6",IF(AC122&gt;100,"10"))))</f>
        <v>3</v>
      </c>
      <c r="AI122" s="7" t="str">
        <f t="shared" ref="AI122:AI133" si="68">IF(AD122&gt;=6.5,"1",IF(AD122&gt;=4.6,"3",IF(AD122&gt;=2,"6",IF(AD122&gt;=0,"10"))))</f>
        <v>10</v>
      </c>
      <c r="AJ122" s="7" t="str">
        <f t="shared" ref="AJ122:AJ133" si="69">IF(AE122&lt;=0.5,"1",IF(AE122&lt;1,"3",IF(AE122&lt;=3,"6",IF(AE122&gt;=3,"10"))))</f>
        <v>10</v>
      </c>
      <c r="AK122" s="149">
        <v>100</v>
      </c>
      <c r="AL122" s="153" t="s">
        <v>36</v>
      </c>
      <c r="AM122" s="4">
        <v>40556</v>
      </c>
      <c r="AN122" s="22">
        <v>2.2000000000000002</v>
      </c>
      <c r="AO122" s="22">
        <v>15.6</v>
      </c>
      <c r="AP122" s="22">
        <v>4.0999999999999996</v>
      </c>
      <c r="AQ122" s="22">
        <v>5.88</v>
      </c>
      <c r="AR122" s="6">
        <f t="shared" ref="AR122:AR133" si="70">(AS122+AT122+AU122+AV122)/4</f>
        <v>4.5</v>
      </c>
      <c r="AS122" s="7" t="str">
        <f t="shared" ref="AS122:AS133" si="71">IF(AN122&lt;=3,"1",IF(AN122&lt;5,"3",IF(AN122&lt;=15,"6",IF(AN122&gt;15,"10"))))</f>
        <v>1</v>
      </c>
      <c r="AT122" s="7" t="str">
        <f t="shared" ref="AT122:AT133" si="72">IF(AO122&lt;=20,"1",IF(AO122&lt;=49,"3",IF(AO122&lt;=100,"6",IF(AO122&gt;100,"10"))))</f>
        <v>1</v>
      </c>
      <c r="AU122" s="7" t="str">
        <f t="shared" ref="AU122:AU133" si="73">IF(AP122&gt;=6.5,"1",IF(AP122&gt;=4.6,"3",IF(AP122&gt;=2,"6",IF(AP122&gt;=0,"10"))))</f>
        <v>6</v>
      </c>
      <c r="AV122" s="7" t="str">
        <f t="shared" ref="AV122:AV133" si="74">IF(AQ122&lt;=0.5,"1",IF(AQ122&lt;1,"3",IF(AQ122&lt;=3,"6",IF(AQ122&gt;=3,"10"))))</f>
        <v>10</v>
      </c>
      <c r="AW122" s="149">
        <v>100</v>
      </c>
      <c r="AX122" s="153" t="s">
        <v>36</v>
      </c>
      <c r="AY122" s="4">
        <v>40556</v>
      </c>
      <c r="AZ122" s="22">
        <v>1.8</v>
      </c>
      <c r="BA122" s="22">
        <v>13.7</v>
      </c>
      <c r="BB122" s="22">
        <v>5.8</v>
      </c>
      <c r="BC122" s="22">
        <v>3.79</v>
      </c>
      <c r="BD122" s="6">
        <v>3.75</v>
      </c>
      <c r="BE122" s="7" t="s">
        <v>25</v>
      </c>
      <c r="BF122" s="7" t="s">
        <v>25</v>
      </c>
      <c r="BG122" s="7" t="s">
        <v>27</v>
      </c>
      <c r="BH122" s="7" t="s">
        <v>24</v>
      </c>
      <c r="BI122" s="149">
        <v>100</v>
      </c>
      <c r="BJ122" s="154" t="s">
        <v>29</v>
      </c>
      <c r="BK122" s="4">
        <v>40556</v>
      </c>
      <c r="BL122" s="22">
        <v>1</v>
      </c>
      <c r="BM122" s="22">
        <v>2.1</v>
      </c>
      <c r="BN122" s="22">
        <v>11.7</v>
      </c>
      <c r="BO122" s="22">
        <v>0.01</v>
      </c>
      <c r="BP122" s="6">
        <v>1</v>
      </c>
      <c r="BQ122" s="7" t="s">
        <v>25</v>
      </c>
      <c r="BR122" s="7" t="s">
        <v>25</v>
      </c>
      <c r="BS122" s="7" t="s">
        <v>25</v>
      </c>
      <c r="BT122" s="7" t="s">
        <v>25</v>
      </c>
      <c r="BU122" s="149">
        <v>100</v>
      </c>
      <c r="BV122" s="154" t="s">
        <v>29</v>
      </c>
      <c r="BW122" s="4">
        <v>40556</v>
      </c>
      <c r="BX122" s="22">
        <v>1</v>
      </c>
      <c r="BY122" s="22">
        <v>5.2</v>
      </c>
      <c r="BZ122" s="22">
        <v>10.5</v>
      </c>
      <c r="CA122" s="22">
        <v>0.06</v>
      </c>
      <c r="CB122" s="6">
        <v>1</v>
      </c>
      <c r="CC122" s="7" t="s">
        <v>25</v>
      </c>
      <c r="CD122" s="7" t="s">
        <v>25</v>
      </c>
      <c r="CE122" s="7" t="s">
        <v>25</v>
      </c>
      <c r="CF122" s="7" t="s">
        <v>25</v>
      </c>
      <c r="CG122" s="149">
        <v>100</v>
      </c>
      <c r="CH122" s="151"/>
      <c r="CI122" s="4"/>
      <c r="CJ122" s="5"/>
      <c r="CK122" s="5"/>
      <c r="CL122" s="5"/>
      <c r="CM122" s="5"/>
      <c r="CN122" s="6"/>
      <c r="CO122" s="7"/>
      <c r="CP122" s="7"/>
      <c r="CQ122" s="7"/>
      <c r="CR122" s="7"/>
      <c r="CS122" s="149">
        <v>100</v>
      </c>
      <c r="CT122" s="151"/>
      <c r="CU122" s="4"/>
      <c r="CV122" s="5"/>
      <c r="CW122" s="5"/>
      <c r="CX122" s="5"/>
      <c r="CY122" s="5"/>
      <c r="CZ122" s="6"/>
      <c r="DA122" s="7"/>
      <c r="DB122" s="7"/>
      <c r="DC122" s="7"/>
      <c r="DD122" s="7"/>
      <c r="DE122" s="149">
        <v>100</v>
      </c>
      <c r="DF122" s="151"/>
      <c r="DG122" s="4"/>
      <c r="DH122" s="5"/>
      <c r="DI122" s="5"/>
      <c r="DJ122" s="5"/>
      <c r="DK122" s="5"/>
      <c r="DL122" s="6"/>
      <c r="DM122" s="7"/>
      <c r="DN122" s="7"/>
      <c r="DO122" s="7"/>
      <c r="DP122" s="7"/>
      <c r="DQ122" s="149">
        <v>100</v>
      </c>
      <c r="DR122" s="151"/>
      <c r="DS122" s="4"/>
      <c r="DT122" s="5"/>
      <c r="DU122" s="5"/>
      <c r="DV122" s="5"/>
      <c r="DW122" s="5"/>
      <c r="DX122" s="6"/>
      <c r="DY122" s="7"/>
      <c r="DZ122" s="7"/>
      <c r="EA122" s="7"/>
      <c r="EB122" s="7"/>
    </row>
    <row r="123" spans="1:132" x14ac:dyDescent="0.25">
      <c r="A123" s="149"/>
      <c r="B123" s="154"/>
      <c r="C123" s="4">
        <v>40586</v>
      </c>
      <c r="D123" s="22">
        <v>2.5</v>
      </c>
      <c r="E123" s="22">
        <v>19.7</v>
      </c>
      <c r="F123" s="22">
        <v>5.7</v>
      </c>
      <c r="G123" s="22">
        <v>2.98</v>
      </c>
      <c r="H123" s="6">
        <f t="shared" si="55"/>
        <v>2.75</v>
      </c>
      <c r="I123" s="7" t="str">
        <f t="shared" si="56"/>
        <v>1</v>
      </c>
      <c r="J123" s="7" t="str">
        <f t="shared" si="57"/>
        <v>1</v>
      </c>
      <c r="K123" s="7" t="str">
        <f t="shared" si="58"/>
        <v>3</v>
      </c>
      <c r="L123" s="7" t="str">
        <f t="shared" si="59"/>
        <v>6</v>
      </c>
      <c r="M123" s="149"/>
      <c r="N123" s="154"/>
      <c r="O123" s="4">
        <v>40586</v>
      </c>
      <c r="P123" s="22">
        <v>20.9</v>
      </c>
      <c r="Q123" s="22">
        <v>25.6</v>
      </c>
      <c r="R123" s="22">
        <v>0.7</v>
      </c>
      <c r="S123" s="22">
        <v>6.27</v>
      </c>
      <c r="T123" s="6">
        <f t="shared" si="60"/>
        <v>8.25</v>
      </c>
      <c r="U123" s="7" t="str">
        <f t="shared" si="61"/>
        <v>10</v>
      </c>
      <c r="V123" s="7" t="str">
        <f t="shared" si="62"/>
        <v>3</v>
      </c>
      <c r="W123" s="7" t="str">
        <f t="shared" si="63"/>
        <v>10</v>
      </c>
      <c r="X123" s="7" t="str">
        <f t="shared" si="64"/>
        <v>10</v>
      </c>
      <c r="Y123" s="149"/>
      <c r="Z123" s="154"/>
      <c r="AA123" s="4">
        <v>40586</v>
      </c>
      <c r="AB123" s="22">
        <v>9</v>
      </c>
      <c r="AC123" s="22">
        <v>13.2</v>
      </c>
      <c r="AD123" s="22">
        <v>0.6</v>
      </c>
      <c r="AE123" s="22">
        <v>5.55</v>
      </c>
      <c r="AF123" s="6">
        <f t="shared" si="65"/>
        <v>6.75</v>
      </c>
      <c r="AG123" s="7" t="str">
        <f t="shared" si="66"/>
        <v>6</v>
      </c>
      <c r="AH123" s="7" t="str">
        <f t="shared" si="67"/>
        <v>1</v>
      </c>
      <c r="AI123" s="7" t="str">
        <f t="shared" si="68"/>
        <v>10</v>
      </c>
      <c r="AJ123" s="7" t="str">
        <f t="shared" si="69"/>
        <v>10</v>
      </c>
      <c r="AK123" s="149"/>
      <c r="AL123" s="154"/>
      <c r="AM123" s="4">
        <v>40586</v>
      </c>
      <c r="AN123" s="22">
        <v>5</v>
      </c>
      <c r="AO123" s="22">
        <v>15</v>
      </c>
      <c r="AP123" s="22">
        <v>1</v>
      </c>
      <c r="AQ123" s="22">
        <v>4.37</v>
      </c>
      <c r="AR123" s="6">
        <f t="shared" si="70"/>
        <v>6.75</v>
      </c>
      <c r="AS123" s="7" t="str">
        <f t="shared" si="71"/>
        <v>6</v>
      </c>
      <c r="AT123" s="7" t="str">
        <f t="shared" si="72"/>
        <v>1</v>
      </c>
      <c r="AU123" s="7" t="str">
        <f t="shared" si="73"/>
        <v>10</v>
      </c>
      <c r="AV123" s="7" t="str">
        <f t="shared" si="74"/>
        <v>10</v>
      </c>
      <c r="AW123" s="149"/>
      <c r="AX123" s="154"/>
      <c r="AY123" s="4">
        <v>40586</v>
      </c>
      <c r="AZ123" s="22">
        <v>1.9</v>
      </c>
      <c r="BA123" s="22">
        <v>27.6</v>
      </c>
      <c r="BB123" s="22">
        <v>5.0999999999999996</v>
      </c>
      <c r="BC123" s="22">
        <v>3.23</v>
      </c>
      <c r="BD123" s="6">
        <v>4.25</v>
      </c>
      <c r="BE123" s="7" t="s">
        <v>25</v>
      </c>
      <c r="BF123" s="7" t="s">
        <v>27</v>
      </c>
      <c r="BG123" s="7" t="s">
        <v>27</v>
      </c>
      <c r="BH123" s="7" t="s">
        <v>24</v>
      </c>
      <c r="BI123" s="149"/>
      <c r="BJ123" s="154"/>
      <c r="BK123" s="4">
        <v>40586</v>
      </c>
      <c r="BL123" s="22">
        <v>1</v>
      </c>
      <c r="BM123" s="22">
        <v>1</v>
      </c>
      <c r="BN123" s="22">
        <v>11</v>
      </c>
      <c r="BO123" s="22">
        <v>0.02</v>
      </c>
      <c r="BP123" s="6">
        <v>1</v>
      </c>
      <c r="BQ123" s="7" t="s">
        <v>25</v>
      </c>
      <c r="BR123" s="7" t="s">
        <v>25</v>
      </c>
      <c r="BS123" s="7" t="s">
        <v>25</v>
      </c>
      <c r="BT123" s="7" t="s">
        <v>25</v>
      </c>
      <c r="BU123" s="149"/>
      <c r="BV123" s="154"/>
      <c r="BW123" s="4">
        <v>40586</v>
      </c>
      <c r="BX123" s="22">
        <v>1.6</v>
      </c>
      <c r="BY123" s="22">
        <v>19.600000000000001</v>
      </c>
      <c r="BZ123" s="22">
        <v>9</v>
      </c>
      <c r="CA123" s="22">
        <v>2.7</v>
      </c>
      <c r="CB123" s="6">
        <v>2.25</v>
      </c>
      <c r="CC123" s="7" t="s">
        <v>25</v>
      </c>
      <c r="CD123" s="7" t="s">
        <v>25</v>
      </c>
      <c r="CE123" s="7" t="s">
        <v>25</v>
      </c>
      <c r="CF123" s="7" t="s">
        <v>23</v>
      </c>
      <c r="CG123" s="149"/>
      <c r="CH123" s="151"/>
      <c r="CI123" s="4"/>
      <c r="CJ123" s="5"/>
      <c r="CK123" s="5"/>
      <c r="CL123" s="5"/>
      <c r="CM123" s="5"/>
      <c r="CN123" s="6"/>
      <c r="CO123" s="7"/>
      <c r="CP123" s="7"/>
      <c r="CQ123" s="7"/>
      <c r="CR123" s="7"/>
      <c r="CS123" s="149"/>
      <c r="CT123" s="151"/>
      <c r="CU123" s="4"/>
      <c r="CV123" s="5"/>
      <c r="CW123" s="5"/>
      <c r="CX123" s="5"/>
      <c r="CY123" s="5"/>
      <c r="CZ123" s="6"/>
      <c r="DA123" s="7"/>
      <c r="DB123" s="7"/>
      <c r="DC123" s="7"/>
      <c r="DD123" s="7"/>
      <c r="DE123" s="149"/>
      <c r="DF123" s="151"/>
      <c r="DG123" s="4"/>
      <c r="DH123" s="5"/>
      <c r="DI123" s="5"/>
      <c r="DJ123" s="5"/>
      <c r="DK123" s="5"/>
      <c r="DL123" s="6"/>
      <c r="DM123" s="7"/>
      <c r="DN123" s="7"/>
      <c r="DO123" s="7"/>
      <c r="DP123" s="7"/>
      <c r="DQ123" s="149"/>
      <c r="DR123" s="151"/>
      <c r="DS123" s="4"/>
      <c r="DT123" s="5"/>
      <c r="DU123" s="5"/>
      <c r="DV123" s="5"/>
      <c r="DW123" s="5"/>
      <c r="DX123" s="6"/>
      <c r="DY123" s="7"/>
      <c r="DZ123" s="7"/>
      <c r="EA123" s="7"/>
      <c r="EB123" s="7"/>
    </row>
    <row r="124" spans="1:132" x14ac:dyDescent="0.25">
      <c r="A124" s="149"/>
      <c r="B124" s="154"/>
      <c r="C124" s="4">
        <v>40605</v>
      </c>
      <c r="D124" s="22">
        <v>3.3</v>
      </c>
      <c r="E124" s="22">
        <v>14.5</v>
      </c>
      <c r="F124" s="22">
        <v>3.3</v>
      </c>
      <c r="G124" s="22">
        <v>2.5499999999999998</v>
      </c>
      <c r="H124" s="6">
        <f t="shared" si="55"/>
        <v>4</v>
      </c>
      <c r="I124" s="7" t="str">
        <f t="shared" si="56"/>
        <v>3</v>
      </c>
      <c r="J124" s="7" t="str">
        <f t="shared" si="57"/>
        <v>1</v>
      </c>
      <c r="K124" s="7" t="str">
        <f t="shared" si="58"/>
        <v>6</v>
      </c>
      <c r="L124" s="7" t="str">
        <f t="shared" si="59"/>
        <v>6</v>
      </c>
      <c r="M124" s="149"/>
      <c r="N124" s="154"/>
      <c r="O124" s="4">
        <v>40605</v>
      </c>
      <c r="P124" s="22">
        <v>20.2</v>
      </c>
      <c r="Q124" s="22">
        <v>52.4</v>
      </c>
      <c r="R124" s="22">
        <v>0.5</v>
      </c>
      <c r="S124" s="22">
        <v>7.22</v>
      </c>
      <c r="T124" s="6">
        <f t="shared" si="60"/>
        <v>9</v>
      </c>
      <c r="U124" s="7" t="str">
        <f t="shared" si="61"/>
        <v>10</v>
      </c>
      <c r="V124" s="7" t="str">
        <f t="shared" si="62"/>
        <v>6</v>
      </c>
      <c r="W124" s="7" t="str">
        <f t="shared" si="63"/>
        <v>10</v>
      </c>
      <c r="X124" s="7" t="str">
        <f t="shared" si="64"/>
        <v>10</v>
      </c>
      <c r="Y124" s="149"/>
      <c r="Z124" s="154"/>
      <c r="AA124" s="4">
        <v>40605</v>
      </c>
      <c r="AB124" s="22">
        <v>9.1999999999999993</v>
      </c>
      <c r="AC124" s="22">
        <v>12.8</v>
      </c>
      <c r="AD124" s="22">
        <v>0.3</v>
      </c>
      <c r="AE124" s="22">
        <v>6.96</v>
      </c>
      <c r="AF124" s="6">
        <f t="shared" si="65"/>
        <v>6.75</v>
      </c>
      <c r="AG124" s="7" t="str">
        <f t="shared" si="66"/>
        <v>6</v>
      </c>
      <c r="AH124" s="7" t="str">
        <f t="shared" si="67"/>
        <v>1</v>
      </c>
      <c r="AI124" s="7" t="str">
        <f t="shared" si="68"/>
        <v>10</v>
      </c>
      <c r="AJ124" s="7" t="str">
        <f t="shared" si="69"/>
        <v>10</v>
      </c>
      <c r="AK124" s="149"/>
      <c r="AL124" s="154"/>
      <c r="AM124" s="4">
        <v>40605</v>
      </c>
      <c r="AN124" s="27">
        <v>6.2</v>
      </c>
      <c r="AO124" s="27">
        <v>13.4</v>
      </c>
      <c r="AP124" s="27">
        <v>0.4</v>
      </c>
      <c r="AQ124" s="27">
        <v>5.41</v>
      </c>
      <c r="AR124" s="6">
        <f t="shared" si="70"/>
        <v>6.75</v>
      </c>
      <c r="AS124" s="7" t="str">
        <f t="shared" si="71"/>
        <v>6</v>
      </c>
      <c r="AT124" s="7" t="str">
        <f t="shared" si="72"/>
        <v>1</v>
      </c>
      <c r="AU124" s="7" t="str">
        <f t="shared" si="73"/>
        <v>10</v>
      </c>
      <c r="AV124" s="7" t="str">
        <f t="shared" si="74"/>
        <v>10</v>
      </c>
      <c r="AW124" s="149"/>
      <c r="AX124" s="154"/>
      <c r="AY124" s="4">
        <v>40605</v>
      </c>
      <c r="AZ124" s="22">
        <v>1.5</v>
      </c>
      <c r="BA124" s="22">
        <v>29.5</v>
      </c>
      <c r="BB124" s="22">
        <v>3.1</v>
      </c>
      <c r="BC124" s="22">
        <v>3.14</v>
      </c>
      <c r="BD124" s="6">
        <v>5</v>
      </c>
      <c r="BE124" s="7" t="s">
        <v>25</v>
      </c>
      <c r="BF124" s="7" t="s">
        <v>27</v>
      </c>
      <c r="BG124" s="7" t="s">
        <v>23</v>
      </c>
      <c r="BH124" s="7" t="s">
        <v>24</v>
      </c>
      <c r="BI124" s="149"/>
      <c r="BJ124" s="154"/>
      <c r="BK124" s="4">
        <v>40605</v>
      </c>
      <c r="BL124" s="22">
        <v>1</v>
      </c>
      <c r="BM124" s="22">
        <v>2.6</v>
      </c>
      <c r="BN124" s="22">
        <v>8.5</v>
      </c>
      <c r="BO124" s="22">
        <v>0.09</v>
      </c>
      <c r="BP124" s="6">
        <v>1</v>
      </c>
      <c r="BQ124" s="7" t="s">
        <v>25</v>
      </c>
      <c r="BR124" s="7" t="s">
        <v>25</v>
      </c>
      <c r="BS124" s="7" t="s">
        <v>25</v>
      </c>
      <c r="BT124" s="7" t="s">
        <v>25</v>
      </c>
      <c r="BU124" s="149"/>
      <c r="BV124" s="154"/>
      <c r="BW124" s="4">
        <v>40605</v>
      </c>
      <c r="BX124" s="22">
        <v>6.6</v>
      </c>
      <c r="BY124" s="22">
        <v>16.2</v>
      </c>
      <c r="BZ124" s="22">
        <v>6.1</v>
      </c>
      <c r="CA124" s="22">
        <v>15.9</v>
      </c>
      <c r="CB124" s="6">
        <v>5</v>
      </c>
      <c r="CC124" s="7" t="s">
        <v>23</v>
      </c>
      <c r="CD124" s="7" t="s">
        <v>25</v>
      </c>
      <c r="CE124" s="7" t="s">
        <v>27</v>
      </c>
      <c r="CF124" s="7" t="s">
        <v>24</v>
      </c>
      <c r="CG124" s="149"/>
      <c r="CH124" s="151"/>
      <c r="CI124" s="4"/>
      <c r="CJ124" s="5"/>
      <c r="CK124" s="5"/>
      <c r="CL124" s="5"/>
      <c r="CM124" s="5"/>
      <c r="CN124" s="6"/>
      <c r="CO124" s="7"/>
      <c r="CP124" s="7"/>
      <c r="CQ124" s="7"/>
      <c r="CR124" s="7"/>
      <c r="CS124" s="149"/>
      <c r="CT124" s="151"/>
      <c r="CU124" s="4"/>
      <c r="CV124" s="5"/>
      <c r="CW124" s="5"/>
      <c r="CX124" s="5"/>
      <c r="CY124" s="5"/>
      <c r="CZ124" s="6"/>
      <c r="DA124" s="7"/>
      <c r="DB124" s="7"/>
      <c r="DC124" s="7"/>
      <c r="DD124" s="7"/>
      <c r="DE124" s="149"/>
      <c r="DF124" s="151"/>
      <c r="DG124" s="4"/>
      <c r="DH124" s="5"/>
      <c r="DI124" s="5"/>
      <c r="DJ124" s="5"/>
      <c r="DK124" s="5"/>
      <c r="DL124" s="6"/>
      <c r="DM124" s="7"/>
      <c r="DN124" s="7"/>
      <c r="DO124" s="7"/>
      <c r="DP124" s="7"/>
      <c r="DQ124" s="149"/>
      <c r="DR124" s="151"/>
      <c r="DS124" s="4"/>
      <c r="DT124" s="5"/>
      <c r="DU124" s="5"/>
      <c r="DV124" s="5"/>
      <c r="DW124" s="5"/>
      <c r="DX124" s="6"/>
      <c r="DY124" s="7"/>
      <c r="DZ124" s="7"/>
      <c r="EA124" s="7"/>
      <c r="EB124" s="7"/>
    </row>
    <row r="125" spans="1:132" x14ac:dyDescent="0.25">
      <c r="A125" s="149"/>
      <c r="B125" s="154"/>
      <c r="C125" s="4">
        <v>40634</v>
      </c>
      <c r="D125" s="27">
        <v>10.1</v>
      </c>
      <c r="E125" s="27">
        <v>10.9</v>
      </c>
      <c r="F125" s="27">
        <v>0.8</v>
      </c>
      <c r="G125" s="27">
        <v>6.27</v>
      </c>
      <c r="H125" s="6">
        <f t="shared" si="55"/>
        <v>6.75</v>
      </c>
      <c r="I125" s="7" t="str">
        <f t="shared" si="56"/>
        <v>6</v>
      </c>
      <c r="J125" s="7" t="str">
        <f t="shared" si="57"/>
        <v>1</v>
      </c>
      <c r="K125" s="7" t="str">
        <f t="shared" si="58"/>
        <v>10</v>
      </c>
      <c r="L125" s="7" t="str">
        <f t="shared" si="59"/>
        <v>10</v>
      </c>
      <c r="M125" s="149"/>
      <c r="N125" s="154"/>
      <c r="O125" s="4">
        <v>40634</v>
      </c>
      <c r="P125" s="22">
        <v>13.9</v>
      </c>
      <c r="Q125" s="22">
        <v>30.5</v>
      </c>
      <c r="R125" s="22">
        <v>0.3</v>
      </c>
      <c r="S125" s="22">
        <v>7.54</v>
      </c>
      <c r="T125" s="6">
        <f t="shared" si="60"/>
        <v>7.25</v>
      </c>
      <c r="U125" s="7" t="str">
        <f t="shared" si="61"/>
        <v>6</v>
      </c>
      <c r="V125" s="7" t="str">
        <f t="shared" si="62"/>
        <v>3</v>
      </c>
      <c r="W125" s="7" t="str">
        <f t="shared" si="63"/>
        <v>10</v>
      </c>
      <c r="X125" s="7" t="str">
        <f t="shared" si="64"/>
        <v>10</v>
      </c>
      <c r="Y125" s="149"/>
      <c r="Z125" s="154"/>
      <c r="AA125" s="4">
        <v>40634</v>
      </c>
      <c r="AB125" s="27">
        <v>6.5</v>
      </c>
      <c r="AC125" s="27">
        <v>14.9</v>
      </c>
      <c r="AD125" s="27">
        <v>2.2000000000000002</v>
      </c>
      <c r="AE125" s="27">
        <v>5.42</v>
      </c>
      <c r="AF125" s="6">
        <f t="shared" si="65"/>
        <v>5.75</v>
      </c>
      <c r="AG125" s="7" t="str">
        <f t="shared" si="66"/>
        <v>6</v>
      </c>
      <c r="AH125" s="7" t="str">
        <f t="shared" si="67"/>
        <v>1</v>
      </c>
      <c r="AI125" s="7" t="str">
        <f t="shared" si="68"/>
        <v>6</v>
      </c>
      <c r="AJ125" s="7" t="str">
        <f t="shared" si="69"/>
        <v>10</v>
      </c>
      <c r="AK125" s="149"/>
      <c r="AL125" s="154"/>
      <c r="AM125" s="4">
        <v>40634</v>
      </c>
      <c r="AN125" s="22">
        <v>5.0999999999999996</v>
      </c>
      <c r="AO125" s="22">
        <v>14.2</v>
      </c>
      <c r="AP125" s="22">
        <v>1</v>
      </c>
      <c r="AQ125" s="22">
        <v>4.75</v>
      </c>
      <c r="AR125" s="6">
        <f t="shared" si="70"/>
        <v>6.75</v>
      </c>
      <c r="AS125" s="7" t="str">
        <f t="shared" si="71"/>
        <v>6</v>
      </c>
      <c r="AT125" s="7" t="str">
        <f t="shared" si="72"/>
        <v>1</v>
      </c>
      <c r="AU125" s="7" t="str">
        <f t="shared" si="73"/>
        <v>10</v>
      </c>
      <c r="AV125" s="7" t="str">
        <f t="shared" si="74"/>
        <v>10</v>
      </c>
      <c r="AW125" s="149"/>
      <c r="AX125" s="154"/>
      <c r="AY125" s="4">
        <v>40634</v>
      </c>
      <c r="AZ125" s="27">
        <v>1.8</v>
      </c>
      <c r="BA125" s="27">
        <v>27</v>
      </c>
      <c r="BB125" s="27">
        <v>3</v>
      </c>
      <c r="BC125" s="27">
        <v>2.85</v>
      </c>
      <c r="BD125" s="6">
        <v>4</v>
      </c>
      <c r="BE125" s="7" t="s">
        <v>25</v>
      </c>
      <c r="BF125" s="7" t="s">
        <v>27</v>
      </c>
      <c r="BG125" s="7" t="s">
        <v>23</v>
      </c>
      <c r="BH125" s="7" t="s">
        <v>23</v>
      </c>
      <c r="BI125" s="149"/>
      <c r="BJ125" s="154"/>
      <c r="BK125" s="4">
        <v>40634</v>
      </c>
      <c r="BL125" s="27">
        <v>1</v>
      </c>
      <c r="BM125" s="27">
        <v>1.9</v>
      </c>
      <c r="BN125" s="27">
        <v>10.199999999999999</v>
      </c>
      <c r="BO125" s="27">
        <v>0.09</v>
      </c>
      <c r="BP125" s="6">
        <v>1</v>
      </c>
      <c r="BQ125" s="7" t="s">
        <v>25</v>
      </c>
      <c r="BR125" s="7" t="s">
        <v>25</v>
      </c>
      <c r="BS125" s="7" t="s">
        <v>25</v>
      </c>
      <c r="BT125" s="7" t="s">
        <v>25</v>
      </c>
      <c r="BU125" s="149"/>
      <c r="BV125" s="154"/>
      <c r="BW125" s="4">
        <v>40634</v>
      </c>
      <c r="BX125" s="22">
        <v>1.8</v>
      </c>
      <c r="BY125" s="22">
        <v>5.5</v>
      </c>
      <c r="BZ125" s="22">
        <v>6.6</v>
      </c>
      <c r="CA125" s="22">
        <v>12.7</v>
      </c>
      <c r="CB125" s="6">
        <v>3.25</v>
      </c>
      <c r="CC125" s="7" t="s">
        <v>25</v>
      </c>
      <c r="CD125" s="7" t="s">
        <v>25</v>
      </c>
      <c r="CE125" s="7" t="s">
        <v>25</v>
      </c>
      <c r="CF125" s="7" t="s">
        <v>24</v>
      </c>
      <c r="CG125" s="149"/>
      <c r="CH125" s="151"/>
      <c r="CI125" s="4">
        <v>40658</v>
      </c>
      <c r="CJ125" s="5">
        <v>32.299999999999997</v>
      </c>
      <c r="CK125" s="5">
        <v>27</v>
      </c>
      <c r="CL125" s="5">
        <v>1.4</v>
      </c>
      <c r="CM125" s="5">
        <v>7.03</v>
      </c>
      <c r="CN125" s="6">
        <v>8.25</v>
      </c>
      <c r="CO125" s="7" t="s">
        <v>24</v>
      </c>
      <c r="CP125" s="7" t="s">
        <v>27</v>
      </c>
      <c r="CQ125" s="7" t="s">
        <v>24</v>
      </c>
      <c r="CR125" s="7" t="s">
        <v>24</v>
      </c>
      <c r="CS125" s="149"/>
      <c r="CT125" s="151"/>
      <c r="CU125" s="4">
        <v>40658</v>
      </c>
      <c r="CV125" s="5">
        <v>84.9</v>
      </c>
      <c r="CW125" s="5">
        <v>96.5</v>
      </c>
      <c r="CX125" s="5">
        <v>0.5</v>
      </c>
      <c r="CY125" s="5">
        <v>12.4</v>
      </c>
      <c r="CZ125" s="6">
        <v>9</v>
      </c>
      <c r="DA125" s="7" t="s">
        <v>24</v>
      </c>
      <c r="DB125" s="7" t="s">
        <v>23</v>
      </c>
      <c r="DC125" s="7" t="s">
        <v>24</v>
      </c>
      <c r="DD125" s="7" t="s">
        <v>24</v>
      </c>
      <c r="DE125" s="149"/>
      <c r="DF125" s="151"/>
      <c r="DG125" s="4">
        <v>40658</v>
      </c>
      <c r="DH125" s="5">
        <v>35.1</v>
      </c>
      <c r="DI125" s="5">
        <v>34</v>
      </c>
      <c r="DJ125" s="5">
        <v>1.2</v>
      </c>
      <c r="DK125" s="5">
        <v>5.34</v>
      </c>
      <c r="DL125" s="6">
        <v>8.25</v>
      </c>
      <c r="DM125" s="7" t="s">
        <v>24</v>
      </c>
      <c r="DN125" s="7" t="s">
        <v>27</v>
      </c>
      <c r="DO125" s="7" t="s">
        <v>24</v>
      </c>
      <c r="DP125" s="7" t="s">
        <v>24</v>
      </c>
      <c r="DQ125" s="149"/>
      <c r="DR125" s="151"/>
      <c r="DS125" s="4">
        <v>40658</v>
      </c>
      <c r="DT125" s="5">
        <v>73.5</v>
      </c>
      <c r="DU125" s="5">
        <v>23</v>
      </c>
      <c r="DV125" s="5">
        <v>0.4</v>
      </c>
      <c r="DW125" s="5">
        <v>21</v>
      </c>
      <c r="DX125" s="6">
        <v>8.25</v>
      </c>
      <c r="DY125" s="7" t="s">
        <v>24</v>
      </c>
      <c r="DZ125" s="7" t="s">
        <v>27</v>
      </c>
      <c r="EA125" s="7" t="s">
        <v>24</v>
      </c>
      <c r="EB125" s="7" t="s">
        <v>24</v>
      </c>
    </row>
    <row r="126" spans="1:132" x14ac:dyDescent="0.25">
      <c r="A126" s="149"/>
      <c r="B126" s="154"/>
      <c r="C126" s="4">
        <v>40665</v>
      </c>
      <c r="D126" s="22">
        <v>9.4</v>
      </c>
      <c r="E126" s="22">
        <v>29.3</v>
      </c>
      <c r="F126" s="22">
        <v>1.6</v>
      </c>
      <c r="G126" s="22">
        <v>1.98</v>
      </c>
      <c r="H126" s="6">
        <f t="shared" si="55"/>
        <v>6.25</v>
      </c>
      <c r="I126" s="7" t="str">
        <f t="shared" si="56"/>
        <v>6</v>
      </c>
      <c r="J126" s="7" t="str">
        <f t="shared" si="57"/>
        <v>3</v>
      </c>
      <c r="K126" s="7" t="str">
        <f t="shared" si="58"/>
        <v>10</v>
      </c>
      <c r="L126" s="7" t="str">
        <f t="shared" si="59"/>
        <v>6</v>
      </c>
      <c r="M126" s="149"/>
      <c r="N126" s="154"/>
      <c r="O126" s="4">
        <v>40665</v>
      </c>
      <c r="P126" s="22">
        <v>21.8</v>
      </c>
      <c r="Q126" s="22">
        <v>48.8</v>
      </c>
      <c r="R126" s="22">
        <v>0.7</v>
      </c>
      <c r="S126" s="22">
        <v>15.4</v>
      </c>
      <c r="T126" s="6">
        <f t="shared" si="60"/>
        <v>8.25</v>
      </c>
      <c r="U126" s="7" t="str">
        <f t="shared" si="61"/>
        <v>10</v>
      </c>
      <c r="V126" s="7" t="str">
        <f t="shared" si="62"/>
        <v>3</v>
      </c>
      <c r="W126" s="7" t="str">
        <f t="shared" si="63"/>
        <v>10</v>
      </c>
      <c r="X126" s="7" t="str">
        <f t="shared" si="64"/>
        <v>10</v>
      </c>
      <c r="Y126" s="149"/>
      <c r="Z126" s="154"/>
      <c r="AA126" s="4">
        <v>40665</v>
      </c>
      <c r="AB126" s="22">
        <v>5.5</v>
      </c>
      <c r="AC126" s="22">
        <v>13.2</v>
      </c>
      <c r="AD126" s="22">
        <v>0.4</v>
      </c>
      <c r="AE126" s="22">
        <v>6.12</v>
      </c>
      <c r="AF126" s="6">
        <f t="shared" si="65"/>
        <v>6.75</v>
      </c>
      <c r="AG126" s="7" t="str">
        <f t="shared" si="66"/>
        <v>6</v>
      </c>
      <c r="AH126" s="7" t="str">
        <f t="shared" si="67"/>
        <v>1</v>
      </c>
      <c r="AI126" s="7" t="str">
        <f t="shared" si="68"/>
        <v>10</v>
      </c>
      <c r="AJ126" s="7" t="str">
        <f t="shared" si="69"/>
        <v>10</v>
      </c>
      <c r="AK126" s="149"/>
      <c r="AL126" s="154"/>
      <c r="AM126" s="4">
        <v>40665</v>
      </c>
      <c r="AN126" s="22">
        <v>4.2</v>
      </c>
      <c r="AO126" s="22">
        <v>12.9</v>
      </c>
      <c r="AP126" s="22">
        <v>0.9</v>
      </c>
      <c r="AQ126" s="22">
        <v>4.87</v>
      </c>
      <c r="AR126" s="6">
        <f t="shared" si="70"/>
        <v>6</v>
      </c>
      <c r="AS126" s="7" t="str">
        <f t="shared" si="71"/>
        <v>3</v>
      </c>
      <c r="AT126" s="7" t="str">
        <f t="shared" si="72"/>
        <v>1</v>
      </c>
      <c r="AU126" s="7" t="str">
        <f t="shared" si="73"/>
        <v>10</v>
      </c>
      <c r="AV126" s="7" t="str">
        <f t="shared" si="74"/>
        <v>10</v>
      </c>
      <c r="AW126" s="149"/>
      <c r="AX126" s="154"/>
      <c r="AY126" s="4">
        <v>40665</v>
      </c>
      <c r="AZ126" s="22">
        <v>1.5</v>
      </c>
      <c r="BA126" s="22">
        <v>16</v>
      </c>
      <c r="BB126" s="22">
        <v>2.2000000000000002</v>
      </c>
      <c r="BC126" s="22">
        <v>3.09</v>
      </c>
      <c r="BD126" s="6">
        <v>4.5</v>
      </c>
      <c r="BE126" s="7" t="s">
        <v>25</v>
      </c>
      <c r="BF126" s="7" t="s">
        <v>25</v>
      </c>
      <c r="BG126" s="7" t="s">
        <v>23</v>
      </c>
      <c r="BH126" s="7" t="s">
        <v>24</v>
      </c>
      <c r="BI126" s="149"/>
      <c r="BJ126" s="154"/>
      <c r="BK126" s="4">
        <v>40665</v>
      </c>
      <c r="BL126" s="22">
        <v>1</v>
      </c>
      <c r="BM126" s="22">
        <v>2.7</v>
      </c>
      <c r="BN126" s="22">
        <v>4.3</v>
      </c>
      <c r="BO126" s="22">
        <v>0.01</v>
      </c>
      <c r="BP126" s="6">
        <v>2.25</v>
      </c>
      <c r="BQ126" s="7" t="s">
        <v>25</v>
      </c>
      <c r="BR126" s="7" t="s">
        <v>25</v>
      </c>
      <c r="BS126" s="7" t="s">
        <v>23</v>
      </c>
      <c r="BT126" s="7" t="s">
        <v>25</v>
      </c>
      <c r="BU126" s="149"/>
      <c r="BV126" s="154"/>
      <c r="BW126" s="4">
        <v>40665</v>
      </c>
      <c r="BX126" s="22">
        <v>2.9</v>
      </c>
      <c r="BY126" s="22">
        <v>13.5</v>
      </c>
      <c r="BZ126" s="22">
        <v>3.6</v>
      </c>
      <c r="CA126" s="22">
        <v>12.3</v>
      </c>
      <c r="CB126" s="6">
        <v>4.5</v>
      </c>
      <c r="CC126" s="7" t="s">
        <v>25</v>
      </c>
      <c r="CD126" s="7" t="s">
        <v>25</v>
      </c>
      <c r="CE126" s="7" t="s">
        <v>23</v>
      </c>
      <c r="CF126" s="7" t="s">
        <v>24</v>
      </c>
      <c r="CG126" s="149"/>
      <c r="CH126" s="151"/>
      <c r="CI126" s="4">
        <v>40687</v>
      </c>
      <c r="CJ126" s="5">
        <v>5.0999999999999996</v>
      </c>
      <c r="CK126" s="5">
        <v>60.5</v>
      </c>
      <c r="CL126" s="5">
        <v>2.4</v>
      </c>
      <c r="CM126" s="5">
        <v>0.6</v>
      </c>
      <c r="CN126" s="6">
        <v>5.25</v>
      </c>
      <c r="CO126" s="7" t="s">
        <v>23</v>
      </c>
      <c r="CP126" s="7" t="s">
        <v>23</v>
      </c>
      <c r="CQ126" s="7" t="s">
        <v>23</v>
      </c>
      <c r="CR126" s="7" t="s">
        <v>27</v>
      </c>
      <c r="CS126" s="149"/>
      <c r="CT126" s="151"/>
      <c r="CU126" s="4">
        <v>40687</v>
      </c>
      <c r="CV126" s="5">
        <v>12.4</v>
      </c>
      <c r="CW126" s="5">
        <v>78.8</v>
      </c>
      <c r="CX126" s="5">
        <v>1.9</v>
      </c>
      <c r="CY126" s="5">
        <v>1</v>
      </c>
      <c r="CZ126" s="6">
        <v>7</v>
      </c>
      <c r="DA126" s="7" t="s">
        <v>23</v>
      </c>
      <c r="DB126" s="7" t="s">
        <v>23</v>
      </c>
      <c r="DC126" s="7" t="s">
        <v>24</v>
      </c>
      <c r="DD126" s="7" t="s">
        <v>23</v>
      </c>
      <c r="DE126" s="149"/>
      <c r="DF126" s="151"/>
      <c r="DG126" s="4">
        <v>40687</v>
      </c>
      <c r="DH126" s="5">
        <v>102</v>
      </c>
      <c r="DI126" s="5">
        <v>210</v>
      </c>
      <c r="DJ126" s="5">
        <v>1.6</v>
      </c>
      <c r="DK126" s="5">
        <v>11.7</v>
      </c>
      <c r="DL126" s="6">
        <v>10</v>
      </c>
      <c r="DM126" s="7" t="s">
        <v>24</v>
      </c>
      <c r="DN126" s="7" t="s">
        <v>24</v>
      </c>
      <c r="DO126" s="7" t="s">
        <v>24</v>
      </c>
      <c r="DP126" s="7" t="s">
        <v>24</v>
      </c>
      <c r="DQ126" s="149"/>
      <c r="DR126" s="151"/>
      <c r="DS126" s="4">
        <v>40687</v>
      </c>
      <c r="DT126" s="5">
        <v>21.4</v>
      </c>
      <c r="DU126" s="5">
        <v>26.2</v>
      </c>
      <c r="DV126" s="5">
        <v>1</v>
      </c>
      <c r="DW126" s="5">
        <v>7.54</v>
      </c>
      <c r="DX126" s="6">
        <v>8.25</v>
      </c>
      <c r="DY126" s="7" t="s">
        <v>24</v>
      </c>
      <c r="DZ126" s="7" t="s">
        <v>27</v>
      </c>
      <c r="EA126" s="7" t="s">
        <v>24</v>
      </c>
      <c r="EB126" s="7" t="s">
        <v>24</v>
      </c>
    </row>
    <row r="127" spans="1:132" x14ac:dyDescent="0.25">
      <c r="A127" s="149"/>
      <c r="B127" s="154"/>
      <c r="C127" s="4">
        <v>40695</v>
      </c>
      <c r="D127" s="22">
        <v>3.4</v>
      </c>
      <c r="E127" s="22">
        <v>50.4</v>
      </c>
      <c r="F127" s="22">
        <v>4.0999999999999996</v>
      </c>
      <c r="G127" s="22">
        <v>0.5</v>
      </c>
      <c r="H127" s="6">
        <f t="shared" si="55"/>
        <v>4</v>
      </c>
      <c r="I127" s="7" t="str">
        <f t="shared" si="56"/>
        <v>3</v>
      </c>
      <c r="J127" s="7" t="str">
        <f t="shared" si="57"/>
        <v>6</v>
      </c>
      <c r="K127" s="7" t="str">
        <f t="shared" si="58"/>
        <v>6</v>
      </c>
      <c r="L127" s="7" t="str">
        <f t="shared" si="59"/>
        <v>1</v>
      </c>
      <c r="M127" s="149"/>
      <c r="N127" s="154"/>
      <c r="O127" s="4">
        <v>40695</v>
      </c>
      <c r="P127" s="22">
        <v>16</v>
      </c>
      <c r="Q127" s="22">
        <v>55.2</v>
      </c>
      <c r="R127" s="22">
        <v>0.3</v>
      </c>
      <c r="S127" s="22">
        <v>3.52</v>
      </c>
      <c r="T127" s="6">
        <f t="shared" si="60"/>
        <v>9</v>
      </c>
      <c r="U127" s="7" t="str">
        <f t="shared" si="61"/>
        <v>10</v>
      </c>
      <c r="V127" s="7" t="str">
        <f t="shared" si="62"/>
        <v>6</v>
      </c>
      <c r="W127" s="7" t="str">
        <f t="shared" si="63"/>
        <v>10</v>
      </c>
      <c r="X127" s="7" t="str">
        <f t="shared" si="64"/>
        <v>10</v>
      </c>
      <c r="Y127" s="149"/>
      <c r="Z127" s="154"/>
      <c r="AA127" s="4">
        <v>40695</v>
      </c>
      <c r="AB127" s="22">
        <v>5.5</v>
      </c>
      <c r="AC127" s="22">
        <v>40.799999999999997</v>
      </c>
      <c r="AD127" s="22">
        <v>0.4</v>
      </c>
      <c r="AE127" s="22">
        <v>4.7</v>
      </c>
      <c r="AF127" s="6">
        <f t="shared" si="65"/>
        <v>7.25</v>
      </c>
      <c r="AG127" s="7" t="str">
        <f t="shared" si="66"/>
        <v>6</v>
      </c>
      <c r="AH127" s="7" t="str">
        <f t="shared" si="67"/>
        <v>3</v>
      </c>
      <c r="AI127" s="7" t="str">
        <f t="shared" si="68"/>
        <v>10</v>
      </c>
      <c r="AJ127" s="7" t="str">
        <f t="shared" si="69"/>
        <v>10</v>
      </c>
      <c r="AK127" s="149"/>
      <c r="AL127" s="154"/>
      <c r="AM127" s="4">
        <v>40695</v>
      </c>
      <c r="AN127" s="27">
        <v>3.1</v>
      </c>
      <c r="AO127" s="27">
        <v>24.7</v>
      </c>
      <c r="AP127" s="27">
        <v>0.9</v>
      </c>
      <c r="AQ127" s="27">
        <v>3.92</v>
      </c>
      <c r="AR127" s="6">
        <f t="shared" si="70"/>
        <v>6.5</v>
      </c>
      <c r="AS127" s="7" t="str">
        <f t="shared" si="71"/>
        <v>3</v>
      </c>
      <c r="AT127" s="7" t="str">
        <f t="shared" si="72"/>
        <v>3</v>
      </c>
      <c r="AU127" s="7" t="str">
        <f t="shared" si="73"/>
        <v>10</v>
      </c>
      <c r="AV127" s="7" t="str">
        <f t="shared" si="74"/>
        <v>10</v>
      </c>
      <c r="AW127" s="149"/>
      <c r="AX127" s="154"/>
      <c r="AY127" s="4">
        <v>40695</v>
      </c>
      <c r="AZ127" s="22">
        <v>2.1</v>
      </c>
      <c r="BA127" s="22">
        <v>28.5</v>
      </c>
      <c r="BB127" s="22">
        <v>2.8</v>
      </c>
      <c r="BC127" s="22">
        <v>2.82</v>
      </c>
      <c r="BD127" s="6">
        <v>4</v>
      </c>
      <c r="BE127" s="7" t="s">
        <v>25</v>
      </c>
      <c r="BF127" s="7" t="s">
        <v>27</v>
      </c>
      <c r="BG127" s="7" t="s">
        <v>23</v>
      </c>
      <c r="BH127" s="7" t="s">
        <v>23</v>
      </c>
      <c r="BI127" s="149"/>
      <c r="BJ127" s="154"/>
      <c r="BK127" s="4">
        <v>40695</v>
      </c>
      <c r="BL127" s="22">
        <v>1</v>
      </c>
      <c r="BM127" s="22">
        <v>11.1</v>
      </c>
      <c r="BN127" s="22">
        <v>8.6</v>
      </c>
      <c r="BO127" s="22">
        <v>0.02</v>
      </c>
      <c r="BP127" s="6">
        <v>1</v>
      </c>
      <c r="BQ127" s="7" t="s">
        <v>25</v>
      </c>
      <c r="BR127" s="7" t="s">
        <v>25</v>
      </c>
      <c r="BS127" s="7" t="s">
        <v>25</v>
      </c>
      <c r="BT127" s="7" t="s">
        <v>25</v>
      </c>
      <c r="BU127" s="149"/>
      <c r="BV127" s="154"/>
      <c r="BW127" s="4">
        <v>40695</v>
      </c>
      <c r="BX127" s="22">
        <v>1.3</v>
      </c>
      <c r="BY127" s="22">
        <v>25</v>
      </c>
      <c r="BZ127" s="22">
        <v>7.1</v>
      </c>
      <c r="CA127" s="22">
        <v>0.15</v>
      </c>
      <c r="CB127" s="6">
        <v>1.5</v>
      </c>
      <c r="CC127" s="7" t="s">
        <v>25</v>
      </c>
      <c r="CD127" s="7" t="s">
        <v>27</v>
      </c>
      <c r="CE127" s="7" t="s">
        <v>25</v>
      </c>
      <c r="CF127" s="7" t="s">
        <v>25</v>
      </c>
      <c r="CG127" s="149"/>
      <c r="CH127" s="151"/>
      <c r="CI127" s="4">
        <v>40708</v>
      </c>
      <c r="CJ127" s="5">
        <v>75</v>
      </c>
      <c r="CK127" s="5">
        <v>56.5</v>
      </c>
      <c r="CL127" s="5">
        <v>1.3</v>
      </c>
      <c r="CM127" s="5">
        <v>58.2</v>
      </c>
      <c r="CN127" s="6">
        <v>9</v>
      </c>
      <c r="CO127" s="7" t="s">
        <v>24</v>
      </c>
      <c r="CP127" s="7" t="s">
        <v>23</v>
      </c>
      <c r="CQ127" s="7" t="s">
        <v>24</v>
      </c>
      <c r="CR127" s="7" t="s">
        <v>24</v>
      </c>
      <c r="CS127" s="149"/>
      <c r="CT127" s="151"/>
      <c r="CU127" s="4">
        <v>40708</v>
      </c>
      <c r="CV127" s="5">
        <v>117</v>
      </c>
      <c r="CW127" s="5">
        <v>225</v>
      </c>
      <c r="CX127" s="5">
        <v>1.2</v>
      </c>
      <c r="CY127" s="5">
        <v>63.3</v>
      </c>
      <c r="CZ127" s="6">
        <v>10</v>
      </c>
      <c r="DA127" s="7" t="s">
        <v>24</v>
      </c>
      <c r="DB127" s="7" t="s">
        <v>24</v>
      </c>
      <c r="DC127" s="7" t="s">
        <v>24</v>
      </c>
      <c r="DD127" s="7" t="s">
        <v>24</v>
      </c>
      <c r="DE127" s="149"/>
      <c r="DF127" s="151"/>
      <c r="DG127" s="4">
        <v>40708</v>
      </c>
      <c r="DH127" s="5">
        <v>146</v>
      </c>
      <c r="DI127" s="5">
        <v>116</v>
      </c>
      <c r="DJ127" s="5">
        <v>1.2</v>
      </c>
      <c r="DK127" s="5">
        <v>52.7</v>
      </c>
      <c r="DL127" s="6">
        <v>10</v>
      </c>
      <c r="DM127" s="7" t="s">
        <v>24</v>
      </c>
      <c r="DN127" s="7" t="s">
        <v>24</v>
      </c>
      <c r="DO127" s="7" t="s">
        <v>24</v>
      </c>
      <c r="DP127" s="7" t="s">
        <v>24</v>
      </c>
      <c r="DQ127" s="149"/>
      <c r="DR127" s="151"/>
      <c r="DS127" s="4">
        <v>40708</v>
      </c>
      <c r="DT127" s="5">
        <v>33.9</v>
      </c>
      <c r="DU127" s="5">
        <v>59.5</v>
      </c>
      <c r="DV127" s="5">
        <v>1.4</v>
      </c>
      <c r="DW127" s="5">
        <v>21.5</v>
      </c>
      <c r="DX127" s="6">
        <v>9</v>
      </c>
      <c r="DY127" s="7" t="s">
        <v>24</v>
      </c>
      <c r="DZ127" s="7" t="s">
        <v>23</v>
      </c>
      <c r="EA127" s="7" t="s">
        <v>24</v>
      </c>
      <c r="EB127" s="7" t="s">
        <v>24</v>
      </c>
    </row>
    <row r="128" spans="1:132" x14ac:dyDescent="0.25">
      <c r="A128" s="149"/>
      <c r="B128" s="154"/>
      <c r="C128" s="4">
        <v>40725</v>
      </c>
      <c r="D128" s="22">
        <v>2.5</v>
      </c>
      <c r="E128" s="22">
        <v>134</v>
      </c>
      <c r="F128" s="22">
        <v>3.5</v>
      </c>
      <c r="G128" s="22">
        <v>0.56000000000000005</v>
      </c>
      <c r="H128" s="6">
        <f t="shared" si="55"/>
        <v>5</v>
      </c>
      <c r="I128" s="7" t="str">
        <f t="shared" si="56"/>
        <v>1</v>
      </c>
      <c r="J128" s="7" t="str">
        <f t="shared" si="57"/>
        <v>10</v>
      </c>
      <c r="K128" s="7" t="str">
        <f t="shared" si="58"/>
        <v>6</v>
      </c>
      <c r="L128" s="7" t="str">
        <f t="shared" si="59"/>
        <v>3</v>
      </c>
      <c r="M128" s="149"/>
      <c r="N128" s="154"/>
      <c r="O128" s="4">
        <v>40725</v>
      </c>
      <c r="P128" s="22">
        <v>21.4</v>
      </c>
      <c r="Q128" s="22">
        <v>49.6</v>
      </c>
      <c r="R128" s="22">
        <v>1.1000000000000001</v>
      </c>
      <c r="S128" s="22">
        <v>2.2799999999999998</v>
      </c>
      <c r="T128" s="6">
        <f t="shared" si="60"/>
        <v>8</v>
      </c>
      <c r="U128" s="7" t="str">
        <f t="shared" si="61"/>
        <v>10</v>
      </c>
      <c r="V128" s="7" t="str">
        <f t="shared" si="62"/>
        <v>6</v>
      </c>
      <c r="W128" s="7" t="str">
        <f t="shared" si="63"/>
        <v>10</v>
      </c>
      <c r="X128" s="7" t="str">
        <f t="shared" si="64"/>
        <v>6</v>
      </c>
      <c r="Y128" s="149"/>
      <c r="Z128" s="154"/>
      <c r="AA128" s="4">
        <v>40725</v>
      </c>
      <c r="AB128" s="22">
        <v>4</v>
      </c>
      <c r="AC128" s="22">
        <v>28.7</v>
      </c>
      <c r="AD128" s="22">
        <v>0.3</v>
      </c>
      <c r="AE128" s="22">
        <v>1.52</v>
      </c>
      <c r="AF128" s="6">
        <f t="shared" si="65"/>
        <v>5.5</v>
      </c>
      <c r="AG128" s="7" t="str">
        <f t="shared" si="66"/>
        <v>3</v>
      </c>
      <c r="AH128" s="7" t="str">
        <f t="shared" si="67"/>
        <v>3</v>
      </c>
      <c r="AI128" s="7" t="str">
        <f t="shared" si="68"/>
        <v>10</v>
      </c>
      <c r="AJ128" s="7" t="str">
        <f t="shared" si="69"/>
        <v>6</v>
      </c>
      <c r="AK128" s="149"/>
      <c r="AL128" s="154"/>
      <c r="AM128" s="4">
        <v>40725</v>
      </c>
      <c r="AN128" s="22">
        <v>2.8</v>
      </c>
      <c r="AO128" s="22">
        <v>30.2</v>
      </c>
      <c r="AP128" s="22">
        <v>0.9</v>
      </c>
      <c r="AQ128" s="22">
        <v>1.51</v>
      </c>
      <c r="AR128" s="6">
        <f t="shared" si="70"/>
        <v>5</v>
      </c>
      <c r="AS128" s="7" t="str">
        <f t="shared" si="71"/>
        <v>1</v>
      </c>
      <c r="AT128" s="7" t="str">
        <f t="shared" si="72"/>
        <v>3</v>
      </c>
      <c r="AU128" s="7" t="str">
        <f t="shared" si="73"/>
        <v>10</v>
      </c>
      <c r="AV128" s="7" t="str">
        <f t="shared" si="74"/>
        <v>6</v>
      </c>
      <c r="AW128" s="149"/>
      <c r="AX128" s="154"/>
      <c r="AY128" s="4">
        <v>40725</v>
      </c>
      <c r="AZ128" s="22">
        <v>1.9</v>
      </c>
      <c r="BA128" s="22">
        <v>24.5</v>
      </c>
      <c r="BB128" s="22">
        <v>2.2000000000000002</v>
      </c>
      <c r="BC128" s="22">
        <v>1.69</v>
      </c>
      <c r="BD128" s="6">
        <v>4</v>
      </c>
      <c r="BE128" s="7" t="s">
        <v>25</v>
      </c>
      <c r="BF128" s="7" t="s">
        <v>27</v>
      </c>
      <c r="BG128" s="7" t="s">
        <v>23</v>
      </c>
      <c r="BH128" s="7" t="s">
        <v>23</v>
      </c>
      <c r="BI128" s="149"/>
      <c r="BJ128" s="154"/>
      <c r="BK128" s="4">
        <v>40725</v>
      </c>
      <c r="BL128" s="22">
        <v>1</v>
      </c>
      <c r="BM128" s="22">
        <v>15.6</v>
      </c>
      <c r="BN128" s="22">
        <v>9.6</v>
      </c>
      <c r="BO128" s="22">
        <v>0.04</v>
      </c>
      <c r="BP128" s="6">
        <v>1</v>
      </c>
      <c r="BQ128" s="7" t="s">
        <v>25</v>
      </c>
      <c r="BR128" s="7" t="s">
        <v>25</v>
      </c>
      <c r="BS128" s="7" t="s">
        <v>25</v>
      </c>
      <c r="BT128" s="7" t="s">
        <v>25</v>
      </c>
      <c r="BU128" s="149"/>
      <c r="BV128" s="154"/>
      <c r="BW128" s="4">
        <v>40725</v>
      </c>
      <c r="BX128" s="22">
        <v>1.3</v>
      </c>
      <c r="BY128" s="22">
        <v>62.8</v>
      </c>
      <c r="BZ128" s="22">
        <v>5.9</v>
      </c>
      <c r="CA128" s="22">
        <v>0.47</v>
      </c>
      <c r="CB128" s="6">
        <v>2.75</v>
      </c>
      <c r="CC128" s="7" t="s">
        <v>25</v>
      </c>
      <c r="CD128" s="7" t="s">
        <v>23</v>
      </c>
      <c r="CE128" s="7" t="s">
        <v>27</v>
      </c>
      <c r="CF128" s="7" t="s">
        <v>25</v>
      </c>
      <c r="CG128" s="149"/>
      <c r="CH128" s="151"/>
      <c r="CI128" s="4">
        <v>40736</v>
      </c>
      <c r="CJ128" s="5">
        <v>98</v>
      </c>
      <c r="CK128" s="5">
        <v>50.2</v>
      </c>
      <c r="CL128" s="5">
        <v>0.9</v>
      </c>
      <c r="CM128" s="5">
        <v>22.9</v>
      </c>
      <c r="CN128" s="6">
        <v>9</v>
      </c>
      <c r="CO128" s="7" t="s">
        <v>24</v>
      </c>
      <c r="CP128" s="7" t="s">
        <v>23</v>
      </c>
      <c r="CQ128" s="7" t="s">
        <v>24</v>
      </c>
      <c r="CR128" s="7" t="s">
        <v>24</v>
      </c>
      <c r="CS128" s="149"/>
      <c r="CT128" s="151"/>
      <c r="CU128" s="4">
        <v>40736</v>
      </c>
      <c r="CV128" s="5">
        <v>178</v>
      </c>
      <c r="CW128" s="5">
        <v>192</v>
      </c>
      <c r="CX128" s="5">
        <v>1.1000000000000001</v>
      </c>
      <c r="CY128" s="5">
        <v>33</v>
      </c>
      <c r="CZ128" s="6">
        <v>10</v>
      </c>
      <c r="DA128" s="7" t="s">
        <v>24</v>
      </c>
      <c r="DB128" s="7" t="s">
        <v>24</v>
      </c>
      <c r="DC128" s="7" t="s">
        <v>24</v>
      </c>
      <c r="DD128" s="7" t="s">
        <v>24</v>
      </c>
      <c r="DE128" s="149"/>
      <c r="DF128" s="151"/>
      <c r="DG128" s="4">
        <v>40736</v>
      </c>
      <c r="DH128" s="5">
        <v>188</v>
      </c>
      <c r="DI128" s="5">
        <v>300</v>
      </c>
      <c r="DJ128" s="5">
        <v>1.3</v>
      </c>
      <c r="DK128" s="5">
        <v>41.4</v>
      </c>
      <c r="DL128" s="6">
        <v>10</v>
      </c>
      <c r="DM128" s="7" t="s">
        <v>24</v>
      </c>
      <c r="DN128" s="7" t="s">
        <v>24</v>
      </c>
      <c r="DO128" s="7" t="s">
        <v>24</v>
      </c>
      <c r="DP128" s="7" t="s">
        <v>24</v>
      </c>
      <c r="DQ128" s="149"/>
      <c r="DR128" s="151"/>
      <c r="DS128" s="4">
        <v>40736</v>
      </c>
      <c r="DT128" s="5">
        <v>42.1</v>
      </c>
      <c r="DU128" s="5">
        <v>20</v>
      </c>
      <c r="DV128" s="5">
        <v>1.4</v>
      </c>
      <c r="DW128" s="5">
        <v>15.1</v>
      </c>
      <c r="DX128" s="6">
        <v>8.25</v>
      </c>
      <c r="DY128" s="7" t="s">
        <v>24</v>
      </c>
      <c r="DZ128" s="7" t="s">
        <v>27</v>
      </c>
      <c r="EA128" s="7" t="s">
        <v>24</v>
      </c>
      <c r="EB128" s="7" t="s">
        <v>24</v>
      </c>
    </row>
    <row r="129" spans="1:132" x14ac:dyDescent="0.25">
      <c r="A129" s="149"/>
      <c r="B129" s="154"/>
      <c r="C129" s="4">
        <v>40756</v>
      </c>
      <c r="D129" s="27">
        <v>5.7</v>
      </c>
      <c r="E129" s="27">
        <v>174</v>
      </c>
      <c r="F129" s="27">
        <v>3.8</v>
      </c>
      <c r="G129" s="27">
        <v>0.02</v>
      </c>
      <c r="H129" s="6">
        <f t="shared" si="55"/>
        <v>5.75</v>
      </c>
      <c r="I129" s="7" t="str">
        <f t="shared" si="56"/>
        <v>6</v>
      </c>
      <c r="J129" s="7" t="str">
        <f t="shared" si="57"/>
        <v>10</v>
      </c>
      <c r="K129" s="7" t="str">
        <f t="shared" si="58"/>
        <v>6</v>
      </c>
      <c r="L129" s="7" t="str">
        <f t="shared" si="59"/>
        <v>1</v>
      </c>
      <c r="M129" s="149"/>
      <c r="N129" s="154"/>
      <c r="O129" s="4">
        <v>40756</v>
      </c>
      <c r="P129" s="22">
        <v>6.3</v>
      </c>
      <c r="Q129" s="22">
        <v>145</v>
      </c>
      <c r="R129" s="22">
        <v>4</v>
      </c>
      <c r="S129" s="22">
        <v>1.75</v>
      </c>
      <c r="T129" s="6">
        <f t="shared" si="60"/>
        <v>7</v>
      </c>
      <c r="U129" s="7" t="str">
        <f t="shared" si="61"/>
        <v>6</v>
      </c>
      <c r="V129" s="7" t="str">
        <f t="shared" si="62"/>
        <v>10</v>
      </c>
      <c r="W129" s="7" t="str">
        <f t="shared" si="63"/>
        <v>6</v>
      </c>
      <c r="X129" s="7" t="str">
        <f t="shared" si="64"/>
        <v>6</v>
      </c>
      <c r="Y129" s="149"/>
      <c r="Z129" s="154"/>
      <c r="AA129" s="4">
        <v>40756</v>
      </c>
      <c r="AB129" s="27">
        <v>2.5</v>
      </c>
      <c r="AC129" s="27">
        <v>70</v>
      </c>
      <c r="AD129" s="27">
        <v>1</v>
      </c>
      <c r="AE129" s="27">
        <v>1.37</v>
      </c>
      <c r="AF129" s="6">
        <f t="shared" si="65"/>
        <v>5.75</v>
      </c>
      <c r="AG129" s="7" t="str">
        <f t="shared" si="66"/>
        <v>1</v>
      </c>
      <c r="AH129" s="7" t="str">
        <f t="shared" si="67"/>
        <v>6</v>
      </c>
      <c r="AI129" s="7" t="str">
        <f t="shared" si="68"/>
        <v>10</v>
      </c>
      <c r="AJ129" s="7" t="str">
        <f t="shared" si="69"/>
        <v>6</v>
      </c>
      <c r="AK129" s="149"/>
      <c r="AL129" s="154"/>
      <c r="AM129" s="4">
        <v>40756</v>
      </c>
      <c r="AN129" s="22">
        <v>1.6</v>
      </c>
      <c r="AO129" s="22">
        <v>73.599999999999994</v>
      </c>
      <c r="AP129" s="22">
        <v>1.3</v>
      </c>
      <c r="AQ129" s="22">
        <v>1.23</v>
      </c>
      <c r="AR129" s="6">
        <f t="shared" si="70"/>
        <v>5.75</v>
      </c>
      <c r="AS129" s="7" t="str">
        <f t="shared" si="71"/>
        <v>1</v>
      </c>
      <c r="AT129" s="7" t="str">
        <f t="shared" si="72"/>
        <v>6</v>
      </c>
      <c r="AU129" s="7" t="str">
        <f t="shared" si="73"/>
        <v>10</v>
      </c>
      <c r="AV129" s="7" t="str">
        <f t="shared" si="74"/>
        <v>6</v>
      </c>
      <c r="AW129" s="149"/>
      <c r="AX129" s="154"/>
      <c r="AY129" s="4">
        <v>40756</v>
      </c>
      <c r="AZ129" s="27">
        <v>1.6</v>
      </c>
      <c r="BA129" s="27">
        <v>42.9</v>
      </c>
      <c r="BB129" s="27">
        <v>3.2</v>
      </c>
      <c r="BC129" s="27">
        <v>1.23</v>
      </c>
      <c r="BD129" s="6">
        <v>4</v>
      </c>
      <c r="BE129" s="7" t="s">
        <v>25</v>
      </c>
      <c r="BF129" s="7" t="s">
        <v>27</v>
      </c>
      <c r="BG129" s="7" t="s">
        <v>23</v>
      </c>
      <c r="BH129" s="7" t="s">
        <v>23</v>
      </c>
      <c r="BI129" s="149"/>
      <c r="BJ129" s="154"/>
      <c r="BK129" s="4">
        <v>40756</v>
      </c>
      <c r="BL129" s="27">
        <v>1.2</v>
      </c>
      <c r="BM129" s="27">
        <v>17.899999999999999</v>
      </c>
      <c r="BN129" s="27">
        <v>8.5</v>
      </c>
      <c r="BO129" s="27">
        <v>0.01</v>
      </c>
      <c r="BP129" s="6">
        <v>1</v>
      </c>
      <c r="BQ129" s="7" t="s">
        <v>25</v>
      </c>
      <c r="BR129" s="7" t="s">
        <v>25</v>
      </c>
      <c r="BS129" s="7" t="s">
        <v>25</v>
      </c>
      <c r="BT129" s="7" t="s">
        <v>25</v>
      </c>
      <c r="BU129" s="149"/>
      <c r="BV129" s="154"/>
      <c r="BW129" s="4">
        <v>40756</v>
      </c>
      <c r="BX129" s="22">
        <v>1</v>
      </c>
      <c r="BY129" s="22">
        <v>46.9</v>
      </c>
      <c r="BZ129" s="22">
        <v>7</v>
      </c>
      <c r="CA129" s="22">
        <v>0.09</v>
      </c>
      <c r="CB129" s="6">
        <v>1.5</v>
      </c>
      <c r="CC129" s="7" t="s">
        <v>25</v>
      </c>
      <c r="CD129" s="7" t="s">
        <v>27</v>
      </c>
      <c r="CE129" s="7" t="s">
        <v>25</v>
      </c>
      <c r="CF129" s="7" t="s">
        <v>25</v>
      </c>
      <c r="CG129" s="149"/>
      <c r="CH129" s="151"/>
      <c r="CI129" s="4">
        <v>40778</v>
      </c>
      <c r="CJ129" s="5">
        <v>22.1</v>
      </c>
      <c r="CK129" s="5">
        <v>29.2</v>
      </c>
      <c r="CL129" s="5">
        <v>1.6</v>
      </c>
      <c r="CM129" s="5">
        <v>8.1</v>
      </c>
      <c r="CN129" s="6">
        <v>8.25</v>
      </c>
      <c r="CO129" s="7" t="s">
        <v>24</v>
      </c>
      <c r="CP129" s="7" t="s">
        <v>27</v>
      </c>
      <c r="CQ129" s="7" t="s">
        <v>24</v>
      </c>
      <c r="CR129" s="7" t="s">
        <v>24</v>
      </c>
      <c r="CS129" s="149"/>
      <c r="CT129" s="151"/>
      <c r="CU129" s="4">
        <v>40778</v>
      </c>
      <c r="CV129" s="5">
        <v>96</v>
      </c>
      <c r="CW129" s="5">
        <v>122</v>
      </c>
      <c r="CX129" s="5">
        <v>1.1000000000000001</v>
      </c>
      <c r="CY129" s="5">
        <v>12.5</v>
      </c>
      <c r="CZ129" s="6">
        <v>10</v>
      </c>
      <c r="DA129" s="7" t="s">
        <v>24</v>
      </c>
      <c r="DB129" s="7" t="s">
        <v>24</v>
      </c>
      <c r="DC129" s="7" t="s">
        <v>24</v>
      </c>
      <c r="DD129" s="7" t="s">
        <v>24</v>
      </c>
      <c r="DE129" s="149"/>
      <c r="DF129" s="151"/>
      <c r="DG129" s="4">
        <v>40778</v>
      </c>
      <c r="DH129" s="5">
        <v>59.5</v>
      </c>
      <c r="DI129" s="5">
        <v>114</v>
      </c>
      <c r="DJ129" s="5">
        <v>1.2</v>
      </c>
      <c r="DK129" s="5">
        <v>7.7</v>
      </c>
      <c r="DL129" s="6">
        <v>10</v>
      </c>
      <c r="DM129" s="7" t="s">
        <v>24</v>
      </c>
      <c r="DN129" s="7" t="s">
        <v>24</v>
      </c>
      <c r="DO129" s="7" t="s">
        <v>24</v>
      </c>
      <c r="DP129" s="7" t="s">
        <v>24</v>
      </c>
      <c r="DQ129" s="149"/>
      <c r="DR129" s="151"/>
      <c r="DS129" s="4">
        <v>40778</v>
      </c>
      <c r="DT129" s="5">
        <v>5.0999999999999996</v>
      </c>
      <c r="DU129" s="5">
        <v>12.7</v>
      </c>
      <c r="DV129" s="5">
        <v>1.4</v>
      </c>
      <c r="DW129" s="5">
        <v>6.48</v>
      </c>
      <c r="DX129" s="6">
        <v>6.75</v>
      </c>
      <c r="DY129" s="7" t="s">
        <v>23</v>
      </c>
      <c r="DZ129" s="7" t="s">
        <v>25</v>
      </c>
      <c r="EA129" s="7" t="s">
        <v>24</v>
      </c>
      <c r="EB129" s="7" t="s">
        <v>24</v>
      </c>
    </row>
    <row r="130" spans="1:132" x14ac:dyDescent="0.25">
      <c r="A130" s="149"/>
      <c r="B130" s="154"/>
      <c r="C130" s="4">
        <v>40791</v>
      </c>
      <c r="D130" s="22">
        <v>1</v>
      </c>
      <c r="E130" s="22">
        <v>95.6</v>
      </c>
      <c r="F130" s="22">
        <v>5.9</v>
      </c>
      <c r="G130" s="22">
        <v>0.38</v>
      </c>
      <c r="H130" s="6">
        <f t="shared" si="55"/>
        <v>2.75</v>
      </c>
      <c r="I130" s="7" t="str">
        <f t="shared" si="56"/>
        <v>1</v>
      </c>
      <c r="J130" s="7" t="str">
        <f t="shared" si="57"/>
        <v>6</v>
      </c>
      <c r="K130" s="7" t="str">
        <f t="shared" si="58"/>
        <v>3</v>
      </c>
      <c r="L130" s="7" t="str">
        <f t="shared" si="59"/>
        <v>1</v>
      </c>
      <c r="M130" s="149"/>
      <c r="N130" s="154"/>
      <c r="O130" s="4">
        <v>40791</v>
      </c>
      <c r="P130" s="22">
        <v>4.2</v>
      </c>
      <c r="Q130" s="22">
        <v>21</v>
      </c>
      <c r="R130" s="22">
        <v>3.7</v>
      </c>
      <c r="S130" s="22">
        <v>1.1299999999999999</v>
      </c>
      <c r="T130" s="6">
        <f t="shared" si="60"/>
        <v>4.5</v>
      </c>
      <c r="U130" s="7" t="str">
        <f t="shared" si="61"/>
        <v>3</v>
      </c>
      <c r="V130" s="7" t="str">
        <f t="shared" si="62"/>
        <v>3</v>
      </c>
      <c r="W130" s="7" t="str">
        <f t="shared" si="63"/>
        <v>6</v>
      </c>
      <c r="X130" s="7" t="str">
        <f t="shared" si="64"/>
        <v>6</v>
      </c>
      <c r="Y130" s="149"/>
      <c r="Z130" s="154"/>
      <c r="AA130" s="4">
        <v>40791</v>
      </c>
      <c r="AB130" s="22">
        <v>1.9</v>
      </c>
      <c r="AC130" s="22">
        <v>11.9</v>
      </c>
      <c r="AD130" s="22">
        <v>1.5</v>
      </c>
      <c r="AE130" s="22">
        <v>1.88</v>
      </c>
      <c r="AF130" s="6">
        <f t="shared" si="65"/>
        <v>4.5</v>
      </c>
      <c r="AG130" s="7" t="str">
        <f t="shared" si="66"/>
        <v>1</v>
      </c>
      <c r="AH130" s="7" t="str">
        <f t="shared" si="67"/>
        <v>1</v>
      </c>
      <c r="AI130" s="7" t="str">
        <f t="shared" si="68"/>
        <v>10</v>
      </c>
      <c r="AJ130" s="7" t="str">
        <f t="shared" si="69"/>
        <v>6</v>
      </c>
      <c r="AK130" s="149"/>
      <c r="AL130" s="154"/>
      <c r="AM130" s="4">
        <v>40791</v>
      </c>
      <c r="AN130" s="27">
        <v>1.7</v>
      </c>
      <c r="AO130" s="27">
        <v>13.3</v>
      </c>
      <c r="AP130" s="27">
        <v>1.6</v>
      </c>
      <c r="AQ130" s="27">
        <v>2.17</v>
      </c>
      <c r="AR130" s="6">
        <f t="shared" si="70"/>
        <v>4.5</v>
      </c>
      <c r="AS130" s="7" t="str">
        <f t="shared" si="71"/>
        <v>1</v>
      </c>
      <c r="AT130" s="7" t="str">
        <f t="shared" si="72"/>
        <v>1</v>
      </c>
      <c r="AU130" s="7" t="str">
        <f t="shared" si="73"/>
        <v>10</v>
      </c>
      <c r="AV130" s="7" t="str">
        <f t="shared" si="74"/>
        <v>6</v>
      </c>
      <c r="AW130" s="149"/>
      <c r="AX130" s="154"/>
      <c r="AY130" s="4">
        <v>40791</v>
      </c>
      <c r="AZ130" s="22">
        <v>1.4</v>
      </c>
      <c r="BA130" s="22">
        <v>19.100000000000001</v>
      </c>
      <c r="BB130" s="22">
        <v>2</v>
      </c>
      <c r="BC130" s="22">
        <v>1.56</v>
      </c>
      <c r="BD130" s="6">
        <v>3.5</v>
      </c>
      <c r="BE130" s="7" t="s">
        <v>25</v>
      </c>
      <c r="BF130" s="7" t="s">
        <v>25</v>
      </c>
      <c r="BG130" s="7" t="s">
        <v>23</v>
      </c>
      <c r="BH130" s="7" t="s">
        <v>23</v>
      </c>
      <c r="BI130" s="149"/>
      <c r="BJ130" s="154"/>
      <c r="BK130" s="4">
        <v>40791</v>
      </c>
      <c r="BL130" s="22">
        <v>1</v>
      </c>
      <c r="BM130" s="22">
        <v>11.5</v>
      </c>
      <c r="BN130" s="22">
        <v>8.8000000000000007</v>
      </c>
      <c r="BO130" s="22">
        <v>0.03</v>
      </c>
      <c r="BP130" s="6">
        <v>1</v>
      </c>
      <c r="BQ130" s="7" t="s">
        <v>25</v>
      </c>
      <c r="BR130" s="7" t="s">
        <v>25</v>
      </c>
      <c r="BS130" s="7" t="s">
        <v>25</v>
      </c>
      <c r="BT130" s="7" t="s">
        <v>25</v>
      </c>
      <c r="BU130" s="149"/>
      <c r="BV130" s="154"/>
      <c r="BW130" s="4">
        <v>40791</v>
      </c>
      <c r="BX130" s="22">
        <v>1.3</v>
      </c>
      <c r="BY130" s="22">
        <v>47.4</v>
      </c>
      <c r="BZ130" s="22">
        <v>6.5</v>
      </c>
      <c r="CA130" s="22">
        <v>0.16</v>
      </c>
      <c r="CB130" s="6">
        <v>1.5</v>
      </c>
      <c r="CC130" s="7" t="s">
        <v>25</v>
      </c>
      <c r="CD130" s="7" t="s">
        <v>27</v>
      </c>
      <c r="CE130" s="7" t="s">
        <v>25</v>
      </c>
      <c r="CF130" s="7" t="s">
        <v>25</v>
      </c>
      <c r="CG130" s="149"/>
      <c r="CH130" s="151"/>
      <c r="CI130" s="4">
        <v>40805</v>
      </c>
      <c r="CJ130" s="5">
        <v>7.9</v>
      </c>
      <c r="CK130" s="5">
        <v>16.8</v>
      </c>
      <c r="CL130" s="5">
        <v>0.8</v>
      </c>
      <c r="CM130" s="5">
        <v>2.41</v>
      </c>
      <c r="CN130" s="6">
        <v>5.75</v>
      </c>
      <c r="CO130" s="7" t="s">
        <v>23</v>
      </c>
      <c r="CP130" s="7" t="s">
        <v>25</v>
      </c>
      <c r="CQ130" s="7" t="s">
        <v>24</v>
      </c>
      <c r="CR130" s="7" t="s">
        <v>23</v>
      </c>
      <c r="CS130" s="149"/>
      <c r="CT130" s="151"/>
      <c r="CU130" s="4">
        <v>40805</v>
      </c>
      <c r="CV130" s="5">
        <v>86.9</v>
      </c>
      <c r="CW130" s="5">
        <v>133</v>
      </c>
      <c r="CX130" s="5">
        <v>0.6</v>
      </c>
      <c r="CY130" s="5">
        <v>7.56</v>
      </c>
      <c r="CZ130" s="6">
        <v>10</v>
      </c>
      <c r="DA130" s="7" t="s">
        <v>24</v>
      </c>
      <c r="DB130" s="7" t="s">
        <v>24</v>
      </c>
      <c r="DC130" s="7" t="s">
        <v>24</v>
      </c>
      <c r="DD130" s="7" t="s">
        <v>24</v>
      </c>
      <c r="DE130" s="149"/>
      <c r="DF130" s="151"/>
      <c r="DG130" s="4">
        <v>40805</v>
      </c>
      <c r="DH130" s="5">
        <v>67.3</v>
      </c>
      <c r="DI130" s="5">
        <v>77.8</v>
      </c>
      <c r="DJ130" s="5">
        <v>0.6</v>
      </c>
      <c r="DK130" s="5">
        <v>6.36</v>
      </c>
      <c r="DL130" s="6">
        <v>9</v>
      </c>
      <c r="DM130" s="7" t="s">
        <v>24</v>
      </c>
      <c r="DN130" s="7" t="s">
        <v>23</v>
      </c>
      <c r="DO130" s="7" t="s">
        <v>24</v>
      </c>
      <c r="DP130" s="7" t="s">
        <v>24</v>
      </c>
      <c r="DQ130" s="149"/>
      <c r="DR130" s="151"/>
      <c r="DS130" s="4">
        <v>40805</v>
      </c>
      <c r="DT130" s="5">
        <v>22</v>
      </c>
      <c r="DU130" s="5">
        <v>20.8</v>
      </c>
      <c r="DV130" s="5">
        <v>0.7</v>
      </c>
      <c r="DW130" s="5">
        <v>7.74</v>
      </c>
      <c r="DX130" s="6">
        <v>8.25</v>
      </c>
      <c r="DY130" s="7" t="s">
        <v>24</v>
      </c>
      <c r="DZ130" s="7" t="s">
        <v>27</v>
      </c>
      <c r="EA130" s="7" t="s">
        <v>24</v>
      </c>
      <c r="EB130" s="7" t="s">
        <v>24</v>
      </c>
    </row>
    <row r="131" spans="1:132" x14ac:dyDescent="0.25">
      <c r="A131" s="149"/>
      <c r="B131" s="154"/>
      <c r="C131" s="25">
        <v>40822</v>
      </c>
      <c r="D131" s="22">
        <v>34.6</v>
      </c>
      <c r="E131" s="22">
        <v>30.4</v>
      </c>
      <c r="F131" s="22">
        <v>0.5</v>
      </c>
      <c r="G131" s="22">
        <v>0.92</v>
      </c>
      <c r="H131" s="6">
        <f t="shared" si="55"/>
        <v>6.5</v>
      </c>
      <c r="I131" s="7" t="str">
        <f t="shared" si="56"/>
        <v>10</v>
      </c>
      <c r="J131" s="7" t="str">
        <f t="shared" si="57"/>
        <v>3</v>
      </c>
      <c r="K131" s="7" t="str">
        <f t="shared" si="58"/>
        <v>10</v>
      </c>
      <c r="L131" s="7" t="str">
        <f t="shared" si="59"/>
        <v>3</v>
      </c>
      <c r="M131" s="149"/>
      <c r="N131" s="154"/>
      <c r="O131" s="25">
        <v>40822</v>
      </c>
      <c r="P131" s="22">
        <v>11.6</v>
      </c>
      <c r="Q131" s="22">
        <v>166</v>
      </c>
      <c r="R131" s="22">
        <v>0.5</v>
      </c>
      <c r="S131" s="22">
        <v>2.88</v>
      </c>
      <c r="T131" s="6">
        <f t="shared" si="60"/>
        <v>8</v>
      </c>
      <c r="U131" s="7" t="str">
        <f t="shared" si="61"/>
        <v>6</v>
      </c>
      <c r="V131" s="7" t="str">
        <f t="shared" si="62"/>
        <v>10</v>
      </c>
      <c r="W131" s="7" t="str">
        <f t="shared" si="63"/>
        <v>10</v>
      </c>
      <c r="X131" s="7" t="str">
        <f t="shared" si="64"/>
        <v>6</v>
      </c>
      <c r="Y131" s="149"/>
      <c r="Z131" s="154"/>
      <c r="AA131" s="25">
        <v>40822</v>
      </c>
      <c r="AB131" s="22">
        <v>6.6</v>
      </c>
      <c r="AC131" s="22">
        <v>18.5</v>
      </c>
      <c r="AD131" s="22">
        <v>0.5</v>
      </c>
      <c r="AE131" s="22">
        <v>3.29</v>
      </c>
      <c r="AF131" s="6">
        <f t="shared" si="65"/>
        <v>6.75</v>
      </c>
      <c r="AG131" s="7" t="str">
        <f t="shared" si="66"/>
        <v>6</v>
      </c>
      <c r="AH131" s="7" t="str">
        <f t="shared" si="67"/>
        <v>1</v>
      </c>
      <c r="AI131" s="7" t="str">
        <f t="shared" si="68"/>
        <v>10</v>
      </c>
      <c r="AJ131" s="7" t="str">
        <f t="shared" si="69"/>
        <v>10</v>
      </c>
      <c r="AK131" s="149"/>
      <c r="AL131" s="154"/>
      <c r="AM131" s="25">
        <v>40822</v>
      </c>
      <c r="AN131" s="22">
        <v>2.9</v>
      </c>
      <c r="AO131" s="22">
        <v>23.4</v>
      </c>
      <c r="AP131" s="22">
        <v>0.4</v>
      </c>
      <c r="AQ131" s="22">
        <v>2.96</v>
      </c>
      <c r="AR131" s="6">
        <f t="shared" si="70"/>
        <v>5</v>
      </c>
      <c r="AS131" s="7" t="str">
        <f t="shared" si="71"/>
        <v>1</v>
      </c>
      <c r="AT131" s="7" t="str">
        <f t="shared" si="72"/>
        <v>3</v>
      </c>
      <c r="AU131" s="7" t="str">
        <f t="shared" si="73"/>
        <v>10</v>
      </c>
      <c r="AV131" s="7" t="str">
        <f t="shared" si="74"/>
        <v>6</v>
      </c>
      <c r="AW131" s="149"/>
      <c r="AX131" s="154"/>
      <c r="AY131" s="25">
        <v>40822</v>
      </c>
      <c r="AZ131" s="22">
        <v>1.9</v>
      </c>
      <c r="BA131" s="22">
        <v>16.399999999999999</v>
      </c>
      <c r="BB131" s="22">
        <v>3.2</v>
      </c>
      <c r="BC131" s="22">
        <v>3.12</v>
      </c>
      <c r="BD131" s="6">
        <v>4.5</v>
      </c>
      <c r="BE131" s="7" t="s">
        <v>25</v>
      </c>
      <c r="BF131" s="7" t="s">
        <v>25</v>
      </c>
      <c r="BG131" s="7" t="s">
        <v>23</v>
      </c>
      <c r="BH131" s="7" t="s">
        <v>24</v>
      </c>
      <c r="BI131" s="149"/>
      <c r="BJ131" s="154"/>
      <c r="BK131" s="25">
        <v>40822</v>
      </c>
      <c r="BL131" s="22">
        <v>1</v>
      </c>
      <c r="BM131" s="22">
        <v>12.3</v>
      </c>
      <c r="BN131" s="22">
        <v>9.1999999999999993</v>
      </c>
      <c r="BO131" s="22">
        <v>0.01</v>
      </c>
      <c r="BP131" s="6">
        <v>1</v>
      </c>
      <c r="BQ131" s="7" t="s">
        <v>25</v>
      </c>
      <c r="BR131" s="7" t="s">
        <v>25</v>
      </c>
      <c r="BS131" s="7" t="s">
        <v>25</v>
      </c>
      <c r="BT131" s="7" t="s">
        <v>25</v>
      </c>
      <c r="BU131" s="149"/>
      <c r="BV131" s="154"/>
      <c r="BW131" s="25">
        <v>40822</v>
      </c>
      <c r="BX131" s="22">
        <v>4.0999999999999996</v>
      </c>
      <c r="BY131" s="22">
        <v>84.2</v>
      </c>
      <c r="BZ131" s="22">
        <v>4.4000000000000004</v>
      </c>
      <c r="CA131" s="22">
        <v>4.8600000000000003</v>
      </c>
      <c r="CB131" s="6">
        <v>6.25</v>
      </c>
      <c r="CC131" s="7" t="s">
        <v>27</v>
      </c>
      <c r="CD131" s="7" t="s">
        <v>23</v>
      </c>
      <c r="CE131" s="7" t="s">
        <v>23</v>
      </c>
      <c r="CF131" s="7" t="s">
        <v>24</v>
      </c>
      <c r="CG131" s="149"/>
      <c r="CH131" s="151"/>
      <c r="CI131" s="4">
        <v>40835</v>
      </c>
      <c r="CJ131" s="5">
        <v>89.8</v>
      </c>
      <c r="CK131" s="5">
        <v>83.5</v>
      </c>
      <c r="CL131" s="5">
        <v>1.1000000000000001</v>
      </c>
      <c r="CM131" s="5">
        <v>42.7</v>
      </c>
      <c r="CN131" s="6">
        <v>9</v>
      </c>
      <c r="CO131" s="7" t="s">
        <v>24</v>
      </c>
      <c r="CP131" s="7" t="s">
        <v>23</v>
      </c>
      <c r="CQ131" s="7" t="s">
        <v>24</v>
      </c>
      <c r="CR131" s="7" t="s">
        <v>24</v>
      </c>
      <c r="CS131" s="149"/>
      <c r="CT131" s="151"/>
      <c r="CU131" s="4">
        <v>40835</v>
      </c>
      <c r="CV131" s="5">
        <v>140</v>
      </c>
      <c r="CW131" s="5">
        <v>208</v>
      </c>
      <c r="CX131" s="5">
        <v>1.2</v>
      </c>
      <c r="CY131" s="5">
        <v>22.4</v>
      </c>
      <c r="CZ131" s="6">
        <v>10</v>
      </c>
      <c r="DA131" s="7" t="s">
        <v>24</v>
      </c>
      <c r="DB131" s="7" t="s">
        <v>24</v>
      </c>
      <c r="DC131" s="7" t="s">
        <v>24</v>
      </c>
      <c r="DD131" s="7" t="s">
        <v>24</v>
      </c>
      <c r="DE131" s="149"/>
      <c r="DF131" s="151"/>
      <c r="DG131" s="4">
        <v>40835</v>
      </c>
      <c r="DH131" s="5">
        <v>84</v>
      </c>
      <c r="DI131" s="5">
        <v>94</v>
      </c>
      <c r="DJ131" s="5">
        <v>1.3</v>
      </c>
      <c r="DK131" s="5">
        <v>10.1</v>
      </c>
      <c r="DL131" s="6">
        <v>9</v>
      </c>
      <c r="DM131" s="7" t="s">
        <v>24</v>
      </c>
      <c r="DN131" s="7" t="s">
        <v>23</v>
      </c>
      <c r="DO131" s="7" t="s">
        <v>24</v>
      </c>
      <c r="DP131" s="7" t="s">
        <v>24</v>
      </c>
      <c r="DQ131" s="149"/>
      <c r="DR131" s="151"/>
      <c r="DS131" s="4">
        <v>40835</v>
      </c>
      <c r="DT131" s="5">
        <v>36.4</v>
      </c>
      <c r="DU131" s="5">
        <v>27.8</v>
      </c>
      <c r="DV131" s="5">
        <v>0.7</v>
      </c>
      <c r="DW131" s="5">
        <v>14</v>
      </c>
      <c r="DX131" s="6">
        <v>8.25</v>
      </c>
      <c r="DY131" s="7" t="s">
        <v>24</v>
      </c>
      <c r="DZ131" s="7" t="s">
        <v>27</v>
      </c>
      <c r="EA131" s="7" t="s">
        <v>24</v>
      </c>
      <c r="EB131" s="7" t="s">
        <v>24</v>
      </c>
    </row>
    <row r="132" spans="1:132" x14ac:dyDescent="0.25">
      <c r="A132" s="149"/>
      <c r="B132" s="154"/>
      <c r="C132" s="25">
        <v>40853</v>
      </c>
      <c r="D132" s="22">
        <v>4.0999999999999996</v>
      </c>
      <c r="E132" s="22">
        <v>25.8</v>
      </c>
      <c r="F132" s="22">
        <v>6</v>
      </c>
      <c r="G132" s="22">
        <v>1.1100000000000001</v>
      </c>
      <c r="H132" s="6">
        <f t="shared" si="55"/>
        <v>3.75</v>
      </c>
      <c r="I132" s="7" t="str">
        <f t="shared" si="56"/>
        <v>3</v>
      </c>
      <c r="J132" s="7" t="str">
        <f t="shared" si="57"/>
        <v>3</v>
      </c>
      <c r="K132" s="7" t="str">
        <f t="shared" si="58"/>
        <v>3</v>
      </c>
      <c r="L132" s="7" t="str">
        <f t="shared" si="59"/>
        <v>6</v>
      </c>
      <c r="M132" s="149"/>
      <c r="N132" s="154"/>
      <c r="O132" s="25">
        <v>40853</v>
      </c>
      <c r="P132" s="22">
        <v>13.8</v>
      </c>
      <c r="Q132" s="22">
        <v>34.200000000000003</v>
      </c>
      <c r="R132" s="22">
        <v>1.5</v>
      </c>
      <c r="S132" s="22">
        <v>5.36</v>
      </c>
      <c r="T132" s="6">
        <f t="shared" si="60"/>
        <v>7.25</v>
      </c>
      <c r="U132" s="7" t="str">
        <f t="shared" si="61"/>
        <v>6</v>
      </c>
      <c r="V132" s="7" t="str">
        <f t="shared" si="62"/>
        <v>3</v>
      </c>
      <c r="W132" s="7" t="str">
        <f t="shared" si="63"/>
        <v>10</v>
      </c>
      <c r="X132" s="7" t="str">
        <f t="shared" si="64"/>
        <v>10</v>
      </c>
      <c r="Y132" s="149"/>
      <c r="Z132" s="154"/>
      <c r="AA132" s="25">
        <v>40853</v>
      </c>
      <c r="AB132" s="22">
        <v>10.4</v>
      </c>
      <c r="AC132" s="22">
        <v>19.399999999999999</v>
      </c>
      <c r="AD132" s="22">
        <v>1.4</v>
      </c>
      <c r="AE132" s="22">
        <v>3.45</v>
      </c>
      <c r="AF132" s="6">
        <f t="shared" si="65"/>
        <v>6.75</v>
      </c>
      <c r="AG132" s="7" t="str">
        <f t="shared" si="66"/>
        <v>6</v>
      </c>
      <c r="AH132" s="7" t="str">
        <f t="shared" si="67"/>
        <v>1</v>
      </c>
      <c r="AI132" s="7" t="str">
        <f t="shared" si="68"/>
        <v>10</v>
      </c>
      <c r="AJ132" s="7" t="str">
        <f t="shared" si="69"/>
        <v>10</v>
      </c>
      <c r="AK132" s="149"/>
      <c r="AL132" s="154"/>
      <c r="AM132" s="25">
        <v>40853</v>
      </c>
      <c r="AN132" s="22">
        <v>4.0999999999999996</v>
      </c>
      <c r="AO132" s="22">
        <v>16.8</v>
      </c>
      <c r="AP132" s="22">
        <v>1.8</v>
      </c>
      <c r="AQ132" s="22">
        <v>2.34</v>
      </c>
      <c r="AR132" s="6">
        <f t="shared" si="70"/>
        <v>5</v>
      </c>
      <c r="AS132" s="7" t="str">
        <f t="shared" si="71"/>
        <v>3</v>
      </c>
      <c r="AT132" s="7" t="str">
        <f t="shared" si="72"/>
        <v>1</v>
      </c>
      <c r="AU132" s="7" t="str">
        <f t="shared" si="73"/>
        <v>10</v>
      </c>
      <c r="AV132" s="7" t="str">
        <f t="shared" si="74"/>
        <v>6</v>
      </c>
      <c r="AW132" s="149"/>
      <c r="AX132" s="154"/>
      <c r="AY132" s="25">
        <v>40853</v>
      </c>
      <c r="AZ132" s="22">
        <v>1.5</v>
      </c>
      <c r="BA132" s="22">
        <v>19.100000000000001</v>
      </c>
      <c r="BB132" s="22">
        <v>2.4</v>
      </c>
      <c r="BC132" s="22">
        <v>1.79</v>
      </c>
      <c r="BD132" s="6">
        <v>3.5</v>
      </c>
      <c r="BE132" s="7" t="s">
        <v>25</v>
      </c>
      <c r="BF132" s="7" t="s">
        <v>25</v>
      </c>
      <c r="BG132" s="7" t="s">
        <v>23</v>
      </c>
      <c r="BH132" s="7" t="s">
        <v>23</v>
      </c>
      <c r="BI132" s="149"/>
      <c r="BJ132" s="154"/>
      <c r="BK132" s="25">
        <v>40853</v>
      </c>
      <c r="BL132" s="22">
        <v>2.4</v>
      </c>
      <c r="BM132" s="22">
        <v>4.3</v>
      </c>
      <c r="BN132" s="22">
        <v>9.1999999999999993</v>
      </c>
      <c r="BO132" s="22">
        <v>1.04</v>
      </c>
      <c r="BP132" s="6">
        <v>2.25</v>
      </c>
      <c r="BQ132" s="7" t="s">
        <v>25</v>
      </c>
      <c r="BR132" s="7" t="s">
        <v>25</v>
      </c>
      <c r="BS132" s="7" t="s">
        <v>25</v>
      </c>
      <c r="BT132" s="7" t="s">
        <v>23</v>
      </c>
      <c r="BU132" s="149"/>
      <c r="BV132" s="154"/>
      <c r="BW132" s="25">
        <v>40853</v>
      </c>
      <c r="BX132" s="22">
        <v>5.3</v>
      </c>
      <c r="BY132" s="22">
        <v>74.099999999999994</v>
      </c>
      <c r="BZ132" s="22">
        <v>5.7</v>
      </c>
      <c r="CA132" s="22">
        <v>10.3</v>
      </c>
      <c r="CB132" s="6">
        <v>6.25</v>
      </c>
      <c r="CC132" s="7" t="s">
        <v>23</v>
      </c>
      <c r="CD132" s="7" t="s">
        <v>23</v>
      </c>
      <c r="CE132" s="7" t="s">
        <v>27</v>
      </c>
      <c r="CF132" s="7" t="s">
        <v>24</v>
      </c>
      <c r="CG132" s="149"/>
      <c r="CH132" s="151"/>
      <c r="CI132" s="4">
        <v>40849</v>
      </c>
      <c r="CJ132" s="5">
        <v>51.4</v>
      </c>
      <c r="CK132" s="5">
        <v>28.2</v>
      </c>
      <c r="CL132" s="5">
        <v>0.8</v>
      </c>
      <c r="CM132" s="5">
        <v>7.02</v>
      </c>
      <c r="CN132" s="6">
        <v>8.25</v>
      </c>
      <c r="CO132" s="7" t="s">
        <v>24</v>
      </c>
      <c r="CP132" s="7" t="s">
        <v>27</v>
      </c>
      <c r="CQ132" s="7" t="s">
        <v>24</v>
      </c>
      <c r="CR132" s="7" t="s">
        <v>24</v>
      </c>
      <c r="CS132" s="149"/>
      <c r="CT132" s="151"/>
      <c r="CU132" s="4">
        <v>40849</v>
      </c>
      <c r="CV132" s="5">
        <v>53.4</v>
      </c>
      <c r="CW132" s="5">
        <v>39</v>
      </c>
      <c r="CX132" s="5">
        <v>0.8</v>
      </c>
      <c r="CY132" s="5">
        <v>8.9</v>
      </c>
      <c r="CZ132" s="6">
        <v>8.25</v>
      </c>
      <c r="DA132" s="7" t="s">
        <v>24</v>
      </c>
      <c r="DB132" s="7" t="s">
        <v>27</v>
      </c>
      <c r="DC132" s="7" t="s">
        <v>24</v>
      </c>
      <c r="DD132" s="7" t="s">
        <v>24</v>
      </c>
      <c r="DE132" s="149"/>
      <c r="DF132" s="151"/>
      <c r="DG132" s="4">
        <v>40849</v>
      </c>
      <c r="DH132" s="5">
        <v>39.9</v>
      </c>
      <c r="DI132" s="5">
        <v>38</v>
      </c>
      <c r="DJ132" s="5">
        <v>0.7</v>
      </c>
      <c r="DK132" s="5">
        <v>7.38</v>
      </c>
      <c r="DL132" s="6">
        <v>8.25</v>
      </c>
      <c r="DM132" s="7" t="s">
        <v>24</v>
      </c>
      <c r="DN132" s="7" t="s">
        <v>27</v>
      </c>
      <c r="DO132" s="7" t="s">
        <v>24</v>
      </c>
      <c r="DP132" s="7" t="s">
        <v>24</v>
      </c>
      <c r="DQ132" s="149"/>
      <c r="DR132" s="151"/>
      <c r="DS132" s="4">
        <v>40849</v>
      </c>
      <c r="DT132" s="5">
        <v>49.5</v>
      </c>
      <c r="DU132" s="5">
        <v>12.5</v>
      </c>
      <c r="DV132" s="5">
        <v>0.8</v>
      </c>
      <c r="DW132" s="5">
        <v>14.3</v>
      </c>
      <c r="DX132" s="6">
        <v>7.75</v>
      </c>
      <c r="DY132" s="7" t="s">
        <v>24</v>
      </c>
      <c r="DZ132" s="7" t="s">
        <v>25</v>
      </c>
      <c r="EA132" s="7" t="s">
        <v>24</v>
      </c>
      <c r="EB132" s="7" t="s">
        <v>24</v>
      </c>
    </row>
    <row r="133" spans="1:132" x14ac:dyDescent="0.25">
      <c r="A133" s="149"/>
      <c r="B133" s="154"/>
      <c r="C133" s="25"/>
      <c r="D133" s="27">
        <v>1.5</v>
      </c>
      <c r="E133" s="27">
        <v>33.700000000000003</v>
      </c>
      <c r="F133" s="27">
        <v>5.8</v>
      </c>
      <c r="G133" s="27">
        <v>3.02</v>
      </c>
      <c r="H133" s="6">
        <f t="shared" si="55"/>
        <v>4.25</v>
      </c>
      <c r="I133" s="7" t="str">
        <f t="shared" si="56"/>
        <v>1</v>
      </c>
      <c r="J133" s="7" t="str">
        <f t="shared" si="57"/>
        <v>3</v>
      </c>
      <c r="K133" s="7" t="str">
        <f t="shared" si="58"/>
        <v>3</v>
      </c>
      <c r="L133" s="7" t="str">
        <f t="shared" si="59"/>
        <v>10</v>
      </c>
      <c r="M133" s="149"/>
      <c r="N133" s="154"/>
      <c r="O133" s="25"/>
      <c r="P133" s="28">
        <v>16.2</v>
      </c>
      <c r="Q133" s="28">
        <v>67.8</v>
      </c>
      <c r="R133" s="28">
        <v>1.4</v>
      </c>
      <c r="S133" s="28">
        <v>6.63</v>
      </c>
      <c r="T133" s="6">
        <f t="shared" si="60"/>
        <v>9</v>
      </c>
      <c r="U133" s="7" t="str">
        <f t="shared" si="61"/>
        <v>10</v>
      </c>
      <c r="V133" s="7" t="str">
        <f t="shared" si="62"/>
        <v>6</v>
      </c>
      <c r="W133" s="7" t="str">
        <f t="shared" si="63"/>
        <v>10</v>
      </c>
      <c r="X133" s="7" t="str">
        <f t="shared" si="64"/>
        <v>10</v>
      </c>
      <c r="Y133" s="149"/>
      <c r="Z133" s="154"/>
      <c r="AA133" s="25"/>
      <c r="AB133" s="27">
        <v>7.7</v>
      </c>
      <c r="AC133" s="27">
        <v>15.8</v>
      </c>
      <c r="AD133" s="27">
        <v>1.1000000000000001</v>
      </c>
      <c r="AE133" s="27">
        <v>4.6500000000000004</v>
      </c>
      <c r="AF133" s="6">
        <f t="shared" si="65"/>
        <v>6.75</v>
      </c>
      <c r="AG133" s="7" t="str">
        <f t="shared" si="66"/>
        <v>6</v>
      </c>
      <c r="AH133" s="7" t="str">
        <f t="shared" si="67"/>
        <v>1</v>
      </c>
      <c r="AI133" s="7" t="str">
        <f t="shared" si="68"/>
        <v>10</v>
      </c>
      <c r="AJ133" s="7" t="str">
        <f t="shared" si="69"/>
        <v>10</v>
      </c>
      <c r="AK133" s="149"/>
      <c r="AL133" s="154"/>
      <c r="AM133" s="25"/>
      <c r="AN133" s="27">
        <v>4.3</v>
      </c>
      <c r="AO133" s="27">
        <v>16.5</v>
      </c>
      <c r="AP133" s="27">
        <v>2.5</v>
      </c>
      <c r="AQ133" s="27">
        <v>3.88</v>
      </c>
      <c r="AR133" s="6">
        <f t="shared" si="70"/>
        <v>5</v>
      </c>
      <c r="AS133" s="7" t="str">
        <f t="shared" si="71"/>
        <v>3</v>
      </c>
      <c r="AT133" s="7" t="str">
        <f t="shared" si="72"/>
        <v>1</v>
      </c>
      <c r="AU133" s="7" t="str">
        <f t="shared" si="73"/>
        <v>6</v>
      </c>
      <c r="AV133" s="7" t="str">
        <f t="shared" si="74"/>
        <v>10</v>
      </c>
      <c r="AW133" s="149"/>
      <c r="AX133" s="154"/>
      <c r="AY133" s="25"/>
      <c r="AZ133" s="27">
        <v>2</v>
      </c>
      <c r="BA133" s="27">
        <v>24.2</v>
      </c>
      <c r="BB133" s="27">
        <v>5.6</v>
      </c>
      <c r="BC133" s="27">
        <v>3.94</v>
      </c>
      <c r="BD133" s="6">
        <v>4.25</v>
      </c>
      <c r="BE133" s="7" t="s">
        <v>25</v>
      </c>
      <c r="BF133" s="7" t="s">
        <v>27</v>
      </c>
      <c r="BG133" s="7" t="s">
        <v>27</v>
      </c>
      <c r="BH133" s="7" t="s">
        <v>24</v>
      </c>
      <c r="BI133" s="149"/>
      <c r="BJ133" s="154"/>
      <c r="BK133" s="25"/>
      <c r="BL133" s="27">
        <v>1.6</v>
      </c>
      <c r="BM133" s="27">
        <v>1</v>
      </c>
      <c r="BN133" s="27">
        <v>10.199999999999999</v>
      </c>
      <c r="BO133" s="27">
        <v>0.01</v>
      </c>
      <c r="BP133" s="6">
        <v>1</v>
      </c>
      <c r="BQ133" s="7" t="s">
        <v>25</v>
      </c>
      <c r="BR133" s="7" t="s">
        <v>25</v>
      </c>
      <c r="BS133" s="7" t="s">
        <v>25</v>
      </c>
      <c r="BT133" s="7" t="s">
        <v>25</v>
      </c>
      <c r="BU133" s="149"/>
      <c r="BV133" s="154"/>
      <c r="BW133" s="25"/>
      <c r="BX133" s="22">
        <v>4.2</v>
      </c>
      <c r="BY133" s="22">
        <v>49.4</v>
      </c>
      <c r="BZ133" s="22">
        <v>4.4000000000000004</v>
      </c>
      <c r="CA133" s="22">
        <v>9.6</v>
      </c>
      <c r="CB133" s="6">
        <v>6.25</v>
      </c>
      <c r="CC133" s="7" t="s">
        <v>27</v>
      </c>
      <c r="CD133" s="7" t="s">
        <v>23</v>
      </c>
      <c r="CE133" s="7" t="s">
        <v>23</v>
      </c>
      <c r="CF133" s="7" t="s">
        <v>24</v>
      </c>
      <c r="CG133" s="149"/>
      <c r="CH133" s="151"/>
      <c r="CI133" s="4">
        <v>40906</v>
      </c>
      <c r="CJ133" s="5">
        <v>88.2</v>
      </c>
      <c r="CK133" s="5">
        <v>65</v>
      </c>
      <c r="CL133" s="5">
        <v>1.6</v>
      </c>
      <c r="CM133" s="5">
        <v>39.700000000000003</v>
      </c>
      <c r="CN133" s="6">
        <v>9</v>
      </c>
      <c r="CO133" s="7" t="s">
        <v>24</v>
      </c>
      <c r="CP133" s="7" t="s">
        <v>23</v>
      </c>
      <c r="CQ133" s="7" t="s">
        <v>24</v>
      </c>
      <c r="CR133" s="7" t="s">
        <v>24</v>
      </c>
      <c r="CS133" s="149"/>
      <c r="CT133" s="151"/>
      <c r="CU133" s="4">
        <v>41272</v>
      </c>
      <c r="CV133" s="5">
        <v>205</v>
      </c>
      <c r="CW133" s="5">
        <v>116</v>
      </c>
      <c r="CX133" s="5">
        <v>0.9</v>
      </c>
      <c r="CY133" s="5">
        <v>48.8</v>
      </c>
      <c r="CZ133" s="6">
        <v>10</v>
      </c>
      <c r="DA133" s="7" t="s">
        <v>24</v>
      </c>
      <c r="DB133" s="7" t="s">
        <v>24</v>
      </c>
      <c r="DC133" s="7" t="s">
        <v>24</v>
      </c>
      <c r="DD133" s="7" t="s">
        <v>24</v>
      </c>
      <c r="DE133" s="149"/>
      <c r="DF133" s="151"/>
      <c r="DG133" s="4">
        <v>41272</v>
      </c>
      <c r="DH133" s="5">
        <v>183</v>
      </c>
      <c r="DI133" s="5">
        <v>1470</v>
      </c>
      <c r="DJ133" s="5">
        <v>1.1000000000000001</v>
      </c>
      <c r="DK133" s="5">
        <v>74.400000000000006</v>
      </c>
      <c r="DL133" s="6">
        <v>10</v>
      </c>
      <c r="DM133" s="7" t="s">
        <v>24</v>
      </c>
      <c r="DN133" s="7" t="s">
        <v>24</v>
      </c>
      <c r="DO133" s="7" t="s">
        <v>24</v>
      </c>
      <c r="DP133" s="7" t="s">
        <v>24</v>
      </c>
      <c r="DQ133" s="149"/>
      <c r="DR133" s="151"/>
      <c r="DS133" s="4">
        <v>41272</v>
      </c>
      <c r="DT133" s="5">
        <v>205</v>
      </c>
      <c r="DU133" s="5">
        <v>26</v>
      </c>
      <c r="DV133" s="5">
        <v>1.2</v>
      </c>
      <c r="DW133" s="5">
        <v>26.1</v>
      </c>
      <c r="DX133" s="6">
        <v>8.25</v>
      </c>
      <c r="DY133" s="7" t="s">
        <v>24</v>
      </c>
      <c r="DZ133" s="7" t="s">
        <v>27</v>
      </c>
      <c r="EA133" s="7" t="s">
        <v>24</v>
      </c>
      <c r="EB133" s="7" t="s">
        <v>24</v>
      </c>
    </row>
    <row r="134" spans="1:132" x14ac:dyDescent="0.25">
      <c r="A134" s="15">
        <v>100</v>
      </c>
      <c r="B134" s="10" t="s">
        <v>33</v>
      </c>
      <c r="C134" s="26" t="s">
        <v>31</v>
      </c>
      <c r="D134" s="12">
        <v>7.6416666666666657</v>
      </c>
      <c r="E134" s="12">
        <v>53.099999999999994</v>
      </c>
      <c r="F134" s="12">
        <v>3.4416666666666664</v>
      </c>
      <c r="G134" s="12">
        <v>2.1016666666666666</v>
      </c>
      <c r="H134" s="12">
        <f>AVERAGE(H122:H133)</f>
        <v>4.875</v>
      </c>
      <c r="I134" s="13" t="str">
        <f>IF(D134&lt;3,"1",IF(D134&lt;5,"3",IF(D134&lt;=15,"6",IF(D134&gt;15,"10"))))</f>
        <v>6</v>
      </c>
      <c r="J134" s="13" t="str">
        <f>IF(E134&lt;20,"1",IF(E134&lt;=49,"3",IF(E134&lt;=100,"6",IF(E134&gt;100,"10"))))</f>
        <v>6</v>
      </c>
      <c r="K134" s="13" t="str">
        <f>IF(F134&gt;6.5,"1",IF(F134&gt;=4.6,"3",IF(F134&gt;=2,"6",IF(F134&gt;=0,"10"))))</f>
        <v>6</v>
      </c>
      <c r="L134" s="13" t="str">
        <f>IF(G134&lt;0.5,"1",IF(G134&lt;1,"3",IF(G134&lt;=3,"6",IF(G134&gt;=3,"10"))))</f>
        <v>6</v>
      </c>
      <c r="M134" s="15">
        <v>100</v>
      </c>
      <c r="N134" s="10" t="s">
        <v>35</v>
      </c>
      <c r="O134" s="26" t="s">
        <v>31</v>
      </c>
      <c r="P134" s="12">
        <v>15.75</v>
      </c>
      <c r="Q134" s="12">
        <v>61.191666666666663</v>
      </c>
      <c r="R134" s="12">
        <v>1.2583333333333333</v>
      </c>
      <c r="S134" s="12">
        <v>6.206666666666667</v>
      </c>
      <c r="T134" s="12">
        <f>AVERAGE(T122:T133)</f>
        <v>7.8125</v>
      </c>
      <c r="U134" s="13" t="str">
        <f>IF(P134&lt;3,"1",IF(P134&lt;5,"3",IF(P134&lt;=15,"6",IF(P134&gt;15,"10"))))</f>
        <v>10</v>
      </c>
      <c r="V134" s="13" t="str">
        <f>IF(Q134&lt;20,"1",IF(Q134&lt;=49,"3",IF(Q134&lt;=100,"6",IF(Q134&gt;100,"10"))))</f>
        <v>6</v>
      </c>
      <c r="W134" s="13" t="str">
        <f>IF(R134&gt;6.5,"1",IF(R134&gt;=4.6,"3",IF(R134&gt;=2,"6",IF(R134&gt;=0,"10"))))</f>
        <v>10</v>
      </c>
      <c r="X134" s="13" t="str">
        <f>IF(S134&lt;0.5,"1",IF(S134&lt;1,"3",IF(S134&lt;=3,"6",IF(S134&gt;=3,"10"))))</f>
        <v>10</v>
      </c>
      <c r="Y134" s="15">
        <v>100</v>
      </c>
      <c r="Z134" s="10" t="s">
        <v>35</v>
      </c>
      <c r="AA134" s="26" t="s">
        <v>31</v>
      </c>
      <c r="AB134" s="12">
        <v>5.9916666666666671</v>
      </c>
      <c r="AC134" s="12">
        <v>23.8</v>
      </c>
      <c r="AD134" s="12">
        <v>0.89166666666666672</v>
      </c>
      <c r="AE134" s="12">
        <v>4.3791666666666673</v>
      </c>
      <c r="AF134" s="12">
        <f>AVERAGE(AF122:AF133)</f>
        <v>6.3125</v>
      </c>
      <c r="AG134" s="13" t="str">
        <f>IF(AB134&lt;3,"1",IF(AB134&lt;5,"3",IF(AB134&lt;=15,"6",IF(AB134&gt;15,"10"))))</f>
        <v>6</v>
      </c>
      <c r="AH134" s="13" t="str">
        <f>IF(AC134&lt;20,"1",IF(AC134&lt;=49,"3",IF(AC134&lt;=100,"6",IF(AC134&gt;100,"10"))))</f>
        <v>3</v>
      </c>
      <c r="AI134" s="13" t="str">
        <f>IF(AD134&gt;6.5,"1",IF(AD134&gt;=4.6,"3",IF(AD134&gt;=2,"6",IF(AD134&gt;=0,"10"))))</f>
        <v>10</v>
      </c>
      <c r="AJ134" s="13" t="str">
        <f>IF(AE134&lt;0.5,"1",IF(AE134&lt;1,"3",IF(AE134&lt;=3,"6",IF(AE134&gt;=3,"10"))))</f>
        <v>10</v>
      </c>
      <c r="AK134" s="15">
        <v>100</v>
      </c>
      <c r="AL134" s="10" t="s">
        <v>36</v>
      </c>
      <c r="AM134" s="26" t="s">
        <v>31</v>
      </c>
      <c r="AN134" s="12">
        <v>3.6</v>
      </c>
      <c r="AO134" s="12">
        <v>22.466666666666669</v>
      </c>
      <c r="AP134" s="12">
        <v>1.4000000000000004</v>
      </c>
      <c r="AQ134" s="12">
        <v>3.6075000000000013</v>
      </c>
      <c r="AR134" s="12">
        <f>AVERAGE(AR122:AR133)</f>
        <v>5.625</v>
      </c>
      <c r="AS134" s="13" t="str">
        <f>IF(AN134&lt;3,"1",IF(AN134&lt;5,"3",IF(AN134&lt;=15,"6",IF(AN134&gt;15,"10"))))</f>
        <v>3</v>
      </c>
      <c r="AT134" s="13" t="str">
        <f>IF(AO134&lt;20,"1",IF(AO134&lt;=49,"3",IF(AO134&lt;=100,"6",IF(AO134&gt;100,"10"))))</f>
        <v>3</v>
      </c>
      <c r="AU134" s="13" t="str">
        <f>IF(AP134&gt;6.5,"1",IF(AP134&gt;=4.6,"3",IF(AP134&gt;=2,"6",IF(AP134&gt;=0,"10"))))</f>
        <v>10</v>
      </c>
      <c r="AV134" s="13" t="str">
        <f>IF(AQ134&lt;0.5,"1",IF(AQ134&lt;1,"3",IF(AQ134&lt;=3,"6",IF(AQ134&gt;=3,"10"))))</f>
        <v>10</v>
      </c>
      <c r="AW134" s="15">
        <v>100</v>
      </c>
      <c r="AX134" s="10" t="s">
        <v>36</v>
      </c>
      <c r="AY134" s="26" t="s">
        <v>31</v>
      </c>
      <c r="AZ134" s="12">
        <v>1.7416666666666665</v>
      </c>
      <c r="BA134" s="12">
        <v>24.041666666666668</v>
      </c>
      <c r="BB134" s="12">
        <v>3.3833333333333333</v>
      </c>
      <c r="BC134" s="12">
        <v>2.6875</v>
      </c>
      <c r="BD134" s="12">
        <f>AVERAGE(BD122:BD133)</f>
        <v>4.104166666666667</v>
      </c>
      <c r="BE134" s="13" t="str">
        <f>IF(AZ134&lt;3,"1",IF(AZ134&lt;5,"3",IF(AZ134&lt;=15,"6",IF(AZ134&gt;15,"10"))))</f>
        <v>1</v>
      </c>
      <c r="BF134" s="13" t="str">
        <f>IF(BA134&lt;20,"1",IF(BA134&lt;=49,"3",IF(BA134&lt;=100,"6",IF(BA134&gt;100,"10"))))</f>
        <v>3</v>
      </c>
      <c r="BG134" s="13" t="str">
        <f>IF(BB134&gt;6.5,"1",IF(BB134&gt;=4.6,"3",IF(BB134&gt;=2,"6",IF(BB134&gt;=0,"10"))))</f>
        <v>6</v>
      </c>
      <c r="BH134" s="13" t="str">
        <f>IF(BC134&lt;0.5,"1",IF(BC134&lt;1,"3",IF(BC134&lt;=3,"6",IF(BC134&gt;=3,"10"))))</f>
        <v>6</v>
      </c>
      <c r="BI134" s="15">
        <v>100</v>
      </c>
      <c r="BJ134" s="16" t="s">
        <v>29</v>
      </c>
      <c r="BK134" s="26" t="s">
        <v>31</v>
      </c>
      <c r="BL134" s="12">
        <v>1.1833333333333333</v>
      </c>
      <c r="BM134" s="12">
        <v>7</v>
      </c>
      <c r="BN134" s="12">
        <v>9.15</v>
      </c>
      <c r="BO134" s="12">
        <v>0.115</v>
      </c>
      <c r="BP134" s="12">
        <f>AVERAGE(BP122:BP133)</f>
        <v>1.2083333333333333</v>
      </c>
      <c r="BQ134" s="13" t="str">
        <f>IF(BL134&lt;3,"1",IF(BL134&lt;5,"3",IF(BL134&lt;=15,"6",IF(BL134&gt;15,"10"))))</f>
        <v>1</v>
      </c>
      <c r="BR134" s="13" t="str">
        <f>IF(BM134&lt;20,"1",IF(BM134&lt;=49,"3",IF(BM134&lt;=100,"6",IF(BM134&gt;100,"10"))))</f>
        <v>1</v>
      </c>
      <c r="BS134" s="13" t="str">
        <f>IF(BN134&gt;6.5,"1",IF(BN134&gt;=4.6,"3",IF(BN134&gt;=2,"6",IF(BN134&gt;=0,"10"))))</f>
        <v>1</v>
      </c>
      <c r="BT134" s="13" t="str">
        <f>IF(BO134&lt;0.5,"1",IF(BO134&lt;1,"3",IF(BO134&lt;=3,"6",IF(BO134&gt;=3,"10"))))</f>
        <v>1</v>
      </c>
      <c r="BU134" s="15">
        <v>100</v>
      </c>
      <c r="BV134" s="16" t="s">
        <v>29</v>
      </c>
      <c r="BW134" s="26" t="s">
        <v>31</v>
      </c>
      <c r="BX134" s="12">
        <v>2.6999999999999997</v>
      </c>
      <c r="BY134" s="12">
        <v>37.483333333333327</v>
      </c>
      <c r="BZ134" s="12">
        <v>6.4000000000000012</v>
      </c>
      <c r="CA134" s="12">
        <v>5.774166666666666</v>
      </c>
      <c r="CB134" s="12">
        <f>AVERAGE(CB122:CB133)</f>
        <v>3.5</v>
      </c>
      <c r="CC134" s="13" t="str">
        <f>IF(BX134&lt;3,"1",IF(BX134&lt;5,"3",IF(BX134&lt;=15,"6",IF(BX134&gt;15,"10"))))</f>
        <v>1</v>
      </c>
      <c r="CD134" s="13" t="str">
        <f>IF(BY134&lt;20,"1",IF(BY134&lt;=49,"3",IF(BY134&lt;=100,"6",IF(BY134&gt;100,"10"))))</f>
        <v>3</v>
      </c>
      <c r="CE134" s="13" t="str">
        <f>IF(BZ134&gt;6.5,"1",IF(BZ134&gt;=4.6,"3",IF(BZ134&gt;=2,"6",IF(BZ134&gt;=0,"10"))))</f>
        <v>3</v>
      </c>
      <c r="CF134" s="13" t="str">
        <f>IF(CA134&lt;0.5,"1",IF(CA134&lt;1,"3",IF(CA134&lt;=3,"6",IF(CA134&gt;=3,"10"))))</f>
        <v>10</v>
      </c>
      <c r="CG134" s="15">
        <v>100</v>
      </c>
      <c r="CH134" s="16"/>
      <c r="CI134" s="17" t="s">
        <v>31</v>
      </c>
      <c r="CJ134" s="12">
        <v>52.199999999999996</v>
      </c>
      <c r="CK134" s="12">
        <v>46.322222222222223</v>
      </c>
      <c r="CL134" s="12">
        <v>1.3222222222222222</v>
      </c>
      <c r="CM134" s="12">
        <v>20.962222222222223</v>
      </c>
      <c r="CN134" s="12">
        <f>AVERAGE(CN122:CN133)</f>
        <v>7.9722222222222223</v>
      </c>
      <c r="CO134" s="13" t="str">
        <f>IF(CJ134&lt;3,"1",IF(CJ134&lt;5,"3",IF(CJ134&lt;=15,"6",IF(CJ134&gt;15,"10"))))</f>
        <v>10</v>
      </c>
      <c r="CP134" s="13" t="str">
        <f>IF(CK134&lt;20,"1",IF(CK134&lt;=49,"3",IF(CK134&lt;=100,"6",IF(CK134&gt;100,"10"))))</f>
        <v>3</v>
      </c>
      <c r="CQ134" s="13" t="str">
        <f>IF(CL134&gt;6.5,"1",IF(CL134&gt;=4.6,"3",IF(CL134&gt;=2,"6",IF(CL134&gt;=0,"10"))))</f>
        <v>10</v>
      </c>
      <c r="CR134" s="13" t="str">
        <f>IF(CM134&lt;0.5,"1",IF(CM134&lt;1,"3",IF(CM134&lt;=3,"6",IF(CM134&gt;=3,"10"))))</f>
        <v>10</v>
      </c>
      <c r="CS134" s="15">
        <v>100</v>
      </c>
      <c r="CT134" s="16"/>
      <c r="CU134" s="17" t="s">
        <v>31</v>
      </c>
      <c r="CV134" s="12">
        <v>108.17777777777778</v>
      </c>
      <c r="CW134" s="12">
        <v>134.47777777777776</v>
      </c>
      <c r="CX134" s="12">
        <v>1.0333333333333332</v>
      </c>
      <c r="CY134" s="12">
        <v>23.317777777777778</v>
      </c>
      <c r="CZ134" s="12">
        <f>AVERAGE(CZ122:CZ133)</f>
        <v>9.3611111111111107</v>
      </c>
      <c r="DA134" s="13" t="str">
        <f>IF(CV134&lt;3,"1",IF(CV134&lt;5,"3",IF(CV134&lt;=15,"6",IF(CV134&gt;15,"10"))))</f>
        <v>10</v>
      </c>
      <c r="DB134" s="13" t="str">
        <f>IF(CW134&lt;20,"1",IF(CW134&lt;=49,"3",IF(CW134&lt;=100,"6",IF(CW134&gt;100,"10"))))</f>
        <v>10</v>
      </c>
      <c r="DC134" s="13" t="str">
        <f>IF(CX134&gt;6.5,"1",IF(CX134&gt;=4.6,"3",IF(CX134&gt;=2,"6",IF(CX134&gt;=0,"10"))))</f>
        <v>10</v>
      </c>
      <c r="DD134" s="13" t="str">
        <f>IF(CY134&lt;0.5,"1",IF(CY134&lt;1,"3",IF(CY134&lt;=3,"6",IF(CY134&gt;=3,"10"))))</f>
        <v>10</v>
      </c>
      <c r="DE134" s="15">
        <v>100</v>
      </c>
      <c r="DF134" s="16"/>
      <c r="DG134" s="17" t="s">
        <v>31</v>
      </c>
      <c r="DH134" s="12">
        <v>100.53333333333333</v>
      </c>
      <c r="DI134" s="12">
        <v>272.64444444444445</v>
      </c>
      <c r="DJ134" s="12">
        <v>1.1333333333333333</v>
      </c>
      <c r="DK134" s="12">
        <v>24.12</v>
      </c>
      <c r="DL134" s="12">
        <f>AVERAGE(DL122:DL133)</f>
        <v>9.3888888888888893</v>
      </c>
      <c r="DM134" s="13" t="str">
        <f>IF(DH134&lt;3,"1",IF(DH134&lt;5,"3",IF(DH134&lt;=15,"6",IF(DH134&gt;15,"10"))))</f>
        <v>10</v>
      </c>
      <c r="DN134" s="13" t="str">
        <f>IF(DI134&lt;20,"1",IF(DI134&lt;=49,"3",IF(DI134&lt;=100,"6",IF(DI134&gt;100,"10"))))</f>
        <v>10</v>
      </c>
      <c r="DO134" s="13" t="str">
        <f>IF(DJ134&gt;6.5,"1",IF(DJ134&gt;=4.6,"3",IF(DJ134&gt;=2,"6",IF(DJ134&gt;=0,"10"))))</f>
        <v>10</v>
      </c>
      <c r="DP134" s="13" t="str">
        <f>IF(DK134&lt;0.5,"1",IF(DK134&lt;1,"3",IF(DK134&lt;=3,"6",IF(DK134&gt;=3,"10"))))</f>
        <v>10</v>
      </c>
      <c r="DQ134" s="15">
        <v>100</v>
      </c>
      <c r="DR134" s="16"/>
      <c r="DS134" s="17" t="s">
        <v>31</v>
      </c>
      <c r="DT134" s="12">
        <v>25.95</v>
      </c>
      <c r="DU134" s="12">
        <v>27.51</v>
      </c>
      <c r="DV134" s="12">
        <v>1.1400000000000001</v>
      </c>
      <c r="DW134" s="12">
        <v>19.421000000000003</v>
      </c>
      <c r="DX134" s="12">
        <f>AVERAGE(DX122:DX133)</f>
        <v>8.1111111111111107</v>
      </c>
      <c r="DY134" s="13" t="str">
        <f>IF(DT134&lt;3,"1",IF(DT134&lt;5,"3",IF(DT134&lt;=15,"6",IF(DT134&gt;15,"10"))))</f>
        <v>10</v>
      </c>
      <c r="DZ134" s="13" t="str">
        <f>IF(DU134&lt;20,"1",IF(DU134&lt;=49,"3",IF(DU134&lt;=100,"6",IF(DU134&gt;100,"10"))))</f>
        <v>3</v>
      </c>
      <c r="EA134" s="13" t="str">
        <f>IF(DV134&gt;6.5,"1",IF(DV134&gt;=4.6,"3",IF(DV134&gt;=2,"6",IF(DV134&gt;=0,"10"))))</f>
        <v>10</v>
      </c>
      <c r="EB134" s="13" t="str">
        <f>IF(DW134&lt;0.5,"1",IF(DW134&lt;1,"3",IF(DW134&lt;=3,"6",IF(DW134&gt;=3,"10"))))</f>
        <v>10</v>
      </c>
    </row>
    <row r="135" spans="1:132" x14ac:dyDescent="0.25">
      <c r="A135" s="149">
        <v>101</v>
      </c>
      <c r="B135" s="153" t="s">
        <v>33</v>
      </c>
      <c r="C135" s="4">
        <v>40910</v>
      </c>
      <c r="D135" s="22">
        <v>7</v>
      </c>
      <c r="E135" s="22">
        <v>13.8</v>
      </c>
      <c r="F135" s="22">
        <v>2.2999999999999998</v>
      </c>
      <c r="G135" s="22">
        <v>2.61</v>
      </c>
      <c r="H135" s="6">
        <f t="shared" ref="H135:H146" si="75">(I135+J135+K135+L135)/4</f>
        <v>4.75</v>
      </c>
      <c r="I135" s="7" t="str">
        <f t="shared" ref="I135:I146" si="76">IF(D135&lt;=3,"1",IF(D135&lt;5,"3",IF(D135&lt;=15,"6",IF(D135&gt;15,"10"))))</f>
        <v>6</v>
      </c>
      <c r="J135" s="7" t="str">
        <f t="shared" ref="J135:J146" si="77">IF(E135&lt;=20,"1",IF(E135&lt;=49,"3",IF(E135&lt;=100,"6",IF(E135&gt;100,"10"))))</f>
        <v>1</v>
      </c>
      <c r="K135" s="7" t="str">
        <f t="shared" ref="K135:K146" si="78">IF(F135&gt;=6.5,"1",IF(F135&gt;=4.6,"3",IF(F135&gt;=2,"6",IF(F135&gt;=0,"10"))))</f>
        <v>6</v>
      </c>
      <c r="L135" s="7" t="str">
        <f t="shared" ref="L135:L146" si="79">IF(G135&lt;=0.5,"1",IF(G135&lt;1,"3",IF(G135&lt;=3,"6",IF(G135&gt;=3,"10"))))</f>
        <v>6</v>
      </c>
      <c r="M135" s="149">
        <v>101</v>
      </c>
      <c r="N135" s="153" t="s">
        <v>35</v>
      </c>
      <c r="O135" s="4">
        <v>40910</v>
      </c>
      <c r="P135" s="22">
        <v>18.7</v>
      </c>
      <c r="Q135" s="22">
        <v>25.5</v>
      </c>
      <c r="R135" s="22">
        <v>1.2</v>
      </c>
      <c r="S135" s="22">
        <v>16.7</v>
      </c>
      <c r="T135" s="6">
        <f t="shared" ref="T135:T146" si="80">(U135+V135+W135+X135)/4</f>
        <v>8.25</v>
      </c>
      <c r="U135" s="7" t="str">
        <f t="shared" ref="U135:U146" si="81">IF(P135&lt;=3,"1",IF(P135&lt;5,"3",IF(P135&lt;=15,"6",IF(P135&gt;15,"10"))))</f>
        <v>10</v>
      </c>
      <c r="V135" s="7" t="str">
        <f t="shared" ref="V135:V146" si="82">IF(Q135&lt;=20,"1",IF(Q135&lt;=49,"3",IF(Q135&lt;=100,"6",IF(Q135&gt;100,"10"))))</f>
        <v>3</v>
      </c>
      <c r="W135" s="7" t="str">
        <f t="shared" ref="W135:W146" si="83">IF(R135&gt;=6.5,"1",IF(R135&gt;=4.6,"3",IF(R135&gt;=2,"6",IF(R135&gt;=0,"10"))))</f>
        <v>10</v>
      </c>
      <c r="X135" s="7" t="str">
        <f t="shared" ref="X135:X146" si="84">IF(S135&lt;=0.5,"1",IF(S135&lt;1,"3",IF(S135&lt;=3,"6",IF(S135&gt;=3,"10"))))</f>
        <v>10</v>
      </c>
      <c r="Y135" s="149">
        <v>101</v>
      </c>
      <c r="Z135" s="153" t="s">
        <v>35</v>
      </c>
      <c r="AA135" s="4">
        <v>40910</v>
      </c>
      <c r="AB135" s="22">
        <v>9.4</v>
      </c>
      <c r="AC135" s="22">
        <v>17.2</v>
      </c>
      <c r="AD135" s="22">
        <v>0.7</v>
      </c>
      <c r="AE135" s="22">
        <v>9.93</v>
      </c>
      <c r="AF135" s="6">
        <f t="shared" ref="AF135:AF146" si="85">(AG135+AH135+AI135+AJ135)/4</f>
        <v>6.75</v>
      </c>
      <c r="AG135" s="7" t="str">
        <f t="shared" ref="AG135:AG146" si="86">IF(AB135&lt;=3,"1",IF(AB135&lt;5,"3",IF(AB135&lt;=15,"6",IF(AB135&gt;15,"10"))))</f>
        <v>6</v>
      </c>
      <c r="AH135" s="7" t="str">
        <f t="shared" ref="AH135:AH146" si="87">IF(AC135&lt;=20,"1",IF(AC135&lt;=49,"3",IF(AC135&lt;=100,"6",IF(AC135&gt;100,"10"))))</f>
        <v>1</v>
      </c>
      <c r="AI135" s="7" t="str">
        <f t="shared" ref="AI135:AI146" si="88">IF(AD135&gt;=6.5,"1",IF(AD135&gt;=4.6,"3",IF(AD135&gt;=2,"6",IF(AD135&gt;=0,"10"))))</f>
        <v>10</v>
      </c>
      <c r="AJ135" s="7" t="str">
        <f t="shared" ref="AJ135:AJ146" si="89">IF(AE135&lt;=0.5,"1",IF(AE135&lt;1,"3",IF(AE135&lt;=3,"6",IF(AE135&gt;=3,"10"))))</f>
        <v>10</v>
      </c>
      <c r="AK135" s="149">
        <v>101</v>
      </c>
      <c r="AL135" s="153" t="s">
        <v>36</v>
      </c>
      <c r="AM135" s="4">
        <v>40910</v>
      </c>
      <c r="AN135" s="22">
        <v>4.2</v>
      </c>
      <c r="AO135" s="22">
        <v>37.5</v>
      </c>
      <c r="AP135" s="22">
        <v>1.6</v>
      </c>
      <c r="AQ135" s="22">
        <v>7.07</v>
      </c>
      <c r="AR135" s="6">
        <f t="shared" ref="AR135:AR146" si="90">(AS135+AT135+AU135+AV135)/4</f>
        <v>6.5</v>
      </c>
      <c r="AS135" s="7" t="str">
        <f t="shared" ref="AS135:AS146" si="91">IF(AN135&lt;=3,"1",IF(AN135&lt;5,"3",IF(AN135&lt;=15,"6",IF(AN135&gt;15,"10"))))</f>
        <v>3</v>
      </c>
      <c r="AT135" s="7" t="str">
        <f t="shared" ref="AT135:AT146" si="92">IF(AO135&lt;=20,"1",IF(AO135&lt;=49,"3",IF(AO135&lt;=100,"6",IF(AO135&gt;100,"10"))))</f>
        <v>3</v>
      </c>
      <c r="AU135" s="7" t="str">
        <f t="shared" ref="AU135:AU146" si="93">IF(AP135&gt;=6.5,"1",IF(AP135&gt;=4.6,"3",IF(AP135&gt;=2,"6",IF(AP135&gt;=0,"10"))))</f>
        <v>10</v>
      </c>
      <c r="AV135" s="7" t="str">
        <f t="shared" ref="AV135:AV146" si="94">IF(AQ135&lt;=0.5,"1",IF(AQ135&lt;1,"3",IF(AQ135&lt;=3,"6",IF(AQ135&gt;=3,"10"))))</f>
        <v>10</v>
      </c>
      <c r="AW135" s="149">
        <v>101</v>
      </c>
      <c r="AX135" s="153" t="s">
        <v>36</v>
      </c>
      <c r="AY135" s="4">
        <v>40910</v>
      </c>
      <c r="AZ135" s="22">
        <v>1.9</v>
      </c>
      <c r="BA135" s="22">
        <v>21.9</v>
      </c>
      <c r="BB135" s="22">
        <v>4.2</v>
      </c>
      <c r="BC135" s="22">
        <v>5.17</v>
      </c>
      <c r="BD135" s="6">
        <f t="shared" ref="BD135:BD146" si="95">(BE135+BF135+BG135+BH135)/4</f>
        <v>5</v>
      </c>
      <c r="BE135" s="7" t="str">
        <f t="shared" ref="BE135:BE146" si="96">IF(AZ135&lt;=3,"1",IF(AZ135&lt;5,"3",IF(AZ135&lt;=15,"6",IF(AZ135&gt;15,"10"))))</f>
        <v>1</v>
      </c>
      <c r="BF135" s="7" t="str">
        <f t="shared" ref="BF135:BF146" si="97">IF(BA135&lt;=20,"1",IF(BA135&lt;=49,"3",IF(BA135&lt;=100,"6",IF(BA135&gt;100,"10"))))</f>
        <v>3</v>
      </c>
      <c r="BG135" s="7" t="str">
        <f t="shared" ref="BG135:BG146" si="98">IF(BB135&gt;=6.5,"1",IF(BB135&gt;=4.6,"3",IF(BB135&gt;=2,"6",IF(BB135&gt;=0,"10"))))</f>
        <v>6</v>
      </c>
      <c r="BH135" s="7" t="str">
        <f t="shared" ref="BH135:BH146" si="99">IF(BC135&lt;=0.5,"1",IF(BC135&lt;1,"3",IF(BC135&lt;=3,"6",IF(BC135&gt;=3,"10"))))</f>
        <v>10</v>
      </c>
      <c r="BI135" s="149">
        <v>101</v>
      </c>
      <c r="BJ135" s="153" t="s">
        <v>29</v>
      </c>
      <c r="BK135" s="4">
        <v>40910</v>
      </c>
      <c r="BL135" s="22">
        <v>1</v>
      </c>
      <c r="BM135" s="22">
        <v>1.5</v>
      </c>
      <c r="BN135" s="22">
        <v>10.9</v>
      </c>
      <c r="BO135" s="22">
        <v>0.03</v>
      </c>
      <c r="BP135" s="6">
        <f>(BQ135+BR135+BS135+BT135)/4</f>
        <v>1</v>
      </c>
      <c r="BQ135" s="7" t="str">
        <f>IF(BL135&lt;=3,"1",IF(BL135&lt;5,"3",IF(BL135&lt;=15,"6",IF(BL135&gt;15,"10"))))</f>
        <v>1</v>
      </c>
      <c r="BR135" s="7" t="str">
        <f>IF(BM135&lt;=20,"1",IF(BM135&lt;=49,"3",IF(BM135&lt;=100,"6",IF(BM135&gt;100,"10"))))</f>
        <v>1</v>
      </c>
      <c r="BS135" s="7" t="str">
        <f>IF(BN135&gt;=6.5,"1",IF(BN135&gt;=4.6,"3",IF(BN135&gt;=2,"6",IF(BN135&gt;=0,"10"))))</f>
        <v>1</v>
      </c>
      <c r="BT135" s="7" t="str">
        <f>IF(BO135&lt;=0.5,"1",IF(BO135&lt;1,"3",IF(BO135&lt;=3,"6",IF(BO135&gt;=3,"10"))))</f>
        <v>1</v>
      </c>
      <c r="BU135" s="149">
        <v>101</v>
      </c>
      <c r="BV135" s="153" t="s">
        <v>29</v>
      </c>
      <c r="BW135" s="4">
        <v>40910</v>
      </c>
      <c r="BX135" s="22">
        <v>2.4</v>
      </c>
      <c r="BY135" s="22">
        <v>9.4</v>
      </c>
      <c r="BZ135" s="22">
        <v>4.4000000000000004</v>
      </c>
      <c r="CA135" s="22">
        <v>13.5</v>
      </c>
      <c r="CB135" s="6">
        <f t="shared" ref="CB135:CB146" si="100">(CC135+CD135+CE135+CF135)/4</f>
        <v>4.5</v>
      </c>
      <c r="CC135" s="7" t="str">
        <f t="shared" ref="CC135:CC146" si="101">IF(BX135&lt;=3,"1",IF(BX135&lt;5,"3",IF(BX135&lt;=15,"6",IF(BX135&gt;15,"10"))))</f>
        <v>1</v>
      </c>
      <c r="CD135" s="7" t="str">
        <f t="shared" ref="CD135:CD146" si="102">IF(BY135&lt;=20,"1",IF(BY135&lt;=49,"3",IF(BY135&lt;=100,"6",IF(BY135&gt;100,"10"))))</f>
        <v>1</v>
      </c>
      <c r="CE135" s="7" t="str">
        <f t="shared" ref="CE135:CE146" si="103">IF(BZ135&gt;=6.5,"1",IF(BZ135&gt;=4.6,"3",IF(BZ135&gt;=2,"6",IF(BZ135&gt;=0,"10"))))</f>
        <v>6</v>
      </c>
      <c r="CF135" s="7" t="str">
        <f t="shared" ref="CF135:CF146" si="104">IF(CA135&lt;=0.5,"1",IF(CA135&lt;1,"3",IF(CA135&lt;=3,"6",IF(CA135&gt;=3,"10"))))</f>
        <v>10</v>
      </c>
      <c r="CG135" s="149">
        <v>101</v>
      </c>
      <c r="CH135" s="151"/>
      <c r="CI135" s="4"/>
      <c r="CJ135" s="5"/>
      <c r="CK135" s="5"/>
      <c r="CL135" s="5"/>
      <c r="CM135" s="5"/>
      <c r="CN135" s="6"/>
      <c r="CO135" s="7"/>
      <c r="CP135" s="7"/>
      <c r="CQ135" s="7"/>
      <c r="CR135" s="7"/>
      <c r="CS135" s="149">
        <v>101</v>
      </c>
      <c r="CT135" s="151"/>
      <c r="CU135" s="4"/>
      <c r="CV135" s="5"/>
      <c r="CW135" s="5"/>
      <c r="CX135" s="5"/>
      <c r="CY135" s="5"/>
      <c r="CZ135" s="6"/>
      <c r="DA135" s="7"/>
      <c r="DB135" s="7"/>
      <c r="DC135" s="7"/>
      <c r="DD135" s="7"/>
      <c r="DE135" s="149">
        <v>101</v>
      </c>
      <c r="DF135" s="151"/>
      <c r="DG135" s="4"/>
      <c r="DH135" s="5"/>
      <c r="DI135" s="5"/>
      <c r="DJ135" s="5"/>
      <c r="DK135" s="5"/>
      <c r="DL135" s="6"/>
      <c r="DM135" s="7"/>
      <c r="DN135" s="7"/>
      <c r="DO135" s="7"/>
      <c r="DP135" s="7"/>
      <c r="DQ135" s="149">
        <v>101</v>
      </c>
      <c r="DR135" s="151"/>
      <c r="DS135" s="4"/>
      <c r="DT135" s="5"/>
      <c r="DU135" s="5"/>
      <c r="DV135" s="5"/>
      <c r="DW135" s="5"/>
      <c r="DX135" s="6"/>
      <c r="DY135" s="7"/>
      <c r="DZ135" s="7"/>
      <c r="EA135" s="7"/>
      <c r="EB135" s="7"/>
    </row>
    <row r="136" spans="1:132" x14ac:dyDescent="0.25">
      <c r="A136" s="149"/>
      <c r="B136" s="154"/>
      <c r="C136" s="4">
        <v>40940</v>
      </c>
      <c r="D136" s="22">
        <v>4.7</v>
      </c>
      <c r="E136" s="22">
        <v>21.4</v>
      </c>
      <c r="F136" s="22">
        <v>7.7</v>
      </c>
      <c r="G136" s="22">
        <v>9.76</v>
      </c>
      <c r="H136" s="6">
        <f t="shared" si="75"/>
        <v>4.25</v>
      </c>
      <c r="I136" s="7" t="str">
        <f t="shared" si="76"/>
        <v>3</v>
      </c>
      <c r="J136" s="7" t="str">
        <f t="shared" si="77"/>
        <v>3</v>
      </c>
      <c r="K136" s="7" t="str">
        <f t="shared" si="78"/>
        <v>1</v>
      </c>
      <c r="L136" s="7" t="str">
        <f t="shared" si="79"/>
        <v>10</v>
      </c>
      <c r="M136" s="149"/>
      <c r="N136" s="154"/>
      <c r="O136" s="4">
        <v>40940</v>
      </c>
      <c r="P136" s="22">
        <v>12.1</v>
      </c>
      <c r="Q136" s="22">
        <v>30.2</v>
      </c>
      <c r="R136" s="22">
        <v>2.2999999999999998</v>
      </c>
      <c r="S136" s="22">
        <v>15.2</v>
      </c>
      <c r="T136" s="6">
        <f t="shared" si="80"/>
        <v>6.25</v>
      </c>
      <c r="U136" s="7" t="str">
        <f t="shared" si="81"/>
        <v>6</v>
      </c>
      <c r="V136" s="7" t="str">
        <f t="shared" si="82"/>
        <v>3</v>
      </c>
      <c r="W136" s="7" t="str">
        <f t="shared" si="83"/>
        <v>6</v>
      </c>
      <c r="X136" s="7" t="str">
        <f t="shared" si="84"/>
        <v>10</v>
      </c>
      <c r="Y136" s="149"/>
      <c r="Z136" s="154"/>
      <c r="AA136" s="4">
        <v>40940</v>
      </c>
      <c r="AB136" s="22">
        <v>5.6</v>
      </c>
      <c r="AC136" s="22">
        <v>24.2</v>
      </c>
      <c r="AD136" s="22">
        <v>2.8</v>
      </c>
      <c r="AE136" s="22">
        <v>12.4</v>
      </c>
      <c r="AF136" s="6">
        <f t="shared" si="85"/>
        <v>6.25</v>
      </c>
      <c r="AG136" s="7" t="str">
        <f t="shared" si="86"/>
        <v>6</v>
      </c>
      <c r="AH136" s="7" t="str">
        <f t="shared" si="87"/>
        <v>3</v>
      </c>
      <c r="AI136" s="7" t="str">
        <f t="shared" si="88"/>
        <v>6</v>
      </c>
      <c r="AJ136" s="7" t="str">
        <f t="shared" si="89"/>
        <v>10</v>
      </c>
      <c r="AK136" s="149"/>
      <c r="AL136" s="154"/>
      <c r="AM136" s="4">
        <v>40940</v>
      </c>
      <c r="AN136" s="22">
        <v>3.5</v>
      </c>
      <c r="AO136" s="22">
        <v>46.7</v>
      </c>
      <c r="AP136" s="22">
        <v>2.6</v>
      </c>
      <c r="AQ136" s="22">
        <v>9.0299999999999994</v>
      </c>
      <c r="AR136" s="6">
        <f t="shared" si="90"/>
        <v>5.5</v>
      </c>
      <c r="AS136" s="7" t="str">
        <f t="shared" si="91"/>
        <v>3</v>
      </c>
      <c r="AT136" s="7" t="str">
        <f t="shared" si="92"/>
        <v>3</v>
      </c>
      <c r="AU136" s="7" t="str">
        <f t="shared" si="93"/>
        <v>6</v>
      </c>
      <c r="AV136" s="7" t="str">
        <f t="shared" si="94"/>
        <v>10</v>
      </c>
      <c r="AW136" s="149"/>
      <c r="AX136" s="154"/>
      <c r="AY136" s="4">
        <v>40940</v>
      </c>
      <c r="AZ136" s="22">
        <v>7.3</v>
      </c>
      <c r="BA136" s="22">
        <v>33.4</v>
      </c>
      <c r="BB136" s="22">
        <v>5.5</v>
      </c>
      <c r="BC136" s="22">
        <v>5.54</v>
      </c>
      <c r="BD136" s="6">
        <f t="shared" si="95"/>
        <v>5.5</v>
      </c>
      <c r="BE136" s="7" t="str">
        <f t="shared" si="96"/>
        <v>6</v>
      </c>
      <c r="BF136" s="7" t="str">
        <f t="shared" si="97"/>
        <v>3</v>
      </c>
      <c r="BG136" s="7" t="str">
        <f t="shared" si="98"/>
        <v>3</v>
      </c>
      <c r="BH136" s="7" t="str">
        <f t="shared" si="99"/>
        <v>10</v>
      </c>
      <c r="BI136" s="149"/>
      <c r="BJ136" s="154"/>
      <c r="BK136" s="4">
        <v>40940</v>
      </c>
      <c r="BL136" s="22">
        <v>9.3000000000000007</v>
      </c>
      <c r="BM136" s="22">
        <v>3.2</v>
      </c>
      <c r="BN136" s="22">
        <v>10.1</v>
      </c>
      <c r="BO136" s="22">
        <v>6.26</v>
      </c>
      <c r="BP136" s="6">
        <f>(BQ136+BR136+BS136+BT136)/4</f>
        <v>4.5</v>
      </c>
      <c r="BQ136" s="7" t="str">
        <f>IF(BL136&lt;=3,"1",IF(BL136&lt;5,"3",IF(BL136&lt;=15,"6",IF(BL136&gt;15,"10"))))</f>
        <v>6</v>
      </c>
      <c r="BR136" s="7" t="str">
        <f>IF(BM136&lt;=20,"1",IF(BM136&lt;=49,"3",IF(BM136&lt;=100,"6",IF(BM136&gt;100,"10"))))</f>
        <v>1</v>
      </c>
      <c r="BS136" s="7" t="str">
        <f>IF(BN136&gt;=6.5,"1",IF(BN136&gt;=4.6,"3",IF(BN136&gt;=2,"6",IF(BN136&gt;=0,"10"))))</f>
        <v>1</v>
      </c>
      <c r="BT136" s="7" t="str">
        <f>IF(BO136&lt;=0.5,"1",IF(BO136&lt;1,"3",IF(BO136&lt;=3,"6",IF(BO136&gt;=3,"10"))))</f>
        <v>10</v>
      </c>
      <c r="BU136" s="149"/>
      <c r="BV136" s="154"/>
      <c r="BW136" s="4">
        <v>40940</v>
      </c>
      <c r="BX136" s="22">
        <v>2.4</v>
      </c>
      <c r="BY136" s="22">
        <v>24.6</v>
      </c>
      <c r="BZ136" s="22">
        <v>7.1</v>
      </c>
      <c r="CA136" s="22">
        <v>8.14</v>
      </c>
      <c r="CB136" s="6">
        <f t="shared" si="100"/>
        <v>3.75</v>
      </c>
      <c r="CC136" s="7" t="str">
        <f t="shared" si="101"/>
        <v>1</v>
      </c>
      <c r="CD136" s="7" t="str">
        <f t="shared" si="102"/>
        <v>3</v>
      </c>
      <c r="CE136" s="7" t="str">
        <f t="shared" si="103"/>
        <v>1</v>
      </c>
      <c r="CF136" s="7" t="str">
        <f t="shared" si="104"/>
        <v>10</v>
      </c>
      <c r="CG136" s="149"/>
      <c r="CH136" s="151"/>
      <c r="CI136" s="4"/>
      <c r="CJ136" s="5"/>
      <c r="CK136" s="5"/>
      <c r="CL136" s="5"/>
      <c r="CM136" s="5"/>
      <c r="CN136" s="6"/>
      <c r="CO136" s="7"/>
      <c r="CP136" s="7"/>
      <c r="CQ136" s="7"/>
      <c r="CR136" s="7"/>
      <c r="CS136" s="149"/>
      <c r="CT136" s="151"/>
      <c r="CU136" s="4"/>
      <c r="CV136" s="5"/>
      <c r="CW136" s="5"/>
      <c r="CX136" s="5"/>
      <c r="CY136" s="5"/>
      <c r="CZ136" s="6"/>
      <c r="DA136" s="7"/>
      <c r="DB136" s="7"/>
      <c r="DC136" s="7"/>
      <c r="DD136" s="7"/>
      <c r="DE136" s="149"/>
      <c r="DF136" s="151"/>
      <c r="DG136" s="4"/>
      <c r="DH136" s="5"/>
      <c r="DI136" s="5"/>
      <c r="DJ136" s="5"/>
      <c r="DK136" s="5"/>
      <c r="DL136" s="6"/>
      <c r="DM136" s="7"/>
      <c r="DN136" s="7"/>
      <c r="DO136" s="7"/>
      <c r="DP136" s="7"/>
      <c r="DQ136" s="149"/>
      <c r="DR136" s="151"/>
      <c r="DS136" s="4"/>
      <c r="DT136" s="5"/>
      <c r="DU136" s="5"/>
      <c r="DV136" s="5"/>
      <c r="DW136" s="5"/>
      <c r="DX136" s="6"/>
      <c r="DY136" s="7"/>
      <c r="DZ136" s="7"/>
      <c r="EA136" s="7"/>
      <c r="EB136" s="7"/>
    </row>
    <row r="137" spans="1:132" x14ac:dyDescent="0.25">
      <c r="A137" s="149"/>
      <c r="B137" s="154"/>
      <c r="C137" s="4">
        <v>40969</v>
      </c>
      <c r="D137" s="22">
        <v>2.6</v>
      </c>
      <c r="E137" s="22">
        <v>19.3</v>
      </c>
      <c r="F137" s="22">
        <v>4.2</v>
      </c>
      <c r="G137" s="22">
        <v>6.22</v>
      </c>
      <c r="H137" s="6">
        <f t="shared" si="75"/>
        <v>4.5</v>
      </c>
      <c r="I137" s="7" t="str">
        <f t="shared" si="76"/>
        <v>1</v>
      </c>
      <c r="J137" s="7" t="str">
        <f t="shared" si="77"/>
        <v>1</v>
      </c>
      <c r="K137" s="7" t="str">
        <f t="shared" si="78"/>
        <v>6</v>
      </c>
      <c r="L137" s="7" t="str">
        <f t="shared" si="79"/>
        <v>10</v>
      </c>
      <c r="M137" s="149"/>
      <c r="N137" s="154"/>
      <c r="O137" s="4">
        <v>40969</v>
      </c>
      <c r="P137" s="22">
        <v>9.6999999999999993</v>
      </c>
      <c r="Q137" s="22">
        <v>28.9</v>
      </c>
      <c r="R137" s="22">
        <v>2.1</v>
      </c>
      <c r="S137" s="22">
        <v>5.2</v>
      </c>
      <c r="T137" s="6">
        <f t="shared" si="80"/>
        <v>6.25</v>
      </c>
      <c r="U137" s="7" t="str">
        <f t="shared" si="81"/>
        <v>6</v>
      </c>
      <c r="V137" s="7" t="str">
        <f t="shared" si="82"/>
        <v>3</v>
      </c>
      <c r="W137" s="7" t="str">
        <f t="shared" si="83"/>
        <v>6</v>
      </c>
      <c r="X137" s="7" t="str">
        <f t="shared" si="84"/>
        <v>10</v>
      </c>
      <c r="Y137" s="149"/>
      <c r="Z137" s="154"/>
      <c r="AA137" s="4">
        <v>40969</v>
      </c>
      <c r="AB137" s="22">
        <v>8.6999999999999993</v>
      </c>
      <c r="AC137" s="22">
        <v>18.399999999999999</v>
      </c>
      <c r="AD137" s="22">
        <v>0.8</v>
      </c>
      <c r="AE137" s="22">
        <v>4.97</v>
      </c>
      <c r="AF137" s="6">
        <f t="shared" si="85"/>
        <v>6.75</v>
      </c>
      <c r="AG137" s="7" t="str">
        <f t="shared" si="86"/>
        <v>6</v>
      </c>
      <c r="AH137" s="7" t="str">
        <f t="shared" si="87"/>
        <v>1</v>
      </c>
      <c r="AI137" s="7" t="str">
        <f t="shared" si="88"/>
        <v>10</v>
      </c>
      <c r="AJ137" s="7" t="str">
        <f t="shared" si="89"/>
        <v>10</v>
      </c>
      <c r="AK137" s="149"/>
      <c r="AL137" s="154"/>
      <c r="AM137" s="4">
        <v>40969</v>
      </c>
      <c r="AN137" s="22">
        <v>8.4</v>
      </c>
      <c r="AO137" s="22">
        <v>23.2</v>
      </c>
      <c r="AP137" s="22">
        <v>0.7</v>
      </c>
      <c r="AQ137" s="22">
        <v>5.65</v>
      </c>
      <c r="AR137" s="6">
        <f t="shared" si="90"/>
        <v>7.25</v>
      </c>
      <c r="AS137" s="7" t="str">
        <f t="shared" si="91"/>
        <v>6</v>
      </c>
      <c r="AT137" s="7" t="str">
        <f t="shared" si="92"/>
        <v>3</v>
      </c>
      <c r="AU137" s="7" t="str">
        <f t="shared" si="93"/>
        <v>10</v>
      </c>
      <c r="AV137" s="7" t="str">
        <f t="shared" si="94"/>
        <v>10</v>
      </c>
      <c r="AW137" s="149"/>
      <c r="AX137" s="154"/>
      <c r="AY137" s="4">
        <v>40969</v>
      </c>
      <c r="AZ137" s="22">
        <v>3</v>
      </c>
      <c r="BA137" s="22">
        <v>25.3</v>
      </c>
      <c r="BB137" s="22">
        <v>2.7</v>
      </c>
      <c r="BC137" s="22">
        <v>4.62</v>
      </c>
      <c r="BD137" s="6">
        <f t="shared" si="95"/>
        <v>5</v>
      </c>
      <c r="BE137" s="7" t="str">
        <f t="shared" si="96"/>
        <v>1</v>
      </c>
      <c r="BF137" s="7" t="str">
        <f t="shared" si="97"/>
        <v>3</v>
      </c>
      <c r="BG137" s="7" t="str">
        <f t="shared" si="98"/>
        <v>6</v>
      </c>
      <c r="BH137" s="7" t="str">
        <f t="shared" si="99"/>
        <v>10</v>
      </c>
      <c r="BI137" s="149"/>
      <c r="BJ137" s="154"/>
      <c r="BK137" s="4">
        <v>40969</v>
      </c>
      <c r="BL137" s="22">
        <v>1</v>
      </c>
      <c r="BM137" s="22">
        <v>24.9</v>
      </c>
      <c r="BN137" s="22">
        <v>9.1999999999999993</v>
      </c>
      <c r="BO137" s="22">
        <v>0.03</v>
      </c>
      <c r="BP137" s="6">
        <f>(BQ137+BR137+BS137+BT137)/4</f>
        <v>1.5</v>
      </c>
      <c r="BQ137" s="7" t="str">
        <f>IF(BL137&lt;=3,"1",IF(BL137&lt;5,"3",IF(BL137&lt;=15,"6",IF(BL137&gt;15,"10"))))</f>
        <v>1</v>
      </c>
      <c r="BR137" s="7" t="str">
        <f>IF(BM137&lt;=20,"1",IF(BM137&lt;=49,"3",IF(BM137&lt;=100,"6",IF(BM137&gt;100,"10"))))</f>
        <v>3</v>
      </c>
      <c r="BS137" s="7" t="str">
        <f>IF(BN137&gt;=6.5,"1",IF(BN137&gt;=4.6,"3",IF(BN137&gt;=2,"6",IF(BN137&gt;=0,"10"))))</f>
        <v>1</v>
      </c>
      <c r="BT137" s="7" t="str">
        <f>IF(BO137&lt;=0.5,"1",IF(BO137&lt;1,"3",IF(BO137&lt;=3,"6",IF(BO137&gt;=3,"10"))))</f>
        <v>1</v>
      </c>
      <c r="BU137" s="149"/>
      <c r="BV137" s="154"/>
      <c r="BW137" s="4">
        <v>40969</v>
      </c>
      <c r="BX137" s="22">
        <v>2.5</v>
      </c>
      <c r="BY137" s="22">
        <v>30.3</v>
      </c>
      <c r="BZ137" s="22">
        <v>3.6</v>
      </c>
      <c r="CA137" s="22">
        <v>6.66</v>
      </c>
      <c r="CB137" s="6">
        <f t="shared" si="100"/>
        <v>5</v>
      </c>
      <c r="CC137" s="7" t="str">
        <f t="shared" si="101"/>
        <v>1</v>
      </c>
      <c r="CD137" s="7" t="str">
        <f t="shared" si="102"/>
        <v>3</v>
      </c>
      <c r="CE137" s="7" t="str">
        <f t="shared" si="103"/>
        <v>6</v>
      </c>
      <c r="CF137" s="7" t="str">
        <f t="shared" si="104"/>
        <v>10</v>
      </c>
      <c r="CG137" s="149"/>
      <c r="CH137" s="151"/>
      <c r="CI137" s="4">
        <v>40969</v>
      </c>
      <c r="CJ137" s="5">
        <v>121</v>
      </c>
      <c r="CK137" s="5">
        <v>72.5</v>
      </c>
      <c r="CL137" s="5">
        <v>1.9</v>
      </c>
      <c r="CM137" s="5">
        <v>67.599999999999994</v>
      </c>
      <c r="CN137" s="6">
        <f t="shared" ref="CN137:CN142" si="105">(CO137+CP137+CQ137+CR137)/4</f>
        <v>9</v>
      </c>
      <c r="CO137" s="7" t="str">
        <f t="shared" ref="CO137:CO142" si="106">IF(CJ137&lt;=3,"1",IF(CJ137&lt;5,"3",IF(CJ137&lt;=15,"6",IF(CJ137&gt;15,"10"))))</f>
        <v>10</v>
      </c>
      <c r="CP137" s="7" t="str">
        <f t="shared" ref="CP137:CP142" si="107">IF(CK137&lt;=20,"1",IF(CK137&lt;=49,"3",IF(CK137&lt;=100,"6",IF(CK137&gt;100,"10"))))</f>
        <v>6</v>
      </c>
      <c r="CQ137" s="7" t="str">
        <f t="shared" ref="CQ137:CQ142" si="108">IF(CL137&gt;=6.5,"1",IF(CL137&gt;=4.6,"3",IF(CL137&gt;=2,"6",IF(CL137&gt;=0,"10"))))</f>
        <v>10</v>
      </c>
      <c r="CR137" s="7" t="str">
        <f t="shared" ref="CR137:CR142" si="109">IF(CM137&lt;=0.5,"1",IF(CM137&lt;1,"3",IF(CM137&lt;=3,"6",IF(CM137&gt;=3,"10"))))</f>
        <v>10</v>
      </c>
      <c r="CS137" s="149"/>
      <c r="CT137" s="151"/>
      <c r="CU137" s="4">
        <v>40989</v>
      </c>
      <c r="CV137" s="5">
        <v>109</v>
      </c>
      <c r="CW137" s="5">
        <v>668</v>
      </c>
      <c r="CX137" s="5">
        <v>1.8</v>
      </c>
      <c r="CY137" s="5">
        <v>14.2</v>
      </c>
      <c r="CZ137" s="6">
        <f t="shared" ref="CZ137:CZ145" si="110">(DA137+DB137+DC137+DD137)/4</f>
        <v>10</v>
      </c>
      <c r="DA137" s="7" t="str">
        <f t="shared" ref="DA137:DA145" si="111">IF(CV137&lt;=3,"1",IF(CV137&lt;5,"3",IF(CV137&lt;=15,"6",IF(CV137&gt;15,"10"))))</f>
        <v>10</v>
      </c>
      <c r="DB137" s="7" t="str">
        <f t="shared" ref="DB137:DB145" si="112">IF(CW137&lt;=20,"1",IF(CW137&lt;=49,"3",IF(CW137&lt;=100,"6",IF(CW137&gt;100,"10"))))</f>
        <v>10</v>
      </c>
      <c r="DC137" s="7" t="str">
        <f t="shared" ref="DC137:DC145" si="113">IF(CX137&gt;=6.5,"1",IF(CX137&gt;=4.6,"3",IF(CX137&gt;=2,"6",IF(CX137&gt;=0,"10"))))</f>
        <v>10</v>
      </c>
      <c r="DD137" s="7" t="str">
        <f t="shared" ref="DD137:DD145" si="114">IF(CY137&lt;=0.5,"1",IF(CY137&lt;1,"3",IF(CY137&lt;=3,"6",IF(CY137&gt;=3,"10"))))</f>
        <v>10</v>
      </c>
      <c r="DE137" s="149"/>
      <c r="DF137" s="151"/>
      <c r="DG137" s="4">
        <v>40989</v>
      </c>
      <c r="DH137" s="5">
        <v>41.2</v>
      </c>
      <c r="DI137" s="5">
        <v>89</v>
      </c>
      <c r="DJ137" s="5">
        <v>1.6</v>
      </c>
      <c r="DK137" s="5">
        <v>9.8000000000000007</v>
      </c>
      <c r="DL137" s="6">
        <f t="shared" ref="DL137:DL145" si="115">(DM137+DN137+DO137+DP137)/4</f>
        <v>9</v>
      </c>
      <c r="DM137" s="7" t="str">
        <f t="shared" ref="DM137:DM145" si="116">IF(DH137&lt;=3,"1",IF(DH137&lt;5,"3",IF(DH137&lt;=15,"6",IF(DH137&gt;15,"10"))))</f>
        <v>10</v>
      </c>
      <c r="DN137" s="7" t="str">
        <f t="shared" ref="DN137:DN145" si="117">IF(DI137&lt;=20,"1",IF(DI137&lt;=49,"3",IF(DI137&lt;=100,"6",IF(DI137&gt;100,"10"))))</f>
        <v>6</v>
      </c>
      <c r="DO137" s="7" t="str">
        <f t="shared" ref="DO137:DO145" si="118">IF(DJ137&gt;=6.5,"1",IF(DJ137&gt;=4.6,"3",IF(DJ137&gt;=2,"6",IF(DJ137&gt;=0,"10"))))</f>
        <v>10</v>
      </c>
      <c r="DP137" s="7" t="str">
        <f t="shared" ref="DP137:DP145" si="119">IF(DK137&lt;=0.5,"1",IF(DK137&lt;1,"3",IF(DK137&lt;=3,"6",IF(DK137&gt;=3,"10"))))</f>
        <v>10</v>
      </c>
      <c r="DQ137" s="149"/>
      <c r="DR137" s="151"/>
      <c r="DS137" s="4">
        <v>40989</v>
      </c>
      <c r="DT137" s="5">
        <v>21.7</v>
      </c>
      <c r="DU137" s="5">
        <v>34.5</v>
      </c>
      <c r="DV137" s="5">
        <v>1.6</v>
      </c>
      <c r="DW137" s="5">
        <v>15.5</v>
      </c>
      <c r="DX137" s="6">
        <f t="shared" ref="DX137:DX145" si="120">(DY137+DZ137+EA137+EB137)/4</f>
        <v>8.25</v>
      </c>
      <c r="DY137" s="7" t="str">
        <f t="shared" ref="DY137:DY145" si="121">IF(DT137&lt;=3,"1",IF(DT137&lt;5,"3",IF(DT137&lt;=15,"6",IF(DT137&gt;15,"10"))))</f>
        <v>10</v>
      </c>
      <c r="DZ137" s="7" t="str">
        <f t="shared" ref="DZ137:DZ145" si="122">IF(DU137&lt;=20,"1",IF(DU137&lt;=49,"3",IF(DU137&lt;=100,"6",IF(DU137&gt;100,"10"))))</f>
        <v>3</v>
      </c>
      <c r="EA137" s="7" t="str">
        <f t="shared" ref="EA137:EA145" si="123">IF(DV137&gt;=6.5,"1",IF(DV137&gt;=4.6,"3",IF(DV137&gt;=2,"6",IF(DV137&gt;=0,"10"))))</f>
        <v>10</v>
      </c>
      <c r="EB137" s="7" t="str">
        <f t="shared" ref="EB137:EB145" si="124">IF(DW137&lt;=0.5,"1",IF(DW137&lt;1,"3",IF(DW137&lt;=3,"6",IF(DW137&gt;=3,"10"))))</f>
        <v>10</v>
      </c>
    </row>
    <row r="138" spans="1:132" x14ac:dyDescent="0.25">
      <c r="A138" s="149"/>
      <c r="B138" s="154"/>
      <c r="C138" s="4">
        <v>41004</v>
      </c>
      <c r="D138" s="22">
        <v>11.1</v>
      </c>
      <c r="E138" s="22">
        <v>27.1</v>
      </c>
      <c r="F138" s="22">
        <v>7</v>
      </c>
      <c r="G138" s="22">
        <v>3.02</v>
      </c>
      <c r="H138" s="6">
        <f t="shared" si="75"/>
        <v>5</v>
      </c>
      <c r="I138" s="7" t="str">
        <f t="shared" si="76"/>
        <v>6</v>
      </c>
      <c r="J138" s="7" t="str">
        <f t="shared" si="77"/>
        <v>3</v>
      </c>
      <c r="K138" s="7" t="str">
        <f t="shared" si="78"/>
        <v>1</v>
      </c>
      <c r="L138" s="7" t="str">
        <f t="shared" si="79"/>
        <v>10</v>
      </c>
      <c r="M138" s="149"/>
      <c r="N138" s="154"/>
      <c r="O138" s="4">
        <v>41004</v>
      </c>
      <c r="P138" s="22">
        <v>20.8</v>
      </c>
      <c r="Q138" s="22">
        <v>41.3</v>
      </c>
      <c r="R138" s="22">
        <v>0.5</v>
      </c>
      <c r="S138" s="22">
        <v>10.5</v>
      </c>
      <c r="T138" s="6">
        <f t="shared" si="80"/>
        <v>8.25</v>
      </c>
      <c r="U138" s="7" t="str">
        <f t="shared" si="81"/>
        <v>10</v>
      </c>
      <c r="V138" s="7" t="str">
        <f t="shared" si="82"/>
        <v>3</v>
      </c>
      <c r="W138" s="7" t="str">
        <f t="shared" si="83"/>
        <v>10</v>
      </c>
      <c r="X138" s="7" t="str">
        <f t="shared" si="84"/>
        <v>10</v>
      </c>
      <c r="Y138" s="149"/>
      <c r="Z138" s="154"/>
      <c r="AA138" s="4">
        <v>41004</v>
      </c>
      <c r="AB138" s="22">
        <v>8.6</v>
      </c>
      <c r="AC138" s="22">
        <v>15</v>
      </c>
      <c r="AD138" s="22">
        <v>0.4</v>
      </c>
      <c r="AE138" s="22">
        <v>5.39</v>
      </c>
      <c r="AF138" s="6">
        <f t="shared" si="85"/>
        <v>6.75</v>
      </c>
      <c r="AG138" s="7" t="str">
        <f t="shared" si="86"/>
        <v>6</v>
      </c>
      <c r="AH138" s="7" t="str">
        <f t="shared" si="87"/>
        <v>1</v>
      </c>
      <c r="AI138" s="7" t="str">
        <f t="shared" si="88"/>
        <v>10</v>
      </c>
      <c r="AJ138" s="7" t="str">
        <f t="shared" si="89"/>
        <v>10</v>
      </c>
      <c r="AK138" s="149"/>
      <c r="AL138" s="154"/>
      <c r="AM138" s="4">
        <v>41004</v>
      </c>
      <c r="AN138" s="22">
        <v>5.2</v>
      </c>
      <c r="AO138" s="22">
        <v>14.1</v>
      </c>
      <c r="AP138" s="22">
        <v>1.2</v>
      </c>
      <c r="AQ138" s="22">
        <v>4.32</v>
      </c>
      <c r="AR138" s="6">
        <f t="shared" si="90"/>
        <v>6.75</v>
      </c>
      <c r="AS138" s="7" t="str">
        <f t="shared" si="91"/>
        <v>6</v>
      </c>
      <c r="AT138" s="7" t="str">
        <f t="shared" si="92"/>
        <v>1</v>
      </c>
      <c r="AU138" s="7" t="str">
        <f t="shared" si="93"/>
        <v>10</v>
      </c>
      <c r="AV138" s="7" t="str">
        <f t="shared" si="94"/>
        <v>10</v>
      </c>
      <c r="AW138" s="149"/>
      <c r="AX138" s="154"/>
      <c r="AY138" s="4">
        <v>41004</v>
      </c>
      <c r="AZ138" s="22">
        <v>1.9</v>
      </c>
      <c r="BA138" s="22">
        <v>56.5</v>
      </c>
      <c r="BB138" s="22">
        <v>2.7</v>
      </c>
      <c r="BC138" s="22">
        <v>2.2000000000000002</v>
      </c>
      <c r="BD138" s="6">
        <f t="shared" si="95"/>
        <v>4.75</v>
      </c>
      <c r="BE138" s="7" t="str">
        <f t="shared" si="96"/>
        <v>1</v>
      </c>
      <c r="BF138" s="7" t="str">
        <f t="shared" si="97"/>
        <v>6</v>
      </c>
      <c r="BG138" s="7" t="str">
        <f t="shared" si="98"/>
        <v>6</v>
      </c>
      <c r="BH138" s="7" t="str">
        <f t="shared" si="99"/>
        <v>6</v>
      </c>
      <c r="BI138" s="149"/>
      <c r="BJ138" s="154"/>
      <c r="BK138" s="4">
        <v>41004</v>
      </c>
      <c r="BL138" s="22">
        <v>1.1000000000000001</v>
      </c>
      <c r="BM138" s="22">
        <v>6</v>
      </c>
      <c r="BN138" s="22">
        <v>8.6</v>
      </c>
      <c r="BO138" s="22">
        <v>0.02</v>
      </c>
      <c r="BP138" s="6">
        <f>(BQ138+BR138+BS138+BT138)/4</f>
        <v>1</v>
      </c>
      <c r="BQ138" s="7" t="str">
        <f>IF(BL138&lt;=3,"1",IF(BL138&lt;5,"3",IF(BL138&lt;=15,"6",IF(BL138&gt;15,"10"))))</f>
        <v>1</v>
      </c>
      <c r="BR138" s="7" t="str">
        <f>IF(BM138&lt;=20,"1",IF(BM138&lt;=49,"3",IF(BM138&lt;=100,"6",IF(BM138&gt;100,"10"))))</f>
        <v>1</v>
      </c>
      <c r="BS138" s="7" t="str">
        <f>IF(BN138&gt;=6.5,"1",IF(BN138&gt;=4.6,"3",IF(BN138&gt;=2,"6",IF(BN138&gt;=0,"10"))))</f>
        <v>1</v>
      </c>
      <c r="BT138" s="7" t="str">
        <f>IF(BO138&lt;=0.5,"1",IF(BO138&lt;1,"3",IF(BO138&lt;=3,"6",IF(BO138&gt;=3,"10"))))</f>
        <v>1</v>
      </c>
      <c r="BU138" s="149"/>
      <c r="BV138" s="154"/>
      <c r="BW138" s="4">
        <v>41004</v>
      </c>
      <c r="BX138" s="22">
        <v>3.3</v>
      </c>
      <c r="BY138" s="22">
        <v>22.9</v>
      </c>
      <c r="BZ138" s="22">
        <v>4.0999999999999996</v>
      </c>
      <c r="CA138" s="22">
        <v>7.82</v>
      </c>
      <c r="CB138" s="6">
        <f t="shared" si="100"/>
        <v>5.5</v>
      </c>
      <c r="CC138" s="7" t="str">
        <f t="shared" si="101"/>
        <v>3</v>
      </c>
      <c r="CD138" s="7" t="str">
        <f t="shared" si="102"/>
        <v>3</v>
      </c>
      <c r="CE138" s="7" t="str">
        <f t="shared" si="103"/>
        <v>6</v>
      </c>
      <c r="CF138" s="7" t="str">
        <f t="shared" si="104"/>
        <v>10</v>
      </c>
      <c r="CG138" s="149"/>
      <c r="CH138" s="151"/>
      <c r="CI138" s="4">
        <v>41015</v>
      </c>
      <c r="CJ138" s="5">
        <v>16</v>
      </c>
      <c r="CK138" s="5">
        <v>25.7</v>
      </c>
      <c r="CL138" s="5">
        <v>0.9</v>
      </c>
      <c r="CM138" s="5">
        <v>5.71</v>
      </c>
      <c r="CN138" s="6">
        <f t="shared" si="105"/>
        <v>8.25</v>
      </c>
      <c r="CO138" s="7" t="str">
        <f t="shared" si="106"/>
        <v>10</v>
      </c>
      <c r="CP138" s="7" t="str">
        <f t="shared" si="107"/>
        <v>3</v>
      </c>
      <c r="CQ138" s="7" t="str">
        <f t="shared" si="108"/>
        <v>10</v>
      </c>
      <c r="CR138" s="7" t="str">
        <f t="shared" si="109"/>
        <v>10</v>
      </c>
      <c r="CS138" s="149"/>
      <c r="CT138" s="151"/>
      <c r="CU138" s="4">
        <v>41015</v>
      </c>
      <c r="CV138" s="5">
        <v>253</v>
      </c>
      <c r="CW138" s="5">
        <v>187</v>
      </c>
      <c r="CX138" s="5">
        <v>1.1000000000000001</v>
      </c>
      <c r="CY138" s="5">
        <v>20.5</v>
      </c>
      <c r="CZ138" s="6">
        <f t="shared" si="110"/>
        <v>10</v>
      </c>
      <c r="DA138" s="7" t="str">
        <f t="shared" si="111"/>
        <v>10</v>
      </c>
      <c r="DB138" s="7" t="str">
        <f t="shared" si="112"/>
        <v>10</v>
      </c>
      <c r="DC138" s="7" t="str">
        <f t="shared" si="113"/>
        <v>10</v>
      </c>
      <c r="DD138" s="7" t="str">
        <f t="shared" si="114"/>
        <v>10</v>
      </c>
      <c r="DE138" s="149"/>
      <c r="DF138" s="151"/>
      <c r="DG138" s="4">
        <v>41015</v>
      </c>
      <c r="DH138" s="5">
        <v>34.299999999999997</v>
      </c>
      <c r="DI138" s="5">
        <v>64.8</v>
      </c>
      <c r="DJ138" s="5">
        <v>0.8</v>
      </c>
      <c r="DK138" s="5">
        <v>11.7</v>
      </c>
      <c r="DL138" s="6">
        <f t="shared" si="115"/>
        <v>9</v>
      </c>
      <c r="DM138" s="7" t="str">
        <f t="shared" si="116"/>
        <v>10</v>
      </c>
      <c r="DN138" s="7" t="str">
        <f t="shared" si="117"/>
        <v>6</v>
      </c>
      <c r="DO138" s="7" t="str">
        <f t="shared" si="118"/>
        <v>10</v>
      </c>
      <c r="DP138" s="7" t="str">
        <f t="shared" si="119"/>
        <v>10</v>
      </c>
      <c r="DQ138" s="149"/>
      <c r="DR138" s="151"/>
      <c r="DS138" s="4">
        <v>41015</v>
      </c>
      <c r="DT138" s="5">
        <v>48.8</v>
      </c>
      <c r="DU138" s="5">
        <v>14</v>
      </c>
      <c r="DV138" s="5">
        <v>0.8</v>
      </c>
      <c r="DW138" s="5">
        <v>19.899999999999999</v>
      </c>
      <c r="DX138" s="6">
        <f t="shared" si="120"/>
        <v>7.75</v>
      </c>
      <c r="DY138" s="7" t="str">
        <f t="shared" si="121"/>
        <v>10</v>
      </c>
      <c r="DZ138" s="7" t="str">
        <f t="shared" si="122"/>
        <v>1</v>
      </c>
      <c r="EA138" s="7" t="str">
        <f t="shared" si="123"/>
        <v>10</v>
      </c>
      <c r="EB138" s="7" t="str">
        <f t="shared" si="124"/>
        <v>10</v>
      </c>
    </row>
    <row r="139" spans="1:132" x14ac:dyDescent="0.25">
      <c r="A139" s="149"/>
      <c r="B139" s="154"/>
      <c r="C139" s="4">
        <v>41036</v>
      </c>
      <c r="D139" s="22">
        <v>5.2</v>
      </c>
      <c r="E139" s="22">
        <v>57</v>
      </c>
      <c r="F139" s="22">
        <v>5.4</v>
      </c>
      <c r="G139" s="22">
        <v>0.63</v>
      </c>
      <c r="H139" s="6">
        <f t="shared" si="75"/>
        <v>4.5</v>
      </c>
      <c r="I139" s="7" t="str">
        <f t="shared" si="76"/>
        <v>6</v>
      </c>
      <c r="J139" s="7" t="str">
        <f t="shared" si="77"/>
        <v>6</v>
      </c>
      <c r="K139" s="7" t="str">
        <f t="shared" si="78"/>
        <v>3</v>
      </c>
      <c r="L139" s="7" t="str">
        <f t="shared" si="79"/>
        <v>3</v>
      </c>
      <c r="M139" s="149"/>
      <c r="N139" s="154"/>
      <c r="O139" s="4">
        <v>41036</v>
      </c>
      <c r="P139" s="22">
        <v>8.6</v>
      </c>
      <c r="Q139" s="22">
        <v>38.799999999999997</v>
      </c>
      <c r="R139" s="22">
        <v>2.9</v>
      </c>
      <c r="S139" s="22">
        <v>1.54</v>
      </c>
      <c r="T139" s="6">
        <f t="shared" si="80"/>
        <v>5.25</v>
      </c>
      <c r="U139" s="7" t="str">
        <f t="shared" si="81"/>
        <v>6</v>
      </c>
      <c r="V139" s="7" t="str">
        <f t="shared" si="82"/>
        <v>3</v>
      </c>
      <c r="W139" s="7" t="str">
        <f t="shared" si="83"/>
        <v>6</v>
      </c>
      <c r="X139" s="7" t="str">
        <f t="shared" si="84"/>
        <v>6</v>
      </c>
      <c r="Y139" s="149"/>
      <c r="Z139" s="154"/>
      <c r="AA139" s="4">
        <v>41036</v>
      </c>
      <c r="AB139" s="22">
        <v>3.6</v>
      </c>
      <c r="AC139" s="22">
        <v>59.7</v>
      </c>
      <c r="AD139" s="22">
        <v>4.0999999999999996</v>
      </c>
      <c r="AE139" s="22">
        <v>0.83</v>
      </c>
      <c r="AF139" s="6">
        <f t="shared" si="85"/>
        <v>4.5</v>
      </c>
      <c r="AG139" s="7" t="str">
        <f t="shared" si="86"/>
        <v>3</v>
      </c>
      <c r="AH139" s="7" t="str">
        <f t="shared" si="87"/>
        <v>6</v>
      </c>
      <c r="AI139" s="7" t="str">
        <f t="shared" si="88"/>
        <v>6</v>
      </c>
      <c r="AJ139" s="7" t="str">
        <f t="shared" si="89"/>
        <v>3</v>
      </c>
      <c r="AK139" s="149"/>
      <c r="AL139" s="154"/>
      <c r="AM139" s="4">
        <v>41036</v>
      </c>
      <c r="AN139" s="22">
        <v>3.6</v>
      </c>
      <c r="AO139" s="22">
        <v>97.6</v>
      </c>
      <c r="AP139" s="22">
        <v>3.4</v>
      </c>
      <c r="AQ139" s="22">
        <v>0.87</v>
      </c>
      <c r="AR139" s="6">
        <f t="shared" si="90"/>
        <v>4.5</v>
      </c>
      <c r="AS139" s="7" t="str">
        <f t="shared" si="91"/>
        <v>3</v>
      </c>
      <c r="AT139" s="7" t="str">
        <f t="shared" si="92"/>
        <v>6</v>
      </c>
      <c r="AU139" s="7" t="str">
        <f t="shared" si="93"/>
        <v>6</v>
      </c>
      <c r="AV139" s="7" t="str">
        <f t="shared" si="94"/>
        <v>3</v>
      </c>
      <c r="AW139" s="149"/>
      <c r="AX139" s="154"/>
      <c r="AY139" s="4">
        <v>41036</v>
      </c>
      <c r="AZ139" s="22">
        <v>2</v>
      </c>
      <c r="BA139" s="22">
        <v>96.2</v>
      </c>
      <c r="BB139" s="22">
        <v>4.5999999999999996</v>
      </c>
      <c r="BC139" s="22">
        <v>1.06</v>
      </c>
      <c r="BD139" s="6">
        <f t="shared" si="95"/>
        <v>4</v>
      </c>
      <c r="BE139" s="7" t="str">
        <f t="shared" si="96"/>
        <v>1</v>
      </c>
      <c r="BF139" s="7" t="str">
        <f t="shared" si="97"/>
        <v>6</v>
      </c>
      <c r="BG139" s="7" t="str">
        <f t="shared" si="98"/>
        <v>3</v>
      </c>
      <c r="BH139" s="7" t="str">
        <f t="shared" si="99"/>
        <v>6</v>
      </c>
      <c r="BI139" s="149"/>
      <c r="BJ139" s="154"/>
      <c r="BK139" s="4">
        <v>41036</v>
      </c>
      <c r="BL139" s="22">
        <v>1.9</v>
      </c>
      <c r="BM139" s="22">
        <v>30.7</v>
      </c>
      <c r="BN139" s="22">
        <v>9.8000000000000007</v>
      </c>
      <c r="BO139" s="22">
        <v>0.04</v>
      </c>
      <c r="BP139" s="6">
        <f>(BQ139+BR139+BS139+BT139)/4</f>
        <v>1.5</v>
      </c>
      <c r="BQ139" s="7" t="str">
        <f>IF(BL139&lt;=3,"1",IF(BL139&lt;5,"3",IF(BL139&lt;=15,"6",IF(BL139&gt;15,"10"))))</f>
        <v>1</v>
      </c>
      <c r="BR139" s="7" t="str">
        <f>IF(BM139&lt;=20,"1",IF(BM139&lt;=49,"3",IF(BM139&lt;=100,"6",IF(BM139&gt;100,"10"))))</f>
        <v>3</v>
      </c>
      <c r="BS139" s="7" t="str">
        <f>IF(BN139&gt;=6.5,"1",IF(BN139&gt;=4.6,"3",IF(BN139&gt;=2,"6",IF(BN139&gt;=0,"10"))))</f>
        <v>1</v>
      </c>
      <c r="BT139" s="7" t="str">
        <f>IF(BO139&lt;=0.5,"1",IF(BO139&lt;1,"3",IF(BO139&lt;=3,"6",IF(BO139&gt;=3,"10"))))</f>
        <v>1</v>
      </c>
      <c r="BU139" s="149"/>
      <c r="BV139" s="154"/>
      <c r="BW139" s="4">
        <v>41036</v>
      </c>
      <c r="BX139" s="22">
        <v>2.9</v>
      </c>
      <c r="BY139" s="22">
        <v>256</v>
      </c>
      <c r="BZ139" s="22">
        <v>7</v>
      </c>
      <c r="CA139" s="22">
        <v>1.18</v>
      </c>
      <c r="CB139" s="6">
        <f t="shared" si="100"/>
        <v>4.5</v>
      </c>
      <c r="CC139" s="7" t="str">
        <f t="shared" si="101"/>
        <v>1</v>
      </c>
      <c r="CD139" s="7" t="str">
        <f t="shared" si="102"/>
        <v>10</v>
      </c>
      <c r="CE139" s="7" t="str">
        <f t="shared" si="103"/>
        <v>1</v>
      </c>
      <c r="CF139" s="7" t="str">
        <f t="shared" si="104"/>
        <v>6</v>
      </c>
      <c r="CG139" s="149"/>
      <c r="CH139" s="151"/>
      <c r="CI139" s="4">
        <v>41056</v>
      </c>
      <c r="CJ139" s="5">
        <v>18.8</v>
      </c>
      <c r="CK139" s="5">
        <v>26.5</v>
      </c>
      <c r="CL139" s="5">
        <v>4.5999999999999996</v>
      </c>
      <c r="CM139" s="5">
        <v>3.05</v>
      </c>
      <c r="CN139" s="6">
        <f t="shared" si="105"/>
        <v>6.5</v>
      </c>
      <c r="CO139" s="7" t="str">
        <f t="shared" si="106"/>
        <v>10</v>
      </c>
      <c r="CP139" s="7" t="str">
        <f t="shared" si="107"/>
        <v>3</v>
      </c>
      <c r="CQ139" s="7" t="str">
        <f t="shared" si="108"/>
        <v>3</v>
      </c>
      <c r="CR139" s="7" t="str">
        <f t="shared" si="109"/>
        <v>10</v>
      </c>
      <c r="CS139" s="149"/>
      <c r="CT139" s="151"/>
      <c r="CU139" s="4">
        <v>41056</v>
      </c>
      <c r="CV139" s="5">
        <v>81.599999999999994</v>
      </c>
      <c r="CW139" s="5">
        <v>59.5</v>
      </c>
      <c r="CX139" s="5">
        <v>3.4</v>
      </c>
      <c r="CY139" s="5">
        <v>12.8</v>
      </c>
      <c r="CZ139" s="6">
        <f t="shared" si="110"/>
        <v>8</v>
      </c>
      <c r="DA139" s="7" t="str">
        <f t="shared" si="111"/>
        <v>10</v>
      </c>
      <c r="DB139" s="7" t="str">
        <f t="shared" si="112"/>
        <v>6</v>
      </c>
      <c r="DC139" s="7" t="str">
        <f t="shared" si="113"/>
        <v>6</v>
      </c>
      <c r="DD139" s="7" t="str">
        <f t="shared" si="114"/>
        <v>10</v>
      </c>
      <c r="DE139" s="149"/>
      <c r="DF139" s="151"/>
      <c r="DG139" s="4">
        <v>41056</v>
      </c>
      <c r="DH139" s="5">
        <v>46.9</v>
      </c>
      <c r="DI139" s="5">
        <v>94</v>
      </c>
      <c r="DJ139" s="5">
        <v>2.1</v>
      </c>
      <c r="DK139" s="5">
        <v>6.62</v>
      </c>
      <c r="DL139" s="6">
        <f t="shared" si="115"/>
        <v>8</v>
      </c>
      <c r="DM139" s="7" t="str">
        <f t="shared" si="116"/>
        <v>10</v>
      </c>
      <c r="DN139" s="7" t="str">
        <f t="shared" si="117"/>
        <v>6</v>
      </c>
      <c r="DO139" s="7" t="str">
        <f t="shared" si="118"/>
        <v>6</v>
      </c>
      <c r="DP139" s="7" t="str">
        <f t="shared" si="119"/>
        <v>10</v>
      </c>
      <c r="DQ139" s="149"/>
      <c r="DR139" s="151"/>
      <c r="DS139" s="4">
        <v>41056</v>
      </c>
      <c r="DT139" s="5">
        <v>28.5</v>
      </c>
      <c r="DU139" s="5">
        <v>15.2</v>
      </c>
      <c r="DV139" s="5">
        <v>3.2</v>
      </c>
      <c r="DW139" s="5">
        <v>13.3</v>
      </c>
      <c r="DX139" s="6">
        <f t="shared" si="120"/>
        <v>6.75</v>
      </c>
      <c r="DY139" s="7" t="str">
        <f t="shared" si="121"/>
        <v>10</v>
      </c>
      <c r="DZ139" s="7" t="str">
        <f t="shared" si="122"/>
        <v>1</v>
      </c>
      <c r="EA139" s="7" t="str">
        <f t="shared" si="123"/>
        <v>6</v>
      </c>
      <c r="EB139" s="7" t="str">
        <f t="shared" si="124"/>
        <v>10</v>
      </c>
    </row>
    <row r="140" spans="1:132" x14ac:dyDescent="0.25">
      <c r="A140" s="149"/>
      <c r="B140" s="154"/>
      <c r="C140" s="4">
        <v>41064</v>
      </c>
      <c r="D140" s="27">
        <v>3.6</v>
      </c>
      <c r="E140" s="27">
        <v>51.5</v>
      </c>
      <c r="F140" s="27">
        <v>5</v>
      </c>
      <c r="G140" s="27">
        <v>0.7</v>
      </c>
      <c r="H140" s="6">
        <f t="shared" si="75"/>
        <v>3.75</v>
      </c>
      <c r="I140" s="7" t="str">
        <f t="shared" si="76"/>
        <v>3</v>
      </c>
      <c r="J140" s="7" t="str">
        <f t="shared" si="77"/>
        <v>6</v>
      </c>
      <c r="K140" s="7" t="str">
        <f t="shared" si="78"/>
        <v>3</v>
      </c>
      <c r="L140" s="7" t="str">
        <f t="shared" si="79"/>
        <v>3</v>
      </c>
      <c r="M140" s="149"/>
      <c r="N140" s="154"/>
      <c r="O140" s="4">
        <v>41064</v>
      </c>
      <c r="P140" s="27">
        <v>9.5</v>
      </c>
      <c r="Q140" s="27">
        <v>36.299999999999997</v>
      </c>
      <c r="R140" s="27">
        <v>3.2</v>
      </c>
      <c r="S140" s="27">
        <v>2.21</v>
      </c>
      <c r="T140" s="6">
        <f t="shared" si="80"/>
        <v>5.25</v>
      </c>
      <c r="U140" s="7" t="str">
        <f t="shared" si="81"/>
        <v>6</v>
      </c>
      <c r="V140" s="7" t="str">
        <f t="shared" si="82"/>
        <v>3</v>
      </c>
      <c r="W140" s="7" t="str">
        <f t="shared" si="83"/>
        <v>6</v>
      </c>
      <c r="X140" s="7" t="str">
        <f t="shared" si="84"/>
        <v>6</v>
      </c>
      <c r="Y140" s="149"/>
      <c r="Z140" s="154"/>
      <c r="AA140" s="4">
        <v>41064</v>
      </c>
      <c r="AB140" s="27">
        <v>5.7</v>
      </c>
      <c r="AC140" s="27">
        <v>16</v>
      </c>
      <c r="AD140" s="27">
        <v>2</v>
      </c>
      <c r="AE140" s="27">
        <v>1.73</v>
      </c>
      <c r="AF140" s="6">
        <f t="shared" si="85"/>
        <v>4.75</v>
      </c>
      <c r="AG140" s="7" t="str">
        <f t="shared" si="86"/>
        <v>6</v>
      </c>
      <c r="AH140" s="7" t="str">
        <f t="shared" si="87"/>
        <v>1</v>
      </c>
      <c r="AI140" s="7" t="str">
        <f t="shared" si="88"/>
        <v>6</v>
      </c>
      <c r="AJ140" s="7" t="str">
        <f t="shared" si="89"/>
        <v>6</v>
      </c>
      <c r="AK140" s="149"/>
      <c r="AL140" s="154"/>
      <c r="AM140" s="4">
        <v>41064</v>
      </c>
      <c r="AN140" s="27">
        <v>3.3</v>
      </c>
      <c r="AO140" s="27">
        <v>68.5</v>
      </c>
      <c r="AP140" s="27">
        <v>2.8</v>
      </c>
      <c r="AQ140" s="27">
        <v>1.24</v>
      </c>
      <c r="AR140" s="6">
        <f t="shared" si="90"/>
        <v>5.25</v>
      </c>
      <c r="AS140" s="7" t="str">
        <f t="shared" si="91"/>
        <v>3</v>
      </c>
      <c r="AT140" s="7" t="str">
        <f t="shared" si="92"/>
        <v>6</v>
      </c>
      <c r="AU140" s="7" t="str">
        <f t="shared" si="93"/>
        <v>6</v>
      </c>
      <c r="AV140" s="7" t="str">
        <f t="shared" si="94"/>
        <v>6</v>
      </c>
      <c r="AW140" s="149"/>
      <c r="AX140" s="154"/>
      <c r="AY140" s="4">
        <v>41064</v>
      </c>
      <c r="AZ140" s="27">
        <v>1.6</v>
      </c>
      <c r="BA140" s="27">
        <v>42</v>
      </c>
      <c r="BB140" s="27">
        <v>4.0999999999999996</v>
      </c>
      <c r="BC140" s="27">
        <v>0.99</v>
      </c>
      <c r="BD140" s="6">
        <f t="shared" si="95"/>
        <v>3.25</v>
      </c>
      <c r="BE140" s="7" t="str">
        <f t="shared" si="96"/>
        <v>1</v>
      </c>
      <c r="BF140" s="7" t="str">
        <f t="shared" si="97"/>
        <v>3</v>
      </c>
      <c r="BG140" s="7" t="str">
        <f t="shared" si="98"/>
        <v>6</v>
      </c>
      <c r="BH140" s="7" t="str">
        <f t="shared" si="99"/>
        <v>3</v>
      </c>
      <c r="BI140" s="149"/>
      <c r="BJ140" s="154"/>
      <c r="BK140" s="4">
        <v>41064</v>
      </c>
      <c r="BL140" s="27" t="s">
        <v>32</v>
      </c>
      <c r="BM140" s="27" t="s">
        <v>32</v>
      </c>
      <c r="BN140" s="27" t="s">
        <v>32</v>
      </c>
      <c r="BO140" s="27" t="s">
        <v>32</v>
      </c>
      <c r="BP140" s="29" t="s">
        <v>32</v>
      </c>
      <c r="BQ140" s="30" t="s">
        <v>32</v>
      </c>
      <c r="BR140" s="30" t="s">
        <v>32</v>
      </c>
      <c r="BS140" s="30" t="s">
        <v>32</v>
      </c>
      <c r="BT140" s="30" t="s">
        <v>32</v>
      </c>
      <c r="BU140" s="149"/>
      <c r="BV140" s="154"/>
      <c r="BW140" s="4">
        <v>41064</v>
      </c>
      <c r="BX140" s="27">
        <v>1</v>
      </c>
      <c r="BY140" s="27">
        <v>27.5</v>
      </c>
      <c r="BZ140" s="27">
        <v>7</v>
      </c>
      <c r="CA140" s="27">
        <v>0.1</v>
      </c>
      <c r="CB140" s="6">
        <f t="shared" si="100"/>
        <v>1.5</v>
      </c>
      <c r="CC140" s="7" t="str">
        <f t="shared" si="101"/>
        <v>1</v>
      </c>
      <c r="CD140" s="7" t="str">
        <f t="shared" si="102"/>
        <v>3</v>
      </c>
      <c r="CE140" s="7" t="str">
        <f t="shared" si="103"/>
        <v>1</v>
      </c>
      <c r="CF140" s="7" t="str">
        <f t="shared" si="104"/>
        <v>1</v>
      </c>
      <c r="CG140" s="149"/>
      <c r="CH140" s="151"/>
      <c r="CI140" s="4">
        <v>41086</v>
      </c>
      <c r="CJ140" s="5">
        <v>75.900000000000006</v>
      </c>
      <c r="CK140" s="5">
        <v>40.200000000000003</v>
      </c>
      <c r="CL140" s="5">
        <v>5.9</v>
      </c>
      <c r="CM140" s="5">
        <v>13.3</v>
      </c>
      <c r="CN140" s="6">
        <f t="shared" si="105"/>
        <v>6.5</v>
      </c>
      <c r="CO140" s="7" t="str">
        <f t="shared" si="106"/>
        <v>10</v>
      </c>
      <c r="CP140" s="7" t="str">
        <f t="shared" si="107"/>
        <v>3</v>
      </c>
      <c r="CQ140" s="7" t="str">
        <f t="shared" si="108"/>
        <v>3</v>
      </c>
      <c r="CR140" s="7" t="str">
        <f t="shared" si="109"/>
        <v>10</v>
      </c>
      <c r="CS140" s="149"/>
      <c r="CT140" s="151"/>
      <c r="CU140" s="4">
        <v>41086</v>
      </c>
      <c r="CV140" s="5">
        <v>125</v>
      </c>
      <c r="CW140" s="5">
        <v>73</v>
      </c>
      <c r="CX140" s="5">
        <v>4.5999999999999996</v>
      </c>
      <c r="CY140" s="5">
        <v>18.5</v>
      </c>
      <c r="CZ140" s="6">
        <f t="shared" si="110"/>
        <v>7.25</v>
      </c>
      <c r="DA140" s="7" t="str">
        <f t="shared" si="111"/>
        <v>10</v>
      </c>
      <c r="DB140" s="7" t="str">
        <f t="shared" si="112"/>
        <v>6</v>
      </c>
      <c r="DC140" s="7" t="str">
        <f t="shared" si="113"/>
        <v>3</v>
      </c>
      <c r="DD140" s="7" t="str">
        <f t="shared" si="114"/>
        <v>10</v>
      </c>
      <c r="DE140" s="149"/>
      <c r="DF140" s="151"/>
      <c r="DG140" s="4">
        <v>41086</v>
      </c>
      <c r="DH140" s="5">
        <v>127</v>
      </c>
      <c r="DI140" s="5">
        <v>60.5</v>
      </c>
      <c r="DJ140" s="5">
        <v>4.9000000000000004</v>
      </c>
      <c r="DK140" s="5">
        <v>17.899999999999999</v>
      </c>
      <c r="DL140" s="6">
        <f t="shared" si="115"/>
        <v>7.25</v>
      </c>
      <c r="DM140" s="7" t="str">
        <f t="shared" si="116"/>
        <v>10</v>
      </c>
      <c r="DN140" s="7" t="str">
        <f t="shared" si="117"/>
        <v>6</v>
      </c>
      <c r="DO140" s="7" t="str">
        <f t="shared" si="118"/>
        <v>3</v>
      </c>
      <c r="DP140" s="7" t="str">
        <f t="shared" si="119"/>
        <v>10</v>
      </c>
      <c r="DQ140" s="149"/>
      <c r="DR140" s="151"/>
      <c r="DS140" s="4">
        <v>41086</v>
      </c>
      <c r="DT140" s="5">
        <v>4.8</v>
      </c>
      <c r="DU140" s="5">
        <v>13</v>
      </c>
      <c r="DV140" s="5">
        <v>4.2</v>
      </c>
      <c r="DW140" s="5">
        <v>9.5500000000000007</v>
      </c>
      <c r="DX140" s="6">
        <f t="shared" si="120"/>
        <v>5</v>
      </c>
      <c r="DY140" s="7" t="str">
        <f t="shared" si="121"/>
        <v>3</v>
      </c>
      <c r="DZ140" s="7" t="str">
        <f t="shared" si="122"/>
        <v>1</v>
      </c>
      <c r="EA140" s="7" t="str">
        <f t="shared" si="123"/>
        <v>6</v>
      </c>
      <c r="EB140" s="7" t="str">
        <f t="shared" si="124"/>
        <v>10</v>
      </c>
    </row>
    <row r="141" spans="1:132" x14ac:dyDescent="0.25">
      <c r="A141" s="149"/>
      <c r="B141" s="154"/>
      <c r="C141" s="4">
        <v>41093</v>
      </c>
      <c r="D141" s="27">
        <v>1</v>
      </c>
      <c r="E141" s="27">
        <v>44.4</v>
      </c>
      <c r="F141" s="27">
        <v>5.4</v>
      </c>
      <c r="G141" s="27">
        <v>0.38</v>
      </c>
      <c r="H141" s="6">
        <f t="shared" si="75"/>
        <v>2</v>
      </c>
      <c r="I141" s="7" t="str">
        <f t="shared" si="76"/>
        <v>1</v>
      </c>
      <c r="J141" s="7" t="str">
        <f t="shared" si="77"/>
        <v>3</v>
      </c>
      <c r="K141" s="7" t="str">
        <f t="shared" si="78"/>
        <v>3</v>
      </c>
      <c r="L141" s="7" t="str">
        <f t="shared" si="79"/>
        <v>1</v>
      </c>
      <c r="M141" s="149"/>
      <c r="N141" s="154"/>
      <c r="O141" s="4">
        <v>41093</v>
      </c>
      <c r="P141" s="27">
        <v>5.7</v>
      </c>
      <c r="Q141" s="27">
        <v>37.9</v>
      </c>
      <c r="R141" s="27">
        <v>4.2</v>
      </c>
      <c r="S141" s="27">
        <v>1.64</v>
      </c>
      <c r="T141" s="6">
        <f t="shared" si="80"/>
        <v>5.25</v>
      </c>
      <c r="U141" s="7" t="str">
        <f t="shared" si="81"/>
        <v>6</v>
      </c>
      <c r="V141" s="7" t="str">
        <f t="shared" si="82"/>
        <v>3</v>
      </c>
      <c r="W141" s="7" t="str">
        <f t="shared" si="83"/>
        <v>6</v>
      </c>
      <c r="X141" s="7" t="str">
        <f t="shared" si="84"/>
        <v>6</v>
      </c>
      <c r="Y141" s="149"/>
      <c r="Z141" s="154"/>
      <c r="AA141" s="4">
        <v>41093</v>
      </c>
      <c r="AB141" s="27">
        <v>2.2999999999999998</v>
      </c>
      <c r="AC141" s="27">
        <v>14.2</v>
      </c>
      <c r="AD141" s="27">
        <v>2</v>
      </c>
      <c r="AE141" s="27">
        <v>1.74</v>
      </c>
      <c r="AF141" s="6">
        <f t="shared" si="85"/>
        <v>3.5</v>
      </c>
      <c r="AG141" s="7" t="str">
        <f t="shared" si="86"/>
        <v>1</v>
      </c>
      <c r="AH141" s="7" t="str">
        <f t="shared" si="87"/>
        <v>1</v>
      </c>
      <c r="AI141" s="7" t="str">
        <f t="shared" si="88"/>
        <v>6</v>
      </c>
      <c r="AJ141" s="7" t="str">
        <f t="shared" si="89"/>
        <v>6</v>
      </c>
      <c r="AK141" s="149"/>
      <c r="AL141" s="154"/>
      <c r="AM141" s="4">
        <v>41093</v>
      </c>
      <c r="AN141" s="27">
        <v>2</v>
      </c>
      <c r="AO141" s="27">
        <v>35.1</v>
      </c>
      <c r="AP141" s="27">
        <v>2</v>
      </c>
      <c r="AQ141" s="27">
        <v>1.46</v>
      </c>
      <c r="AR141" s="6">
        <f t="shared" si="90"/>
        <v>4</v>
      </c>
      <c r="AS141" s="7" t="str">
        <f t="shared" si="91"/>
        <v>1</v>
      </c>
      <c r="AT141" s="7" t="str">
        <f t="shared" si="92"/>
        <v>3</v>
      </c>
      <c r="AU141" s="7" t="str">
        <f t="shared" si="93"/>
        <v>6</v>
      </c>
      <c r="AV141" s="7" t="str">
        <f t="shared" si="94"/>
        <v>6</v>
      </c>
      <c r="AW141" s="149"/>
      <c r="AX141" s="154"/>
      <c r="AY141" s="4">
        <v>41093</v>
      </c>
      <c r="AZ141" s="27">
        <v>3.5</v>
      </c>
      <c r="BA141" s="27">
        <v>31.3</v>
      </c>
      <c r="BB141" s="27">
        <v>5.5</v>
      </c>
      <c r="BC141" s="27">
        <v>1.4</v>
      </c>
      <c r="BD141" s="6">
        <f t="shared" si="95"/>
        <v>3.75</v>
      </c>
      <c r="BE141" s="7" t="str">
        <f t="shared" si="96"/>
        <v>3</v>
      </c>
      <c r="BF141" s="7" t="str">
        <f t="shared" si="97"/>
        <v>3</v>
      </c>
      <c r="BG141" s="7" t="str">
        <f t="shared" si="98"/>
        <v>3</v>
      </c>
      <c r="BH141" s="7" t="str">
        <f t="shared" si="99"/>
        <v>6</v>
      </c>
      <c r="BI141" s="149"/>
      <c r="BJ141" s="154"/>
      <c r="BK141" s="4">
        <v>41093</v>
      </c>
      <c r="BL141" s="27" t="s">
        <v>32</v>
      </c>
      <c r="BM141" s="27" t="s">
        <v>32</v>
      </c>
      <c r="BN141" s="27" t="s">
        <v>32</v>
      </c>
      <c r="BO141" s="27" t="s">
        <v>32</v>
      </c>
      <c r="BP141" s="29" t="s">
        <v>32</v>
      </c>
      <c r="BQ141" s="30" t="s">
        <v>32</v>
      </c>
      <c r="BR141" s="30" t="s">
        <v>32</v>
      </c>
      <c r="BS141" s="30" t="s">
        <v>32</v>
      </c>
      <c r="BT141" s="30" t="s">
        <v>32</v>
      </c>
      <c r="BU141" s="149"/>
      <c r="BV141" s="154"/>
      <c r="BW141" s="4">
        <v>41093</v>
      </c>
      <c r="BX141" s="27">
        <v>1</v>
      </c>
      <c r="BY141" s="27">
        <v>38.799999999999997</v>
      </c>
      <c r="BZ141" s="27">
        <v>6.8</v>
      </c>
      <c r="CA141" s="27">
        <v>0.2</v>
      </c>
      <c r="CB141" s="6">
        <f t="shared" si="100"/>
        <v>1.5</v>
      </c>
      <c r="CC141" s="7" t="str">
        <f t="shared" si="101"/>
        <v>1</v>
      </c>
      <c r="CD141" s="7" t="str">
        <f t="shared" si="102"/>
        <v>3</v>
      </c>
      <c r="CE141" s="7" t="str">
        <f t="shared" si="103"/>
        <v>1</v>
      </c>
      <c r="CF141" s="7" t="str">
        <f t="shared" si="104"/>
        <v>1</v>
      </c>
      <c r="CG141" s="149"/>
      <c r="CH141" s="151"/>
      <c r="CI141" s="4">
        <v>41102</v>
      </c>
      <c r="CJ141" s="5">
        <v>134</v>
      </c>
      <c r="CK141" s="5">
        <v>124</v>
      </c>
      <c r="CL141" s="5">
        <v>4.8</v>
      </c>
      <c r="CM141" s="5">
        <v>27.4</v>
      </c>
      <c r="CN141" s="6">
        <f t="shared" si="105"/>
        <v>8.25</v>
      </c>
      <c r="CO141" s="7" t="str">
        <f t="shared" si="106"/>
        <v>10</v>
      </c>
      <c r="CP141" s="7" t="str">
        <f t="shared" si="107"/>
        <v>10</v>
      </c>
      <c r="CQ141" s="7" t="str">
        <f t="shared" si="108"/>
        <v>3</v>
      </c>
      <c r="CR141" s="7" t="str">
        <f t="shared" si="109"/>
        <v>10</v>
      </c>
      <c r="CS141" s="149"/>
      <c r="CT141" s="151"/>
      <c r="CU141" s="4">
        <v>41102</v>
      </c>
      <c r="CV141" s="5">
        <v>67.5</v>
      </c>
      <c r="CW141" s="5">
        <v>199</v>
      </c>
      <c r="CX141" s="5">
        <v>5.2</v>
      </c>
      <c r="CY141" s="5">
        <v>21.5</v>
      </c>
      <c r="CZ141" s="6">
        <f t="shared" si="110"/>
        <v>8.25</v>
      </c>
      <c r="DA141" s="7" t="str">
        <f t="shared" si="111"/>
        <v>10</v>
      </c>
      <c r="DB141" s="7" t="str">
        <f t="shared" si="112"/>
        <v>10</v>
      </c>
      <c r="DC141" s="7" t="str">
        <f t="shared" si="113"/>
        <v>3</v>
      </c>
      <c r="DD141" s="7" t="str">
        <f t="shared" si="114"/>
        <v>10</v>
      </c>
      <c r="DE141" s="149"/>
      <c r="DF141" s="151"/>
      <c r="DG141" s="4">
        <v>41102</v>
      </c>
      <c r="DH141" s="5">
        <v>40.700000000000003</v>
      </c>
      <c r="DI141" s="5">
        <v>154</v>
      </c>
      <c r="DJ141" s="5">
        <v>5.7</v>
      </c>
      <c r="DK141" s="5">
        <v>9.14</v>
      </c>
      <c r="DL141" s="6">
        <f t="shared" si="115"/>
        <v>8.25</v>
      </c>
      <c r="DM141" s="7" t="str">
        <f t="shared" si="116"/>
        <v>10</v>
      </c>
      <c r="DN141" s="7" t="str">
        <f t="shared" si="117"/>
        <v>10</v>
      </c>
      <c r="DO141" s="7" t="str">
        <f t="shared" si="118"/>
        <v>3</v>
      </c>
      <c r="DP141" s="7" t="str">
        <f t="shared" si="119"/>
        <v>10</v>
      </c>
      <c r="DQ141" s="149"/>
      <c r="DR141" s="151"/>
      <c r="DS141" s="4">
        <v>41102</v>
      </c>
      <c r="DT141" s="5">
        <v>6.4</v>
      </c>
      <c r="DU141" s="5">
        <v>7.7</v>
      </c>
      <c r="DV141" s="5">
        <v>4.8</v>
      </c>
      <c r="DW141" s="5">
        <v>6.94</v>
      </c>
      <c r="DX141" s="6">
        <f t="shared" si="120"/>
        <v>5</v>
      </c>
      <c r="DY141" s="7" t="str">
        <f t="shared" si="121"/>
        <v>6</v>
      </c>
      <c r="DZ141" s="7" t="str">
        <f t="shared" si="122"/>
        <v>1</v>
      </c>
      <c r="EA141" s="7" t="str">
        <f t="shared" si="123"/>
        <v>3</v>
      </c>
      <c r="EB141" s="7" t="str">
        <f t="shared" si="124"/>
        <v>10</v>
      </c>
    </row>
    <row r="142" spans="1:132" x14ac:dyDescent="0.25">
      <c r="A142" s="149"/>
      <c r="B142" s="154"/>
      <c r="C142" s="4">
        <v>41122</v>
      </c>
      <c r="D142" s="27">
        <v>1.8</v>
      </c>
      <c r="E142" s="27">
        <v>222</v>
      </c>
      <c r="F142" s="27">
        <v>5.9</v>
      </c>
      <c r="G142" s="27">
        <v>0.26</v>
      </c>
      <c r="H142" s="6">
        <f t="shared" si="75"/>
        <v>3.75</v>
      </c>
      <c r="I142" s="7" t="str">
        <f t="shared" si="76"/>
        <v>1</v>
      </c>
      <c r="J142" s="7" t="str">
        <f t="shared" si="77"/>
        <v>10</v>
      </c>
      <c r="K142" s="7" t="str">
        <f t="shared" si="78"/>
        <v>3</v>
      </c>
      <c r="L142" s="7" t="str">
        <f t="shared" si="79"/>
        <v>1</v>
      </c>
      <c r="M142" s="149"/>
      <c r="N142" s="154"/>
      <c r="O142" s="4">
        <v>41122</v>
      </c>
      <c r="P142" s="27">
        <v>3</v>
      </c>
      <c r="Q142" s="27">
        <v>148</v>
      </c>
      <c r="R142" s="27">
        <v>5.8</v>
      </c>
      <c r="S142" s="27">
        <v>0.57999999999999996</v>
      </c>
      <c r="T142" s="6">
        <f t="shared" si="80"/>
        <v>4.25</v>
      </c>
      <c r="U142" s="7" t="str">
        <f t="shared" si="81"/>
        <v>1</v>
      </c>
      <c r="V142" s="7" t="str">
        <f t="shared" si="82"/>
        <v>10</v>
      </c>
      <c r="W142" s="7" t="str">
        <f t="shared" si="83"/>
        <v>3</v>
      </c>
      <c r="X142" s="7" t="str">
        <f t="shared" si="84"/>
        <v>3</v>
      </c>
      <c r="Y142" s="149"/>
      <c r="Z142" s="154"/>
      <c r="AA142" s="4">
        <v>41122</v>
      </c>
      <c r="AB142" s="27">
        <v>3.3</v>
      </c>
      <c r="AC142" s="27">
        <v>51.6</v>
      </c>
      <c r="AD142" s="27">
        <v>3.7</v>
      </c>
      <c r="AE142" s="27">
        <v>1.24</v>
      </c>
      <c r="AF142" s="6">
        <f t="shared" si="85"/>
        <v>5.25</v>
      </c>
      <c r="AG142" s="7" t="str">
        <f t="shared" si="86"/>
        <v>3</v>
      </c>
      <c r="AH142" s="7" t="str">
        <f t="shared" si="87"/>
        <v>6</v>
      </c>
      <c r="AI142" s="7" t="str">
        <f t="shared" si="88"/>
        <v>6</v>
      </c>
      <c r="AJ142" s="7" t="str">
        <f t="shared" si="89"/>
        <v>6</v>
      </c>
      <c r="AK142" s="149"/>
      <c r="AL142" s="154"/>
      <c r="AM142" s="4">
        <v>41122</v>
      </c>
      <c r="AN142" s="27">
        <v>3.7</v>
      </c>
      <c r="AO142" s="27">
        <v>69.400000000000006</v>
      </c>
      <c r="AP142" s="27">
        <v>2.1</v>
      </c>
      <c r="AQ142" s="27">
        <v>1.54</v>
      </c>
      <c r="AR142" s="6">
        <f t="shared" si="90"/>
        <v>5.25</v>
      </c>
      <c r="AS142" s="7" t="str">
        <f t="shared" si="91"/>
        <v>3</v>
      </c>
      <c r="AT142" s="7" t="str">
        <f t="shared" si="92"/>
        <v>6</v>
      </c>
      <c r="AU142" s="7" t="str">
        <f t="shared" si="93"/>
        <v>6</v>
      </c>
      <c r="AV142" s="7" t="str">
        <f t="shared" si="94"/>
        <v>6</v>
      </c>
      <c r="AW142" s="149"/>
      <c r="AX142" s="154"/>
      <c r="AY142" s="4">
        <v>41122</v>
      </c>
      <c r="AZ142" s="27">
        <v>2.2000000000000002</v>
      </c>
      <c r="BA142" s="27">
        <v>199</v>
      </c>
      <c r="BB142" s="27">
        <v>3.6</v>
      </c>
      <c r="BC142" s="27">
        <v>1.57</v>
      </c>
      <c r="BD142" s="6">
        <f t="shared" si="95"/>
        <v>5.75</v>
      </c>
      <c r="BE142" s="7" t="str">
        <f t="shared" si="96"/>
        <v>1</v>
      </c>
      <c r="BF142" s="7" t="str">
        <f t="shared" si="97"/>
        <v>10</v>
      </c>
      <c r="BG142" s="7" t="str">
        <f t="shared" si="98"/>
        <v>6</v>
      </c>
      <c r="BH142" s="7" t="str">
        <f t="shared" si="99"/>
        <v>6</v>
      </c>
      <c r="BI142" s="149"/>
      <c r="BJ142" s="154"/>
      <c r="BK142" s="4">
        <v>41122</v>
      </c>
      <c r="BL142" s="31" t="s">
        <v>32</v>
      </c>
      <c r="BM142" s="31" t="s">
        <v>32</v>
      </c>
      <c r="BN142" s="31" t="s">
        <v>32</v>
      </c>
      <c r="BO142" s="31" t="s">
        <v>32</v>
      </c>
      <c r="BP142" s="29" t="s">
        <v>32</v>
      </c>
      <c r="BQ142" s="30" t="s">
        <v>32</v>
      </c>
      <c r="BR142" s="30" t="s">
        <v>32</v>
      </c>
      <c r="BS142" s="30" t="s">
        <v>32</v>
      </c>
      <c r="BT142" s="30" t="s">
        <v>32</v>
      </c>
      <c r="BU142" s="149"/>
      <c r="BV142" s="154"/>
      <c r="BW142" s="4">
        <v>41122</v>
      </c>
      <c r="BX142" s="27">
        <v>1.4</v>
      </c>
      <c r="BY142" s="27">
        <v>77.5</v>
      </c>
      <c r="BZ142" s="27">
        <v>6.6</v>
      </c>
      <c r="CA142" s="27">
        <v>1.1200000000000001</v>
      </c>
      <c r="CB142" s="6">
        <f t="shared" si="100"/>
        <v>3.5</v>
      </c>
      <c r="CC142" s="7" t="str">
        <f t="shared" si="101"/>
        <v>1</v>
      </c>
      <c r="CD142" s="7" t="str">
        <f t="shared" si="102"/>
        <v>6</v>
      </c>
      <c r="CE142" s="7" t="str">
        <f t="shared" si="103"/>
        <v>1</v>
      </c>
      <c r="CF142" s="7" t="str">
        <f t="shared" si="104"/>
        <v>6</v>
      </c>
      <c r="CG142" s="149"/>
      <c r="CH142" s="151"/>
      <c r="CI142" s="4">
        <v>41141</v>
      </c>
      <c r="CJ142" s="5">
        <v>4.3</v>
      </c>
      <c r="CK142" s="5">
        <v>50</v>
      </c>
      <c r="CL142" s="5">
        <v>4.5</v>
      </c>
      <c r="CM142" s="5">
        <v>3.29</v>
      </c>
      <c r="CN142" s="6">
        <f t="shared" si="105"/>
        <v>6.25</v>
      </c>
      <c r="CO142" s="7" t="str">
        <f t="shared" si="106"/>
        <v>3</v>
      </c>
      <c r="CP142" s="7" t="str">
        <f t="shared" si="107"/>
        <v>6</v>
      </c>
      <c r="CQ142" s="7" t="str">
        <f t="shared" si="108"/>
        <v>6</v>
      </c>
      <c r="CR142" s="7" t="str">
        <f t="shared" si="109"/>
        <v>10</v>
      </c>
      <c r="CS142" s="149"/>
      <c r="CT142" s="151"/>
      <c r="CU142" s="4">
        <v>41141</v>
      </c>
      <c r="CV142" s="5">
        <v>17.2</v>
      </c>
      <c r="CW142" s="5">
        <v>160</v>
      </c>
      <c r="CX142" s="5">
        <v>1.3</v>
      </c>
      <c r="CY142" s="5">
        <v>4.62</v>
      </c>
      <c r="CZ142" s="6">
        <f t="shared" si="110"/>
        <v>10</v>
      </c>
      <c r="DA142" s="7" t="str">
        <f t="shared" si="111"/>
        <v>10</v>
      </c>
      <c r="DB142" s="7" t="str">
        <f t="shared" si="112"/>
        <v>10</v>
      </c>
      <c r="DC142" s="7" t="str">
        <f t="shared" si="113"/>
        <v>10</v>
      </c>
      <c r="DD142" s="7" t="str">
        <f t="shared" si="114"/>
        <v>10</v>
      </c>
      <c r="DE142" s="149"/>
      <c r="DF142" s="151"/>
      <c r="DG142" s="4">
        <v>41141</v>
      </c>
      <c r="DH142" s="5">
        <v>39.799999999999997</v>
      </c>
      <c r="DI142" s="5">
        <v>79</v>
      </c>
      <c r="DJ142" s="5">
        <v>1.3</v>
      </c>
      <c r="DK142" s="5">
        <v>24.3</v>
      </c>
      <c r="DL142" s="6">
        <f t="shared" si="115"/>
        <v>9</v>
      </c>
      <c r="DM142" s="7" t="str">
        <f t="shared" si="116"/>
        <v>10</v>
      </c>
      <c r="DN142" s="7" t="str">
        <f t="shared" si="117"/>
        <v>6</v>
      </c>
      <c r="DO142" s="7" t="str">
        <f t="shared" si="118"/>
        <v>10</v>
      </c>
      <c r="DP142" s="7" t="str">
        <f t="shared" si="119"/>
        <v>10</v>
      </c>
      <c r="DQ142" s="149"/>
      <c r="DR142" s="151"/>
      <c r="DS142" s="4">
        <v>41141</v>
      </c>
      <c r="DT142" s="5">
        <v>5.9</v>
      </c>
      <c r="DU142" s="5">
        <v>33.799999999999997</v>
      </c>
      <c r="DV142" s="5">
        <v>2.1</v>
      </c>
      <c r="DW142" s="5">
        <v>5.62</v>
      </c>
      <c r="DX142" s="6">
        <f t="shared" si="120"/>
        <v>6.25</v>
      </c>
      <c r="DY142" s="7" t="str">
        <f t="shared" si="121"/>
        <v>6</v>
      </c>
      <c r="DZ142" s="7" t="str">
        <f t="shared" si="122"/>
        <v>3</v>
      </c>
      <c r="EA142" s="7" t="str">
        <f t="shared" si="123"/>
        <v>6</v>
      </c>
      <c r="EB142" s="7" t="str">
        <f t="shared" si="124"/>
        <v>10</v>
      </c>
    </row>
    <row r="143" spans="1:132" x14ac:dyDescent="0.25">
      <c r="A143" s="149"/>
      <c r="B143" s="154"/>
      <c r="C143" s="4"/>
      <c r="D143" s="27">
        <v>3</v>
      </c>
      <c r="E143" s="27">
        <v>597</v>
      </c>
      <c r="F143" s="27">
        <v>6.4</v>
      </c>
      <c r="G143" s="27">
        <v>0.28000000000000003</v>
      </c>
      <c r="H143" s="6">
        <f t="shared" si="75"/>
        <v>3.75</v>
      </c>
      <c r="I143" s="7" t="str">
        <f t="shared" si="76"/>
        <v>1</v>
      </c>
      <c r="J143" s="7" t="str">
        <f t="shared" si="77"/>
        <v>10</v>
      </c>
      <c r="K143" s="7" t="str">
        <f t="shared" si="78"/>
        <v>3</v>
      </c>
      <c r="L143" s="7" t="str">
        <f t="shared" si="79"/>
        <v>1</v>
      </c>
      <c r="M143" s="149"/>
      <c r="N143" s="154"/>
      <c r="O143" s="4"/>
      <c r="P143" s="27">
        <v>4.0999999999999996</v>
      </c>
      <c r="Q143" s="27">
        <v>834</v>
      </c>
      <c r="R143" s="27">
        <v>6.1</v>
      </c>
      <c r="S143" s="27">
        <v>0.42</v>
      </c>
      <c r="T143" s="6">
        <f t="shared" si="80"/>
        <v>4.25</v>
      </c>
      <c r="U143" s="7" t="str">
        <f t="shared" si="81"/>
        <v>3</v>
      </c>
      <c r="V143" s="7" t="str">
        <f t="shared" si="82"/>
        <v>10</v>
      </c>
      <c r="W143" s="7" t="str">
        <f t="shared" si="83"/>
        <v>3</v>
      </c>
      <c r="X143" s="7" t="str">
        <f t="shared" si="84"/>
        <v>1</v>
      </c>
      <c r="Y143" s="149"/>
      <c r="Z143" s="154"/>
      <c r="AA143" s="4"/>
      <c r="AB143" s="27">
        <v>3.5</v>
      </c>
      <c r="AC143" s="27">
        <v>634</v>
      </c>
      <c r="AD143" s="27">
        <v>5.5</v>
      </c>
      <c r="AE143" s="27">
        <v>0.54</v>
      </c>
      <c r="AF143" s="6">
        <f t="shared" si="85"/>
        <v>4.75</v>
      </c>
      <c r="AG143" s="7" t="str">
        <f t="shared" si="86"/>
        <v>3</v>
      </c>
      <c r="AH143" s="7" t="str">
        <f t="shared" si="87"/>
        <v>10</v>
      </c>
      <c r="AI143" s="7" t="str">
        <f t="shared" si="88"/>
        <v>3</v>
      </c>
      <c r="AJ143" s="7" t="str">
        <f t="shared" si="89"/>
        <v>3</v>
      </c>
      <c r="AK143" s="149"/>
      <c r="AL143" s="154"/>
      <c r="AM143" s="4"/>
      <c r="AN143" s="27">
        <v>3.2</v>
      </c>
      <c r="AO143" s="27">
        <v>698</v>
      </c>
      <c r="AP143" s="27">
        <v>5.6</v>
      </c>
      <c r="AQ143" s="27">
        <v>0.43</v>
      </c>
      <c r="AR143" s="6">
        <f t="shared" si="90"/>
        <v>4.25</v>
      </c>
      <c r="AS143" s="7" t="str">
        <f t="shared" si="91"/>
        <v>3</v>
      </c>
      <c r="AT143" s="7" t="str">
        <f t="shared" si="92"/>
        <v>10</v>
      </c>
      <c r="AU143" s="7" t="str">
        <f t="shared" si="93"/>
        <v>3</v>
      </c>
      <c r="AV143" s="7" t="str">
        <f t="shared" si="94"/>
        <v>1</v>
      </c>
      <c r="AW143" s="149"/>
      <c r="AX143" s="154"/>
      <c r="AY143" s="4"/>
      <c r="AZ143" s="27">
        <v>4</v>
      </c>
      <c r="BA143" s="27">
        <v>850</v>
      </c>
      <c r="BB143" s="27">
        <v>4.0999999999999996</v>
      </c>
      <c r="BC143" s="27">
        <v>0.69</v>
      </c>
      <c r="BD143" s="6">
        <f t="shared" si="95"/>
        <v>5.5</v>
      </c>
      <c r="BE143" s="7" t="str">
        <f t="shared" si="96"/>
        <v>3</v>
      </c>
      <c r="BF143" s="7" t="str">
        <f t="shared" si="97"/>
        <v>10</v>
      </c>
      <c r="BG143" s="7" t="str">
        <f t="shared" si="98"/>
        <v>6</v>
      </c>
      <c r="BH143" s="7" t="str">
        <f t="shared" si="99"/>
        <v>3</v>
      </c>
      <c r="BI143" s="149"/>
      <c r="BJ143" s="154"/>
      <c r="BK143" s="4"/>
      <c r="BL143" s="27">
        <v>2.1</v>
      </c>
      <c r="BM143" s="27">
        <v>73.8</v>
      </c>
      <c r="BN143" s="27">
        <v>7.8</v>
      </c>
      <c r="BO143" s="27">
        <v>0.02</v>
      </c>
      <c r="BP143" s="6">
        <f>(BQ143+BR143+BS143+BT143)/4</f>
        <v>2.25</v>
      </c>
      <c r="BQ143" s="7" t="str">
        <f>IF(BL143&lt;=3,"1",IF(BL143&lt;5,"3",IF(BL143&lt;=15,"6",IF(BL143&gt;15,"10"))))</f>
        <v>1</v>
      </c>
      <c r="BR143" s="7" t="str">
        <f>IF(BM143&lt;=20,"1",IF(BM143&lt;=49,"3",IF(BM143&lt;=100,"6",IF(BM143&gt;100,"10"))))</f>
        <v>6</v>
      </c>
      <c r="BS143" s="7" t="str">
        <f>IF(BN143&gt;=6.5,"1",IF(BN143&gt;=4.6,"3",IF(BN143&gt;=2,"6",IF(BN143&gt;=0,"10"))))</f>
        <v>1</v>
      </c>
      <c r="BT143" s="7" t="str">
        <f>IF(BO143&lt;=0.5,"1",IF(BO143&lt;1,"3",IF(BO143&lt;=3,"6",IF(BO143&gt;=3,"10"))))</f>
        <v>1</v>
      </c>
      <c r="BU143" s="149"/>
      <c r="BV143" s="154"/>
      <c r="BW143" s="4"/>
      <c r="BX143" s="27">
        <v>1.8</v>
      </c>
      <c r="BY143" s="27">
        <v>244</v>
      </c>
      <c r="BZ143" s="27">
        <v>6.5</v>
      </c>
      <c r="CA143" s="27">
        <v>0.21</v>
      </c>
      <c r="CB143" s="6">
        <f t="shared" si="100"/>
        <v>3.25</v>
      </c>
      <c r="CC143" s="7" t="str">
        <f t="shared" si="101"/>
        <v>1</v>
      </c>
      <c r="CD143" s="7" t="str">
        <f t="shared" si="102"/>
        <v>10</v>
      </c>
      <c r="CE143" s="7" t="str">
        <f t="shared" si="103"/>
        <v>1</v>
      </c>
      <c r="CF143" s="7" t="str">
        <f t="shared" si="104"/>
        <v>1</v>
      </c>
      <c r="CG143" s="149"/>
      <c r="CH143" s="151"/>
      <c r="CI143" s="4"/>
      <c r="CJ143" s="5"/>
      <c r="CK143" s="5"/>
      <c r="CL143" s="5"/>
      <c r="CM143" s="5"/>
      <c r="CN143" s="6"/>
      <c r="CO143" s="7"/>
      <c r="CP143" s="7"/>
      <c r="CQ143" s="7"/>
      <c r="CR143" s="7"/>
      <c r="CS143" s="149"/>
      <c r="CT143" s="151"/>
      <c r="CU143" s="4">
        <v>41171</v>
      </c>
      <c r="CV143" s="5">
        <v>33.200000000000003</v>
      </c>
      <c r="CW143" s="5">
        <v>275</v>
      </c>
      <c r="CX143" s="5">
        <v>1.7</v>
      </c>
      <c r="CY143" s="5">
        <v>21.5</v>
      </c>
      <c r="CZ143" s="6">
        <f t="shared" si="110"/>
        <v>10</v>
      </c>
      <c r="DA143" s="7" t="str">
        <f t="shared" si="111"/>
        <v>10</v>
      </c>
      <c r="DB143" s="7" t="str">
        <f t="shared" si="112"/>
        <v>10</v>
      </c>
      <c r="DC143" s="7" t="str">
        <f t="shared" si="113"/>
        <v>10</v>
      </c>
      <c r="DD143" s="7" t="str">
        <f t="shared" si="114"/>
        <v>10</v>
      </c>
      <c r="DE143" s="149"/>
      <c r="DF143" s="151"/>
      <c r="DG143" s="4">
        <v>41171</v>
      </c>
      <c r="DH143" s="5">
        <v>33.700000000000003</v>
      </c>
      <c r="DI143" s="5">
        <v>69.3</v>
      </c>
      <c r="DJ143" s="5">
        <v>1.4</v>
      </c>
      <c r="DK143" s="5">
        <v>12.6</v>
      </c>
      <c r="DL143" s="6">
        <f t="shared" si="115"/>
        <v>9</v>
      </c>
      <c r="DM143" s="7" t="str">
        <f t="shared" si="116"/>
        <v>10</v>
      </c>
      <c r="DN143" s="7" t="str">
        <f t="shared" si="117"/>
        <v>6</v>
      </c>
      <c r="DO143" s="7" t="str">
        <f t="shared" si="118"/>
        <v>10</v>
      </c>
      <c r="DP143" s="7" t="str">
        <f t="shared" si="119"/>
        <v>10</v>
      </c>
      <c r="DQ143" s="149"/>
      <c r="DR143" s="151"/>
      <c r="DS143" s="4">
        <v>41171</v>
      </c>
      <c r="DT143" s="5">
        <v>7.2</v>
      </c>
      <c r="DU143" s="5">
        <v>17.399999999999999</v>
      </c>
      <c r="DV143" s="5">
        <v>4.4000000000000004</v>
      </c>
      <c r="DW143" s="5">
        <v>12.4</v>
      </c>
      <c r="DX143" s="6">
        <f t="shared" si="120"/>
        <v>5.75</v>
      </c>
      <c r="DY143" s="7" t="str">
        <f t="shared" si="121"/>
        <v>6</v>
      </c>
      <c r="DZ143" s="7" t="str">
        <f t="shared" si="122"/>
        <v>1</v>
      </c>
      <c r="EA143" s="7" t="str">
        <f t="shared" si="123"/>
        <v>6</v>
      </c>
      <c r="EB143" s="7" t="str">
        <f t="shared" si="124"/>
        <v>10</v>
      </c>
    </row>
    <row r="144" spans="1:132" x14ac:dyDescent="0.25">
      <c r="A144" s="149"/>
      <c r="B144" s="154"/>
      <c r="C144" s="25">
        <v>41183</v>
      </c>
      <c r="D144" s="27">
        <v>2</v>
      </c>
      <c r="E144" s="27">
        <v>35.5</v>
      </c>
      <c r="F144" s="27">
        <v>5.6</v>
      </c>
      <c r="G144" s="27">
        <v>1.35</v>
      </c>
      <c r="H144" s="6">
        <f t="shared" si="75"/>
        <v>3.25</v>
      </c>
      <c r="I144" s="7" t="str">
        <f t="shared" si="76"/>
        <v>1</v>
      </c>
      <c r="J144" s="7" t="str">
        <f t="shared" si="77"/>
        <v>3</v>
      </c>
      <c r="K144" s="7" t="str">
        <f t="shared" si="78"/>
        <v>3</v>
      </c>
      <c r="L144" s="7" t="str">
        <f t="shared" si="79"/>
        <v>6</v>
      </c>
      <c r="M144" s="149"/>
      <c r="N144" s="154"/>
      <c r="O144" s="25">
        <v>41183</v>
      </c>
      <c r="P144" s="27">
        <v>11.6</v>
      </c>
      <c r="Q144" s="27">
        <v>39.6</v>
      </c>
      <c r="R144" s="27">
        <v>2.4</v>
      </c>
      <c r="S144" s="27">
        <v>2.42</v>
      </c>
      <c r="T144" s="6">
        <f t="shared" si="80"/>
        <v>5.25</v>
      </c>
      <c r="U144" s="7" t="str">
        <f t="shared" si="81"/>
        <v>6</v>
      </c>
      <c r="V144" s="7" t="str">
        <f t="shared" si="82"/>
        <v>3</v>
      </c>
      <c r="W144" s="7" t="str">
        <f t="shared" si="83"/>
        <v>6</v>
      </c>
      <c r="X144" s="7" t="str">
        <f t="shared" si="84"/>
        <v>6</v>
      </c>
      <c r="Y144" s="149"/>
      <c r="Z144" s="154"/>
      <c r="AA144" s="25">
        <v>41183</v>
      </c>
      <c r="AB144" s="27">
        <v>8.1</v>
      </c>
      <c r="AC144" s="27">
        <v>17.8</v>
      </c>
      <c r="AD144" s="27">
        <v>1.3</v>
      </c>
      <c r="AE144" s="27">
        <v>3.3</v>
      </c>
      <c r="AF144" s="6">
        <f t="shared" si="85"/>
        <v>6.75</v>
      </c>
      <c r="AG144" s="7" t="str">
        <f t="shared" si="86"/>
        <v>6</v>
      </c>
      <c r="AH144" s="7" t="str">
        <f t="shared" si="87"/>
        <v>1</v>
      </c>
      <c r="AI144" s="7" t="str">
        <f t="shared" si="88"/>
        <v>10</v>
      </c>
      <c r="AJ144" s="7" t="str">
        <f t="shared" si="89"/>
        <v>10</v>
      </c>
      <c r="AK144" s="149"/>
      <c r="AL144" s="154"/>
      <c r="AM144" s="25">
        <v>41183</v>
      </c>
      <c r="AN144" s="27">
        <v>3.9</v>
      </c>
      <c r="AO144" s="27">
        <v>30.4</v>
      </c>
      <c r="AP144" s="27">
        <v>2.4</v>
      </c>
      <c r="AQ144" s="27">
        <v>3.26</v>
      </c>
      <c r="AR144" s="6">
        <f t="shared" si="90"/>
        <v>5.5</v>
      </c>
      <c r="AS144" s="7" t="str">
        <f t="shared" si="91"/>
        <v>3</v>
      </c>
      <c r="AT144" s="7" t="str">
        <f t="shared" si="92"/>
        <v>3</v>
      </c>
      <c r="AU144" s="7" t="str">
        <f t="shared" si="93"/>
        <v>6</v>
      </c>
      <c r="AV144" s="7" t="str">
        <f t="shared" si="94"/>
        <v>10</v>
      </c>
      <c r="AW144" s="149"/>
      <c r="AX144" s="154"/>
      <c r="AY144" s="25">
        <v>41183</v>
      </c>
      <c r="AZ144" s="27">
        <v>1.7</v>
      </c>
      <c r="BA144" s="27">
        <v>48.6</v>
      </c>
      <c r="BB144" s="27">
        <v>3.9</v>
      </c>
      <c r="BC144" s="27">
        <v>2.2000000000000002</v>
      </c>
      <c r="BD144" s="6">
        <f t="shared" si="95"/>
        <v>4</v>
      </c>
      <c r="BE144" s="7" t="str">
        <f t="shared" si="96"/>
        <v>1</v>
      </c>
      <c r="BF144" s="7" t="str">
        <f t="shared" si="97"/>
        <v>3</v>
      </c>
      <c r="BG144" s="7" t="str">
        <f t="shared" si="98"/>
        <v>6</v>
      </c>
      <c r="BH144" s="7" t="str">
        <f t="shared" si="99"/>
        <v>6</v>
      </c>
      <c r="BI144" s="149"/>
      <c r="BJ144" s="154"/>
      <c r="BK144" s="25">
        <v>41183</v>
      </c>
      <c r="BL144" s="31" t="s">
        <v>32</v>
      </c>
      <c r="BM144" s="31" t="s">
        <v>32</v>
      </c>
      <c r="BN144" s="31" t="s">
        <v>32</v>
      </c>
      <c r="BO144" s="31" t="s">
        <v>32</v>
      </c>
      <c r="BP144" s="29" t="s">
        <v>32</v>
      </c>
      <c r="BQ144" s="30" t="s">
        <v>32</v>
      </c>
      <c r="BR144" s="30" t="s">
        <v>32</v>
      </c>
      <c r="BS144" s="30" t="s">
        <v>32</v>
      </c>
      <c r="BT144" s="30" t="s">
        <v>32</v>
      </c>
      <c r="BU144" s="149"/>
      <c r="BV144" s="154"/>
      <c r="BW144" s="25">
        <v>41183</v>
      </c>
      <c r="BX144" s="27">
        <v>1.7</v>
      </c>
      <c r="BY144" s="27">
        <v>31.3</v>
      </c>
      <c r="BZ144" s="27">
        <v>9</v>
      </c>
      <c r="CA144" s="27">
        <v>0.19</v>
      </c>
      <c r="CB144" s="6">
        <f t="shared" si="100"/>
        <v>1.5</v>
      </c>
      <c r="CC144" s="7" t="str">
        <f t="shared" si="101"/>
        <v>1</v>
      </c>
      <c r="CD144" s="7" t="str">
        <f t="shared" si="102"/>
        <v>3</v>
      </c>
      <c r="CE144" s="7" t="str">
        <f t="shared" si="103"/>
        <v>1</v>
      </c>
      <c r="CF144" s="7" t="str">
        <f t="shared" si="104"/>
        <v>1</v>
      </c>
      <c r="CG144" s="149"/>
      <c r="CH144" s="151"/>
      <c r="CI144" s="4"/>
      <c r="CJ144" s="5"/>
      <c r="CK144" s="5"/>
      <c r="CL144" s="5"/>
      <c r="CM144" s="5"/>
      <c r="CN144" s="6"/>
      <c r="CO144" s="7"/>
      <c r="CP144" s="7"/>
      <c r="CQ144" s="7"/>
      <c r="CR144" s="7"/>
      <c r="CS144" s="149"/>
      <c r="CT144" s="151"/>
      <c r="CU144" s="4">
        <v>41204</v>
      </c>
      <c r="CV144" s="5">
        <v>69.2</v>
      </c>
      <c r="CW144" s="5">
        <v>199</v>
      </c>
      <c r="CX144" s="5">
        <v>4.8</v>
      </c>
      <c r="CY144" s="5">
        <v>8.6199999999999992</v>
      </c>
      <c r="CZ144" s="6">
        <f t="shared" si="110"/>
        <v>8.25</v>
      </c>
      <c r="DA144" s="7" t="str">
        <f t="shared" si="111"/>
        <v>10</v>
      </c>
      <c r="DB144" s="7" t="str">
        <f t="shared" si="112"/>
        <v>10</v>
      </c>
      <c r="DC144" s="7" t="str">
        <f t="shared" si="113"/>
        <v>3</v>
      </c>
      <c r="DD144" s="7" t="str">
        <f t="shared" si="114"/>
        <v>10</v>
      </c>
      <c r="DE144" s="149"/>
      <c r="DF144" s="151"/>
      <c r="DG144" s="4">
        <v>41204</v>
      </c>
      <c r="DH144" s="5">
        <v>21.6</v>
      </c>
      <c r="DI144" s="5">
        <v>90.7</v>
      </c>
      <c r="DJ144" s="5">
        <v>4.7</v>
      </c>
      <c r="DK144" s="5">
        <v>3.81</v>
      </c>
      <c r="DL144" s="6">
        <f t="shared" si="115"/>
        <v>7.25</v>
      </c>
      <c r="DM144" s="7" t="str">
        <f t="shared" si="116"/>
        <v>10</v>
      </c>
      <c r="DN144" s="7" t="str">
        <f t="shared" si="117"/>
        <v>6</v>
      </c>
      <c r="DO144" s="7" t="str">
        <f t="shared" si="118"/>
        <v>3</v>
      </c>
      <c r="DP144" s="7" t="str">
        <f t="shared" si="119"/>
        <v>10</v>
      </c>
      <c r="DQ144" s="149"/>
      <c r="DR144" s="151"/>
      <c r="DS144" s="4">
        <v>41204</v>
      </c>
      <c r="DT144" s="5">
        <v>6.5</v>
      </c>
      <c r="DU144" s="5">
        <v>26.2</v>
      </c>
      <c r="DV144" s="5">
        <v>6.4</v>
      </c>
      <c r="DW144" s="5">
        <v>3.81</v>
      </c>
      <c r="DX144" s="6">
        <f t="shared" si="120"/>
        <v>5.5</v>
      </c>
      <c r="DY144" s="7" t="str">
        <f t="shared" si="121"/>
        <v>6</v>
      </c>
      <c r="DZ144" s="7" t="str">
        <f t="shared" si="122"/>
        <v>3</v>
      </c>
      <c r="EA144" s="7" t="str">
        <f t="shared" si="123"/>
        <v>3</v>
      </c>
      <c r="EB144" s="7" t="str">
        <f t="shared" si="124"/>
        <v>10</v>
      </c>
    </row>
    <row r="145" spans="1:132" x14ac:dyDescent="0.25">
      <c r="A145" s="149"/>
      <c r="B145" s="154"/>
      <c r="C145" s="25">
        <v>41221</v>
      </c>
      <c r="D145" s="27">
        <v>3.1</v>
      </c>
      <c r="E145" s="27">
        <v>21.8</v>
      </c>
      <c r="F145" s="27">
        <v>5.6</v>
      </c>
      <c r="G145" s="27">
        <v>1.27</v>
      </c>
      <c r="H145" s="6">
        <f t="shared" si="75"/>
        <v>3.75</v>
      </c>
      <c r="I145" s="7" t="str">
        <f t="shared" si="76"/>
        <v>3</v>
      </c>
      <c r="J145" s="7" t="str">
        <f t="shared" si="77"/>
        <v>3</v>
      </c>
      <c r="K145" s="7" t="str">
        <f t="shared" si="78"/>
        <v>3</v>
      </c>
      <c r="L145" s="7" t="str">
        <f t="shared" si="79"/>
        <v>6</v>
      </c>
      <c r="M145" s="149"/>
      <c r="N145" s="154"/>
      <c r="O145" s="25">
        <v>41221</v>
      </c>
      <c r="P145" s="27">
        <v>8.5</v>
      </c>
      <c r="Q145" s="27">
        <v>44.8</v>
      </c>
      <c r="R145" s="27">
        <v>1.4</v>
      </c>
      <c r="S145" s="27">
        <v>2.93</v>
      </c>
      <c r="T145" s="6">
        <f t="shared" si="80"/>
        <v>6.25</v>
      </c>
      <c r="U145" s="7" t="str">
        <f t="shared" si="81"/>
        <v>6</v>
      </c>
      <c r="V145" s="7" t="str">
        <f t="shared" si="82"/>
        <v>3</v>
      </c>
      <c r="W145" s="7" t="str">
        <f t="shared" si="83"/>
        <v>10</v>
      </c>
      <c r="X145" s="7" t="str">
        <f t="shared" si="84"/>
        <v>6</v>
      </c>
      <c r="Y145" s="149"/>
      <c r="Z145" s="154"/>
      <c r="AA145" s="25">
        <v>41221</v>
      </c>
      <c r="AB145" s="27">
        <v>9.3000000000000007</v>
      </c>
      <c r="AC145" s="27">
        <v>15.2</v>
      </c>
      <c r="AD145" s="27">
        <v>0.8</v>
      </c>
      <c r="AE145" s="27">
        <v>4.16</v>
      </c>
      <c r="AF145" s="6">
        <f t="shared" si="85"/>
        <v>6.75</v>
      </c>
      <c r="AG145" s="7" t="str">
        <f t="shared" si="86"/>
        <v>6</v>
      </c>
      <c r="AH145" s="7" t="str">
        <f t="shared" si="87"/>
        <v>1</v>
      </c>
      <c r="AI145" s="7" t="str">
        <f t="shared" si="88"/>
        <v>10</v>
      </c>
      <c r="AJ145" s="7" t="str">
        <f t="shared" si="89"/>
        <v>10</v>
      </c>
      <c r="AK145" s="149"/>
      <c r="AL145" s="154"/>
      <c r="AM145" s="25">
        <v>41221</v>
      </c>
      <c r="AN145" s="27">
        <v>4.5999999999999996</v>
      </c>
      <c r="AO145" s="27">
        <v>23.6</v>
      </c>
      <c r="AP145" s="27">
        <v>1.5</v>
      </c>
      <c r="AQ145" s="27">
        <v>3.27</v>
      </c>
      <c r="AR145" s="6">
        <f t="shared" si="90"/>
        <v>6.5</v>
      </c>
      <c r="AS145" s="7" t="str">
        <f t="shared" si="91"/>
        <v>3</v>
      </c>
      <c r="AT145" s="7" t="str">
        <f t="shared" si="92"/>
        <v>3</v>
      </c>
      <c r="AU145" s="7" t="str">
        <f t="shared" si="93"/>
        <v>10</v>
      </c>
      <c r="AV145" s="7" t="str">
        <f t="shared" si="94"/>
        <v>10</v>
      </c>
      <c r="AW145" s="149"/>
      <c r="AX145" s="154"/>
      <c r="AY145" s="25">
        <v>41221</v>
      </c>
      <c r="AZ145" s="27">
        <v>1.8</v>
      </c>
      <c r="BA145" s="27">
        <v>23.1</v>
      </c>
      <c r="BB145" s="27">
        <v>3.1</v>
      </c>
      <c r="BC145" s="27">
        <v>2.31</v>
      </c>
      <c r="BD145" s="6">
        <f t="shared" si="95"/>
        <v>4</v>
      </c>
      <c r="BE145" s="7" t="str">
        <f t="shared" si="96"/>
        <v>1</v>
      </c>
      <c r="BF145" s="7" t="str">
        <f t="shared" si="97"/>
        <v>3</v>
      </c>
      <c r="BG145" s="7" t="str">
        <f t="shared" si="98"/>
        <v>6</v>
      </c>
      <c r="BH145" s="7" t="str">
        <f t="shared" si="99"/>
        <v>6</v>
      </c>
      <c r="BI145" s="149"/>
      <c r="BJ145" s="154"/>
      <c r="BK145" s="25">
        <v>41221</v>
      </c>
      <c r="BL145" s="31" t="s">
        <v>32</v>
      </c>
      <c r="BM145" s="31" t="s">
        <v>32</v>
      </c>
      <c r="BN145" s="31" t="s">
        <v>32</v>
      </c>
      <c r="BO145" s="31" t="s">
        <v>32</v>
      </c>
      <c r="BP145" s="29" t="s">
        <v>32</v>
      </c>
      <c r="BQ145" s="30" t="s">
        <v>32</v>
      </c>
      <c r="BR145" s="30" t="s">
        <v>32</v>
      </c>
      <c r="BS145" s="30" t="s">
        <v>32</v>
      </c>
      <c r="BT145" s="30" t="s">
        <v>32</v>
      </c>
      <c r="BU145" s="149"/>
      <c r="BV145" s="154"/>
      <c r="BW145" s="25">
        <v>41221</v>
      </c>
      <c r="BX145" s="27">
        <v>4</v>
      </c>
      <c r="BY145" s="27">
        <v>96</v>
      </c>
      <c r="BZ145" s="27">
        <v>6</v>
      </c>
      <c r="CA145" s="27">
        <v>7.34</v>
      </c>
      <c r="CB145" s="6">
        <f t="shared" si="100"/>
        <v>5.5</v>
      </c>
      <c r="CC145" s="7" t="str">
        <f t="shared" si="101"/>
        <v>3</v>
      </c>
      <c r="CD145" s="7" t="str">
        <f t="shared" si="102"/>
        <v>6</v>
      </c>
      <c r="CE145" s="7" t="str">
        <f t="shared" si="103"/>
        <v>3</v>
      </c>
      <c r="CF145" s="7" t="str">
        <f t="shared" si="104"/>
        <v>10</v>
      </c>
      <c r="CG145" s="149"/>
      <c r="CH145" s="151"/>
      <c r="CI145" s="4"/>
      <c r="CJ145" s="5"/>
      <c r="CK145" s="5"/>
      <c r="CL145" s="5"/>
      <c r="CM145" s="5"/>
      <c r="CN145" s="6"/>
      <c r="CO145" s="7"/>
      <c r="CP145" s="7"/>
      <c r="CQ145" s="7"/>
      <c r="CR145" s="7"/>
      <c r="CS145" s="149"/>
      <c r="CT145" s="151"/>
      <c r="CU145" s="4">
        <v>41234</v>
      </c>
      <c r="CV145" s="5">
        <v>152</v>
      </c>
      <c r="CW145" s="5">
        <v>96.9</v>
      </c>
      <c r="CX145" s="5">
        <v>3.2</v>
      </c>
      <c r="CY145" s="5">
        <v>20.2</v>
      </c>
      <c r="CZ145" s="6">
        <f t="shared" si="110"/>
        <v>8</v>
      </c>
      <c r="DA145" s="7" t="str">
        <f t="shared" si="111"/>
        <v>10</v>
      </c>
      <c r="DB145" s="7" t="str">
        <f t="shared" si="112"/>
        <v>6</v>
      </c>
      <c r="DC145" s="7" t="str">
        <f t="shared" si="113"/>
        <v>6</v>
      </c>
      <c r="DD145" s="7" t="str">
        <f t="shared" si="114"/>
        <v>10</v>
      </c>
      <c r="DE145" s="149"/>
      <c r="DF145" s="151"/>
      <c r="DG145" s="4">
        <v>41234</v>
      </c>
      <c r="DH145" s="5">
        <v>122</v>
      </c>
      <c r="DI145" s="5">
        <v>100</v>
      </c>
      <c r="DJ145" s="5">
        <v>3.1</v>
      </c>
      <c r="DK145" s="5">
        <v>20.9</v>
      </c>
      <c r="DL145" s="6">
        <f t="shared" si="115"/>
        <v>8</v>
      </c>
      <c r="DM145" s="7" t="str">
        <f t="shared" si="116"/>
        <v>10</v>
      </c>
      <c r="DN145" s="7" t="str">
        <f t="shared" si="117"/>
        <v>6</v>
      </c>
      <c r="DO145" s="7" t="str">
        <f t="shared" si="118"/>
        <v>6</v>
      </c>
      <c r="DP145" s="7" t="str">
        <f t="shared" si="119"/>
        <v>10</v>
      </c>
      <c r="DQ145" s="149"/>
      <c r="DR145" s="151"/>
      <c r="DS145" s="4">
        <v>41234</v>
      </c>
      <c r="DT145" s="5">
        <v>12.1</v>
      </c>
      <c r="DU145" s="5">
        <v>19.3</v>
      </c>
      <c r="DV145" s="5">
        <v>3.8</v>
      </c>
      <c r="DW145" s="5">
        <v>5.87</v>
      </c>
      <c r="DX145" s="6">
        <f t="shared" si="120"/>
        <v>5.75</v>
      </c>
      <c r="DY145" s="7" t="str">
        <f t="shared" si="121"/>
        <v>6</v>
      </c>
      <c r="DZ145" s="7" t="str">
        <f t="shared" si="122"/>
        <v>1</v>
      </c>
      <c r="EA145" s="7" t="str">
        <f t="shared" si="123"/>
        <v>6</v>
      </c>
      <c r="EB145" s="7" t="str">
        <f t="shared" si="124"/>
        <v>10</v>
      </c>
    </row>
    <row r="146" spans="1:132" x14ac:dyDescent="0.25">
      <c r="A146" s="149"/>
      <c r="B146" s="154"/>
      <c r="C146" s="25"/>
      <c r="D146" s="27">
        <v>4.7</v>
      </c>
      <c r="E146" s="27">
        <v>20.3</v>
      </c>
      <c r="F146" s="27">
        <v>3.4</v>
      </c>
      <c r="G146" s="27">
        <v>3.37</v>
      </c>
      <c r="H146" s="6">
        <f t="shared" si="75"/>
        <v>5.5</v>
      </c>
      <c r="I146" s="7" t="str">
        <f t="shared" si="76"/>
        <v>3</v>
      </c>
      <c r="J146" s="7" t="str">
        <f t="shared" si="77"/>
        <v>3</v>
      </c>
      <c r="K146" s="7" t="str">
        <f t="shared" si="78"/>
        <v>6</v>
      </c>
      <c r="L146" s="7" t="str">
        <f t="shared" si="79"/>
        <v>10</v>
      </c>
      <c r="M146" s="149"/>
      <c r="N146" s="154"/>
      <c r="O146" s="25"/>
      <c r="P146" s="27">
        <v>11.7</v>
      </c>
      <c r="Q146" s="27">
        <v>18.399999999999999</v>
      </c>
      <c r="R146" s="27">
        <v>1</v>
      </c>
      <c r="S146" s="27">
        <v>5.82</v>
      </c>
      <c r="T146" s="6">
        <f t="shared" si="80"/>
        <v>6.75</v>
      </c>
      <c r="U146" s="7" t="str">
        <f t="shared" si="81"/>
        <v>6</v>
      </c>
      <c r="V146" s="7" t="str">
        <f t="shared" si="82"/>
        <v>1</v>
      </c>
      <c r="W146" s="7" t="str">
        <f t="shared" si="83"/>
        <v>10</v>
      </c>
      <c r="X146" s="7" t="str">
        <f t="shared" si="84"/>
        <v>10</v>
      </c>
      <c r="Y146" s="149"/>
      <c r="Z146" s="154"/>
      <c r="AA146" s="25"/>
      <c r="AB146" s="28">
        <v>25.6</v>
      </c>
      <c r="AC146" s="28">
        <v>21.5</v>
      </c>
      <c r="AD146" s="28">
        <v>0.7</v>
      </c>
      <c r="AE146" s="28">
        <v>9.57</v>
      </c>
      <c r="AF146" s="6">
        <f t="shared" si="85"/>
        <v>8.25</v>
      </c>
      <c r="AG146" s="7" t="str">
        <f t="shared" si="86"/>
        <v>10</v>
      </c>
      <c r="AH146" s="7" t="str">
        <f t="shared" si="87"/>
        <v>3</v>
      </c>
      <c r="AI146" s="7" t="str">
        <f t="shared" si="88"/>
        <v>10</v>
      </c>
      <c r="AJ146" s="7" t="str">
        <f t="shared" si="89"/>
        <v>10</v>
      </c>
      <c r="AK146" s="149"/>
      <c r="AL146" s="154"/>
      <c r="AM146" s="25"/>
      <c r="AN146" s="28">
        <v>10</v>
      </c>
      <c r="AO146" s="28">
        <v>21.7</v>
      </c>
      <c r="AP146" s="28">
        <v>0.9</v>
      </c>
      <c r="AQ146" s="28">
        <v>7.03</v>
      </c>
      <c r="AR146" s="6">
        <f t="shared" si="90"/>
        <v>7.25</v>
      </c>
      <c r="AS146" s="7" t="str">
        <f t="shared" si="91"/>
        <v>6</v>
      </c>
      <c r="AT146" s="7" t="str">
        <f t="shared" si="92"/>
        <v>3</v>
      </c>
      <c r="AU146" s="7" t="str">
        <f t="shared" si="93"/>
        <v>10</v>
      </c>
      <c r="AV146" s="7" t="str">
        <f t="shared" si="94"/>
        <v>10</v>
      </c>
      <c r="AW146" s="149"/>
      <c r="AX146" s="154"/>
      <c r="AY146" s="25"/>
      <c r="AZ146" s="28">
        <v>2.8</v>
      </c>
      <c r="BA146" s="28">
        <v>21.7</v>
      </c>
      <c r="BB146" s="28">
        <v>2.4</v>
      </c>
      <c r="BC146" s="28">
        <v>4.24</v>
      </c>
      <c r="BD146" s="6">
        <f t="shared" si="95"/>
        <v>5</v>
      </c>
      <c r="BE146" s="7" t="str">
        <f t="shared" si="96"/>
        <v>1</v>
      </c>
      <c r="BF146" s="7" t="str">
        <f t="shared" si="97"/>
        <v>3</v>
      </c>
      <c r="BG146" s="7" t="str">
        <f t="shared" si="98"/>
        <v>6</v>
      </c>
      <c r="BH146" s="7" t="str">
        <f t="shared" si="99"/>
        <v>10</v>
      </c>
      <c r="BI146" s="149"/>
      <c r="BJ146" s="154"/>
      <c r="BK146" s="25"/>
      <c r="BL146" s="28">
        <v>1</v>
      </c>
      <c r="BM146" s="28">
        <v>4.5</v>
      </c>
      <c r="BN146" s="28">
        <v>9.8000000000000007</v>
      </c>
      <c r="BO146" s="28">
        <v>0.02</v>
      </c>
      <c r="BP146" s="6">
        <f>(BQ146+BR146+BS146+BT146)/4</f>
        <v>1</v>
      </c>
      <c r="BQ146" s="7" t="str">
        <f>IF(BL146&lt;=3,"1",IF(BL146&lt;5,"3",IF(BL146&lt;=15,"6",IF(BL146&gt;15,"10"))))</f>
        <v>1</v>
      </c>
      <c r="BR146" s="7" t="str">
        <f>IF(BM146&lt;=20,"1",IF(BM146&lt;=49,"3",IF(BM146&lt;=100,"6",IF(BM146&gt;100,"10"))))</f>
        <v>1</v>
      </c>
      <c r="BS146" s="7" t="str">
        <f>IF(BN146&gt;=6.5,"1",IF(BN146&gt;=4.6,"3",IF(BN146&gt;=2,"6",IF(BN146&gt;=0,"10"))))</f>
        <v>1</v>
      </c>
      <c r="BT146" s="7" t="str">
        <f>IF(BO146&lt;=0.5,"1",IF(BO146&lt;1,"3",IF(BO146&lt;=3,"6",IF(BO146&gt;=3,"10"))))</f>
        <v>1</v>
      </c>
      <c r="BU146" s="149"/>
      <c r="BV146" s="154"/>
      <c r="BW146" s="25"/>
      <c r="BX146" s="27">
        <v>2.5</v>
      </c>
      <c r="BY146" s="27">
        <v>115</v>
      </c>
      <c r="BZ146" s="27">
        <v>5</v>
      </c>
      <c r="CA146" s="27">
        <v>4.68</v>
      </c>
      <c r="CB146" s="6">
        <f t="shared" si="100"/>
        <v>6</v>
      </c>
      <c r="CC146" s="7" t="str">
        <f t="shared" si="101"/>
        <v>1</v>
      </c>
      <c r="CD146" s="7" t="str">
        <f t="shared" si="102"/>
        <v>10</v>
      </c>
      <c r="CE146" s="7" t="str">
        <f t="shared" si="103"/>
        <v>3</v>
      </c>
      <c r="CF146" s="7" t="str">
        <f t="shared" si="104"/>
        <v>10</v>
      </c>
      <c r="CG146" s="149"/>
      <c r="CH146" s="151"/>
      <c r="CI146" s="4"/>
      <c r="CJ146" s="5"/>
      <c r="CK146" s="5"/>
      <c r="CL146" s="5"/>
      <c r="CM146" s="5"/>
      <c r="CN146" s="6"/>
      <c r="CO146" s="7"/>
      <c r="CP146" s="7"/>
      <c r="CQ146" s="7"/>
      <c r="CR146" s="7"/>
      <c r="CS146" s="149"/>
      <c r="CT146" s="151"/>
      <c r="CU146" s="4"/>
      <c r="CV146" s="5"/>
      <c r="CW146" s="5"/>
      <c r="CX146" s="5"/>
      <c r="CY146" s="5"/>
      <c r="CZ146" s="6"/>
      <c r="DA146" s="7"/>
      <c r="DB146" s="7"/>
      <c r="DC146" s="7"/>
      <c r="DD146" s="7"/>
      <c r="DE146" s="149"/>
      <c r="DF146" s="151"/>
      <c r="DG146" s="4"/>
      <c r="DH146" s="5"/>
      <c r="DI146" s="5"/>
      <c r="DJ146" s="5"/>
      <c r="DK146" s="5"/>
      <c r="DL146" s="6"/>
      <c r="DM146" s="7"/>
      <c r="DN146" s="7"/>
      <c r="DO146" s="7"/>
      <c r="DP146" s="7"/>
      <c r="DQ146" s="149"/>
      <c r="DR146" s="151"/>
      <c r="DS146" s="4"/>
      <c r="DT146" s="5"/>
      <c r="DU146" s="5"/>
      <c r="DV146" s="5"/>
      <c r="DW146" s="5"/>
      <c r="DX146" s="6"/>
      <c r="DY146" s="7"/>
      <c r="DZ146" s="7"/>
      <c r="EA146" s="7"/>
      <c r="EB146" s="7"/>
    </row>
    <row r="147" spans="1:132" x14ac:dyDescent="0.25">
      <c r="A147" s="15">
        <v>101</v>
      </c>
      <c r="B147" s="10" t="s">
        <v>33</v>
      </c>
      <c r="C147" s="26" t="s">
        <v>31</v>
      </c>
      <c r="D147" s="12">
        <v>4.1499999999999995</v>
      </c>
      <c r="E147" s="12">
        <v>94.258333333333326</v>
      </c>
      <c r="F147" s="12">
        <v>5.3250000000000002</v>
      </c>
      <c r="G147" s="12">
        <v>2.4875000000000003</v>
      </c>
      <c r="H147" s="12">
        <f>AVERAGE(H135:H146)</f>
        <v>4.0625</v>
      </c>
      <c r="I147" s="13" t="str">
        <f>IF(D147&lt;3,"1",IF(D147&lt;5,"3",IF(D147&lt;=15,"6",IF(D147&gt;15,"10"))))</f>
        <v>3</v>
      </c>
      <c r="J147" s="13" t="str">
        <f>IF(E147&lt;20,"1",IF(E147&lt;=49,"3",IF(E147&lt;=100,"6",IF(E147&gt;100,"10"))))</f>
        <v>6</v>
      </c>
      <c r="K147" s="13" t="str">
        <f>IF(F147&gt;6.5,"1",IF(F147&gt;=4.6,"3",IF(F147&gt;=2,"6",IF(F147&gt;=0,"10"))))</f>
        <v>3</v>
      </c>
      <c r="L147" s="13" t="str">
        <f>IF(G147&lt;0.5,"1",IF(G147&lt;1,"3",IF(G147&lt;=3,"6",IF(G147&gt;=3,"10"))))</f>
        <v>6</v>
      </c>
      <c r="M147" s="15">
        <v>101</v>
      </c>
      <c r="N147" s="10" t="s">
        <v>35</v>
      </c>
      <c r="O147" s="26" t="s">
        <v>31</v>
      </c>
      <c r="P147" s="12">
        <v>10.333333333333332</v>
      </c>
      <c r="Q147" s="12">
        <v>110.30833333333334</v>
      </c>
      <c r="R147" s="12">
        <v>2.7583333333333329</v>
      </c>
      <c r="S147" s="12">
        <v>5.43</v>
      </c>
      <c r="T147" s="12">
        <f>AVERAGE(T135:T146)</f>
        <v>5.958333333333333</v>
      </c>
      <c r="U147" s="13" t="str">
        <f>IF(P147&lt;3,"1",IF(P147&lt;5,"3",IF(P147&lt;=15,"6",IF(P147&gt;15,"10"))))</f>
        <v>6</v>
      </c>
      <c r="V147" s="13" t="str">
        <f>IF(Q147&lt;20,"1",IF(Q147&lt;=49,"3",IF(Q147&lt;=100,"6",IF(Q147&gt;100,"10"))))</f>
        <v>10</v>
      </c>
      <c r="W147" s="13" t="str">
        <f>IF(R147&gt;6.5,"1",IF(R147&gt;=4.6,"3",IF(R147&gt;=2,"6",IF(R147&gt;=0,"10"))))</f>
        <v>6</v>
      </c>
      <c r="X147" s="13" t="str">
        <f>IF(S147&lt;0.5,"1",IF(S147&lt;1,"3",IF(S147&lt;=3,"6",IF(S147&gt;=3,"10"))))</f>
        <v>10</v>
      </c>
      <c r="Y147" s="15">
        <v>101</v>
      </c>
      <c r="Z147" s="10" t="s">
        <v>35</v>
      </c>
      <c r="AA147" s="26" t="s">
        <v>31</v>
      </c>
      <c r="AB147" s="12">
        <v>7.8083333333333327</v>
      </c>
      <c r="AC147" s="12">
        <v>75.399999999999991</v>
      </c>
      <c r="AD147" s="12">
        <v>2.0666666666666669</v>
      </c>
      <c r="AE147" s="12">
        <v>4.6499999999999995</v>
      </c>
      <c r="AF147" s="12">
        <f>AVERAGE(AF135:AF146)</f>
        <v>5.916666666666667</v>
      </c>
      <c r="AG147" s="13" t="str">
        <f>IF(AB147&lt;3,"1",IF(AB147&lt;5,"3",IF(AB147&lt;=15,"6",IF(AB147&gt;15,"10"))))</f>
        <v>6</v>
      </c>
      <c r="AH147" s="13" t="str">
        <f>IF(AC147&lt;20,"1",IF(AC147&lt;=49,"3",IF(AC147&lt;=100,"6",IF(AC147&gt;100,"10"))))</f>
        <v>6</v>
      </c>
      <c r="AI147" s="13" t="str">
        <f>IF(AD147&gt;6.5,"1",IF(AD147&gt;=4.6,"3",IF(AD147&gt;=2,"6",IF(AD147&gt;=0,"10"))))</f>
        <v>6</v>
      </c>
      <c r="AJ147" s="13" t="str">
        <f>IF(AE147&lt;0.5,"1",IF(AE147&lt;1,"3",IF(AE147&lt;=3,"6",IF(AE147&gt;=3,"10"))))</f>
        <v>10</v>
      </c>
      <c r="AK147" s="15">
        <v>101</v>
      </c>
      <c r="AL147" s="10" t="s">
        <v>36</v>
      </c>
      <c r="AM147" s="26" t="s">
        <v>31</v>
      </c>
      <c r="AN147" s="12">
        <v>4.6333333333333337</v>
      </c>
      <c r="AO147" s="12">
        <v>97.149999999999991</v>
      </c>
      <c r="AP147" s="12">
        <v>2.2333333333333329</v>
      </c>
      <c r="AQ147" s="12">
        <v>3.7641666666666667</v>
      </c>
      <c r="AR147" s="12">
        <f>AVERAGE(AR135:AR146)</f>
        <v>5.708333333333333</v>
      </c>
      <c r="AS147" s="13" t="str">
        <f>IF(AN147&lt;3,"1",IF(AN147&lt;5,"3",IF(AN147&lt;=15,"6",IF(AN147&gt;15,"10"))))</f>
        <v>3</v>
      </c>
      <c r="AT147" s="13" t="str">
        <f>IF(AO147&lt;20,"1",IF(AO147&lt;=49,"3",IF(AO147&lt;=100,"6",IF(AO147&gt;100,"10"))))</f>
        <v>6</v>
      </c>
      <c r="AU147" s="13" t="str">
        <f>IF(AP147&gt;6.5,"1",IF(AP147&gt;=4.6,"3",IF(AP147&gt;=2,"6",IF(AP147&gt;=0,"10"))))</f>
        <v>6</v>
      </c>
      <c r="AV147" s="13" t="str">
        <f>IF(AQ147&lt;0.5,"1",IF(AQ147&lt;1,"3",IF(AQ147&lt;=3,"6",IF(AQ147&gt;=3,"10"))))</f>
        <v>10</v>
      </c>
      <c r="AW147" s="15">
        <v>101</v>
      </c>
      <c r="AX147" s="10" t="s">
        <v>36</v>
      </c>
      <c r="AY147" s="26" t="s">
        <v>31</v>
      </c>
      <c r="AZ147" s="12">
        <v>2.8083333333333336</v>
      </c>
      <c r="BA147" s="12">
        <v>120.74999999999999</v>
      </c>
      <c r="BB147" s="12">
        <v>3.8666666666666667</v>
      </c>
      <c r="BC147" s="12">
        <v>2.6658333333333331</v>
      </c>
      <c r="BD147" s="12">
        <f>AVERAGE(BD135:BD146)</f>
        <v>4.625</v>
      </c>
      <c r="BE147" s="13" t="str">
        <f>IF(AZ147&lt;3,"1",IF(AZ147&lt;5,"3",IF(AZ147&lt;=15,"6",IF(AZ147&gt;15,"10"))))</f>
        <v>1</v>
      </c>
      <c r="BF147" s="13" t="str">
        <f>IF(BA147&lt;20,"1",IF(BA147&lt;=49,"3",IF(BA147&lt;=100,"6",IF(BA147&gt;100,"10"))))</f>
        <v>10</v>
      </c>
      <c r="BG147" s="13" t="str">
        <f>IF(BB147&gt;6.5,"1",IF(BB147&gt;=4.6,"3",IF(BB147&gt;=2,"6",IF(BB147&gt;=0,"10"))))</f>
        <v>6</v>
      </c>
      <c r="BH147" s="13" t="str">
        <f>IF(BC147&lt;0.5,"1",IF(BC147&lt;1,"3",IF(BC147&lt;=3,"6",IF(BC147&gt;=3,"10"))))</f>
        <v>6</v>
      </c>
      <c r="BI147" s="15">
        <v>101</v>
      </c>
      <c r="BJ147" s="10" t="s">
        <v>29</v>
      </c>
      <c r="BK147" s="26" t="s">
        <v>31</v>
      </c>
      <c r="BL147" s="12">
        <v>2.4857142857142862</v>
      </c>
      <c r="BM147" s="12">
        <v>20.657142857142855</v>
      </c>
      <c r="BN147" s="12">
        <v>9.4571428571428555</v>
      </c>
      <c r="BO147" s="12">
        <v>0.91714285714285704</v>
      </c>
      <c r="BP147" s="12">
        <f>AVERAGE(BP135:BP146)</f>
        <v>1.8214285714285714</v>
      </c>
      <c r="BQ147" s="13" t="str">
        <f>IF(BL147&lt;3,"1",IF(BL147&lt;5,"3",IF(BL147&lt;=15,"6",IF(BL147&gt;15,"10"))))</f>
        <v>1</v>
      </c>
      <c r="BR147" s="13" t="str">
        <f>IF(BM147&lt;20,"1",IF(BM147&lt;=49,"3",IF(BM147&lt;=100,"6",IF(BM147&gt;100,"10"))))</f>
        <v>3</v>
      </c>
      <c r="BS147" s="13" t="str">
        <f>IF(BN147&gt;6.5,"1",IF(BN147&gt;=4.6,"3",IF(BN147&gt;=2,"6",IF(BN147&gt;=0,"10"))))</f>
        <v>1</v>
      </c>
      <c r="BT147" s="13" t="str">
        <f>IF(BO147&lt;0.5,"1",IF(BO147&lt;1,"3",IF(BO147&lt;=3,"6",IF(BO147&gt;=3,"10"))))</f>
        <v>3</v>
      </c>
      <c r="BU147" s="15">
        <v>101</v>
      </c>
      <c r="BV147" s="10" t="s">
        <v>29</v>
      </c>
      <c r="BW147" s="26" t="s">
        <v>31</v>
      </c>
      <c r="BX147" s="12">
        <v>2.2416666666666667</v>
      </c>
      <c r="BY147" s="12">
        <v>81.108333333333334</v>
      </c>
      <c r="BZ147" s="12">
        <v>6.0916666666666659</v>
      </c>
      <c r="CA147" s="12">
        <v>4.2616666666666676</v>
      </c>
      <c r="CB147" s="12">
        <f>AVERAGE(CB135:CB146)</f>
        <v>3.8333333333333335</v>
      </c>
      <c r="CC147" s="13" t="str">
        <f>IF(BX147&lt;3,"1",IF(BX147&lt;5,"3",IF(BX147&lt;=15,"6",IF(BX147&gt;15,"10"))))</f>
        <v>1</v>
      </c>
      <c r="CD147" s="13" t="str">
        <f>IF(BY147&lt;20,"1",IF(BY147&lt;=49,"3",IF(BY147&lt;=100,"6",IF(BY147&gt;100,"10"))))</f>
        <v>6</v>
      </c>
      <c r="CE147" s="13" t="str">
        <f>IF(BZ147&gt;6.5,"1",IF(BZ147&gt;=4.6,"3",IF(BZ147&gt;=2,"6",IF(BZ147&gt;=0,"10"))))</f>
        <v>3</v>
      </c>
      <c r="CF147" s="13" t="str">
        <f>IF(CA147&lt;0.5,"1",IF(CA147&lt;1,"3",IF(CA147&lt;=3,"6",IF(CA147&gt;=3,"10"))))</f>
        <v>10</v>
      </c>
      <c r="CG147" s="15">
        <v>101</v>
      </c>
      <c r="CH147" s="16"/>
      <c r="CI147" s="17" t="s">
        <v>31</v>
      </c>
      <c r="CJ147" s="12">
        <v>61.666666666666679</v>
      </c>
      <c r="CK147" s="12">
        <v>56.483333333333327</v>
      </c>
      <c r="CL147" s="12">
        <v>3.7666666666666671</v>
      </c>
      <c r="CM147" s="12">
        <v>20.05833333333333</v>
      </c>
      <c r="CN147" s="12">
        <f>AVERAGE(CN135:CN146)</f>
        <v>7.458333333333333</v>
      </c>
      <c r="CO147" s="13" t="str">
        <f>IF(CJ147&lt;3,"1",IF(CJ147&lt;5,"3",IF(CJ147&lt;=15,"6",IF(CJ147&gt;15,"10"))))</f>
        <v>10</v>
      </c>
      <c r="CP147" s="13" t="str">
        <f>IF(CK147&lt;20,"1",IF(CK147&lt;=49,"3",IF(CK147&lt;=100,"6",IF(CK147&gt;100,"10"))))</f>
        <v>6</v>
      </c>
      <c r="CQ147" s="13" t="str">
        <f>IF(CL147&gt;6.5,"1",IF(CL147&gt;=4.6,"3",IF(CL147&gt;=2,"6",IF(CL147&gt;=0,"10"))))</f>
        <v>6</v>
      </c>
      <c r="CR147" s="13" t="str">
        <f>IF(CM147&lt;0.5,"1",IF(CM147&lt;1,"3",IF(CM147&lt;=3,"6",IF(CM147&gt;=3,"10"))))</f>
        <v>10</v>
      </c>
      <c r="CS147" s="15">
        <v>101</v>
      </c>
      <c r="CT147" s="16"/>
      <c r="CU147" s="17" t="s">
        <v>31</v>
      </c>
      <c r="CV147" s="12">
        <v>100.85555555555557</v>
      </c>
      <c r="CW147" s="12">
        <v>213.04444444444445</v>
      </c>
      <c r="CX147" s="12">
        <v>3.0111111111111111</v>
      </c>
      <c r="CY147" s="12">
        <v>15.826666666666666</v>
      </c>
      <c r="CZ147" s="12">
        <f>AVERAGE(CZ135:CZ146)</f>
        <v>8.8611111111111107</v>
      </c>
      <c r="DA147" s="13" t="str">
        <f>IF(CV147&lt;3,"1",IF(CV147&lt;5,"3",IF(CV147&lt;=15,"6",IF(CV147&gt;15,"10"))))</f>
        <v>10</v>
      </c>
      <c r="DB147" s="13" t="str">
        <f>IF(CW147&lt;20,"1",IF(CW147&lt;=49,"3",IF(CW147&lt;=100,"6",IF(CW147&gt;100,"10"))))</f>
        <v>10</v>
      </c>
      <c r="DC147" s="13" t="str">
        <f>IF(CX147&gt;6.5,"1",IF(CX147&gt;=4.6,"3",IF(CX147&gt;=2,"6",IF(CX147&gt;=0,"10"))))</f>
        <v>6</v>
      </c>
      <c r="DD147" s="13" t="str">
        <f>IF(CY147&lt;0.5,"1",IF(CY147&lt;1,"3",IF(CY147&lt;=3,"6",IF(CY147&gt;=3,"10"))))</f>
        <v>10</v>
      </c>
      <c r="DE147" s="15">
        <v>101</v>
      </c>
      <c r="DF147" s="16"/>
      <c r="DG147" s="17" t="s">
        <v>31</v>
      </c>
      <c r="DH147" s="12">
        <v>56.355555555555561</v>
      </c>
      <c r="DI147" s="12">
        <v>89.033333333333331</v>
      </c>
      <c r="DJ147" s="12">
        <v>2.8444444444444446</v>
      </c>
      <c r="DK147" s="12">
        <v>12.974444444444442</v>
      </c>
      <c r="DL147" s="12">
        <f>AVERAGE(DL135:DL146)</f>
        <v>8.3055555555555554</v>
      </c>
      <c r="DM147" s="13" t="str">
        <f>IF(DH147&lt;3,"1",IF(DH147&lt;5,"3",IF(DH147&lt;=15,"6",IF(DH147&gt;15,"10"))))</f>
        <v>10</v>
      </c>
      <c r="DN147" s="13" t="str">
        <f>IF(DI147&lt;20,"1",IF(DI147&lt;=49,"3",IF(DI147&lt;=100,"6",IF(DI147&gt;100,"10"))))</f>
        <v>6</v>
      </c>
      <c r="DO147" s="13" t="str">
        <f>IF(DJ147&gt;6.5,"1",IF(DJ147&gt;=4.6,"3",IF(DJ147&gt;=2,"6",IF(DJ147&gt;=0,"10"))))</f>
        <v>6</v>
      </c>
      <c r="DP147" s="13" t="str">
        <f>IF(DK147&lt;0.5,"1",IF(DK147&lt;1,"3",IF(DK147&lt;=3,"6",IF(DK147&gt;=3,"10"))))</f>
        <v>10</v>
      </c>
      <c r="DQ147" s="15">
        <v>101</v>
      </c>
      <c r="DR147" s="16"/>
      <c r="DS147" s="17" t="s">
        <v>31</v>
      </c>
      <c r="DT147" s="12">
        <v>15.766666666666667</v>
      </c>
      <c r="DU147" s="12">
        <v>20.12222222222222</v>
      </c>
      <c r="DV147" s="12">
        <v>3.4777777777777779</v>
      </c>
      <c r="DW147" s="12">
        <v>10.321111111111113</v>
      </c>
      <c r="DX147" s="12">
        <f>AVERAGE(DX135:DX146)</f>
        <v>6.2222222222222223</v>
      </c>
      <c r="DY147" s="13" t="str">
        <f>IF(DT147&lt;3,"1",IF(DT147&lt;5,"3",IF(DT147&lt;=15,"6",IF(DT147&gt;15,"10"))))</f>
        <v>10</v>
      </c>
      <c r="DZ147" s="13" t="str">
        <f>IF(DU147&lt;20,"1",IF(DU147&lt;=49,"3",IF(DU147&lt;=100,"6",IF(DU147&gt;100,"10"))))</f>
        <v>3</v>
      </c>
      <c r="EA147" s="13" t="str">
        <f>IF(DV147&gt;6.5,"1",IF(DV147&gt;=4.6,"3",IF(DV147&gt;=2,"6",IF(DV147&gt;=0,"10"))))</f>
        <v>6</v>
      </c>
      <c r="EB147" s="13" t="str">
        <f>IF(DW147&lt;0.5,"1",IF(DW147&lt;1,"3",IF(DW147&lt;=3,"6",IF(DW147&gt;=3,"10"))))</f>
        <v>10</v>
      </c>
    </row>
    <row r="148" spans="1:132" x14ac:dyDescent="0.25">
      <c r="A148" s="149">
        <v>102</v>
      </c>
      <c r="B148" s="153" t="s">
        <v>33</v>
      </c>
      <c r="C148" s="4">
        <v>41279</v>
      </c>
      <c r="D148" s="27">
        <v>2.5</v>
      </c>
      <c r="E148" s="27">
        <v>11.7</v>
      </c>
      <c r="F148" s="27">
        <v>4.4000000000000004</v>
      </c>
      <c r="G148" s="27">
        <v>6.56</v>
      </c>
      <c r="H148" s="6">
        <f t="shared" ref="H148:H159" si="125">(I148+J148+K148+L148)/4</f>
        <v>4.5</v>
      </c>
      <c r="I148" s="7" t="str">
        <f t="shared" ref="I148:I159" si="126">IF(D148&lt;=3,"1",IF(D148&lt;5,"3",IF(D148&lt;=15,"6",IF(D148&gt;15,"10"))))</f>
        <v>1</v>
      </c>
      <c r="J148" s="7" t="str">
        <f t="shared" ref="J148:J159" si="127">IF(E148&lt;=20,"1",IF(E148&lt;=49,"3",IF(E148&lt;=100,"6",IF(E148&gt;100,"10"))))</f>
        <v>1</v>
      </c>
      <c r="K148" s="7" t="str">
        <f t="shared" ref="K148:K159" si="128">IF(F148&gt;=6.5,"1",IF(F148&gt;=4.6,"3",IF(F148&gt;=2,"6",IF(F148&gt;=0,"10"))))</f>
        <v>6</v>
      </c>
      <c r="L148" s="7" t="str">
        <f t="shared" ref="L148:L159" si="129">IF(G148&lt;=0.5,"1",IF(G148&lt;1,"3",IF(G148&lt;=3,"6",IF(G148&gt;=3,"10"))))</f>
        <v>10</v>
      </c>
      <c r="M148" s="149">
        <v>102</v>
      </c>
      <c r="N148" s="153" t="s">
        <v>35</v>
      </c>
      <c r="O148" s="4">
        <v>41279</v>
      </c>
      <c r="P148" s="27">
        <v>13.2</v>
      </c>
      <c r="Q148" s="27">
        <v>30.8</v>
      </c>
      <c r="R148" s="27">
        <v>1</v>
      </c>
      <c r="S148" s="27">
        <v>12.8</v>
      </c>
      <c r="T148" s="6">
        <f t="shared" ref="T148:T159" si="130">(U148+V148+W148+X148)/4</f>
        <v>7.25</v>
      </c>
      <c r="U148" s="7" t="str">
        <f t="shared" ref="U148:U159" si="131">IF(P148&lt;=3,"1",IF(P148&lt;5,"3",IF(P148&lt;=15,"6",IF(P148&gt;15,"10"))))</f>
        <v>6</v>
      </c>
      <c r="V148" s="7" t="str">
        <f t="shared" ref="V148:V159" si="132">IF(Q148&lt;=20,"1",IF(Q148&lt;=49,"3",IF(Q148&lt;=100,"6",IF(Q148&gt;100,"10"))))</f>
        <v>3</v>
      </c>
      <c r="W148" s="7" t="str">
        <f t="shared" ref="W148:W159" si="133">IF(R148&gt;=6.5,"1",IF(R148&gt;=4.6,"3",IF(R148&gt;=2,"6",IF(R148&gt;=0,"10"))))</f>
        <v>10</v>
      </c>
      <c r="X148" s="7" t="str">
        <f t="shared" ref="X148:X159" si="134">IF(S148&lt;=0.5,"1",IF(S148&lt;1,"3",IF(S148&lt;=3,"6",IF(S148&gt;=3,"10"))))</f>
        <v>10</v>
      </c>
      <c r="Y148" s="149">
        <v>102</v>
      </c>
      <c r="Z148" s="153" t="s">
        <v>35</v>
      </c>
      <c r="AA148" s="4">
        <v>41279</v>
      </c>
      <c r="AB148" s="27">
        <v>8.6999999999999993</v>
      </c>
      <c r="AC148" s="27">
        <v>18.600000000000001</v>
      </c>
      <c r="AD148" s="27">
        <v>1.4</v>
      </c>
      <c r="AE148" s="27">
        <v>9.68</v>
      </c>
      <c r="AF148" s="6">
        <f t="shared" ref="AF148:AF159" si="135">(AG148+AH148+AI148+AJ148)/4</f>
        <v>6.75</v>
      </c>
      <c r="AG148" s="7" t="str">
        <f t="shared" ref="AG148:AG159" si="136">IF(AB148&lt;=3,"1",IF(AB148&lt;5,"3",IF(AB148&lt;=15,"6",IF(AB148&gt;15,"10"))))</f>
        <v>6</v>
      </c>
      <c r="AH148" s="7" t="str">
        <f t="shared" ref="AH148:AH159" si="137">IF(AC148&lt;=20,"1",IF(AC148&lt;=49,"3",IF(AC148&lt;=100,"6",IF(AC148&gt;100,"10"))))</f>
        <v>1</v>
      </c>
      <c r="AI148" s="7" t="str">
        <f t="shared" ref="AI148:AI159" si="138">IF(AD148&gt;=6.5,"1",IF(AD148&gt;=4.6,"3",IF(AD148&gt;=2,"6",IF(AD148&gt;=0,"10"))))</f>
        <v>10</v>
      </c>
      <c r="AJ148" s="7" t="str">
        <f t="shared" ref="AJ148:AJ159" si="139">IF(AE148&lt;=0.5,"1",IF(AE148&lt;1,"3",IF(AE148&lt;=3,"6",IF(AE148&gt;=3,"10"))))</f>
        <v>10</v>
      </c>
      <c r="AK148" s="149">
        <v>102</v>
      </c>
      <c r="AL148" s="153" t="s">
        <v>36</v>
      </c>
      <c r="AM148" s="4">
        <v>41279</v>
      </c>
      <c r="AN148" s="27">
        <v>4</v>
      </c>
      <c r="AO148" s="27">
        <v>30.8</v>
      </c>
      <c r="AP148" s="27">
        <v>3.7</v>
      </c>
      <c r="AQ148" s="27">
        <v>7.44</v>
      </c>
      <c r="AR148" s="6">
        <f t="shared" ref="AR148:AR159" si="140">(AS148+AT148+AU148+AV148)/4</f>
        <v>5.5</v>
      </c>
      <c r="AS148" s="7" t="str">
        <f t="shared" ref="AS148:AS159" si="141">IF(AN148&lt;=3,"1",IF(AN148&lt;5,"3",IF(AN148&lt;=15,"6",IF(AN148&gt;15,"10"))))</f>
        <v>3</v>
      </c>
      <c r="AT148" s="7" t="str">
        <f t="shared" ref="AT148:AT159" si="142">IF(AO148&lt;=20,"1",IF(AO148&lt;=49,"3",IF(AO148&lt;=100,"6",IF(AO148&gt;100,"10"))))</f>
        <v>3</v>
      </c>
      <c r="AU148" s="7" t="str">
        <f t="shared" ref="AU148:AU159" si="143">IF(AP148&gt;=6.5,"1",IF(AP148&gt;=4.6,"3",IF(AP148&gt;=2,"6",IF(AP148&gt;=0,"10"))))</f>
        <v>6</v>
      </c>
      <c r="AV148" s="7" t="str">
        <f t="shared" ref="AV148:AV159" si="144">IF(AQ148&lt;=0.5,"1",IF(AQ148&lt;1,"3",IF(AQ148&lt;=3,"6",IF(AQ148&gt;=3,"10"))))</f>
        <v>10</v>
      </c>
      <c r="AW148" s="149">
        <v>102</v>
      </c>
      <c r="AX148" s="153" t="s">
        <v>36</v>
      </c>
      <c r="AY148" s="4">
        <v>41279</v>
      </c>
      <c r="AZ148" s="27">
        <v>2.6</v>
      </c>
      <c r="BA148" s="27">
        <v>34.799999999999997</v>
      </c>
      <c r="BB148" s="27">
        <v>6</v>
      </c>
      <c r="BC148" s="27">
        <v>4.29</v>
      </c>
      <c r="BD148" s="6">
        <f>(BE148+BF148+BG148+BH148)/4</f>
        <v>4.25</v>
      </c>
      <c r="BE148" s="7" t="str">
        <f>IF(AZ148&lt;=3,"1",IF(AZ148&lt;5,"3",IF(AZ148&lt;=15,"6",IF(AZ148&gt;15,"10"))))</f>
        <v>1</v>
      </c>
      <c r="BF148" s="7" t="str">
        <f>IF(BA148&lt;=20,"1",IF(BA148&lt;=49,"3",IF(BA148&lt;=100,"6",IF(BA148&gt;100,"10"))))</f>
        <v>3</v>
      </c>
      <c r="BG148" s="7" t="str">
        <f>IF(BB148&gt;=6.5,"1",IF(BB148&gt;=4.6,"3",IF(BB148&gt;=2,"6",IF(BB148&gt;=0,"10"))))</f>
        <v>3</v>
      </c>
      <c r="BH148" s="7" t="str">
        <f>IF(BC148&lt;=0.5,"1",IF(BC148&lt;1,"3",IF(BC148&lt;=3,"6",IF(BC148&gt;=3,"10"))))</f>
        <v>10</v>
      </c>
      <c r="BI148" s="149">
        <v>102</v>
      </c>
      <c r="BJ148" s="153" t="s">
        <v>29</v>
      </c>
      <c r="BK148" s="4">
        <v>41279</v>
      </c>
      <c r="BL148" s="27">
        <v>1</v>
      </c>
      <c r="BM148" s="27">
        <v>4.3</v>
      </c>
      <c r="BN148" s="27">
        <v>9.8000000000000007</v>
      </c>
      <c r="BO148" s="27">
        <v>0.02</v>
      </c>
      <c r="BP148" s="6">
        <f>(BQ148+BR148+BS148+BT148)/4</f>
        <v>1</v>
      </c>
      <c r="BQ148" s="7" t="str">
        <f>IF(BL148&lt;=3,"1",IF(BL148&lt;5,"3",IF(BL148&lt;=15,"6",IF(BL148&gt;15,"10"))))</f>
        <v>1</v>
      </c>
      <c r="BR148" s="7" t="str">
        <f>IF(BM148&lt;=20,"1",IF(BM148&lt;=49,"3",IF(BM148&lt;=100,"6",IF(BM148&gt;100,"10"))))</f>
        <v>1</v>
      </c>
      <c r="BS148" s="7" t="str">
        <f>IF(BN148&gt;=6.5,"1",IF(BN148&gt;=4.6,"3",IF(BN148&gt;=2,"6",IF(BN148&gt;=0,"10"))))</f>
        <v>1</v>
      </c>
      <c r="BT148" s="7" t="str">
        <f>IF(BO148&lt;=0.5,"1",IF(BO148&lt;1,"3",IF(BO148&lt;=3,"6",IF(BO148&gt;=3,"10"))))</f>
        <v>1</v>
      </c>
      <c r="BU148" s="149">
        <v>102</v>
      </c>
      <c r="BV148" s="153" t="s">
        <v>29</v>
      </c>
      <c r="BW148" s="32">
        <v>41279</v>
      </c>
      <c r="BX148" s="22">
        <v>2.5</v>
      </c>
      <c r="BY148" s="22">
        <v>23.4</v>
      </c>
      <c r="BZ148" s="22">
        <v>5</v>
      </c>
      <c r="CA148" s="22">
        <v>8.58</v>
      </c>
      <c r="CB148" s="6">
        <f>(CC148+CD148+CE148+CF148)/4</f>
        <v>4.25</v>
      </c>
      <c r="CC148" s="7" t="str">
        <f>IF(BX148&lt;=3,"1",IF(BX148&lt;5,"3",IF(BX148&lt;=15,"6",IF(BX148&gt;15,"10"))))</f>
        <v>1</v>
      </c>
      <c r="CD148" s="7" t="str">
        <f>IF(BY148&lt;=20,"1",IF(BY148&lt;=49,"3",IF(BY148&lt;=100,"6",IF(BY148&gt;100,"10"))))</f>
        <v>3</v>
      </c>
      <c r="CE148" s="7" t="str">
        <f>IF(BZ148&gt;=6.5,"1",IF(BZ148&gt;=4.6,"3",IF(BZ148&gt;=2,"6",IF(BZ148&gt;=0,"10"))))</f>
        <v>3</v>
      </c>
      <c r="CF148" s="7" t="str">
        <f>IF(CA148&lt;=0.5,"1",IF(CA148&lt;1,"3",IF(CA148&lt;=3,"6",IF(CA148&gt;=3,"10"))))</f>
        <v>10</v>
      </c>
      <c r="CG148" s="149">
        <v>102</v>
      </c>
      <c r="CH148" s="151"/>
      <c r="CI148" s="4"/>
      <c r="CJ148" s="5"/>
      <c r="CK148" s="5"/>
      <c r="CL148" s="5"/>
      <c r="CM148" s="5"/>
      <c r="CN148" s="6"/>
      <c r="CO148" s="7"/>
      <c r="CP148" s="7"/>
      <c r="CQ148" s="7"/>
      <c r="CR148" s="7"/>
      <c r="CS148" s="149">
        <v>102</v>
      </c>
      <c r="CT148" s="151"/>
      <c r="CU148" s="4"/>
      <c r="CV148" s="27"/>
      <c r="CW148" s="27"/>
      <c r="CX148" s="27"/>
      <c r="CY148" s="27"/>
      <c r="CZ148" s="6"/>
      <c r="DA148" s="7"/>
      <c r="DB148" s="7"/>
      <c r="DC148" s="7"/>
      <c r="DD148" s="7"/>
      <c r="DE148" s="149">
        <v>102</v>
      </c>
      <c r="DF148" s="151"/>
      <c r="DG148" s="4"/>
      <c r="DH148" s="27"/>
      <c r="DI148" s="27"/>
      <c r="DJ148" s="27"/>
      <c r="DK148" s="27"/>
      <c r="DL148" s="6"/>
      <c r="DM148" s="7"/>
      <c r="DN148" s="7"/>
      <c r="DO148" s="7"/>
      <c r="DP148" s="7"/>
      <c r="DQ148" s="149">
        <v>102</v>
      </c>
      <c r="DR148" s="151"/>
      <c r="DS148" s="4"/>
      <c r="DT148" s="27"/>
      <c r="DU148" s="27"/>
      <c r="DV148" s="27"/>
      <c r="DW148" s="27"/>
      <c r="DX148" s="6"/>
      <c r="DY148" s="7"/>
      <c r="DZ148" s="7"/>
      <c r="EA148" s="7"/>
      <c r="EB148" s="7"/>
    </row>
    <row r="149" spans="1:132" x14ac:dyDescent="0.25">
      <c r="A149" s="149"/>
      <c r="B149" s="154"/>
      <c r="C149" s="4">
        <v>41323</v>
      </c>
      <c r="D149" s="27">
        <v>4.7</v>
      </c>
      <c r="E149" s="27">
        <v>20.3</v>
      </c>
      <c r="F149" s="27">
        <v>5.4</v>
      </c>
      <c r="G149" s="27">
        <v>2.58</v>
      </c>
      <c r="H149" s="6">
        <f t="shared" si="125"/>
        <v>3.75</v>
      </c>
      <c r="I149" s="7" t="str">
        <f t="shared" si="126"/>
        <v>3</v>
      </c>
      <c r="J149" s="7" t="str">
        <f t="shared" si="127"/>
        <v>3</v>
      </c>
      <c r="K149" s="7" t="str">
        <f t="shared" si="128"/>
        <v>3</v>
      </c>
      <c r="L149" s="7" t="str">
        <f t="shared" si="129"/>
        <v>6</v>
      </c>
      <c r="M149" s="149"/>
      <c r="N149" s="154"/>
      <c r="O149" s="4">
        <v>41323</v>
      </c>
      <c r="P149" s="27">
        <v>13</v>
      </c>
      <c r="Q149" s="27">
        <v>27.4</v>
      </c>
      <c r="R149" s="27">
        <v>1.8</v>
      </c>
      <c r="S149" s="27">
        <v>5.39</v>
      </c>
      <c r="T149" s="6">
        <f t="shared" si="130"/>
        <v>7.25</v>
      </c>
      <c r="U149" s="7" t="str">
        <f t="shared" si="131"/>
        <v>6</v>
      </c>
      <c r="V149" s="7" t="str">
        <f t="shared" si="132"/>
        <v>3</v>
      </c>
      <c r="W149" s="7" t="str">
        <f t="shared" si="133"/>
        <v>10</v>
      </c>
      <c r="X149" s="7" t="str">
        <f t="shared" si="134"/>
        <v>10</v>
      </c>
      <c r="Y149" s="149"/>
      <c r="Z149" s="154"/>
      <c r="AA149" s="4">
        <v>41323</v>
      </c>
      <c r="AB149" s="27">
        <v>8.4</v>
      </c>
      <c r="AC149" s="27">
        <v>14.4</v>
      </c>
      <c r="AD149" s="27">
        <v>1.4</v>
      </c>
      <c r="AE149" s="27">
        <v>5.34</v>
      </c>
      <c r="AF149" s="6">
        <f t="shared" si="135"/>
        <v>6.75</v>
      </c>
      <c r="AG149" s="7" t="str">
        <f t="shared" si="136"/>
        <v>6</v>
      </c>
      <c r="AH149" s="7" t="str">
        <f t="shared" si="137"/>
        <v>1</v>
      </c>
      <c r="AI149" s="7" t="str">
        <f t="shared" si="138"/>
        <v>10</v>
      </c>
      <c r="AJ149" s="7" t="str">
        <f t="shared" si="139"/>
        <v>10</v>
      </c>
      <c r="AK149" s="149"/>
      <c r="AL149" s="154"/>
      <c r="AM149" s="4">
        <v>41323</v>
      </c>
      <c r="AN149" s="27">
        <v>5.8</v>
      </c>
      <c r="AO149" s="27">
        <v>13.4</v>
      </c>
      <c r="AP149" s="27">
        <v>1.2</v>
      </c>
      <c r="AQ149" s="27">
        <v>5.25</v>
      </c>
      <c r="AR149" s="6">
        <f t="shared" si="140"/>
        <v>6.75</v>
      </c>
      <c r="AS149" s="7" t="str">
        <f t="shared" si="141"/>
        <v>6</v>
      </c>
      <c r="AT149" s="7" t="str">
        <f t="shared" si="142"/>
        <v>1</v>
      </c>
      <c r="AU149" s="7" t="str">
        <f t="shared" si="143"/>
        <v>10</v>
      </c>
      <c r="AV149" s="7" t="str">
        <f t="shared" si="144"/>
        <v>10</v>
      </c>
      <c r="AW149" s="149"/>
      <c r="AX149" s="154"/>
      <c r="AY149" s="4">
        <v>41323</v>
      </c>
      <c r="AZ149" s="27">
        <v>1.2</v>
      </c>
      <c r="BA149" s="27">
        <v>26.5</v>
      </c>
      <c r="BB149" s="27">
        <v>3.8</v>
      </c>
      <c r="BC149" s="27">
        <v>3.4</v>
      </c>
      <c r="BD149" s="6">
        <f>(BE149+BF149+BG149+BH149)/4</f>
        <v>5</v>
      </c>
      <c r="BE149" s="7" t="str">
        <f>IF(AZ149&lt;=3,"1",IF(AZ149&lt;5,"3",IF(AZ149&lt;=15,"6",IF(AZ149&gt;15,"10"))))</f>
        <v>1</v>
      </c>
      <c r="BF149" s="7" t="str">
        <f>IF(BA149&lt;=20,"1",IF(BA149&lt;=49,"3",IF(BA149&lt;=100,"6",IF(BA149&gt;100,"10"))))</f>
        <v>3</v>
      </c>
      <c r="BG149" s="7" t="str">
        <f>IF(BB149&gt;=6.5,"1",IF(BB149&gt;=4.6,"3",IF(BB149&gt;=2,"6",IF(BB149&gt;=0,"10"))))</f>
        <v>6</v>
      </c>
      <c r="BH149" s="7" t="str">
        <f>IF(BC149&lt;=0.5,"1",IF(BC149&lt;1,"3",IF(BC149&lt;=3,"6",IF(BC149&gt;=3,"10"))))</f>
        <v>10</v>
      </c>
      <c r="BI149" s="149"/>
      <c r="BJ149" s="154"/>
      <c r="BK149" s="4">
        <v>41323</v>
      </c>
      <c r="BL149" s="27" t="s">
        <v>32</v>
      </c>
      <c r="BM149" s="27" t="s">
        <v>32</v>
      </c>
      <c r="BN149" s="27" t="s">
        <v>32</v>
      </c>
      <c r="BO149" s="27" t="s">
        <v>32</v>
      </c>
      <c r="BP149" s="6" t="s">
        <v>32</v>
      </c>
      <c r="BQ149" s="7" t="s">
        <v>32</v>
      </c>
      <c r="BR149" s="7" t="s">
        <v>32</v>
      </c>
      <c r="BS149" s="7" t="s">
        <v>32</v>
      </c>
      <c r="BT149" s="7" t="s">
        <v>32</v>
      </c>
      <c r="BU149" s="149"/>
      <c r="BV149" s="154"/>
      <c r="BW149" s="4">
        <v>41323</v>
      </c>
      <c r="BX149" s="27" t="s">
        <v>32</v>
      </c>
      <c r="BY149" s="27" t="s">
        <v>32</v>
      </c>
      <c r="BZ149" s="27" t="s">
        <v>32</v>
      </c>
      <c r="CA149" s="27" t="s">
        <v>32</v>
      </c>
      <c r="CB149" s="6" t="s">
        <v>32</v>
      </c>
      <c r="CC149" s="7" t="s">
        <v>32</v>
      </c>
      <c r="CD149" s="7" t="s">
        <v>32</v>
      </c>
      <c r="CE149" s="7" t="s">
        <v>32</v>
      </c>
      <c r="CF149" s="7" t="s">
        <v>32</v>
      </c>
      <c r="CG149" s="149"/>
      <c r="CH149" s="151"/>
      <c r="CI149" s="4">
        <v>41324</v>
      </c>
      <c r="CJ149" s="27" t="s">
        <v>32</v>
      </c>
      <c r="CK149" s="27" t="s">
        <v>32</v>
      </c>
      <c r="CL149" s="27" t="s">
        <v>32</v>
      </c>
      <c r="CM149" s="27" t="s">
        <v>32</v>
      </c>
      <c r="CN149" s="6" t="s">
        <v>32</v>
      </c>
      <c r="CO149" s="7" t="s">
        <v>32</v>
      </c>
      <c r="CP149" s="7" t="s">
        <v>32</v>
      </c>
      <c r="CQ149" s="7" t="s">
        <v>32</v>
      </c>
      <c r="CR149" s="7" t="s">
        <v>32</v>
      </c>
      <c r="CS149" s="149"/>
      <c r="CT149" s="151"/>
      <c r="CU149" s="4">
        <v>41324</v>
      </c>
      <c r="CV149" s="27">
        <v>40.200000000000003</v>
      </c>
      <c r="CW149" s="27">
        <v>88.1</v>
      </c>
      <c r="CX149" s="27">
        <v>4.5999999999999996</v>
      </c>
      <c r="CY149" s="27">
        <v>5.83</v>
      </c>
      <c r="CZ149" s="6">
        <f t="shared" ref="CZ149:CZ159" si="145">(DA149+DB149+DC149+DD149)/4</f>
        <v>7.25</v>
      </c>
      <c r="DA149" s="7" t="str">
        <f t="shared" ref="DA149:DA159" si="146">IF(CV149&lt;=3,"1",IF(CV149&lt;5,"3",IF(CV149&lt;=15,"6",IF(CV149&gt;15,"10"))))</f>
        <v>10</v>
      </c>
      <c r="DB149" s="7" t="str">
        <f t="shared" ref="DB149:DB159" si="147">IF(CW149&lt;=20,"1",IF(CW149&lt;=49,"3",IF(CW149&lt;=100,"6",IF(CW149&gt;100,"10"))))</f>
        <v>6</v>
      </c>
      <c r="DC149" s="7" t="str">
        <f t="shared" ref="DC149:DC159" si="148">IF(CX149&gt;=6.5,"1",IF(CX149&gt;=4.6,"3",IF(CX149&gt;=2,"6",IF(CX149&gt;=0,"10"))))</f>
        <v>3</v>
      </c>
      <c r="DD149" s="7" t="str">
        <f t="shared" ref="DD149:DD159" si="149">IF(CY149&lt;=0.5,"1",IF(CY149&lt;1,"3",IF(CY149&lt;=3,"6",IF(CY149&gt;=3,"10"))))</f>
        <v>10</v>
      </c>
      <c r="DE149" s="149"/>
      <c r="DF149" s="151"/>
      <c r="DG149" s="4">
        <v>41324</v>
      </c>
      <c r="DH149" s="27">
        <v>63.6</v>
      </c>
      <c r="DI149" s="27">
        <v>227</v>
      </c>
      <c r="DJ149" s="27">
        <v>4.2</v>
      </c>
      <c r="DK149" s="27">
        <v>10.8</v>
      </c>
      <c r="DL149" s="6">
        <f t="shared" ref="DL149:DL159" si="150">(DM149+DN149+DO149+DP149)/4</f>
        <v>9</v>
      </c>
      <c r="DM149" s="7" t="str">
        <f t="shared" ref="DM149:DM159" si="151">IF(DH149&lt;=3,"1",IF(DH149&lt;5,"3",IF(DH149&lt;=15,"6",IF(DH149&gt;15,"10"))))</f>
        <v>10</v>
      </c>
      <c r="DN149" s="7" t="str">
        <f t="shared" ref="DN149:DN159" si="152">IF(DI149&lt;=20,"1",IF(DI149&lt;=49,"3",IF(DI149&lt;=100,"6",IF(DI149&gt;100,"10"))))</f>
        <v>10</v>
      </c>
      <c r="DO149" s="7" t="str">
        <f t="shared" ref="DO149:DO159" si="153">IF(DJ149&gt;=6.5,"1",IF(DJ149&gt;=4.6,"3",IF(DJ149&gt;=2,"6",IF(DJ149&gt;=0,"10"))))</f>
        <v>6</v>
      </c>
      <c r="DP149" s="7" t="str">
        <f t="shared" ref="DP149:DP159" si="154">IF(DK149&lt;=0.5,"1",IF(DK149&lt;1,"3",IF(DK149&lt;=3,"6",IF(DK149&gt;=3,"10"))))</f>
        <v>10</v>
      </c>
      <c r="DQ149" s="149"/>
      <c r="DR149" s="151"/>
      <c r="DS149" s="4">
        <v>41324</v>
      </c>
      <c r="DT149" s="27">
        <v>8.6999999999999993</v>
      </c>
      <c r="DU149" s="27">
        <v>47.2</v>
      </c>
      <c r="DV149" s="27">
        <v>5.6</v>
      </c>
      <c r="DW149" s="27">
        <v>13.5</v>
      </c>
      <c r="DX149" s="6">
        <f>(DY149+DZ149+EA149+EB149)/4</f>
        <v>5.5</v>
      </c>
      <c r="DY149" s="7" t="str">
        <f>IF(DT149&lt;=3,"1",IF(DT149&lt;5,"3",IF(DT149&lt;=15,"6",IF(DT149&gt;15,"10"))))</f>
        <v>6</v>
      </c>
      <c r="DZ149" s="7" t="str">
        <f>IF(DU149&lt;=20,"1",IF(DU149&lt;=49,"3",IF(DU149&lt;=100,"6",IF(DU149&gt;100,"10"))))</f>
        <v>3</v>
      </c>
      <c r="EA149" s="7" t="str">
        <f>IF(DV149&gt;=6.5,"1",IF(DV149&gt;=4.6,"3",IF(DV149&gt;=2,"6",IF(DV149&gt;=0,"10"))))</f>
        <v>3</v>
      </c>
      <c r="EB149" s="7" t="str">
        <f>IF(DW149&lt;=0.5,"1",IF(DW149&lt;1,"3",IF(DW149&lt;=3,"6",IF(DW149&gt;=3,"10"))))</f>
        <v>10</v>
      </c>
    </row>
    <row r="150" spans="1:132" x14ac:dyDescent="0.25">
      <c r="A150" s="149"/>
      <c r="B150" s="154"/>
      <c r="C150" s="4">
        <v>41338</v>
      </c>
      <c r="D150" s="27">
        <v>2.2999999999999998</v>
      </c>
      <c r="E150" s="27">
        <v>18.600000000000001</v>
      </c>
      <c r="F150" s="27">
        <v>5.4</v>
      </c>
      <c r="G150" s="27">
        <v>2.86</v>
      </c>
      <c r="H150" s="6">
        <f t="shared" si="125"/>
        <v>2.75</v>
      </c>
      <c r="I150" s="7" t="str">
        <f t="shared" si="126"/>
        <v>1</v>
      </c>
      <c r="J150" s="7" t="str">
        <f t="shared" si="127"/>
        <v>1</v>
      </c>
      <c r="K150" s="7" t="str">
        <f t="shared" si="128"/>
        <v>3</v>
      </c>
      <c r="L150" s="7" t="str">
        <f t="shared" si="129"/>
        <v>6</v>
      </c>
      <c r="M150" s="149"/>
      <c r="N150" s="154"/>
      <c r="O150" s="4">
        <v>41338</v>
      </c>
      <c r="P150" s="27">
        <v>9.6999999999999993</v>
      </c>
      <c r="Q150" s="27">
        <v>25.4</v>
      </c>
      <c r="R150" s="27">
        <v>3.4</v>
      </c>
      <c r="S150" s="27">
        <v>4.96</v>
      </c>
      <c r="T150" s="6">
        <f t="shared" si="130"/>
        <v>6.25</v>
      </c>
      <c r="U150" s="7" t="str">
        <f t="shared" si="131"/>
        <v>6</v>
      </c>
      <c r="V150" s="7" t="str">
        <f t="shared" si="132"/>
        <v>3</v>
      </c>
      <c r="W150" s="7" t="str">
        <f t="shared" si="133"/>
        <v>6</v>
      </c>
      <c r="X150" s="7" t="str">
        <f t="shared" si="134"/>
        <v>10</v>
      </c>
      <c r="Y150" s="149"/>
      <c r="Z150" s="154"/>
      <c r="AA150" s="4">
        <v>41338</v>
      </c>
      <c r="AB150" s="27">
        <v>8.5</v>
      </c>
      <c r="AC150" s="27">
        <v>14.3</v>
      </c>
      <c r="AD150" s="27">
        <v>1</v>
      </c>
      <c r="AE150" s="27">
        <v>7</v>
      </c>
      <c r="AF150" s="6">
        <f t="shared" si="135"/>
        <v>6.75</v>
      </c>
      <c r="AG150" s="7" t="str">
        <f t="shared" si="136"/>
        <v>6</v>
      </c>
      <c r="AH150" s="7" t="str">
        <f t="shared" si="137"/>
        <v>1</v>
      </c>
      <c r="AI150" s="7" t="str">
        <f t="shared" si="138"/>
        <v>10</v>
      </c>
      <c r="AJ150" s="7" t="str">
        <f t="shared" si="139"/>
        <v>10</v>
      </c>
      <c r="AK150" s="149"/>
      <c r="AL150" s="154"/>
      <c r="AM150" s="4">
        <v>41338</v>
      </c>
      <c r="AN150" s="27">
        <v>5.5</v>
      </c>
      <c r="AO150" s="27">
        <v>19.399999999999999</v>
      </c>
      <c r="AP150" s="27">
        <v>1</v>
      </c>
      <c r="AQ150" s="27">
        <v>5.82</v>
      </c>
      <c r="AR150" s="6">
        <f t="shared" si="140"/>
        <v>6.75</v>
      </c>
      <c r="AS150" s="7" t="str">
        <f t="shared" si="141"/>
        <v>6</v>
      </c>
      <c r="AT150" s="7" t="str">
        <f t="shared" si="142"/>
        <v>1</v>
      </c>
      <c r="AU150" s="7" t="str">
        <f t="shared" si="143"/>
        <v>10</v>
      </c>
      <c r="AV150" s="7" t="str">
        <f t="shared" si="144"/>
        <v>10</v>
      </c>
      <c r="AW150" s="149"/>
      <c r="AX150" s="154"/>
      <c r="AY150" s="4">
        <v>41338</v>
      </c>
      <c r="AZ150" s="27" t="s">
        <v>32</v>
      </c>
      <c r="BA150" s="27" t="s">
        <v>32</v>
      </c>
      <c r="BB150" s="27" t="s">
        <v>32</v>
      </c>
      <c r="BC150" s="27" t="s">
        <v>32</v>
      </c>
      <c r="BD150" s="6" t="s">
        <v>32</v>
      </c>
      <c r="BE150" s="7" t="s">
        <v>32</v>
      </c>
      <c r="BF150" s="7" t="s">
        <v>32</v>
      </c>
      <c r="BG150" s="7" t="s">
        <v>32</v>
      </c>
      <c r="BH150" s="7" t="s">
        <v>32</v>
      </c>
      <c r="BI150" s="149"/>
      <c r="BJ150" s="154"/>
      <c r="BK150" s="4">
        <v>41338</v>
      </c>
      <c r="BL150" s="27" t="s">
        <v>32</v>
      </c>
      <c r="BM150" s="27" t="s">
        <v>32</v>
      </c>
      <c r="BN150" s="27" t="s">
        <v>32</v>
      </c>
      <c r="BO150" s="27" t="s">
        <v>32</v>
      </c>
      <c r="BP150" s="6" t="s">
        <v>32</v>
      </c>
      <c r="BQ150" s="7" t="s">
        <v>32</v>
      </c>
      <c r="BR150" s="7" t="s">
        <v>32</v>
      </c>
      <c r="BS150" s="7" t="s">
        <v>32</v>
      </c>
      <c r="BT150" s="7" t="s">
        <v>32</v>
      </c>
      <c r="BU150" s="149"/>
      <c r="BV150" s="154"/>
      <c r="BW150" s="4">
        <v>41338</v>
      </c>
      <c r="BX150" s="27" t="s">
        <v>32</v>
      </c>
      <c r="BY150" s="27" t="s">
        <v>32</v>
      </c>
      <c r="BZ150" s="27" t="s">
        <v>32</v>
      </c>
      <c r="CA150" s="27" t="s">
        <v>32</v>
      </c>
      <c r="CB150" s="6" t="s">
        <v>32</v>
      </c>
      <c r="CC150" s="7" t="s">
        <v>32</v>
      </c>
      <c r="CD150" s="7" t="s">
        <v>32</v>
      </c>
      <c r="CE150" s="7" t="s">
        <v>32</v>
      </c>
      <c r="CF150" s="7" t="s">
        <v>32</v>
      </c>
      <c r="CG150" s="149"/>
      <c r="CH150" s="151"/>
      <c r="CI150" s="4">
        <v>41339</v>
      </c>
      <c r="CJ150" s="27" t="s">
        <v>32</v>
      </c>
      <c r="CK150" s="27" t="s">
        <v>32</v>
      </c>
      <c r="CL150" s="27" t="s">
        <v>32</v>
      </c>
      <c r="CM150" s="27" t="s">
        <v>32</v>
      </c>
      <c r="CN150" s="6" t="s">
        <v>32</v>
      </c>
      <c r="CO150" s="7" t="s">
        <v>32</v>
      </c>
      <c r="CP150" s="7" t="s">
        <v>32</v>
      </c>
      <c r="CQ150" s="7" t="s">
        <v>32</v>
      </c>
      <c r="CR150" s="7" t="s">
        <v>32</v>
      </c>
      <c r="CS150" s="149"/>
      <c r="CT150" s="151"/>
      <c r="CU150" s="4">
        <v>41339</v>
      </c>
      <c r="CV150" s="27">
        <v>62.8</v>
      </c>
      <c r="CW150" s="27">
        <v>206</v>
      </c>
      <c r="CX150" s="27">
        <v>3.3</v>
      </c>
      <c r="CY150" s="27">
        <v>20.2</v>
      </c>
      <c r="CZ150" s="6">
        <f t="shared" si="145"/>
        <v>9</v>
      </c>
      <c r="DA150" s="7" t="str">
        <f t="shared" si="146"/>
        <v>10</v>
      </c>
      <c r="DB150" s="7" t="str">
        <f t="shared" si="147"/>
        <v>10</v>
      </c>
      <c r="DC150" s="7" t="str">
        <f t="shared" si="148"/>
        <v>6</v>
      </c>
      <c r="DD150" s="7" t="str">
        <f t="shared" si="149"/>
        <v>10</v>
      </c>
      <c r="DE150" s="149"/>
      <c r="DF150" s="151"/>
      <c r="DG150" s="4">
        <v>41339</v>
      </c>
      <c r="DH150" s="27">
        <v>65.099999999999994</v>
      </c>
      <c r="DI150" s="27">
        <v>171</v>
      </c>
      <c r="DJ150" s="27">
        <v>3.6</v>
      </c>
      <c r="DK150" s="27">
        <v>11.5</v>
      </c>
      <c r="DL150" s="6">
        <f t="shared" si="150"/>
        <v>9</v>
      </c>
      <c r="DM150" s="7" t="str">
        <f t="shared" si="151"/>
        <v>10</v>
      </c>
      <c r="DN150" s="7" t="str">
        <f t="shared" si="152"/>
        <v>10</v>
      </c>
      <c r="DO150" s="7" t="str">
        <f t="shared" si="153"/>
        <v>6</v>
      </c>
      <c r="DP150" s="7" t="str">
        <f t="shared" si="154"/>
        <v>10</v>
      </c>
      <c r="DQ150" s="149"/>
      <c r="DR150" s="151"/>
      <c r="DS150" s="4">
        <v>41339</v>
      </c>
      <c r="DT150" s="27" t="s">
        <v>32</v>
      </c>
      <c r="DU150" s="27" t="s">
        <v>32</v>
      </c>
      <c r="DV150" s="27" t="s">
        <v>32</v>
      </c>
      <c r="DW150" s="27" t="s">
        <v>32</v>
      </c>
      <c r="DX150" s="6" t="s">
        <v>32</v>
      </c>
      <c r="DY150" s="7" t="s">
        <v>32</v>
      </c>
      <c r="DZ150" s="7" t="s">
        <v>32</v>
      </c>
      <c r="EA150" s="7" t="s">
        <v>32</v>
      </c>
      <c r="EB150" s="7" t="s">
        <v>32</v>
      </c>
    </row>
    <row r="151" spans="1:132" x14ac:dyDescent="0.25">
      <c r="A151" s="149"/>
      <c r="B151" s="154"/>
      <c r="C151" s="4">
        <v>41367</v>
      </c>
      <c r="D151" s="27">
        <v>9.9</v>
      </c>
      <c r="E151" s="27">
        <v>57.5</v>
      </c>
      <c r="F151" s="27">
        <v>2.6</v>
      </c>
      <c r="G151" s="27">
        <v>3.89</v>
      </c>
      <c r="H151" s="6">
        <f t="shared" si="125"/>
        <v>7</v>
      </c>
      <c r="I151" s="7" t="str">
        <f t="shared" si="126"/>
        <v>6</v>
      </c>
      <c r="J151" s="7" t="str">
        <f t="shared" si="127"/>
        <v>6</v>
      </c>
      <c r="K151" s="7" t="str">
        <f t="shared" si="128"/>
        <v>6</v>
      </c>
      <c r="L151" s="7" t="str">
        <f t="shared" si="129"/>
        <v>10</v>
      </c>
      <c r="M151" s="149"/>
      <c r="N151" s="154"/>
      <c r="O151" s="4">
        <v>41367</v>
      </c>
      <c r="P151" s="27">
        <v>14.6</v>
      </c>
      <c r="Q151" s="27">
        <v>34.700000000000003</v>
      </c>
      <c r="R151" s="27">
        <v>2.1</v>
      </c>
      <c r="S151" s="27">
        <v>8.19</v>
      </c>
      <c r="T151" s="6">
        <f t="shared" si="130"/>
        <v>6.25</v>
      </c>
      <c r="U151" s="7" t="str">
        <f t="shared" si="131"/>
        <v>6</v>
      </c>
      <c r="V151" s="7" t="str">
        <f t="shared" si="132"/>
        <v>3</v>
      </c>
      <c r="W151" s="7" t="str">
        <f t="shared" si="133"/>
        <v>6</v>
      </c>
      <c r="X151" s="7" t="str">
        <f t="shared" si="134"/>
        <v>10</v>
      </c>
      <c r="Y151" s="149"/>
      <c r="Z151" s="154"/>
      <c r="AA151" s="4">
        <v>41367</v>
      </c>
      <c r="AB151" s="27">
        <v>7</v>
      </c>
      <c r="AC151" s="27">
        <v>37.200000000000003</v>
      </c>
      <c r="AD151" s="27">
        <v>0.9</v>
      </c>
      <c r="AE151" s="27">
        <v>7.95</v>
      </c>
      <c r="AF151" s="6">
        <f t="shared" si="135"/>
        <v>7.25</v>
      </c>
      <c r="AG151" s="7" t="str">
        <f t="shared" si="136"/>
        <v>6</v>
      </c>
      <c r="AH151" s="7" t="str">
        <f t="shared" si="137"/>
        <v>3</v>
      </c>
      <c r="AI151" s="7" t="str">
        <f t="shared" si="138"/>
        <v>10</v>
      </c>
      <c r="AJ151" s="7" t="str">
        <f t="shared" si="139"/>
        <v>10</v>
      </c>
      <c r="AK151" s="149"/>
      <c r="AL151" s="154"/>
      <c r="AM151" s="4">
        <v>41367</v>
      </c>
      <c r="AN151" s="27">
        <v>3.6</v>
      </c>
      <c r="AO151" s="27">
        <v>13.2</v>
      </c>
      <c r="AP151" s="27">
        <v>1.4</v>
      </c>
      <c r="AQ151" s="27">
        <v>6.55</v>
      </c>
      <c r="AR151" s="6">
        <f t="shared" si="140"/>
        <v>6</v>
      </c>
      <c r="AS151" s="7" t="str">
        <f t="shared" si="141"/>
        <v>3</v>
      </c>
      <c r="AT151" s="7" t="str">
        <f t="shared" si="142"/>
        <v>1</v>
      </c>
      <c r="AU151" s="7" t="str">
        <f t="shared" si="143"/>
        <v>10</v>
      </c>
      <c r="AV151" s="7" t="str">
        <f t="shared" si="144"/>
        <v>10</v>
      </c>
      <c r="AW151" s="149"/>
      <c r="AX151" s="154"/>
      <c r="AY151" s="4">
        <v>41367</v>
      </c>
      <c r="AZ151" s="27">
        <v>1.5</v>
      </c>
      <c r="BA151" s="27">
        <v>31.3</v>
      </c>
      <c r="BB151" s="27">
        <v>4</v>
      </c>
      <c r="BC151" s="27">
        <v>2.9</v>
      </c>
      <c r="BD151" s="6">
        <f t="shared" ref="BD151:BD159" si="155">(BE151+BF151+BG151+BH151)/4</f>
        <v>4</v>
      </c>
      <c r="BE151" s="7" t="str">
        <f t="shared" ref="BE151:BE159" si="156">IF(AZ151&lt;=3,"1",IF(AZ151&lt;5,"3",IF(AZ151&lt;=15,"6",IF(AZ151&gt;15,"10"))))</f>
        <v>1</v>
      </c>
      <c r="BF151" s="7" t="str">
        <f t="shared" ref="BF151:BF159" si="157">IF(BA151&lt;=20,"1",IF(BA151&lt;=49,"3",IF(BA151&lt;=100,"6",IF(BA151&gt;100,"10"))))</f>
        <v>3</v>
      </c>
      <c r="BG151" s="7" t="str">
        <f t="shared" ref="BG151:BG159" si="158">IF(BB151&gt;=6.5,"1",IF(BB151&gt;=4.6,"3",IF(BB151&gt;=2,"6",IF(BB151&gt;=0,"10"))))</f>
        <v>6</v>
      </c>
      <c r="BH151" s="7" t="str">
        <f t="shared" ref="BH151:BH159" si="159">IF(BC151&lt;=0.5,"1",IF(BC151&lt;1,"3",IF(BC151&lt;=3,"6",IF(BC151&gt;=3,"10"))))</f>
        <v>6</v>
      </c>
      <c r="BI151" s="149"/>
      <c r="BJ151" s="154"/>
      <c r="BK151" s="4">
        <v>41367</v>
      </c>
      <c r="BL151" s="27">
        <v>1.7</v>
      </c>
      <c r="BM151" s="27">
        <v>7</v>
      </c>
      <c r="BN151" s="27">
        <v>9.3000000000000007</v>
      </c>
      <c r="BO151" s="27">
        <v>0.01</v>
      </c>
      <c r="BP151" s="6">
        <f t="shared" ref="BP151:BP159" si="160">(BQ151+BR151+BS151+BT151)/4</f>
        <v>1</v>
      </c>
      <c r="BQ151" s="7" t="str">
        <f t="shared" ref="BQ151:BQ159" si="161">IF(BL151&lt;=3,"1",IF(BL151&lt;5,"3",IF(BL151&lt;=15,"6",IF(BL151&gt;15,"10"))))</f>
        <v>1</v>
      </c>
      <c r="BR151" s="7" t="str">
        <f t="shared" ref="BR151:BR159" si="162">IF(BM151&lt;=20,"1",IF(BM151&lt;=49,"3",IF(BM151&lt;=100,"6",IF(BM151&gt;100,"10"))))</f>
        <v>1</v>
      </c>
      <c r="BS151" s="7" t="str">
        <f t="shared" ref="BS151:BS159" si="163">IF(BN151&gt;=6.5,"1",IF(BN151&gt;=4.6,"3",IF(BN151&gt;=2,"6",IF(BN151&gt;=0,"10"))))</f>
        <v>1</v>
      </c>
      <c r="BT151" s="7" t="str">
        <f t="shared" ref="BT151:BT159" si="164">IF(BO151&lt;=0.5,"1",IF(BO151&lt;1,"3",IF(BO151&lt;=3,"6",IF(BO151&gt;=3,"10"))))</f>
        <v>1</v>
      </c>
      <c r="BU151" s="149"/>
      <c r="BV151" s="154"/>
      <c r="BW151" s="4">
        <v>41367</v>
      </c>
      <c r="BX151" s="27">
        <v>10.1</v>
      </c>
      <c r="BY151" s="27">
        <v>82.7</v>
      </c>
      <c r="BZ151" s="27">
        <v>3.2</v>
      </c>
      <c r="CA151" s="27">
        <v>5.17</v>
      </c>
      <c r="CB151" s="6">
        <f t="shared" ref="CB151:CB159" si="165">(CC151+CD151+CE151+CF151)/4</f>
        <v>7</v>
      </c>
      <c r="CC151" s="7" t="str">
        <f t="shared" ref="CC151:CC159" si="166">IF(BX151&lt;=3,"1",IF(BX151&lt;5,"3",IF(BX151&lt;=15,"6",IF(BX151&gt;15,"10"))))</f>
        <v>6</v>
      </c>
      <c r="CD151" s="7" t="str">
        <f t="shared" ref="CD151:CD159" si="167">IF(BY151&lt;=20,"1",IF(BY151&lt;=49,"3",IF(BY151&lt;=100,"6",IF(BY151&gt;100,"10"))))</f>
        <v>6</v>
      </c>
      <c r="CE151" s="7" t="str">
        <f t="shared" ref="CE151:CE159" si="168">IF(BZ151&gt;=6.5,"1",IF(BZ151&gt;=4.6,"3",IF(BZ151&gt;=2,"6",IF(BZ151&gt;=0,"10"))))</f>
        <v>6</v>
      </c>
      <c r="CF151" s="7" t="str">
        <f t="shared" ref="CF151:CF159" si="169">IF(CA151&lt;=0.5,"1",IF(CA151&lt;1,"3",IF(CA151&lt;=3,"6",IF(CA151&gt;=3,"10"))))</f>
        <v>10</v>
      </c>
      <c r="CG151" s="149"/>
      <c r="CH151" s="151"/>
      <c r="CI151" s="4">
        <v>41366</v>
      </c>
      <c r="CJ151" s="27" t="s">
        <v>32</v>
      </c>
      <c r="CK151" s="27" t="s">
        <v>32</v>
      </c>
      <c r="CL151" s="27" t="s">
        <v>32</v>
      </c>
      <c r="CM151" s="27" t="s">
        <v>32</v>
      </c>
      <c r="CN151" s="6" t="s">
        <v>32</v>
      </c>
      <c r="CO151" s="7" t="s">
        <v>32</v>
      </c>
      <c r="CP151" s="7" t="s">
        <v>32</v>
      </c>
      <c r="CQ151" s="7" t="s">
        <v>32</v>
      </c>
      <c r="CR151" s="7" t="s">
        <v>32</v>
      </c>
      <c r="CS151" s="149"/>
      <c r="CT151" s="151"/>
      <c r="CU151" s="4">
        <v>41366</v>
      </c>
      <c r="CV151" s="27">
        <v>69</v>
      </c>
      <c r="CW151" s="27">
        <v>292</v>
      </c>
      <c r="CX151" s="27">
        <v>1.8</v>
      </c>
      <c r="CY151" s="27">
        <v>139</v>
      </c>
      <c r="CZ151" s="6">
        <f t="shared" si="145"/>
        <v>10</v>
      </c>
      <c r="DA151" s="7" t="str">
        <f t="shared" si="146"/>
        <v>10</v>
      </c>
      <c r="DB151" s="7" t="str">
        <f t="shared" si="147"/>
        <v>10</v>
      </c>
      <c r="DC151" s="7" t="str">
        <f t="shared" si="148"/>
        <v>10</v>
      </c>
      <c r="DD151" s="7" t="str">
        <f t="shared" si="149"/>
        <v>10</v>
      </c>
      <c r="DE151" s="149"/>
      <c r="DF151" s="151"/>
      <c r="DG151" s="4">
        <v>41366</v>
      </c>
      <c r="DH151" s="27">
        <v>132</v>
      </c>
      <c r="DI151" s="27">
        <v>152</v>
      </c>
      <c r="DJ151" s="27">
        <v>2.5</v>
      </c>
      <c r="DK151" s="27">
        <v>88.8</v>
      </c>
      <c r="DL151" s="6">
        <f t="shared" si="150"/>
        <v>9</v>
      </c>
      <c r="DM151" s="7" t="str">
        <f t="shared" si="151"/>
        <v>10</v>
      </c>
      <c r="DN151" s="7" t="str">
        <f t="shared" si="152"/>
        <v>10</v>
      </c>
      <c r="DO151" s="7" t="str">
        <f t="shared" si="153"/>
        <v>6</v>
      </c>
      <c r="DP151" s="7" t="str">
        <f t="shared" si="154"/>
        <v>10</v>
      </c>
      <c r="DQ151" s="149"/>
      <c r="DR151" s="151"/>
      <c r="DS151" s="4">
        <v>41366</v>
      </c>
      <c r="DT151" s="27" t="s">
        <v>32</v>
      </c>
      <c r="DU151" s="27" t="s">
        <v>32</v>
      </c>
      <c r="DV151" s="27" t="s">
        <v>32</v>
      </c>
      <c r="DW151" s="27" t="s">
        <v>32</v>
      </c>
      <c r="DX151" s="6" t="s">
        <v>32</v>
      </c>
      <c r="DY151" s="7" t="s">
        <v>32</v>
      </c>
      <c r="DZ151" s="7" t="s">
        <v>32</v>
      </c>
      <c r="EA151" s="7" t="s">
        <v>32</v>
      </c>
      <c r="EB151" s="7" t="s">
        <v>32</v>
      </c>
    </row>
    <row r="152" spans="1:132" x14ac:dyDescent="0.25">
      <c r="A152" s="149"/>
      <c r="B152" s="154"/>
      <c r="C152" s="4">
        <v>41397</v>
      </c>
      <c r="D152" s="27">
        <v>7.1</v>
      </c>
      <c r="E152" s="27">
        <v>55.5</v>
      </c>
      <c r="F152" s="27">
        <v>4.4000000000000004</v>
      </c>
      <c r="G152" s="27">
        <v>2.06</v>
      </c>
      <c r="H152" s="6">
        <f t="shared" si="125"/>
        <v>6</v>
      </c>
      <c r="I152" s="7" t="str">
        <f t="shared" si="126"/>
        <v>6</v>
      </c>
      <c r="J152" s="7" t="str">
        <f t="shared" si="127"/>
        <v>6</v>
      </c>
      <c r="K152" s="7" t="str">
        <f t="shared" si="128"/>
        <v>6</v>
      </c>
      <c r="L152" s="7" t="str">
        <f t="shared" si="129"/>
        <v>6</v>
      </c>
      <c r="M152" s="149"/>
      <c r="N152" s="154"/>
      <c r="O152" s="4">
        <v>41397</v>
      </c>
      <c r="P152" s="27">
        <v>11.4</v>
      </c>
      <c r="Q152" s="27">
        <v>35.4</v>
      </c>
      <c r="R152" s="27">
        <v>3.3</v>
      </c>
      <c r="S152" s="27">
        <v>4.8</v>
      </c>
      <c r="T152" s="6">
        <f t="shared" si="130"/>
        <v>6.25</v>
      </c>
      <c r="U152" s="7" t="str">
        <f t="shared" si="131"/>
        <v>6</v>
      </c>
      <c r="V152" s="7" t="str">
        <f t="shared" si="132"/>
        <v>3</v>
      </c>
      <c r="W152" s="7" t="str">
        <f t="shared" si="133"/>
        <v>6</v>
      </c>
      <c r="X152" s="7" t="str">
        <f t="shared" si="134"/>
        <v>10</v>
      </c>
      <c r="Y152" s="149"/>
      <c r="Z152" s="154"/>
      <c r="AA152" s="4">
        <v>41397</v>
      </c>
      <c r="AB152" s="27">
        <v>9.6</v>
      </c>
      <c r="AC152" s="27">
        <v>17.8</v>
      </c>
      <c r="AD152" s="27">
        <v>0.7</v>
      </c>
      <c r="AE152" s="27">
        <v>7.16</v>
      </c>
      <c r="AF152" s="6">
        <f t="shared" si="135"/>
        <v>6.75</v>
      </c>
      <c r="AG152" s="7" t="str">
        <f t="shared" si="136"/>
        <v>6</v>
      </c>
      <c r="AH152" s="7" t="str">
        <f t="shared" si="137"/>
        <v>1</v>
      </c>
      <c r="AI152" s="7" t="str">
        <f t="shared" si="138"/>
        <v>10</v>
      </c>
      <c r="AJ152" s="7" t="str">
        <f t="shared" si="139"/>
        <v>10</v>
      </c>
      <c r="AK152" s="149"/>
      <c r="AL152" s="154"/>
      <c r="AM152" s="4">
        <v>41397</v>
      </c>
      <c r="AN152" s="27">
        <v>7.6</v>
      </c>
      <c r="AO152" s="27">
        <v>18</v>
      </c>
      <c r="AP152" s="27">
        <v>0.5</v>
      </c>
      <c r="AQ152" s="27">
        <v>6.7</v>
      </c>
      <c r="AR152" s="6">
        <f t="shared" si="140"/>
        <v>6.75</v>
      </c>
      <c r="AS152" s="7" t="str">
        <f t="shared" si="141"/>
        <v>6</v>
      </c>
      <c r="AT152" s="7" t="str">
        <f t="shared" si="142"/>
        <v>1</v>
      </c>
      <c r="AU152" s="7" t="str">
        <f t="shared" si="143"/>
        <v>10</v>
      </c>
      <c r="AV152" s="7" t="str">
        <f t="shared" si="144"/>
        <v>10</v>
      </c>
      <c r="AW152" s="149"/>
      <c r="AX152" s="154"/>
      <c r="AY152" s="4">
        <v>41397</v>
      </c>
      <c r="AZ152" s="27">
        <v>3.9</v>
      </c>
      <c r="BA152" s="27">
        <v>20.9</v>
      </c>
      <c r="BB152" s="27">
        <v>1.8</v>
      </c>
      <c r="BC152" s="27">
        <v>3.86</v>
      </c>
      <c r="BD152" s="6">
        <f t="shared" si="155"/>
        <v>6.5</v>
      </c>
      <c r="BE152" s="7" t="str">
        <f t="shared" si="156"/>
        <v>3</v>
      </c>
      <c r="BF152" s="7" t="str">
        <f t="shared" si="157"/>
        <v>3</v>
      </c>
      <c r="BG152" s="7" t="str">
        <f t="shared" si="158"/>
        <v>10</v>
      </c>
      <c r="BH152" s="7" t="str">
        <f t="shared" si="159"/>
        <v>10</v>
      </c>
      <c r="BI152" s="149"/>
      <c r="BJ152" s="154"/>
      <c r="BK152" s="4">
        <v>41397</v>
      </c>
      <c r="BL152" s="27">
        <v>1.5</v>
      </c>
      <c r="BM152" s="27">
        <v>8.6</v>
      </c>
      <c r="BN152" s="27">
        <v>10.1</v>
      </c>
      <c r="BO152" s="27">
        <v>0.01</v>
      </c>
      <c r="BP152" s="6">
        <f t="shared" si="160"/>
        <v>1</v>
      </c>
      <c r="BQ152" s="7" t="str">
        <f t="shared" si="161"/>
        <v>1</v>
      </c>
      <c r="BR152" s="7" t="str">
        <f t="shared" si="162"/>
        <v>1</v>
      </c>
      <c r="BS152" s="7" t="str">
        <f t="shared" si="163"/>
        <v>1</v>
      </c>
      <c r="BT152" s="7" t="str">
        <f t="shared" si="164"/>
        <v>1</v>
      </c>
      <c r="BU152" s="149"/>
      <c r="BV152" s="154"/>
      <c r="BW152" s="4">
        <v>41397</v>
      </c>
      <c r="BX152" s="27">
        <v>14.1</v>
      </c>
      <c r="BY152" s="27">
        <v>36.700000000000003</v>
      </c>
      <c r="BZ152" s="27">
        <v>2.5</v>
      </c>
      <c r="CA152" s="27">
        <v>18.100000000000001</v>
      </c>
      <c r="CB152" s="6">
        <f t="shared" si="165"/>
        <v>6.25</v>
      </c>
      <c r="CC152" s="7" t="str">
        <f t="shared" si="166"/>
        <v>6</v>
      </c>
      <c r="CD152" s="7" t="str">
        <f t="shared" si="167"/>
        <v>3</v>
      </c>
      <c r="CE152" s="7" t="str">
        <f t="shared" si="168"/>
        <v>6</v>
      </c>
      <c r="CF152" s="7" t="str">
        <f t="shared" si="169"/>
        <v>10</v>
      </c>
      <c r="CG152" s="149"/>
      <c r="CH152" s="151"/>
      <c r="CI152" s="4">
        <v>41402</v>
      </c>
      <c r="CJ152" s="27" t="s">
        <v>32</v>
      </c>
      <c r="CK152" s="27" t="s">
        <v>32</v>
      </c>
      <c r="CL152" s="27" t="s">
        <v>32</v>
      </c>
      <c r="CM152" s="27" t="s">
        <v>32</v>
      </c>
      <c r="CN152" s="6" t="s">
        <v>32</v>
      </c>
      <c r="CO152" s="7" t="s">
        <v>32</v>
      </c>
      <c r="CP152" s="7" t="s">
        <v>32</v>
      </c>
      <c r="CQ152" s="7" t="s">
        <v>32</v>
      </c>
      <c r="CR152" s="7" t="s">
        <v>32</v>
      </c>
      <c r="CS152" s="149"/>
      <c r="CT152" s="151"/>
      <c r="CU152" s="4">
        <v>41402</v>
      </c>
      <c r="CV152" s="27">
        <v>16.899999999999999</v>
      </c>
      <c r="CW152" s="27">
        <v>27.8</v>
      </c>
      <c r="CX152" s="27">
        <v>3.2</v>
      </c>
      <c r="CY152" s="27">
        <v>9.07</v>
      </c>
      <c r="CZ152" s="6">
        <f t="shared" si="145"/>
        <v>7.25</v>
      </c>
      <c r="DA152" s="7" t="str">
        <f t="shared" si="146"/>
        <v>10</v>
      </c>
      <c r="DB152" s="7" t="str">
        <f t="shared" si="147"/>
        <v>3</v>
      </c>
      <c r="DC152" s="7" t="str">
        <f t="shared" si="148"/>
        <v>6</v>
      </c>
      <c r="DD152" s="7" t="str">
        <f t="shared" si="149"/>
        <v>10</v>
      </c>
      <c r="DE152" s="149"/>
      <c r="DF152" s="151"/>
      <c r="DG152" s="4">
        <v>41402</v>
      </c>
      <c r="DH152" s="27">
        <v>55.8</v>
      </c>
      <c r="DI152" s="27">
        <v>132</v>
      </c>
      <c r="DJ152" s="27">
        <v>2.1</v>
      </c>
      <c r="DK152" s="27">
        <v>25.4</v>
      </c>
      <c r="DL152" s="6">
        <f t="shared" si="150"/>
        <v>9</v>
      </c>
      <c r="DM152" s="7" t="str">
        <f t="shared" si="151"/>
        <v>10</v>
      </c>
      <c r="DN152" s="7" t="str">
        <f t="shared" si="152"/>
        <v>10</v>
      </c>
      <c r="DO152" s="7" t="str">
        <f t="shared" si="153"/>
        <v>6</v>
      </c>
      <c r="DP152" s="7" t="str">
        <f t="shared" si="154"/>
        <v>10</v>
      </c>
      <c r="DQ152" s="149"/>
      <c r="DR152" s="151"/>
      <c r="DS152" s="4">
        <v>41402</v>
      </c>
      <c r="DT152" s="27" t="s">
        <v>32</v>
      </c>
      <c r="DU152" s="27" t="s">
        <v>32</v>
      </c>
      <c r="DV152" s="27" t="s">
        <v>32</v>
      </c>
      <c r="DW152" s="27" t="s">
        <v>32</v>
      </c>
      <c r="DX152" s="6" t="s">
        <v>32</v>
      </c>
      <c r="DY152" s="7" t="s">
        <v>32</v>
      </c>
      <c r="DZ152" s="7" t="s">
        <v>32</v>
      </c>
      <c r="EA152" s="7" t="s">
        <v>32</v>
      </c>
      <c r="EB152" s="7" t="s">
        <v>32</v>
      </c>
    </row>
    <row r="153" spans="1:132" x14ac:dyDescent="0.25">
      <c r="A153" s="149"/>
      <c r="B153" s="154"/>
      <c r="C153" s="4">
        <v>41432</v>
      </c>
      <c r="D153" s="27">
        <v>1.7</v>
      </c>
      <c r="E153" s="27">
        <v>47</v>
      </c>
      <c r="F153" s="27">
        <v>5.3</v>
      </c>
      <c r="G153" s="27">
        <v>1.47</v>
      </c>
      <c r="H153" s="6">
        <f t="shared" si="125"/>
        <v>3.25</v>
      </c>
      <c r="I153" s="7" t="str">
        <f t="shared" si="126"/>
        <v>1</v>
      </c>
      <c r="J153" s="7" t="str">
        <f t="shared" si="127"/>
        <v>3</v>
      </c>
      <c r="K153" s="7" t="str">
        <f t="shared" si="128"/>
        <v>3</v>
      </c>
      <c r="L153" s="7" t="str">
        <f t="shared" si="129"/>
        <v>6</v>
      </c>
      <c r="M153" s="149"/>
      <c r="N153" s="154"/>
      <c r="O153" s="4">
        <v>41432</v>
      </c>
      <c r="P153" s="27">
        <v>5.8</v>
      </c>
      <c r="Q153" s="27">
        <v>48.8</v>
      </c>
      <c r="R153" s="27">
        <v>3.4</v>
      </c>
      <c r="S153" s="27">
        <v>1.93</v>
      </c>
      <c r="T153" s="6">
        <f t="shared" si="130"/>
        <v>5.25</v>
      </c>
      <c r="U153" s="7" t="str">
        <f t="shared" si="131"/>
        <v>6</v>
      </c>
      <c r="V153" s="7" t="str">
        <f t="shared" si="132"/>
        <v>3</v>
      </c>
      <c r="W153" s="7" t="str">
        <f t="shared" si="133"/>
        <v>6</v>
      </c>
      <c r="X153" s="7" t="str">
        <f t="shared" si="134"/>
        <v>6</v>
      </c>
      <c r="Y153" s="149"/>
      <c r="Z153" s="154"/>
      <c r="AA153" s="4">
        <v>41432</v>
      </c>
      <c r="AB153" s="27">
        <v>5.3</v>
      </c>
      <c r="AC153" s="27">
        <v>27.3</v>
      </c>
      <c r="AD153" s="27">
        <v>1.7</v>
      </c>
      <c r="AE153" s="27">
        <v>3.63</v>
      </c>
      <c r="AF153" s="6">
        <f t="shared" si="135"/>
        <v>7.25</v>
      </c>
      <c r="AG153" s="7" t="str">
        <f t="shared" si="136"/>
        <v>6</v>
      </c>
      <c r="AH153" s="7" t="str">
        <f t="shared" si="137"/>
        <v>3</v>
      </c>
      <c r="AI153" s="7" t="str">
        <f t="shared" si="138"/>
        <v>10</v>
      </c>
      <c r="AJ153" s="7" t="str">
        <f t="shared" si="139"/>
        <v>10</v>
      </c>
      <c r="AK153" s="149"/>
      <c r="AL153" s="154"/>
      <c r="AM153" s="4">
        <v>41432</v>
      </c>
      <c r="AN153" s="27">
        <v>2.4</v>
      </c>
      <c r="AO153" s="27">
        <v>23.2</v>
      </c>
      <c r="AP153" s="27">
        <v>2.5</v>
      </c>
      <c r="AQ153" s="27">
        <v>2.23</v>
      </c>
      <c r="AR153" s="6">
        <f t="shared" si="140"/>
        <v>4</v>
      </c>
      <c r="AS153" s="7" t="str">
        <f t="shared" si="141"/>
        <v>1</v>
      </c>
      <c r="AT153" s="7" t="str">
        <f t="shared" si="142"/>
        <v>3</v>
      </c>
      <c r="AU153" s="7" t="str">
        <f t="shared" si="143"/>
        <v>6</v>
      </c>
      <c r="AV153" s="7" t="str">
        <f t="shared" si="144"/>
        <v>6</v>
      </c>
      <c r="AW153" s="149"/>
      <c r="AX153" s="154"/>
      <c r="AY153" s="4">
        <v>41432</v>
      </c>
      <c r="AZ153" s="27">
        <v>2.5</v>
      </c>
      <c r="BA153" s="27">
        <v>35.1</v>
      </c>
      <c r="BB153" s="27">
        <v>3.9</v>
      </c>
      <c r="BC153" s="27">
        <v>1.65</v>
      </c>
      <c r="BD153" s="6">
        <f t="shared" si="155"/>
        <v>4</v>
      </c>
      <c r="BE153" s="7" t="str">
        <f t="shared" si="156"/>
        <v>1</v>
      </c>
      <c r="BF153" s="7" t="str">
        <f t="shared" si="157"/>
        <v>3</v>
      </c>
      <c r="BG153" s="7" t="str">
        <f t="shared" si="158"/>
        <v>6</v>
      </c>
      <c r="BH153" s="7" t="str">
        <f t="shared" si="159"/>
        <v>6</v>
      </c>
      <c r="BI153" s="149"/>
      <c r="BJ153" s="154"/>
      <c r="BK153" s="4">
        <v>41432</v>
      </c>
      <c r="BL153" s="27">
        <v>1.3</v>
      </c>
      <c r="BM153" s="27">
        <v>128</v>
      </c>
      <c r="BN153" s="27">
        <v>8.1</v>
      </c>
      <c r="BO153" s="27">
        <v>0.03</v>
      </c>
      <c r="BP153" s="6">
        <f t="shared" si="160"/>
        <v>3.25</v>
      </c>
      <c r="BQ153" s="7" t="str">
        <f t="shared" si="161"/>
        <v>1</v>
      </c>
      <c r="BR153" s="7" t="str">
        <f t="shared" si="162"/>
        <v>10</v>
      </c>
      <c r="BS153" s="7" t="str">
        <f t="shared" si="163"/>
        <v>1</v>
      </c>
      <c r="BT153" s="7" t="str">
        <f t="shared" si="164"/>
        <v>1</v>
      </c>
      <c r="BU153" s="149"/>
      <c r="BV153" s="154"/>
      <c r="BW153" s="4">
        <v>41432</v>
      </c>
      <c r="BX153" s="27">
        <v>2.6</v>
      </c>
      <c r="BY153" s="27">
        <v>169</v>
      </c>
      <c r="BZ153" s="27">
        <v>3.7</v>
      </c>
      <c r="CA153" s="27">
        <v>3.85</v>
      </c>
      <c r="CB153" s="6">
        <f t="shared" si="165"/>
        <v>6.75</v>
      </c>
      <c r="CC153" s="7" t="str">
        <f t="shared" si="166"/>
        <v>1</v>
      </c>
      <c r="CD153" s="7" t="str">
        <f t="shared" si="167"/>
        <v>10</v>
      </c>
      <c r="CE153" s="7" t="str">
        <f t="shared" si="168"/>
        <v>6</v>
      </c>
      <c r="CF153" s="7" t="str">
        <f t="shared" si="169"/>
        <v>10</v>
      </c>
      <c r="CG153" s="149"/>
      <c r="CH153" s="151"/>
      <c r="CI153" s="4">
        <v>41444</v>
      </c>
      <c r="CJ153" s="27">
        <v>193</v>
      </c>
      <c r="CK153" s="27">
        <v>68.8</v>
      </c>
      <c r="CL153" s="27">
        <v>1.4</v>
      </c>
      <c r="CM153" s="27">
        <v>62.8</v>
      </c>
      <c r="CN153" s="6">
        <f t="shared" ref="CN153:CN159" si="170">(CO153+CP153+CQ153+CR153)/4</f>
        <v>9</v>
      </c>
      <c r="CO153" s="7" t="str">
        <f t="shared" ref="CO153:CO159" si="171">IF(CJ153&lt;=3,"1",IF(CJ153&lt;5,"3",IF(CJ153&lt;=15,"6",IF(CJ153&gt;15,"10"))))</f>
        <v>10</v>
      </c>
      <c r="CP153" s="7" t="str">
        <f t="shared" ref="CP153:CP159" si="172">IF(CK153&lt;=20,"1",IF(CK153&lt;=49,"3",IF(CK153&lt;=100,"6",IF(CK153&gt;100,"10"))))</f>
        <v>6</v>
      </c>
      <c r="CQ153" s="7" t="str">
        <f t="shared" ref="CQ153:CQ159" si="173">IF(CL153&gt;=6.5,"1",IF(CL153&gt;=4.6,"3",IF(CL153&gt;=2,"6",IF(CL153&gt;=0,"10"))))</f>
        <v>10</v>
      </c>
      <c r="CR153" s="7" t="str">
        <f t="shared" ref="CR153:CR159" si="174">IF(CM153&lt;=0.5,"1",IF(CM153&lt;1,"3",IF(CM153&lt;=3,"6",IF(CM153&gt;=3,"10"))))</f>
        <v>10</v>
      </c>
      <c r="CS153" s="149"/>
      <c r="CT153" s="151"/>
      <c r="CU153" s="4">
        <v>41444</v>
      </c>
      <c r="CV153" s="27">
        <v>193</v>
      </c>
      <c r="CW153" s="27">
        <v>301</v>
      </c>
      <c r="CX153" s="27">
        <v>0.5</v>
      </c>
      <c r="CY153" s="27">
        <v>74.8</v>
      </c>
      <c r="CZ153" s="6">
        <f t="shared" si="145"/>
        <v>10</v>
      </c>
      <c r="DA153" s="7" t="str">
        <f t="shared" si="146"/>
        <v>10</v>
      </c>
      <c r="DB153" s="7" t="str">
        <f t="shared" si="147"/>
        <v>10</v>
      </c>
      <c r="DC153" s="7" t="str">
        <f t="shared" si="148"/>
        <v>10</v>
      </c>
      <c r="DD153" s="7" t="str">
        <f t="shared" si="149"/>
        <v>10</v>
      </c>
      <c r="DE153" s="149"/>
      <c r="DF153" s="151"/>
      <c r="DG153" s="4">
        <v>41444</v>
      </c>
      <c r="DH153" s="27">
        <v>75.3</v>
      </c>
      <c r="DI153" s="27">
        <v>81.5</v>
      </c>
      <c r="DJ153" s="27">
        <v>0.3</v>
      </c>
      <c r="DK153" s="27">
        <v>57.7</v>
      </c>
      <c r="DL153" s="6">
        <f t="shared" si="150"/>
        <v>9</v>
      </c>
      <c r="DM153" s="7" t="str">
        <f t="shared" si="151"/>
        <v>10</v>
      </c>
      <c r="DN153" s="7" t="str">
        <f t="shared" si="152"/>
        <v>6</v>
      </c>
      <c r="DO153" s="7" t="str">
        <f t="shared" si="153"/>
        <v>10</v>
      </c>
      <c r="DP153" s="7" t="str">
        <f t="shared" si="154"/>
        <v>10</v>
      </c>
      <c r="DQ153" s="149"/>
      <c r="DR153" s="151"/>
      <c r="DS153" s="4" t="s">
        <v>32</v>
      </c>
      <c r="DT153" s="27" t="s">
        <v>32</v>
      </c>
      <c r="DU153" s="27" t="s">
        <v>32</v>
      </c>
      <c r="DV153" s="27" t="s">
        <v>32</v>
      </c>
      <c r="DW153" s="27" t="s">
        <v>32</v>
      </c>
      <c r="DX153" s="6" t="s">
        <v>32</v>
      </c>
      <c r="DY153" s="7" t="s">
        <v>32</v>
      </c>
      <c r="DZ153" s="7" t="s">
        <v>32</v>
      </c>
      <c r="EA153" s="7" t="s">
        <v>32</v>
      </c>
      <c r="EB153" s="7" t="s">
        <v>32</v>
      </c>
    </row>
    <row r="154" spans="1:132" x14ac:dyDescent="0.25">
      <c r="A154" s="149"/>
      <c r="B154" s="154"/>
      <c r="C154" s="4">
        <v>41456</v>
      </c>
      <c r="D154" s="27">
        <v>1.7</v>
      </c>
      <c r="E154" s="27">
        <v>52.2</v>
      </c>
      <c r="F154" s="27">
        <v>4.5999999999999996</v>
      </c>
      <c r="G154" s="27">
        <v>1.32</v>
      </c>
      <c r="H154" s="6">
        <f t="shared" si="125"/>
        <v>4</v>
      </c>
      <c r="I154" s="7" t="str">
        <f t="shared" si="126"/>
        <v>1</v>
      </c>
      <c r="J154" s="7" t="str">
        <f t="shared" si="127"/>
        <v>6</v>
      </c>
      <c r="K154" s="7" t="str">
        <f t="shared" si="128"/>
        <v>3</v>
      </c>
      <c r="L154" s="7" t="str">
        <f t="shared" si="129"/>
        <v>6</v>
      </c>
      <c r="M154" s="149"/>
      <c r="N154" s="154"/>
      <c r="O154" s="4">
        <v>41456</v>
      </c>
      <c r="P154" s="27">
        <v>8.6</v>
      </c>
      <c r="Q154" s="27">
        <v>41.1</v>
      </c>
      <c r="R154" s="27">
        <v>1.2</v>
      </c>
      <c r="S154" s="27">
        <v>2.11</v>
      </c>
      <c r="T154" s="6">
        <f t="shared" si="130"/>
        <v>6.25</v>
      </c>
      <c r="U154" s="7" t="str">
        <f t="shared" si="131"/>
        <v>6</v>
      </c>
      <c r="V154" s="7" t="str">
        <f t="shared" si="132"/>
        <v>3</v>
      </c>
      <c r="W154" s="7" t="str">
        <f t="shared" si="133"/>
        <v>10</v>
      </c>
      <c r="X154" s="7" t="str">
        <f t="shared" si="134"/>
        <v>6</v>
      </c>
      <c r="Y154" s="149"/>
      <c r="Z154" s="154"/>
      <c r="AA154" s="4">
        <v>41456</v>
      </c>
      <c r="AB154" s="27">
        <v>5.0999999999999996</v>
      </c>
      <c r="AC154" s="27">
        <v>15.4</v>
      </c>
      <c r="AD154" s="27">
        <v>1.9</v>
      </c>
      <c r="AE154" s="27">
        <v>1.92</v>
      </c>
      <c r="AF154" s="6">
        <f t="shared" si="135"/>
        <v>5.75</v>
      </c>
      <c r="AG154" s="7" t="str">
        <f t="shared" si="136"/>
        <v>6</v>
      </c>
      <c r="AH154" s="7" t="str">
        <f t="shared" si="137"/>
        <v>1</v>
      </c>
      <c r="AI154" s="7" t="str">
        <f t="shared" si="138"/>
        <v>10</v>
      </c>
      <c r="AJ154" s="7" t="str">
        <f t="shared" si="139"/>
        <v>6</v>
      </c>
      <c r="AK154" s="149"/>
      <c r="AL154" s="154"/>
      <c r="AM154" s="4">
        <v>41456</v>
      </c>
      <c r="AN154" s="27">
        <v>3.5</v>
      </c>
      <c r="AO154" s="27">
        <v>42</v>
      </c>
      <c r="AP154" s="27">
        <v>1.5</v>
      </c>
      <c r="AQ154" s="27">
        <v>1.83</v>
      </c>
      <c r="AR154" s="6">
        <f t="shared" si="140"/>
        <v>5.5</v>
      </c>
      <c r="AS154" s="7" t="str">
        <f t="shared" si="141"/>
        <v>3</v>
      </c>
      <c r="AT154" s="7" t="str">
        <f t="shared" si="142"/>
        <v>3</v>
      </c>
      <c r="AU154" s="7" t="str">
        <f t="shared" si="143"/>
        <v>10</v>
      </c>
      <c r="AV154" s="7" t="str">
        <f t="shared" si="144"/>
        <v>6</v>
      </c>
      <c r="AW154" s="149"/>
      <c r="AX154" s="154"/>
      <c r="AY154" s="4">
        <v>41456</v>
      </c>
      <c r="AZ154" s="27">
        <v>1.9</v>
      </c>
      <c r="BA154" s="27">
        <v>22.7</v>
      </c>
      <c r="BB154" s="27">
        <v>3.7</v>
      </c>
      <c r="BC154" s="27">
        <v>1.7</v>
      </c>
      <c r="BD154" s="6">
        <f t="shared" si="155"/>
        <v>4</v>
      </c>
      <c r="BE154" s="7" t="str">
        <f t="shared" si="156"/>
        <v>1</v>
      </c>
      <c r="BF154" s="7" t="str">
        <f t="shared" si="157"/>
        <v>3</v>
      </c>
      <c r="BG154" s="7" t="str">
        <f t="shared" si="158"/>
        <v>6</v>
      </c>
      <c r="BH154" s="7" t="str">
        <f t="shared" si="159"/>
        <v>6</v>
      </c>
      <c r="BI154" s="149"/>
      <c r="BJ154" s="154"/>
      <c r="BK154" s="4">
        <v>41456</v>
      </c>
      <c r="BL154" s="27">
        <v>1.3</v>
      </c>
      <c r="BM154" s="27">
        <v>13.6</v>
      </c>
      <c r="BN154" s="27">
        <v>8.6</v>
      </c>
      <c r="BO154" s="27">
        <v>0.01</v>
      </c>
      <c r="BP154" s="6">
        <f t="shared" si="160"/>
        <v>1</v>
      </c>
      <c r="BQ154" s="7" t="str">
        <f t="shared" si="161"/>
        <v>1</v>
      </c>
      <c r="BR154" s="7" t="str">
        <f t="shared" si="162"/>
        <v>1</v>
      </c>
      <c r="BS154" s="7" t="str">
        <f t="shared" si="163"/>
        <v>1</v>
      </c>
      <c r="BT154" s="7" t="str">
        <f t="shared" si="164"/>
        <v>1</v>
      </c>
      <c r="BU154" s="149"/>
      <c r="BV154" s="154"/>
      <c r="BW154" s="4">
        <v>41456</v>
      </c>
      <c r="BX154" s="27">
        <v>2.9</v>
      </c>
      <c r="BY154" s="27">
        <v>92.7</v>
      </c>
      <c r="BZ154" s="27">
        <v>6.3</v>
      </c>
      <c r="CA154" s="27">
        <v>2.4700000000000002</v>
      </c>
      <c r="CB154" s="6">
        <f t="shared" si="165"/>
        <v>4</v>
      </c>
      <c r="CC154" s="7" t="str">
        <f t="shared" si="166"/>
        <v>1</v>
      </c>
      <c r="CD154" s="7" t="str">
        <f t="shared" si="167"/>
        <v>6</v>
      </c>
      <c r="CE154" s="7" t="str">
        <f t="shared" si="168"/>
        <v>3</v>
      </c>
      <c r="CF154" s="7" t="str">
        <f t="shared" si="169"/>
        <v>6</v>
      </c>
      <c r="CG154" s="149"/>
      <c r="CH154" s="151"/>
      <c r="CI154" s="4">
        <v>41464</v>
      </c>
      <c r="CJ154" s="27">
        <v>148</v>
      </c>
      <c r="CK154" s="27">
        <v>76.099999999999994</v>
      </c>
      <c r="CL154" s="27">
        <v>2.5</v>
      </c>
      <c r="CM154" s="27">
        <v>37.5</v>
      </c>
      <c r="CN154" s="6">
        <f t="shared" si="170"/>
        <v>8</v>
      </c>
      <c r="CO154" s="7" t="str">
        <f t="shared" si="171"/>
        <v>10</v>
      </c>
      <c r="CP154" s="7" t="str">
        <f t="shared" si="172"/>
        <v>6</v>
      </c>
      <c r="CQ154" s="7" t="str">
        <f t="shared" si="173"/>
        <v>6</v>
      </c>
      <c r="CR154" s="7" t="str">
        <f t="shared" si="174"/>
        <v>10</v>
      </c>
      <c r="CS154" s="149"/>
      <c r="CT154" s="151"/>
      <c r="CU154" s="4">
        <v>41464</v>
      </c>
      <c r="CV154" s="27">
        <v>88</v>
      </c>
      <c r="CW154" s="27">
        <v>268</v>
      </c>
      <c r="CX154" s="27">
        <v>2.2999999999999998</v>
      </c>
      <c r="CY154" s="27">
        <v>13.3</v>
      </c>
      <c r="CZ154" s="6">
        <f t="shared" si="145"/>
        <v>9</v>
      </c>
      <c r="DA154" s="7" t="str">
        <f t="shared" si="146"/>
        <v>10</v>
      </c>
      <c r="DB154" s="7" t="str">
        <f t="shared" si="147"/>
        <v>10</v>
      </c>
      <c r="DC154" s="7" t="str">
        <f t="shared" si="148"/>
        <v>6</v>
      </c>
      <c r="DD154" s="7" t="str">
        <f t="shared" si="149"/>
        <v>10</v>
      </c>
      <c r="DE154" s="149"/>
      <c r="DF154" s="151"/>
      <c r="DG154" s="4">
        <v>41464</v>
      </c>
      <c r="DH154" s="27">
        <v>25.5</v>
      </c>
      <c r="DI154" s="27">
        <v>112</v>
      </c>
      <c r="DJ154" s="27">
        <v>2.4</v>
      </c>
      <c r="DK154" s="27">
        <v>4.6399999999999997</v>
      </c>
      <c r="DL154" s="6">
        <f t="shared" si="150"/>
        <v>9</v>
      </c>
      <c r="DM154" s="7" t="str">
        <f t="shared" si="151"/>
        <v>10</v>
      </c>
      <c r="DN154" s="7" t="str">
        <f t="shared" si="152"/>
        <v>10</v>
      </c>
      <c r="DO154" s="7" t="str">
        <f t="shared" si="153"/>
        <v>6</v>
      </c>
      <c r="DP154" s="7" t="str">
        <f t="shared" si="154"/>
        <v>10</v>
      </c>
      <c r="DQ154" s="149"/>
      <c r="DR154" s="151"/>
      <c r="DS154" s="4" t="s">
        <v>32</v>
      </c>
      <c r="DT154" s="27" t="s">
        <v>32</v>
      </c>
      <c r="DU154" s="27" t="s">
        <v>32</v>
      </c>
      <c r="DV154" s="27" t="s">
        <v>32</v>
      </c>
      <c r="DW154" s="27" t="s">
        <v>32</v>
      </c>
      <c r="DX154" s="6" t="s">
        <v>32</v>
      </c>
      <c r="DY154" s="7" t="s">
        <v>32</v>
      </c>
      <c r="DZ154" s="7" t="s">
        <v>32</v>
      </c>
      <c r="EA154" s="7" t="s">
        <v>32</v>
      </c>
      <c r="EB154" s="7" t="s">
        <v>32</v>
      </c>
    </row>
    <row r="155" spans="1:132" x14ac:dyDescent="0.25">
      <c r="A155" s="149"/>
      <c r="B155" s="154"/>
      <c r="C155" s="4">
        <v>41491</v>
      </c>
      <c r="D155" s="27">
        <v>2.7</v>
      </c>
      <c r="E155" s="27">
        <v>565</v>
      </c>
      <c r="F155" s="27">
        <v>4.8</v>
      </c>
      <c r="G155" s="27">
        <v>0.54</v>
      </c>
      <c r="H155" s="6">
        <f t="shared" si="125"/>
        <v>4.25</v>
      </c>
      <c r="I155" s="7" t="str">
        <f t="shared" si="126"/>
        <v>1</v>
      </c>
      <c r="J155" s="7" t="str">
        <f t="shared" si="127"/>
        <v>10</v>
      </c>
      <c r="K155" s="7" t="str">
        <f t="shared" si="128"/>
        <v>3</v>
      </c>
      <c r="L155" s="7" t="str">
        <f t="shared" si="129"/>
        <v>3</v>
      </c>
      <c r="M155" s="149"/>
      <c r="N155" s="154"/>
      <c r="O155" s="4">
        <v>41491</v>
      </c>
      <c r="P155" s="27">
        <v>4.0999999999999996</v>
      </c>
      <c r="Q155" s="27">
        <v>458</v>
      </c>
      <c r="R155" s="27">
        <v>4.8</v>
      </c>
      <c r="S155" s="27">
        <v>0.91</v>
      </c>
      <c r="T155" s="6">
        <f t="shared" si="130"/>
        <v>4.75</v>
      </c>
      <c r="U155" s="7" t="str">
        <f t="shared" si="131"/>
        <v>3</v>
      </c>
      <c r="V155" s="7" t="str">
        <f t="shared" si="132"/>
        <v>10</v>
      </c>
      <c r="W155" s="7" t="str">
        <f t="shared" si="133"/>
        <v>3</v>
      </c>
      <c r="X155" s="7" t="str">
        <f t="shared" si="134"/>
        <v>3</v>
      </c>
      <c r="Y155" s="149"/>
      <c r="Z155" s="154"/>
      <c r="AA155" s="4">
        <v>41491</v>
      </c>
      <c r="AB155" s="27">
        <v>1.9</v>
      </c>
      <c r="AC155" s="27">
        <v>223</v>
      </c>
      <c r="AD155" s="27">
        <v>3.6</v>
      </c>
      <c r="AE155" s="27">
        <v>0.9</v>
      </c>
      <c r="AF155" s="6">
        <f t="shared" si="135"/>
        <v>5</v>
      </c>
      <c r="AG155" s="7" t="str">
        <f t="shared" si="136"/>
        <v>1</v>
      </c>
      <c r="AH155" s="7" t="str">
        <f t="shared" si="137"/>
        <v>10</v>
      </c>
      <c r="AI155" s="7" t="str">
        <f t="shared" si="138"/>
        <v>6</v>
      </c>
      <c r="AJ155" s="7" t="str">
        <f t="shared" si="139"/>
        <v>3</v>
      </c>
      <c r="AK155" s="149"/>
      <c r="AL155" s="154"/>
      <c r="AM155" s="4">
        <v>41491</v>
      </c>
      <c r="AN155" s="27">
        <v>2.9</v>
      </c>
      <c r="AO155" s="27">
        <v>162</v>
      </c>
      <c r="AP155" s="27">
        <v>2.1</v>
      </c>
      <c r="AQ155" s="27">
        <v>1.23</v>
      </c>
      <c r="AR155" s="6">
        <f t="shared" si="140"/>
        <v>5.75</v>
      </c>
      <c r="AS155" s="7" t="str">
        <f t="shared" si="141"/>
        <v>1</v>
      </c>
      <c r="AT155" s="7" t="str">
        <f t="shared" si="142"/>
        <v>10</v>
      </c>
      <c r="AU155" s="7" t="str">
        <f t="shared" si="143"/>
        <v>6</v>
      </c>
      <c r="AV155" s="7" t="str">
        <f t="shared" si="144"/>
        <v>6</v>
      </c>
      <c r="AW155" s="149"/>
      <c r="AX155" s="154"/>
      <c r="AY155" s="4">
        <v>41491</v>
      </c>
      <c r="AZ155" s="27">
        <v>1.4</v>
      </c>
      <c r="BA155" s="27">
        <v>64.599999999999994</v>
      </c>
      <c r="BB155" s="27">
        <v>3.3</v>
      </c>
      <c r="BC155" s="27">
        <v>1.29</v>
      </c>
      <c r="BD155" s="6">
        <f t="shared" si="155"/>
        <v>4.75</v>
      </c>
      <c r="BE155" s="7" t="str">
        <f t="shared" si="156"/>
        <v>1</v>
      </c>
      <c r="BF155" s="7" t="str">
        <f t="shared" si="157"/>
        <v>6</v>
      </c>
      <c r="BG155" s="7" t="str">
        <f t="shared" si="158"/>
        <v>6</v>
      </c>
      <c r="BH155" s="7" t="str">
        <f t="shared" si="159"/>
        <v>6</v>
      </c>
      <c r="BI155" s="149"/>
      <c r="BJ155" s="154"/>
      <c r="BK155" s="4">
        <v>41491</v>
      </c>
      <c r="BL155" s="27">
        <v>1</v>
      </c>
      <c r="BM155" s="27">
        <v>42</v>
      </c>
      <c r="BN155" s="27">
        <v>8.1</v>
      </c>
      <c r="BO155" s="27">
        <v>0.03</v>
      </c>
      <c r="BP155" s="6">
        <f t="shared" si="160"/>
        <v>1.5</v>
      </c>
      <c r="BQ155" s="7" t="str">
        <f t="shared" si="161"/>
        <v>1</v>
      </c>
      <c r="BR155" s="7" t="str">
        <f t="shared" si="162"/>
        <v>3</v>
      </c>
      <c r="BS155" s="7" t="str">
        <f t="shared" si="163"/>
        <v>1</v>
      </c>
      <c r="BT155" s="7" t="str">
        <f t="shared" si="164"/>
        <v>1</v>
      </c>
      <c r="BU155" s="149"/>
      <c r="BV155" s="154"/>
      <c r="BW155" s="4">
        <v>41491</v>
      </c>
      <c r="BX155" s="27">
        <v>2.2999999999999998</v>
      </c>
      <c r="BY155" s="27">
        <v>303</v>
      </c>
      <c r="BZ155" s="27">
        <v>4.4000000000000004</v>
      </c>
      <c r="CA155" s="27">
        <v>0.8</v>
      </c>
      <c r="CB155" s="6">
        <f t="shared" si="165"/>
        <v>5</v>
      </c>
      <c r="CC155" s="7" t="str">
        <f t="shared" si="166"/>
        <v>1</v>
      </c>
      <c r="CD155" s="7" t="str">
        <f t="shared" si="167"/>
        <v>10</v>
      </c>
      <c r="CE155" s="7" t="str">
        <f t="shared" si="168"/>
        <v>6</v>
      </c>
      <c r="CF155" s="7" t="str">
        <f t="shared" si="169"/>
        <v>3</v>
      </c>
      <c r="CG155" s="149"/>
      <c r="CH155" s="151"/>
      <c r="CI155" s="4">
        <v>41501</v>
      </c>
      <c r="CJ155" s="27">
        <v>16.3</v>
      </c>
      <c r="CK155" s="27">
        <v>40.200000000000003</v>
      </c>
      <c r="CL155" s="27">
        <v>2.5</v>
      </c>
      <c r="CM155" s="27">
        <v>5.41</v>
      </c>
      <c r="CN155" s="6">
        <f t="shared" si="170"/>
        <v>7.25</v>
      </c>
      <c r="CO155" s="7" t="str">
        <f t="shared" si="171"/>
        <v>10</v>
      </c>
      <c r="CP155" s="7" t="str">
        <f t="shared" si="172"/>
        <v>3</v>
      </c>
      <c r="CQ155" s="7" t="str">
        <f t="shared" si="173"/>
        <v>6</v>
      </c>
      <c r="CR155" s="7" t="str">
        <f t="shared" si="174"/>
        <v>10</v>
      </c>
      <c r="CS155" s="149"/>
      <c r="CT155" s="151"/>
      <c r="CU155" s="4">
        <v>41501</v>
      </c>
      <c r="CV155" s="27">
        <v>72.7</v>
      </c>
      <c r="CW155" s="27">
        <v>102</v>
      </c>
      <c r="CX155" s="27">
        <v>1.8</v>
      </c>
      <c r="CY155" s="27">
        <v>16.7</v>
      </c>
      <c r="CZ155" s="6">
        <f t="shared" si="145"/>
        <v>10</v>
      </c>
      <c r="DA155" s="7" t="str">
        <f t="shared" si="146"/>
        <v>10</v>
      </c>
      <c r="DB155" s="7" t="str">
        <f t="shared" si="147"/>
        <v>10</v>
      </c>
      <c r="DC155" s="7" t="str">
        <f t="shared" si="148"/>
        <v>10</v>
      </c>
      <c r="DD155" s="7" t="str">
        <f t="shared" si="149"/>
        <v>10</v>
      </c>
      <c r="DE155" s="149"/>
      <c r="DF155" s="151"/>
      <c r="DG155" s="4">
        <v>41501</v>
      </c>
      <c r="DH155" s="27">
        <v>53.7</v>
      </c>
      <c r="DI155" s="27">
        <v>70.8</v>
      </c>
      <c r="DJ155" s="27">
        <v>1.9</v>
      </c>
      <c r="DK155" s="27">
        <v>14.6</v>
      </c>
      <c r="DL155" s="6">
        <f t="shared" si="150"/>
        <v>9</v>
      </c>
      <c r="DM155" s="7" t="str">
        <f t="shared" si="151"/>
        <v>10</v>
      </c>
      <c r="DN155" s="7" t="str">
        <f t="shared" si="152"/>
        <v>6</v>
      </c>
      <c r="DO155" s="7" t="str">
        <f t="shared" si="153"/>
        <v>10</v>
      </c>
      <c r="DP155" s="7" t="str">
        <f t="shared" si="154"/>
        <v>10</v>
      </c>
      <c r="DQ155" s="149"/>
      <c r="DR155" s="151"/>
      <c r="DS155" s="4" t="s">
        <v>32</v>
      </c>
      <c r="DT155" s="27" t="s">
        <v>32</v>
      </c>
      <c r="DU155" s="27" t="s">
        <v>32</v>
      </c>
      <c r="DV155" s="27" t="s">
        <v>32</v>
      </c>
      <c r="DW155" s="27" t="s">
        <v>32</v>
      </c>
      <c r="DX155" s="6" t="s">
        <v>32</v>
      </c>
      <c r="DY155" s="7" t="s">
        <v>32</v>
      </c>
      <c r="DZ155" s="7" t="s">
        <v>32</v>
      </c>
      <c r="EA155" s="7" t="s">
        <v>32</v>
      </c>
      <c r="EB155" s="7" t="s">
        <v>32</v>
      </c>
    </row>
    <row r="156" spans="1:132" x14ac:dyDescent="0.25">
      <c r="A156" s="149"/>
      <c r="B156" s="154"/>
      <c r="C156" s="4">
        <v>41534</v>
      </c>
      <c r="D156" s="27">
        <v>1.5</v>
      </c>
      <c r="E156" s="27">
        <v>150</v>
      </c>
      <c r="F156" s="27">
        <v>5.7</v>
      </c>
      <c r="G156" s="27">
        <v>0.46</v>
      </c>
      <c r="H156" s="6">
        <f t="shared" si="125"/>
        <v>3.75</v>
      </c>
      <c r="I156" s="7" t="str">
        <f t="shared" si="126"/>
        <v>1</v>
      </c>
      <c r="J156" s="7" t="str">
        <f t="shared" si="127"/>
        <v>10</v>
      </c>
      <c r="K156" s="7" t="str">
        <f t="shared" si="128"/>
        <v>3</v>
      </c>
      <c r="L156" s="7" t="str">
        <f t="shared" si="129"/>
        <v>1</v>
      </c>
      <c r="M156" s="149"/>
      <c r="N156" s="154"/>
      <c r="O156" s="4">
        <v>41534</v>
      </c>
      <c r="P156" s="27">
        <v>3.9</v>
      </c>
      <c r="Q156" s="27">
        <v>104</v>
      </c>
      <c r="R156" s="27">
        <v>5.0999999999999996</v>
      </c>
      <c r="S156" s="27">
        <v>0.86</v>
      </c>
      <c r="T156" s="6">
        <f t="shared" si="130"/>
        <v>4.75</v>
      </c>
      <c r="U156" s="7" t="str">
        <f t="shared" si="131"/>
        <v>3</v>
      </c>
      <c r="V156" s="7" t="str">
        <f t="shared" si="132"/>
        <v>10</v>
      </c>
      <c r="W156" s="7" t="str">
        <f t="shared" si="133"/>
        <v>3</v>
      </c>
      <c r="X156" s="7" t="str">
        <f t="shared" si="134"/>
        <v>3</v>
      </c>
      <c r="Y156" s="149"/>
      <c r="Z156" s="154"/>
      <c r="AA156" s="4">
        <v>41534</v>
      </c>
      <c r="AB156" s="27">
        <v>1.9</v>
      </c>
      <c r="AC156" s="27">
        <v>103</v>
      </c>
      <c r="AD156" s="27">
        <v>3.6</v>
      </c>
      <c r="AE156" s="27">
        <v>0.87</v>
      </c>
      <c r="AF156" s="6">
        <f t="shared" si="135"/>
        <v>5</v>
      </c>
      <c r="AG156" s="7" t="str">
        <f t="shared" si="136"/>
        <v>1</v>
      </c>
      <c r="AH156" s="7" t="str">
        <f t="shared" si="137"/>
        <v>10</v>
      </c>
      <c r="AI156" s="7" t="str">
        <f t="shared" si="138"/>
        <v>6</v>
      </c>
      <c r="AJ156" s="7" t="str">
        <f t="shared" si="139"/>
        <v>3</v>
      </c>
      <c r="AK156" s="149"/>
      <c r="AL156" s="154"/>
      <c r="AM156" s="4">
        <v>41534</v>
      </c>
      <c r="AN156" s="27">
        <v>1.7</v>
      </c>
      <c r="AO156" s="27">
        <v>116</v>
      </c>
      <c r="AP156" s="27">
        <v>3.9</v>
      </c>
      <c r="AQ156" s="27">
        <v>0.86</v>
      </c>
      <c r="AR156" s="6">
        <f t="shared" si="140"/>
        <v>5</v>
      </c>
      <c r="AS156" s="7" t="str">
        <f t="shared" si="141"/>
        <v>1</v>
      </c>
      <c r="AT156" s="7" t="str">
        <f t="shared" si="142"/>
        <v>10</v>
      </c>
      <c r="AU156" s="7" t="str">
        <f t="shared" si="143"/>
        <v>6</v>
      </c>
      <c r="AV156" s="7" t="str">
        <f t="shared" si="144"/>
        <v>3</v>
      </c>
      <c r="AW156" s="149"/>
      <c r="AX156" s="154"/>
      <c r="AY156" s="4">
        <v>41534</v>
      </c>
      <c r="AZ156" s="27">
        <v>1.8</v>
      </c>
      <c r="BA156" s="27">
        <v>68.8</v>
      </c>
      <c r="BB156" s="27">
        <v>3.9</v>
      </c>
      <c r="BC156" s="27">
        <v>1.03</v>
      </c>
      <c r="BD156" s="6">
        <f t="shared" si="155"/>
        <v>4.75</v>
      </c>
      <c r="BE156" s="7" t="str">
        <f t="shared" si="156"/>
        <v>1</v>
      </c>
      <c r="BF156" s="7" t="str">
        <f t="shared" si="157"/>
        <v>6</v>
      </c>
      <c r="BG156" s="7" t="str">
        <f t="shared" si="158"/>
        <v>6</v>
      </c>
      <c r="BH156" s="7" t="str">
        <f t="shared" si="159"/>
        <v>6</v>
      </c>
      <c r="BI156" s="149"/>
      <c r="BJ156" s="154"/>
      <c r="BK156" s="4">
        <v>41534</v>
      </c>
      <c r="BL156" s="27">
        <v>1</v>
      </c>
      <c r="BM156" s="27">
        <v>26.5</v>
      </c>
      <c r="BN156" s="27">
        <v>8.6</v>
      </c>
      <c r="BO156" s="27">
        <v>0.01</v>
      </c>
      <c r="BP156" s="6">
        <f t="shared" si="160"/>
        <v>1.5</v>
      </c>
      <c r="BQ156" s="7" t="str">
        <f t="shared" si="161"/>
        <v>1</v>
      </c>
      <c r="BR156" s="7" t="str">
        <f t="shared" si="162"/>
        <v>3</v>
      </c>
      <c r="BS156" s="7" t="str">
        <f t="shared" si="163"/>
        <v>1</v>
      </c>
      <c r="BT156" s="7" t="str">
        <f t="shared" si="164"/>
        <v>1</v>
      </c>
      <c r="BU156" s="149"/>
      <c r="BV156" s="154"/>
      <c r="BW156" s="4">
        <v>41534</v>
      </c>
      <c r="BX156" s="27">
        <v>1.8</v>
      </c>
      <c r="BY156" s="27">
        <v>159</v>
      </c>
      <c r="BZ156" s="27">
        <v>5</v>
      </c>
      <c r="CA156" s="27">
        <v>1.39</v>
      </c>
      <c r="CB156" s="6">
        <f t="shared" si="165"/>
        <v>5</v>
      </c>
      <c r="CC156" s="7" t="str">
        <f t="shared" si="166"/>
        <v>1</v>
      </c>
      <c r="CD156" s="7" t="str">
        <f t="shared" si="167"/>
        <v>10</v>
      </c>
      <c r="CE156" s="7" t="str">
        <f t="shared" si="168"/>
        <v>3</v>
      </c>
      <c r="CF156" s="7" t="str">
        <f t="shared" si="169"/>
        <v>6</v>
      </c>
      <c r="CG156" s="149"/>
      <c r="CH156" s="151"/>
      <c r="CI156" s="4">
        <v>41527</v>
      </c>
      <c r="CJ156" s="27">
        <v>70.8</v>
      </c>
      <c r="CK156" s="27">
        <v>66.5</v>
      </c>
      <c r="CL156" s="27">
        <v>3.5</v>
      </c>
      <c r="CM156" s="27">
        <v>36.6</v>
      </c>
      <c r="CN156" s="6">
        <f t="shared" si="170"/>
        <v>8</v>
      </c>
      <c r="CO156" s="7" t="str">
        <f t="shared" si="171"/>
        <v>10</v>
      </c>
      <c r="CP156" s="7" t="str">
        <f t="shared" si="172"/>
        <v>6</v>
      </c>
      <c r="CQ156" s="7" t="str">
        <f t="shared" si="173"/>
        <v>6</v>
      </c>
      <c r="CR156" s="7" t="str">
        <f t="shared" si="174"/>
        <v>10</v>
      </c>
      <c r="CS156" s="149"/>
      <c r="CT156" s="151"/>
      <c r="CU156" s="4">
        <v>41527</v>
      </c>
      <c r="CV156" s="27">
        <v>43.2</v>
      </c>
      <c r="CW156" s="27">
        <v>104</v>
      </c>
      <c r="CX156" s="27">
        <v>1.9</v>
      </c>
      <c r="CY156" s="27">
        <v>17.8</v>
      </c>
      <c r="CZ156" s="6">
        <f t="shared" si="145"/>
        <v>10</v>
      </c>
      <c r="DA156" s="7" t="str">
        <f t="shared" si="146"/>
        <v>10</v>
      </c>
      <c r="DB156" s="7" t="str">
        <f t="shared" si="147"/>
        <v>10</v>
      </c>
      <c r="DC156" s="7" t="str">
        <f t="shared" si="148"/>
        <v>10</v>
      </c>
      <c r="DD156" s="7" t="str">
        <f t="shared" si="149"/>
        <v>10</v>
      </c>
      <c r="DE156" s="149"/>
      <c r="DF156" s="151"/>
      <c r="DG156" s="4">
        <v>41527</v>
      </c>
      <c r="DH156" s="27">
        <v>28.1</v>
      </c>
      <c r="DI156" s="27">
        <v>82.5</v>
      </c>
      <c r="DJ156" s="27">
        <v>2.4</v>
      </c>
      <c r="DK156" s="27">
        <v>12.2</v>
      </c>
      <c r="DL156" s="6">
        <f t="shared" si="150"/>
        <v>8</v>
      </c>
      <c r="DM156" s="7" t="str">
        <f t="shared" si="151"/>
        <v>10</v>
      </c>
      <c r="DN156" s="7" t="str">
        <f t="shared" si="152"/>
        <v>6</v>
      </c>
      <c r="DO156" s="7" t="str">
        <f t="shared" si="153"/>
        <v>6</v>
      </c>
      <c r="DP156" s="7" t="str">
        <f t="shared" si="154"/>
        <v>10</v>
      </c>
      <c r="DQ156" s="149"/>
      <c r="DR156" s="151"/>
      <c r="DS156" s="4" t="s">
        <v>32</v>
      </c>
      <c r="DT156" s="27" t="s">
        <v>32</v>
      </c>
      <c r="DU156" s="27" t="s">
        <v>32</v>
      </c>
      <c r="DV156" s="27" t="s">
        <v>32</v>
      </c>
      <c r="DW156" s="27" t="s">
        <v>32</v>
      </c>
      <c r="DX156" s="6" t="s">
        <v>32</v>
      </c>
      <c r="DY156" s="7" t="s">
        <v>32</v>
      </c>
      <c r="DZ156" s="7" t="s">
        <v>32</v>
      </c>
      <c r="EA156" s="7" t="s">
        <v>32</v>
      </c>
      <c r="EB156" s="7" t="s">
        <v>32</v>
      </c>
    </row>
    <row r="157" spans="1:132" x14ac:dyDescent="0.25">
      <c r="A157" s="149"/>
      <c r="B157" s="154"/>
      <c r="C157" s="4">
        <v>41549</v>
      </c>
      <c r="D157" s="27">
        <v>9.3000000000000007</v>
      </c>
      <c r="E157" s="27">
        <v>27.8</v>
      </c>
      <c r="F157" s="27">
        <v>2.5</v>
      </c>
      <c r="G157" s="27">
        <v>0.57999999999999996</v>
      </c>
      <c r="H157" s="6">
        <f t="shared" si="125"/>
        <v>4.5</v>
      </c>
      <c r="I157" s="7" t="str">
        <f t="shared" si="126"/>
        <v>6</v>
      </c>
      <c r="J157" s="7" t="str">
        <f t="shared" si="127"/>
        <v>3</v>
      </c>
      <c r="K157" s="7" t="str">
        <f t="shared" si="128"/>
        <v>6</v>
      </c>
      <c r="L157" s="7" t="str">
        <f t="shared" si="129"/>
        <v>3</v>
      </c>
      <c r="M157" s="149"/>
      <c r="N157" s="154"/>
      <c r="O157" s="4">
        <v>41549</v>
      </c>
      <c r="P157" s="27">
        <v>7.3</v>
      </c>
      <c r="Q157" s="27">
        <v>35</v>
      </c>
      <c r="R157" s="27">
        <v>3.4</v>
      </c>
      <c r="S157" s="27">
        <v>1.7</v>
      </c>
      <c r="T157" s="6">
        <f t="shared" si="130"/>
        <v>5.25</v>
      </c>
      <c r="U157" s="7" t="str">
        <f t="shared" si="131"/>
        <v>6</v>
      </c>
      <c r="V157" s="7" t="str">
        <f t="shared" si="132"/>
        <v>3</v>
      </c>
      <c r="W157" s="7" t="str">
        <f t="shared" si="133"/>
        <v>6</v>
      </c>
      <c r="X157" s="7" t="str">
        <f t="shared" si="134"/>
        <v>6</v>
      </c>
      <c r="Y157" s="149"/>
      <c r="Z157" s="154"/>
      <c r="AA157" s="4">
        <v>41549</v>
      </c>
      <c r="AB157" s="27">
        <v>3.8</v>
      </c>
      <c r="AC157" s="27">
        <v>11.6</v>
      </c>
      <c r="AD157" s="27">
        <v>2</v>
      </c>
      <c r="AE157" s="27">
        <v>2.06</v>
      </c>
      <c r="AF157" s="6">
        <f t="shared" si="135"/>
        <v>4</v>
      </c>
      <c r="AG157" s="7" t="str">
        <f t="shared" si="136"/>
        <v>3</v>
      </c>
      <c r="AH157" s="7" t="str">
        <f t="shared" si="137"/>
        <v>1</v>
      </c>
      <c r="AI157" s="7" t="str">
        <f t="shared" si="138"/>
        <v>6</v>
      </c>
      <c r="AJ157" s="7" t="str">
        <f t="shared" si="139"/>
        <v>6</v>
      </c>
      <c r="AK157" s="149"/>
      <c r="AL157" s="154"/>
      <c r="AM157" s="4">
        <v>41549</v>
      </c>
      <c r="AN157" s="27">
        <v>3.1</v>
      </c>
      <c r="AO157" s="27">
        <v>24.1</v>
      </c>
      <c r="AP157" s="27">
        <v>1.9</v>
      </c>
      <c r="AQ157" s="27">
        <v>2.0099999999999998</v>
      </c>
      <c r="AR157" s="6">
        <f t="shared" si="140"/>
        <v>5.5</v>
      </c>
      <c r="AS157" s="7" t="str">
        <f t="shared" si="141"/>
        <v>3</v>
      </c>
      <c r="AT157" s="7" t="str">
        <f t="shared" si="142"/>
        <v>3</v>
      </c>
      <c r="AU157" s="7" t="str">
        <f t="shared" si="143"/>
        <v>10</v>
      </c>
      <c r="AV157" s="7" t="str">
        <f t="shared" si="144"/>
        <v>6</v>
      </c>
      <c r="AW157" s="149"/>
      <c r="AX157" s="154"/>
      <c r="AY157" s="4">
        <v>41549</v>
      </c>
      <c r="AZ157" s="27">
        <v>2.7</v>
      </c>
      <c r="BA157" s="27">
        <v>37.5</v>
      </c>
      <c r="BB157" s="27">
        <v>4.8</v>
      </c>
      <c r="BC157" s="27">
        <v>2.2599999999999998</v>
      </c>
      <c r="BD157" s="6">
        <f t="shared" si="155"/>
        <v>3.25</v>
      </c>
      <c r="BE157" s="7" t="str">
        <f t="shared" si="156"/>
        <v>1</v>
      </c>
      <c r="BF157" s="7" t="str">
        <f t="shared" si="157"/>
        <v>3</v>
      </c>
      <c r="BG157" s="7" t="str">
        <f t="shared" si="158"/>
        <v>3</v>
      </c>
      <c r="BH157" s="7" t="str">
        <f t="shared" si="159"/>
        <v>6</v>
      </c>
      <c r="BI157" s="149"/>
      <c r="BJ157" s="154"/>
      <c r="BK157" s="4">
        <v>41549</v>
      </c>
      <c r="BL157" s="27">
        <v>1</v>
      </c>
      <c r="BM157" s="27">
        <v>2.7</v>
      </c>
      <c r="BN157" s="27">
        <v>8</v>
      </c>
      <c r="BO157" s="27">
        <v>0.01</v>
      </c>
      <c r="BP157" s="6">
        <f t="shared" si="160"/>
        <v>1</v>
      </c>
      <c r="BQ157" s="7" t="str">
        <f t="shared" si="161"/>
        <v>1</v>
      </c>
      <c r="BR157" s="7" t="str">
        <f t="shared" si="162"/>
        <v>1</v>
      </c>
      <c r="BS157" s="7" t="str">
        <f t="shared" si="163"/>
        <v>1</v>
      </c>
      <c r="BT157" s="7" t="str">
        <f t="shared" si="164"/>
        <v>1</v>
      </c>
      <c r="BU157" s="149"/>
      <c r="BV157" s="154"/>
      <c r="BW157" s="4">
        <v>41549</v>
      </c>
      <c r="BX157" s="27">
        <v>2.2999999999999998</v>
      </c>
      <c r="BY157" s="27">
        <v>84.2</v>
      </c>
      <c r="BZ157" s="27">
        <v>7.6</v>
      </c>
      <c r="CA157" s="27">
        <v>1.72</v>
      </c>
      <c r="CB157" s="6">
        <f t="shared" si="165"/>
        <v>3.5</v>
      </c>
      <c r="CC157" s="7" t="str">
        <f t="shared" si="166"/>
        <v>1</v>
      </c>
      <c r="CD157" s="7" t="str">
        <f t="shared" si="167"/>
        <v>6</v>
      </c>
      <c r="CE157" s="7" t="str">
        <f t="shared" si="168"/>
        <v>1</v>
      </c>
      <c r="CF157" s="7" t="str">
        <f t="shared" si="169"/>
        <v>6</v>
      </c>
      <c r="CG157" s="149"/>
      <c r="CH157" s="151"/>
      <c r="CI157" s="4">
        <v>41549</v>
      </c>
      <c r="CJ157" s="27">
        <v>59.3</v>
      </c>
      <c r="CK157" s="27">
        <v>55.4</v>
      </c>
      <c r="CL157" s="27">
        <v>4.5</v>
      </c>
      <c r="CM157" s="27">
        <v>22.2</v>
      </c>
      <c r="CN157" s="6">
        <f t="shared" si="170"/>
        <v>8</v>
      </c>
      <c r="CO157" s="7" t="str">
        <f t="shared" si="171"/>
        <v>10</v>
      </c>
      <c r="CP157" s="7" t="str">
        <f t="shared" si="172"/>
        <v>6</v>
      </c>
      <c r="CQ157" s="7" t="str">
        <f t="shared" si="173"/>
        <v>6</v>
      </c>
      <c r="CR157" s="7" t="str">
        <f t="shared" si="174"/>
        <v>10</v>
      </c>
      <c r="CS157" s="149"/>
      <c r="CT157" s="151"/>
      <c r="CU157" s="4">
        <v>41549</v>
      </c>
      <c r="CV157" s="27">
        <v>47.8</v>
      </c>
      <c r="CW157" s="27">
        <v>113</v>
      </c>
      <c r="CX157" s="27">
        <v>1.1000000000000001</v>
      </c>
      <c r="CY157" s="27">
        <v>12.4</v>
      </c>
      <c r="CZ157" s="6">
        <f t="shared" si="145"/>
        <v>10</v>
      </c>
      <c r="DA157" s="7" t="str">
        <f t="shared" si="146"/>
        <v>10</v>
      </c>
      <c r="DB157" s="7" t="str">
        <f t="shared" si="147"/>
        <v>10</v>
      </c>
      <c r="DC157" s="7" t="str">
        <f t="shared" si="148"/>
        <v>10</v>
      </c>
      <c r="DD157" s="7" t="str">
        <f t="shared" si="149"/>
        <v>10</v>
      </c>
      <c r="DE157" s="149"/>
      <c r="DF157" s="151"/>
      <c r="DG157" s="4">
        <v>41549</v>
      </c>
      <c r="DH157" s="27">
        <v>43</v>
      </c>
      <c r="DI157" s="27">
        <v>90.5</v>
      </c>
      <c r="DJ157" s="27">
        <v>1.2</v>
      </c>
      <c r="DK157" s="27">
        <v>10.6</v>
      </c>
      <c r="DL157" s="6">
        <f t="shared" si="150"/>
        <v>9</v>
      </c>
      <c r="DM157" s="7" t="str">
        <f t="shared" si="151"/>
        <v>10</v>
      </c>
      <c r="DN157" s="7" t="str">
        <f t="shared" si="152"/>
        <v>6</v>
      </c>
      <c r="DO157" s="7" t="str">
        <f t="shared" si="153"/>
        <v>10</v>
      </c>
      <c r="DP157" s="7" t="str">
        <f t="shared" si="154"/>
        <v>10</v>
      </c>
      <c r="DQ157" s="149"/>
      <c r="DR157" s="151"/>
      <c r="DS157" s="4" t="s">
        <v>32</v>
      </c>
      <c r="DT157" s="27" t="s">
        <v>32</v>
      </c>
      <c r="DU157" s="27" t="s">
        <v>32</v>
      </c>
      <c r="DV157" s="27" t="s">
        <v>32</v>
      </c>
      <c r="DW157" s="27" t="s">
        <v>32</v>
      </c>
      <c r="DX157" s="6" t="s">
        <v>32</v>
      </c>
      <c r="DY157" s="7" t="s">
        <v>32</v>
      </c>
      <c r="DZ157" s="7" t="s">
        <v>32</v>
      </c>
      <c r="EA157" s="7" t="s">
        <v>32</v>
      </c>
      <c r="EB157" s="7" t="s">
        <v>32</v>
      </c>
    </row>
    <row r="158" spans="1:132" x14ac:dyDescent="0.25">
      <c r="A158" s="149"/>
      <c r="B158" s="154"/>
      <c r="C158" s="4">
        <v>41589</v>
      </c>
      <c r="D158" s="27">
        <v>10.3</v>
      </c>
      <c r="E158" s="27">
        <v>19.7</v>
      </c>
      <c r="F158" s="27">
        <v>4</v>
      </c>
      <c r="G158" s="27">
        <v>2.33</v>
      </c>
      <c r="H158" s="6">
        <f t="shared" si="125"/>
        <v>4.75</v>
      </c>
      <c r="I158" s="7" t="str">
        <f t="shared" si="126"/>
        <v>6</v>
      </c>
      <c r="J158" s="7" t="str">
        <f t="shared" si="127"/>
        <v>1</v>
      </c>
      <c r="K158" s="7" t="str">
        <f t="shared" si="128"/>
        <v>6</v>
      </c>
      <c r="L158" s="7" t="str">
        <f t="shared" si="129"/>
        <v>6</v>
      </c>
      <c r="M158" s="149"/>
      <c r="N158" s="154"/>
      <c r="O158" s="4">
        <v>41589</v>
      </c>
      <c r="P158" s="27">
        <v>10.7</v>
      </c>
      <c r="Q158" s="27">
        <v>22.2</v>
      </c>
      <c r="R158" s="27">
        <v>0.9</v>
      </c>
      <c r="S158" s="27">
        <v>5.89</v>
      </c>
      <c r="T158" s="6">
        <f t="shared" si="130"/>
        <v>7.25</v>
      </c>
      <c r="U158" s="7" t="str">
        <f t="shared" si="131"/>
        <v>6</v>
      </c>
      <c r="V158" s="7" t="str">
        <f t="shared" si="132"/>
        <v>3</v>
      </c>
      <c r="W158" s="7" t="str">
        <f t="shared" si="133"/>
        <v>10</v>
      </c>
      <c r="X158" s="7" t="str">
        <f t="shared" si="134"/>
        <v>10</v>
      </c>
      <c r="Y158" s="149"/>
      <c r="Z158" s="154"/>
      <c r="AA158" s="4">
        <v>41589</v>
      </c>
      <c r="AB158" s="27">
        <v>5.9</v>
      </c>
      <c r="AC158" s="27">
        <v>14.5</v>
      </c>
      <c r="AD158" s="27">
        <v>1.5</v>
      </c>
      <c r="AE158" s="27">
        <v>4</v>
      </c>
      <c r="AF158" s="6">
        <f t="shared" si="135"/>
        <v>6.75</v>
      </c>
      <c r="AG158" s="7" t="str">
        <f t="shared" si="136"/>
        <v>6</v>
      </c>
      <c r="AH158" s="7" t="str">
        <f t="shared" si="137"/>
        <v>1</v>
      </c>
      <c r="AI158" s="7" t="str">
        <f t="shared" si="138"/>
        <v>10</v>
      </c>
      <c r="AJ158" s="7" t="str">
        <f t="shared" si="139"/>
        <v>10</v>
      </c>
      <c r="AK158" s="149"/>
      <c r="AL158" s="154"/>
      <c r="AM158" s="4">
        <v>41589</v>
      </c>
      <c r="AN158" s="27">
        <v>3.1</v>
      </c>
      <c r="AO158" s="27">
        <v>42.4</v>
      </c>
      <c r="AP158" s="27">
        <v>2.8</v>
      </c>
      <c r="AQ158" s="27">
        <v>5.36</v>
      </c>
      <c r="AR158" s="6">
        <f t="shared" si="140"/>
        <v>5.5</v>
      </c>
      <c r="AS158" s="7" t="str">
        <f t="shared" si="141"/>
        <v>3</v>
      </c>
      <c r="AT158" s="7" t="str">
        <f t="shared" si="142"/>
        <v>3</v>
      </c>
      <c r="AU158" s="7" t="str">
        <f t="shared" si="143"/>
        <v>6</v>
      </c>
      <c r="AV158" s="7" t="str">
        <f t="shared" si="144"/>
        <v>10</v>
      </c>
      <c r="AW158" s="149"/>
      <c r="AX158" s="154"/>
      <c r="AY158" s="4">
        <v>41589</v>
      </c>
      <c r="AZ158" s="27">
        <v>1.9</v>
      </c>
      <c r="BA158" s="27">
        <v>31.4</v>
      </c>
      <c r="BB158" s="27">
        <v>2.1</v>
      </c>
      <c r="BC158" s="27">
        <v>0.28999999999999998</v>
      </c>
      <c r="BD158" s="6">
        <f t="shared" si="155"/>
        <v>2.75</v>
      </c>
      <c r="BE158" s="7" t="str">
        <f t="shared" si="156"/>
        <v>1</v>
      </c>
      <c r="BF158" s="7" t="str">
        <f t="shared" si="157"/>
        <v>3</v>
      </c>
      <c r="BG158" s="7" t="str">
        <f t="shared" si="158"/>
        <v>6</v>
      </c>
      <c r="BH158" s="7" t="str">
        <f t="shared" si="159"/>
        <v>1</v>
      </c>
      <c r="BI158" s="149"/>
      <c r="BJ158" s="154"/>
      <c r="BK158" s="4">
        <v>41589</v>
      </c>
      <c r="BL158" s="27">
        <v>1</v>
      </c>
      <c r="BM158" s="27">
        <v>35.700000000000003</v>
      </c>
      <c r="BN158" s="27">
        <v>8.4</v>
      </c>
      <c r="BO158" s="27">
        <v>0.01</v>
      </c>
      <c r="BP158" s="6">
        <f t="shared" si="160"/>
        <v>1.5</v>
      </c>
      <c r="BQ158" s="7" t="str">
        <f t="shared" si="161"/>
        <v>1</v>
      </c>
      <c r="BR158" s="7" t="str">
        <f t="shared" si="162"/>
        <v>3</v>
      </c>
      <c r="BS158" s="7" t="str">
        <f t="shared" si="163"/>
        <v>1</v>
      </c>
      <c r="BT158" s="7" t="str">
        <f t="shared" si="164"/>
        <v>1</v>
      </c>
      <c r="BU158" s="149"/>
      <c r="BV158" s="154"/>
      <c r="BW158" s="4">
        <v>41589</v>
      </c>
      <c r="BX158" s="27">
        <v>2.8</v>
      </c>
      <c r="BY158" s="27">
        <v>88.4</v>
      </c>
      <c r="BZ158" s="27">
        <v>6.8</v>
      </c>
      <c r="CA158" s="27">
        <v>4.25</v>
      </c>
      <c r="CB158" s="6">
        <f t="shared" si="165"/>
        <v>4.5</v>
      </c>
      <c r="CC158" s="7" t="str">
        <f t="shared" si="166"/>
        <v>1</v>
      </c>
      <c r="CD158" s="7" t="str">
        <f t="shared" si="167"/>
        <v>6</v>
      </c>
      <c r="CE158" s="7" t="str">
        <f t="shared" si="168"/>
        <v>1</v>
      </c>
      <c r="CF158" s="7" t="str">
        <f t="shared" si="169"/>
        <v>10</v>
      </c>
      <c r="CG158" s="149"/>
      <c r="CH158" s="151"/>
      <c r="CI158" s="4">
        <v>41599</v>
      </c>
      <c r="CJ158" s="27">
        <v>109</v>
      </c>
      <c r="CK158" s="27">
        <v>76.5</v>
      </c>
      <c r="CL158" s="27">
        <v>2.4</v>
      </c>
      <c r="CM158" s="27">
        <v>46.3</v>
      </c>
      <c r="CN158" s="6">
        <f t="shared" si="170"/>
        <v>8</v>
      </c>
      <c r="CO158" s="7" t="str">
        <f t="shared" si="171"/>
        <v>10</v>
      </c>
      <c r="CP158" s="7" t="str">
        <f t="shared" si="172"/>
        <v>6</v>
      </c>
      <c r="CQ158" s="7" t="str">
        <f t="shared" si="173"/>
        <v>6</v>
      </c>
      <c r="CR158" s="7" t="str">
        <f t="shared" si="174"/>
        <v>10</v>
      </c>
      <c r="CS158" s="149"/>
      <c r="CT158" s="151"/>
      <c r="CU158" s="4">
        <v>41599</v>
      </c>
      <c r="CV158" s="27">
        <v>148</v>
      </c>
      <c r="CW158" s="27">
        <v>401</v>
      </c>
      <c r="CX158" s="27">
        <v>2.4</v>
      </c>
      <c r="CY158" s="27">
        <v>51.6</v>
      </c>
      <c r="CZ158" s="6">
        <f t="shared" si="145"/>
        <v>9</v>
      </c>
      <c r="DA158" s="7" t="str">
        <f t="shared" si="146"/>
        <v>10</v>
      </c>
      <c r="DB158" s="7" t="str">
        <f t="shared" si="147"/>
        <v>10</v>
      </c>
      <c r="DC158" s="7" t="str">
        <f t="shared" si="148"/>
        <v>6</v>
      </c>
      <c r="DD158" s="7" t="str">
        <f t="shared" si="149"/>
        <v>10</v>
      </c>
      <c r="DE158" s="149"/>
      <c r="DF158" s="151"/>
      <c r="DG158" s="4">
        <v>41599</v>
      </c>
      <c r="DH158" s="27">
        <v>56.6</v>
      </c>
      <c r="DI158" s="27">
        <v>253</v>
      </c>
      <c r="DJ158" s="27">
        <v>2.6</v>
      </c>
      <c r="DK158" s="27">
        <v>21.6</v>
      </c>
      <c r="DL158" s="6">
        <f t="shared" si="150"/>
        <v>9</v>
      </c>
      <c r="DM158" s="7" t="str">
        <f t="shared" si="151"/>
        <v>10</v>
      </c>
      <c r="DN158" s="7" t="str">
        <f t="shared" si="152"/>
        <v>10</v>
      </c>
      <c r="DO158" s="7" t="str">
        <f t="shared" si="153"/>
        <v>6</v>
      </c>
      <c r="DP158" s="7" t="str">
        <f t="shared" si="154"/>
        <v>10</v>
      </c>
      <c r="DQ158" s="149"/>
      <c r="DR158" s="151"/>
      <c r="DS158" s="4" t="s">
        <v>32</v>
      </c>
      <c r="DT158" s="27" t="s">
        <v>32</v>
      </c>
      <c r="DU158" s="27" t="s">
        <v>32</v>
      </c>
      <c r="DV158" s="27" t="s">
        <v>32</v>
      </c>
      <c r="DW158" s="27" t="s">
        <v>32</v>
      </c>
      <c r="DX158" s="6" t="s">
        <v>32</v>
      </c>
      <c r="DY158" s="7" t="s">
        <v>32</v>
      </c>
      <c r="DZ158" s="7" t="s">
        <v>32</v>
      </c>
      <c r="EA158" s="7" t="s">
        <v>32</v>
      </c>
      <c r="EB158" s="7" t="s">
        <v>32</v>
      </c>
    </row>
    <row r="159" spans="1:132" x14ac:dyDescent="0.25">
      <c r="A159" s="149"/>
      <c r="B159" s="154"/>
      <c r="C159" s="4">
        <v>41611</v>
      </c>
      <c r="D159" s="27">
        <v>7.9</v>
      </c>
      <c r="E159" s="27">
        <v>208</v>
      </c>
      <c r="F159" s="27">
        <v>2.8</v>
      </c>
      <c r="G159" s="27">
        <v>2.94</v>
      </c>
      <c r="H159" s="6">
        <f t="shared" si="125"/>
        <v>7</v>
      </c>
      <c r="I159" s="7" t="str">
        <f t="shared" si="126"/>
        <v>6</v>
      </c>
      <c r="J159" s="7" t="str">
        <f t="shared" si="127"/>
        <v>10</v>
      </c>
      <c r="K159" s="7" t="str">
        <f t="shared" si="128"/>
        <v>6</v>
      </c>
      <c r="L159" s="7" t="str">
        <f t="shared" si="129"/>
        <v>6</v>
      </c>
      <c r="M159" s="149"/>
      <c r="N159" s="154"/>
      <c r="O159" s="4">
        <v>41611</v>
      </c>
      <c r="P159" s="27">
        <v>19.100000000000001</v>
      </c>
      <c r="Q159" s="27">
        <v>31.3</v>
      </c>
      <c r="R159" s="27">
        <v>1.2</v>
      </c>
      <c r="S159" s="27">
        <v>11.4</v>
      </c>
      <c r="T159" s="6">
        <f t="shared" si="130"/>
        <v>8.25</v>
      </c>
      <c r="U159" s="7" t="str">
        <f t="shared" si="131"/>
        <v>10</v>
      </c>
      <c r="V159" s="7" t="str">
        <f t="shared" si="132"/>
        <v>3</v>
      </c>
      <c r="W159" s="7" t="str">
        <f t="shared" si="133"/>
        <v>10</v>
      </c>
      <c r="X159" s="7" t="str">
        <f t="shared" si="134"/>
        <v>10</v>
      </c>
      <c r="Y159" s="149"/>
      <c r="Z159" s="154"/>
      <c r="AA159" s="4">
        <v>41611</v>
      </c>
      <c r="AB159" s="27">
        <v>5.6</v>
      </c>
      <c r="AC159" s="27">
        <v>16.8</v>
      </c>
      <c r="AD159" s="27">
        <v>1.8</v>
      </c>
      <c r="AE159" s="27">
        <v>6.65</v>
      </c>
      <c r="AF159" s="6">
        <f t="shared" si="135"/>
        <v>6.75</v>
      </c>
      <c r="AG159" s="7" t="str">
        <f t="shared" si="136"/>
        <v>6</v>
      </c>
      <c r="AH159" s="7" t="str">
        <f t="shared" si="137"/>
        <v>1</v>
      </c>
      <c r="AI159" s="7" t="str">
        <f t="shared" si="138"/>
        <v>10</v>
      </c>
      <c r="AJ159" s="7" t="str">
        <f t="shared" si="139"/>
        <v>10</v>
      </c>
      <c r="AK159" s="149"/>
      <c r="AL159" s="154"/>
      <c r="AM159" s="4">
        <v>41611</v>
      </c>
      <c r="AN159" s="27">
        <v>3.6</v>
      </c>
      <c r="AO159" s="27">
        <v>14.4</v>
      </c>
      <c r="AP159" s="27">
        <v>1.1000000000000001</v>
      </c>
      <c r="AQ159" s="27">
        <v>3.62</v>
      </c>
      <c r="AR159" s="6">
        <f t="shared" si="140"/>
        <v>6</v>
      </c>
      <c r="AS159" s="7" t="str">
        <f t="shared" si="141"/>
        <v>3</v>
      </c>
      <c r="AT159" s="7" t="str">
        <f t="shared" si="142"/>
        <v>1</v>
      </c>
      <c r="AU159" s="7" t="str">
        <f t="shared" si="143"/>
        <v>10</v>
      </c>
      <c r="AV159" s="7" t="str">
        <f t="shared" si="144"/>
        <v>10</v>
      </c>
      <c r="AW159" s="149"/>
      <c r="AX159" s="154"/>
      <c r="AY159" s="4">
        <v>41611</v>
      </c>
      <c r="AZ159" s="27">
        <v>2.6</v>
      </c>
      <c r="BA159" s="27">
        <v>36.1</v>
      </c>
      <c r="BB159" s="27">
        <v>5.5</v>
      </c>
      <c r="BC159" s="27">
        <v>2.76</v>
      </c>
      <c r="BD159" s="6">
        <f t="shared" si="155"/>
        <v>3.25</v>
      </c>
      <c r="BE159" s="7" t="str">
        <f t="shared" si="156"/>
        <v>1</v>
      </c>
      <c r="BF159" s="7" t="str">
        <f t="shared" si="157"/>
        <v>3</v>
      </c>
      <c r="BG159" s="7" t="str">
        <f t="shared" si="158"/>
        <v>3</v>
      </c>
      <c r="BH159" s="7" t="str">
        <f t="shared" si="159"/>
        <v>6</v>
      </c>
      <c r="BI159" s="149"/>
      <c r="BJ159" s="154"/>
      <c r="BK159" s="4">
        <v>41611</v>
      </c>
      <c r="BL159" s="27">
        <v>1.5</v>
      </c>
      <c r="BM159" s="27">
        <v>19.899999999999999</v>
      </c>
      <c r="BN159" s="27">
        <v>9.6</v>
      </c>
      <c r="BO159" s="27">
        <v>7.0000000000000007E-2</v>
      </c>
      <c r="BP159" s="6">
        <f t="shared" si="160"/>
        <v>1</v>
      </c>
      <c r="BQ159" s="7" t="str">
        <f t="shared" si="161"/>
        <v>1</v>
      </c>
      <c r="BR159" s="7" t="str">
        <f t="shared" si="162"/>
        <v>1</v>
      </c>
      <c r="BS159" s="7" t="str">
        <f t="shared" si="163"/>
        <v>1</v>
      </c>
      <c r="BT159" s="7" t="str">
        <f t="shared" si="164"/>
        <v>1</v>
      </c>
      <c r="BU159" s="149"/>
      <c r="BV159" s="154"/>
      <c r="BW159" s="4">
        <v>41611</v>
      </c>
      <c r="BX159" s="27">
        <v>4.5999999999999996</v>
      </c>
      <c r="BY159" s="27">
        <v>73.3</v>
      </c>
      <c r="BZ159" s="27">
        <v>8.4</v>
      </c>
      <c r="CA159" s="27">
        <v>5.3</v>
      </c>
      <c r="CB159" s="6">
        <f t="shared" si="165"/>
        <v>5</v>
      </c>
      <c r="CC159" s="7" t="str">
        <f t="shared" si="166"/>
        <v>3</v>
      </c>
      <c r="CD159" s="7" t="str">
        <f t="shared" si="167"/>
        <v>6</v>
      </c>
      <c r="CE159" s="7" t="str">
        <f t="shared" si="168"/>
        <v>1</v>
      </c>
      <c r="CF159" s="7" t="str">
        <f t="shared" si="169"/>
        <v>10</v>
      </c>
      <c r="CG159" s="149"/>
      <c r="CH159" s="151"/>
      <c r="CI159" s="4">
        <v>41627</v>
      </c>
      <c r="CJ159" s="27">
        <v>88.4</v>
      </c>
      <c r="CK159" s="27">
        <v>119</v>
      </c>
      <c r="CL159" s="27">
        <v>3.6</v>
      </c>
      <c r="CM159" s="27">
        <v>35.200000000000003</v>
      </c>
      <c r="CN159" s="6">
        <f t="shared" si="170"/>
        <v>9</v>
      </c>
      <c r="CO159" s="7" t="str">
        <f t="shared" si="171"/>
        <v>10</v>
      </c>
      <c r="CP159" s="7" t="str">
        <f t="shared" si="172"/>
        <v>10</v>
      </c>
      <c r="CQ159" s="7" t="str">
        <f t="shared" si="173"/>
        <v>6</v>
      </c>
      <c r="CR159" s="7" t="str">
        <f t="shared" si="174"/>
        <v>10</v>
      </c>
      <c r="CS159" s="149"/>
      <c r="CT159" s="151"/>
      <c r="CU159" s="4">
        <v>41627</v>
      </c>
      <c r="CV159" s="27">
        <v>221</v>
      </c>
      <c r="CW159" s="27">
        <v>398</v>
      </c>
      <c r="CX159" s="27">
        <v>3.1</v>
      </c>
      <c r="CY159" s="27">
        <v>50.8</v>
      </c>
      <c r="CZ159" s="6">
        <f t="shared" si="145"/>
        <v>9</v>
      </c>
      <c r="DA159" s="7" t="str">
        <f t="shared" si="146"/>
        <v>10</v>
      </c>
      <c r="DB159" s="7" t="str">
        <f t="shared" si="147"/>
        <v>10</v>
      </c>
      <c r="DC159" s="7" t="str">
        <f t="shared" si="148"/>
        <v>6</v>
      </c>
      <c r="DD159" s="7" t="str">
        <f t="shared" si="149"/>
        <v>10</v>
      </c>
      <c r="DE159" s="149"/>
      <c r="DF159" s="151"/>
      <c r="DG159" s="4">
        <v>41627</v>
      </c>
      <c r="DH159" s="27">
        <v>100</v>
      </c>
      <c r="DI159" s="27">
        <v>440</v>
      </c>
      <c r="DJ159" s="27">
        <v>3.3</v>
      </c>
      <c r="DK159" s="27">
        <v>23.8</v>
      </c>
      <c r="DL159" s="6">
        <f t="shared" si="150"/>
        <v>9</v>
      </c>
      <c r="DM159" s="7" t="str">
        <f t="shared" si="151"/>
        <v>10</v>
      </c>
      <c r="DN159" s="7" t="str">
        <f t="shared" si="152"/>
        <v>10</v>
      </c>
      <c r="DO159" s="7" t="str">
        <f t="shared" si="153"/>
        <v>6</v>
      </c>
      <c r="DP159" s="7" t="str">
        <f t="shared" si="154"/>
        <v>10</v>
      </c>
      <c r="DQ159" s="149"/>
      <c r="DR159" s="151"/>
      <c r="DS159" s="4" t="s">
        <v>32</v>
      </c>
      <c r="DT159" s="27" t="s">
        <v>32</v>
      </c>
      <c r="DU159" s="27" t="s">
        <v>32</v>
      </c>
      <c r="DV159" s="27" t="s">
        <v>32</v>
      </c>
      <c r="DW159" s="27" t="s">
        <v>32</v>
      </c>
      <c r="DX159" s="6" t="s">
        <v>32</v>
      </c>
      <c r="DY159" s="7" t="s">
        <v>32</v>
      </c>
      <c r="DZ159" s="7" t="s">
        <v>32</v>
      </c>
      <c r="EA159" s="7" t="s">
        <v>32</v>
      </c>
      <c r="EB159" s="7" t="s">
        <v>32</v>
      </c>
    </row>
    <row r="160" spans="1:132" x14ac:dyDescent="0.25">
      <c r="A160" s="15">
        <v>102</v>
      </c>
      <c r="B160" s="10" t="s">
        <v>33</v>
      </c>
      <c r="C160" s="26" t="s">
        <v>31</v>
      </c>
      <c r="D160" s="12">
        <f>AVERAGE(D148:D159)</f>
        <v>5.1333333333333337</v>
      </c>
      <c r="E160" s="12">
        <f>AVERAGE(E148:E159)</f>
        <v>102.77499999999999</v>
      </c>
      <c r="F160" s="12">
        <f>AVERAGE(F148:F159)</f>
        <v>4.3250000000000002</v>
      </c>
      <c r="G160" s="12">
        <f>AVERAGE(G148:G159)</f>
        <v>2.2991666666666668</v>
      </c>
      <c r="H160" s="12">
        <f>AVERAGE(H148:H159)</f>
        <v>4.625</v>
      </c>
      <c r="I160" s="13" t="str">
        <f>IF(D160&lt;3,"1",IF(D160&lt;5,"3",IF(D160&lt;=15,"6",IF(D160&gt;15,"10"))))</f>
        <v>6</v>
      </c>
      <c r="J160" s="13" t="str">
        <f>IF(E160&lt;20,"1",IF(E160&lt;=49,"3",IF(E160&lt;=100,"6",IF(E160&gt;100,"10"))))</f>
        <v>10</v>
      </c>
      <c r="K160" s="13" t="str">
        <f>IF(F160&gt;6.5,"1",IF(F160&gt;=4.6,"3",IF(F160&gt;=2,"6",IF(F160&gt;=0,"10"))))</f>
        <v>6</v>
      </c>
      <c r="L160" s="13" t="str">
        <f>IF(G160&lt;0.5,"1",IF(G160&lt;1,"3",IF(G160&lt;=3,"6",IF(G160&gt;=3,"10"))))</f>
        <v>6</v>
      </c>
      <c r="M160" s="15">
        <v>102</v>
      </c>
      <c r="N160" s="10" t="s">
        <v>35</v>
      </c>
      <c r="O160" s="26" t="s">
        <v>31</v>
      </c>
      <c r="P160" s="12">
        <f>AVERAGE(P148:P159)</f>
        <v>10.116666666666667</v>
      </c>
      <c r="Q160" s="12">
        <f>AVERAGE(Q148:Q159)</f>
        <v>74.50833333333334</v>
      </c>
      <c r="R160" s="12">
        <f>AVERAGE(R148:R159)</f>
        <v>2.6333333333333333</v>
      </c>
      <c r="S160" s="12">
        <f>AVERAGE(S148:S159)</f>
        <v>5.0783333333333331</v>
      </c>
      <c r="T160" s="12">
        <f>AVERAGE(T148:T159)</f>
        <v>6.25</v>
      </c>
      <c r="U160" s="13" t="str">
        <f>IF(P160&lt;3,"1",IF(P160&lt;5,"3",IF(P160&lt;=15,"6",IF(P160&gt;15,"10"))))</f>
        <v>6</v>
      </c>
      <c r="V160" s="13" t="str">
        <f>IF(Q160&lt;20,"1",IF(Q160&lt;=49,"3",IF(Q160&lt;=100,"6",IF(Q160&gt;100,"10"))))</f>
        <v>6</v>
      </c>
      <c r="W160" s="13" t="str">
        <f>IF(R160&gt;6.5,"1",IF(R160&gt;=4.6,"3",IF(R160&gt;=2,"6",IF(R160&gt;=0,"10"))))</f>
        <v>6</v>
      </c>
      <c r="X160" s="13" t="str">
        <f>IF(S160&lt;0.5,"1",IF(S160&lt;1,"3",IF(S160&lt;=3,"6",IF(S160&gt;=3,"10"))))</f>
        <v>10</v>
      </c>
      <c r="Y160" s="15">
        <v>102</v>
      </c>
      <c r="Z160" s="10" t="s">
        <v>35</v>
      </c>
      <c r="AA160" s="26" t="s">
        <v>31</v>
      </c>
      <c r="AB160" s="12">
        <f>AVERAGE(AB148:AB159)</f>
        <v>5.9749999999999988</v>
      </c>
      <c r="AC160" s="12">
        <f>AVERAGE(AC148:AC159)</f>
        <v>42.824999999999996</v>
      </c>
      <c r="AD160" s="12">
        <f>AVERAGE(AD148:AD159)</f>
        <v>1.7916666666666667</v>
      </c>
      <c r="AE160" s="12">
        <f>AVERAGE(AE148:AE159)</f>
        <v>4.7633333333333328</v>
      </c>
      <c r="AF160" s="12">
        <f>AVERAGE(AF148:AF159)</f>
        <v>6.229166666666667</v>
      </c>
      <c r="AG160" s="13" t="str">
        <f>IF(AB160&lt;3,"1",IF(AB160&lt;5,"3",IF(AB160&lt;=15,"6",IF(AB160&gt;15,"10"))))</f>
        <v>6</v>
      </c>
      <c r="AH160" s="13" t="str">
        <f>IF(AC160&lt;20,"1",IF(AC160&lt;=49,"3",IF(AC160&lt;=100,"6",IF(AC160&gt;100,"10"))))</f>
        <v>3</v>
      </c>
      <c r="AI160" s="13" t="str">
        <f>IF(AD160&gt;6.5,"1",IF(AD160&gt;=4.6,"3",IF(AD160&gt;=2,"6",IF(AD160&gt;=0,"10"))))</f>
        <v>10</v>
      </c>
      <c r="AJ160" s="13" t="str">
        <f>IF(AE160&lt;0.5,"1",IF(AE160&lt;1,"3",IF(AE160&lt;=3,"6",IF(AE160&gt;=3,"10"))))</f>
        <v>10</v>
      </c>
      <c r="AK160" s="15">
        <v>102</v>
      </c>
      <c r="AL160" s="10" t="s">
        <v>36</v>
      </c>
      <c r="AM160" s="26" t="s">
        <v>31</v>
      </c>
      <c r="AN160" s="12">
        <f>AVERAGE(AN148:AN159)</f>
        <v>3.9000000000000004</v>
      </c>
      <c r="AO160" s="12">
        <f>AVERAGE(AO148:AO159)</f>
        <v>43.241666666666667</v>
      </c>
      <c r="AP160" s="12">
        <f>AVERAGE(AP148:AP159)</f>
        <v>1.9666666666666668</v>
      </c>
      <c r="AQ160" s="12">
        <f>AVERAGE(AQ148:AQ159)</f>
        <v>4.0749999999999993</v>
      </c>
      <c r="AR160" s="12">
        <f>AVERAGE(AR148:AR159)</f>
        <v>5.75</v>
      </c>
      <c r="AS160" s="13" t="str">
        <f>IF(AN160&lt;3,"1",IF(AN160&lt;5,"3",IF(AN160&lt;=15,"6",IF(AN160&gt;15,"10"))))</f>
        <v>3</v>
      </c>
      <c r="AT160" s="13" t="str">
        <f>IF(AO160&lt;20,"1",IF(AO160&lt;=49,"3",IF(AO160&lt;=100,"6",IF(AO160&gt;100,"10"))))</f>
        <v>3</v>
      </c>
      <c r="AU160" s="13" t="str">
        <f>IF(AP160&gt;6.5,"1",IF(AP160&gt;=4.6,"3",IF(AP160&gt;=2,"6",IF(AP160&gt;=0,"10"))))</f>
        <v>10</v>
      </c>
      <c r="AV160" s="13" t="str">
        <f>IF(AQ160&lt;0.5,"1",IF(AQ160&lt;1,"3",IF(AQ160&lt;=3,"6",IF(AQ160&gt;=3,"10"))))</f>
        <v>10</v>
      </c>
      <c r="AW160" s="15">
        <v>102</v>
      </c>
      <c r="AX160" s="10" t="s">
        <v>36</v>
      </c>
      <c r="AY160" s="26" t="s">
        <v>31</v>
      </c>
      <c r="AZ160" s="12">
        <f>AVERAGE(AZ148:AZ159)</f>
        <v>2.1818181818181817</v>
      </c>
      <c r="BA160" s="12">
        <f>AVERAGE(BA148:BA159)</f>
        <v>37.245454545454542</v>
      </c>
      <c r="BB160" s="12">
        <f>AVERAGE(BB148:BB159)</f>
        <v>3.8909090909090907</v>
      </c>
      <c r="BC160" s="12">
        <f>AVERAGE(BC148:BC159)</f>
        <v>2.3118181818181811</v>
      </c>
      <c r="BD160" s="12">
        <f>AVERAGE(BD148:BD159)</f>
        <v>4.2272727272727275</v>
      </c>
      <c r="BE160" s="13" t="str">
        <f>IF(AZ160&lt;3,"1",IF(AZ160&lt;5,"3",IF(AZ160&lt;=15,"6",IF(AZ160&gt;15,"10"))))</f>
        <v>1</v>
      </c>
      <c r="BF160" s="13" t="str">
        <f>IF(BA160&lt;20,"1",IF(BA160&lt;=49,"3",IF(BA160&lt;=100,"6",IF(BA160&gt;100,"10"))))</f>
        <v>3</v>
      </c>
      <c r="BG160" s="13" t="str">
        <f>IF(BB160&gt;6.5,"1",IF(BB160&gt;=4.6,"3",IF(BB160&gt;=2,"6",IF(BB160&gt;=0,"10"))))</f>
        <v>6</v>
      </c>
      <c r="BH160" s="13" t="str">
        <f>IF(BC160&lt;0.5,"1",IF(BC160&lt;1,"3",IF(BC160&lt;=3,"6",IF(BC160&gt;=3,"10"))))</f>
        <v>6</v>
      </c>
      <c r="BI160" s="15">
        <v>102</v>
      </c>
      <c r="BJ160" s="10" t="s">
        <v>29</v>
      </c>
      <c r="BK160" s="26" t="s">
        <v>31</v>
      </c>
      <c r="BL160" s="12">
        <f>AVERAGE(BL148:BL159)</f>
        <v>1.23</v>
      </c>
      <c r="BM160" s="12">
        <f>AVERAGE(BM148:BM159)</f>
        <v>28.829999999999995</v>
      </c>
      <c r="BN160" s="12">
        <f>AVERAGE(BN148:BN159)</f>
        <v>8.8600000000000012</v>
      </c>
      <c r="BO160" s="12">
        <f>AVERAGE(BO148:BO159)</f>
        <v>2.1000000000000001E-2</v>
      </c>
      <c r="BP160" s="12">
        <f>AVERAGE(BP148:BP159)</f>
        <v>1.375</v>
      </c>
      <c r="BQ160" s="13" t="str">
        <f>IF(BL160&lt;3,"1",IF(BL160&lt;5,"3",IF(BL160&lt;=15,"6",IF(BL160&gt;15,"10"))))</f>
        <v>1</v>
      </c>
      <c r="BR160" s="13" t="str">
        <f>IF(BM160&lt;20,"1",IF(BM160&lt;=49,"3",IF(BM160&lt;=100,"6",IF(BM160&gt;100,"10"))))</f>
        <v>3</v>
      </c>
      <c r="BS160" s="13" t="str">
        <f>IF(BN160&gt;6.5,"1",IF(BN160&gt;=4.6,"3",IF(BN160&gt;=2,"6",IF(BN160&gt;=0,"10"))))</f>
        <v>1</v>
      </c>
      <c r="BT160" s="13" t="str">
        <f>IF(BO160&lt;0.5,"1",IF(BO160&lt;1,"3",IF(BO160&lt;=3,"6",IF(BO160&gt;=3,"10"))))</f>
        <v>1</v>
      </c>
      <c r="BU160" s="15">
        <v>102</v>
      </c>
      <c r="BV160" s="10" t="s">
        <v>29</v>
      </c>
      <c r="BW160" s="26" t="s">
        <v>31</v>
      </c>
      <c r="BX160" s="12">
        <f>AVERAGE(BX148:BX159)</f>
        <v>4.5999999999999996</v>
      </c>
      <c r="BY160" s="12">
        <f>AVERAGE(BY148:BY159)</f>
        <v>111.24000000000001</v>
      </c>
      <c r="BZ160" s="12">
        <f>AVERAGE(BZ148:BZ159)</f>
        <v>5.29</v>
      </c>
      <c r="CA160" s="12">
        <f>AVERAGE(CA148:CA159)</f>
        <v>5.1629999999999994</v>
      </c>
      <c r="CB160" s="12">
        <f>AVERAGE(CB148:CB159)</f>
        <v>5.125</v>
      </c>
      <c r="CC160" s="13" t="str">
        <f>IF(BX160&lt;3,"1",IF(BX160&lt;5,"3",IF(BX160&lt;=15,"6",IF(BX160&gt;15,"10"))))</f>
        <v>3</v>
      </c>
      <c r="CD160" s="13" t="str">
        <f>IF(BY160&lt;20,"1",IF(BY160&lt;=49,"3",IF(BY160&lt;=100,"6",IF(BY160&gt;100,"10"))))</f>
        <v>10</v>
      </c>
      <c r="CE160" s="13" t="str">
        <f>IF(BZ160&gt;6.5,"1",IF(BZ160&gt;=4.6,"3",IF(BZ160&gt;=2,"6",IF(BZ160&gt;=0,"10"))))</f>
        <v>3</v>
      </c>
      <c r="CF160" s="13" t="str">
        <f>IF(CA160&lt;0.5,"1",IF(CA160&lt;1,"3",IF(CA160&lt;=3,"6",IF(CA160&gt;=3,"10"))))</f>
        <v>10</v>
      </c>
      <c r="CG160" s="15">
        <v>102</v>
      </c>
      <c r="CH160" s="16"/>
      <c r="CI160" s="17" t="s">
        <v>31</v>
      </c>
      <c r="CJ160" s="12">
        <f>AVERAGE(CJ148:CJ159)</f>
        <v>97.828571428571436</v>
      </c>
      <c r="CK160" s="12">
        <f>AVERAGE(CK148:CK159)</f>
        <v>71.785714285714278</v>
      </c>
      <c r="CL160" s="12">
        <f>AVERAGE(CL148:CL159)</f>
        <v>2.9142857142857146</v>
      </c>
      <c r="CM160" s="12">
        <f>AVERAGE(CM148:CM159)</f>
        <v>35.144285714285715</v>
      </c>
      <c r="CN160" s="12">
        <f>AVERAGE(CN148:CN159)</f>
        <v>8.1785714285714288</v>
      </c>
      <c r="CO160" s="13" t="str">
        <f>IF(CJ160&lt;3,"1",IF(CJ160&lt;5,"3",IF(CJ160&lt;=15,"6",IF(CJ160&gt;15,"10"))))</f>
        <v>10</v>
      </c>
      <c r="CP160" s="13" t="str">
        <f>IF(CK160&lt;20,"1",IF(CK160&lt;=49,"3",IF(CK160&lt;=100,"6",IF(CK160&gt;100,"10"))))</f>
        <v>6</v>
      </c>
      <c r="CQ160" s="13" t="str">
        <f>IF(CL160&gt;6.5,"1",IF(CL160&gt;=4.6,"3",IF(CL160&gt;=2,"6",IF(CL160&gt;=0,"10"))))</f>
        <v>6</v>
      </c>
      <c r="CR160" s="13" t="str">
        <f>IF(CM160&lt;0.5,"1",IF(CM160&lt;1,"3",IF(CM160&lt;=3,"6",IF(CM160&gt;=3,"10"))))</f>
        <v>10</v>
      </c>
      <c r="CS160" s="15">
        <v>102</v>
      </c>
      <c r="CT160" s="16"/>
      <c r="CU160" s="17" t="s">
        <v>31</v>
      </c>
      <c r="CV160" s="12">
        <f>AVERAGE(CV148:CV159)</f>
        <v>91.145454545454541</v>
      </c>
      <c r="CW160" s="12">
        <f>AVERAGE(CW148:CW159)</f>
        <v>209.17272727272729</v>
      </c>
      <c r="CX160" s="12">
        <f>AVERAGE(CX148:CX159)</f>
        <v>2.3636363636363638</v>
      </c>
      <c r="CY160" s="12">
        <f>AVERAGE(CY148:CY159)</f>
        <v>37.409090909090907</v>
      </c>
      <c r="CZ160" s="12">
        <f>AVERAGE(CZ148:CZ159)</f>
        <v>9.1363636363636367</v>
      </c>
      <c r="DA160" s="13" t="str">
        <f>IF(CV160&lt;3,"1",IF(CV160&lt;5,"3",IF(CV160&lt;=15,"6",IF(CV160&gt;15,"10"))))</f>
        <v>10</v>
      </c>
      <c r="DB160" s="13" t="str">
        <f>IF(CW160&lt;20,"1",IF(CW160&lt;=49,"3",IF(CW160&lt;=100,"6",IF(CW160&gt;100,"10"))))</f>
        <v>10</v>
      </c>
      <c r="DC160" s="13" t="str">
        <f>IF(CX160&gt;6.5,"1",IF(CX160&gt;=4.6,"3",IF(CX160&gt;=2,"6",IF(CX160&gt;=0,"10"))))</f>
        <v>6</v>
      </c>
      <c r="DD160" s="13" t="str">
        <f>IF(CY160&lt;0.5,"1",IF(CY160&lt;1,"3",IF(CY160&lt;=3,"6",IF(CY160&gt;=3,"10"))))</f>
        <v>10</v>
      </c>
      <c r="DE160" s="15">
        <v>102</v>
      </c>
      <c r="DF160" s="16"/>
      <c r="DG160" s="17" t="s">
        <v>31</v>
      </c>
      <c r="DH160" s="12">
        <f>AVERAGE(DH148:DH159)</f>
        <v>63.518181818181823</v>
      </c>
      <c r="DI160" s="12">
        <f>AVERAGE(DI148:DI159)</f>
        <v>164.75454545454545</v>
      </c>
      <c r="DJ160" s="12">
        <f>AVERAGE(DJ148:DJ159)</f>
        <v>2.4090909090909092</v>
      </c>
      <c r="DK160" s="12">
        <f>AVERAGE(DK148:DK159)</f>
        <v>25.603636363636362</v>
      </c>
      <c r="DL160" s="12">
        <f>AVERAGE(DL148:DL159)</f>
        <v>8.9090909090909083</v>
      </c>
      <c r="DM160" s="13" t="str">
        <f>IF(DH160&lt;3,"1",IF(DH160&lt;5,"3",IF(DH160&lt;=15,"6",IF(DH160&gt;15,"10"))))</f>
        <v>10</v>
      </c>
      <c r="DN160" s="13" t="str">
        <f>IF(DI160&lt;20,"1",IF(DI160&lt;=49,"3",IF(DI160&lt;=100,"6",IF(DI160&gt;100,"10"))))</f>
        <v>10</v>
      </c>
      <c r="DO160" s="13" t="str">
        <f>IF(DJ160&gt;6.5,"1",IF(DJ160&gt;=4.6,"3",IF(DJ160&gt;=2,"6",IF(DJ160&gt;=0,"10"))))</f>
        <v>6</v>
      </c>
      <c r="DP160" s="13" t="str">
        <f>IF(DK160&lt;0.5,"1",IF(DK160&lt;1,"3",IF(DK160&lt;=3,"6",IF(DK160&gt;=3,"10"))))</f>
        <v>10</v>
      </c>
      <c r="DQ160" s="15">
        <v>102</v>
      </c>
      <c r="DR160" s="16"/>
      <c r="DS160" s="17" t="s">
        <v>31</v>
      </c>
      <c r="DT160" s="12">
        <f>AVERAGE(DT148:DT159)</f>
        <v>8.6999999999999993</v>
      </c>
      <c r="DU160" s="12">
        <f>AVERAGE(DU148:DU159)</f>
        <v>47.2</v>
      </c>
      <c r="DV160" s="12">
        <f>AVERAGE(DV148:DV159)</f>
        <v>5.6</v>
      </c>
      <c r="DW160" s="12">
        <f>AVERAGE(DW148:DW159)</f>
        <v>13.5</v>
      </c>
      <c r="DX160" s="12">
        <f>AVERAGE(DX148:DX159)</f>
        <v>5.5</v>
      </c>
      <c r="DY160" s="13" t="str">
        <f>IF(DT160&lt;3,"1",IF(DT160&lt;5,"3",IF(DT160&lt;=15,"6",IF(DT160&gt;15,"10"))))</f>
        <v>6</v>
      </c>
      <c r="DZ160" s="13" t="str">
        <f>IF(DU160&lt;20,"1",IF(DU160&lt;=49,"3",IF(DU160&lt;=100,"6",IF(DU160&gt;100,"10"))))</f>
        <v>3</v>
      </c>
      <c r="EA160" s="13" t="str">
        <f>IF(DV160&gt;6.5,"1",IF(DV160&gt;=4.6,"3",IF(DV160&gt;=2,"6",IF(DV160&gt;=0,"10"))))</f>
        <v>3</v>
      </c>
      <c r="EB160" s="13" t="str">
        <f>IF(DW160&lt;0.5,"1",IF(DW160&lt;1,"3",IF(DW160&lt;=3,"6",IF(DW160&gt;=3,"10"))))</f>
        <v>10</v>
      </c>
    </row>
    <row r="161" spans="1:132" x14ac:dyDescent="0.25">
      <c r="A161" s="149">
        <v>103</v>
      </c>
      <c r="B161" s="153" t="s">
        <v>37</v>
      </c>
      <c r="C161" s="32">
        <v>41648</v>
      </c>
      <c r="D161" s="27">
        <v>2.6</v>
      </c>
      <c r="E161" s="27">
        <v>30.3</v>
      </c>
      <c r="F161" s="27">
        <v>5.4</v>
      </c>
      <c r="G161" s="27">
        <v>6</v>
      </c>
      <c r="H161" s="6">
        <v>4.25</v>
      </c>
      <c r="I161" s="7" t="s">
        <v>25</v>
      </c>
      <c r="J161" s="7" t="s">
        <v>27</v>
      </c>
      <c r="K161" s="7" t="s">
        <v>27</v>
      </c>
      <c r="L161" s="7" t="s">
        <v>24</v>
      </c>
      <c r="M161" s="149">
        <v>103</v>
      </c>
      <c r="N161" s="153" t="s">
        <v>35</v>
      </c>
      <c r="O161" s="32">
        <v>41648</v>
      </c>
      <c r="P161" s="27">
        <v>16.2</v>
      </c>
      <c r="Q161" s="27">
        <v>29.6</v>
      </c>
      <c r="R161" s="27">
        <v>0.6</v>
      </c>
      <c r="S161" s="27">
        <v>13.6</v>
      </c>
      <c r="T161" s="6">
        <v>8.25</v>
      </c>
      <c r="U161" s="7" t="s">
        <v>24</v>
      </c>
      <c r="V161" s="7" t="s">
        <v>27</v>
      </c>
      <c r="W161" s="7" t="s">
        <v>24</v>
      </c>
      <c r="X161" s="7" t="s">
        <v>24</v>
      </c>
      <c r="Y161" s="149">
        <v>103</v>
      </c>
      <c r="Z161" s="153" t="s">
        <v>35</v>
      </c>
      <c r="AA161" s="32">
        <v>41648</v>
      </c>
      <c r="AB161" s="27">
        <v>6.4</v>
      </c>
      <c r="AC161" s="27">
        <v>15.3</v>
      </c>
      <c r="AD161" s="27">
        <v>1.6</v>
      </c>
      <c r="AE161" s="27">
        <v>10.1</v>
      </c>
      <c r="AF161" s="6">
        <v>6.75</v>
      </c>
      <c r="AG161" s="7" t="s">
        <v>23</v>
      </c>
      <c r="AH161" s="7" t="s">
        <v>25</v>
      </c>
      <c r="AI161" s="7" t="s">
        <v>24</v>
      </c>
      <c r="AJ161" s="7" t="s">
        <v>24</v>
      </c>
      <c r="AK161" s="149">
        <v>103</v>
      </c>
      <c r="AL161" s="153" t="s">
        <v>36</v>
      </c>
      <c r="AM161" s="32">
        <v>41648</v>
      </c>
      <c r="AN161" s="22">
        <v>3.9</v>
      </c>
      <c r="AO161" s="22">
        <v>15.1</v>
      </c>
      <c r="AP161" s="22">
        <v>1.8</v>
      </c>
      <c r="AQ161" s="22">
        <v>8.17</v>
      </c>
      <c r="AR161" s="6">
        <v>6</v>
      </c>
      <c r="AS161" s="7" t="s">
        <v>27</v>
      </c>
      <c r="AT161" s="7" t="s">
        <v>25</v>
      </c>
      <c r="AU161" s="7" t="s">
        <v>24</v>
      </c>
      <c r="AV161" s="7" t="s">
        <v>24</v>
      </c>
      <c r="AW161" s="149">
        <v>103</v>
      </c>
      <c r="AX161" s="153" t="s">
        <v>36</v>
      </c>
      <c r="AY161" s="32">
        <v>41648</v>
      </c>
      <c r="AZ161" s="27">
        <v>1.9</v>
      </c>
      <c r="BA161" s="27">
        <v>42.4</v>
      </c>
      <c r="BB161" s="27">
        <v>4.5</v>
      </c>
      <c r="BC161" s="27">
        <v>4.43</v>
      </c>
      <c r="BD161" s="6">
        <v>5</v>
      </c>
      <c r="BE161" s="7" t="s">
        <v>25</v>
      </c>
      <c r="BF161" s="7" t="s">
        <v>27</v>
      </c>
      <c r="BG161" s="7" t="s">
        <v>23</v>
      </c>
      <c r="BH161" s="7" t="s">
        <v>24</v>
      </c>
      <c r="BI161" s="149">
        <v>103</v>
      </c>
      <c r="BJ161" s="153" t="s">
        <v>29</v>
      </c>
      <c r="BK161" s="32">
        <v>41648</v>
      </c>
      <c r="BL161" s="27">
        <v>1</v>
      </c>
      <c r="BM161" s="27">
        <v>72.2</v>
      </c>
      <c r="BN161" s="27">
        <v>9.6999999999999993</v>
      </c>
      <c r="BO161" s="27">
        <v>0.08</v>
      </c>
      <c r="BP161" s="6">
        <v>2.25</v>
      </c>
      <c r="BQ161" s="7" t="s">
        <v>25</v>
      </c>
      <c r="BR161" s="7" t="s">
        <v>23</v>
      </c>
      <c r="BS161" s="7" t="s">
        <v>25</v>
      </c>
      <c r="BT161" s="7" t="s">
        <v>25</v>
      </c>
      <c r="BU161" s="149">
        <v>103</v>
      </c>
      <c r="BV161" s="153" t="s">
        <v>29</v>
      </c>
      <c r="BW161" s="32">
        <v>41648</v>
      </c>
      <c r="BX161" s="27">
        <v>3.2</v>
      </c>
      <c r="BY161" s="27">
        <v>78.900000000000006</v>
      </c>
      <c r="BZ161" s="27">
        <v>8</v>
      </c>
      <c r="CA161" s="27">
        <v>3.64</v>
      </c>
      <c r="CB161" s="6">
        <v>5</v>
      </c>
      <c r="CC161" s="7" t="s">
        <v>27</v>
      </c>
      <c r="CD161" s="7" t="s">
        <v>23</v>
      </c>
      <c r="CE161" s="7" t="s">
        <v>25</v>
      </c>
      <c r="CF161" s="7" t="s">
        <v>24</v>
      </c>
      <c r="CG161" s="149">
        <v>103</v>
      </c>
      <c r="CH161" s="151"/>
      <c r="CI161" s="4">
        <v>41645</v>
      </c>
      <c r="CJ161" s="27">
        <v>187</v>
      </c>
      <c r="CK161" s="27">
        <v>254</v>
      </c>
      <c r="CL161" s="27">
        <v>2.1</v>
      </c>
      <c r="CM161" s="27">
        <v>64.8</v>
      </c>
      <c r="CN161" s="6">
        <v>9</v>
      </c>
      <c r="CO161" s="7" t="s">
        <v>24</v>
      </c>
      <c r="CP161" s="7" t="s">
        <v>24</v>
      </c>
      <c r="CQ161" s="7" t="s">
        <v>23</v>
      </c>
      <c r="CR161" s="7" t="s">
        <v>24</v>
      </c>
      <c r="CS161" s="149">
        <v>103</v>
      </c>
      <c r="CT161" s="151"/>
      <c r="CU161" s="4">
        <v>41645</v>
      </c>
      <c r="CV161" s="27">
        <v>193</v>
      </c>
      <c r="CW161" s="27">
        <v>347</v>
      </c>
      <c r="CX161" s="27">
        <v>2.2999999999999998</v>
      </c>
      <c r="CY161" s="27">
        <v>60.5</v>
      </c>
      <c r="CZ161" s="6">
        <v>9</v>
      </c>
      <c r="DA161" s="7" t="s">
        <v>24</v>
      </c>
      <c r="DB161" s="7" t="s">
        <v>24</v>
      </c>
      <c r="DC161" s="7" t="s">
        <v>23</v>
      </c>
      <c r="DD161" s="7" t="s">
        <v>24</v>
      </c>
      <c r="DE161" s="149">
        <v>103</v>
      </c>
      <c r="DF161" s="151"/>
      <c r="DG161" s="4">
        <v>41645</v>
      </c>
      <c r="DH161" s="27">
        <v>193</v>
      </c>
      <c r="DI161" s="27">
        <v>249</v>
      </c>
      <c r="DJ161" s="27">
        <v>1.6</v>
      </c>
      <c r="DK161" s="27">
        <v>51.4</v>
      </c>
      <c r="DL161" s="6">
        <v>10</v>
      </c>
      <c r="DM161" s="7" t="s">
        <v>24</v>
      </c>
      <c r="DN161" s="7" t="s">
        <v>24</v>
      </c>
      <c r="DO161" s="7" t="s">
        <v>24</v>
      </c>
      <c r="DP161" s="7" t="s">
        <v>24</v>
      </c>
      <c r="DQ161" s="149">
        <v>103</v>
      </c>
      <c r="DR161" s="151"/>
      <c r="DS161" s="4" t="s">
        <v>32</v>
      </c>
      <c r="DT161" s="5" t="s">
        <v>32</v>
      </c>
      <c r="DU161" s="5" t="s">
        <v>32</v>
      </c>
      <c r="DV161" s="5" t="s">
        <v>32</v>
      </c>
      <c r="DW161" s="5" t="s">
        <v>32</v>
      </c>
      <c r="DX161" s="6" t="s">
        <v>32</v>
      </c>
      <c r="DY161" s="7" t="s">
        <v>32</v>
      </c>
      <c r="DZ161" s="7" t="s">
        <v>32</v>
      </c>
      <c r="EA161" s="7" t="s">
        <v>32</v>
      </c>
      <c r="EB161" s="7" t="s">
        <v>32</v>
      </c>
    </row>
    <row r="162" spans="1:132" x14ac:dyDescent="0.25">
      <c r="A162" s="149"/>
      <c r="B162" s="154"/>
      <c r="C162" s="32">
        <v>41677</v>
      </c>
      <c r="D162" s="22">
        <v>4.2</v>
      </c>
      <c r="E162" s="22">
        <v>39.6</v>
      </c>
      <c r="F162" s="22">
        <v>4.9000000000000004</v>
      </c>
      <c r="G162" s="33">
        <v>3.24</v>
      </c>
      <c r="H162" s="6">
        <v>4.75</v>
      </c>
      <c r="I162" s="7" t="s">
        <v>27</v>
      </c>
      <c r="J162" s="7" t="s">
        <v>27</v>
      </c>
      <c r="K162" s="7" t="s">
        <v>27</v>
      </c>
      <c r="L162" s="7" t="s">
        <v>24</v>
      </c>
      <c r="M162" s="149"/>
      <c r="N162" s="154"/>
      <c r="O162" s="32">
        <v>41677</v>
      </c>
      <c r="P162" s="22">
        <v>11.5</v>
      </c>
      <c r="Q162" s="22">
        <v>34.700000000000003</v>
      </c>
      <c r="R162" s="22">
        <v>1</v>
      </c>
      <c r="S162" s="22">
        <v>6.19</v>
      </c>
      <c r="T162" s="6">
        <v>7.25</v>
      </c>
      <c r="U162" s="7" t="s">
        <v>23</v>
      </c>
      <c r="V162" s="7" t="s">
        <v>27</v>
      </c>
      <c r="W162" s="7" t="s">
        <v>24</v>
      </c>
      <c r="X162" s="7" t="s">
        <v>24</v>
      </c>
      <c r="Y162" s="149"/>
      <c r="Z162" s="154"/>
      <c r="AA162" s="32">
        <v>41677</v>
      </c>
      <c r="AB162" s="22">
        <v>9.3000000000000007</v>
      </c>
      <c r="AC162" s="22">
        <v>11.4</v>
      </c>
      <c r="AD162" s="22">
        <v>0.8</v>
      </c>
      <c r="AE162" s="22">
        <v>6.24</v>
      </c>
      <c r="AF162" s="6">
        <v>6.75</v>
      </c>
      <c r="AG162" s="7" t="s">
        <v>23</v>
      </c>
      <c r="AH162" s="7" t="s">
        <v>25</v>
      </c>
      <c r="AI162" s="7" t="s">
        <v>24</v>
      </c>
      <c r="AJ162" s="7" t="s">
        <v>24</v>
      </c>
      <c r="AK162" s="149"/>
      <c r="AL162" s="154"/>
      <c r="AM162" s="32">
        <v>41677</v>
      </c>
      <c r="AN162" s="22">
        <v>7.6</v>
      </c>
      <c r="AO162" s="22">
        <v>17.899999999999999</v>
      </c>
      <c r="AP162" s="22">
        <v>0.7</v>
      </c>
      <c r="AQ162" s="22">
        <v>5.91</v>
      </c>
      <c r="AR162" s="6">
        <v>6.75</v>
      </c>
      <c r="AS162" s="7" t="s">
        <v>23</v>
      </c>
      <c r="AT162" s="7" t="s">
        <v>25</v>
      </c>
      <c r="AU162" s="7" t="s">
        <v>24</v>
      </c>
      <c r="AV162" s="7" t="s">
        <v>24</v>
      </c>
      <c r="AW162" s="149"/>
      <c r="AX162" s="154"/>
      <c r="AY162" s="32">
        <v>41677</v>
      </c>
      <c r="AZ162" s="22">
        <v>3.6</v>
      </c>
      <c r="BA162" s="22">
        <v>24.3</v>
      </c>
      <c r="BB162" s="22">
        <v>2.5</v>
      </c>
      <c r="BC162" s="22">
        <v>3.86</v>
      </c>
      <c r="BD162" s="6">
        <v>5.5</v>
      </c>
      <c r="BE162" s="7" t="s">
        <v>27</v>
      </c>
      <c r="BF162" s="7" t="s">
        <v>27</v>
      </c>
      <c r="BG162" s="7" t="s">
        <v>23</v>
      </c>
      <c r="BH162" s="7" t="s">
        <v>24</v>
      </c>
      <c r="BI162" s="149"/>
      <c r="BJ162" s="154"/>
      <c r="BK162" s="32">
        <v>41677</v>
      </c>
      <c r="BL162" s="27">
        <v>1.2</v>
      </c>
      <c r="BM162" s="27">
        <v>16.899999999999999</v>
      </c>
      <c r="BN162" s="27">
        <v>10.199999999999999</v>
      </c>
      <c r="BO162" s="27">
        <v>0.03</v>
      </c>
      <c r="BP162" s="29">
        <v>1</v>
      </c>
      <c r="BQ162" s="30" t="s">
        <v>25</v>
      </c>
      <c r="BR162" s="30" t="s">
        <v>25</v>
      </c>
      <c r="BS162" s="30" t="s">
        <v>25</v>
      </c>
      <c r="BT162" s="30" t="s">
        <v>25</v>
      </c>
      <c r="BU162" s="149"/>
      <c r="BV162" s="154"/>
      <c r="BW162" s="32">
        <v>41677</v>
      </c>
      <c r="BX162" s="27">
        <v>10.8</v>
      </c>
      <c r="BY162" s="27">
        <v>37.200000000000003</v>
      </c>
      <c r="BZ162" s="27">
        <v>6.2</v>
      </c>
      <c r="CA162" s="27">
        <v>9.43</v>
      </c>
      <c r="CB162" s="6">
        <v>5.5</v>
      </c>
      <c r="CC162" s="7" t="s">
        <v>23</v>
      </c>
      <c r="CD162" s="7" t="s">
        <v>27</v>
      </c>
      <c r="CE162" s="7" t="s">
        <v>27</v>
      </c>
      <c r="CF162" s="7" t="s">
        <v>24</v>
      </c>
      <c r="CG162" s="149"/>
      <c r="CH162" s="151"/>
      <c r="CI162" s="4">
        <v>41681</v>
      </c>
      <c r="CJ162" s="27">
        <v>11.2</v>
      </c>
      <c r="CK162" s="27">
        <v>26.4</v>
      </c>
      <c r="CL162" s="27">
        <v>12.8</v>
      </c>
      <c r="CM162" s="27">
        <v>8.9499999999999993</v>
      </c>
      <c r="CN162" s="6">
        <v>5</v>
      </c>
      <c r="CO162" s="7" t="s">
        <v>23</v>
      </c>
      <c r="CP162" s="7" t="s">
        <v>27</v>
      </c>
      <c r="CQ162" s="7" t="s">
        <v>25</v>
      </c>
      <c r="CR162" s="7" t="s">
        <v>24</v>
      </c>
      <c r="CS162" s="149"/>
      <c r="CT162" s="151"/>
      <c r="CU162" s="4">
        <v>41681</v>
      </c>
      <c r="CV162" s="5">
        <v>42.5</v>
      </c>
      <c r="CW162" s="5">
        <v>105</v>
      </c>
      <c r="CX162" s="5">
        <v>11.5</v>
      </c>
      <c r="CY162" s="5">
        <v>14.5</v>
      </c>
      <c r="CZ162" s="6">
        <v>7.75</v>
      </c>
      <c r="DA162" s="7" t="s">
        <v>24</v>
      </c>
      <c r="DB162" s="7" t="s">
        <v>24</v>
      </c>
      <c r="DC162" s="7" t="s">
        <v>25</v>
      </c>
      <c r="DD162" s="7" t="s">
        <v>24</v>
      </c>
      <c r="DE162" s="149"/>
      <c r="DF162" s="151"/>
      <c r="DG162" s="4">
        <v>41681</v>
      </c>
      <c r="DH162" s="27">
        <v>35.9</v>
      </c>
      <c r="DI162" s="27">
        <v>134</v>
      </c>
      <c r="DJ162" s="27">
        <v>11.3</v>
      </c>
      <c r="DK162" s="27">
        <v>10.6</v>
      </c>
      <c r="DL162" s="6">
        <v>7.75</v>
      </c>
      <c r="DM162" s="7" t="s">
        <v>24</v>
      </c>
      <c r="DN162" s="7" t="s">
        <v>24</v>
      </c>
      <c r="DO162" s="7" t="s">
        <v>25</v>
      </c>
      <c r="DP162" s="7" t="s">
        <v>24</v>
      </c>
      <c r="DQ162" s="149"/>
      <c r="DR162" s="151"/>
      <c r="DS162" s="4" t="s">
        <v>32</v>
      </c>
      <c r="DT162" s="5" t="s">
        <v>32</v>
      </c>
      <c r="DU162" s="5" t="s">
        <v>32</v>
      </c>
      <c r="DV162" s="5" t="s">
        <v>32</v>
      </c>
      <c r="DW162" s="5" t="s">
        <v>32</v>
      </c>
      <c r="DX162" s="6" t="s">
        <v>32</v>
      </c>
      <c r="DY162" s="7" t="s">
        <v>32</v>
      </c>
      <c r="DZ162" s="7" t="s">
        <v>32</v>
      </c>
      <c r="EA162" s="7" t="s">
        <v>32</v>
      </c>
      <c r="EB162" s="7" t="s">
        <v>32</v>
      </c>
    </row>
    <row r="163" spans="1:132" x14ac:dyDescent="0.25">
      <c r="A163" s="149"/>
      <c r="B163" s="154"/>
      <c r="C163" s="4">
        <v>41705</v>
      </c>
      <c r="D163" s="22">
        <v>2.7</v>
      </c>
      <c r="E163" s="22">
        <v>31.8</v>
      </c>
      <c r="F163" s="22">
        <v>4.5999999999999996</v>
      </c>
      <c r="G163" s="22">
        <v>4.12</v>
      </c>
      <c r="H163" s="6">
        <v>4.25</v>
      </c>
      <c r="I163" s="7" t="s">
        <v>25</v>
      </c>
      <c r="J163" s="7" t="s">
        <v>27</v>
      </c>
      <c r="K163" s="7" t="s">
        <v>27</v>
      </c>
      <c r="L163" s="7" t="s">
        <v>24</v>
      </c>
      <c r="M163" s="149"/>
      <c r="N163" s="154"/>
      <c r="O163" s="4">
        <v>41705</v>
      </c>
      <c r="P163" s="22">
        <v>15.2</v>
      </c>
      <c r="Q163" s="22">
        <v>34</v>
      </c>
      <c r="R163" s="22">
        <v>0.5</v>
      </c>
      <c r="S163" s="22">
        <v>7.07</v>
      </c>
      <c r="T163" s="6">
        <v>8.25</v>
      </c>
      <c r="U163" s="7" t="s">
        <v>24</v>
      </c>
      <c r="V163" s="7" t="s">
        <v>27</v>
      </c>
      <c r="W163" s="7" t="s">
        <v>24</v>
      </c>
      <c r="X163" s="7" t="s">
        <v>24</v>
      </c>
      <c r="Y163" s="149"/>
      <c r="Z163" s="154"/>
      <c r="AA163" s="4">
        <v>41705</v>
      </c>
      <c r="AB163" s="22">
        <v>8.8000000000000007</v>
      </c>
      <c r="AC163" s="22">
        <v>13</v>
      </c>
      <c r="AD163" s="22">
        <v>0.8</v>
      </c>
      <c r="AE163" s="22">
        <v>6.5</v>
      </c>
      <c r="AF163" s="6">
        <v>6.75</v>
      </c>
      <c r="AG163" s="7" t="s">
        <v>23</v>
      </c>
      <c r="AH163" s="7" t="s">
        <v>25</v>
      </c>
      <c r="AI163" s="7" t="s">
        <v>24</v>
      </c>
      <c r="AJ163" s="7" t="s">
        <v>24</v>
      </c>
      <c r="AK163" s="149"/>
      <c r="AL163" s="154"/>
      <c r="AM163" s="4">
        <v>41705</v>
      </c>
      <c r="AN163" s="22">
        <v>5</v>
      </c>
      <c r="AO163" s="22">
        <v>14.8</v>
      </c>
      <c r="AP163" s="22">
        <v>0.7</v>
      </c>
      <c r="AQ163" s="22">
        <v>5.93</v>
      </c>
      <c r="AR163" s="6">
        <v>6.75</v>
      </c>
      <c r="AS163" s="7" t="s">
        <v>23</v>
      </c>
      <c r="AT163" s="7" t="s">
        <v>25</v>
      </c>
      <c r="AU163" s="7" t="s">
        <v>24</v>
      </c>
      <c r="AV163" s="7" t="s">
        <v>24</v>
      </c>
      <c r="AW163" s="149"/>
      <c r="AX163" s="154"/>
      <c r="AY163" s="4">
        <v>41705</v>
      </c>
      <c r="AZ163" s="27">
        <v>2.1</v>
      </c>
      <c r="BA163" s="27">
        <v>31.4</v>
      </c>
      <c r="BB163" s="27">
        <v>2.6</v>
      </c>
      <c r="BC163" s="27">
        <v>4.7300000000000004</v>
      </c>
      <c r="BD163" s="6">
        <v>5</v>
      </c>
      <c r="BE163" s="7" t="s">
        <v>25</v>
      </c>
      <c r="BF163" s="7" t="s">
        <v>27</v>
      </c>
      <c r="BG163" s="7" t="s">
        <v>23</v>
      </c>
      <c r="BH163" s="7" t="s">
        <v>24</v>
      </c>
      <c r="BI163" s="149"/>
      <c r="BJ163" s="154"/>
      <c r="BK163" s="4">
        <v>41705</v>
      </c>
      <c r="BL163" s="27">
        <v>1</v>
      </c>
      <c r="BM163" s="27">
        <v>4.5999999999999996</v>
      </c>
      <c r="BN163" s="27">
        <v>12</v>
      </c>
      <c r="BO163" s="27">
        <v>0.04</v>
      </c>
      <c r="BP163" s="6">
        <v>1</v>
      </c>
      <c r="BQ163" s="7" t="s">
        <v>25</v>
      </c>
      <c r="BR163" s="7" t="s">
        <v>25</v>
      </c>
      <c r="BS163" s="7" t="s">
        <v>25</v>
      </c>
      <c r="BT163" s="7" t="s">
        <v>25</v>
      </c>
      <c r="BU163" s="149"/>
      <c r="BV163" s="154"/>
      <c r="BW163" s="4">
        <v>41705</v>
      </c>
      <c r="BX163" s="27">
        <v>5.2</v>
      </c>
      <c r="BY163" s="27">
        <v>71.400000000000006</v>
      </c>
      <c r="BZ163" s="27">
        <v>4.5999999999999996</v>
      </c>
      <c r="CA163" s="27">
        <v>13.2</v>
      </c>
      <c r="CB163" s="6">
        <v>6.25</v>
      </c>
      <c r="CC163" s="7" t="s">
        <v>23</v>
      </c>
      <c r="CD163" s="7" t="s">
        <v>23</v>
      </c>
      <c r="CE163" s="7" t="s">
        <v>27</v>
      </c>
      <c r="CF163" s="7" t="s">
        <v>24</v>
      </c>
      <c r="CG163" s="149"/>
      <c r="CH163" s="151"/>
      <c r="CI163" s="4">
        <v>41710</v>
      </c>
      <c r="CJ163" s="5">
        <v>84.9</v>
      </c>
      <c r="CK163" s="5">
        <v>59</v>
      </c>
      <c r="CL163" s="5">
        <v>1.4</v>
      </c>
      <c r="CM163" s="5">
        <v>29.7</v>
      </c>
      <c r="CN163" s="6">
        <v>9</v>
      </c>
      <c r="CO163" s="7" t="s">
        <v>24</v>
      </c>
      <c r="CP163" s="7" t="s">
        <v>23</v>
      </c>
      <c r="CQ163" s="7" t="s">
        <v>24</v>
      </c>
      <c r="CR163" s="7" t="s">
        <v>24</v>
      </c>
      <c r="CS163" s="149"/>
      <c r="CT163" s="151"/>
      <c r="CU163" s="4">
        <v>41710</v>
      </c>
      <c r="CV163" s="5">
        <v>75.900000000000006</v>
      </c>
      <c r="CW163" s="5">
        <v>202</v>
      </c>
      <c r="CX163" s="5">
        <v>2.2000000000000002</v>
      </c>
      <c r="CY163" s="5">
        <v>13.3</v>
      </c>
      <c r="CZ163" s="6">
        <v>9</v>
      </c>
      <c r="DA163" s="7" t="s">
        <v>24</v>
      </c>
      <c r="DB163" s="7" t="s">
        <v>24</v>
      </c>
      <c r="DC163" s="7" t="s">
        <v>23</v>
      </c>
      <c r="DD163" s="7" t="s">
        <v>24</v>
      </c>
      <c r="DE163" s="149"/>
      <c r="DF163" s="151"/>
      <c r="DG163" s="4">
        <v>41710</v>
      </c>
      <c r="DH163" s="5">
        <v>26.2</v>
      </c>
      <c r="DI163" s="5">
        <v>98.5</v>
      </c>
      <c r="DJ163" s="5">
        <v>1.5</v>
      </c>
      <c r="DK163" s="5">
        <v>5.93</v>
      </c>
      <c r="DL163" s="6">
        <v>9</v>
      </c>
      <c r="DM163" s="7" t="s">
        <v>24</v>
      </c>
      <c r="DN163" s="7" t="s">
        <v>23</v>
      </c>
      <c r="DO163" s="7" t="s">
        <v>24</v>
      </c>
      <c r="DP163" s="7" t="s">
        <v>24</v>
      </c>
      <c r="DQ163" s="149"/>
      <c r="DR163" s="151"/>
      <c r="DS163" s="4" t="s">
        <v>32</v>
      </c>
      <c r="DT163" s="5" t="s">
        <v>32</v>
      </c>
      <c r="DU163" s="5" t="s">
        <v>32</v>
      </c>
      <c r="DV163" s="5" t="s">
        <v>32</v>
      </c>
      <c r="DW163" s="5" t="s">
        <v>32</v>
      </c>
      <c r="DX163" s="6" t="s">
        <v>32</v>
      </c>
      <c r="DY163" s="7" t="s">
        <v>32</v>
      </c>
      <c r="DZ163" s="7" t="s">
        <v>32</v>
      </c>
      <c r="EA163" s="7" t="s">
        <v>32</v>
      </c>
      <c r="EB163" s="7" t="s">
        <v>32</v>
      </c>
    </row>
    <row r="164" spans="1:132" x14ac:dyDescent="0.25">
      <c r="A164" s="149"/>
      <c r="B164" s="154"/>
      <c r="C164" s="4">
        <v>41737</v>
      </c>
      <c r="D164" s="27">
        <v>4.4000000000000004</v>
      </c>
      <c r="E164" s="27">
        <v>32.1</v>
      </c>
      <c r="F164" s="27">
        <v>5.2</v>
      </c>
      <c r="G164" s="27">
        <v>3.49</v>
      </c>
      <c r="H164" s="6">
        <v>4.75</v>
      </c>
      <c r="I164" s="7" t="s">
        <v>27</v>
      </c>
      <c r="J164" s="7" t="s">
        <v>27</v>
      </c>
      <c r="K164" s="7" t="s">
        <v>27</v>
      </c>
      <c r="L164" s="7" t="s">
        <v>24</v>
      </c>
      <c r="M164" s="149"/>
      <c r="N164" s="154"/>
      <c r="O164" s="4">
        <v>41737</v>
      </c>
      <c r="P164" s="27">
        <v>29.4</v>
      </c>
      <c r="Q164" s="27">
        <v>45.1</v>
      </c>
      <c r="R164" s="27">
        <v>0.2</v>
      </c>
      <c r="S164" s="27">
        <v>10.199999999999999</v>
      </c>
      <c r="T164" s="6">
        <v>8.25</v>
      </c>
      <c r="U164" s="7" t="s">
        <v>24</v>
      </c>
      <c r="V164" s="7" t="s">
        <v>27</v>
      </c>
      <c r="W164" s="7" t="s">
        <v>24</v>
      </c>
      <c r="X164" s="7" t="s">
        <v>24</v>
      </c>
      <c r="Y164" s="149"/>
      <c r="Z164" s="154"/>
      <c r="AA164" s="4">
        <v>41737</v>
      </c>
      <c r="AB164" s="27">
        <v>7.8</v>
      </c>
      <c r="AC164" s="27">
        <v>22.1</v>
      </c>
      <c r="AD164" s="27">
        <v>0.5</v>
      </c>
      <c r="AE164" s="27">
        <v>6.75</v>
      </c>
      <c r="AF164" s="6">
        <v>7.25</v>
      </c>
      <c r="AG164" s="7" t="s">
        <v>23</v>
      </c>
      <c r="AH164" s="7" t="s">
        <v>27</v>
      </c>
      <c r="AI164" s="7" t="s">
        <v>24</v>
      </c>
      <c r="AJ164" s="7" t="s">
        <v>24</v>
      </c>
      <c r="AK164" s="149"/>
      <c r="AL164" s="154"/>
      <c r="AM164" s="4">
        <v>41737</v>
      </c>
      <c r="AN164" s="27">
        <v>4.9000000000000004</v>
      </c>
      <c r="AO164" s="27">
        <v>14.5</v>
      </c>
      <c r="AP164" s="27">
        <v>0.4</v>
      </c>
      <c r="AQ164" s="27">
        <v>5.89</v>
      </c>
      <c r="AR164" s="6">
        <v>6</v>
      </c>
      <c r="AS164" s="7" t="s">
        <v>27</v>
      </c>
      <c r="AT164" s="7" t="s">
        <v>25</v>
      </c>
      <c r="AU164" s="7" t="s">
        <v>24</v>
      </c>
      <c r="AV164" s="7" t="s">
        <v>24</v>
      </c>
      <c r="AW164" s="149"/>
      <c r="AX164" s="154"/>
      <c r="AY164" s="4">
        <v>41737</v>
      </c>
      <c r="AZ164" s="27">
        <v>4</v>
      </c>
      <c r="BA164" s="27">
        <v>22.6</v>
      </c>
      <c r="BB164" s="27">
        <v>1.9</v>
      </c>
      <c r="BC164" s="27">
        <v>4.6900000000000004</v>
      </c>
      <c r="BD164" s="6">
        <v>6.5</v>
      </c>
      <c r="BE164" s="7" t="s">
        <v>27</v>
      </c>
      <c r="BF164" s="7" t="s">
        <v>27</v>
      </c>
      <c r="BG164" s="7" t="s">
        <v>24</v>
      </c>
      <c r="BH164" s="7" t="s">
        <v>24</v>
      </c>
      <c r="BI164" s="149"/>
      <c r="BJ164" s="154"/>
      <c r="BK164" s="4">
        <v>41737</v>
      </c>
      <c r="BL164" s="27">
        <v>1</v>
      </c>
      <c r="BM164" s="27">
        <v>29.8</v>
      </c>
      <c r="BN164" s="27">
        <v>9.4</v>
      </c>
      <c r="BO164" s="27">
        <v>0.02</v>
      </c>
      <c r="BP164" s="6">
        <v>1.5</v>
      </c>
      <c r="BQ164" s="7" t="s">
        <v>25</v>
      </c>
      <c r="BR164" s="7" t="s">
        <v>27</v>
      </c>
      <c r="BS164" s="7" t="s">
        <v>25</v>
      </c>
      <c r="BT164" s="7" t="s">
        <v>25</v>
      </c>
      <c r="BU164" s="149"/>
      <c r="BV164" s="154"/>
      <c r="BW164" s="4">
        <v>41737</v>
      </c>
      <c r="BX164" s="27">
        <v>3.9</v>
      </c>
      <c r="BY164" s="27">
        <v>57</v>
      </c>
      <c r="BZ164" s="27">
        <v>2.9</v>
      </c>
      <c r="CA164" s="27">
        <v>7.21</v>
      </c>
      <c r="CB164" s="6">
        <v>6.25</v>
      </c>
      <c r="CC164" s="7" t="s">
        <v>27</v>
      </c>
      <c r="CD164" s="7" t="s">
        <v>23</v>
      </c>
      <c r="CE164" s="7" t="s">
        <v>23</v>
      </c>
      <c r="CF164" s="7" t="s">
        <v>24</v>
      </c>
      <c r="CG164" s="149"/>
      <c r="CH164" s="151"/>
      <c r="CI164" s="4">
        <v>41730</v>
      </c>
      <c r="CJ164" s="5">
        <v>88</v>
      </c>
      <c r="CK164" s="5">
        <v>77</v>
      </c>
      <c r="CL164" s="5">
        <v>4.5</v>
      </c>
      <c r="CM164" s="5">
        <v>13.5</v>
      </c>
      <c r="CN164" s="6">
        <v>8</v>
      </c>
      <c r="CO164" s="7" t="s">
        <v>24</v>
      </c>
      <c r="CP164" s="7" t="s">
        <v>23</v>
      </c>
      <c r="CQ164" s="7" t="s">
        <v>23</v>
      </c>
      <c r="CR164" s="7" t="s">
        <v>24</v>
      </c>
      <c r="CS164" s="149"/>
      <c r="CT164" s="151"/>
      <c r="CU164" s="4">
        <v>41730</v>
      </c>
      <c r="CV164" s="5">
        <v>75.8</v>
      </c>
      <c r="CW164" s="5">
        <v>172</v>
      </c>
      <c r="CX164" s="5">
        <v>3.8</v>
      </c>
      <c r="CY164" s="5">
        <v>5.13</v>
      </c>
      <c r="CZ164" s="6">
        <v>9</v>
      </c>
      <c r="DA164" s="7" t="s">
        <v>24</v>
      </c>
      <c r="DB164" s="7" t="s">
        <v>24</v>
      </c>
      <c r="DC164" s="7" t="s">
        <v>23</v>
      </c>
      <c r="DD164" s="7" t="s">
        <v>24</v>
      </c>
      <c r="DE164" s="149"/>
      <c r="DF164" s="151"/>
      <c r="DG164" s="4">
        <v>41730</v>
      </c>
      <c r="DH164" s="5">
        <v>48.4</v>
      </c>
      <c r="DI164" s="5">
        <v>126</v>
      </c>
      <c r="DJ164" s="5">
        <v>3.6</v>
      </c>
      <c r="DK164" s="5">
        <v>3.17</v>
      </c>
      <c r="DL164" s="6">
        <v>9</v>
      </c>
      <c r="DM164" s="7" t="s">
        <v>24</v>
      </c>
      <c r="DN164" s="7" t="s">
        <v>24</v>
      </c>
      <c r="DO164" s="7" t="s">
        <v>23</v>
      </c>
      <c r="DP164" s="7" t="s">
        <v>24</v>
      </c>
      <c r="DQ164" s="149"/>
      <c r="DR164" s="151"/>
      <c r="DS164" s="4" t="s">
        <v>32</v>
      </c>
      <c r="DT164" s="5" t="s">
        <v>32</v>
      </c>
      <c r="DU164" s="5" t="s">
        <v>32</v>
      </c>
      <c r="DV164" s="5" t="s">
        <v>32</v>
      </c>
      <c r="DW164" s="5" t="s">
        <v>32</v>
      </c>
      <c r="DX164" s="6" t="s">
        <v>32</v>
      </c>
      <c r="DY164" s="7" t="s">
        <v>32</v>
      </c>
      <c r="DZ164" s="7" t="s">
        <v>32</v>
      </c>
      <c r="EA164" s="7" t="s">
        <v>32</v>
      </c>
      <c r="EB164" s="7" t="s">
        <v>32</v>
      </c>
    </row>
    <row r="165" spans="1:132" x14ac:dyDescent="0.25">
      <c r="A165" s="149"/>
      <c r="B165" s="154"/>
      <c r="C165" s="4">
        <v>41771</v>
      </c>
      <c r="D165" s="22">
        <v>2.1</v>
      </c>
      <c r="E165" s="22">
        <v>35.200000000000003</v>
      </c>
      <c r="F165" s="22">
        <v>4</v>
      </c>
      <c r="G165" s="22">
        <v>3.06</v>
      </c>
      <c r="H165" s="6">
        <v>5</v>
      </c>
      <c r="I165" s="7" t="s">
        <v>25</v>
      </c>
      <c r="J165" s="7" t="s">
        <v>27</v>
      </c>
      <c r="K165" s="7" t="s">
        <v>23</v>
      </c>
      <c r="L165" s="7" t="s">
        <v>24</v>
      </c>
      <c r="M165" s="149"/>
      <c r="N165" s="154"/>
      <c r="O165" s="4">
        <v>41771</v>
      </c>
      <c r="P165" s="22">
        <v>10.8</v>
      </c>
      <c r="Q165" s="22">
        <v>51.2</v>
      </c>
      <c r="R165" s="22">
        <v>0.5</v>
      </c>
      <c r="S165" s="22">
        <v>5.59</v>
      </c>
      <c r="T165" s="6">
        <v>8</v>
      </c>
      <c r="U165" s="7" t="s">
        <v>23</v>
      </c>
      <c r="V165" s="7" t="s">
        <v>23</v>
      </c>
      <c r="W165" s="7" t="s">
        <v>24</v>
      </c>
      <c r="X165" s="7" t="s">
        <v>24</v>
      </c>
      <c r="Y165" s="149"/>
      <c r="Z165" s="154"/>
      <c r="AA165" s="4">
        <v>41771</v>
      </c>
      <c r="AB165" s="27">
        <v>6.5</v>
      </c>
      <c r="AC165" s="27">
        <v>20.5</v>
      </c>
      <c r="AD165" s="27">
        <v>1</v>
      </c>
      <c r="AE165" s="27">
        <v>5.71</v>
      </c>
      <c r="AF165" s="6">
        <v>7.25</v>
      </c>
      <c r="AG165" s="7" t="s">
        <v>23</v>
      </c>
      <c r="AH165" s="7" t="s">
        <v>27</v>
      </c>
      <c r="AI165" s="7" t="s">
        <v>24</v>
      </c>
      <c r="AJ165" s="7" t="s">
        <v>24</v>
      </c>
      <c r="AK165" s="149"/>
      <c r="AL165" s="154"/>
      <c r="AM165" s="4">
        <v>41771</v>
      </c>
      <c r="AN165" s="27">
        <v>4.7</v>
      </c>
      <c r="AO165" s="27">
        <v>20.399999999999999</v>
      </c>
      <c r="AP165" s="27">
        <v>0.5</v>
      </c>
      <c r="AQ165" s="27">
        <v>5.19</v>
      </c>
      <c r="AR165" s="6">
        <v>6.5</v>
      </c>
      <c r="AS165" s="7" t="s">
        <v>27</v>
      </c>
      <c r="AT165" s="7" t="s">
        <v>27</v>
      </c>
      <c r="AU165" s="7" t="s">
        <v>24</v>
      </c>
      <c r="AV165" s="7" t="s">
        <v>24</v>
      </c>
      <c r="AW165" s="149"/>
      <c r="AX165" s="154"/>
      <c r="AY165" s="4">
        <v>41771</v>
      </c>
      <c r="AZ165" s="27">
        <v>4</v>
      </c>
      <c r="BA165" s="27">
        <v>37.6</v>
      </c>
      <c r="BB165" s="27">
        <v>3.3</v>
      </c>
      <c r="BC165" s="27">
        <v>3.94</v>
      </c>
      <c r="BD165" s="6">
        <v>5.5</v>
      </c>
      <c r="BE165" s="7" t="s">
        <v>27</v>
      </c>
      <c r="BF165" s="7" t="s">
        <v>27</v>
      </c>
      <c r="BG165" s="7" t="s">
        <v>23</v>
      </c>
      <c r="BH165" s="7" t="s">
        <v>24</v>
      </c>
      <c r="BI165" s="149"/>
      <c r="BJ165" s="154"/>
      <c r="BK165" s="4">
        <v>41771</v>
      </c>
      <c r="BL165" s="27">
        <v>1</v>
      </c>
      <c r="BM165" s="27">
        <v>29.2</v>
      </c>
      <c r="BN165" s="27">
        <v>9.3000000000000007</v>
      </c>
      <c r="BO165" s="27">
        <v>0.04</v>
      </c>
      <c r="BP165" s="6">
        <v>1.5</v>
      </c>
      <c r="BQ165" s="7" t="s">
        <v>25</v>
      </c>
      <c r="BR165" s="7" t="s">
        <v>27</v>
      </c>
      <c r="BS165" s="7" t="s">
        <v>25</v>
      </c>
      <c r="BT165" s="7" t="s">
        <v>25</v>
      </c>
      <c r="BU165" s="149"/>
      <c r="BV165" s="154"/>
      <c r="BW165" s="4">
        <v>41771</v>
      </c>
      <c r="BX165" s="27">
        <v>5.8</v>
      </c>
      <c r="BY165" s="27">
        <v>42.9</v>
      </c>
      <c r="BZ165" s="27">
        <v>1.8</v>
      </c>
      <c r="CA165" s="27">
        <v>13.6</v>
      </c>
      <c r="CB165" s="6">
        <v>7.25</v>
      </c>
      <c r="CC165" s="7" t="s">
        <v>23</v>
      </c>
      <c r="CD165" s="7" t="s">
        <v>27</v>
      </c>
      <c r="CE165" s="7" t="s">
        <v>24</v>
      </c>
      <c r="CF165" s="7" t="s">
        <v>24</v>
      </c>
      <c r="CG165" s="149"/>
      <c r="CH165" s="151"/>
      <c r="CI165" s="4">
        <v>41773</v>
      </c>
      <c r="CJ165" s="5">
        <v>7.7</v>
      </c>
      <c r="CK165" s="5">
        <v>22.9</v>
      </c>
      <c r="CL165" s="5">
        <v>2.6</v>
      </c>
      <c r="CM165" s="5">
        <v>8.11</v>
      </c>
      <c r="CN165" s="6">
        <v>6.25</v>
      </c>
      <c r="CO165" s="7" t="s">
        <v>23</v>
      </c>
      <c r="CP165" s="7" t="s">
        <v>27</v>
      </c>
      <c r="CQ165" s="7" t="s">
        <v>23</v>
      </c>
      <c r="CR165" s="7" t="s">
        <v>24</v>
      </c>
      <c r="CS165" s="149"/>
      <c r="CT165" s="151"/>
      <c r="CU165" s="4">
        <v>41773</v>
      </c>
      <c r="CV165" s="5">
        <v>61.5</v>
      </c>
      <c r="CW165" s="5">
        <v>93.5</v>
      </c>
      <c r="CX165" s="5">
        <v>24.4</v>
      </c>
      <c r="CY165" s="5">
        <v>0</v>
      </c>
      <c r="CZ165" s="6">
        <v>4.5</v>
      </c>
      <c r="DA165" s="7" t="s">
        <v>24</v>
      </c>
      <c r="DB165" s="7" t="s">
        <v>23</v>
      </c>
      <c r="DC165" s="7" t="s">
        <v>25</v>
      </c>
      <c r="DD165" s="7" t="s">
        <v>25</v>
      </c>
      <c r="DE165" s="149"/>
      <c r="DF165" s="151"/>
      <c r="DG165" s="4">
        <v>41773</v>
      </c>
      <c r="DH165" s="5">
        <v>75</v>
      </c>
      <c r="DI165" s="5">
        <v>79.5</v>
      </c>
      <c r="DJ165" s="5">
        <v>1</v>
      </c>
      <c r="DK165" s="5">
        <v>25.7</v>
      </c>
      <c r="DL165" s="6">
        <v>9</v>
      </c>
      <c r="DM165" s="7" t="s">
        <v>24</v>
      </c>
      <c r="DN165" s="7" t="s">
        <v>23</v>
      </c>
      <c r="DO165" s="7" t="s">
        <v>24</v>
      </c>
      <c r="DP165" s="7" t="s">
        <v>24</v>
      </c>
      <c r="DQ165" s="149"/>
      <c r="DR165" s="151"/>
      <c r="DS165" s="4" t="s">
        <v>32</v>
      </c>
      <c r="DT165" s="5" t="s">
        <v>32</v>
      </c>
      <c r="DU165" s="5" t="s">
        <v>32</v>
      </c>
      <c r="DV165" s="5" t="s">
        <v>32</v>
      </c>
      <c r="DW165" s="5" t="s">
        <v>32</v>
      </c>
      <c r="DX165" s="6" t="s">
        <v>32</v>
      </c>
      <c r="DY165" s="7" t="s">
        <v>32</v>
      </c>
      <c r="DZ165" s="7" t="s">
        <v>32</v>
      </c>
      <c r="EA165" s="7" t="s">
        <v>32</v>
      </c>
      <c r="EB165" s="7" t="s">
        <v>32</v>
      </c>
    </row>
    <row r="166" spans="1:132" x14ac:dyDescent="0.25">
      <c r="A166" s="149"/>
      <c r="B166" s="154"/>
      <c r="C166" s="4">
        <v>41799</v>
      </c>
      <c r="D166" s="27">
        <v>2.9</v>
      </c>
      <c r="E166" s="27">
        <v>235</v>
      </c>
      <c r="F166" s="27">
        <v>3.8</v>
      </c>
      <c r="G166" s="27">
        <v>0.56000000000000005</v>
      </c>
      <c r="H166" s="6">
        <v>5</v>
      </c>
      <c r="I166" s="7" t="s">
        <v>25</v>
      </c>
      <c r="J166" s="7" t="s">
        <v>24</v>
      </c>
      <c r="K166" s="7" t="s">
        <v>23</v>
      </c>
      <c r="L166" s="7" t="s">
        <v>27</v>
      </c>
      <c r="M166" s="149"/>
      <c r="N166" s="154"/>
      <c r="O166" s="4">
        <v>41799</v>
      </c>
      <c r="P166" s="27">
        <v>4.5</v>
      </c>
      <c r="Q166" s="27">
        <v>376</v>
      </c>
      <c r="R166" s="27">
        <v>6.4</v>
      </c>
      <c r="S166" s="27">
        <v>0.66</v>
      </c>
      <c r="T166" s="6">
        <v>4.75</v>
      </c>
      <c r="U166" s="7" t="s">
        <v>27</v>
      </c>
      <c r="V166" s="7" t="s">
        <v>24</v>
      </c>
      <c r="W166" s="7" t="s">
        <v>27</v>
      </c>
      <c r="X166" s="7" t="s">
        <v>27</v>
      </c>
      <c r="Y166" s="149"/>
      <c r="Z166" s="154"/>
      <c r="AA166" s="4">
        <v>41799</v>
      </c>
      <c r="AB166" s="27">
        <v>3.1</v>
      </c>
      <c r="AC166" s="27">
        <v>110</v>
      </c>
      <c r="AD166" s="27">
        <v>2.4</v>
      </c>
      <c r="AE166" s="27">
        <v>1.05</v>
      </c>
      <c r="AF166" s="6">
        <v>6.25</v>
      </c>
      <c r="AG166" s="7" t="s">
        <v>27</v>
      </c>
      <c r="AH166" s="7" t="s">
        <v>24</v>
      </c>
      <c r="AI166" s="7" t="s">
        <v>23</v>
      </c>
      <c r="AJ166" s="7" t="s">
        <v>23</v>
      </c>
      <c r="AK166" s="149"/>
      <c r="AL166" s="154"/>
      <c r="AM166" s="4">
        <v>41799</v>
      </c>
      <c r="AN166" s="27">
        <v>3.3</v>
      </c>
      <c r="AO166" s="27">
        <v>81</v>
      </c>
      <c r="AP166" s="27">
        <v>3.4</v>
      </c>
      <c r="AQ166" s="27">
        <v>1.26</v>
      </c>
      <c r="AR166" s="6">
        <v>5.25</v>
      </c>
      <c r="AS166" s="7" t="s">
        <v>27</v>
      </c>
      <c r="AT166" s="7" t="s">
        <v>23</v>
      </c>
      <c r="AU166" s="7" t="s">
        <v>23</v>
      </c>
      <c r="AV166" s="7" t="s">
        <v>23</v>
      </c>
      <c r="AW166" s="149"/>
      <c r="AX166" s="154"/>
      <c r="AY166" s="4">
        <v>41799</v>
      </c>
      <c r="AZ166" s="27">
        <v>2.5</v>
      </c>
      <c r="BA166" s="27">
        <v>30.3</v>
      </c>
      <c r="BB166" s="27">
        <v>3.2</v>
      </c>
      <c r="BC166" s="27">
        <v>2.4500000000000002</v>
      </c>
      <c r="BD166" s="6">
        <v>4</v>
      </c>
      <c r="BE166" s="7" t="s">
        <v>25</v>
      </c>
      <c r="BF166" s="7" t="s">
        <v>27</v>
      </c>
      <c r="BG166" s="7" t="s">
        <v>23</v>
      </c>
      <c r="BH166" s="7" t="s">
        <v>23</v>
      </c>
      <c r="BI166" s="149"/>
      <c r="BJ166" s="154"/>
      <c r="BK166" s="4">
        <v>41799</v>
      </c>
      <c r="BL166" s="27">
        <v>1</v>
      </c>
      <c r="BM166" s="27">
        <v>70.2</v>
      </c>
      <c r="BN166" s="27">
        <v>8.8000000000000007</v>
      </c>
      <c r="BO166" s="27">
        <v>0.02</v>
      </c>
      <c r="BP166" s="6">
        <v>2.25</v>
      </c>
      <c r="BQ166" s="7" t="s">
        <v>25</v>
      </c>
      <c r="BR166" s="7" t="s">
        <v>23</v>
      </c>
      <c r="BS166" s="7" t="s">
        <v>25</v>
      </c>
      <c r="BT166" s="7" t="s">
        <v>25</v>
      </c>
      <c r="BU166" s="149"/>
      <c r="BV166" s="154"/>
      <c r="BW166" s="4">
        <v>41799</v>
      </c>
      <c r="BX166" s="27">
        <v>1.9</v>
      </c>
      <c r="BY166" s="27">
        <v>173</v>
      </c>
      <c r="BZ166" s="27">
        <v>3.5</v>
      </c>
      <c r="CA166" s="27">
        <v>1.95</v>
      </c>
      <c r="CB166" s="6">
        <v>5.75</v>
      </c>
      <c r="CC166" s="7" t="s">
        <v>25</v>
      </c>
      <c r="CD166" s="7" t="s">
        <v>24</v>
      </c>
      <c r="CE166" s="7" t="s">
        <v>23</v>
      </c>
      <c r="CF166" s="7" t="s">
        <v>23</v>
      </c>
      <c r="CG166" s="149"/>
      <c r="CH166" s="151"/>
      <c r="CI166" s="4">
        <v>41815</v>
      </c>
      <c r="CJ166" s="5">
        <v>54.6</v>
      </c>
      <c r="CK166" s="5">
        <v>47.2</v>
      </c>
      <c r="CL166" s="5">
        <v>2.5</v>
      </c>
      <c r="CM166" s="5">
        <v>44.6</v>
      </c>
      <c r="CN166" s="6">
        <v>7.25</v>
      </c>
      <c r="CO166" s="7" t="s">
        <v>24</v>
      </c>
      <c r="CP166" s="7" t="s">
        <v>27</v>
      </c>
      <c r="CQ166" s="7" t="s">
        <v>23</v>
      </c>
      <c r="CR166" s="7" t="s">
        <v>24</v>
      </c>
      <c r="CS166" s="149"/>
      <c r="CT166" s="151"/>
      <c r="CU166" s="4">
        <v>41815</v>
      </c>
      <c r="CV166" s="5">
        <v>160</v>
      </c>
      <c r="CW166" s="5">
        <v>144</v>
      </c>
      <c r="CX166" s="5">
        <v>0.9</v>
      </c>
      <c r="CY166" s="5">
        <v>76</v>
      </c>
      <c r="CZ166" s="6">
        <v>10</v>
      </c>
      <c r="DA166" s="7" t="s">
        <v>24</v>
      </c>
      <c r="DB166" s="7" t="s">
        <v>24</v>
      </c>
      <c r="DC166" s="7" t="s">
        <v>24</v>
      </c>
      <c r="DD166" s="7" t="s">
        <v>24</v>
      </c>
      <c r="DE166" s="149"/>
      <c r="DF166" s="151"/>
      <c r="DG166" s="4">
        <v>41815</v>
      </c>
      <c r="DH166" s="5">
        <v>95.1</v>
      </c>
      <c r="DI166" s="5">
        <v>130</v>
      </c>
      <c r="DJ166" s="5">
        <v>0.4</v>
      </c>
      <c r="DK166" s="5">
        <v>48.6</v>
      </c>
      <c r="DL166" s="6">
        <v>10</v>
      </c>
      <c r="DM166" s="7" t="s">
        <v>24</v>
      </c>
      <c r="DN166" s="7" t="s">
        <v>24</v>
      </c>
      <c r="DO166" s="7" t="s">
        <v>24</v>
      </c>
      <c r="DP166" s="7" t="s">
        <v>24</v>
      </c>
      <c r="DQ166" s="149"/>
      <c r="DR166" s="151"/>
      <c r="DS166" s="4" t="s">
        <v>32</v>
      </c>
      <c r="DT166" s="5" t="s">
        <v>32</v>
      </c>
      <c r="DU166" s="5" t="s">
        <v>32</v>
      </c>
      <c r="DV166" s="5" t="s">
        <v>32</v>
      </c>
      <c r="DW166" s="5" t="s">
        <v>32</v>
      </c>
      <c r="DX166" s="6" t="s">
        <v>32</v>
      </c>
      <c r="DY166" s="7" t="s">
        <v>32</v>
      </c>
      <c r="DZ166" s="7" t="s">
        <v>32</v>
      </c>
      <c r="EA166" s="7" t="s">
        <v>32</v>
      </c>
      <c r="EB166" s="7" t="s">
        <v>32</v>
      </c>
    </row>
    <row r="167" spans="1:132" x14ac:dyDescent="0.25">
      <c r="A167" s="149"/>
      <c r="B167" s="154"/>
      <c r="C167" s="4">
        <v>41829</v>
      </c>
      <c r="D167" s="27">
        <v>2.1</v>
      </c>
      <c r="E167" s="27">
        <v>50.5</v>
      </c>
      <c r="F167" s="27">
        <v>3.2</v>
      </c>
      <c r="G167" s="27">
        <v>1.77</v>
      </c>
      <c r="H167" s="6">
        <v>4.75</v>
      </c>
      <c r="I167" s="7" t="s">
        <v>25</v>
      </c>
      <c r="J167" s="7" t="s">
        <v>23</v>
      </c>
      <c r="K167" s="7" t="s">
        <v>23</v>
      </c>
      <c r="L167" s="7" t="s">
        <v>23</v>
      </c>
      <c r="M167" s="149"/>
      <c r="N167" s="154"/>
      <c r="O167" s="4">
        <v>41829</v>
      </c>
      <c r="P167" s="27">
        <v>8.5</v>
      </c>
      <c r="Q167" s="27">
        <v>22.5</v>
      </c>
      <c r="R167" s="27">
        <v>1.3</v>
      </c>
      <c r="S167" s="27">
        <v>4.4800000000000004</v>
      </c>
      <c r="T167" s="6">
        <v>7.25</v>
      </c>
      <c r="U167" s="7" t="s">
        <v>23</v>
      </c>
      <c r="V167" s="7" t="s">
        <v>27</v>
      </c>
      <c r="W167" s="7" t="s">
        <v>24</v>
      </c>
      <c r="X167" s="7" t="s">
        <v>24</v>
      </c>
      <c r="Y167" s="149"/>
      <c r="Z167" s="154"/>
      <c r="AA167" s="4">
        <v>41829</v>
      </c>
      <c r="AB167" s="27">
        <v>7</v>
      </c>
      <c r="AC167" s="27">
        <v>22.2</v>
      </c>
      <c r="AD167" s="27">
        <v>0.7</v>
      </c>
      <c r="AE167" s="27">
        <v>4.37</v>
      </c>
      <c r="AF167" s="6">
        <v>7.25</v>
      </c>
      <c r="AG167" s="7" t="s">
        <v>23</v>
      </c>
      <c r="AH167" s="7" t="s">
        <v>27</v>
      </c>
      <c r="AI167" s="7" t="s">
        <v>24</v>
      </c>
      <c r="AJ167" s="7" t="s">
        <v>24</v>
      </c>
      <c r="AK167" s="149"/>
      <c r="AL167" s="154"/>
      <c r="AM167" s="4">
        <v>41829</v>
      </c>
      <c r="AN167" s="27">
        <v>4.2</v>
      </c>
      <c r="AO167" s="27">
        <v>20.7</v>
      </c>
      <c r="AP167" s="27">
        <v>0.6</v>
      </c>
      <c r="AQ167" s="27">
        <v>3.98</v>
      </c>
      <c r="AR167" s="6">
        <v>6.5</v>
      </c>
      <c r="AS167" s="7" t="s">
        <v>27</v>
      </c>
      <c r="AT167" s="7" t="s">
        <v>27</v>
      </c>
      <c r="AU167" s="7" t="s">
        <v>24</v>
      </c>
      <c r="AV167" s="7" t="s">
        <v>24</v>
      </c>
      <c r="AW167" s="149"/>
      <c r="AX167" s="154"/>
      <c r="AY167" s="4">
        <v>41829</v>
      </c>
      <c r="AZ167" s="27">
        <v>2.1</v>
      </c>
      <c r="BA167" s="27">
        <v>16.899999999999999</v>
      </c>
      <c r="BB167" s="27">
        <v>2.6</v>
      </c>
      <c r="BC167" s="27">
        <v>2.66</v>
      </c>
      <c r="BD167" s="6">
        <v>3.5</v>
      </c>
      <c r="BE167" s="7" t="s">
        <v>25</v>
      </c>
      <c r="BF167" s="7" t="s">
        <v>25</v>
      </c>
      <c r="BG167" s="7" t="s">
        <v>23</v>
      </c>
      <c r="BH167" s="7" t="s">
        <v>23</v>
      </c>
      <c r="BI167" s="149"/>
      <c r="BJ167" s="154"/>
      <c r="BK167" s="4">
        <v>41829</v>
      </c>
      <c r="BL167" s="27">
        <v>1.7</v>
      </c>
      <c r="BM167" s="27">
        <v>9.6</v>
      </c>
      <c r="BN167" s="27">
        <v>7.6</v>
      </c>
      <c r="BO167" s="27">
        <v>0.01</v>
      </c>
      <c r="BP167" s="6">
        <v>1</v>
      </c>
      <c r="BQ167" s="7" t="s">
        <v>25</v>
      </c>
      <c r="BR167" s="7" t="s">
        <v>25</v>
      </c>
      <c r="BS167" s="7" t="s">
        <v>25</v>
      </c>
      <c r="BT167" s="7" t="s">
        <v>25</v>
      </c>
      <c r="BU167" s="149"/>
      <c r="BV167" s="154"/>
      <c r="BW167" s="4">
        <v>41829</v>
      </c>
      <c r="BX167" s="27">
        <v>4.5999999999999996</v>
      </c>
      <c r="BY167" s="27">
        <v>101</v>
      </c>
      <c r="BZ167" s="27">
        <v>3.8</v>
      </c>
      <c r="CA167" s="27">
        <v>3.58</v>
      </c>
      <c r="CB167" s="6">
        <v>7.25</v>
      </c>
      <c r="CC167" s="7" t="s">
        <v>27</v>
      </c>
      <c r="CD167" s="7" t="s">
        <v>24</v>
      </c>
      <c r="CE167" s="7" t="s">
        <v>23</v>
      </c>
      <c r="CF167" s="7" t="s">
        <v>24</v>
      </c>
      <c r="CG167" s="149"/>
      <c r="CH167" s="151"/>
      <c r="CI167" s="4">
        <v>41844</v>
      </c>
      <c r="CJ167" s="27">
        <v>19</v>
      </c>
      <c r="CK167" s="27">
        <v>39.9</v>
      </c>
      <c r="CL167" s="27">
        <v>3.2</v>
      </c>
      <c r="CM167" s="27">
        <v>2.95</v>
      </c>
      <c r="CN167" s="6">
        <v>6.25</v>
      </c>
      <c r="CO167" s="7" t="s">
        <v>24</v>
      </c>
      <c r="CP167" s="7" t="s">
        <v>27</v>
      </c>
      <c r="CQ167" s="7" t="s">
        <v>23</v>
      </c>
      <c r="CR167" s="7" t="s">
        <v>23</v>
      </c>
      <c r="CS167" s="149"/>
      <c r="CT167" s="151"/>
      <c r="CU167" s="4">
        <v>41844</v>
      </c>
      <c r="CV167" s="27">
        <v>36.799999999999997</v>
      </c>
      <c r="CW167" s="27">
        <v>104</v>
      </c>
      <c r="CX167" s="27">
        <v>2.4</v>
      </c>
      <c r="CY167" s="27">
        <v>4.22</v>
      </c>
      <c r="CZ167" s="6">
        <v>9</v>
      </c>
      <c r="DA167" s="7" t="s">
        <v>24</v>
      </c>
      <c r="DB167" s="7" t="s">
        <v>24</v>
      </c>
      <c r="DC167" s="7" t="s">
        <v>23</v>
      </c>
      <c r="DD167" s="7" t="s">
        <v>24</v>
      </c>
      <c r="DE167" s="149"/>
      <c r="DF167" s="151"/>
      <c r="DG167" s="4">
        <v>41844</v>
      </c>
      <c r="DH167" s="27">
        <v>38.700000000000003</v>
      </c>
      <c r="DI167" s="27">
        <v>48.2</v>
      </c>
      <c r="DJ167" s="27">
        <v>1.9</v>
      </c>
      <c r="DK167" s="27">
        <v>4.6500000000000004</v>
      </c>
      <c r="DL167" s="6">
        <v>8.25</v>
      </c>
      <c r="DM167" s="7" t="s">
        <v>24</v>
      </c>
      <c r="DN167" s="7" t="s">
        <v>27</v>
      </c>
      <c r="DO167" s="7" t="s">
        <v>24</v>
      </c>
      <c r="DP167" s="7" t="s">
        <v>24</v>
      </c>
      <c r="DQ167" s="149"/>
      <c r="DR167" s="151"/>
      <c r="DS167" s="4" t="s">
        <v>32</v>
      </c>
      <c r="DT167" s="5" t="s">
        <v>32</v>
      </c>
      <c r="DU167" s="5" t="s">
        <v>32</v>
      </c>
      <c r="DV167" s="5" t="s">
        <v>32</v>
      </c>
      <c r="DW167" s="5" t="s">
        <v>32</v>
      </c>
      <c r="DX167" s="6" t="s">
        <v>32</v>
      </c>
      <c r="DY167" s="7" t="s">
        <v>32</v>
      </c>
      <c r="DZ167" s="7" t="s">
        <v>32</v>
      </c>
      <c r="EA167" s="7" t="s">
        <v>32</v>
      </c>
      <c r="EB167" s="7" t="s">
        <v>32</v>
      </c>
    </row>
    <row r="168" spans="1:132" x14ac:dyDescent="0.25">
      <c r="A168" s="149"/>
      <c r="B168" s="154"/>
      <c r="C168" s="4">
        <v>41860</v>
      </c>
      <c r="D168" s="27">
        <v>2</v>
      </c>
      <c r="E168" s="27">
        <v>765</v>
      </c>
      <c r="F168" s="27">
        <v>4.5999999999999996</v>
      </c>
      <c r="G168" s="27">
        <v>0.34</v>
      </c>
      <c r="H168" s="6">
        <v>3.75</v>
      </c>
      <c r="I168" s="7" t="s">
        <v>25</v>
      </c>
      <c r="J168" s="7" t="s">
        <v>24</v>
      </c>
      <c r="K168" s="7" t="s">
        <v>27</v>
      </c>
      <c r="L168" s="7" t="s">
        <v>25</v>
      </c>
      <c r="M168" s="149"/>
      <c r="N168" s="154"/>
      <c r="O168" s="4">
        <v>41860</v>
      </c>
      <c r="P168" s="27">
        <v>2.6</v>
      </c>
      <c r="Q168" s="27">
        <v>1230</v>
      </c>
      <c r="R168" s="27">
        <v>4.9000000000000004</v>
      </c>
      <c r="S168" s="27">
        <v>0.42</v>
      </c>
      <c r="T168" s="6">
        <v>3.75</v>
      </c>
      <c r="U168" s="7" t="s">
        <v>25</v>
      </c>
      <c r="V168" s="7" t="s">
        <v>24</v>
      </c>
      <c r="W168" s="7" t="s">
        <v>27</v>
      </c>
      <c r="X168" s="7" t="s">
        <v>25</v>
      </c>
      <c r="Y168" s="149"/>
      <c r="Z168" s="154"/>
      <c r="AA168" s="4">
        <v>41860</v>
      </c>
      <c r="AB168" s="27">
        <v>2.8</v>
      </c>
      <c r="AC168" s="27">
        <v>1910</v>
      </c>
      <c r="AD168" s="27">
        <v>4.7</v>
      </c>
      <c r="AE168" s="27">
        <v>0.8</v>
      </c>
      <c r="AF168" s="6">
        <v>4.25</v>
      </c>
      <c r="AG168" s="7" t="s">
        <v>25</v>
      </c>
      <c r="AH168" s="7" t="s">
        <v>24</v>
      </c>
      <c r="AI168" s="7" t="s">
        <v>27</v>
      </c>
      <c r="AJ168" s="7" t="s">
        <v>27</v>
      </c>
      <c r="AK168" s="149"/>
      <c r="AL168" s="154"/>
      <c r="AM168" s="4">
        <v>41860</v>
      </c>
      <c r="AN168" s="22">
        <v>2.4</v>
      </c>
      <c r="AO168" s="22">
        <v>1910</v>
      </c>
      <c r="AP168" s="22">
        <v>4.7</v>
      </c>
      <c r="AQ168" s="22">
        <v>0.54</v>
      </c>
      <c r="AR168" s="6">
        <v>4.25</v>
      </c>
      <c r="AS168" s="7" t="s">
        <v>25</v>
      </c>
      <c r="AT168" s="7" t="s">
        <v>24</v>
      </c>
      <c r="AU168" s="7" t="s">
        <v>27</v>
      </c>
      <c r="AV168" s="7" t="s">
        <v>27</v>
      </c>
      <c r="AW168" s="149"/>
      <c r="AX168" s="154"/>
      <c r="AY168" s="4">
        <v>41860</v>
      </c>
      <c r="AZ168" s="27">
        <v>3</v>
      </c>
      <c r="BA168" s="27">
        <v>1670</v>
      </c>
      <c r="BB168" s="27">
        <v>3.4</v>
      </c>
      <c r="BC168" s="27">
        <v>1.1599999999999999</v>
      </c>
      <c r="BD168" s="6">
        <v>5.75</v>
      </c>
      <c r="BE168" s="7" t="s">
        <v>25</v>
      </c>
      <c r="BF168" s="7" t="s">
        <v>24</v>
      </c>
      <c r="BG168" s="7" t="s">
        <v>23</v>
      </c>
      <c r="BH168" s="7" t="s">
        <v>23</v>
      </c>
      <c r="BI168" s="149"/>
      <c r="BJ168" s="154"/>
      <c r="BK168" s="4">
        <v>41860</v>
      </c>
      <c r="BL168" s="27">
        <v>1.2</v>
      </c>
      <c r="BM168" s="27">
        <v>108</v>
      </c>
      <c r="BN168" s="27">
        <v>8.1</v>
      </c>
      <c r="BO168" s="27">
        <v>0.06</v>
      </c>
      <c r="BP168" s="6">
        <v>3.25</v>
      </c>
      <c r="BQ168" s="7" t="s">
        <v>25</v>
      </c>
      <c r="BR168" s="7" t="s">
        <v>24</v>
      </c>
      <c r="BS168" s="7" t="s">
        <v>25</v>
      </c>
      <c r="BT168" s="7" t="s">
        <v>25</v>
      </c>
      <c r="BU168" s="149"/>
      <c r="BV168" s="154"/>
      <c r="BW168" s="4">
        <v>41860</v>
      </c>
      <c r="BX168" s="27">
        <v>1.9</v>
      </c>
      <c r="BY168" s="27">
        <v>328</v>
      </c>
      <c r="BZ168" s="27">
        <v>4.5999999999999996</v>
      </c>
      <c r="CA168" s="27">
        <v>0.56000000000000005</v>
      </c>
      <c r="CB168" s="6">
        <v>4.25</v>
      </c>
      <c r="CC168" s="7" t="s">
        <v>25</v>
      </c>
      <c r="CD168" s="7" t="s">
        <v>24</v>
      </c>
      <c r="CE168" s="7" t="s">
        <v>27</v>
      </c>
      <c r="CF168" s="7" t="s">
        <v>27</v>
      </c>
      <c r="CG168" s="149"/>
      <c r="CH168" s="151"/>
      <c r="CI168" s="4">
        <v>41857</v>
      </c>
      <c r="CJ168" s="5">
        <v>18.100000000000001</v>
      </c>
      <c r="CK168" s="5">
        <v>14</v>
      </c>
      <c r="CL168" s="5">
        <v>2.2000000000000002</v>
      </c>
      <c r="CM168" s="5">
        <v>4.08</v>
      </c>
      <c r="CN168" s="6">
        <v>6.75</v>
      </c>
      <c r="CO168" s="7" t="s">
        <v>24</v>
      </c>
      <c r="CP168" s="7" t="s">
        <v>25</v>
      </c>
      <c r="CQ168" s="7" t="s">
        <v>23</v>
      </c>
      <c r="CR168" s="7" t="s">
        <v>24</v>
      </c>
      <c r="CS168" s="149"/>
      <c r="CT168" s="151"/>
      <c r="CU168" s="4">
        <v>41857</v>
      </c>
      <c r="CV168" s="5">
        <v>106</v>
      </c>
      <c r="CW168" s="5">
        <v>134</v>
      </c>
      <c r="CX168" s="5">
        <v>1.1000000000000001</v>
      </c>
      <c r="CY168" s="5">
        <v>6.81</v>
      </c>
      <c r="CZ168" s="6">
        <v>10</v>
      </c>
      <c r="DA168" s="7" t="s">
        <v>24</v>
      </c>
      <c r="DB168" s="7" t="s">
        <v>24</v>
      </c>
      <c r="DC168" s="7" t="s">
        <v>24</v>
      </c>
      <c r="DD168" s="7" t="s">
        <v>24</v>
      </c>
      <c r="DE168" s="149"/>
      <c r="DF168" s="151"/>
      <c r="DG168" s="4">
        <v>41857</v>
      </c>
      <c r="DH168" s="5">
        <v>50</v>
      </c>
      <c r="DI168" s="5">
        <v>101</v>
      </c>
      <c r="DJ168" s="5">
        <v>1.1000000000000001</v>
      </c>
      <c r="DK168" s="5">
        <v>6.81</v>
      </c>
      <c r="DL168" s="6">
        <v>10</v>
      </c>
      <c r="DM168" s="34">
        <v>10</v>
      </c>
      <c r="DN168" s="7" t="s">
        <v>24</v>
      </c>
      <c r="DO168" s="7" t="s">
        <v>24</v>
      </c>
      <c r="DP168" s="7" t="s">
        <v>24</v>
      </c>
      <c r="DQ168" s="149"/>
      <c r="DR168" s="151"/>
      <c r="DS168" s="4" t="s">
        <v>32</v>
      </c>
      <c r="DT168" s="5" t="s">
        <v>32</v>
      </c>
      <c r="DU168" s="5" t="s">
        <v>32</v>
      </c>
      <c r="DV168" s="5" t="s">
        <v>32</v>
      </c>
      <c r="DW168" s="5" t="s">
        <v>32</v>
      </c>
      <c r="DX168" s="6" t="s">
        <v>32</v>
      </c>
      <c r="DY168" s="7" t="s">
        <v>32</v>
      </c>
      <c r="DZ168" s="7" t="s">
        <v>32</v>
      </c>
      <c r="EA168" s="7" t="s">
        <v>32</v>
      </c>
      <c r="EB168" s="7" t="s">
        <v>32</v>
      </c>
    </row>
    <row r="169" spans="1:132" x14ac:dyDescent="0.25">
      <c r="A169" s="149"/>
      <c r="B169" s="154"/>
      <c r="C169" s="4">
        <v>41885</v>
      </c>
      <c r="D169" s="27">
        <v>1.7</v>
      </c>
      <c r="E169" s="27">
        <v>58.7</v>
      </c>
      <c r="F169" s="27">
        <v>4.4000000000000004</v>
      </c>
      <c r="G169" s="27">
        <v>0.56999999999999995</v>
      </c>
      <c r="H169" s="6">
        <v>4</v>
      </c>
      <c r="I169" s="7" t="s">
        <v>25</v>
      </c>
      <c r="J169" s="7" t="s">
        <v>23</v>
      </c>
      <c r="K169" s="7" t="s">
        <v>23</v>
      </c>
      <c r="L169" s="7" t="s">
        <v>27</v>
      </c>
      <c r="M169" s="149"/>
      <c r="N169" s="154"/>
      <c r="O169" s="4">
        <v>41885</v>
      </c>
      <c r="P169" s="27">
        <v>5.4</v>
      </c>
      <c r="Q169" s="27">
        <v>55.2</v>
      </c>
      <c r="R169" s="27">
        <v>2.6</v>
      </c>
      <c r="S169" s="27">
        <v>1.89</v>
      </c>
      <c r="T169" s="6">
        <v>6</v>
      </c>
      <c r="U169" s="7" t="s">
        <v>23</v>
      </c>
      <c r="V169" s="7" t="s">
        <v>23</v>
      </c>
      <c r="W169" s="7" t="s">
        <v>23</v>
      </c>
      <c r="X169" s="7" t="s">
        <v>23</v>
      </c>
      <c r="Y169" s="149"/>
      <c r="Z169" s="154"/>
      <c r="AA169" s="4">
        <v>41885</v>
      </c>
      <c r="AB169" s="27">
        <v>2.4</v>
      </c>
      <c r="AC169" s="27">
        <v>24.1</v>
      </c>
      <c r="AD169" s="27">
        <v>1</v>
      </c>
      <c r="AE169" s="27">
        <v>1.44</v>
      </c>
      <c r="AF169" s="6">
        <v>5</v>
      </c>
      <c r="AG169" s="7" t="s">
        <v>25</v>
      </c>
      <c r="AH169" s="7" t="s">
        <v>27</v>
      </c>
      <c r="AI169" s="7" t="s">
        <v>24</v>
      </c>
      <c r="AJ169" s="7" t="s">
        <v>23</v>
      </c>
      <c r="AK169" s="149"/>
      <c r="AL169" s="154"/>
      <c r="AM169" s="4">
        <v>41885</v>
      </c>
      <c r="AN169" s="27">
        <v>1.3</v>
      </c>
      <c r="AO169" s="27">
        <v>21.7</v>
      </c>
      <c r="AP169" s="27">
        <v>1</v>
      </c>
      <c r="AQ169" s="27">
        <v>1.43</v>
      </c>
      <c r="AR169" s="6">
        <v>5</v>
      </c>
      <c r="AS169" s="7" t="s">
        <v>25</v>
      </c>
      <c r="AT169" s="7" t="s">
        <v>27</v>
      </c>
      <c r="AU169" s="7" t="s">
        <v>24</v>
      </c>
      <c r="AV169" s="7" t="s">
        <v>23</v>
      </c>
      <c r="AW169" s="149"/>
      <c r="AX169" s="154"/>
      <c r="AY169" s="4">
        <v>41885</v>
      </c>
      <c r="AZ169" s="27">
        <v>1.7</v>
      </c>
      <c r="BA169" s="27">
        <v>18.7</v>
      </c>
      <c r="BB169" s="27">
        <v>1.7</v>
      </c>
      <c r="BC169" s="27">
        <v>2.1800000000000002</v>
      </c>
      <c r="BD169" s="6">
        <v>4.5</v>
      </c>
      <c r="BE169" s="7" t="s">
        <v>25</v>
      </c>
      <c r="BF169" s="7" t="s">
        <v>25</v>
      </c>
      <c r="BG169" s="7" t="s">
        <v>24</v>
      </c>
      <c r="BH169" s="7" t="s">
        <v>23</v>
      </c>
      <c r="BI169" s="149"/>
      <c r="BJ169" s="154"/>
      <c r="BK169" s="4">
        <v>41885</v>
      </c>
      <c r="BL169" s="27">
        <v>1</v>
      </c>
      <c r="BM169" s="27">
        <v>13.8</v>
      </c>
      <c r="BN169" s="27">
        <v>8.1999999999999993</v>
      </c>
      <c r="BO169" s="27">
        <v>0.03</v>
      </c>
      <c r="BP169" s="6">
        <v>1</v>
      </c>
      <c r="BQ169" s="7" t="s">
        <v>25</v>
      </c>
      <c r="BR169" s="7" t="s">
        <v>25</v>
      </c>
      <c r="BS169" s="7" t="s">
        <v>25</v>
      </c>
      <c r="BT169" s="7" t="s">
        <v>25</v>
      </c>
      <c r="BU169" s="149"/>
      <c r="BV169" s="154"/>
      <c r="BW169" s="4">
        <v>41885</v>
      </c>
      <c r="BX169" s="27">
        <v>2.5</v>
      </c>
      <c r="BY169" s="27">
        <v>138</v>
      </c>
      <c r="BZ169" s="27">
        <v>5.9</v>
      </c>
      <c r="CA169" s="27">
        <v>1.8</v>
      </c>
      <c r="CB169" s="6">
        <v>5</v>
      </c>
      <c r="CC169" s="7" t="s">
        <v>25</v>
      </c>
      <c r="CD169" s="7" t="s">
        <v>24</v>
      </c>
      <c r="CE169" s="7" t="s">
        <v>27</v>
      </c>
      <c r="CF169" s="7" t="s">
        <v>23</v>
      </c>
      <c r="CG169" s="149"/>
      <c r="CH169" s="151"/>
      <c r="CI169" s="4">
        <v>41885</v>
      </c>
      <c r="CJ169" s="5">
        <v>43.7</v>
      </c>
      <c r="CK169" s="5">
        <v>28.5</v>
      </c>
      <c r="CL169" s="5">
        <v>4.0999999999999996</v>
      </c>
      <c r="CM169" s="5">
        <v>35.799999999999997</v>
      </c>
      <c r="CN169" s="6">
        <v>7.25</v>
      </c>
      <c r="CO169" s="7" t="s">
        <v>24</v>
      </c>
      <c r="CP169" s="7" t="s">
        <v>27</v>
      </c>
      <c r="CQ169" s="7" t="s">
        <v>23</v>
      </c>
      <c r="CR169" s="7" t="s">
        <v>24</v>
      </c>
      <c r="CS169" s="149"/>
      <c r="CT169" s="151"/>
      <c r="CU169" s="4">
        <v>41885</v>
      </c>
      <c r="CV169" s="5">
        <v>111</v>
      </c>
      <c r="CW169" s="5">
        <v>110</v>
      </c>
      <c r="CX169" s="5">
        <v>1.8</v>
      </c>
      <c r="CY169" s="5">
        <v>15.1</v>
      </c>
      <c r="CZ169" s="6">
        <v>10</v>
      </c>
      <c r="DA169" s="7" t="s">
        <v>24</v>
      </c>
      <c r="DB169" s="7" t="s">
        <v>24</v>
      </c>
      <c r="DC169" s="7" t="s">
        <v>24</v>
      </c>
      <c r="DD169" s="7" t="s">
        <v>24</v>
      </c>
      <c r="DE169" s="149"/>
      <c r="DF169" s="151"/>
      <c r="DG169" s="4">
        <v>41911</v>
      </c>
      <c r="DH169" s="5">
        <v>29.4</v>
      </c>
      <c r="DI169" s="5">
        <v>133</v>
      </c>
      <c r="DJ169" s="5">
        <v>1.8</v>
      </c>
      <c r="DK169" s="5">
        <v>6.24</v>
      </c>
      <c r="DL169" s="6">
        <v>10</v>
      </c>
      <c r="DM169" s="7">
        <v>10</v>
      </c>
      <c r="DN169" s="7">
        <v>10</v>
      </c>
      <c r="DO169" s="7">
        <v>10</v>
      </c>
      <c r="DP169" s="7">
        <v>10</v>
      </c>
      <c r="DQ169" s="149"/>
      <c r="DR169" s="151"/>
      <c r="DS169" s="4" t="s">
        <v>32</v>
      </c>
      <c r="DT169" s="5" t="s">
        <v>32</v>
      </c>
      <c r="DU169" s="5" t="s">
        <v>32</v>
      </c>
      <c r="DV169" s="5" t="s">
        <v>32</v>
      </c>
      <c r="DW169" s="5" t="s">
        <v>32</v>
      </c>
      <c r="DX169" s="6" t="s">
        <v>32</v>
      </c>
      <c r="DY169" s="7" t="s">
        <v>32</v>
      </c>
      <c r="DZ169" s="7" t="s">
        <v>32</v>
      </c>
      <c r="EA169" s="7" t="s">
        <v>32</v>
      </c>
      <c r="EB169" s="7" t="s">
        <v>32</v>
      </c>
    </row>
    <row r="170" spans="1:132" x14ac:dyDescent="0.25">
      <c r="A170" s="149"/>
      <c r="B170" s="154"/>
      <c r="C170" s="4">
        <v>41915</v>
      </c>
      <c r="D170" s="27">
        <v>1.6</v>
      </c>
      <c r="E170" s="27">
        <v>65</v>
      </c>
      <c r="F170" s="27">
        <v>5</v>
      </c>
      <c r="G170" s="27">
        <v>1.18</v>
      </c>
      <c r="H170" s="6">
        <v>4</v>
      </c>
      <c r="I170" s="7" t="s">
        <v>25</v>
      </c>
      <c r="J170" s="7" t="s">
        <v>23</v>
      </c>
      <c r="K170" s="7" t="s">
        <v>27</v>
      </c>
      <c r="L170" s="7" t="s">
        <v>23</v>
      </c>
      <c r="M170" s="149"/>
      <c r="N170" s="154"/>
      <c r="O170" s="4">
        <v>41915</v>
      </c>
      <c r="P170" s="27">
        <v>5.9</v>
      </c>
      <c r="Q170" s="27">
        <v>33.299999999999997</v>
      </c>
      <c r="R170" s="27">
        <v>2.5</v>
      </c>
      <c r="S170" s="27">
        <v>2.19</v>
      </c>
      <c r="T170" s="6">
        <v>5.25</v>
      </c>
      <c r="U170" s="7" t="s">
        <v>23</v>
      </c>
      <c r="V170" s="7" t="s">
        <v>27</v>
      </c>
      <c r="W170" s="7" t="s">
        <v>23</v>
      </c>
      <c r="X170" s="7" t="s">
        <v>23</v>
      </c>
      <c r="Y170" s="149"/>
      <c r="Z170" s="154"/>
      <c r="AA170" s="4">
        <v>41915</v>
      </c>
      <c r="AB170" s="27">
        <v>5.9</v>
      </c>
      <c r="AC170" s="27">
        <v>12.2</v>
      </c>
      <c r="AD170" s="27">
        <v>0.7</v>
      </c>
      <c r="AE170" s="27">
        <v>2.5099999999999998</v>
      </c>
      <c r="AF170" s="6">
        <v>5.75</v>
      </c>
      <c r="AG170" s="7" t="s">
        <v>23</v>
      </c>
      <c r="AH170" s="7" t="s">
        <v>25</v>
      </c>
      <c r="AI170" s="7" t="s">
        <v>24</v>
      </c>
      <c r="AJ170" s="7" t="s">
        <v>23</v>
      </c>
      <c r="AK170" s="149"/>
      <c r="AL170" s="154"/>
      <c r="AM170" s="4">
        <v>41915</v>
      </c>
      <c r="AN170" s="27">
        <v>4</v>
      </c>
      <c r="AO170" s="27">
        <v>17.5</v>
      </c>
      <c r="AP170" s="27">
        <v>2.4</v>
      </c>
      <c r="AQ170" s="27">
        <v>2.52</v>
      </c>
      <c r="AR170" s="6">
        <v>4</v>
      </c>
      <c r="AS170" s="7" t="s">
        <v>27</v>
      </c>
      <c r="AT170" s="7" t="s">
        <v>25</v>
      </c>
      <c r="AU170" s="7" t="s">
        <v>23</v>
      </c>
      <c r="AV170" s="7" t="s">
        <v>23</v>
      </c>
      <c r="AW170" s="149"/>
      <c r="AX170" s="154"/>
      <c r="AY170" s="4">
        <v>41915</v>
      </c>
      <c r="AZ170" s="27">
        <v>2.9</v>
      </c>
      <c r="BA170" s="27">
        <v>15.8</v>
      </c>
      <c r="BB170" s="27">
        <v>2.1</v>
      </c>
      <c r="BC170" s="27">
        <v>2.97</v>
      </c>
      <c r="BD170" s="6">
        <v>3.5</v>
      </c>
      <c r="BE170" s="7" t="s">
        <v>25</v>
      </c>
      <c r="BF170" s="7" t="s">
        <v>25</v>
      </c>
      <c r="BG170" s="7" t="s">
        <v>23</v>
      </c>
      <c r="BH170" s="7" t="s">
        <v>23</v>
      </c>
      <c r="BI170" s="149"/>
      <c r="BJ170" s="154"/>
      <c r="BK170" s="4">
        <v>41915</v>
      </c>
      <c r="BL170" s="27">
        <v>1</v>
      </c>
      <c r="BM170" s="27">
        <v>5.6</v>
      </c>
      <c r="BN170" s="27">
        <v>8.4</v>
      </c>
      <c r="BO170" s="27">
        <v>0.03</v>
      </c>
      <c r="BP170" s="6">
        <v>1</v>
      </c>
      <c r="BQ170" s="7" t="s">
        <v>25</v>
      </c>
      <c r="BR170" s="7" t="s">
        <v>25</v>
      </c>
      <c r="BS170" s="7" t="s">
        <v>25</v>
      </c>
      <c r="BT170" s="7" t="s">
        <v>25</v>
      </c>
      <c r="BU170" s="149"/>
      <c r="BV170" s="154"/>
      <c r="BW170" s="4">
        <v>41913</v>
      </c>
      <c r="BX170" s="27">
        <v>2.7</v>
      </c>
      <c r="BY170" s="27">
        <v>70.900000000000006</v>
      </c>
      <c r="BZ170" s="27">
        <v>6.4</v>
      </c>
      <c r="CA170" s="27">
        <v>2.64</v>
      </c>
      <c r="CB170" s="6">
        <v>4</v>
      </c>
      <c r="CC170" s="7" t="s">
        <v>25</v>
      </c>
      <c r="CD170" s="7" t="s">
        <v>23</v>
      </c>
      <c r="CE170" s="7" t="s">
        <v>27</v>
      </c>
      <c r="CF170" s="7" t="s">
        <v>23</v>
      </c>
      <c r="CG170" s="149"/>
      <c r="CH170" s="151"/>
      <c r="CI170" s="4">
        <v>41911</v>
      </c>
      <c r="CJ170" s="27">
        <v>13.1</v>
      </c>
      <c r="CK170" s="27">
        <v>13</v>
      </c>
      <c r="CL170" s="27">
        <v>4.2</v>
      </c>
      <c r="CM170" s="27">
        <v>5.49</v>
      </c>
      <c r="CN170" s="6">
        <v>5.75</v>
      </c>
      <c r="CO170" s="7" t="s">
        <v>23</v>
      </c>
      <c r="CP170" s="7" t="s">
        <v>25</v>
      </c>
      <c r="CQ170" s="7" t="s">
        <v>23</v>
      </c>
      <c r="CR170" s="7" t="s">
        <v>24</v>
      </c>
      <c r="CS170" s="149"/>
      <c r="CT170" s="151"/>
      <c r="CU170" s="4">
        <v>41911</v>
      </c>
      <c r="CV170" s="5">
        <v>42.1</v>
      </c>
      <c r="CW170" s="5">
        <v>85.5</v>
      </c>
      <c r="CX170" s="5">
        <v>1.5</v>
      </c>
      <c r="CY170" s="5">
        <v>11.8</v>
      </c>
      <c r="CZ170" s="6">
        <v>9</v>
      </c>
      <c r="DA170" s="7" t="s">
        <v>24</v>
      </c>
      <c r="DB170" s="7" t="s">
        <v>23</v>
      </c>
      <c r="DC170" s="7" t="s">
        <v>24</v>
      </c>
      <c r="DD170" s="7" t="s">
        <v>24</v>
      </c>
      <c r="DE170" s="149"/>
      <c r="DF170" s="151"/>
      <c r="DG170" s="4">
        <v>41927</v>
      </c>
      <c r="DH170" s="5">
        <v>119</v>
      </c>
      <c r="DI170" s="5">
        <v>82.5</v>
      </c>
      <c r="DJ170" s="5">
        <v>2.2999999999999998</v>
      </c>
      <c r="DK170" s="5">
        <v>29.2</v>
      </c>
      <c r="DL170" s="6">
        <v>8</v>
      </c>
      <c r="DM170" s="7" t="s">
        <v>24</v>
      </c>
      <c r="DN170" s="7" t="s">
        <v>23</v>
      </c>
      <c r="DO170" s="7" t="s">
        <v>23</v>
      </c>
      <c r="DP170" s="7" t="s">
        <v>24</v>
      </c>
      <c r="DQ170" s="149"/>
      <c r="DR170" s="151"/>
      <c r="DS170" s="4" t="s">
        <v>32</v>
      </c>
      <c r="DT170" s="5" t="s">
        <v>32</v>
      </c>
      <c r="DU170" s="5" t="s">
        <v>32</v>
      </c>
      <c r="DV170" s="5" t="s">
        <v>32</v>
      </c>
      <c r="DW170" s="5" t="s">
        <v>32</v>
      </c>
      <c r="DX170" s="6" t="s">
        <v>32</v>
      </c>
      <c r="DY170" s="7" t="s">
        <v>32</v>
      </c>
      <c r="DZ170" s="7" t="s">
        <v>32</v>
      </c>
      <c r="EA170" s="7" t="s">
        <v>32</v>
      </c>
      <c r="EB170" s="7" t="s">
        <v>32</v>
      </c>
    </row>
    <row r="171" spans="1:132" x14ac:dyDescent="0.25">
      <c r="A171" s="149"/>
      <c r="B171" s="154"/>
      <c r="C171" s="25">
        <v>41949</v>
      </c>
      <c r="D171" s="27">
        <v>2.2000000000000002</v>
      </c>
      <c r="E171" s="27">
        <v>31.8</v>
      </c>
      <c r="F171" s="27">
        <v>5.0999999999999996</v>
      </c>
      <c r="G171" s="27">
        <v>2.0299999999999998</v>
      </c>
      <c r="H171" s="6">
        <f>(I171+J171+K171+L171)/4</f>
        <v>3.25</v>
      </c>
      <c r="I171" s="7" t="s">
        <v>25</v>
      </c>
      <c r="J171" s="7" t="s">
        <v>27</v>
      </c>
      <c r="K171" s="7" t="s">
        <v>27</v>
      </c>
      <c r="L171" s="7" t="s">
        <v>23</v>
      </c>
      <c r="M171" s="149"/>
      <c r="N171" s="154"/>
      <c r="O171" s="25">
        <v>41949</v>
      </c>
      <c r="P171" s="27">
        <v>8.4</v>
      </c>
      <c r="Q171" s="27">
        <v>30.8</v>
      </c>
      <c r="R171" s="27">
        <v>0.8</v>
      </c>
      <c r="S171" s="27">
        <v>5.0999999999999996</v>
      </c>
      <c r="T171" s="6">
        <v>7.25</v>
      </c>
      <c r="U171" s="7" t="s">
        <v>23</v>
      </c>
      <c r="V171" s="7" t="s">
        <v>27</v>
      </c>
      <c r="W171" s="7" t="s">
        <v>24</v>
      </c>
      <c r="X171" s="7" t="s">
        <v>24</v>
      </c>
      <c r="Y171" s="149"/>
      <c r="Z171" s="154"/>
      <c r="AA171" s="25">
        <v>41949</v>
      </c>
      <c r="AB171" s="27">
        <v>4.5</v>
      </c>
      <c r="AC171" s="27">
        <v>17.899999999999999</v>
      </c>
      <c r="AD171" s="27">
        <v>3</v>
      </c>
      <c r="AE171" s="27">
        <v>4.08</v>
      </c>
      <c r="AF171" s="6">
        <v>5</v>
      </c>
      <c r="AG171" s="7" t="s">
        <v>27</v>
      </c>
      <c r="AH171" s="7" t="s">
        <v>25</v>
      </c>
      <c r="AI171" s="7" t="s">
        <v>23</v>
      </c>
      <c r="AJ171" s="7" t="s">
        <v>24</v>
      </c>
      <c r="AK171" s="149"/>
      <c r="AL171" s="154"/>
      <c r="AM171" s="25">
        <v>41949</v>
      </c>
      <c r="AN171" s="27">
        <v>3</v>
      </c>
      <c r="AO171" s="27">
        <v>22.7</v>
      </c>
      <c r="AP171" s="27">
        <v>2</v>
      </c>
      <c r="AQ171" s="27">
        <v>4.1100000000000003</v>
      </c>
      <c r="AR171" s="6">
        <f>(AS171+AT171+AU171+AV171)/4</f>
        <v>5</v>
      </c>
      <c r="AS171" s="7" t="str">
        <f>IF(AN171&lt;=3,"1",IF(AN171&lt;5,"3",IF(AN171&lt;=15,"6",IF(AN171&gt;15,"10"))))</f>
        <v>1</v>
      </c>
      <c r="AT171" s="7" t="str">
        <f>IF(AO171&lt;=20,"1",IF(AO171&lt;=49.9,"3",IF(AO171&lt;=100,"6",IF(AO171&gt;100,"10"))))</f>
        <v>3</v>
      </c>
      <c r="AU171" s="7" t="str">
        <f>IF(AP171&gt;=6.5,"1",IF(AP171&gt;=4.6,"3",IF(AP171&gt;=2,"6",IF(AP171&gt;=0,"10"))))</f>
        <v>6</v>
      </c>
      <c r="AV171" s="7" t="str">
        <f>IF(AQ171&lt;=0.5,"1",IF(AQ171&lt;1,"3",IF(AQ171&lt;=3,"6",IF(AQ171&gt;=3,"10"))))</f>
        <v>10</v>
      </c>
      <c r="AW171" s="149"/>
      <c r="AX171" s="154"/>
      <c r="AY171" s="25">
        <v>41949</v>
      </c>
      <c r="AZ171" s="27">
        <v>1.3</v>
      </c>
      <c r="BA171" s="27">
        <v>49.5</v>
      </c>
      <c r="BB171" s="27">
        <v>3.4</v>
      </c>
      <c r="BC171" s="27">
        <v>2.67</v>
      </c>
      <c r="BD171" s="6">
        <v>4</v>
      </c>
      <c r="BE171" s="7" t="s">
        <v>25</v>
      </c>
      <c r="BF171" s="7" t="s">
        <v>27</v>
      </c>
      <c r="BG171" s="7" t="s">
        <v>23</v>
      </c>
      <c r="BH171" s="7" t="s">
        <v>23</v>
      </c>
      <c r="BI171" s="149"/>
      <c r="BJ171" s="154"/>
      <c r="BK171" s="25">
        <v>41949</v>
      </c>
      <c r="BL171" s="27">
        <v>1</v>
      </c>
      <c r="BM171" s="27">
        <v>7</v>
      </c>
      <c r="BN171" s="27">
        <v>9.3000000000000007</v>
      </c>
      <c r="BO171" s="27">
        <v>0.02</v>
      </c>
      <c r="BP171" s="6">
        <v>1</v>
      </c>
      <c r="BQ171" s="7" t="s">
        <v>25</v>
      </c>
      <c r="BR171" s="7" t="s">
        <v>25</v>
      </c>
      <c r="BS171" s="7" t="s">
        <v>25</v>
      </c>
      <c r="BT171" s="7" t="s">
        <v>25</v>
      </c>
      <c r="BU171" s="149"/>
      <c r="BV171" s="154"/>
      <c r="BW171" s="25">
        <v>41949</v>
      </c>
      <c r="BX171" s="27">
        <v>2.8</v>
      </c>
      <c r="BY171" s="27">
        <v>46.8</v>
      </c>
      <c r="BZ171" s="27">
        <v>6</v>
      </c>
      <c r="CA171" s="27">
        <v>6.42</v>
      </c>
      <c r="CB171" s="6">
        <v>4.25</v>
      </c>
      <c r="CC171" s="7" t="s">
        <v>25</v>
      </c>
      <c r="CD171" s="7" t="s">
        <v>27</v>
      </c>
      <c r="CE171" s="7" t="s">
        <v>27</v>
      </c>
      <c r="CF171" s="7" t="s">
        <v>24</v>
      </c>
      <c r="CG171" s="149"/>
      <c r="CH171" s="151"/>
      <c r="CI171" s="4">
        <v>41961</v>
      </c>
      <c r="CJ171" s="27">
        <v>22.2</v>
      </c>
      <c r="CK171" s="27">
        <v>33.4</v>
      </c>
      <c r="CL171" s="27">
        <v>1.5</v>
      </c>
      <c r="CM171" s="27">
        <v>36.200000000000003</v>
      </c>
      <c r="CN171" s="6">
        <v>8.25</v>
      </c>
      <c r="CO171" s="7" t="s">
        <v>25</v>
      </c>
      <c r="CP171" s="7" t="s">
        <v>27</v>
      </c>
      <c r="CQ171" s="7" t="s">
        <v>27</v>
      </c>
      <c r="CR171" s="7" t="s">
        <v>24</v>
      </c>
      <c r="CS171" s="149"/>
      <c r="CT171" s="151"/>
      <c r="CU171" s="4">
        <v>41961</v>
      </c>
      <c r="CV171" s="5">
        <v>184</v>
      </c>
      <c r="CW171" s="5">
        <v>75.8</v>
      </c>
      <c r="CX171" s="5">
        <v>0.8</v>
      </c>
      <c r="CY171" s="5">
        <v>31.1</v>
      </c>
      <c r="CZ171" s="6">
        <v>9</v>
      </c>
      <c r="DA171" s="7" t="s">
        <v>24</v>
      </c>
      <c r="DB171" s="7" t="s">
        <v>23</v>
      </c>
      <c r="DC171" s="7" t="s">
        <v>24</v>
      </c>
      <c r="DD171" s="7" t="s">
        <v>24</v>
      </c>
      <c r="DE171" s="149"/>
      <c r="DF171" s="151"/>
      <c r="DG171" s="4">
        <v>41961</v>
      </c>
      <c r="DH171" s="5">
        <v>31.9</v>
      </c>
      <c r="DI171" s="5">
        <v>182</v>
      </c>
      <c r="DJ171" s="5">
        <v>0.8</v>
      </c>
      <c r="DK171" s="5">
        <v>15</v>
      </c>
      <c r="DL171" s="6">
        <v>10</v>
      </c>
      <c r="DM171" s="7" t="s">
        <v>24</v>
      </c>
      <c r="DN171" s="7" t="s">
        <v>24</v>
      </c>
      <c r="DO171" s="7" t="s">
        <v>24</v>
      </c>
      <c r="DP171" s="7" t="s">
        <v>24</v>
      </c>
      <c r="DQ171" s="149"/>
      <c r="DR171" s="151"/>
      <c r="DS171" s="4" t="s">
        <v>32</v>
      </c>
      <c r="DT171" s="5" t="s">
        <v>32</v>
      </c>
      <c r="DU171" s="5" t="s">
        <v>32</v>
      </c>
      <c r="DV171" s="5" t="s">
        <v>32</v>
      </c>
      <c r="DW171" s="5" t="s">
        <v>32</v>
      </c>
      <c r="DX171" s="6" t="s">
        <v>32</v>
      </c>
      <c r="DY171" s="7" t="s">
        <v>32</v>
      </c>
      <c r="DZ171" s="7" t="s">
        <v>32</v>
      </c>
      <c r="EA171" s="7" t="s">
        <v>32</v>
      </c>
      <c r="EB171" s="7" t="s">
        <v>32</v>
      </c>
    </row>
    <row r="172" spans="1:132" x14ac:dyDescent="0.25">
      <c r="A172" s="149"/>
      <c r="B172" s="154"/>
      <c r="C172" s="25">
        <v>41974</v>
      </c>
      <c r="D172" s="27">
        <v>3.5</v>
      </c>
      <c r="E172" s="27">
        <v>40.299999999999997</v>
      </c>
      <c r="F172" s="27">
        <v>4.2</v>
      </c>
      <c r="G172" s="27">
        <v>4.9400000000000004</v>
      </c>
      <c r="H172" s="6">
        <f>(I172+J172+K172+L172)/4</f>
        <v>5.5</v>
      </c>
      <c r="I172" s="7" t="str">
        <f>IF(D172&lt;=3,"1",IF(D172&lt;5,"3",IF(D172&lt;=15,"6",IF(D172&gt;15,"10"))))</f>
        <v>3</v>
      </c>
      <c r="J172" s="7" t="str">
        <f>IF(E172&lt;=20,"1",IF(E172&lt;=49.9,"3",IF(E172&lt;=100,"6",IF(E172&gt;100,"10"))))</f>
        <v>3</v>
      </c>
      <c r="K172" s="7" t="str">
        <f>IF(F172&gt;=6.5,"1",IF(F172&gt;=4.6,"3",IF(F172&gt;=2,"6",IF(F172&gt;=0,"10"))))</f>
        <v>6</v>
      </c>
      <c r="L172" s="7" t="str">
        <f>IF(G172&lt;=0.5,"1",IF(G172&lt;1,"3",IF(G172&lt;=3,"6",IF(G172&gt;=3,"10"))))</f>
        <v>10</v>
      </c>
      <c r="M172" s="149"/>
      <c r="N172" s="154"/>
      <c r="O172" s="25">
        <v>41974</v>
      </c>
      <c r="P172" s="27">
        <v>16.600000000000001</v>
      </c>
      <c r="Q172" s="27">
        <v>34.299999999999997</v>
      </c>
      <c r="R172" s="27">
        <v>0.5</v>
      </c>
      <c r="S172" s="27">
        <v>12.2</v>
      </c>
      <c r="T172" s="6">
        <f>(U172+V172+W172+X172)/4</f>
        <v>8.25</v>
      </c>
      <c r="U172" s="7" t="str">
        <f>IF(P172&lt;=3,"1",IF(P172&lt;5,"3",IF(P172&lt;=15,"6",IF(P172&gt;15,"10"))))</f>
        <v>10</v>
      </c>
      <c r="V172" s="7" t="str">
        <f>IF(Q172&lt;=20,"1",IF(Q172&lt;=49.9,"3",IF(Q172&lt;=100,"6",IF(Q172&gt;100,"10"))))</f>
        <v>3</v>
      </c>
      <c r="W172" s="7" t="str">
        <f>IF(R172&gt;=6.5,"1",IF(R172&gt;=4.6,"3",IF(R172&gt;=2,"6",IF(R172&gt;=0,"10"))))</f>
        <v>10</v>
      </c>
      <c r="X172" s="7" t="str">
        <f>IF(S172&lt;=0.5,"1",IF(S172&lt;1,"3",IF(S172&lt;=3,"6",IF(S172&gt;=3,"10"))))</f>
        <v>10</v>
      </c>
      <c r="Y172" s="149"/>
      <c r="Z172" s="154"/>
      <c r="AA172" s="25">
        <v>41974</v>
      </c>
      <c r="AB172" s="27">
        <v>7.3</v>
      </c>
      <c r="AC172" s="27">
        <v>16.7</v>
      </c>
      <c r="AD172" s="27">
        <v>0.8</v>
      </c>
      <c r="AE172" s="27">
        <v>9.89</v>
      </c>
      <c r="AF172" s="6">
        <f>(AG172+AH172+AI172+AJ172)/4</f>
        <v>6.75</v>
      </c>
      <c r="AG172" s="7" t="str">
        <f>IF(AB172&lt;=3,"1",IF(AB172&lt;5,"3",IF(AB172&lt;=15,"6",IF(AB172&gt;15,"10"))))</f>
        <v>6</v>
      </c>
      <c r="AH172" s="7" t="str">
        <f>IF(AC172&lt;=20,"1",IF(AC172&lt;=49.9,"3",IF(AC172&lt;=100,"6",IF(AC172&gt;100,"10"))))</f>
        <v>1</v>
      </c>
      <c r="AI172" s="7" t="str">
        <f>IF(AD172&gt;=6.5,"1",IF(AD172&gt;=4.6,"3",IF(AD172&gt;=2,"6",IF(AD172&gt;=0,"10"))))</f>
        <v>10</v>
      </c>
      <c r="AJ172" s="7" t="str">
        <f>IF(AE172&lt;=0.5,"1",IF(AE172&lt;1,"3",IF(AE172&lt;=3,"6",IF(AE172&gt;=3,"10"))))</f>
        <v>10</v>
      </c>
      <c r="AK172" s="149"/>
      <c r="AL172" s="154"/>
      <c r="AM172" s="25">
        <v>41974</v>
      </c>
      <c r="AN172" s="27">
        <v>3.8</v>
      </c>
      <c r="AO172" s="27">
        <v>20.6</v>
      </c>
      <c r="AP172" s="27">
        <v>0.4</v>
      </c>
      <c r="AQ172" s="27">
        <v>8.11</v>
      </c>
      <c r="AR172" s="6">
        <f>(AS172+AT172+AU172+AV172)/4</f>
        <v>6.5</v>
      </c>
      <c r="AS172" s="7" t="str">
        <f>IF(AN172&lt;=3,"1",IF(AN172&lt;5,"3",IF(AN172&lt;=15,"6",IF(AN172&gt;15,"10"))))</f>
        <v>3</v>
      </c>
      <c r="AT172" s="7" t="str">
        <f>IF(AO172&lt;=20,"1",IF(AO172&lt;=49.9,"3",IF(AO172&lt;=100,"6",IF(AO172&gt;100,"10"))))</f>
        <v>3</v>
      </c>
      <c r="AU172" s="7" t="str">
        <f>IF(AP172&gt;=6.5,"1",IF(AP172&gt;=4.6,"3",IF(AP172&gt;=2,"6",IF(AP172&gt;=0,"10"))))</f>
        <v>10</v>
      </c>
      <c r="AV172" s="7" t="str">
        <f>IF(AQ172&lt;=0.5,"1",IF(AQ172&lt;1,"3",IF(AQ172&lt;=3,"6",IF(AQ172&gt;=3,"10"))))</f>
        <v>10</v>
      </c>
      <c r="AW172" s="149"/>
      <c r="AX172" s="154"/>
      <c r="AY172" s="25">
        <v>41974</v>
      </c>
      <c r="AZ172" s="27">
        <v>1</v>
      </c>
      <c r="BA172" s="27">
        <v>25.5</v>
      </c>
      <c r="BB172" s="27">
        <v>3</v>
      </c>
      <c r="BC172" s="27">
        <v>4.5199999999999996</v>
      </c>
      <c r="BD172" s="6">
        <f>(BE172+BF172+BG172+BH172)/4</f>
        <v>5</v>
      </c>
      <c r="BE172" s="7" t="str">
        <f>IF(AZ172&lt;=3,"1",IF(AZ172&lt;5,"3",IF(AZ172&lt;=15,"6",IF(AZ172&gt;15,"10"))))</f>
        <v>1</v>
      </c>
      <c r="BF172" s="7" t="str">
        <f>IF(BA172&lt;=20,"1",IF(BA172&lt;=49.9,"3",IF(BA172&lt;=100,"6",IF(BA172&gt;100,"10"))))</f>
        <v>3</v>
      </c>
      <c r="BG172" s="7" t="str">
        <f>IF(BB172&gt;=6.5,"1",IF(BB172&gt;=4.6,"3",IF(BB172&gt;=2,"6",IF(BB172&gt;=0,"10"))))</f>
        <v>6</v>
      </c>
      <c r="BH172" s="7" t="str">
        <f>IF(BC172&lt;=0.5,"1",IF(BC172&lt;1,"3",IF(BC172&lt;=3,"6",IF(BC172&gt;=3,"10"))))</f>
        <v>10</v>
      </c>
      <c r="BI172" s="149"/>
      <c r="BJ172" s="154"/>
      <c r="BK172" s="25">
        <v>41974</v>
      </c>
      <c r="BL172" s="27">
        <v>1</v>
      </c>
      <c r="BM172" s="27">
        <v>4</v>
      </c>
      <c r="BN172" s="27">
        <v>9</v>
      </c>
      <c r="BO172" s="27">
        <v>0.02</v>
      </c>
      <c r="BP172" s="6">
        <f>(BQ172+BR172+BS172+BT172)/4</f>
        <v>1</v>
      </c>
      <c r="BQ172" s="7" t="str">
        <f>IF(BL172&lt;=3,"1",IF(BL172&lt;5,"3",IF(BL172&lt;=15,"6",IF(BL172&gt;15,"10"))))</f>
        <v>1</v>
      </c>
      <c r="BR172" s="7" t="str">
        <f>IF(BM172&lt;=20,"1",IF(BM172&lt;=49.9,"3",IF(BM172&lt;=100,"6",IF(BM172&gt;100,"10"))))</f>
        <v>1</v>
      </c>
      <c r="BS172" s="7" t="str">
        <f>IF(BN172&gt;=6.5,"1",IF(BN172&gt;=4.6,"3",IF(BN172&gt;=2,"6",IF(BN172&gt;=0,"10"))))</f>
        <v>1</v>
      </c>
      <c r="BT172" s="7" t="str">
        <f>IF(BO172&lt;=0.5,"1",IF(BO172&lt;1,"3",IF(BO172&lt;=3,"6",IF(BO172&gt;=3,"10"))))</f>
        <v>1</v>
      </c>
      <c r="BU172" s="149"/>
      <c r="BV172" s="154"/>
      <c r="BW172" s="25">
        <v>41974</v>
      </c>
      <c r="BX172" s="27">
        <v>3.6</v>
      </c>
      <c r="BY172" s="27">
        <v>63.7</v>
      </c>
      <c r="BZ172" s="27">
        <v>4.9000000000000004</v>
      </c>
      <c r="CA172" s="27">
        <v>5.42</v>
      </c>
      <c r="CB172" s="6">
        <f>(CC172+CD172+CE172+CF172)/4</f>
        <v>5.5</v>
      </c>
      <c r="CC172" s="7" t="str">
        <f>IF(BX172&lt;=3,"1",IF(BX172&lt;5,"3",IF(BX172&lt;=15,"6",IF(BX172&gt;15,"10"))))</f>
        <v>3</v>
      </c>
      <c r="CD172" s="7" t="str">
        <f>IF(BY172&lt;=20,"1",IF(BY172&lt;=49.9,"3",IF(BY172&lt;=100,"6",IF(BY172&gt;100,"10"))))</f>
        <v>6</v>
      </c>
      <c r="CE172" s="7" t="str">
        <f>IF(BZ172&gt;=6.5,"1",IF(BZ172&gt;=4.6,"3",IF(BZ172&gt;=2,"6",IF(BZ172&gt;=0,"10"))))</f>
        <v>3</v>
      </c>
      <c r="CF172" s="7" t="str">
        <f>IF(CA172&lt;=0.5,"1",IF(CA172&lt;1,"3",IF(CA172&lt;=3,"6",IF(CA172&gt;=3,"10"))))</f>
        <v>10</v>
      </c>
      <c r="CG172" s="149"/>
      <c r="CH172" s="151"/>
      <c r="CI172" s="4">
        <v>41983</v>
      </c>
      <c r="CJ172" s="27">
        <v>25.9</v>
      </c>
      <c r="CK172" s="27">
        <v>20.2</v>
      </c>
      <c r="CL172" s="27">
        <v>2.2999999999999998</v>
      </c>
      <c r="CM172" s="27">
        <v>44.3</v>
      </c>
      <c r="CN172" s="6">
        <v>7.25</v>
      </c>
      <c r="CO172" s="7" t="s">
        <v>24</v>
      </c>
      <c r="CP172" s="7" t="s">
        <v>27</v>
      </c>
      <c r="CQ172" s="7" t="s">
        <v>23</v>
      </c>
      <c r="CR172" s="7" t="s">
        <v>24</v>
      </c>
      <c r="CS172" s="149"/>
      <c r="CT172" s="151"/>
      <c r="CU172" s="4">
        <v>41983</v>
      </c>
      <c r="CV172" s="5">
        <v>226</v>
      </c>
      <c r="CW172" s="5">
        <v>310</v>
      </c>
      <c r="CX172" s="5">
        <v>1.4</v>
      </c>
      <c r="CY172" s="5">
        <v>85.6</v>
      </c>
      <c r="CZ172" s="6">
        <v>10</v>
      </c>
      <c r="DA172" s="7" t="s">
        <v>24</v>
      </c>
      <c r="DB172" s="7" t="s">
        <v>24</v>
      </c>
      <c r="DC172" s="7" t="s">
        <v>24</v>
      </c>
      <c r="DD172" s="7" t="s">
        <v>24</v>
      </c>
      <c r="DE172" s="149"/>
      <c r="DF172" s="151"/>
      <c r="DG172" s="4">
        <v>41983</v>
      </c>
      <c r="DH172" s="5">
        <v>151</v>
      </c>
      <c r="DI172" s="5">
        <v>108</v>
      </c>
      <c r="DJ172" s="5">
        <v>1.5</v>
      </c>
      <c r="DK172" s="5">
        <v>70.7</v>
      </c>
      <c r="DL172" s="6">
        <v>10</v>
      </c>
      <c r="DM172" s="7" t="s">
        <v>24</v>
      </c>
      <c r="DN172" s="7" t="s">
        <v>24</v>
      </c>
      <c r="DO172" s="7" t="s">
        <v>24</v>
      </c>
      <c r="DP172" s="7" t="s">
        <v>24</v>
      </c>
      <c r="DQ172" s="149"/>
      <c r="DR172" s="151"/>
      <c r="DS172" s="4" t="s">
        <v>32</v>
      </c>
      <c r="DT172" s="5" t="s">
        <v>32</v>
      </c>
      <c r="DU172" s="5" t="s">
        <v>32</v>
      </c>
      <c r="DV172" s="5" t="s">
        <v>32</v>
      </c>
      <c r="DW172" s="5" t="s">
        <v>32</v>
      </c>
      <c r="DX172" s="6" t="s">
        <v>32</v>
      </c>
      <c r="DY172" s="7" t="s">
        <v>32</v>
      </c>
      <c r="DZ172" s="7" t="s">
        <v>32</v>
      </c>
      <c r="EA172" s="7" t="s">
        <v>32</v>
      </c>
      <c r="EB172" s="7" t="s">
        <v>32</v>
      </c>
    </row>
    <row r="173" spans="1:132" x14ac:dyDescent="0.25">
      <c r="A173" s="15">
        <v>103</v>
      </c>
      <c r="B173" s="10" t="s">
        <v>37</v>
      </c>
      <c r="C173" s="26" t="s">
        <v>31</v>
      </c>
      <c r="D173" s="12">
        <f>AVERAGE(D161:D172)</f>
        <v>2.6666666666666665</v>
      </c>
      <c r="E173" s="12">
        <f>AVERAGE(E161:E172)</f>
        <v>117.94166666666666</v>
      </c>
      <c r="F173" s="12">
        <f>AVERAGE(F161:F172)</f>
        <v>4.5333333333333341</v>
      </c>
      <c r="G173" s="12">
        <f>AVERAGE(G161:G172)</f>
        <v>2.6083333333333334</v>
      </c>
      <c r="H173" s="12">
        <f>AVERAGE(H161:H172)</f>
        <v>4.4375</v>
      </c>
      <c r="I173" s="13" t="str">
        <f>IF(D173&lt;3,"1",IF(D173&lt;5,"3",IF(D173&lt;=15,"6",IF(D173&gt;15,"10"))))</f>
        <v>1</v>
      </c>
      <c r="J173" s="13" t="str">
        <f>IF(E173&lt;20,"1",IF(E173&lt;=49,"3",IF(E173&lt;=100,"6",IF(E173&gt;100,"10"))))</f>
        <v>10</v>
      </c>
      <c r="K173" s="13" t="str">
        <f>IF(F173&gt;6.5,"1",IF(F173&gt;=4.6,"3",IF(F173&gt;=2,"6",IF(F173&gt;=0,"10"))))</f>
        <v>6</v>
      </c>
      <c r="L173" s="13" t="str">
        <f>IF(G173&lt;0.5,"1",IF(G173&lt;1,"3",IF(G173&lt;=3,"6",IF(G173&gt;=3,"10"))))</f>
        <v>6</v>
      </c>
      <c r="M173" s="15">
        <v>103</v>
      </c>
      <c r="N173" s="10" t="s">
        <v>35</v>
      </c>
      <c r="O173" s="26" t="s">
        <v>31</v>
      </c>
      <c r="P173" s="12">
        <f>AVERAGE(P161:P172)</f>
        <v>11.25</v>
      </c>
      <c r="Q173" s="12">
        <f>AVERAGE(Q161:Q172)</f>
        <v>164.72499999999999</v>
      </c>
      <c r="R173" s="12">
        <f>AVERAGE(R161:R172)</f>
        <v>1.8166666666666671</v>
      </c>
      <c r="S173" s="12">
        <f>AVERAGE(S161:S172)</f>
        <v>5.7991666666666672</v>
      </c>
      <c r="T173" s="12">
        <f>AVERAGE(T161:T172)</f>
        <v>6.875</v>
      </c>
      <c r="U173" s="13" t="str">
        <f>IF(P173&lt;3,"1",IF(P173&lt;5,"3",IF(P173&lt;=15,"6",IF(P173&gt;15,"10"))))</f>
        <v>6</v>
      </c>
      <c r="V173" s="13" t="str">
        <f>IF(Q173&lt;20,"1",IF(Q173&lt;=49,"3",IF(Q173&lt;=100,"6",IF(Q173&gt;100,"10"))))</f>
        <v>10</v>
      </c>
      <c r="W173" s="13" t="str">
        <f>IF(R173&gt;6.5,"1",IF(R173&gt;=4.6,"3",IF(R173&gt;=2,"6",IF(R173&gt;=0,"10"))))</f>
        <v>10</v>
      </c>
      <c r="X173" s="13" t="str">
        <f>IF(S173&lt;0.5,"1",IF(S173&lt;1,"3",IF(S173&lt;=3,"6",IF(S173&gt;=3,"10"))))</f>
        <v>10</v>
      </c>
      <c r="Y173" s="15">
        <v>103</v>
      </c>
      <c r="Z173" s="10" t="s">
        <v>35</v>
      </c>
      <c r="AA173" s="26" t="s">
        <v>31</v>
      </c>
      <c r="AB173" s="12">
        <f>AVERAGE(AB161:AB172)</f>
        <v>5.9833333333333334</v>
      </c>
      <c r="AC173" s="12">
        <f>AVERAGE(AC161:AC172)</f>
        <v>182.94999999999996</v>
      </c>
      <c r="AD173" s="12">
        <f>AVERAGE(AD161:AD172)</f>
        <v>1.5</v>
      </c>
      <c r="AE173" s="12">
        <f>AVERAGE(AE161:AE172)</f>
        <v>4.9533333333333323</v>
      </c>
      <c r="AF173" s="12">
        <f>AVERAGE(AF161:AF172)</f>
        <v>6.25</v>
      </c>
      <c r="AG173" s="13" t="str">
        <f>IF(AB173&lt;3,"1",IF(AB173&lt;5,"3",IF(AB173&lt;=15,"6",IF(AB173&gt;15,"10"))))</f>
        <v>6</v>
      </c>
      <c r="AH173" s="13" t="str">
        <f>IF(AC173&lt;20,"1",IF(AC173&lt;=49,"3",IF(AC173&lt;=100,"6",IF(AC173&gt;100,"10"))))</f>
        <v>10</v>
      </c>
      <c r="AI173" s="13" t="str">
        <f>IF(AD173&gt;6.5,"1",IF(AD173&gt;=4.6,"3",IF(AD173&gt;=2,"6",IF(AD173&gt;=0,"10"))))</f>
        <v>10</v>
      </c>
      <c r="AJ173" s="13" t="str">
        <f>IF(AE173&lt;0.5,"1",IF(AE173&lt;1,"3",IF(AE173&lt;=3,"6",IF(AE173&gt;=3,"10"))))</f>
        <v>10</v>
      </c>
      <c r="AK173" s="15">
        <v>103</v>
      </c>
      <c r="AL173" s="10" t="s">
        <v>36</v>
      </c>
      <c r="AM173" s="26" t="s">
        <v>31</v>
      </c>
      <c r="AN173" s="12">
        <f>AVERAGE(AN161:AN172)</f>
        <v>4.0083333333333329</v>
      </c>
      <c r="AO173" s="12">
        <f>AVERAGE(AO161:AO172)</f>
        <v>181.4083333333333</v>
      </c>
      <c r="AP173" s="12">
        <f>AVERAGE(AP161:AP172)</f>
        <v>1.5499999999999998</v>
      </c>
      <c r="AQ173" s="12">
        <f>AVERAGE(AQ161:AQ172)</f>
        <v>4.42</v>
      </c>
      <c r="AR173" s="12">
        <f>AVERAGE(AR161:AR172)</f>
        <v>5.708333333333333</v>
      </c>
      <c r="AS173" s="13" t="str">
        <f>IF(AN173&lt;3,"1",IF(AN173&lt;5,"3",IF(AN173&lt;=15,"6",IF(AN173&gt;15,"10"))))</f>
        <v>3</v>
      </c>
      <c r="AT173" s="13" t="str">
        <f>IF(AO173&lt;20,"1",IF(AO173&lt;=49,"3",IF(AO173&lt;=100,"6",IF(AO173&gt;100,"10"))))</f>
        <v>10</v>
      </c>
      <c r="AU173" s="13" t="str">
        <f>IF(AP173&gt;6.5,"1",IF(AP173&gt;=4.6,"3",IF(AP173&gt;=2,"6",IF(AP173&gt;=0,"10"))))</f>
        <v>10</v>
      </c>
      <c r="AV173" s="13" t="str">
        <f>IF(AQ173&lt;0.5,"1",IF(AQ173&lt;1,"3",IF(AQ173&lt;=3,"6",IF(AQ173&gt;=3,"10"))))</f>
        <v>10</v>
      </c>
      <c r="AW173" s="15">
        <v>103</v>
      </c>
      <c r="AX173" s="10" t="s">
        <v>36</v>
      </c>
      <c r="AY173" s="26" t="s">
        <v>31</v>
      </c>
      <c r="AZ173" s="12">
        <f>AVERAGE(AZ161:AZ172)</f>
        <v>2.5083333333333333</v>
      </c>
      <c r="BA173" s="12">
        <f>AVERAGE(BA161:BA172)</f>
        <v>165.41666666666666</v>
      </c>
      <c r="BB173" s="12">
        <f>AVERAGE(BB161:BB172)</f>
        <v>2.85</v>
      </c>
      <c r="BC173" s="12">
        <f>AVERAGE(BC161:BC172)</f>
        <v>3.3550000000000004</v>
      </c>
      <c r="BD173" s="12">
        <f>AVERAGE(BD161:BD172)</f>
        <v>4.8125</v>
      </c>
      <c r="BE173" s="13" t="str">
        <f>IF(AZ173&lt;3,"1",IF(AZ173&lt;5,"3",IF(AZ173&lt;=15,"6",IF(AZ173&gt;15,"10"))))</f>
        <v>1</v>
      </c>
      <c r="BF173" s="13" t="str">
        <f>IF(BA173&lt;20,"1",IF(BA173&lt;=49,"3",IF(BA173&lt;=100,"6",IF(BA173&gt;100,"10"))))</f>
        <v>10</v>
      </c>
      <c r="BG173" s="13" t="str">
        <f>IF(BB173&gt;6.5,"1",IF(BB173&gt;=4.6,"3",IF(BB173&gt;=2,"6",IF(BB173&gt;=0,"10"))))</f>
        <v>6</v>
      </c>
      <c r="BH173" s="13" t="str">
        <f>IF(BC173&lt;0.5,"1",IF(BC173&lt;1,"3",IF(BC173&lt;=3,"6",IF(BC173&gt;=3,"10"))))</f>
        <v>10</v>
      </c>
      <c r="BI173" s="15">
        <v>103</v>
      </c>
      <c r="BJ173" s="10" t="s">
        <v>29</v>
      </c>
      <c r="BK173" s="26" t="s">
        <v>31</v>
      </c>
      <c r="BL173" s="12">
        <f>AVERAGE(BL161:BL172)</f>
        <v>1.0916666666666666</v>
      </c>
      <c r="BM173" s="12">
        <f>AVERAGE(BM161:BM172)</f>
        <v>30.908333333333335</v>
      </c>
      <c r="BN173" s="12">
        <f>AVERAGE(BN161:BN172)</f>
        <v>9.1666666666666661</v>
      </c>
      <c r="BO173" s="12">
        <f>AVERAGE(BO161:BO172)</f>
        <v>3.3333333333333333E-2</v>
      </c>
      <c r="BP173" s="12">
        <f>AVERAGE(BP161:BP172)</f>
        <v>1.4791666666666667</v>
      </c>
      <c r="BQ173" s="13" t="str">
        <f>IF(BL173&lt;3,"1",IF(BL173&lt;5,"3",IF(BL173&lt;=15,"6",IF(BL173&gt;15,"10"))))</f>
        <v>1</v>
      </c>
      <c r="BR173" s="13" t="str">
        <f>IF(BM173&lt;20,"1",IF(BM173&lt;=49,"3",IF(BM173&lt;=100,"6",IF(BM173&gt;100,"10"))))</f>
        <v>3</v>
      </c>
      <c r="BS173" s="13" t="str">
        <f>IF(BN173&gt;6.5,"1",IF(BN173&gt;=4.6,"3",IF(BN173&gt;=2,"6",IF(BN173&gt;=0,"10"))))</f>
        <v>1</v>
      </c>
      <c r="BT173" s="13" t="str">
        <f>IF(BO173&lt;0.5,"1",IF(BO173&lt;1,"3",IF(BO173&lt;=3,"6",IF(BO173&gt;=3,"10"))))</f>
        <v>1</v>
      </c>
      <c r="BU173" s="15">
        <v>103</v>
      </c>
      <c r="BV173" s="10" t="s">
        <v>29</v>
      </c>
      <c r="BW173" s="26" t="s">
        <v>31</v>
      </c>
      <c r="BX173" s="12">
        <f>AVERAGE(BX161:BX172)</f>
        <v>4.0750000000000002</v>
      </c>
      <c r="BY173" s="12">
        <f>AVERAGE(BY161:BY172)</f>
        <v>100.73333333333335</v>
      </c>
      <c r="BZ173" s="12">
        <f>AVERAGE(BZ161:BZ172)</f>
        <v>4.8833333333333329</v>
      </c>
      <c r="CA173" s="12">
        <f>AVERAGE(CA161:CA172)</f>
        <v>5.7875000000000005</v>
      </c>
      <c r="CB173" s="12">
        <f>AVERAGE(CB161:CB172)</f>
        <v>5.520833333333333</v>
      </c>
      <c r="CC173" s="13" t="str">
        <f>IF(BX173&lt;3,"1",IF(BX173&lt;5,"3",IF(BX173&lt;=15,"6",IF(BX173&gt;15,"10"))))</f>
        <v>3</v>
      </c>
      <c r="CD173" s="13" t="str">
        <f>IF(BY173&lt;20,"1",IF(BY173&lt;=49,"3",IF(BY173&lt;=100,"6",IF(BY173&gt;100,"10"))))</f>
        <v>10</v>
      </c>
      <c r="CE173" s="13" t="str">
        <f>IF(BZ173&gt;6.5,"1",IF(BZ173&gt;=4.6,"3",IF(BZ173&gt;=2,"6",IF(BZ173&gt;=0,"10"))))</f>
        <v>3</v>
      </c>
      <c r="CF173" s="13" t="str">
        <f>IF(CA173&lt;0.5,"1",IF(CA173&lt;1,"3",IF(CA173&lt;=3,"6",IF(CA173&gt;=3,"10"))))</f>
        <v>10</v>
      </c>
      <c r="CG173" s="15">
        <v>103</v>
      </c>
      <c r="CH173" s="16"/>
      <c r="CI173" s="17" t="s">
        <v>31</v>
      </c>
      <c r="CJ173" s="12">
        <f>AVERAGE(CJ161:CJ172)</f>
        <v>47.95000000000001</v>
      </c>
      <c r="CK173" s="12">
        <f>AVERAGE(CK161:CK172)</f>
        <v>52.958333333333336</v>
      </c>
      <c r="CL173" s="12">
        <f>AVERAGE(CL161:CL172)</f>
        <v>3.6166666666666667</v>
      </c>
      <c r="CM173" s="12">
        <f>AVERAGE(CM161:CM172)</f>
        <v>24.873333333333335</v>
      </c>
      <c r="CN173" s="12">
        <f>AVERAGE(CN161:CN172)</f>
        <v>7.166666666666667</v>
      </c>
      <c r="CO173" s="13" t="str">
        <f>IF(CJ173&lt;3,"1",IF(CJ173&lt;5,"3",IF(CJ173&lt;=15,"6",IF(CJ173&gt;15,"10"))))</f>
        <v>10</v>
      </c>
      <c r="CP173" s="13" t="str">
        <f>IF(CK173&lt;20,"1",IF(CK173&lt;=49,"3",IF(CK173&lt;=100,"6",IF(CK173&gt;100,"10"))))</f>
        <v>6</v>
      </c>
      <c r="CQ173" s="13" t="str">
        <f>IF(CL173&gt;6.5,"1",IF(CL173&gt;=4.6,"3",IF(CL173&gt;=2,"6",IF(CL173&gt;=0,"10"))))</f>
        <v>6</v>
      </c>
      <c r="CR173" s="13" t="str">
        <f>IF(CM173&lt;0.5,"1",IF(CM173&lt;1,"3",IF(CM173&lt;=3,"6",IF(CM173&gt;=3,"10"))))</f>
        <v>10</v>
      </c>
      <c r="CS173" s="15">
        <v>103</v>
      </c>
      <c r="CT173" s="16"/>
      <c r="CU173" s="17" t="s">
        <v>31</v>
      </c>
      <c r="CV173" s="12">
        <f>AVERAGE(CV161:CV172)</f>
        <v>109.55</v>
      </c>
      <c r="CW173" s="12">
        <f>AVERAGE(CW161:CW172)</f>
        <v>156.9</v>
      </c>
      <c r="CX173" s="12">
        <f>AVERAGE(CX161:CX172)</f>
        <v>4.5083333333333329</v>
      </c>
      <c r="CY173" s="12">
        <f>AVERAGE(CY161:CY172)</f>
        <v>27.004999999999999</v>
      </c>
      <c r="CZ173" s="12">
        <f>AVERAGE(CZ161:CZ172)</f>
        <v>8.8541666666666661</v>
      </c>
      <c r="DA173" s="13" t="str">
        <f>IF(CV173&lt;3,"1",IF(CV173&lt;5,"3",IF(CV173&lt;=15,"6",IF(CV173&gt;15,"10"))))</f>
        <v>10</v>
      </c>
      <c r="DB173" s="13" t="str">
        <f>IF(CW173&lt;20,"1",IF(CW173&lt;=49,"3",IF(CW173&lt;=100,"6",IF(CW173&gt;100,"10"))))</f>
        <v>10</v>
      </c>
      <c r="DC173" s="13" t="str">
        <f>IF(CX173&gt;6.5,"1",IF(CX173&gt;=4.6,"3",IF(CX173&gt;=2,"6",IF(CX173&gt;=0,"10"))))</f>
        <v>6</v>
      </c>
      <c r="DD173" s="13" t="str">
        <f>IF(CY173&lt;0.5,"1",IF(CY173&lt;1,"3",IF(CY173&lt;=3,"6",IF(CY173&gt;=3,"10"))))</f>
        <v>10</v>
      </c>
      <c r="DE173" s="15">
        <v>103</v>
      </c>
      <c r="DF173" s="16"/>
      <c r="DG173" s="17" t="s">
        <v>31</v>
      </c>
      <c r="DH173" s="12">
        <f>AVERAGE(DH161:DH172)</f>
        <v>74.466666666666669</v>
      </c>
      <c r="DI173" s="12">
        <f>AVERAGE(DI161:DI172)</f>
        <v>122.64166666666667</v>
      </c>
      <c r="DJ173" s="12">
        <f>AVERAGE(DJ161:DJ172)</f>
        <v>2.4</v>
      </c>
      <c r="DK173" s="12">
        <f>AVERAGE(DK161:DK172)</f>
        <v>23.166666666666668</v>
      </c>
      <c r="DL173" s="12">
        <f>AVERAGE(DL161:DL172)</f>
        <v>9.25</v>
      </c>
      <c r="DM173" s="13" t="str">
        <f>IF(DH173&lt;3,"1",IF(DH173&lt;5,"3",IF(DH173&lt;=15,"6",IF(DH173&gt;15,"10"))))</f>
        <v>10</v>
      </c>
      <c r="DN173" s="13" t="str">
        <f>IF(DI173&lt;20,"1",IF(DI173&lt;=49,"3",IF(DI173&lt;=100,"6",IF(DI173&gt;100,"10"))))</f>
        <v>10</v>
      </c>
      <c r="DO173" s="13" t="str">
        <f>IF(DJ173&gt;6.5,"1",IF(DJ173&gt;=4.6,"3",IF(DJ173&gt;=2,"6",IF(DJ173&gt;=0,"10"))))</f>
        <v>6</v>
      </c>
      <c r="DP173" s="13" t="str">
        <f>IF(DK173&lt;0.5,"1",IF(DK173&lt;1,"3",IF(DK173&lt;=3,"6",IF(DK173&gt;=3,"10"))))</f>
        <v>10</v>
      </c>
      <c r="DQ173" s="15">
        <v>103</v>
      </c>
      <c r="DR173" s="16"/>
      <c r="DS173" s="17" t="s">
        <v>31</v>
      </c>
      <c r="DT173" s="12" t="e">
        <f>AVERAGE(DT161:DT172)</f>
        <v>#DIV/0!</v>
      </c>
      <c r="DU173" s="12" t="e">
        <f>AVERAGE(DU161:DU172)</f>
        <v>#DIV/0!</v>
      </c>
      <c r="DV173" s="12" t="e">
        <f>AVERAGE(DV161:DV172)</f>
        <v>#DIV/0!</v>
      </c>
      <c r="DW173" s="12" t="e">
        <f>AVERAGE(DW161:DW172)</f>
        <v>#DIV/0!</v>
      </c>
      <c r="DX173" s="12" t="e">
        <f>AVERAGE(DX161:DX172)</f>
        <v>#DIV/0!</v>
      </c>
      <c r="DY173" s="13" t="e">
        <f>IF(DT173&lt;3,"1",IF(DT173&lt;5,"3",IF(DT173&lt;=15,"6",IF(DT173&gt;15,"10"))))</f>
        <v>#DIV/0!</v>
      </c>
      <c r="DZ173" s="13" t="e">
        <f>IF(DU173&lt;20,"1",IF(DU173&lt;=49,"3",IF(DU173&lt;=100,"6",IF(DU173&gt;100,"10"))))</f>
        <v>#DIV/0!</v>
      </c>
      <c r="EA173" s="13" t="e">
        <f>IF(DV173&gt;6.5,"1",IF(DV173&gt;=4.6,"3",IF(DV173&gt;=2,"6",IF(DV173&gt;=0,"10"))))</f>
        <v>#DIV/0!</v>
      </c>
      <c r="EB173" s="13" t="e">
        <f>IF(DW173&lt;0.5,"1",IF(DW173&lt;1,"3",IF(DW173&lt;=3,"6",IF(DW173&gt;=3,"10"))))</f>
        <v>#DIV/0!</v>
      </c>
    </row>
    <row r="174" spans="1:132" x14ac:dyDescent="0.25">
      <c r="A174" s="149">
        <v>104</v>
      </c>
      <c r="B174" s="153" t="s">
        <v>38</v>
      </c>
      <c r="C174" s="32">
        <v>42009</v>
      </c>
      <c r="D174" s="27">
        <v>3.2</v>
      </c>
      <c r="E174" s="27">
        <v>22.8</v>
      </c>
      <c r="F174" s="27">
        <v>5.3</v>
      </c>
      <c r="G174" s="27">
        <v>6.96</v>
      </c>
      <c r="H174" s="6">
        <v>4.75</v>
      </c>
      <c r="I174" s="7" t="s">
        <v>27</v>
      </c>
      <c r="J174" s="7" t="s">
        <v>27</v>
      </c>
      <c r="K174" s="7" t="s">
        <v>27</v>
      </c>
      <c r="L174" s="7" t="s">
        <v>24</v>
      </c>
      <c r="M174" s="149">
        <v>104</v>
      </c>
      <c r="N174" s="153" t="s">
        <v>35</v>
      </c>
      <c r="O174" s="32">
        <v>42009</v>
      </c>
      <c r="P174" s="27">
        <v>23.3</v>
      </c>
      <c r="Q174" s="27">
        <v>27</v>
      </c>
      <c r="R174" s="27">
        <v>0.6</v>
      </c>
      <c r="S174" s="27">
        <v>16.600000000000001</v>
      </c>
      <c r="T174" s="6">
        <v>8.25</v>
      </c>
      <c r="U174" s="7" t="s">
        <v>24</v>
      </c>
      <c r="V174" s="7" t="s">
        <v>27</v>
      </c>
      <c r="W174" s="7" t="s">
        <v>24</v>
      </c>
      <c r="X174" s="7" t="s">
        <v>24</v>
      </c>
      <c r="Y174" s="149">
        <v>104</v>
      </c>
      <c r="Z174" s="153" t="s">
        <v>35</v>
      </c>
      <c r="AA174" s="32">
        <v>42009</v>
      </c>
      <c r="AB174" s="27">
        <v>5.8</v>
      </c>
      <c r="AC174" s="27">
        <v>15.1</v>
      </c>
      <c r="AD174" s="27">
        <v>1.3</v>
      </c>
      <c r="AE174" s="27">
        <v>9.82</v>
      </c>
      <c r="AF174" s="6">
        <v>6.75</v>
      </c>
      <c r="AG174" s="7" t="s">
        <v>23</v>
      </c>
      <c r="AH174" s="7" t="s">
        <v>25</v>
      </c>
      <c r="AI174" s="7" t="s">
        <v>24</v>
      </c>
      <c r="AJ174" s="7" t="s">
        <v>24</v>
      </c>
      <c r="AK174" s="149">
        <v>104</v>
      </c>
      <c r="AL174" s="153" t="s">
        <v>36</v>
      </c>
      <c r="AM174" s="32">
        <v>42009</v>
      </c>
      <c r="AN174" s="22">
        <v>3.4</v>
      </c>
      <c r="AO174" s="22">
        <v>24.8</v>
      </c>
      <c r="AP174" s="22">
        <v>1.7</v>
      </c>
      <c r="AQ174" s="22">
        <v>8.48</v>
      </c>
      <c r="AR174" s="6">
        <v>6.5</v>
      </c>
      <c r="AS174" s="7" t="s">
        <v>27</v>
      </c>
      <c r="AT174" s="7" t="s">
        <v>27</v>
      </c>
      <c r="AU174" s="7" t="s">
        <v>24</v>
      </c>
      <c r="AV174" s="7" t="s">
        <v>24</v>
      </c>
      <c r="AW174" s="149">
        <v>104</v>
      </c>
      <c r="AX174" s="153" t="s">
        <v>36</v>
      </c>
      <c r="AY174" s="32">
        <v>42009</v>
      </c>
      <c r="AZ174" s="27">
        <v>1.3</v>
      </c>
      <c r="BA174" s="27">
        <v>21.8</v>
      </c>
      <c r="BB174" s="27">
        <v>4.5</v>
      </c>
      <c r="BC174" s="27">
        <v>3.89</v>
      </c>
      <c r="BD174" s="6">
        <v>5</v>
      </c>
      <c r="BE174" s="7" t="s">
        <v>25</v>
      </c>
      <c r="BF174" s="7" t="s">
        <v>27</v>
      </c>
      <c r="BG174" s="7" t="s">
        <v>23</v>
      </c>
      <c r="BH174" s="7" t="s">
        <v>24</v>
      </c>
      <c r="BI174" s="149">
        <v>104</v>
      </c>
      <c r="BJ174" s="153" t="s">
        <v>29</v>
      </c>
      <c r="BK174" s="32">
        <v>42009</v>
      </c>
      <c r="BL174" s="27">
        <v>1</v>
      </c>
      <c r="BM174" s="27">
        <v>29.3</v>
      </c>
      <c r="BN174" s="27">
        <v>9.4</v>
      </c>
      <c r="BO174" s="27">
        <v>0.04</v>
      </c>
      <c r="BP174" s="6">
        <v>1.5</v>
      </c>
      <c r="BQ174" s="7" t="s">
        <v>25</v>
      </c>
      <c r="BR174" s="7" t="s">
        <v>27</v>
      </c>
      <c r="BS174" s="7" t="s">
        <v>25</v>
      </c>
      <c r="BT174" s="7" t="s">
        <v>25</v>
      </c>
      <c r="BU174" s="149">
        <v>104</v>
      </c>
      <c r="BV174" s="153" t="s">
        <v>29</v>
      </c>
      <c r="BW174" s="32">
        <v>42009</v>
      </c>
      <c r="BX174" s="27">
        <v>35.700000000000003</v>
      </c>
      <c r="BY174" s="27">
        <v>39.700000000000003</v>
      </c>
      <c r="BZ174" s="27">
        <v>4.4000000000000004</v>
      </c>
      <c r="CA174" s="27">
        <v>18.8</v>
      </c>
      <c r="CB174" s="6">
        <v>7.25</v>
      </c>
      <c r="CC174" s="7" t="s">
        <v>24</v>
      </c>
      <c r="CD174" s="7" t="s">
        <v>27</v>
      </c>
      <c r="CE174" s="7" t="s">
        <v>23</v>
      </c>
      <c r="CF174" s="7" t="s">
        <v>24</v>
      </c>
      <c r="CG174" s="149">
        <v>104</v>
      </c>
      <c r="CH174" s="151"/>
      <c r="CI174" s="4">
        <v>42019</v>
      </c>
      <c r="CJ174" s="27">
        <v>74.8</v>
      </c>
      <c r="CK174" s="27">
        <v>55.5</v>
      </c>
      <c r="CL174" s="27">
        <v>1.7</v>
      </c>
      <c r="CM174" s="27">
        <v>125</v>
      </c>
      <c r="CN174" s="6">
        <v>9</v>
      </c>
      <c r="CO174" s="7" t="s">
        <v>24</v>
      </c>
      <c r="CP174" s="7" t="s">
        <v>23</v>
      </c>
      <c r="CQ174" s="7" t="s">
        <v>24</v>
      </c>
      <c r="CR174" s="7" t="s">
        <v>24</v>
      </c>
      <c r="CS174" s="149">
        <v>104</v>
      </c>
      <c r="CT174" s="151"/>
      <c r="CU174" s="4">
        <v>42019</v>
      </c>
      <c r="CV174" s="27">
        <v>250</v>
      </c>
      <c r="CW174" s="27">
        <v>230</v>
      </c>
      <c r="CX174" s="27">
        <v>1</v>
      </c>
      <c r="CY174" s="27">
        <v>98.1</v>
      </c>
      <c r="CZ174" s="6">
        <v>10</v>
      </c>
      <c r="DA174" s="7" t="s">
        <v>24</v>
      </c>
      <c r="DB174" s="7" t="s">
        <v>24</v>
      </c>
      <c r="DC174" s="7" t="s">
        <v>24</v>
      </c>
      <c r="DD174" s="7" t="s">
        <v>24</v>
      </c>
      <c r="DE174" s="149">
        <v>104</v>
      </c>
      <c r="DF174" s="151"/>
      <c r="DG174" s="4">
        <v>42019</v>
      </c>
      <c r="DH174" s="27">
        <v>242</v>
      </c>
      <c r="DI174" s="27">
        <v>199</v>
      </c>
      <c r="DJ174" s="27">
        <v>0.7</v>
      </c>
      <c r="DK174" s="27">
        <v>80.400000000000006</v>
      </c>
      <c r="DL174" s="6">
        <v>10</v>
      </c>
      <c r="DM174" s="7" t="s">
        <v>24</v>
      </c>
      <c r="DN174" s="7" t="s">
        <v>24</v>
      </c>
      <c r="DO174" s="7" t="s">
        <v>24</v>
      </c>
      <c r="DP174" s="7" t="s">
        <v>24</v>
      </c>
      <c r="DQ174" s="149"/>
      <c r="DR174" s="151"/>
      <c r="DS174" s="4"/>
      <c r="DT174" s="5"/>
      <c r="DU174" s="5"/>
      <c r="DV174" s="5"/>
      <c r="DW174" s="5"/>
      <c r="DX174" s="6"/>
      <c r="DY174" s="7"/>
      <c r="DZ174" s="7"/>
      <c r="EA174" s="7"/>
      <c r="EB174" s="7"/>
    </row>
    <row r="175" spans="1:132" x14ac:dyDescent="0.25">
      <c r="A175" s="149"/>
      <c r="B175" s="154"/>
      <c r="C175" s="32">
        <v>42038</v>
      </c>
      <c r="D175" s="22">
        <v>13.8</v>
      </c>
      <c r="E175" s="22">
        <v>19.3</v>
      </c>
      <c r="F175" s="22">
        <v>0.8</v>
      </c>
      <c r="G175" s="33">
        <v>13.7</v>
      </c>
      <c r="H175" s="6">
        <v>6.75</v>
      </c>
      <c r="I175" s="7" t="s">
        <v>23</v>
      </c>
      <c r="J175" s="7" t="s">
        <v>25</v>
      </c>
      <c r="K175" s="7" t="s">
        <v>24</v>
      </c>
      <c r="L175" s="7" t="s">
        <v>24</v>
      </c>
      <c r="M175" s="149"/>
      <c r="N175" s="154"/>
      <c r="O175" s="32">
        <v>42038</v>
      </c>
      <c r="P175" s="22">
        <v>29.2</v>
      </c>
      <c r="Q175" s="22">
        <v>38.9</v>
      </c>
      <c r="R175" s="22">
        <v>0.6</v>
      </c>
      <c r="S175" s="22">
        <v>17.899999999999999</v>
      </c>
      <c r="T175" s="6">
        <v>8.25</v>
      </c>
      <c r="U175" s="7" t="s">
        <v>24</v>
      </c>
      <c r="V175" s="7" t="s">
        <v>27</v>
      </c>
      <c r="W175" s="7" t="s">
        <v>24</v>
      </c>
      <c r="X175" s="7" t="s">
        <v>24</v>
      </c>
      <c r="Y175" s="149"/>
      <c r="Z175" s="154"/>
      <c r="AA175" s="32">
        <v>42038</v>
      </c>
      <c r="AB175" s="22">
        <v>6.8</v>
      </c>
      <c r="AC175" s="22">
        <v>26.4</v>
      </c>
      <c r="AD175" s="22">
        <v>1.4</v>
      </c>
      <c r="AE175" s="22">
        <v>13</v>
      </c>
      <c r="AF175" s="6">
        <v>7.25</v>
      </c>
      <c r="AG175" s="7" t="s">
        <v>23</v>
      </c>
      <c r="AH175" s="7" t="s">
        <v>27</v>
      </c>
      <c r="AI175" s="7" t="s">
        <v>24</v>
      </c>
      <c r="AJ175" s="7" t="s">
        <v>24</v>
      </c>
      <c r="AK175" s="149"/>
      <c r="AL175" s="154"/>
      <c r="AM175" s="32">
        <v>42038</v>
      </c>
      <c r="AN175" s="22">
        <v>2.9</v>
      </c>
      <c r="AO175" s="22">
        <v>33.5</v>
      </c>
      <c r="AP175" s="22">
        <v>2.5</v>
      </c>
      <c r="AQ175" s="22">
        <v>10.3</v>
      </c>
      <c r="AR175" s="6">
        <v>5</v>
      </c>
      <c r="AS175" s="7" t="s">
        <v>25</v>
      </c>
      <c r="AT175" s="7" t="s">
        <v>27</v>
      </c>
      <c r="AU175" s="7" t="s">
        <v>23</v>
      </c>
      <c r="AV175" s="7" t="s">
        <v>24</v>
      </c>
      <c r="AW175" s="149"/>
      <c r="AX175" s="154"/>
      <c r="AY175" s="32">
        <v>42038</v>
      </c>
      <c r="AZ175" s="22">
        <v>1.5</v>
      </c>
      <c r="BA175" s="22">
        <v>50.1</v>
      </c>
      <c r="BB175" s="22">
        <v>4.7</v>
      </c>
      <c r="BC175" s="22">
        <v>4.8</v>
      </c>
      <c r="BD175" s="6">
        <v>5</v>
      </c>
      <c r="BE175" s="7" t="s">
        <v>25</v>
      </c>
      <c r="BF175" s="7" t="s">
        <v>23</v>
      </c>
      <c r="BG175" s="7" t="s">
        <v>27</v>
      </c>
      <c r="BH175" s="7" t="s">
        <v>24</v>
      </c>
      <c r="BI175" s="149"/>
      <c r="BJ175" s="154"/>
      <c r="BK175" s="32">
        <v>42038</v>
      </c>
      <c r="BL175" s="27">
        <v>2</v>
      </c>
      <c r="BM175" s="27">
        <v>26</v>
      </c>
      <c r="BN175" s="27">
        <v>9.6</v>
      </c>
      <c r="BO175" s="27">
        <v>0.02</v>
      </c>
      <c r="BP175" s="29">
        <v>1.5</v>
      </c>
      <c r="BQ175" s="30" t="s">
        <v>25</v>
      </c>
      <c r="BR175" s="30" t="s">
        <v>27</v>
      </c>
      <c r="BS175" s="30" t="s">
        <v>25</v>
      </c>
      <c r="BT175" s="30" t="s">
        <v>25</v>
      </c>
      <c r="BU175" s="149"/>
      <c r="BV175" s="154"/>
      <c r="BW175" s="32">
        <v>42038</v>
      </c>
      <c r="BX175" s="27">
        <v>7.5</v>
      </c>
      <c r="BY175" s="27">
        <v>22.6</v>
      </c>
      <c r="BZ175" s="27">
        <v>2.6</v>
      </c>
      <c r="CA175" s="27">
        <v>17.399999999999999</v>
      </c>
      <c r="CB175" s="6">
        <v>6.25</v>
      </c>
      <c r="CC175" s="7" t="s">
        <v>23</v>
      </c>
      <c r="CD175" s="7" t="s">
        <v>27</v>
      </c>
      <c r="CE175" s="7" t="s">
        <v>23</v>
      </c>
      <c r="CF175" s="7" t="s">
        <v>24</v>
      </c>
      <c r="CG175" s="149"/>
      <c r="CH175" s="151"/>
      <c r="CI175" s="4">
        <v>42039</v>
      </c>
      <c r="CJ175" s="27">
        <v>65.7</v>
      </c>
      <c r="CK175" s="27">
        <v>30</v>
      </c>
      <c r="CL175" s="27">
        <v>1.4</v>
      </c>
      <c r="CM175" s="27">
        <v>306</v>
      </c>
      <c r="CN175" s="6">
        <v>8.25</v>
      </c>
      <c r="CO175" s="7" t="s">
        <v>24</v>
      </c>
      <c r="CP175" s="7" t="s">
        <v>27</v>
      </c>
      <c r="CQ175" s="7" t="s">
        <v>24</v>
      </c>
      <c r="CR175" s="7" t="s">
        <v>24</v>
      </c>
      <c r="CS175" s="149"/>
      <c r="CT175" s="151"/>
      <c r="CU175" s="4">
        <v>42039</v>
      </c>
      <c r="CV175" s="5">
        <v>206</v>
      </c>
      <c r="CW175" s="5">
        <v>67</v>
      </c>
      <c r="CX175" s="5">
        <v>1.8</v>
      </c>
      <c r="CY175" s="5">
        <v>58.9</v>
      </c>
      <c r="CZ175" s="6">
        <v>9</v>
      </c>
      <c r="DA175" s="7" t="s">
        <v>24</v>
      </c>
      <c r="DB175" s="7" t="s">
        <v>23</v>
      </c>
      <c r="DC175" s="7" t="s">
        <v>24</v>
      </c>
      <c r="DD175" s="7" t="s">
        <v>24</v>
      </c>
      <c r="DE175" s="149"/>
      <c r="DF175" s="151"/>
      <c r="DG175" s="4">
        <v>42039</v>
      </c>
      <c r="DH175" s="27">
        <v>34.6</v>
      </c>
      <c r="DI175" s="27">
        <v>126</v>
      </c>
      <c r="DJ175" s="27">
        <v>1.7</v>
      </c>
      <c r="DK175" s="27">
        <v>14.9</v>
      </c>
      <c r="DL175" s="6">
        <v>10</v>
      </c>
      <c r="DM175" s="7" t="s">
        <v>24</v>
      </c>
      <c r="DN175" s="7" t="s">
        <v>24</v>
      </c>
      <c r="DO175" s="7" t="s">
        <v>24</v>
      </c>
      <c r="DP175" s="7" t="s">
        <v>24</v>
      </c>
      <c r="DQ175" s="149"/>
      <c r="DR175" s="151"/>
      <c r="DS175" s="4"/>
      <c r="DT175" s="5"/>
      <c r="DU175" s="5"/>
      <c r="DV175" s="5"/>
      <c r="DW175" s="5"/>
      <c r="DX175" s="6"/>
      <c r="DY175" s="7"/>
      <c r="DZ175" s="7"/>
      <c r="EA175" s="7"/>
      <c r="EB175" s="7"/>
    </row>
    <row r="176" spans="1:132" x14ac:dyDescent="0.25">
      <c r="A176" s="149"/>
      <c r="B176" s="154"/>
      <c r="C176" s="4">
        <v>42066</v>
      </c>
      <c r="D176" s="27">
        <v>3.4</v>
      </c>
      <c r="E176" s="27">
        <v>36</v>
      </c>
      <c r="F176" s="27">
        <v>4.7</v>
      </c>
      <c r="G176" s="27">
        <v>3.03</v>
      </c>
      <c r="H176" s="6">
        <f t="shared" ref="H176:H185" si="175">(I176+J176+K176+L176)/4</f>
        <v>4.75</v>
      </c>
      <c r="I176" s="7" t="str">
        <f t="shared" ref="I176:I185" si="176">IF(D176&lt;=3,"1",IF(D176&lt;5,"3",IF(D176&lt;=15,"6",IF(D176&gt;15,"10"))))</f>
        <v>3</v>
      </c>
      <c r="J176" s="7" t="str">
        <f t="shared" ref="J176:J185" si="177">IF(E176&lt;=20,"1",IF(E176&lt;=49.9,"3",IF(E176&lt;=100,"6",IF(E176&gt;100,"10"))))</f>
        <v>3</v>
      </c>
      <c r="K176" s="7" t="str">
        <f t="shared" ref="K176:K185" si="178">IF(F176&gt;=6.5,"1",IF(F176&gt;=4.6,"3",IF(F176&gt;=2,"6",IF(F176&gt;=0,"10"))))</f>
        <v>3</v>
      </c>
      <c r="L176" s="7" t="str">
        <f t="shared" ref="L176:L185" si="179">IF(G176&lt;=0.5,"1",IF(G176&lt;1,"3",IF(G176&lt;=3,"6",IF(G176&gt;=3,"10"))))</f>
        <v>10</v>
      </c>
      <c r="M176" s="149"/>
      <c r="N176" s="154"/>
      <c r="O176" s="4">
        <v>42066</v>
      </c>
      <c r="P176" s="27">
        <v>25.3</v>
      </c>
      <c r="Q176" s="27">
        <v>50.6</v>
      </c>
      <c r="R176" s="27">
        <v>1.3</v>
      </c>
      <c r="S176" s="27">
        <v>8.33</v>
      </c>
      <c r="T176" s="6">
        <f t="shared" ref="T176:T185" si="180">(U176+V176+W176+X176)/4</f>
        <v>9</v>
      </c>
      <c r="U176" s="7" t="str">
        <f t="shared" ref="U176:U185" si="181">IF(P176&lt;=3,"1",IF(P176&lt;5,"3",IF(P176&lt;=15,"6",IF(P176&gt;15,"10"))))</f>
        <v>10</v>
      </c>
      <c r="V176" s="7" t="str">
        <f t="shared" ref="V176:V185" si="182">IF(Q176&lt;=20,"1",IF(Q176&lt;=49.9,"3",IF(Q176&lt;=100,"6",IF(Q176&gt;100,"10"))))</f>
        <v>6</v>
      </c>
      <c r="W176" s="7" t="str">
        <f t="shared" ref="W176:W185" si="183">IF(R176&gt;=6.5,"1",IF(R176&gt;=4.6,"3",IF(R176&gt;=2,"6",IF(R176&gt;=0,"10"))))</f>
        <v>10</v>
      </c>
      <c r="X176" s="7" t="str">
        <f>IF(S176&lt;=0.5,"1",IF(S176&lt;1,"3",IF(S176&lt;=3,"6",IF(S176&gt;=3,"10"))))</f>
        <v>10</v>
      </c>
      <c r="Y176" s="149"/>
      <c r="Z176" s="154"/>
      <c r="AA176" s="4">
        <v>42066</v>
      </c>
      <c r="AB176" s="27">
        <v>10.8</v>
      </c>
      <c r="AC176" s="27">
        <v>12.5</v>
      </c>
      <c r="AD176" s="27">
        <v>1</v>
      </c>
      <c r="AE176" s="27">
        <v>9.42</v>
      </c>
      <c r="AF176" s="6">
        <f t="shared" ref="AF176:AF185" si="184">(AG176+AH176+AI176+AJ176)/4</f>
        <v>6.75</v>
      </c>
      <c r="AG176" s="7" t="str">
        <f t="shared" ref="AG176:AG185" si="185">IF(AB176&lt;=3,"1",IF(AB176&lt;5,"3",IF(AB176&lt;=15,"6",IF(AB176&gt;15,"10"))))</f>
        <v>6</v>
      </c>
      <c r="AH176" s="7" t="str">
        <f t="shared" ref="AH176:AH185" si="186">IF(AC176&lt;=20,"1",IF(AC176&lt;=49.9,"3",IF(AC176&lt;=100,"6",IF(AC176&gt;100,"10"))))</f>
        <v>1</v>
      </c>
      <c r="AI176" s="7" t="str">
        <f t="shared" ref="AI176:AI185" si="187">IF(AD176&gt;=6.5,"1",IF(AD176&gt;=4.6,"3",IF(AD176&gt;=2,"6",IF(AD176&gt;=0,"10"))))</f>
        <v>10</v>
      </c>
      <c r="AJ176" s="7" t="str">
        <f t="shared" ref="AJ176:AJ185" si="188">IF(AE176&lt;=0.5,"1",IF(AE176&lt;1,"3",IF(AE176&lt;=3,"6",IF(AE176&gt;=3,"10"))))</f>
        <v>10</v>
      </c>
      <c r="AK176" s="149"/>
      <c r="AL176" s="154"/>
      <c r="AM176" s="4">
        <v>42066</v>
      </c>
      <c r="AN176" s="27">
        <v>7.4</v>
      </c>
      <c r="AO176" s="27">
        <v>18.3</v>
      </c>
      <c r="AP176" s="27">
        <v>0.5</v>
      </c>
      <c r="AQ176" s="27">
        <v>7.52</v>
      </c>
      <c r="AR176" s="6">
        <f t="shared" ref="AR176:AR185" si="189">(AS176+AT176+AU176+AV176)/4</f>
        <v>6.75</v>
      </c>
      <c r="AS176" s="7" t="str">
        <f t="shared" ref="AS176:AS185" si="190">IF(AN176&lt;=3,"1",IF(AN176&lt;5,"3",IF(AN176&lt;=15,"6",IF(AN176&gt;15,"10"))))</f>
        <v>6</v>
      </c>
      <c r="AT176" s="7" t="str">
        <f t="shared" ref="AT176:AT185" si="191">IF(AO176&lt;=20,"1",IF(AO176&lt;=49.9,"3",IF(AO176&lt;=100,"6",IF(AO176&gt;100,"10"))))</f>
        <v>1</v>
      </c>
      <c r="AU176" s="7" t="str">
        <f t="shared" ref="AU176:AU185" si="192">IF(AP176&gt;=6.5,"1",IF(AP176&gt;=4.6,"3",IF(AP176&gt;=2,"6",IF(AP176&gt;=0,"10"))))</f>
        <v>10</v>
      </c>
      <c r="AV176" s="7" t="str">
        <f t="shared" ref="AV176:AV185" si="193">IF(AQ176&lt;=0.5,"1",IF(AQ176&lt;1,"3",IF(AQ176&lt;=3,"6",IF(AQ176&gt;=3,"10"))))</f>
        <v>10</v>
      </c>
      <c r="AW176" s="149"/>
      <c r="AX176" s="154"/>
      <c r="AY176" s="4">
        <v>42066</v>
      </c>
      <c r="AZ176" s="27">
        <v>3</v>
      </c>
      <c r="BA176" s="27">
        <v>23.4</v>
      </c>
      <c r="BB176" s="27">
        <v>2.6</v>
      </c>
      <c r="BC176" s="27">
        <v>4.3899999999999997</v>
      </c>
      <c r="BD176" s="6">
        <f t="shared" ref="BD176:BD185" si="194">(BE176+BF176+BG176+BH176)/4</f>
        <v>5</v>
      </c>
      <c r="BE176" s="7" t="str">
        <f t="shared" ref="BE176:BE185" si="195">IF(AZ176&lt;=3,"1",IF(AZ176&lt;5,"3",IF(AZ176&lt;=15,"6",IF(AZ176&gt;15,"10"))))</f>
        <v>1</v>
      </c>
      <c r="BF176" s="7" t="str">
        <f t="shared" ref="BF176:BF185" si="196">IF(BA176&lt;=20,"1",IF(BA176&lt;=49.9,"3",IF(BA176&lt;=100,"6",IF(BA176&gt;100,"10"))))</f>
        <v>3</v>
      </c>
      <c r="BG176" s="7" t="str">
        <f t="shared" ref="BG176:BG185" si="197">IF(BB176&gt;=6.5,"1",IF(BB176&gt;=4.6,"3",IF(BB176&gt;=2,"6",IF(BB176&gt;=0,"10"))))</f>
        <v>6</v>
      </c>
      <c r="BH176" s="7" t="str">
        <f t="shared" ref="BH176:BH185" si="198">IF(BC176&lt;=0.5,"1",IF(BC176&lt;1,"3",IF(BC176&lt;=3,"6",IF(BC176&gt;=3,"10"))))</f>
        <v>10</v>
      </c>
      <c r="BI176" s="149"/>
      <c r="BJ176" s="154"/>
      <c r="BK176" s="4">
        <v>42066</v>
      </c>
      <c r="BL176" s="27" t="s">
        <v>39</v>
      </c>
      <c r="BM176" s="27" t="s">
        <v>39</v>
      </c>
      <c r="BN176" s="27" t="s">
        <v>39</v>
      </c>
      <c r="BO176" s="27" t="s">
        <v>39</v>
      </c>
      <c r="BP176" s="6" t="s">
        <v>40</v>
      </c>
      <c r="BQ176" s="7"/>
      <c r="BR176" s="7"/>
      <c r="BS176" s="7"/>
      <c r="BT176" s="7"/>
      <c r="BU176" s="149"/>
      <c r="BV176" s="154"/>
      <c r="BW176" s="4">
        <v>42066</v>
      </c>
      <c r="BX176" s="27" t="s">
        <v>39</v>
      </c>
      <c r="BY176" s="27" t="s">
        <v>39</v>
      </c>
      <c r="BZ176" s="27" t="s">
        <v>39</v>
      </c>
      <c r="CA176" s="27" t="s">
        <v>39</v>
      </c>
      <c r="CB176" s="6"/>
      <c r="CC176" s="7"/>
      <c r="CD176" s="7"/>
      <c r="CE176" s="7"/>
      <c r="CF176" s="7"/>
      <c r="CG176" s="149"/>
      <c r="CH176" s="151"/>
      <c r="CI176" s="4">
        <v>42080</v>
      </c>
      <c r="CJ176" s="5">
        <v>14.9</v>
      </c>
      <c r="CK176" s="5">
        <v>24</v>
      </c>
      <c r="CL176" s="5">
        <v>1.8</v>
      </c>
      <c r="CM176" s="5">
        <v>45</v>
      </c>
      <c r="CN176" s="35">
        <v>7.25</v>
      </c>
      <c r="CO176" s="36" t="s">
        <v>23</v>
      </c>
      <c r="CP176" s="36" t="s">
        <v>27</v>
      </c>
      <c r="CQ176" s="36" t="s">
        <v>24</v>
      </c>
      <c r="CR176" s="36" t="s">
        <v>24</v>
      </c>
      <c r="CS176" s="149"/>
      <c r="CT176" s="151"/>
      <c r="CU176" s="4">
        <v>42080</v>
      </c>
      <c r="CV176" s="5">
        <v>156</v>
      </c>
      <c r="CW176" s="5">
        <v>81.8</v>
      </c>
      <c r="CX176" s="5">
        <v>0.8</v>
      </c>
      <c r="CY176" s="5">
        <v>42</v>
      </c>
      <c r="CZ176" s="6">
        <v>9</v>
      </c>
      <c r="DA176" s="7" t="s">
        <v>24</v>
      </c>
      <c r="DB176" s="7" t="s">
        <v>23</v>
      </c>
      <c r="DC176" s="7" t="s">
        <v>24</v>
      </c>
      <c r="DD176" s="7" t="s">
        <v>24</v>
      </c>
      <c r="DE176" s="149"/>
      <c r="DF176" s="151"/>
      <c r="DG176" s="4">
        <v>42080</v>
      </c>
      <c r="DH176" s="5">
        <v>135</v>
      </c>
      <c r="DI176" s="5">
        <v>62.2</v>
      </c>
      <c r="DJ176" s="5">
        <v>1.7</v>
      </c>
      <c r="DK176" s="5">
        <v>60.1</v>
      </c>
      <c r="DL176" s="6">
        <v>9</v>
      </c>
      <c r="DM176" s="7" t="s">
        <v>24</v>
      </c>
      <c r="DN176" s="7" t="s">
        <v>23</v>
      </c>
      <c r="DO176" s="7" t="s">
        <v>24</v>
      </c>
      <c r="DP176" s="7" t="s">
        <v>24</v>
      </c>
      <c r="DQ176" s="149"/>
      <c r="DR176" s="151"/>
      <c r="DS176" s="4"/>
      <c r="DT176" s="5"/>
      <c r="DU176" s="5"/>
      <c r="DV176" s="5"/>
      <c r="DW176" s="5"/>
      <c r="DX176" s="6"/>
      <c r="DY176" s="7"/>
      <c r="DZ176" s="7"/>
      <c r="EA176" s="7"/>
      <c r="EB176" s="7"/>
    </row>
    <row r="177" spans="1:132" x14ac:dyDescent="0.25">
      <c r="A177" s="149"/>
      <c r="B177" s="154"/>
      <c r="C177" s="4">
        <v>42096</v>
      </c>
      <c r="D177" s="27">
        <v>8.4</v>
      </c>
      <c r="E177" s="27">
        <v>31.9</v>
      </c>
      <c r="F177" s="27">
        <v>10.8</v>
      </c>
      <c r="G177" s="27">
        <v>3.59</v>
      </c>
      <c r="H177" s="6">
        <f t="shared" si="175"/>
        <v>5</v>
      </c>
      <c r="I177" s="7" t="str">
        <f t="shared" si="176"/>
        <v>6</v>
      </c>
      <c r="J177" s="7" t="str">
        <f t="shared" si="177"/>
        <v>3</v>
      </c>
      <c r="K177" s="7" t="str">
        <f t="shared" si="178"/>
        <v>1</v>
      </c>
      <c r="L177" s="7" t="str">
        <f t="shared" si="179"/>
        <v>10</v>
      </c>
      <c r="M177" s="149"/>
      <c r="N177" s="154"/>
      <c r="O177" s="4">
        <v>42096</v>
      </c>
      <c r="P177" s="27">
        <v>24.7</v>
      </c>
      <c r="Q177" s="27">
        <v>109</v>
      </c>
      <c r="R177" s="27">
        <v>0.2</v>
      </c>
      <c r="S177" s="27">
        <v>9.73</v>
      </c>
      <c r="T177" s="6">
        <f t="shared" si="180"/>
        <v>10</v>
      </c>
      <c r="U177" s="7" t="str">
        <f t="shared" si="181"/>
        <v>10</v>
      </c>
      <c r="V177" s="7" t="str">
        <f t="shared" si="182"/>
        <v>10</v>
      </c>
      <c r="W177" s="7" t="str">
        <f t="shared" si="183"/>
        <v>10</v>
      </c>
      <c r="X177" s="7" t="str">
        <f>IF(S177&lt;=0.5,"1",IF(S177&lt;1,"3",IF(S177&lt;=3,"6",IF(S177&gt;=3,"10"))))</f>
        <v>10</v>
      </c>
      <c r="Y177" s="149"/>
      <c r="Z177" s="154"/>
      <c r="AA177" s="4">
        <v>42096</v>
      </c>
      <c r="AB177" s="27">
        <v>8</v>
      </c>
      <c r="AC177" s="27">
        <v>26.4</v>
      </c>
      <c r="AD177" s="27">
        <v>1.6</v>
      </c>
      <c r="AE177" s="27">
        <v>6.3</v>
      </c>
      <c r="AF177" s="6">
        <f t="shared" si="184"/>
        <v>7.25</v>
      </c>
      <c r="AG177" s="7" t="str">
        <f t="shared" si="185"/>
        <v>6</v>
      </c>
      <c r="AH177" s="7" t="str">
        <f t="shared" si="186"/>
        <v>3</v>
      </c>
      <c r="AI177" s="7" t="str">
        <f t="shared" si="187"/>
        <v>10</v>
      </c>
      <c r="AJ177" s="7" t="str">
        <f t="shared" si="188"/>
        <v>10</v>
      </c>
      <c r="AK177" s="149"/>
      <c r="AL177" s="154"/>
      <c r="AM177" s="4">
        <v>42096</v>
      </c>
      <c r="AN177" s="27">
        <v>5</v>
      </c>
      <c r="AO177" s="27">
        <v>27.4</v>
      </c>
      <c r="AP177" s="27">
        <v>1.2</v>
      </c>
      <c r="AQ177" s="27">
        <v>5.59</v>
      </c>
      <c r="AR177" s="6">
        <f t="shared" si="189"/>
        <v>7.25</v>
      </c>
      <c r="AS177" s="7" t="str">
        <f t="shared" si="190"/>
        <v>6</v>
      </c>
      <c r="AT177" s="7" t="str">
        <f t="shared" si="191"/>
        <v>3</v>
      </c>
      <c r="AU177" s="7" t="str">
        <f t="shared" si="192"/>
        <v>10</v>
      </c>
      <c r="AV177" s="7" t="str">
        <f t="shared" si="193"/>
        <v>10</v>
      </c>
      <c r="AW177" s="149"/>
      <c r="AX177" s="154"/>
      <c r="AY177" s="4">
        <v>42096</v>
      </c>
      <c r="AZ177" s="27">
        <v>1.6</v>
      </c>
      <c r="BA177" s="27">
        <v>50.4</v>
      </c>
      <c r="BB177" s="27">
        <v>3.1</v>
      </c>
      <c r="BC177" s="27">
        <v>3.14</v>
      </c>
      <c r="BD177" s="6">
        <f t="shared" si="194"/>
        <v>5.75</v>
      </c>
      <c r="BE177" s="7" t="str">
        <f t="shared" si="195"/>
        <v>1</v>
      </c>
      <c r="BF177" s="7" t="str">
        <f t="shared" si="196"/>
        <v>6</v>
      </c>
      <c r="BG177" s="7" t="str">
        <f t="shared" si="197"/>
        <v>6</v>
      </c>
      <c r="BH177" s="7" t="str">
        <f t="shared" si="198"/>
        <v>10</v>
      </c>
      <c r="BI177" s="149"/>
      <c r="BJ177" s="154"/>
      <c r="BK177" s="4">
        <v>42096</v>
      </c>
      <c r="BL177" s="27" t="s">
        <v>39</v>
      </c>
      <c r="BM177" s="27" t="s">
        <v>39</v>
      </c>
      <c r="BN177" s="27" t="s">
        <v>39</v>
      </c>
      <c r="BO177" s="27" t="s">
        <v>39</v>
      </c>
      <c r="BP177" s="29" t="s">
        <v>39</v>
      </c>
      <c r="BQ177" s="7"/>
      <c r="BR177" s="7"/>
      <c r="BS177" s="7"/>
      <c r="BT177" s="7"/>
      <c r="BU177" s="149"/>
      <c r="BV177" s="154"/>
      <c r="BW177" s="4">
        <v>42096</v>
      </c>
      <c r="BX177" s="27" t="s">
        <v>39</v>
      </c>
      <c r="BY177" s="27" t="s">
        <v>39</v>
      </c>
      <c r="BZ177" s="27" t="s">
        <v>39</v>
      </c>
      <c r="CA177" s="27" t="s">
        <v>39</v>
      </c>
      <c r="CB177" s="29" t="s">
        <v>39</v>
      </c>
      <c r="CC177" s="7"/>
      <c r="CD177" s="7"/>
      <c r="CE177" s="7"/>
      <c r="CF177" s="7"/>
      <c r="CG177" s="149"/>
      <c r="CH177" s="151"/>
      <c r="CI177" s="4">
        <v>42102</v>
      </c>
      <c r="CJ177" s="5">
        <v>14.8</v>
      </c>
      <c r="CK177" s="5">
        <v>22</v>
      </c>
      <c r="CL177" s="5">
        <v>4.2</v>
      </c>
      <c r="CM177" s="5">
        <v>23.9</v>
      </c>
      <c r="CN177" s="6">
        <f t="shared" ref="CN177:CN182" si="199">(CO177+CP177+CQ177+CR177)/4</f>
        <v>6.25</v>
      </c>
      <c r="CO177" s="7" t="str">
        <f t="shared" ref="CO177:CO182" si="200">IF(CJ177&lt;=3,"1",IF(CJ177&lt;5,"3",IF(CJ177&lt;=15,"6",IF(CJ177&gt;15,"10"))))</f>
        <v>6</v>
      </c>
      <c r="CP177" s="7" t="str">
        <f t="shared" ref="CP177:CP182" si="201">IF(CK177&lt;=20,"1",IF(CK177&lt;=49.9,"3",IF(CK177&lt;=100,"6",IF(CK177&gt;100,"10"))))</f>
        <v>3</v>
      </c>
      <c r="CQ177" s="7" t="str">
        <f t="shared" ref="CQ177:CQ182" si="202">IF(CL177&gt;=6.5,"1",IF(CL177&gt;=4.6,"3",IF(CL177&gt;=2,"6",IF(CL177&gt;=0,"10"))))</f>
        <v>6</v>
      </c>
      <c r="CR177" s="7" t="str">
        <f t="shared" ref="CR177:CR182" si="203">IF(CM177&lt;=0.5,"1",IF(CM177&lt;1,"3",IF(CM177&lt;=3,"6",IF(CM177&gt;=3,"10"))))</f>
        <v>10</v>
      </c>
      <c r="CS177" s="149"/>
      <c r="CT177" s="151"/>
      <c r="CU177" s="4">
        <v>42102</v>
      </c>
      <c r="CV177" s="5">
        <v>95.1</v>
      </c>
      <c r="CW177" s="5">
        <v>222</v>
      </c>
      <c r="CX177" s="5">
        <v>1.6</v>
      </c>
      <c r="CY177" s="5">
        <v>44.4</v>
      </c>
      <c r="CZ177" s="6">
        <f t="shared" ref="CZ177:CZ182" si="204">(DA177+DB177+DC177+DD177)/4</f>
        <v>10</v>
      </c>
      <c r="DA177" s="7" t="str">
        <f t="shared" ref="DA177:DA182" si="205">IF(CV177&lt;=3,"1",IF(CV177&lt;5,"3",IF(CV177&lt;=15,"6",IF(CV177&gt;15,"10"))))</f>
        <v>10</v>
      </c>
      <c r="DB177" s="7" t="str">
        <f t="shared" ref="DB177:DB182" si="206">IF(CW177&lt;=20,"1",IF(CW177&lt;=49.9,"3",IF(CW177&lt;=100,"6",IF(CW177&gt;100,"10"))))</f>
        <v>10</v>
      </c>
      <c r="DC177" s="7" t="str">
        <f t="shared" ref="DC177:DC182" si="207">IF(CX177&gt;=6.5,"1",IF(CX177&gt;=4.6,"3",IF(CX177&gt;=2,"6",IF(CX177&gt;=0,"10"))))</f>
        <v>10</v>
      </c>
      <c r="DD177" s="7" t="str">
        <f t="shared" ref="DD177:DD182" si="208">IF(CY177&lt;=0.5,"1",IF(CY177&lt;1,"3",IF(CY177&lt;=3,"6",IF(CY177&gt;=3,"10"))))</f>
        <v>10</v>
      </c>
      <c r="DE177" s="149"/>
      <c r="DF177" s="151"/>
      <c r="DG177" s="4">
        <v>42102</v>
      </c>
      <c r="DH177" s="5">
        <v>81</v>
      </c>
      <c r="DI177" s="5">
        <v>77</v>
      </c>
      <c r="DJ177" s="5">
        <v>1.6</v>
      </c>
      <c r="DK177" s="5">
        <v>29.4</v>
      </c>
      <c r="DL177" s="6">
        <f t="shared" ref="DL177:DL182" si="209">(DM177+DN177+DO177+DP177)/4</f>
        <v>9</v>
      </c>
      <c r="DM177" s="7" t="str">
        <f t="shared" ref="DM177:DM182" si="210">IF(DH177&lt;=3,"1",IF(DH177&lt;5,"3",IF(DH177&lt;=15,"6",IF(DH177&gt;15,"10"))))</f>
        <v>10</v>
      </c>
      <c r="DN177" s="7" t="str">
        <f t="shared" ref="DN177:DN182" si="211">IF(DI177&lt;=20,"1",IF(DI177&lt;=49.9,"3",IF(DI177&lt;=100,"6",IF(DI177&gt;100,"10"))))</f>
        <v>6</v>
      </c>
      <c r="DO177" s="7" t="str">
        <f t="shared" ref="DO177:DO182" si="212">IF(DJ177&gt;=6.5,"1",IF(DJ177&gt;=4.6,"3",IF(DJ177&gt;=2,"6",IF(DJ177&gt;=0,"10"))))</f>
        <v>10</v>
      </c>
      <c r="DP177" s="7" t="str">
        <f t="shared" ref="DP177:DP182" si="213">IF(DK177&lt;=0.5,"1",IF(DK177&lt;1,"3",IF(DK177&lt;=3,"6",IF(DK177&gt;=3,"10"))))</f>
        <v>10</v>
      </c>
      <c r="DQ177" s="149"/>
      <c r="DR177" s="151"/>
      <c r="DS177" s="4"/>
      <c r="DT177" s="5"/>
      <c r="DU177" s="5"/>
      <c r="DV177" s="5"/>
      <c r="DW177" s="5"/>
      <c r="DX177" s="6"/>
      <c r="DY177" s="7"/>
      <c r="DZ177" s="7"/>
      <c r="EA177" s="7"/>
      <c r="EB177" s="7"/>
    </row>
    <row r="178" spans="1:132" x14ac:dyDescent="0.25">
      <c r="A178" s="149"/>
      <c r="B178" s="154"/>
      <c r="C178" s="4">
        <v>42125</v>
      </c>
      <c r="D178" s="27">
        <v>2.5</v>
      </c>
      <c r="E178" s="27">
        <v>27.3</v>
      </c>
      <c r="F178" s="27">
        <v>3.8</v>
      </c>
      <c r="G178" s="27">
        <v>1.91</v>
      </c>
      <c r="H178" s="6">
        <f t="shared" si="175"/>
        <v>4</v>
      </c>
      <c r="I178" s="7" t="str">
        <f t="shared" si="176"/>
        <v>1</v>
      </c>
      <c r="J178" s="7" t="str">
        <f t="shared" si="177"/>
        <v>3</v>
      </c>
      <c r="K178" s="7" t="str">
        <f t="shared" si="178"/>
        <v>6</v>
      </c>
      <c r="L178" s="7" t="str">
        <f t="shared" si="179"/>
        <v>6</v>
      </c>
      <c r="M178" s="149"/>
      <c r="N178" s="154"/>
      <c r="O178" s="4">
        <v>42125</v>
      </c>
      <c r="P178" s="27">
        <v>14.6</v>
      </c>
      <c r="Q178" s="27">
        <v>49.6</v>
      </c>
      <c r="R178" s="27">
        <v>0.4</v>
      </c>
      <c r="S178" s="27">
        <v>7.81</v>
      </c>
      <c r="T178" s="6">
        <f t="shared" si="180"/>
        <v>7.25</v>
      </c>
      <c r="U178" s="7" t="str">
        <f t="shared" si="181"/>
        <v>6</v>
      </c>
      <c r="V178" s="7" t="str">
        <f t="shared" si="182"/>
        <v>3</v>
      </c>
      <c r="W178" s="7" t="str">
        <f t="shared" si="183"/>
        <v>10</v>
      </c>
      <c r="X178" s="7" t="str">
        <f>IF(S178&lt;=0.5,"1",IF(S178&lt;1,"3",IF(S178&lt;=3,"6",IF(S178&gt;=3,"10"))))</f>
        <v>10</v>
      </c>
      <c r="Y178" s="149"/>
      <c r="Z178" s="154"/>
      <c r="AA178" s="4">
        <v>42125</v>
      </c>
      <c r="AB178" s="27">
        <v>7.8</v>
      </c>
      <c r="AC178" s="27">
        <v>19.600000000000001</v>
      </c>
      <c r="AD178" s="27">
        <v>4.3</v>
      </c>
      <c r="AE178" s="27">
        <v>6.51</v>
      </c>
      <c r="AF178" s="6">
        <f t="shared" si="184"/>
        <v>5.75</v>
      </c>
      <c r="AG178" s="7" t="str">
        <f t="shared" si="185"/>
        <v>6</v>
      </c>
      <c r="AH178" s="7" t="str">
        <f t="shared" si="186"/>
        <v>1</v>
      </c>
      <c r="AI178" s="7" t="str">
        <f t="shared" si="187"/>
        <v>6</v>
      </c>
      <c r="AJ178" s="7" t="str">
        <f t="shared" si="188"/>
        <v>10</v>
      </c>
      <c r="AK178" s="149"/>
      <c r="AL178" s="154"/>
      <c r="AM178" s="4">
        <v>42125</v>
      </c>
      <c r="AN178" s="27">
        <v>4.2</v>
      </c>
      <c r="AO178" s="27">
        <v>19.7</v>
      </c>
      <c r="AP178" s="27">
        <v>3.5</v>
      </c>
      <c r="AQ178" s="27">
        <v>5.47</v>
      </c>
      <c r="AR178" s="6">
        <f t="shared" si="189"/>
        <v>5</v>
      </c>
      <c r="AS178" s="7" t="str">
        <f t="shared" si="190"/>
        <v>3</v>
      </c>
      <c r="AT178" s="7" t="str">
        <f t="shared" si="191"/>
        <v>1</v>
      </c>
      <c r="AU178" s="7" t="str">
        <f t="shared" si="192"/>
        <v>6</v>
      </c>
      <c r="AV178" s="7" t="str">
        <f t="shared" si="193"/>
        <v>10</v>
      </c>
      <c r="AW178" s="149"/>
      <c r="AX178" s="154"/>
      <c r="AY178" s="4">
        <v>42125</v>
      </c>
      <c r="AZ178" s="27">
        <v>1.2</v>
      </c>
      <c r="BA178" s="27">
        <v>37.6</v>
      </c>
      <c r="BB178" s="27">
        <v>2.6</v>
      </c>
      <c r="BC178" s="27">
        <v>3.36</v>
      </c>
      <c r="BD178" s="6">
        <f t="shared" si="194"/>
        <v>5</v>
      </c>
      <c r="BE178" s="7" t="str">
        <f t="shared" si="195"/>
        <v>1</v>
      </c>
      <c r="BF178" s="7" t="str">
        <f t="shared" si="196"/>
        <v>3</v>
      </c>
      <c r="BG178" s="7" t="str">
        <f t="shared" si="197"/>
        <v>6</v>
      </c>
      <c r="BH178" s="7" t="str">
        <f t="shared" si="198"/>
        <v>10</v>
      </c>
      <c r="BI178" s="149"/>
      <c r="BJ178" s="154"/>
      <c r="BK178" s="4">
        <v>42125</v>
      </c>
      <c r="BL178" s="27">
        <v>1</v>
      </c>
      <c r="BM178" s="27">
        <v>25</v>
      </c>
      <c r="BN178" s="27">
        <v>8.1999999999999993</v>
      </c>
      <c r="BO178" s="27">
        <v>0.02</v>
      </c>
      <c r="BP178" s="6">
        <f t="shared" ref="BP178:BP184" si="214">(BQ178+BR178+BS178+BT178)/4</f>
        <v>1.5</v>
      </c>
      <c r="BQ178" s="7" t="str">
        <f t="shared" ref="BQ178:BQ184" si="215">IF(BL178&lt;=3,"1",IF(BL178&lt;5,"3",IF(BL178&lt;=15,"6",IF(BL178&gt;15,"10"))))</f>
        <v>1</v>
      </c>
      <c r="BR178" s="7" t="str">
        <f t="shared" ref="BR178:BR184" si="216">IF(BM178&lt;=20,"1",IF(BM178&lt;=49.9,"3",IF(BM178&lt;=100,"6",IF(BM178&gt;100,"10"))))</f>
        <v>3</v>
      </c>
      <c r="BS178" s="7" t="str">
        <f t="shared" ref="BS178:BS184" si="217">IF(BN178&gt;=6.5,"1",IF(BN178&gt;=4.6,"3",IF(BN178&gt;=2,"6",IF(BN178&gt;=0,"10"))))</f>
        <v>1</v>
      </c>
      <c r="BT178" s="7" t="str">
        <f t="shared" ref="BT178:BT184" si="218">IF(BO178&lt;=0.5,"1",IF(BO178&lt;1,"3",IF(BO178&lt;=3,"6",IF(BO178&gt;=3,"10"))))</f>
        <v>1</v>
      </c>
      <c r="BU178" s="149"/>
      <c r="BV178" s="154"/>
      <c r="BW178" s="4">
        <v>42125</v>
      </c>
      <c r="BX178" s="27" t="s">
        <v>39</v>
      </c>
      <c r="BY178" s="27" t="s">
        <v>39</v>
      </c>
      <c r="BZ178" s="27" t="s">
        <v>39</v>
      </c>
      <c r="CA178" s="27" t="s">
        <v>39</v>
      </c>
      <c r="CB178" s="29" t="s">
        <v>39</v>
      </c>
      <c r="CC178" s="7"/>
      <c r="CD178" s="7"/>
      <c r="CE178" s="7"/>
      <c r="CF178" s="7"/>
      <c r="CG178" s="149"/>
      <c r="CH178" s="151"/>
      <c r="CI178" s="4">
        <v>42151</v>
      </c>
      <c r="CJ178" s="5">
        <v>6.8</v>
      </c>
      <c r="CK178" s="5">
        <v>21.2</v>
      </c>
      <c r="CL178" s="5">
        <v>2.6</v>
      </c>
      <c r="CM178" s="5">
        <v>1.56</v>
      </c>
      <c r="CN178" s="6">
        <f t="shared" si="199"/>
        <v>5.25</v>
      </c>
      <c r="CO178" s="7" t="str">
        <f t="shared" si="200"/>
        <v>6</v>
      </c>
      <c r="CP178" s="7" t="str">
        <f t="shared" si="201"/>
        <v>3</v>
      </c>
      <c r="CQ178" s="7" t="str">
        <f t="shared" si="202"/>
        <v>6</v>
      </c>
      <c r="CR178" s="7" t="str">
        <f t="shared" si="203"/>
        <v>6</v>
      </c>
      <c r="CS178" s="149"/>
      <c r="CT178" s="151"/>
      <c r="CU178" s="4">
        <v>42151</v>
      </c>
      <c r="CV178" s="5">
        <v>11.7</v>
      </c>
      <c r="CW178" s="5">
        <v>33.5</v>
      </c>
      <c r="CX178" s="5">
        <v>1.5</v>
      </c>
      <c r="CY178" s="5">
        <v>2.48</v>
      </c>
      <c r="CZ178" s="6">
        <f t="shared" si="204"/>
        <v>6.25</v>
      </c>
      <c r="DA178" s="7" t="str">
        <f t="shared" si="205"/>
        <v>6</v>
      </c>
      <c r="DB178" s="7" t="str">
        <f t="shared" si="206"/>
        <v>3</v>
      </c>
      <c r="DC178" s="7" t="str">
        <f t="shared" si="207"/>
        <v>10</v>
      </c>
      <c r="DD178" s="7" t="str">
        <f t="shared" si="208"/>
        <v>6</v>
      </c>
      <c r="DE178" s="149"/>
      <c r="DF178" s="151"/>
      <c r="DG178" s="4">
        <v>42151</v>
      </c>
      <c r="DH178" s="5">
        <v>9.5</v>
      </c>
      <c r="DI178" s="5">
        <v>29</v>
      </c>
      <c r="DJ178" s="5">
        <v>2.9</v>
      </c>
      <c r="DK178" s="5">
        <v>3.04</v>
      </c>
      <c r="DL178" s="6">
        <f t="shared" si="209"/>
        <v>6.25</v>
      </c>
      <c r="DM178" s="7" t="str">
        <f t="shared" si="210"/>
        <v>6</v>
      </c>
      <c r="DN178" s="7" t="str">
        <f t="shared" si="211"/>
        <v>3</v>
      </c>
      <c r="DO178" s="7" t="str">
        <f t="shared" si="212"/>
        <v>6</v>
      </c>
      <c r="DP178" s="7" t="str">
        <f t="shared" si="213"/>
        <v>10</v>
      </c>
      <c r="DQ178" s="149"/>
      <c r="DR178" s="151"/>
      <c r="DS178" s="4"/>
      <c r="DT178" s="5"/>
      <c r="DU178" s="5"/>
      <c r="DV178" s="5"/>
      <c r="DW178" s="5"/>
      <c r="DX178" s="6"/>
      <c r="DY178" s="7"/>
      <c r="DZ178" s="7"/>
      <c r="EA178" s="7"/>
      <c r="EB178" s="7"/>
    </row>
    <row r="179" spans="1:132" x14ac:dyDescent="0.25">
      <c r="A179" s="149"/>
      <c r="B179" s="154"/>
      <c r="C179" s="4">
        <v>42156</v>
      </c>
      <c r="D179" s="27">
        <v>2.5</v>
      </c>
      <c r="E179" s="27">
        <v>353</v>
      </c>
      <c r="F179" s="27">
        <v>4.5999999999999996</v>
      </c>
      <c r="G179" s="27">
        <v>0.67</v>
      </c>
      <c r="H179" s="6">
        <f t="shared" si="175"/>
        <v>4.25</v>
      </c>
      <c r="I179" s="7" t="str">
        <f t="shared" si="176"/>
        <v>1</v>
      </c>
      <c r="J179" s="7" t="str">
        <f t="shared" si="177"/>
        <v>10</v>
      </c>
      <c r="K179" s="7" t="str">
        <f t="shared" si="178"/>
        <v>3</v>
      </c>
      <c r="L179" s="7" t="str">
        <f t="shared" si="179"/>
        <v>3</v>
      </c>
      <c r="M179" s="149"/>
      <c r="N179" s="154"/>
      <c r="O179" s="4">
        <v>42156</v>
      </c>
      <c r="P179" s="27">
        <v>3.4</v>
      </c>
      <c r="Q179" s="27">
        <v>619</v>
      </c>
      <c r="R179" s="27">
        <v>5.2</v>
      </c>
      <c r="S179" s="27">
        <v>1.02</v>
      </c>
      <c r="T179" s="6">
        <f t="shared" si="180"/>
        <v>5.5</v>
      </c>
      <c r="U179" s="7" t="str">
        <f t="shared" si="181"/>
        <v>3</v>
      </c>
      <c r="V179" s="7" t="str">
        <f t="shared" si="182"/>
        <v>10</v>
      </c>
      <c r="W179" s="7" t="str">
        <f t="shared" si="183"/>
        <v>3</v>
      </c>
      <c r="X179" s="7" t="str">
        <f>IF(S179&lt;=0.5,"1",IF(S179&lt;1,"3",IF(S179&lt;=3,"6",IF(S179&gt;=3,"10"))))</f>
        <v>6</v>
      </c>
      <c r="Y179" s="149"/>
      <c r="Z179" s="154"/>
      <c r="AA179" s="4">
        <v>42156</v>
      </c>
      <c r="AB179" s="27">
        <v>2</v>
      </c>
      <c r="AC179" s="27">
        <v>719</v>
      </c>
      <c r="AD179" s="27">
        <v>5.6</v>
      </c>
      <c r="AE179" s="27">
        <v>1.08</v>
      </c>
      <c r="AF179" s="6">
        <f t="shared" si="184"/>
        <v>5</v>
      </c>
      <c r="AG179" s="7" t="str">
        <f t="shared" si="185"/>
        <v>1</v>
      </c>
      <c r="AH179" s="7" t="str">
        <f t="shared" si="186"/>
        <v>10</v>
      </c>
      <c r="AI179" s="7" t="str">
        <f t="shared" si="187"/>
        <v>3</v>
      </c>
      <c r="AJ179" s="7" t="str">
        <f t="shared" si="188"/>
        <v>6</v>
      </c>
      <c r="AK179" s="149"/>
      <c r="AL179" s="154"/>
      <c r="AM179" s="4">
        <v>42156</v>
      </c>
      <c r="AN179" s="27">
        <v>1.8</v>
      </c>
      <c r="AO179" s="27">
        <v>864</v>
      </c>
      <c r="AP179" s="27">
        <v>5.4</v>
      </c>
      <c r="AQ179" s="27">
        <v>1.1299999999999999</v>
      </c>
      <c r="AR179" s="6">
        <f t="shared" si="189"/>
        <v>5</v>
      </c>
      <c r="AS179" s="7" t="str">
        <f t="shared" si="190"/>
        <v>1</v>
      </c>
      <c r="AT179" s="7" t="str">
        <f t="shared" si="191"/>
        <v>10</v>
      </c>
      <c r="AU179" s="7" t="str">
        <f t="shared" si="192"/>
        <v>3</v>
      </c>
      <c r="AV179" s="7" t="str">
        <f t="shared" si="193"/>
        <v>6</v>
      </c>
      <c r="AW179" s="149"/>
      <c r="AX179" s="154"/>
      <c r="AY179" s="4">
        <v>42156</v>
      </c>
      <c r="AZ179" s="27">
        <v>1.9</v>
      </c>
      <c r="BA179" s="27">
        <v>347</v>
      </c>
      <c r="BB179" s="27">
        <v>4.0999999999999996</v>
      </c>
      <c r="BC179" s="27">
        <v>1.58</v>
      </c>
      <c r="BD179" s="6">
        <f t="shared" si="194"/>
        <v>5.75</v>
      </c>
      <c r="BE179" s="7" t="str">
        <f t="shared" si="195"/>
        <v>1</v>
      </c>
      <c r="BF179" s="7" t="str">
        <f t="shared" si="196"/>
        <v>10</v>
      </c>
      <c r="BG179" s="7" t="str">
        <f t="shared" si="197"/>
        <v>6</v>
      </c>
      <c r="BH179" s="7" t="str">
        <f t="shared" si="198"/>
        <v>6</v>
      </c>
      <c r="BI179" s="149"/>
      <c r="BJ179" s="154"/>
      <c r="BK179" s="4">
        <v>42156</v>
      </c>
      <c r="BL179" s="27">
        <v>1</v>
      </c>
      <c r="BM179" s="27">
        <v>87.6</v>
      </c>
      <c r="BN179" s="27">
        <v>7.5</v>
      </c>
      <c r="BO179" s="27">
        <v>0.01</v>
      </c>
      <c r="BP179" s="6">
        <f t="shared" si="214"/>
        <v>2.25</v>
      </c>
      <c r="BQ179" s="7" t="str">
        <f t="shared" si="215"/>
        <v>1</v>
      </c>
      <c r="BR179" s="7" t="str">
        <f t="shared" si="216"/>
        <v>6</v>
      </c>
      <c r="BS179" s="7" t="str">
        <f t="shared" si="217"/>
        <v>1</v>
      </c>
      <c r="BT179" s="7" t="str">
        <f t="shared" si="218"/>
        <v>1</v>
      </c>
      <c r="BU179" s="149"/>
      <c r="BV179" s="154"/>
      <c r="BW179" s="4">
        <v>42156</v>
      </c>
      <c r="BX179" s="27">
        <v>2.2999999999999998</v>
      </c>
      <c r="BY179" s="27">
        <v>77.2</v>
      </c>
      <c r="BZ179" s="27">
        <v>2.4</v>
      </c>
      <c r="CA179" s="27">
        <v>0.61</v>
      </c>
      <c r="CB179" s="6">
        <f t="shared" ref="CB179:CB185" si="219">(CC179+CD179+CE179+CF179)/4</f>
        <v>4</v>
      </c>
      <c r="CC179" s="7" t="str">
        <f t="shared" ref="CC179:CC185" si="220">IF(BX179&lt;=3,"1",IF(BX179&lt;5,"3",IF(BX179&lt;=15,"6",IF(BX179&gt;15,"10"))))</f>
        <v>1</v>
      </c>
      <c r="CD179" s="7" t="str">
        <f t="shared" ref="CD179:CD185" si="221">IF(BY179&lt;=20,"1",IF(BY179&lt;=49.9,"3",IF(BY179&lt;=100,"6",IF(BY179&gt;100,"10"))))</f>
        <v>6</v>
      </c>
      <c r="CE179" s="7" t="str">
        <f t="shared" ref="CE179:CE185" si="222">IF(BZ179&gt;=6.5,"1",IF(BZ179&gt;=4.6,"3",IF(BZ179&gt;=2,"6",IF(BZ179&gt;=0,"10"))))</f>
        <v>6</v>
      </c>
      <c r="CF179" s="7" t="str">
        <f t="shared" ref="CF179:CF185" si="223">IF(CA179&lt;=0.5,"1",IF(CA179&lt;1,"3",IF(CA179&lt;=3,"6",IF(CA179&gt;=3,"10"))))</f>
        <v>3</v>
      </c>
      <c r="CG179" s="149"/>
      <c r="CH179" s="151"/>
      <c r="CI179" s="4">
        <v>42179</v>
      </c>
      <c r="CJ179" s="5">
        <v>21.3</v>
      </c>
      <c r="CK179" s="5">
        <v>71</v>
      </c>
      <c r="CL179" s="5">
        <v>2.5</v>
      </c>
      <c r="CM179" s="5">
        <v>29.8</v>
      </c>
      <c r="CN179" s="6">
        <f t="shared" si="199"/>
        <v>8</v>
      </c>
      <c r="CO179" s="7" t="str">
        <f t="shared" si="200"/>
        <v>10</v>
      </c>
      <c r="CP179" s="7" t="str">
        <f t="shared" si="201"/>
        <v>6</v>
      </c>
      <c r="CQ179" s="7" t="str">
        <f t="shared" si="202"/>
        <v>6</v>
      </c>
      <c r="CR179" s="7" t="str">
        <f t="shared" si="203"/>
        <v>10</v>
      </c>
      <c r="CS179" s="149"/>
      <c r="CT179" s="151"/>
      <c r="CU179" s="4">
        <v>42179</v>
      </c>
      <c r="CV179" s="5">
        <v>139</v>
      </c>
      <c r="CW179" s="5">
        <v>109</v>
      </c>
      <c r="CX179" s="5">
        <v>1.4</v>
      </c>
      <c r="CY179" s="5">
        <v>47</v>
      </c>
      <c r="CZ179" s="6">
        <f t="shared" si="204"/>
        <v>10</v>
      </c>
      <c r="DA179" s="7" t="str">
        <f t="shared" si="205"/>
        <v>10</v>
      </c>
      <c r="DB179" s="7" t="str">
        <f t="shared" si="206"/>
        <v>10</v>
      </c>
      <c r="DC179" s="7" t="str">
        <f t="shared" si="207"/>
        <v>10</v>
      </c>
      <c r="DD179" s="7" t="str">
        <f t="shared" si="208"/>
        <v>10</v>
      </c>
      <c r="DE179" s="149"/>
      <c r="DF179" s="151"/>
      <c r="DG179" s="4">
        <v>42179</v>
      </c>
      <c r="DH179" s="5">
        <v>103</v>
      </c>
      <c r="DI179" s="5">
        <v>110</v>
      </c>
      <c r="DJ179" s="5">
        <v>2</v>
      </c>
      <c r="DK179" s="5">
        <v>29.9</v>
      </c>
      <c r="DL179" s="6">
        <f t="shared" si="209"/>
        <v>9</v>
      </c>
      <c r="DM179" s="7" t="str">
        <f t="shared" si="210"/>
        <v>10</v>
      </c>
      <c r="DN179" s="7" t="str">
        <f t="shared" si="211"/>
        <v>10</v>
      </c>
      <c r="DO179" s="7" t="str">
        <f t="shared" si="212"/>
        <v>6</v>
      </c>
      <c r="DP179" s="7" t="str">
        <f t="shared" si="213"/>
        <v>10</v>
      </c>
      <c r="DQ179" s="149"/>
      <c r="DR179" s="151"/>
      <c r="DS179" s="4"/>
      <c r="DT179" s="5"/>
      <c r="DU179" s="5"/>
      <c r="DV179" s="5"/>
      <c r="DW179" s="5"/>
      <c r="DX179" s="6"/>
      <c r="DY179" s="7"/>
      <c r="DZ179" s="7"/>
      <c r="EA179" s="7"/>
      <c r="EB179" s="7"/>
    </row>
    <row r="180" spans="1:132" x14ac:dyDescent="0.25">
      <c r="A180" s="149"/>
      <c r="B180" s="154"/>
      <c r="C180" s="4">
        <v>42186</v>
      </c>
      <c r="D180" s="27">
        <v>3.4</v>
      </c>
      <c r="E180" s="27">
        <v>23.7</v>
      </c>
      <c r="F180" s="27">
        <v>6.5</v>
      </c>
      <c r="G180" s="27">
        <v>4.1399999999999997</v>
      </c>
      <c r="H180" s="6">
        <f t="shared" si="175"/>
        <v>4.25</v>
      </c>
      <c r="I180" s="7" t="str">
        <f t="shared" si="176"/>
        <v>3</v>
      </c>
      <c r="J180" s="7" t="str">
        <f t="shared" si="177"/>
        <v>3</v>
      </c>
      <c r="K180" s="7" t="str">
        <f t="shared" si="178"/>
        <v>1</v>
      </c>
      <c r="L180" s="7" t="str">
        <f t="shared" si="179"/>
        <v>10</v>
      </c>
      <c r="M180" s="149"/>
      <c r="N180" s="154"/>
      <c r="O180" s="4">
        <v>42186</v>
      </c>
      <c r="P180" s="27">
        <v>8.8000000000000007</v>
      </c>
      <c r="Q180" s="27">
        <v>49.9</v>
      </c>
      <c r="R180" s="27">
        <v>1.9</v>
      </c>
      <c r="S180" s="27">
        <v>4.8099999999999996</v>
      </c>
      <c r="T180" s="6">
        <f t="shared" si="180"/>
        <v>6.25</v>
      </c>
      <c r="U180" s="7" t="str">
        <f t="shared" si="181"/>
        <v>6</v>
      </c>
      <c r="V180" s="7" t="str">
        <f t="shared" si="182"/>
        <v>3</v>
      </c>
      <c r="W180" s="7" t="str">
        <f t="shared" si="183"/>
        <v>10</v>
      </c>
      <c r="X180" s="7">
        <v>6</v>
      </c>
      <c r="Y180" s="149"/>
      <c r="Z180" s="154"/>
      <c r="AA180" s="4">
        <v>42186</v>
      </c>
      <c r="AB180" s="27">
        <v>5.4</v>
      </c>
      <c r="AC180" s="27">
        <v>20.399999999999999</v>
      </c>
      <c r="AD180" s="27">
        <v>3.8</v>
      </c>
      <c r="AE180" s="27">
        <v>5.21</v>
      </c>
      <c r="AF180" s="6">
        <f t="shared" si="184"/>
        <v>6.25</v>
      </c>
      <c r="AG180" s="7" t="str">
        <f t="shared" si="185"/>
        <v>6</v>
      </c>
      <c r="AH180" s="7" t="str">
        <f t="shared" si="186"/>
        <v>3</v>
      </c>
      <c r="AI180" s="7" t="str">
        <f t="shared" si="187"/>
        <v>6</v>
      </c>
      <c r="AJ180" s="7" t="str">
        <f t="shared" si="188"/>
        <v>10</v>
      </c>
      <c r="AK180" s="149"/>
      <c r="AL180" s="154"/>
      <c r="AM180" s="4">
        <v>42186</v>
      </c>
      <c r="AN180" s="27">
        <v>2.6</v>
      </c>
      <c r="AO180" s="27">
        <v>27.6</v>
      </c>
      <c r="AP180" s="27">
        <v>1.1000000000000001</v>
      </c>
      <c r="AQ180" s="27">
        <v>4.0999999999999996</v>
      </c>
      <c r="AR180" s="6">
        <f t="shared" si="189"/>
        <v>6</v>
      </c>
      <c r="AS180" s="7" t="str">
        <f t="shared" si="190"/>
        <v>1</v>
      </c>
      <c r="AT180" s="7" t="str">
        <f t="shared" si="191"/>
        <v>3</v>
      </c>
      <c r="AU180" s="7" t="str">
        <f t="shared" si="192"/>
        <v>10</v>
      </c>
      <c r="AV180" s="7" t="str">
        <f t="shared" si="193"/>
        <v>10</v>
      </c>
      <c r="AW180" s="149"/>
      <c r="AX180" s="154"/>
      <c r="AY180" s="4">
        <v>42186</v>
      </c>
      <c r="AZ180" s="27">
        <v>1.8</v>
      </c>
      <c r="BA180" s="27">
        <v>46</v>
      </c>
      <c r="BB180" s="27">
        <v>3.2</v>
      </c>
      <c r="BC180" s="27">
        <v>2.8</v>
      </c>
      <c r="BD180" s="6">
        <f t="shared" si="194"/>
        <v>4</v>
      </c>
      <c r="BE180" s="7" t="str">
        <f t="shared" si="195"/>
        <v>1</v>
      </c>
      <c r="BF180" s="7" t="str">
        <f t="shared" si="196"/>
        <v>3</v>
      </c>
      <c r="BG180" s="7" t="str">
        <f t="shared" si="197"/>
        <v>6</v>
      </c>
      <c r="BH180" s="7" t="str">
        <f t="shared" si="198"/>
        <v>6</v>
      </c>
      <c r="BI180" s="149"/>
      <c r="BJ180" s="154"/>
      <c r="BK180" s="4">
        <v>42186</v>
      </c>
      <c r="BL180" s="27">
        <v>1.4</v>
      </c>
      <c r="BM180" s="27">
        <v>8.5</v>
      </c>
      <c r="BN180" s="27">
        <v>7.6</v>
      </c>
      <c r="BO180" s="27">
        <v>0.02</v>
      </c>
      <c r="BP180" s="6">
        <f t="shared" si="214"/>
        <v>1</v>
      </c>
      <c r="BQ180" s="7" t="str">
        <f t="shared" si="215"/>
        <v>1</v>
      </c>
      <c r="BR180" s="7" t="str">
        <f t="shared" si="216"/>
        <v>1</v>
      </c>
      <c r="BS180" s="7" t="str">
        <f t="shared" si="217"/>
        <v>1</v>
      </c>
      <c r="BT180" s="7" t="str">
        <f t="shared" si="218"/>
        <v>1</v>
      </c>
      <c r="BU180" s="149"/>
      <c r="BV180" s="154"/>
      <c r="BW180" s="4">
        <v>42186</v>
      </c>
      <c r="BX180" s="27">
        <v>2.4</v>
      </c>
      <c r="BY180" s="27">
        <v>97.2</v>
      </c>
      <c r="BZ180" s="27">
        <v>2.9</v>
      </c>
      <c r="CA180" s="27">
        <v>2.0299999999999998</v>
      </c>
      <c r="CB180" s="6">
        <f t="shared" si="219"/>
        <v>4.75</v>
      </c>
      <c r="CC180" s="7" t="str">
        <f t="shared" si="220"/>
        <v>1</v>
      </c>
      <c r="CD180" s="7" t="str">
        <f t="shared" si="221"/>
        <v>6</v>
      </c>
      <c r="CE180" s="7" t="str">
        <f t="shared" si="222"/>
        <v>6</v>
      </c>
      <c r="CF180" s="7" t="str">
        <f t="shared" si="223"/>
        <v>6</v>
      </c>
      <c r="CG180" s="149"/>
      <c r="CH180" s="151"/>
      <c r="CI180" s="4">
        <v>42207</v>
      </c>
      <c r="CJ180" s="5">
        <v>7</v>
      </c>
      <c r="CK180" s="5">
        <v>25.2</v>
      </c>
      <c r="CL180" s="5">
        <v>3.2</v>
      </c>
      <c r="CM180" s="5">
        <v>7.47</v>
      </c>
      <c r="CN180" s="6">
        <f t="shared" si="199"/>
        <v>6.25</v>
      </c>
      <c r="CO180" s="7" t="str">
        <f t="shared" si="200"/>
        <v>6</v>
      </c>
      <c r="CP180" s="7" t="str">
        <f t="shared" si="201"/>
        <v>3</v>
      </c>
      <c r="CQ180" s="7" t="str">
        <f t="shared" si="202"/>
        <v>6</v>
      </c>
      <c r="CR180" s="7" t="str">
        <f t="shared" si="203"/>
        <v>10</v>
      </c>
      <c r="CS180" s="149"/>
      <c r="CT180" s="151"/>
      <c r="CU180" s="4">
        <v>42207</v>
      </c>
      <c r="CV180" s="5">
        <v>70.599999999999994</v>
      </c>
      <c r="CW180" s="5">
        <v>45</v>
      </c>
      <c r="CX180" s="5">
        <v>2.4</v>
      </c>
      <c r="CY180" s="5">
        <v>14.4</v>
      </c>
      <c r="CZ180" s="6">
        <f t="shared" si="204"/>
        <v>7.25</v>
      </c>
      <c r="DA180" s="7" t="str">
        <f t="shared" si="205"/>
        <v>10</v>
      </c>
      <c r="DB180" s="7" t="str">
        <f t="shared" si="206"/>
        <v>3</v>
      </c>
      <c r="DC180" s="7" t="str">
        <f t="shared" si="207"/>
        <v>6</v>
      </c>
      <c r="DD180" s="7" t="str">
        <f t="shared" si="208"/>
        <v>10</v>
      </c>
      <c r="DE180" s="149"/>
      <c r="DF180" s="151"/>
      <c r="DG180" s="4">
        <v>42207</v>
      </c>
      <c r="DH180" s="5">
        <v>33.700000000000003</v>
      </c>
      <c r="DI180" s="5">
        <v>29.8</v>
      </c>
      <c r="DJ180" s="5">
        <v>1.7</v>
      </c>
      <c r="DK180" s="5">
        <v>10.5</v>
      </c>
      <c r="DL180" s="6">
        <f t="shared" si="209"/>
        <v>8.25</v>
      </c>
      <c r="DM180" s="7" t="str">
        <f t="shared" si="210"/>
        <v>10</v>
      </c>
      <c r="DN180" s="7" t="str">
        <f t="shared" si="211"/>
        <v>3</v>
      </c>
      <c r="DO180" s="7" t="str">
        <f t="shared" si="212"/>
        <v>10</v>
      </c>
      <c r="DP180" s="7" t="str">
        <f t="shared" si="213"/>
        <v>10</v>
      </c>
      <c r="DQ180" s="149"/>
      <c r="DR180" s="151"/>
      <c r="DS180" s="4"/>
      <c r="DT180" s="5"/>
      <c r="DU180" s="5"/>
      <c r="DV180" s="5"/>
      <c r="DW180" s="5"/>
      <c r="DX180" s="6"/>
      <c r="DY180" s="7"/>
      <c r="DZ180" s="7"/>
      <c r="EA180" s="7"/>
      <c r="EB180" s="7"/>
    </row>
    <row r="181" spans="1:132" x14ac:dyDescent="0.25">
      <c r="A181" s="149"/>
      <c r="B181" s="154"/>
      <c r="C181" s="4">
        <v>42223</v>
      </c>
      <c r="D181" s="27">
        <v>2.6</v>
      </c>
      <c r="E181" s="27">
        <v>34.200000000000003</v>
      </c>
      <c r="F181" s="27">
        <v>4.4000000000000004</v>
      </c>
      <c r="G181" s="27">
        <v>1.26</v>
      </c>
      <c r="H181" s="6">
        <f t="shared" si="175"/>
        <v>4</v>
      </c>
      <c r="I181" s="7" t="str">
        <f t="shared" si="176"/>
        <v>1</v>
      </c>
      <c r="J181" s="7" t="str">
        <f t="shared" si="177"/>
        <v>3</v>
      </c>
      <c r="K181" s="7" t="str">
        <f t="shared" si="178"/>
        <v>6</v>
      </c>
      <c r="L181" s="7" t="str">
        <f t="shared" si="179"/>
        <v>6</v>
      </c>
      <c r="M181" s="149"/>
      <c r="N181" s="154"/>
      <c r="O181" s="4">
        <v>42223</v>
      </c>
      <c r="P181" s="27">
        <v>8.6</v>
      </c>
      <c r="Q181" s="27">
        <v>27.8</v>
      </c>
      <c r="R181" s="27">
        <v>2.2000000000000002</v>
      </c>
      <c r="S181" s="27">
        <v>2.67</v>
      </c>
      <c r="T181" s="6">
        <f t="shared" si="180"/>
        <v>5.25</v>
      </c>
      <c r="U181" s="7" t="str">
        <f t="shared" si="181"/>
        <v>6</v>
      </c>
      <c r="V181" s="7" t="str">
        <f t="shared" si="182"/>
        <v>3</v>
      </c>
      <c r="W181" s="7" t="str">
        <f t="shared" si="183"/>
        <v>6</v>
      </c>
      <c r="X181" s="7" t="str">
        <f>IF(S181&lt;=0.5,"1",IF(S181&lt;1,"3",IF(S181&lt;=3,"6",IF(S181&gt;=3,"10"))))</f>
        <v>6</v>
      </c>
      <c r="Y181" s="149"/>
      <c r="Z181" s="154"/>
      <c r="AA181" s="4">
        <v>42223</v>
      </c>
      <c r="AB181" s="27">
        <v>5.4</v>
      </c>
      <c r="AC181" s="27">
        <v>15.4</v>
      </c>
      <c r="AD181" s="27">
        <v>2.5</v>
      </c>
      <c r="AE181" s="27">
        <v>2.75</v>
      </c>
      <c r="AF181" s="6">
        <f t="shared" si="184"/>
        <v>4.75</v>
      </c>
      <c r="AG181" s="7" t="str">
        <f t="shared" si="185"/>
        <v>6</v>
      </c>
      <c r="AH181" s="7" t="str">
        <f t="shared" si="186"/>
        <v>1</v>
      </c>
      <c r="AI181" s="7" t="str">
        <f t="shared" si="187"/>
        <v>6</v>
      </c>
      <c r="AJ181" s="7" t="str">
        <f t="shared" si="188"/>
        <v>6</v>
      </c>
      <c r="AK181" s="149"/>
      <c r="AL181" s="154"/>
      <c r="AM181" s="4">
        <v>42223</v>
      </c>
      <c r="AN181" s="27">
        <v>3.7</v>
      </c>
      <c r="AO181" s="27">
        <v>13.7</v>
      </c>
      <c r="AP181" s="27">
        <v>2.5</v>
      </c>
      <c r="AQ181" s="27">
        <v>2.54</v>
      </c>
      <c r="AR181" s="6">
        <f t="shared" si="189"/>
        <v>4</v>
      </c>
      <c r="AS181" s="7" t="str">
        <f t="shared" si="190"/>
        <v>3</v>
      </c>
      <c r="AT181" s="7" t="str">
        <f t="shared" si="191"/>
        <v>1</v>
      </c>
      <c r="AU181" s="7" t="str">
        <f t="shared" si="192"/>
        <v>6</v>
      </c>
      <c r="AV181" s="7" t="str">
        <f t="shared" si="193"/>
        <v>6</v>
      </c>
      <c r="AW181" s="149"/>
      <c r="AX181" s="154"/>
      <c r="AY181" s="4">
        <v>42223</v>
      </c>
      <c r="AZ181" s="27">
        <v>1.4</v>
      </c>
      <c r="BA181" s="27">
        <v>26.8</v>
      </c>
      <c r="BB181" s="27">
        <v>2.9</v>
      </c>
      <c r="BC181" s="27">
        <v>1.82</v>
      </c>
      <c r="BD181" s="6">
        <f t="shared" si="194"/>
        <v>4</v>
      </c>
      <c r="BE181" s="7" t="str">
        <f t="shared" si="195"/>
        <v>1</v>
      </c>
      <c r="BF181" s="7" t="str">
        <f t="shared" si="196"/>
        <v>3</v>
      </c>
      <c r="BG181" s="7" t="str">
        <f t="shared" si="197"/>
        <v>6</v>
      </c>
      <c r="BH181" s="7" t="str">
        <f t="shared" si="198"/>
        <v>6</v>
      </c>
      <c r="BI181" s="149"/>
      <c r="BJ181" s="154"/>
      <c r="BK181" s="4">
        <v>42223</v>
      </c>
      <c r="BL181" s="27">
        <v>1</v>
      </c>
      <c r="BM181" s="27">
        <v>5.2</v>
      </c>
      <c r="BN181" s="27">
        <v>7.6</v>
      </c>
      <c r="BO181" s="27">
        <v>0.02</v>
      </c>
      <c r="BP181" s="6">
        <f t="shared" si="214"/>
        <v>1</v>
      </c>
      <c r="BQ181" s="7" t="str">
        <f t="shared" si="215"/>
        <v>1</v>
      </c>
      <c r="BR181" s="7" t="str">
        <f t="shared" si="216"/>
        <v>1</v>
      </c>
      <c r="BS181" s="7" t="str">
        <f t="shared" si="217"/>
        <v>1</v>
      </c>
      <c r="BT181" s="7" t="str">
        <f t="shared" si="218"/>
        <v>1</v>
      </c>
      <c r="BU181" s="149"/>
      <c r="BV181" s="154"/>
      <c r="BW181" s="4">
        <v>42223</v>
      </c>
      <c r="BX181" s="27">
        <v>7.2</v>
      </c>
      <c r="BY181" s="27">
        <v>76.7</v>
      </c>
      <c r="BZ181" s="27">
        <v>2.6</v>
      </c>
      <c r="CA181" s="27">
        <v>8.14</v>
      </c>
      <c r="CB181" s="6">
        <f t="shared" si="219"/>
        <v>7</v>
      </c>
      <c r="CC181" s="7" t="str">
        <f t="shared" si="220"/>
        <v>6</v>
      </c>
      <c r="CD181" s="7" t="str">
        <f t="shared" si="221"/>
        <v>6</v>
      </c>
      <c r="CE181" s="7" t="str">
        <f t="shared" si="222"/>
        <v>6</v>
      </c>
      <c r="CF181" s="7" t="str">
        <f t="shared" si="223"/>
        <v>10</v>
      </c>
      <c r="CG181" s="149"/>
      <c r="CH181" s="151"/>
      <c r="CI181" s="4">
        <v>42242</v>
      </c>
      <c r="CJ181" s="5">
        <v>6.8</v>
      </c>
      <c r="CK181" s="5">
        <v>28.6</v>
      </c>
      <c r="CL181" s="5">
        <v>5.2</v>
      </c>
      <c r="CM181" s="5">
        <v>1.46</v>
      </c>
      <c r="CN181" s="6">
        <f t="shared" si="199"/>
        <v>4.5</v>
      </c>
      <c r="CO181" s="7" t="str">
        <f t="shared" si="200"/>
        <v>6</v>
      </c>
      <c r="CP181" s="7" t="str">
        <f t="shared" si="201"/>
        <v>3</v>
      </c>
      <c r="CQ181" s="7" t="str">
        <f t="shared" si="202"/>
        <v>3</v>
      </c>
      <c r="CR181" s="7" t="str">
        <f t="shared" si="203"/>
        <v>6</v>
      </c>
      <c r="CS181" s="149"/>
      <c r="CT181" s="151"/>
      <c r="CU181" s="4">
        <v>42242</v>
      </c>
      <c r="CV181" s="5">
        <v>10.199999999999999</v>
      </c>
      <c r="CW181" s="5">
        <v>40.299999999999997</v>
      </c>
      <c r="CX181" s="5">
        <v>4.4000000000000004</v>
      </c>
      <c r="CY181" s="5">
        <v>1.64</v>
      </c>
      <c r="CZ181" s="6">
        <f t="shared" si="204"/>
        <v>5.25</v>
      </c>
      <c r="DA181" s="7" t="str">
        <f t="shared" si="205"/>
        <v>6</v>
      </c>
      <c r="DB181" s="7" t="str">
        <f t="shared" si="206"/>
        <v>3</v>
      </c>
      <c r="DC181" s="7" t="str">
        <f t="shared" si="207"/>
        <v>6</v>
      </c>
      <c r="DD181" s="7" t="str">
        <f t="shared" si="208"/>
        <v>6</v>
      </c>
      <c r="DE181" s="149"/>
      <c r="DF181" s="151"/>
      <c r="DG181" s="4">
        <v>42242</v>
      </c>
      <c r="DH181" s="5">
        <v>42.6</v>
      </c>
      <c r="DI181" s="5">
        <v>53.2</v>
      </c>
      <c r="DJ181" s="5">
        <v>2.2000000000000002</v>
      </c>
      <c r="DK181" s="5">
        <v>7.84</v>
      </c>
      <c r="DL181" s="6">
        <f t="shared" si="209"/>
        <v>8</v>
      </c>
      <c r="DM181" s="7" t="str">
        <f t="shared" si="210"/>
        <v>10</v>
      </c>
      <c r="DN181" s="7" t="str">
        <f t="shared" si="211"/>
        <v>6</v>
      </c>
      <c r="DO181" s="7" t="str">
        <f t="shared" si="212"/>
        <v>6</v>
      </c>
      <c r="DP181" s="7" t="str">
        <f t="shared" si="213"/>
        <v>10</v>
      </c>
      <c r="DQ181" s="149"/>
      <c r="DR181" s="151"/>
      <c r="DS181" s="4"/>
      <c r="DT181" s="5"/>
      <c r="DU181" s="5"/>
      <c r="DV181" s="5"/>
      <c r="DW181" s="5"/>
      <c r="DX181" s="6"/>
      <c r="DY181" s="7"/>
      <c r="DZ181" s="7"/>
      <c r="EA181" s="7"/>
      <c r="EB181" s="7"/>
    </row>
    <row r="182" spans="1:132" x14ac:dyDescent="0.25">
      <c r="A182" s="149"/>
      <c r="B182" s="154"/>
      <c r="C182" s="32">
        <v>42251</v>
      </c>
      <c r="D182" s="27">
        <v>1</v>
      </c>
      <c r="E182" s="27">
        <v>116</v>
      </c>
      <c r="F182" s="27">
        <v>6.3</v>
      </c>
      <c r="G182" s="27">
        <v>0.27</v>
      </c>
      <c r="H182" s="6">
        <f t="shared" si="175"/>
        <v>3.75</v>
      </c>
      <c r="I182" s="7" t="str">
        <f t="shared" si="176"/>
        <v>1</v>
      </c>
      <c r="J182" s="7" t="str">
        <f t="shared" si="177"/>
        <v>10</v>
      </c>
      <c r="K182" s="7" t="str">
        <f t="shared" si="178"/>
        <v>3</v>
      </c>
      <c r="L182" s="7" t="str">
        <f t="shared" si="179"/>
        <v>1</v>
      </c>
      <c r="M182" s="149"/>
      <c r="N182" s="154"/>
      <c r="O182" s="32">
        <v>42251</v>
      </c>
      <c r="P182" s="27">
        <v>1.7</v>
      </c>
      <c r="Q182" s="27">
        <v>81.3</v>
      </c>
      <c r="R182" s="27">
        <v>6.4</v>
      </c>
      <c r="S182" s="27">
        <v>0.52</v>
      </c>
      <c r="T182" s="6">
        <f t="shared" si="180"/>
        <v>3.25</v>
      </c>
      <c r="U182" s="7" t="str">
        <f t="shared" si="181"/>
        <v>1</v>
      </c>
      <c r="V182" s="7" t="str">
        <f t="shared" si="182"/>
        <v>6</v>
      </c>
      <c r="W182" s="7" t="str">
        <f t="shared" si="183"/>
        <v>3</v>
      </c>
      <c r="X182" s="7" t="str">
        <f>IF(S182&lt;=0.5,"1",IF(S182&lt;1,"3",IF(S182&lt;=3,"6",IF(S182&gt;=3,"10"))))</f>
        <v>3</v>
      </c>
      <c r="Y182" s="149"/>
      <c r="Z182" s="154"/>
      <c r="AA182" s="32">
        <v>42251</v>
      </c>
      <c r="AB182" s="27">
        <v>2.4</v>
      </c>
      <c r="AC182" s="27">
        <v>77.3</v>
      </c>
      <c r="AD182" s="27">
        <v>3.6</v>
      </c>
      <c r="AE182" s="27">
        <v>1.41</v>
      </c>
      <c r="AF182" s="6">
        <f t="shared" si="184"/>
        <v>4.75</v>
      </c>
      <c r="AG182" s="7" t="str">
        <f t="shared" si="185"/>
        <v>1</v>
      </c>
      <c r="AH182" s="7" t="str">
        <f t="shared" si="186"/>
        <v>6</v>
      </c>
      <c r="AI182" s="7" t="str">
        <f t="shared" si="187"/>
        <v>6</v>
      </c>
      <c r="AJ182" s="7" t="str">
        <f t="shared" si="188"/>
        <v>6</v>
      </c>
      <c r="AK182" s="149"/>
      <c r="AL182" s="154"/>
      <c r="AM182" s="32">
        <v>42251</v>
      </c>
      <c r="AN182" s="27">
        <v>1.6</v>
      </c>
      <c r="AO182" s="27">
        <v>64.2</v>
      </c>
      <c r="AP182" s="27">
        <v>4.7</v>
      </c>
      <c r="AQ182" s="27">
        <v>0.81</v>
      </c>
      <c r="AR182" s="6">
        <f t="shared" si="189"/>
        <v>3.25</v>
      </c>
      <c r="AS182" s="7" t="str">
        <f t="shared" si="190"/>
        <v>1</v>
      </c>
      <c r="AT182" s="7" t="str">
        <f t="shared" si="191"/>
        <v>6</v>
      </c>
      <c r="AU182" s="7" t="str">
        <f t="shared" si="192"/>
        <v>3</v>
      </c>
      <c r="AV182" s="7" t="str">
        <f t="shared" si="193"/>
        <v>3</v>
      </c>
      <c r="AW182" s="149"/>
      <c r="AX182" s="154"/>
      <c r="AY182" s="32">
        <v>42251</v>
      </c>
      <c r="AZ182" s="27">
        <v>1.1000000000000001</v>
      </c>
      <c r="BA182" s="27">
        <v>112</v>
      </c>
      <c r="BB182" s="27">
        <v>3.7</v>
      </c>
      <c r="BC182" s="27">
        <v>0.97</v>
      </c>
      <c r="BD182" s="6">
        <f t="shared" si="194"/>
        <v>5</v>
      </c>
      <c r="BE182" s="7" t="str">
        <f t="shared" si="195"/>
        <v>1</v>
      </c>
      <c r="BF182" s="7" t="str">
        <f t="shared" si="196"/>
        <v>10</v>
      </c>
      <c r="BG182" s="7" t="str">
        <f t="shared" si="197"/>
        <v>6</v>
      </c>
      <c r="BH182" s="7" t="str">
        <f t="shared" si="198"/>
        <v>3</v>
      </c>
      <c r="BI182" s="149"/>
      <c r="BJ182" s="154"/>
      <c r="BK182" s="32">
        <v>42251</v>
      </c>
      <c r="BL182" s="27">
        <v>1</v>
      </c>
      <c r="BM182" s="27">
        <v>17.100000000000001</v>
      </c>
      <c r="BN182" s="27">
        <v>8.5</v>
      </c>
      <c r="BO182" s="27">
        <v>0.02</v>
      </c>
      <c r="BP182" s="6">
        <f t="shared" si="214"/>
        <v>1</v>
      </c>
      <c r="BQ182" s="7" t="str">
        <f t="shared" si="215"/>
        <v>1</v>
      </c>
      <c r="BR182" s="7" t="str">
        <f t="shared" si="216"/>
        <v>1</v>
      </c>
      <c r="BS182" s="7" t="str">
        <f t="shared" si="217"/>
        <v>1</v>
      </c>
      <c r="BT182" s="7" t="str">
        <f t="shared" si="218"/>
        <v>1</v>
      </c>
      <c r="BU182" s="149"/>
      <c r="BV182" s="154"/>
      <c r="BW182" s="32">
        <v>42251</v>
      </c>
      <c r="BX182" s="27">
        <v>1.3</v>
      </c>
      <c r="BY182" s="27">
        <v>84.2</v>
      </c>
      <c r="BZ182" s="27">
        <v>3.5</v>
      </c>
      <c r="CA182" s="27">
        <v>0.77</v>
      </c>
      <c r="CB182" s="6">
        <f t="shared" si="219"/>
        <v>4</v>
      </c>
      <c r="CC182" s="7" t="str">
        <f t="shared" si="220"/>
        <v>1</v>
      </c>
      <c r="CD182" s="7" t="str">
        <f t="shared" si="221"/>
        <v>6</v>
      </c>
      <c r="CE182" s="7" t="str">
        <f t="shared" si="222"/>
        <v>6</v>
      </c>
      <c r="CF182" s="7" t="str">
        <f t="shared" si="223"/>
        <v>3</v>
      </c>
      <c r="CG182" s="149"/>
      <c r="CH182" s="151"/>
      <c r="CI182" s="4">
        <v>42258</v>
      </c>
      <c r="CJ182" s="5">
        <v>4.0999999999999996</v>
      </c>
      <c r="CK182" s="5">
        <v>6.5</v>
      </c>
      <c r="CL182" s="5">
        <v>3.4</v>
      </c>
      <c r="CM182" s="5">
        <v>1.55</v>
      </c>
      <c r="CN182" s="6">
        <f t="shared" si="199"/>
        <v>4</v>
      </c>
      <c r="CO182" s="7" t="str">
        <f t="shared" si="200"/>
        <v>3</v>
      </c>
      <c r="CP182" s="7" t="str">
        <f t="shared" si="201"/>
        <v>1</v>
      </c>
      <c r="CQ182" s="7" t="str">
        <f t="shared" si="202"/>
        <v>6</v>
      </c>
      <c r="CR182" s="7" t="str">
        <f t="shared" si="203"/>
        <v>6</v>
      </c>
      <c r="CS182" s="149"/>
      <c r="CT182" s="151"/>
      <c r="CU182" s="4">
        <v>42258</v>
      </c>
      <c r="CV182" s="5">
        <v>50</v>
      </c>
      <c r="CW182" s="5">
        <v>27.8</v>
      </c>
      <c r="CX182" s="5">
        <v>1.5</v>
      </c>
      <c r="CY182" s="5">
        <v>13.4</v>
      </c>
      <c r="CZ182" s="6">
        <f t="shared" si="204"/>
        <v>8.25</v>
      </c>
      <c r="DA182" s="7" t="str">
        <f t="shared" si="205"/>
        <v>10</v>
      </c>
      <c r="DB182" s="7" t="str">
        <f t="shared" si="206"/>
        <v>3</v>
      </c>
      <c r="DC182" s="7" t="str">
        <f t="shared" si="207"/>
        <v>10</v>
      </c>
      <c r="DD182" s="7" t="str">
        <f t="shared" si="208"/>
        <v>10</v>
      </c>
      <c r="DE182" s="149"/>
      <c r="DF182" s="151"/>
      <c r="DG182" s="4">
        <v>42258</v>
      </c>
      <c r="DH182" s="5">
        <v>77.5</v>
      </c>
      <c r="DI182" s="5">
        <v>64.8</v>
      </c>
      <c r="DJ182" s="5">
        <v>1.4</v>
      </c>
      <c r="DK182" s="5">
        <v>25.6</v>
      </c>
      <c r="DL182" s="6">
        <f t="shared" si="209"/>
        <v>9</v>
      </c>
      <c r="DM182" s="7" t="str">
        <f t="shared" si="210"/>
        <v>10</v>
      </c>
      <c r="DN182" s="7" t="str">
        <f t="shared" si="211"/>
        <v>6</v>
      </c>
      <c r="DO182" s="7" t="str">
        <f t="shared" si="212"/>
        <v>10</v>
      </c>
      <c r="DP182" s="7" t="str">
        <f t="shared" si="213"/>
        <v>10</v>
      </c>
      <c r="DQ182" s="149"/>
      <c r="DR182" s="151"/>
      <c r="DS182" s="4"/>
      <c r="DT182" s="5"/>
      <c r="DU182" s="5"/>
      <c r="DV182" s="5"/>
      <c r="DW182" s="5"/>
      <c r="DX182" s="6"/>
      <c r="DY182" s="7"/>
      <c r="DZ182" s="7"/>
      <c r="EA182" s="7"/>
      <c r="EB182" s="7"/>
    </row>
    <row r="183" spans="1:132" x14ac:dyDescent="0.25">
      <c r="A183" s="149"/>
      <c r="B183" s="154"/>
      <c r="C183" s="32">
        <v>42291</v>
      </c>
      <c r="D183" s="27">
        <v>3.1</v>
      </c>
      <c r="E183" s="27">
        <v>31.6</v>
      </c>
      <c r="F183" s="27">
        <v>5.5</v>
      </c>
      <c r="G183" s="27">
        <v>0.51</v>
      </c>
      <c r="H183" s="6">
        <f t="shared" si="175"/>
        <v>3</v>
      </c>
      <c r="I183" s="7" t="str">
        <f t="shared" si="176"/>
        <v>3</v>
      </c>
      <c r="J183" s="7" t="str">
        <f t="shared" si="177"/>
        <v>3</v>
      </c>
      <c r="K183" s="7" t="str">
        <f t="shared" si="178"/>
        <v>3</v>
      </c>
      <c r="L183" s="7" t="str">
        <f t="shared" si="179"/>
        <v>3</v>
      </c>
      <c r="M183" s="149"/>
      <c r="N183" s="154"/>
      <c r="O183" s="32">
        <v>42291</v>
      </c>
      <c r="P183" s="27">
        <v>5.2</v>
      </c>
      <c r="Q183" s="27">
        <v>32.4</v>
      </c>
      <c r="R183" s="27">
        <v>4.8</v>
      </c>
      <c r="S183" s="27">
        <v>1.38</v>
      </c>
      <c r="T183" s="6">
        <f t="shared" si="180"/>
        <v>4.5</v>
      </c>
      <c r="U183" s="7" t="str">
        <f t="shared" si="181"/>
        <v>6</v>
      </c>
      <c r="V183" s="7" t="str">
        <f t="shared" si="182"/>
        <v>3</v>
      </c>
      <c r="W183" s="7" t="str">
        <f t="shared" si="183"/>
        <v>3</v>
      </c>
      <c r="X183" s="7" t="str">
        <f>IF(S183&lt;=0.5,"1",IF(S183&lt;1,"3",IF(S183&lt;=3,"6",IF(S183&gt;=3,"10"))))</f>
        <v>6</v>
      </c>
      <c r="Y183" s="149"/>
      <c r="Z183" s="154"/>
      <c r="AA183" s="32">
        <v>42291</v>
      </c>
      <c r="AB183" s="27">
        <v>2.2000000000000002</v>
      </c>
      <c r="AC183" s="27">
        <v>18.2</v>
      </c>
      <c r="AD183" s="27">
        <v>1.9</v>
      </c>
      <c r="AE183" s="27">
        <v>2.1</v>
      </c>
      <c r="AF183" s="6">
        <f t="shared" si="184"/>
        <v>4.5</v>
      </c>
      <c r="AG183" s="7" t="str">
        <f t="shared" si="185"/>
        <v>1</v>
      </c>
      <c r="AH183" s="7" t="str">
        <f t="shared" si="186"/>
        <v>1</v>
      </c>
      <c r="AI183" s="7" t="str">
        <f t="shared" si="187"/>
        <v>10</v>
      </c>
      <c r="AJ183" s="7" t="str">
        <f t="shared" si="188"/>
        <v>6</v>
      </c>
      <c r="AK183" s="149"/>
      <c r="AL183" s="154"/>
      <c r="AM183" s="32">
        <v>42291</v>
      </c>
      <c r="AN183" s="27">
        <v>2.2000000000000002</v>
      </c>
      <c r="AO183" s="27">
        <v>16.399999999999999</v>
      </c>
      <c r="AP183" s="27">
        <v>2.6</v>
      </c>
      <c r="AQ183" s="27">
        <v>1.97</v>
      </c>
      <c r="AR183" s="6">
        <f t="shared" si="189"/>
        <v>3.5</v>
      </c>
      <c r="AS183" s="7" t="str">
        <f t="shared" si="190"/>
        <v>1</v>
      </c>
      <c r="AT183" s="7" t="str">
        <f t="shared" si="191"/>
        <v>1</v>
      </c>
      <c r="AU183" s="7" t="str">
        <f t="shared" si="192"/>
        <v>6</v>
      </c>
      <c r="AV183" s="7" t="str">
        <f t="shared" si="193"/>
        <v>6</v>
      </c>
      <c r="AW183" s="149"/>
      <c r="AX183" s="154"/>
      <c r="AY183" s="32">
        <v>42291</v>
      </c>
      <c r="AZ183" s="27">
        <v>1.4</v>
      </c>
      <c r="BA183" s="27">
        <v>37</v>
      </c>
      <c r="BB183" s="27">
        <v>4.5999999999999996</v>
      </c>
      <c r="BC183" s="27">
        <v>1.71</v>
      </c>
      <c r="BD183" s="6">
        <f t="shared" si="194"/>
        <v>3.25</v>
      </c>
      <c r="BE183" s="7" t="str">
        <f t="shared" si="195"/>
        <v>1</v>
      </c>
      <c r="BF183" s="7" t="str">
        <f t="shared" si="196"/>
        <v>3</v>
      </c>
      <c r="BG183" s="7" t="str">
        <f t="shared" si="197"/>
        <v>3</v>
      </c>
      <c r="BH183" s="7" t="str">
        <f t="shared" si="198"/>
        <v>6</v>
      </c>
      <c r="BI183" s="149"/>
      <c r="BJ183" s="154"/>
      <c r="BK183" s="32">
        <v>42291</v>
      </c>
      <c r="BL183" s="27">
        <v>1</v>
      </c>
      <c r="BM183" s="27">
        <v>1.7</v>
      </c>
      <c r="BN183" s="27">
        <v>8.6999999999999993</v>
      </c>
      <c r="BO183" s="27">
        <v>0.01</v>
      </c>
      <c r="BP183" s="6">
        <f t="shared" si="214"/>
        <v>1</v>
      </c>
      <c r="BQ183" s="7" t="str">
        <f t="shared" si="215"/>
        <v>1</v>
      </c>
      <c r="BR183" s="7" t="str">
        <f t="shared" si="216"/>
        <v>1</v>
      </c>
      <c r="BS183" s="7" t="str">
        <f t="shared" si="217"/>
        <v>1</v>
      </c>
      <c r="BT183" s="7" t="str">
        <f t="shared" si="218"/>
        <v>1</v>
      </c>
      <c r="BU183" s="149"/>
      <c r="BV183" s="154"/>
      <c r="BW183" s="25">
        <v>42291</v>
      </c>
      <c r="BX183" s="27">
        <v>3.3</v>
      </c>
      <c r="BY183" s="27">
        <v>55.9</v>
      </c>
      <c r="BZ183" s="27">
        <v>5</v>
      </c>
      <c r="CA183" s="27">
        <v>1.51</v>
      </c>
      <c r="CB183" s="6">
        <f t="shared" si="219"/>
        <v>4.5</v>
      </c>
      <c r="CC183" s="7" t="str">
        <f t="shared" si="220"/>
        <v>3</v>
      </c>
      <c r="CD183" s="7" t="str">
        <f t="shared" si="221"/>
        <v>6</v>
      </c>
      <c r="CE183" s="7" t="str">
        <f t="shared" si="222"/>
        <v>3</v>
      </c>
      <c r="CF183" s="7" t="str">
        <f t="shared" si="223"/>
        <v>6</v>
      </c>
      <c r="CG183" s="149"/>
      <c r="CH183" s="151"/>
      <c r="CI183" s="4">
        <v>42290</v>
      </c>
      <c r="CJ183" s="27">
        <v>4.0999999999999996</v>
      </c>
      <c r="CK183" s="27">
        <v>11.2</v>
      </c>
      <c r="CL183" s="27">
        <v>3</v>
      </c>
      <c r="CM183" s="27">
        <v>0.95</v>
      </c>
      <c r="CN183" s="6">
        <f>(CO183+CP183+CQ183+CR183)/4</f>
        <v>3.25</v>
      </c>
      <c r="CO183" s="7" t="str">
        <f>IF(CJ183&lt;=3,"1",IF(CJ183&lt;5,"3",IF(CJ183&lt;=15,"6",IF(CJ183&gt;15,"10"))))</f>
        <v>3</v>
      </c>
      <c r="CP183" s="7" t="str">
        <f>IF(CK183&lt;=20,"1",IF(CK183&lt;=49.9,"3",IF(CK183&lt;=100,"6",IF(CK183&gt;100,"10"))))</f>
        <v>1</v>
      </c>
      <c r="CQ183" s="7" t="str">
        <f>IF(CL183&gt;=6.5,"1",IF(CL183&gt;=4.6,"3",IF(CL183&gt;=2,"6",IF(CL183&gt;=0,"10"))))</f>
        <v>6</v>
      </c>
      <c r="CR183" s="7" t="str">
        <f>IF(CM183&lt;=0.5,"1",IF(CM183&lt;1,"3",IF(CM183&lt;=3,"6",IF(CM183&gt;=3,"10"))))</f>
        <v>3</v>
      </c>
      <c r="CS183" s="149"/>
      <c r="CT183" s="151"/>
      <c r="CU183" s="4">
        <v>42290</v>
      </c>
      <c r="CV183" s="5">
        <v>11.8</v>
      </c>
      <c r="CW183" s="5">
        <v>30.4</v>
      </c>
      <c r="CX183" s="5">
        <v>2.1</v>
      </c>
      <c r="CY183" s="5">
        <v>8.81</v>
      </c>
      <c r="CZ183" s="6">
        <f>(DA183+DB183+DC183+DD183)/4</f>
        <v>6.25</v>
      </c>
      <c r="DA183" s="7" t="str">
        <f>IF(CV183&lt;=3,"1",IF(CV183&lt;5,"3",IF(CV183&lt;=15,"6",IF(CV183&gt;15,"10"))))</f>
        <v>6</v>
      </c>
      <c r="DB183" s="7" t="str">
        <f>IF(CW183&lt;=20,"1",IF(CW183&lt;=49.9,"3",IF(CW183&lt;=100,"6",IF(CW183&gt;100,"10"))))</f>
        <v>3</v>
      </c>
      <c r="DC183" s="7" t="str">
        <f>IF(CX183&gt;=6.5,"1",IF(CX183&gt;=4.6,"3",IF(CX183&gt;=2,"6",IF(CX183&gt;=0,"10"))))</f>
        <v>6</v>
      </c>
      <c r="DD183" s="7" t="str">
        <f>IF(CY183&lt;=0.5,"1",IF(CY183&lt;1,"3",IF(CY183&lt;=3,"6",IF(CY183&gt;=3,"10"))))</f>
        <v>10</v>
      </c>
      <c r="DE183" s="149"/>
      <c r="DF183" s="151"/>
      <c r="DG183" s="4">
        <v>42290</v>
      </c>
      <c r="DH183" s="5">
        <v>16.899999999999999</v>
      </c>
      <c r="DI183" s="5">
        <v>31.8</v>
      </c>
      <c r="DJ183" s="5">
        <v>1.8</v>
      </c>
      <c r="DK183" s="5">
        <v>4.83</v>
      </c>
      <c r="DL183" s="6">
        <f>(DM183+DN183+DO183+DP183)/4</f>
        <v>8.25</v>
      </c>
      <c r="DM183" s="7" t="str">
        <f>IF(DH183&lt;=3,"1",IF(DH183&lt;5,"3",IF(DH183&lt;=15,"6",IF(DH183&gt;15,"10"))))</f>
        <v>10</v>
      </c>
      <c r="DN183" s="7" t="str">
        <f>IF(DI183&lt;=20,"1",IF(DI183&lt;=49.9,"3",IF(DI183&lt;=100,"6",IF(DI183&gt;100,"10"))))</f>
        <v>3</v>
      </c>
      <c r="DO183" s="7" t="str">
        <f>IF(DJ183&gt;=6.5,"1",IF(DJ183&gt;=4.6,"3",IF(DJ183&gt;=2,"6",IF(DJ183&gt;=0,"10"))))</f>
        <v>10</v>
      </c>
      <c r="DP183" s="7" t="str">
        <f>IF(DK183&lt;=0.5,"1",IF(DK183&lt;1,"3",IF(DK183&lt;=3,"6",IF(DK183&gt;=3,"10"))))</f>
        <v>10</v>
      </c>
      <c r="DQ183" s="149"/>
      <c r="DR183" s="151"/>
      <c r="DS183" s="4"/>
      <c r="DT183" s="5"/>
      <c r="DU183" s="5"/>
      <c r="DV183" s="5"/>
      <c r="DW183" s="5"/>
      <c r="DX183" s="6"/>
      <c r="DY183" s="7"/>
      <c r="DZ183" s="7"/>
      <c r="EA183" s="7"/>
      <c r="EB183" s="7"/>
    </row>
    <row r="184" spans="1:132" x14ac:dyDescent="0.25">
      <c r="A184" s="149"/>
      <c r="B184" s="154"/>
      <c r="C184" s="25">
        <v>42312</v>
      </c>
      <c r="D184" s="27">
        <v>3.5</v>
      </c>
      <c r="E184" s="27">
        <v>25.2</v>
      </c>
      <c r="F184" s="27">
        <v>4.7</v>
      </c>
      <c r="G184" s="27">
        <v>1.97</v>
      </c>
      <c r="H184" s="6">
        <f t="shared" si="175"/>
        <v>3.75</v>
      </c>
      <c r="I184" s="7" t="str">
        <f t="shared" si="176"/>
        <v>3</v>
      </c>
      <c r="J184" s="7" t="str">
        <f t="shared" si="177"/>
        <v>3</v>
      </c>
      <c r="K184" s="7" t="str">
        <f t="shared" si="178"/>
        <v>3</v>
      </c>
      <c r="L184" s="7" t="str">
        <f t="shared" si="179"/>
        <v>6</v>
      </c>
      <c r="M184" s="149"/>
      <c r="N184" s="154"/>
      <c r="O184" s="25">
        <v>42312</v>
      </c>
      <c r="P184" s="27">
        <v>6.9</v>
      </c>
      <c r="Q184" s="27">
        <v>23.6</v>
      </c>
      <c r="R184" s="27">
        <v>2.8</v>
      </c>
      <c r="S184" s="27">
        <v>1.91</v>
      </c>
      <c r="T184" s="6">
        <f t="shared" si="180"/>
        <v>5.25</v>
      </c>
      <c r="U184" s="7" t="str">
        <f t="shared" si="181"/>
        <v>6</v>
      </c>
      <c r="V184" s="7" t="str">
        <f t="shared" si="182"/>
        <v>3</v>
      </c>
      <c r="W184" s="7" t="str">
        <f t="shared" si="183"/>
        <v>6</v>
      </c>
      <c r="X184" s="7" t="str">
        <f>IF(S184&lt;=0.5,"1",IF(S184&lt;1,"3",IF(S184&lt;=3,"6",IF(S184&gt;=3,"10"))))</f>
        <v>6</v>
      </c>
      <c r="Y184" s="149"/>
      <c r="Z184" s="154"/>
      <c r="AA184" s="25">
        <v>42312</v>
      </c>
      <c r="AB184" s="27">
        <v>9</v>
      </c>
      <c r="AC184" s="27">
        <v>13.1</v>
      </c>
      <c r="AD184" s="27">
        <v>1.6</v>
      </c>
      <c r="AE184" s="27">
        <v>2.7</v>
      </c>
      <c r="AF184" s="6">
        <f t="shared" si="184"/>
        <v>5.75</v>
      </c>
      <c r="AG184" s="7" t="str">
        <f t="shared" si="185"/>
        <v>6</v>
      </c>
      <c r="AH184" s="7" t="str">
        <f t="shared" si="186"/>
        <v>1</v>
      </c>
      <c r="AI184" s="7" t="str">
        <f t="shared" si="187"/>
        <v>10</v>
      </c>
      <c r="AJ184" s="7" t="str">
        <f t="shared" si="188"/>
        <v>6</v>
      </c>
      <c r="AK184" s="149"/>
      <c r="AL184" s="154"/>
      <c r="AM184" s="25">
        <v>42312</v>
      </c>
      <c r="AN184" s="27">
        <v>3.6</v>
      </c>
      <c r="AO184" s="27">
        <v>22.9</v>
      </c>
      <c r="AP184" s="27">
        <v>2.2000000000000002</v>
      </c>
      <c r="AQ184" s="27">
        <v>2.52</v>
      </c>
      <c r="AR184" s="6">
        <f t="shared" si="189"/>
        <v>4.5</v>
      </c>
      <c r="AS184" s="7" t="str">
        <f t="shared" si="190"/>
        <v>3</v>
      </c>
      <c r="AT184" s="7" t="str">
        <f t="shared" si="191"/>
        <v>3</v>
      </c>
      <c r="AU184" s="7" t="str">
        <f t="shared" si="192"/>
        <v>6</v>
      </c>
      <c r="AV184" s="7" t="str">
        <f t="shared" si="193"/>
        <v>6</v>
      </c>
      <c r="AW184" s="149"/>
      <c r="AX184" s="154"/>
      <c r="AY184" s="25">
        <v>42312</v>
      </c>
      <c r="AZ184" s="27">
        <v>1.9</v>
      </c>
      <c r="BA184" s="27">
        <v>27</v>
      </c>
      <c r="BB184" s="27">
        <v>3.9</v>
      </c>
      <c r="BC184" s="27">
        <v>2.78</v>
      </c>
      <c r="BD184" s="6">
        <f t="shared" si="194"/>
        <v>4</v>
      </c>
      <c r="BE184" s="7" t="str">
        <f t="shared" si="195"/>
        <v>1</v>
      </c>
      <c r="BF184" s="7" t="str">
        <f t="shared" si="196"/>
        <v>3</v>
      </c>
      <c r="BG184" s="7" t="str">
        <f t="shared" si="197"/>
        <v>6</v>
      </c>
      <c r="BH184" s="7" t="str">
        <f t="shared" si="198"/>
        <v>6</v>
      </c>
      <c r="BI184" s="149"/>
      <c r="BJ184" s="154"/>
      <c r="BK184" s="25">
        <v>42312</v>
      </c>
      <c r="BL184" s="27">
        <v>1.1000000000000001</v>
      </c>
      <c r="BM184" s="27">
        <v>56.4</v>
      </c>
      <c r="BN184" s="27">
        <v>8.3000000000000007</v>
      </c>
      <c r="BO184" s="27">
        <v>0.01</v>
      </c>
      <c r="BP184" s="6">
        <f t="shared" si="214"/>
        <v>2.25</v>
      </c>
      <c r="BQ184" s="7" t="str">
        <f t="shared" si="215"/>
        <v>1</v>
      </c>
      <c r="BR184" s="7" t="str">
        <f t="shared" si="216"/>
        <v>6</v>
      </c>
      <c r="BS184" s="7" t="str">
        <f t="shared" si="217"/>
        <v>1</v>
      </c>
      <c r="BT184" s="7" t="str">
        <f t="shared" si="218"/>
        <v>1</v>
      </c>
      <c r="BU184" s="149"/>
      <c r="BV184" s="154"/>
      <c r="BW184" s="25">
        <v>42312</v>
      </c>
      <c r="BX184" s="27">
        <v>2.2999999999999998</v>
      </c>
      <c r="BY184" s="27">
        <v>45.8</v>
      </c>
      <c r="BZ184" s="27">
        <v>5.8</v>
      </c>
      <c r="CA184" s="27">
        <v>2.86</v>
      </c>
      <c r="CB184" s="6">
        <f t="shared" si="219"/>
        <v>3.25</v>
      </c>
      <c r="CC184" s="7" t="str">
        <f t="shared" si="220"/>
        <v>1</v>
      </c>
      <c r="CD184" s="7" t="str">
        <f t="shared" si="221"/>
        <v>3</v>
      </c>
      <c r="CE184" s="7" t="str">
        <f t="shared" si="222"/>
        <v>3</v>
      </c>
      <c r="CF184" s="7" t="str">
        <f t="shared" si="223"/>
        <v>6</v>
      </c>
      <c r="CG184" s="149"/>
      <c r="CH184" s="151"/>
      <c r="CI184" s="4">
        <v>42320</v>
      </c>
      <c r="CJ184" s="27">
        <v>10.7</v>
      </c>
      <c r="CK184" s="27">
        <v>18.8</v>
      </c>
      <c r="CL184" s="27">
        <v>2.2999999999999998</v>
      </c>
      <c r="CM184" s="27">
        <v>23.8</v>
      </c>
      <c r="CN184" s="6">
        <f>(CO184+CP184+CQ184+CR184)/4</f>
        <v>5.75</v>
      </c>
      <c r="CO184" s="7" t="str">
        <f>IF(CJ184&lt;=3,"1",IF(CJ184&lt;5,"3",IF(CJ184&lt;=15,"6",IF(CJ184&gt;15,"10"))))</f>
        <v>6</v>
      </c>
      <c r="CP184" s="7" t="str">
        <f>IF(CK184&lt;=20,"1",IF(CK184&lt;=49.9,"3",IF(CK184&lt;=100,"6",IF(CK184&gt;100,"10"))))</f>
        <v>1</v>
      </c>
      <c r="CQ184" s="7" t="str">
        <f>IF(CL184&gt;=6.5,"1",IF(CL184&gt;=4.6,"3",IF(CL184&gt;=2,"6",IF(CL184&gt;=0,"10"))))</f>
        <v>6</v>
      </c>
      <c r="CR184" s="7" t="str">
        <f>IF(CM184&lt;=0.5,"1",IF(CM184&lt;1,"3",IF(CM184&lt;=3,"6",IF(CM184&gt;=3,"10"))))</f>
        <v>10</v>
      </c>
      <c r="CS184" s="149"/>
      <c r="CT184" s="151"/>
      <c r="CU184" s="4">
        <v>42320</v>
      </c>
      <c r="CV184" s="5">
        <v>83.9</v>
      </c>
      <c r="CW184" s="5">
        <v>216</v>
      </c>
      <c r="CX184" s="5">
        <v>3.3</v>
      </c>
      <c r="CY184" s="5">
        <v>27.5</v>
      </c>
      <c r="CZ184" s="6">
        <f>(DA184+DB184+DC184+DD184)/4</f>
        <v>9</v>
      </c>
      <c r="DA184" s="7" t="str">
        <f>IF(CV184&lt;=3,"1",IF(CV184&lt;5,"3",IF(CV184&lt;=15,"6",IF(CV184&gt;15,"10"))))</f>
        <v>10</v>
      </c>
      <c r="DB184" s="7" t="str">
        <f>IF(CW184&lt;=20,"1",IF(CW184&lt;=49.9,"3",IF(CW184&lt;=100,"6",IF(CW184&gt;100,"10"))))</f>
        <v>10</v>
      </c>
      <c r="DC184" s="7" t="str">
        <f>IF(CX184&gt;=6.5,"1",IF(CX184&gt;=4.6,"3",IF(CX184&gt;=2,"6",IF(CX184&gt;=0,"10"))))</f>
        <v>6</v>
      </c>
      <c r="DD184" s="7" t="str">
        <f>IF(CY184&lt;=0.5,"1",IF(CY184&lt;1,"3",IF(CY184&lt;=3,"6",IF(CY184&gt;=3,"10"))))</f>
        <v>10</v>
      </c>
      <c r="DE184" s="149"/>
      <c r="DF184" s="151"/>
      <c r="DG184" s="4">
        <v>42320</v>
      </c>
      <c r="DH184" s="5">
        <v>153</v>
      </c>
      <c r="DI184" s="5">
        <v>93</v>
      </c>
      <c r="DJ184" s="5">
        <v>0.4</v>
      </c>
      <c r="DK184" s="5">
        <v>50.9</v>
      </c>
      <c r="DL184" s="6">
        <f>(DM184+DN184+DO184+DP184)/4</f>
        <v>9</v>
      </c>
      <c r="DM184" s="7" t="str">
        <f>IF(DH184&lt;=3,"1",IF(DH184&lt;5,"3",IF(DH184&lt;=15,"6",IF(DH184&gt;15,"10"))))</f>
        <v>10</v>
      </c>
      <c r="DN184" s="7" t="str">
        <f>IF(DI184&lt;=20,"1",IF(DI184&lt;=49.9,"3",IF(DI184&lt;=100,"6",IF(DI184&gt;100,"10"))))</f>
        <v>6</v>
      </c>
      <c r="DO184" s="7" t="str">
        <f>IF(DJ184&gt;=6.5,"1",IF(DJ184&gt;=4.6,"3",IF(DJ184&gt;=2,"6",IF(DJ184&gt;=0,"10"))))</f>
        <v>10</v>
      </c>
      <c r="DP184" s="7" t="str">
        <f>IF(DK184&lt;=0.5,"1",IF(DK184&lt;1,"3",IF(DK184&lt;=3,"6",IF(DK184&gt;=3,"10"))))</f>
        <v>10</v>
      </c>
      <c r="DQ184" s="149"/>
      <c r="DR184" s="151"/>
      <c r="DS184" s="4"/>
      <c r="DT184" s="5"/>
      <c r="DU184" s="5"/>
      <c r="DV184" s="5"/>
      <c r="DW184" s="5"/>
      <c r="DX184" s="6"/>
      <c r="DY184" s="7"/>
      <c r="DZ184" s="7"/>
      <c r="EA184" s="7"/>
      <c r="EB184" s="7"/>
    </row>
    <row r="185" spans="1:132" x14ac:dyDescent="0.25">
      <c r="A185" s="149"/>
      <c r="B185" s="154"/>
      <c r="C185" s="25">
        <v>42342</v>
      </c>
      <c r="D185" s="27">
        <v>1.6</v>
      </c>
      <c r="E185" s="27">
        <v>22.8</v>
      </c>
      <c r="F185" s="27">
        <v>5.5</v>
      </c>
      <c r="G185" s="27">
        <v>2.2799999999999998</v>
      </c>
      <c r="H185" s="6">
        <f t="shared" si="175"/>
        <v>3.25</v>
      </c>
      <c r="I185" s="7" t="str">
        <f t="shared" si="176"/>
        <v>1</v>
      </c>
      <c r="J185" s="7" t="str">
        <f t="shared" si="177"/>
        <v>3</v>
      </c>
      <c r="K185" s="7" t="str">
        <f t="shared" si="178"/>
        <v>3</v>
      </c>
      <c r="L185" s="7" t="str">
        <f t="shared" si="179"/>
        <v>6</v>
      </c>
      <c r="M185" s="149"/>
      <c r="N185" s="154"/>
      <c r="O185" s="25">
        <v>42342</v>
      </c>
      <c r="P185" s="27">
        <v>10.6</v>
      </c>
      <c r="Q185" s="27">
        <v>29.5</v>
      </c>
      <c r="R185" s="27">
        <v>1.5</v>
      </c>
      <c r="S185" s="27">
        <v>6.34</v>
      </c>
      <c r="T185" s="6">
        <f t="shared" si="180"/>
        <v>7.25</v>
      </c>
      <c r="U185" s="7" t="str">
        <f t="shared" si="181"/>
        <v>6</v>
      </c>
      <c r="V185" s="7" t="str">
        <f t="shared" si="182"/>
        <v>3</v>
      </c>
      <c r="W185" s="7" t="str">
        <f t="shared" si="183"/>
        <v>10</v>
      </c>
      <c r="X185" s="7" t="str">
        <f>IF(S185&lt;=0.5,"1",IF(S185&lt;1,"3",IF(S185&lt;=3,"6",IF(S185&gt;=3,"10"))))</f>
        <v>10</v>
      </c>
      <c r="Y185" s="149"/>
      <c r="Z185" s="154"/>
      <c r="AA185" s="25">
        <v>42342</v>
      </c>
      <c r="AB185" s="27">
        <v>5.6</v>
      </c>
      <c r="AC185" s="27">
        <v>17.3</v>
      </c>
      <c r="AD185" s="27">
        <v>1.4</v>
      </c>
      <c r="AE185" s="27">
        <v>5.62</v>
      </c>
      <c r="AF185" s="6">
        <f t="shared" si="184"/>
        <v>6.75</v>
      </c>
      <c r="AG185" s="7" t="str">
        <f t="shared" si="185"/>
        <v>6</v>
      </c>
      <c r="AH185" s="7" t="str">
        <f t="shared" si="186"/>
        <v>1</v>
      </c>
      <c r="AI185" s="7" t="str">
        <f t="shared" si="187"/>
        <v>10</v>
      </c>
      <c r="AJ185" s="7" t="str">
        <f t="shared" si="188"/>
        <v>10</v>
      </c>
      <c r="AK185" s="149"/>
      <c r="AL185" s="154"/>
      <c r="AM185" s="25">
        <v>42342</v>
      </c>
      <c r="AN185" s="27">
        <v>2.4</v>
      </c>
      <c r="AO185" s="27">
        <v>41.4</v>
      </c>
      <c r="AP185" s="27">
        <v>2.2000000000000002</v>
      </c>
      <c r="AQ185" s="27">
        <v>4.62</v>
      </c>
      <c r="AR185" s="6">
        <f t="shared" si="189"/>
        <v>5</v>
      </c>
      <c r="AS185" s="7" t="str">
        <f t="shared" si="190"/>
        <v>1</v>
      </c>
      <c r="AT185" s="7" t="str">
        <f t="shared" si="191"/>
        <v>3</v>
      </c>
      <c r="AU185" s="7" t="str">
        <f t="shared" si="192"/>
        <v>6</v>
      </c>
      <c r="AV185" s="7" t="str">
        <f t="shared" si="193"/>
        <v>10</v>
      </c>
      <c r="AW185" s="149"/>
      <c r="AX185" s="154"/>
      <c r="AY185" s="25">
        <v>42342</v>
      </c>
      <c r="AZ185" s="27">
        <v>2</v>
      </c>
      <c r="BA185" s="27">
        <v>28.4</v>
      </c>
      <c r="BB185" s="27">
        <v>3.8</v>
      </c>
      <c r="BC185" s="27">
        <v>3.83</v>
      </c>
      <c r="BD185" s="6">
        <f t="shared" si="194"/>
        <v>5</v>
      </c>
      <c r="BE185" s="7" t="str">
        <f t="shared" si="195"/>
        <v>1</v>
      </c>
      <c r="BF185" s="7" t="str">
        <f t="shared" si="196"/>
        <v>3</v>
      </c>
      <c r="BG185" s="7" t="str">
        <f t="shared" si="197"/>
        <v>6</v>
      </c>
      <c r="BH185" s="7" t="str">
        <f t="shared" si="198"/>
        <v>10</v>
      </c>
      <c r="BI185" s="149"/>
      <c r="BJ185" s="154"/>
      <c r="BK185" s="25">
        <v>42342</v>
      </c>
      <c r="BL185" s="27" t="s">
        <v>39</v>
      </c>
      <c r="BM185" s="27" t="s">
        <v>39</v>
      </c>
      <c r="BN185" s="27" t="s">
        <v>39</v>
      </c>
      <c r="BO185" s="27" t="s">
        <v>39</v>
      </c>
      <c r="BP185" s="29" t="s">
        <v>39</v>
      </c>
      <c r="BQ185" s="30" t="s">
        <v>39</v>
      </c>
      <c r="BR185" s="30" t="s">
        <v>39</v>
      </c>
      <c r="BS185" s="30" t="s">
        <v>39</v>
      </c>
      <c r="BT185" s="30" t="s">
        <v>39</v>
      </c>
      <c r="BU185" s="149"/>
      <c r="BV185" s="154"/>
      <c r="BW185" s="25">
        <v>42342</v>
      </c>
      <c r="BX185" s="27">
        <v>2.4</v>
      </c>
      <c r="BY185" s="27">
        <v>60.7</v>
      </c>
      <c r="BZ185" s="27">
        <v>5.5</v>
      </c>
      <c r="CA185" s="27">
        <v>3.62</v>
      </c>
      <c r="CB185" s="6">
        <f t="shared" si="219"/>
        <v>5</v>
      </c>
      <c r="CC185" s="7" t="str">
        <f t="shared" si="220"/>
        <v>1</v>
      </c>
      <c r="CD185" s="7" t="str">
        <f t="shared" si="221"/>
        <v>6</v>
      </c>
      <c r="CE185" s="7" t="str">
        <f t="shared" si="222"/>
        <v>3</v>
      </c>
      <c r="CF185" s="7" t="str">
        <f t="shared" si="223"/>
        <v>10</v>
      </c>
      <c r="CG185" s="149"/>
      <c r="CH185" s="151"/>
      <c r="CI185" s="37">
        <v>42347</v>
      </c>
      <c r="CJ185" s="38">
        <v>160</v>
      </c>
      <c r="CK185" s="38">
        <v>35.799999999999997</v>
      </c>
      <c r="CL185" s="38">
        <v>1.3</v>
      </c>
      <c r="CM185" s="38">
        <v>41.7</v>
      </c>
      <c r="CN185" s="35">
        <f>(CO185+CP185+CQ185+CR185)/4</f>
        <v>8.25</v>
      </c>
      <c r="CO185" s="36" t="str">
        <f>IF(CJ185&lt;3,"1",IF(CJ185&lt;5,"3",IF(CJ185&lt;=15,"6",IF(CJ185&gt;15,"10"))))</f>
        <v>10</v>
      </c>
      <c r="CP185" s="36" t="str">
        <f>IF(CK185&lt;20,"1",IF(CK185&lt;=49,"3",IF(CK185&lt;=100,"6",IF(CK185&gt;100,"10"))))</f>
        <v>3</v>
      </c>
      <c r="CQ185" s="36" t="str">
        <f>IF(CL185&gt;=6.5,"1",IF(CL185&gt;=4.6,"3",IF(CL185&gt;=2,"6",IF(CL185&gt;=0,"10"))))</f>
        <v>10</v>
      </c>
      <c r="CR185" s="36" t="str">
        <f>IF(CM185&lt;0.5,"1",IF(CM185&lt;1,"3",IF(CM185&lt;=3,"6",IF(CM185&gt;=3,"10"))))</f>
        <v>10</v>
      </c>
      <c r="CS185" s="149"/>
      <c r="CT185" s="151"/>
      <c r="CU185" s="37">
        <v>42347</v>
      </c>
      <c r="CV185" s="38">
        <v>1460</v>
      </c>
      <c r="CW185" s="38">
        <v>208</v>
      </c>
      <c r="CX185" s="38">
        <v>0.7</v>
      </c>
      <c r="CY185" s="38">
        <v>99.1</v>
      </c>
      <c r="CZ185" s="35">
        <f>(DA185+DB185+DC185+DD185)/4</f>
        <v>10</v>
      </c>
      <c r="DA185" s="36" t="str">
        <f>IF(CV185&lt;3,"1",IF(CV185&lt;5,"3",IF(CV185&lt;=15,"6",IF(CV185&gt;15,"10"))))</f>
        <v>10</v>
      </c>
      <c r="DB185" s="36" t="str">
        <f>IF(CW185&lt;20,"1",IF(CW185&lt;=49,"3",IF(CW185&lt;=100,"6",IF(CW185&gt;100,"10"))))</f>
        <v>10</v>
      </c>
      <c r="DC185" s="36" t="str">
        <f>IF(CX185&gt;=6.5,"1",IF(CX185&gt;=4.6,"3",IF(CX185&gt;=2,"6",IF(CX185&gt;=0,"10"))))</f>
        <v>10</v>
      </c>
      <c r="DD185" s="36" t="str">
        <f>IF(CY185&lt;0.5,"1",IF(CY185&lt;1,"3",IF(CY185&lt;=3,"6",IF(CY185&gt;=3,"10"))))</f>
        <v>10</v>
      </c>
      <c r="DE185" s="149"/>
      <c r="DF185" s="151"/>
      <c r="DG185" s="37">
        <v>42347</v>
      </c>
      <c r="DH185" s="38">
        <v>196</v>
      </c>
      <c r="DI185" s="38">
        <v>236</v>
      </c>
      <c r="DJ185" s="38">
        <v>0.8</v>
      </c>
      <c r="DK185" s="38">
        <v>72.5</v>
      </c>
      <c r="DL185" s="35">
        <f>(DM185+DN185+DO185+DP185)/4</f>
        <v>10</v>
      </c>
      <c r="DM185" s="36" t="str">
        <f>IF(DH185&lt;3,"1",IF(DH185&lt;5,"3",IF(DH185&lt;=15,"6",IF(DH185&gt;15,"10"))))</f>
        <v>10</v>
      </c>
      <c r="DN185" s="36" t="str">
        <f>IF(DI185&lt;20,"1",IF(DI185&lt;=49,"3",IF(DI185&lt;=100,"6",IF(DI185&gt;100,"10"))))</f>
        <v>10</v>
      </c>
      <c r="DO185" s="36" t="str">
        <f>IF(DJ185&gt;=6.5,"1",IF(DJ185&gt;=4.6,"3",IF(DJ185&gt;=2,"6",IF(DJ185&gt;=0,"10"))))</f>
        <v>10</v>
      </c>
      <c r="DP185" s="36" t="str">
        <f>IF(DK185&lt;0.5,"1",IF(DK185&lt;1,"3",IF(DK185&lt;=3,"6",IF(DK185&gt;=3,"10"))))</f>
        <v>10</v>
      </c>
      <c r="DQ185" s="149"/>
      <c r="DR185" s="151"/>
      <c r="DS185" s="4"/>
      <c r="DT185" s="5"/>
      <c r="DU185" s="5"/>
      <c r="DV185" s="5"/>
      <c r="DW185" s="5"/>
      <c r="DX185" s="6"/>
      <c r="DY185" s="7"/>
      <c r="DZ185" s="7"/>
      <c r="EA185" s="7"/>
      <c r="EB185" s="7"/>
    </row>
    <row r="186" spans="1:132" x14ac:dyDescent="0.25">
      <c r="A186" s="15">
        <v>104</v>
      </c>
      <c r="B186" s="10" t="s">
        <v>38</v>
      </c>
      <c r="C186" s="26" t="s">
        <v>31</v>
      </c>
      <c r="D186" s="12">
        <f>AVERAGE(D174:D185)</f>
        <v>4.083333333333333</v>
      </c>
      <c r="E186" s="12">
        <f>AVERAGE(E174:E185)</f>
        <v>61.983333333333341</v>
      </c>
      <c r="F186" s="12">
        <f>AVERAGE(F174:F185)</f>
        <v>5.2416666666666663</v>
      </c>
      <c r="G186" s="12">
        <f>AVERAGE(G174:G185)</f>
        <v>3.3574999999999999</v>
      </c>
      <c r="H186" s="12">
        <f>AVERAGE(H174:H185)</f>
        <v>4.291666666666667</v>
      </c>
      <c r="I186" s="13" t="str">
        <f>IF(D186&lt;3,"1",IF(D186&lt;5,"3",IF(D186&lt;=15,"6",IF(D186&gt;15,"10"))))</f>
        <v>3</v>
      </c>
      <c r="J186" s="13" t="str">
        <f>IF(E186&lt;20,"1",IF(E186&lt;=49,"3",IF(E186&lt;=100,"6",IF(E186&gt;100,"10"))))</f>
        <v>6</v>
      </c>
      <c r="K186" s="13" t="str">
        <f>IF(F186&gt;6.5,"1",IF(F186&gt;=4.6,"3",IF(F186&gt;=2,"6",IF(F186&gt;=0,"10"))))</f>
        <v>3</v>
      </c>
      <c r="L186" s="13" t="str">
        <f>IF(G186&lt;0.5,"1",IF(G186&lt;1,"3",IF(G186&lt;=3,"6",IF(G186&gt;=3,"10"))))</f>
        <v>10</v>
      </c>
      <c r="M186" s="15">
        <v>104</v>
      </c>
      <c r="N186" s="10" t="s">
        <v>35</v>
      </c>
      <c r="O186" s="26" t="s">
        <v>31</v>
      </c>
      <c r="P186" s="12">
        <f>AVERAGE(P174:P185)</f>
        <v>13.524999999999999</v>
      </c>
      <c r="Q186" s="12">
        <f>AVERAGE(Q174:Q185)</f>
        <v>94.883333333333326</v>
      </c>
      <c r="R186" s="12">
        <f>AVERAGE(R174:R185)</f>
        <v>2.3250000000000006</v>
      </c>
      <c r="S186" s="12">
        <f>AVERAGE(S174:S185)</f>
        <v>6.585</v>
      </c>
      <c r="T186" s="12">
        <f>AVERAGE(T174:T185)</f>
        <v>6.666666666666667</v>
      </c>
      <c r="U186" s="13" t="str">
        <f>IF(P186&lt;3,"1",IF(P186&lt;5,"3",IF(P186&lt;=15,"6",IF(P186&gt;15,"10"))))</f>
        <v>6</v>
      </c>
      <c r="V186" s="13" t="str">
        <f>IF(Q186&lt;20,"1",IF(Q186&lt;=49,"3",IF(Q186&lt;=100,"6",IF(Q186&gt;100,"10"))))</f>
        <v>6</v>
      </c>
      <c r="W186" s="13" t="str">
        <f>IF(R186&gt;6.5,"1",IF(R186&gt;=4.6,"3",IF(R186&gt;=2,"6",IF(R186&gt;=0,"10"))))</f>
        <v>6</v>
      </c>
      <c r="X186" s="13" t="str">
        <f>IF(S186&lt;0.5,"1",IF(S186&lt;1,"3",IF(S186&lt;=3,"6",IF(S186&gt;=3,"10"))))</f>
        <v>10</v>
      </c>
      <c r="Y186" s="15">
        <v>104</v>
      </c>
      <c r="Z186" s="10" t="s">
        <v>35</v>
      </c>
      <c r="AA186" s="26" t="s">
        <v>31</v>
      </c>
      <c r="AB186" s="12">
        <f>AVERAGE(AB174:AB185)</f>
        <v>5.9333333333333327</v>
      </c>
      <c r="AC186" s="12">
        <f>AVERAGE(AC174:AC185)</f>
        <v>81.724999999999994</v>
      </c>
      <c r="AD186" s="12">
        <f>AVERAGE(AD174:AD185)</f>
        <v>2.5</v>
      </c>
      <c r="AE186" s="12">
        <f>AVERAGE(AE174:AE185)</f>
        <v>5.4933333333333332</v>
      </c>
      <c r="AF186" s="12">
        <f>AVERAGE(AF174:AF185)</f>
        <v>5.958333333333333</v>
      </c>
      <c r="AG186" s="13" t="str">
        <f>IF(AB186&lt;3,"1",IF(AB186&lt;5,"3",IF(AB186&lt;=15,"6",IF(AB186&gt;15,"10"))))</f>
        <v>6</v>
      </c>
      <c r="AH186" s="13" t="str">
        <f>IF(AC186&lt;20,"1",IF(AC186&lt;=49,"3",IF(AC186&lt;=100,"6",IF(AC186&gt;100,"10"))))</f>
        <v>6</v>
      </c>
      <c r="AI186" s="13" t="str">
        <f>IF(AD186&gt;6.5,"1",IF(AD186&gt;=4.6,"3",IF(AD186&gt;=2,"6",IF(AD186&gt;=0,"10"))))</f>
        <v>6</v>
      </c>
      <c r="AJ186" s="13" t="str">
        <f>IF(AE186&lt;0.5,"1",IF(AE186&lt;1,"3",IF(AE186&lt;=3,"6",IF(AE186&gt;=3,"10"))))</f>
        <v>10</v>
      </c>
      <c r="AK186" s="15">
        <v>104</v>
      </c>
      <c r="AL186" s="10" t="s">
        <v>36</v>
      </c>
      <c r="AM186" s="26" t="s">
        <v>31</v>
      </c>
      <c r="AN186" s="12">
        <f>AVERAGE(AN174:AN185)</f>
        <v>3.4000000000000004</v>
      </c>
      <c r="AO186" s="12">
        <f>AVERAGE(AO174:AO185)</f>
        <v>97.825000000000031</v>
      </c>
      <c r="AP186" s="12">
        <f>AVERAGE(AP174:AP185)</f>
        <v>2.5083333333333333</v>
      </c>
      <c r="AQ186" s="12">
        <f>AVERAGE(AQ174:AQ185)</f>
        <v>4.5875000000000004</v>
      </c>
      <c r="AR186" s="12">
        <f>AVERAGE(AR174:AR185)</f>
        <v>5.145833333333333</v>
      </c>
      <c r="AS186" s="13" t="str">
        <f>IF(AN186&lt;3,"1",IF(AN186&lt;5,"3",IF(AN186&lt;=15,"6",IF(AN186&gt;15,"10"))))</f>
        <v>3</v>
      </c>
      <c r="AT186" s="13" t="str">
        <f>IF(AO186&lt;20,"1",IF(AO186&lt;=49,"3",IF(AO186&lt;=100,"6",IF(AO186&gt;100,"10"))))</f>
        <v>6</v>
      </c>
      <c r="AU186" s="13" t="str">
        <f>IF(AP186&gt;6.5,"1",IF(AP186&gt;=4.6,"3",IF(AP186&gt;=2,"6",IF(AP186&gt;=0,"10"))))</f>
        <v>6</v>
      </c>
      <c r="AV186" s="13" t="str">
        <f>IF(AQ186&lt;0.5,"1",IF(AQ186&lt;1,"3",IF(AQ186&lt;=3,"6",IF(AQ186&gt;=3,"10"))))</f>
        <v>10</v>
      </c>
      <c r="AW186" s="15">
        <v>104</v>
      </c>
      <c r="AX186" s="10" t="s">
        <v>36</v>
      </c>
      <c r="AY186" s="26" t="s">
        <v>31</v>
      </c>
      <c r="AZ186" s="12">
        <f>AVERAGE(AZ174:AZ185)</f>
        <v>1.6749999999999998</v>
      </c>
      <c r="BA186" s="12">
        <f>AVERAGE(BA174:BA185)</f>
        <v>67.291666666666657</v>
      </c>
      <c r="BB186" s="12">
        <f>AVERAGE(BB174:BB185)</f>
        <v>3.6416666666666662</v>
      </c>
      <c r="BC186" s="12">
        <f>AVERAGE(BC174:BC185)</f>
        <v>2.9224999999999999</v>
      </c>
      <c r="BD186" s="12">
        <f>AVERAGE(BD174:BD185)</f>
        <v>4.729166666666667</v>
      </c>
      <c r="BE186" s="13" t="str">
        <f>IF(AZ186&lt;3,"1",IF(AZ186&lt;5,"3",IF(AZ186&lt;=15,"6",IF(AZ186&gt;15,"10"))))</f>
        <v>1</v>
      </c>
      <c r="BF186" s="13" t="str">
        <f>IF(BA186&lt;20,"1",IF(BA186&lt;=49,"3",IF(BA186&lt;=100,"6",IF(BA186&gt;100,"10"))))</f>
        <v>6</v>
      </c>
      <c r="BG186" s="13" t="str">
        <f>IF(BB186&gt;6.5,"1",IF(BB186&gt;=4.6,"3",IF(BB186&gt;=2,"6",IF(BB186&gt;=0,"10"))))</f>
        <v>6</v>
      </c>
      <c r="BH186" s="13" t="str">
        <f>IF(BC186&lt;0.5,"1",IF(BC186&lt;1,"3",IF(BC186&lt;=3,"6",IF(BC186&gt;=3,"10"))))</f>
        <v>6</v>
      </c>
      <c r="BI186" s="15">
        <v>104</v>
      </c>
      <c r="BJ186" s="10" t="s">
        <v>29</v>
      </c>
      <c r="BK186" s="26" t="s">
        <v>31</v>
      </c>
      <c r="BL186" s="12">
        <f>AVERAGE(BL174:BL185)</f>
        <v>1.1666666666666667</v>
      </c>
      <c r="BM186" s="12">
        <f>AVERAGE(BM174:BM185)</f>
        <v>28.533333333333328</v>
      </c>
      <c r="BN186" s="12">
        <f>AVERAGE(BN174:BN185)</f>
        <v>8.3777777777777782</v>
      </c>
      <c r="BO186" s="12">
        <f>AVERAGE(BO174:BO185)</f>
        <v>1.8888888888888889E-2</v>
      </c>
      <c r="BP186" s="12">
        <f>AVERAGE(BP174:BP185)</f>
        <v>1.4444444444444444</v>
      </c>
      <c r="BQ186" s="13" t="str">
        <f>IF(BL186&lt;3,"1",IF(BL186&lt;5,"3",IF(BL186&lt;=15,"6",IF(BL186&gt;15,"10"))))</f>
        <v>1</v>
      </c>
      <c r="BR186" s="13" t="str">
        <f>IF(BM186&lt;20,"1",IF(BM186&lt;=49,"3",IF(BM186&lt;=100,"6",IF(BM186&gt;100,"10"))))</f>
        <v>3</v>
      </c>
      <c r="BS186" s="13" t="str">
        <f>IF(BN186&gt;6.5,"1",IF(BN186&gt;=4.6,"3",IF(BN186&gt;=2,"6",IF(BN186&gt;=0,"10"))))</f>
        <v>1</v>
      </c>
      <c r="BT186" s="13" t="str">
        <f>IF(BO186&lt;0.5,"1",IF(BO186&lt;1,"3",IF(BO186&lt;=3,"6",IF(BO186&gt;=3,"10"))))</f>
        <v>1</v>
      </c>
      <c r="BU186" s="15">
        <v>104</v>
      </c>
      <c r="BV186" s="10" t="s">
        <v>29</v>
      </c>
      <c r="BW186" s="26" t="s">
        <v>31</v>
      </c>
      <c r="BX186" s="12">
        <f>AVERAGE(BX174:BX185)</f>
        <v>7.155555555555555</v>
      </c>
      <c r="BY186" s="12">
        <f>AVERAGE(BY174:BY185)</f>
        <v>62.222222222222221</v>
      </c>
      <c r="BZ186" s="12">
        <f>AVERAGE(BZ174:BZ185)</f>
        <v>3.8555555555555561</v>
      </c>
      <c r="CA186" s="12">
        <f>AVERAGE(CA174:CA185)</f>
        <v>6.1933333333333334</v>
      </c>
      <c r="CB186" s="12">
        <f>AVERAGE(CB174:CB185)</f>
        <v>5.1111111111111107</v>
      </c>
      <c r="CC186" s="13" t="str">
        <f>IF(BX186&lt;3,"1",IF(BX186&lt;5,"3",IF(BX186&lt;=15,"6",IF(BX186&gt;15,"10"))))</f>
        <v>6</v>
      </c>
      <c r="CD186" s="13" t="str">
        <f>IF(BY186&lt;20,"1",IF(BY186&lt;=49,"3",IF(BY186&lt;=100,"6",IF(BY186&gt;100,"10"))))</f>
        <v>6</v>
      </c>
      <c r="CE186" s="13" t="str">
        <f>IF(BZ186&gt;6.5,"1",IF(BZ186&gt;=4.6,"3",IF(BZ186&gt;=2,"6",IF(BZ186&gt;=0,"10"))))</f>
        <v>6</v>
      </c>
      <c r="CF186" s="13" t="str">
        <f>IF(CA186&lt;0.5,"1",IF(CA186&lt;1,"3",IF(CA186&lt;=3,"6",IF(CA186&gt;=3,"10"))))</f>
        <v>10</v>
      </c>
      <c r="CG186" s="15">
        <v>104</v>
      </c>
      <c r="CH186" s="16"/>
      <c r="CI186" s="17" t="s">
        <v>31</v>
      </c>
      <c r="CJ186" s="12">
        <f>AVERAGE(CJ174:CJ185)</f>
        <v>32.583333333333336</v>
      </c>
      <c r="CK186" s="12">
        <f>AVERAGE(CK174:CK185)</f>
        <v>29.150000000000002</v>
      </c>
      <c r="CL186" s="12">
        <f>AVERAGE(CL174:CL185)</f>
        <v>2.7166666666666663</v>
      </c>
      <c r="CM186" s="12">
        <f>AVERAGE(CM174:CM185)</f>
        <v>50.682500000000005</v>
      </c>
      <c r="CN186" s="12">
        <f>AVERAGE(CN174:CN185)</f>
        <v>6.333333333333333</v>
      </c>
      <c r="CO186" s="13" t="str">
        <f>IF(CJ186&lt;3,"1",IF(CJ186&lt;5,"3",IF(CJ186&lt;=15,"6",IF(CJ186&gt;15,"10"))))</f>
        <v>10</v>
      </c>
      <c r="CP186" s="13" t="str">
        <f>IF(CK186&lt;20,"1",IF(CK186&lt;=49,"3",IF(CK186&lt;=100,"6",IF(CK186&gt;100,"10"))))</f>
        <v>3</v>
      </c>
      <c r="CQ186" s="13" t="str">
        <f>IF(CL186&gt;6.5,"1",IF(CL186&gt;=4.6,"3",IF(CL186&gt;=2,"6",IF(CL186&gt;=0,"10"))))</f>
        <v>6</v>
      </c>
      <c r="CR186" s="13" t="str">
        <f>IF(CM186&lt;0.5,"1",IF(CM186&lt;1,"3",IF(CM186&lt;=3,"6",IF(CM186&gt;=3,"10"))))</f>
        <v>10</v>
      </c>
      <c r="CS186" s="15">
        <v>104</v>
      </c>
      <c r="CT186" s="16"/>
      <c r="CU186" s="17" t="s">
        <v>31</v>
      </c>
      <c r="CV186" s="12">
        <f>AVERAGE(CV174:CV185)</f>
        <v>212.02500000000001</v>
      </c>
      <c r="CW186" s="12">
        <f>AVERAGE(CW174:CW185)</f>
        <v>109.23333333333331</v>
      </c>
      <c r="CX186" s="12">
        <f>AVERAGE(CX174:CX185)</f>
        <v>1.875</v>
      </c>
      <c r="CY186" s="12">
        <f>AVERAGE(CY174:CY185)</f>
        <v>38.144166666666656</v>
      </c>
      <c r="CZ186" s="12">
        <f>AVERAGE(CZ174:CZ185)</f>
        <v>8.3541666666666661</v>
      </c>
      <c r="DA186" s="13" t="str">
        <f>IF(CV186&lt;3,"1",IF(CV186&lt;5,"3",IF(CV186&lt;=15,"6",IF(CV186&gt;15,"10"))))</f>
        <v>10</v>
      </c>
      <c r="DB186" s="13" t="str">
        <f>IF(CW186&lt;20,"1",IF(CW186&lt;=49,"3",IF(CW186&lt;=100,"6",IF(CW186&gt;100,"10"))))</f>
        <v>10</v>
      </c>
      <c r="DC186" s="13" t="str">
        <f>IF(CX186&gt;6.5,"1",IF(CX186&gt;=4.6,"3",IF(CX186&gt;=2,"6",IF(CX186&gt;=0,"10"))))</f>
        <v>10</v>
      </c>
      <c r="DD186" s="13" t="str">
        <f>IF(CY186&lt;0.5,"1",IF(CY186&lt;1,"3",IF(CY186&lt;=3,"6",IF(CY186&gt;=3,"10"))))</f>
        <v>10</v>
      </c>
      <c r="DE186" s="15">
        <v>104</v>
      </c>
      <c r="DF186" s="16"/>
      <c r="DG186" s="17" t="s">
        <v>31</v>
      </c>
      <c r="DH186" s="12">
        <f>AVERAGE(DH174:DH185)</f>
        <v>93.733333333333348</v>
      </c>
      <c r="DI186" s="12">
        <f>AVERAGE(DI174:DI185)</f>
        <v>92.649999999999991</v>
      </c>
      <c r="DJ186" s="12">
        <f>AVERAGE(DJ174:DJ185)</f>
        <v>1.575</v>
      </c>
      <c r="DK186" s="12">
        <f>AVERAGE(DK174:DK185)</f>
        <v>32.4925</v>
      </c>
      <c r="DL186" s="12">
        <f>AVERAGE(DL174:DL185)</f>
        <v>8.8125</v>
      </c>
      <c r="DM186" s="13" t="str">
        <f>IF(DH186&lt;3,"1",IF(DH186&lt;5,"3",IF(DH186&lt;=15,"6",IF(DH186&gt;15,"10"))))</f>
        <v>10</v>
      </c>
      <c r="DN186" s="13" t="str">
        <f>IF(DI186&lt;20,"1",IF(DI186&lt;=49,"3",IF(DI186&lt;=100,"6",IF(DI186&gt;100,"10"))))</f>
        <v>6</v>
      </c>
      <c r="DO186" s="13" t="str">
        <f>IF(DJ186&gt;6.5,"1",IF(DJ186&gt;=4.6,"3",IF(DJ186&gt;=2,"6",IF(DJ186&gt;=0,"10"))))</f>
        <v>10</v>
      </c>
      <c r="DP186" s="13" t="str">
        <f>IF(DK186&lt;0.5,"1",IF(DK186&lt;1,"3",IF(DK186&lt;=3,"6",IF(DK186&gt;=3,"10"))))</f>
        <v>10</v>
      </c>
      <c r="DQ186" s="15"/>
      <c r="DR186" s="16"/>
      <c r="DS186" s="17"/>
      <c r="DT186" s="12"/>
      <c r="DU186" s="12"/>
      <c r="DV186" s="12"/>
      <c r="DW186" s="12"/>
      <c r="DX186" s="12"/>
      <c r="DY186" s="13"/>
      <c r="DZ186" s="13"/>
      <c r="EA186" s="13"/>
      <c r="EB186" s="13"/>
    </row>
    <row r="187" spans="1:132" x14ac:dyDescent="0.25">
      <c r="A187" s="149">
        <v>105</v>
      </c>
      <c r="B187" s="153" t="s">
        <v>30</v>
      </c>
      <c r="C187" s="32">
        <v>42377</v>
      </c>
      <c r="D187" s="27">
        <v>1.8</v>
      </c>
      <c r="E187" s="27">
        <v>77.2</v>
      </c>
      <c r="F187" s="27">
        <v>4.4000000000000004</v>
      </c>
      <c r="G187" s="27">
        <v>3.03</v>
      </c>
      <c r="H187" s="6">
        <f t="shared" ref="H187:H198" si="224">(I187+J187+K187+L187)/4</f>
        <v>5.75</v>
      </c>
      <c r="I187" s="7" t="str">
        <f t="shared" ref="I187:I198" si="225">IF(D187&lt;=3,"1",IF(D187&lt;5,"3",IF(D187&lt;=15,"6",IF(D187&gt;15,"10"))))</f>
        <v>1</v>
      </c>
      <c r="J187" s="7" t="str">
        <f t="shared" ref="J187:J198" si="226">IF(E187&lt;=20,"1",IF(E187&lt;=49.9,"3",IF(E187&lt;=100,"6",IF(E187&gt;100,"10"))))</f>
        <v>6</v>
      </c>
      <c r="K187" s="7" t="str">
        <f t="shared" ref="K187:K198" si="227">IF(F187&gt;=6.5,"1",IF(F187&gt;=4.6,"3",IF(F187&gt;=2,"6",IF(F187&gt;=0,"10"))))</f>
        <v>6</v>
      </c>
      <c r="L187" s="7" t="str">
        <f t="shared" ref="L187:L198" si="228">IF(G187&lt;=0.5,"1",IF(G187&lt;1,"3",IF(G187&lt;=3,"6",IF(G187&gt;=3,"10"))))</f>
        <v>10</v>
      </c>
      <c r="M187" s="149">
        <v>105</v>
      </c>
      <c r="N187" s="153" t="s">
        <v>41</v>
      </c>
      <c r="O187" s="32">
        <v>42377</v>
      </c>
      <c r="P187" s="27">
        <v>12.9</v>
      </c>
      <c r="Q187" s="27">
        <v>118</v>
      </c>
      <c r="R187" s="27">
        <v>0.8</v>
      </c>
      <c r="S187" s="27">
        <v>4.63</v>
      </c>
      <c r="T187" s="6">
        <f t="shared" ref="T187:T198" si="229">(U187+V187+W187+X187)/4</f>
        <v>9</v>
      </c>
      <c r="U187" s="7" t="str">
        <f t="shared" ref="U187:U198" si="230">IF(P187&lt;=3,"1",IF(P187&lt;5,"3",IF(P187&lt;=15,"6",IF(P187&gt;15,"10"))))</f>
        <v>6</v>
      </c>
      <c r="V187" s="7" t="str">
        <f t="shared" ref="V187:V198" si="231">IF(Q187&lt;=20,"1",IF(Q187&lt;=49.9,"3",IF(Q187&lt;=100,"6",IF(Q187&gt;100,"10"))))</f>
        <v>10</v>
      </c>
      <c r="W187" s="7" t="str">
        <f t="shared" ref="W187:W198" si="232">IF(R187&gt;=6.5,"1",IF(R187&gt;=4.6,"3",IF(R187&gt;=2,"6",IF(R187&gt;=0,"10"))))</f>
        <v>10</v>
      </c>
      <c r="X187" s="7" t="str">
        <f t="shared" ref="X187:X198" si="233">IF(S187&lt;=0.5,"1",IF(S187&lt;1,"3",IF(S187&lt;=3,"6",IF(S187&gt;=3,"10"))))</f>
        <v>10</v>
      </c>
      <c r="Y187" s="149">
        <v>105</v>
      </c>
      <c r="Z187" s="153" t="s">
        <v>41</v>
      </c>
      <c r="AA187" s="32">
        <v>42377</v>
      </c>
      <c r="AB187" s="27">
        <v>5.2</v>
      </c>
      <c r="AC187" s="27">
        <v>10</v>
      </c>
      <c r="AD187" s="27">
        <v>1.1000000000000001</v>
      </c>
      <c r="AE187" s="27">
        <v>4.7300000000000004</v>
      </c>
      <c r="AF187" s="6">
        <f t="shared" ref="AF187:AF198" si="234">(AG187+AH187+AI187+AJ187)/4</f>
        <v>6.75</v>
      </c>
      <c r="AG187" s="7" t="str">
        <f t="shared" ref="AG187:AG198" si="235">IF(AB187&lt;=3,"1",IF(AB187&lt;5,"3",IF(AB187&lt;=15,"6",IF(AB187&gt;15,"10"))))</f>
        <v>6</v>
      </c>
      <c r="AH187" s="7" t="str">
        <f t="shared" ref="AH187:AH198" si="236">IF(AC187&lt;=20,"1",IF(AC187&lt;=49.9,"3",IF(AC187&lt;=100,"6",IF(AC187&gt;100,"10"))))</f>
        <v>1</v>
      </c>
      <c r="AI187" s="7" t="str">
        <f t="shared" ref="AI187:AI198" si="237">IF(AD187&gt;=6.5,"1",IF(AD187&gt;=4.6,"3",IF(AD187&gt;=2,"6",IF(AD187&gt;=0,"10"))))</f>
        <v>10</v>
      </c>
      <c r="AJ187" s="7" t="str">
        <f t="shared" ref="AJ187:AJ198" si="238">IF(AE187&lt;=0.5,"1",IF(AE187&lt;1,"3",IF(AE187&lt;=3,"6",IF(AE187&gt;=3,"10"))))</f>
        <v>10</v>
      </c>
      <c r="AK187" s="149">
        <v>105</v>
      </c>
      <c r="AL187" s="153" t="s">
        <v>42</v>
      </c>
      <c r="AM187" s="32">
        <v>42377</v>
      </c>
      <c r="AN187" s="22">
        <v>3.4</v>
      </c>
      <c r="AO187" s="22">
        <v>19.5</v>
      </c>
      <c r="AP187" s="22">
        <v>2.2999999999999998</v>
      </c>
      <c r="AQ187" s="22">
        <v>5.54</v>
      </c>
      <c r="AR187" s="6">
        <f t="shared" ref="AR187:AR198" si="239">(AS187+AT187+AU187+AV187)/4</f>
        <v>5</v>
      </c>
      <c r="AS187" s="7" t="str">
        <f t="shared" ref="AS187:AS198" si="240">IF(AN187&lt;=3,"1",IF(AN187&lt;5,"3",IF(AN187&lt;=15,"6",IF(AN187&gt;15,"10"))))</f>
        <v>3</v>
      </c>
      <c r="AT187" s="7" t="str">
        <f t="shared" ref="AT187:AT198" si="241">IF(AO187&lt;=20,"1",IF(AO187&lt;=49.9,"3",IF(AO187&lt;=100,"6",IF(AO187&gt;100,"10"))))</f>
        <v>1</v>
      </c>
      <c r="AU187" s="7" t="str">
        <f t="shared" ref="AU187:AU198" si="242">IF(AP187&gt;=6.5,"1",IF(AP187&gt;=4.6,"3",IF(AP187&gt;=2,"6",IF(AP187&gt;=0,"10"))))</f>
        <v>6</v>
      </c>
      <c r="AV187" s="7" t="str">
        <f t="shared" ref="AV187:AV198" si="243">IF(AQ187&lt;=0.5,"1",IF(AQ187&lt;1,"3",IF(AQ187&lt;=3,"6",IF(AQ187&gt;=3,"10"))))</f>
        <v>10</v>
      </c>
      <c r="AW187" s="149">
        <v>105</v>
      </c>
      <c r="AX187" s="153" t="s">
        <v>42</v>
      </c>
      <c r="AY187" s="32">
        <v>42377</v>
      </c>
      <c r="AZ187" s="27">
        <v>1.5</v>
      </c>
      <c r="BA187" s="27">
        <v>30.9</v>
      </c>
      <c r="BB187" s="27">
        <v>4.5999999999999996</v>
      </c>
      <c r="BC187" s="27">
        <v>4.51</v>
      </c>
      <c r="BD187" s="6">
        <f t="shared" ref="BD187:BD193" si="244">(BE187+BF187+BG187+BH187)/4</f>
        <v>4.25</v>
      </c>
      <c r="BE187" s="7" t="str">
        <f t="shared" ref="BE187:BE193" si="245">IF(AZ187&lt;=3,"1",IF(AZ187&lt;5,"3",IF(AZ187&lt;=15,"6",IF(AZ187&gt;15,"10"))))</f>
        <v>1</v>
      </c>
      <c r="BF187" s="7" t="str">
        <f t="shared" ref="BF187:BF193" si="246">IF(BA187&lt;=20,"1",IF(BA187&lt;=49.9,"3",IF(BA187&lt;=100,"6",IF(BA187&gt;100,"10"))))</f>
        <v>3</v>
      </c>
      <c r="BG187" s="7" t="str">
        <f t="shared" ref="BG187:BG193" si="247">IF(BB187&gt;=6.5,"1",IF(BB187&gt;=4.6,"3",IF(BB187&gt;=2,"6",IF(BB187&gt;=0,"10"))))</f>
        <v>3</v>
      </c>
      <c r="BH187" s="7" t="str">
        <f t="shared" ref="BH187:BH193" si="248">IF(BC187&lt;=0.5,"1",IF(BC187&lt;1,"3",IF(BC187&lt;=3,"6",IF(BC187&gt;=3,"10"))))</f>
        <v>10</v>
      </c>
      <c r="BI187" s="149">
        <v>105</v>
      </c>
      <c r="BJ187" s="153" t="s">
        <v>30</v>
      </c>
      <c r="BK187" s="32">
        <v>42377</v>
      </c>
      <c r="BL187" s="27">
        <v>1.9</v>
      </c>
      <c r="BM187" s="27">
        <v>2960</v>
      </c>
      <c r="BN187" s="27">
        <v>8.5</v>
      </c>
      <c r="BO187" s="27">
        <v>0.45</v>
      </c>
      <c r="BP187" s="6">
        <f>(BQ187+BR187+BS187+BT187)/4</f>
        <v>3.25</v>
      </c>
      <c r="BQ187" s="7" t="str">
        <f>IF(BL187&lt;=3,"1",IF(BL187&lt;5,"3",IF(BL187&lt;=15,"6",IF(BL187&gt;15,"10"))))</f>
        <v>1</v>
      </c>
      <c r="BR187" s="7" t="str">
        <f>IF(BM187&lt;=20,"1",IF(BM187&lt;=49.9,"3",IF(BM187&lt;=100,"6",IF(BM187&gt;100,"10"))))</f>
        <v>10</v>
      </c>
      <c r="BS187" s="7" t="str">
        <f>IF(BN187&gt;=6.5,"1",IF(BN187&gt;=4.6,"3",IF(BN187&gt;=2,"6",IF(BN187&gt;=0,"10"))))</f>
        <v>1</v>
      </c>
      <c r="BT187" s="7" t="str">
        <f>IF(BO187&lt;=0.5,"1",IF(BO187&lt;1,"3",IF(BO187&lt;=3,"6",IF(BO187&gt;=3,"10"))))</f>
        <v>1</v>
      </c>
      <c r="BU187" s="149">
        <v>105</v>
      </c>
      <c r="BV187" s="153" t="s">
        <v>30</v>
      </c>
      <c r="BW187" s="32">
        <v>42377</v>
      </c>
      <c r="BX187" s="27">
        <v>2.6</v>
      </c>
      <c r="BY187" s="27">
        <v>198</v>
      </c>
      <c r="BZ187" s="27">
        <v>5.6</v>
      </c>
      <c r="CA187" s="27">
        <v>4.45</v>
      </c>
      <c r="CB187" s="6">
        <f t="shared" ref="CB187:CB195" si="249">(CC187+CD187+CE187+CF187)/4</f>
        <v>6</v>
      </c>
      <c r="CC187" s="7" t="str">
        <f t="shared" ref="CC187:CC195" si="250">IF(BX187&lt;=3,"1",IF(BX187&lt;5,"3",IF(BX187&lt;=15,"6",IF(BX187&gt;15,"10"))))</f>
        <v>1</v>
      </c>
      <c r="CD187" s="7" t="str">
        <f t="shared" ref="CD187:CD195" si="251">IF(BY187&lt;=20,"1",IF(BY187&lt;=49.9,"3",IF(BY187&lt;=100,"6",IF(BY187&gt;100,"10"))))</f>
        <v>10</v>
      </c>
      <c r="CE187" s="7" t="str">
        <f t="shared" ref="CE187:CE195" si="252">IF(BZ187&gt;=6.5,"1",IF(BZ187&gt;=4.6,"3",IF(BZ187&gt;=2,"6",IF(BZ187&gt;=0,"10"))))</f>
        <v>3</v>
      </c>
      <c r="CF187" s="7" t="str">
        <f t="shared" ref="CF187:CF195" si="253">IF(CA187&lt;=0.5,"1",IF(CA187&lt;1,"3",IF(CA187&lt;=3,"6",IF(CA187&gt;=3,"10"))))</f>
        <v>10</v>
      </c>
      <c r="CG187" s="149">
        <v>105</v>
      </c>
      <c r="CH187" s="151"/>
      <c r="CI187" s="4">
        <v>42388</v>
      </c>
      <c r="CJ187" s="27">
        <v>160</v>
      </c>
      <c r="CK187" s="27">
        <v>32.1</v>
      </c>
      <c r="CL187" s="27">
        <v>1.8</v>
      </c>
      <c r="CM187" s="27">
        <v>44.6</v>
      </c>
      <c r="CN187" s="6">
        <f t="shared" ref="CN187:CN198" si="254">(CO187+CP187+CQ187+CR187)/4</f>
        <v>8.25</v>
      </c>
      <c r="CO187" s="7" t="str">
        <f t="shared" ref="CO187:CO198" si="255">IF(CJ187&lt;=3,"1",IF(CJ187&lt;5,"3",IF(CJ187&lt;=15,"6",IF(CJ187&gt;15,"10"))))</f>
        <v>10</v>
      </c>
      <c r="CP187" s="7" t="str">
        <f t="shared" ref="CP187:CP198" si="256">IF(CK187&lt;=20,"1",IF(CK187&lt;=49.9,"3",IF(CK187&lt;=100,"6",IF(CK187&gt;100,"10"))))</f>
        <v>3</v>
      </c>
      <c r="CQ187" s="7" t="str">
        <f t="shared" ref="CQ187:CQ198" si="257">IF(CL187&gt;=6.5,"1",IF(CL187&gt;=4.6,"3",IF(CL187&gt;=2,"6",IF(CL187&gt;=0,"10"))))</f>
        <v>10</v>
      </c>
      <c r="CR187" s="7" t="str">
        <f t="shared" ref="CR187:CR198" si="258">IF(CM187&lt;=0.5,"1",IF(CM187&lt;1,"3",IF(CM187&lt;=3,"6",IF(CM187&gt;=3,"10"))))</f>
        <v>10</v>
      </c>
      <c r="CS187" s="149">
        <v>105</v>
      </c>
      <c r="CT187" s="151"/>
      <c r="CU187" s="4">
        <v>42388</v>
      </c>
      <c r="CV187" s="27">
        <v>239</v>
      </c>
      <c r="CW187" s="27">
        <v>168</v>
      </c>
      <c r="CX187" s="27">
        <v>1.7</v>
      </c>
      <c r="CY187" s="27">
        <v>18.3</v>
      </c>
      <c r="CZ187" s="6">
        <f t="shared" ref="CZ187:CZ198" si="259">(DA187+DB187+DC187+DD187)/4</f>
        <v>10</v>
      </c>
      <c r="DA187" s="7" t="str">
        <f t="shared" ref="DA187:DA198" si="260">IF(CV187&lt;=3,"1",IF(CV187&lt;5,"3",IF(CV187&lt;=15,"6",IF(CV187&gt;15,"10"))))</f>
        <v>10</v>
      </c>
      <c r="DB187" s="7" t="str">
        <f t="shared" ref="DB187:DB198" si="261">IF(CW187&lt;=20,"1",IF(CW187&lt;=49.9,"3",IF(CW187&lt;=100,"6",IF(CW187&gt;100,"10"))))</f>
        <v>10</v>
      </c>
      <c r="DC187" s="7" t="str">
        <f t="shared" ref="DC187:DC198" si="262">IF(CX187&gt;=6.5,"1",IF(CX187&gt;=4.6,"3",IF(CX187&gt;=2,"6",IF(CX187&gt;=0,"10"))))</f>
        <v>10</v>
      </c>
      <c r="DD187" s="7" t="str">
        <f t="shared" ref="DD187:DD198" si="263">IF(CY187&lt;=0.5,"1",IF(CY187&lt;1,"3",IF(CY187&lt;=3,"6",IF(CY187&gt;=3,"10"))))</f>
        <v>10</v>
      </c>
      <c r="DE187" s="149">
        <v>105</v>
      </c>
      <c r="DF187" s="151"/>
      <c r="DG187" s="4">
        <v>42388</v>
      </c>
      <c r="DH187" s="27">
        <v>176</v>
      </c>
      <c r="DI187" s="27">
        <v>106</v>
      </c>
      <c r="DJ187" s="27">
        <v>2.1</v>
      </c>
      <c r="DK187" s="27">
        <v>13.3</v>
      </c>
      <c r="DL187" s="6">
        <f t="shared" ref="DL187:DL198" si="264">(DM187+DN187+DO187+DP187)/4</f>
        <v>9</v>
      </c>
      <c r="DM187" s="7" t="str">
        <f t="shared" ref="DM187:DM198" si="265">IF(DH187&lt;=3,"1",IF(DH187&lt;5,"3",IF(DH187&lt;=15,"6",IF(DH187&gt;15,"10"))))</f>
        <v>10</v>
      </c>
      <c r="DN187" s="7" t="str">
        <f t="shared" ref="DN187:DN198" si="266">IF(DI187&lt;=20,"1",IF(DI187&lt;=49.9,"3",IF(DI187&lt;=100,"6",IF(DI187&gt;100,"10"))))</f>
        <v>10</v>
      </c>
      <c r="DO187" s="7" t="str">
        <f t="shared" ref="DO187:DO198" si="267">IF(DJ187&gt;=6.5,"1",IF(DJ187&gt;=4.6,"3",IF(DJ187&gt;=2,"6",IF(DJ187&gt;=0,"10"))))</f>
        <v>6</v>
      </c>
      <c r="DP187" s="7" t="str">
        <f t="shared" ref="DP187:DP198" si="268">IF(DK187&lt;=0.5,"1",IF(DK187&lt;1,"3",IF(DK187&lt;=3,"6",IF(DK187&gt;=3,"10"))))</f>
        <v>10</v>
      </c>
      <c r="DQ187" s="149"/>
      <c r="DR187" s="151"/>
      <c r="DS187" s="4"/>
      <c r="DT187" s="27"/>
      <c r="DU187" s="27"/>
      <c r="DV187" s="27"/>
      <c r="DW187" s="27"/>
      <c r="DX187" s="6"/>
      <c r="DY187" s="7"/>
      <c r="DZ187" s="7"/>
      <c r="EA187" s="7"/>
      <c r="EB187" s="7"/>
    </row>
    <row r="188" spans="1:132" x14ac:dyDescent="0.25">
      <c r="A188" s="149"/>
      <c r="B188" s="154"/>
      <c r="C188" s="32">
        <v>42416</v>
      </c>
      <c r="D188" s="27">
        <v>2.2000000000000002</v>
      </c>
      <c r="E188" s="27">
        <v>46</v>
      </c>
      <c r="F188" s="27">
        <v>6.1</v>
      </c>
      <c r="G188" s="27">
        <v>2.94</v>
      </c>
      <c r="H188" s="6">
        <f t="shared" si="224"/>
        <v>3.25</v>
      </c>
      <c r="I188" s="7" t="str">
        <f t="shared" si="225"/>
        <v>1</v>
      </c>
      <c r="J188" s="7" t="str">
        <f t="shared" si="226"/>
        <v>3</v>
      </c>
      <c r="K188" s="7" t="str">
        <f t="shared" si="227"/>
        <v>3</v>
      </c>
      <c r="L188" s="7" t="str">
        <f t="shared" si="228"/>
        <v>6</v>
      </c>
      <c r="M188" s="149"/>
      <c r="N188" s="154"/>
      <c r="O188" s="32">
        <v>42416</v>
      </c>
      <c r="P188" s="27">
        <v>10.8</v>
      </c>
      <c r="Q188" s="27">
        <v>32.4</v>
      </c>
      <c r="R188" s="27">
        <v>3.2</v>
      </c>
      <c r="S188" s="27">
        <v>3.64</v>
      </c>
      <c r="T188" s="6">
        <f t="shared" si="229"/>
        <v>6.25</v>
      </c>
      <c r="U188" s="7" t="str">
        <f t="shared" si="230"/>
        <v>6</v>
      </c>
      <c r="V188" s="7" t="str">
        <f t="shared" si="231"/>
        <v>3</v>
      </c>
      <c r="W188" s="7" t="str">
        <f t="shared" si="232"/>
        <v>6</v>
      </c>
      <c r="X188" s="7" t="str">
        <f t="shared" si="233"/>
        <v>10</v>
      </c>
      <c r="Y188" s="149"/>
      <c r="Z188" s="154"/>
      <c r="AA188" s="32">
        <v>42416</v>
      </c>
      <c r="AB188" s="27">
        <v>5.4</v>
      </c>
      <c r="AC188" s="27">
        <v>11.1</v>
      </c>
      <c r="AD188" s="27">
        <v>1.3</v>
      </c>
      <c r="AE188" s="27">
        <v>3.89</v>
      </c>
      <c r="AF188" s="6">
        <f t="shared" si="234"/>
        <v>6.75</v>
      </c>
      <c r="AG188" s="7" t="str">
        <f t="shared" si="235"/>
        <v>6</v>
      </c>
      <c r="AH188" s="7" t="str">
        <f t="shared" si="236"/>
        <v>1</v>
      </c>
      <c r="AI188" s="7" t="str">
        <f t="shared" si="237"/>
        <v>10</v>
      </c>
      <c r="AJ188" s="7" t="str">
        <f t="shared" si="238"/>
        <v>10</v>
      </c>
      <c r="AK188" s="149"/>
      <c r="AL188" s="154"/>
      <c r="AM188" s="32">
        <v>42416</v>
      </c>
      <c r="AN188" s="27">
        <v>3</v>
      </c>
      <c r="AO188" s="27">
        <v>11.5</v>
      </c>
      <c r="AP188" s="27">
        <v>1</v>
      </c>
      <c r="AQ188" s="27">
        <v>8.15</v>
      </c>
      <c r="AR188" s="6">
        <f t="shared" si="239"/>
        <v>5.5</v>
      </c>
      <c r="AS188" s="7" t="str">
        <f t="shared" si="240"/>
        <v>1</v>
      </c>
      <c r="AT188" s="7" t="str">
        <f t="shared" si="241"/>
        <v>1</v>
      </c>
      <c r="AU188" s="7" t="str">
        <f t="shared" si="242"/>
        <v>10</v>
      </c>
      <c r="AV188" s="7" t="str">
        <f t="shared" si="243"/>
        <v>10</v>
      </c>
      <c r="AW188" s="149"/>
      <c r="AX188" s="154"/>
      <c r="AY188" s="32">
        <v>42416</v>
      </c>
      <c r="AZ188" s="27">
        <v>1.5</v>
      </c>
      <c r="BA188" s="27">
        <v>28.8</v>
      </c>
      <c r="BB188" s="27">
        <v>4.2</v>
      </c>
      <c r="BC188" s="27">
        <v>3.42</v>
      </c>
      <c r="BD188" s="6">
        <f t="shared" si="244"/>
        <v>5</v>
      </c>
      <c r="BE188" s="7" t="str">
        <f t="shared" si="245"/>
        <v>1</v>
      </c>
      <c r="BF188" s="7" t="str">
        <f t="shared" si="246"/>
        <v>3</v>
      </c>
      <c r="BG188" s="7" t="str">
        <f t="shared" si="247"/>
        <v>6</v>
      </c>
      <c r="BH188" s="7" t="str">
        <f t="shared" si="248"/>
        <v>10</v>
      </c>
      <c r="BI188" s="149"/>
      <c r="BJ188" s="154"/>
      <c r="BK188" s="32">
        <v>42416</v>
      </c>
      <c r="BL188" s="27" t="s">
        <v>43</v>
      </c>
      <c r="BM188" s="27" t="s">
        <v>43</v>
      </c>
      <c r="BN188" s="27" t="s">
        <v>43</v>
      </c>
      <c r="BO188" s="27" t="s">
        <v>43</v>
      </c>
      <c r="BP188" s="29" t="s">
        <v>43</v>
      </c>
      <c r="BQ188" s="30" t="s">
        <v>43</v>
      </c>
      <c r="BR188" s="30" t="s">
        <v>43</v>
      </c>
      <c r="BS188" s="30" t="s">
        <v>43</v>
      </c>
      <c r="BT188" s="30" t="s">
        <v>43</v>
      </c>
      <c r="BU188" s="149"/>
      <c r="BV188" s="154"/>
      <c r="BW188" s="32">
        <v>42416</v>
      </c>
      <c r="BX188" s="27">
        <v>2.7</v>
      </c>
      <c r="BY188" s="27">
        <v>45</v>
      </c>
      <c r="BZ188" s="27">
        <v>4.0999999999999996</v>
      </c>
      <c r="CA188" s="27">
        <v>5.73</v>
      </c>
      <c r="CB188" s="6">
        <f t="shared" si="249"/>
        <v>5</v>
      </c>
      <c r="CC188" s="7" t="str">
        <f t="shared" si="250"/>
        <v>1</v>
      </c>
      <c r="CD188" s="7" t="str">
        <f t="shared" si="251"/>
        <v>3</v>
      </c>
      <c r="CE188" s="7" t="str">
        <f t="shared" si="252"/>
        <v>6</v>
      </c>
      <c r="CF188" s="7" t="str">
        <f t="shared" si="253"/>
        <v>10</v>
      </c>
      <c r="CG188" s="149"/>
      <c r="CH188" s="151"/>
      <c r="CI188" s="4">
        <v>42415</v>
      </c>
      <c r="CJ188" s="27">
        <v>8.6</v>
      </c>
      <c r="CK188" s="27">
        <v>9.8000000000000007</v>
      </c>
      <c r="CL188" s="27">
        <v>2.1</v>
      </c>
      <c r="CM188" s="27">
        <v>2.36</v>
      </c>
      <c r="CN188" s="6">
        <f t="shared" si="254"/>
        <v>4.75</v>
      </c>
      <c r="CO188" s="7" t="str">
        <f t="shared" si="255"/>
        <v>6</v>
      </c>
      <c r="CP188" s="7" t="str">
        <f t="shared" si="256"/>
        <v>1</v>
      </c>
      <c r="CQ188" s="7" t="str">
        <f t="shared" si="257"/>
        <v>6</v>
      </c>
      <c r="CR188" s="7" t="str">
        <f t="shared" si="258"/>
        <v>6</v>
      </c>
      <c r="CS188" s="149"/>
      <c r="CT188" s="151"/>
      <c r="CU188" s="4">
        <v>42415</v>
      </c>
      <c r="CV188" s="27">
        <v>19.100000000000001</v>
      </c>
      <c r="CW188" s="27">
        <v>31.8</v>
      </c>
      <c r="CX188" s="27">
        <v>1.5</v>
      </c>
      <c r="CY188" s="27">
        <v>9.1199999999999992</v>
      </c>
      <c r="CZ188" s="6">
        <f t="shared" si="259"/>
        <v>8.25</v>
      </c>
      <c r="DA188" s="7" t="str">
        <f t="shared" si="260"/>
        <v>10</v>
      </c>
      <c r="DB188" s="7" t="str">
        <f t="shared" si="261"/>
        <v>3</v>
      </c>
      <c r="DC188" s="7" t="str">
        <f t="shared" si="262"/>
        <v>10</v>
      </c>
      <c r="DD188" s="7" t="str">
        <f t="shared" si="263"/>
        <v>10</v>
      </c>
      <c r="DE188" s="149"/>
      <c r="DF188" s="151"/>
      <c r="DG188" s="4">
        <v>42415</v>
      </c>
      <c r="DH188" s="27">
        <v>19.100000000000001</v>
      </c>
      <c r="DI188" s="27">
        <v>41.5</v>
      </c>
      <c r="DJ188" s="27">
        <v>1.3</v>
      </c>
      <c r="DK188" s="27">
        <v>10.9</v>
      </c>
      <c r="DL188" s="6">
        <f t="shared" si="264"/>
        <v>8.25</v>
      </c>
      <c r="DM188" s="7" t="str">
        <f t="shared" si="265"/>
        <v>10</v>
      </c>
      <c r="DN188" s="7" t="str">
        <f t="shared" si="266"/>
        <v>3</v>
      </c>
      <c r="DO188" s="7" t="str">
        <f t="shared" si="267"/>
        <v>10</v>
      </c>
      <c r="DP188" s="7" t="str">
        <f t="shared" si="268"/>
        <v>10</v>
      </c>
      <c r="DQ188" s="149"/>
      <c r="DR188" s="151"/>
      <c r="DS188" s="4"/>
      <c r="DT188" s="27"/>
      <c r="DU188" s="27"/>
      <c r="DV188" s="27"/>
      <c r="DW188" s="27"/>
      <c r="DX188" s="6"/>
      <c r="DY188" s="7"/>
      <c r="DZ188" s="7"/>
      <c r="EA188" s="7"/>
      <c r="EB188" s="7"/>
    </row>
    <row r="189" spans="1:132" x14ac:dyDescent="0.25">
      <c r="A189" s="149"/>
      <c r="B189" s="154"/>
      <c r="C189" s="4">
        <v>42436</v>
      </c>
      <c r="D189" s="27">
        <v>5.7</v>
      </c>
      <c r="E189" s="27">
        <v>17.899999999999999</v>
      </c>
      <c r="F189" s="27">
        <v>5.2</v>
      </c>
      <c r="G189" s="27">
        <v>5.56</v>
      </c>
      <c r="H189" s="6">
        <f t="shared" si="224"/>
        <v>5</v>
      </c>
      <c r="I189" s="7" t="str">
        <f t="shared" si="225"/>
        <v>6</v>
      </c>
      <c r="J189" s="7" t="str">
        <f t="shared" si="226"/>
        <v>1</v>
      </c>
      <c r="K189" s="7" t="str">
        <f t="shared" si="227"/>
        <v>3</v>
      </c>
      <c r="L189" s="7" t="str">
        <f t="shared" si="228"/>
        <v>10</v>
      </c>
      <c r="M189" s="149"/>
      <c r="N189" s="154"/>
      <c r="O189" s="4">
        <v>42436</v>
      </c>
      <c r="P189" s="27">
        <v>34.799999999999997</v>
      </c>
      <c r="Q189" s="27">
        <v>89</v>
      </c>
      <c r="R189" s="27">
        <v>0.3</v>
      </c>
      <c r="S189" s="27">
        <v>8.26</v>
      </c>
      <c r="T189" s="6">
        <f t="shared" si="229"/>
        <v>9</v>
      </c>
      <c r="U189" s="7" t="str">
        <f t="shared" si="230"/>
        <v>10</v>
      </c>
      <c r="V189" s="7" t="str">
        <f t="shared" si="231"/>
        <v>6</v>
      </c>
      <c r="W189" s="7" t="str">
        <f t="shared" si="232"/>
        <v>10</v>
      </c>
      <c r="X189" s="7" t="str">
        <f t="shared" si="233"/>
        <v>10</v>
      </c>
      <c r="Y189" s="149"/>
      <c r="Z189" s="154"/>
      <c r="AA189" s="4">
        <v>42436</v>
      </c>
      <c r="AB189" s="27">
        <v>10.199999999999999</v>
      </c>
      <c r="AC189" s="27">
        <v>9.8000000000000007</v>
      </c>
      <c r="AD189" s="27">
        <v>1.4</v>
      </c>
      <c r="AE189" s="27">
        <v>5.98</v>
      </c>
      <c r="AF189" s="6">
        <f t="shared" si="234"/>
        <v>6.75</v>
      </c>
      <c r="AG189" s="7" t="str">
        <f t="shared" si="235"/>
        <v>6</v>
      </c>
      <c r="AH189" s="7" t="str">
        <f t="shared" si="236"/>
        <v>1</v>
      </c>
      <c r="AI189" s="7" t="str">
        <f t="shared" si="237"/>
        <v>10</v>
      </c>
      <c r="AJ189" s="7" t="str">
        <f t="shared" si="238"/>
        <v>10</v>
      </c>
      <c r="AK189" s="149"/>
      <c r="AL189" s="154"/>
      <c r="AM189" s="4">
        <v>42436</v>
      </c>
      <c r="AN189" s="27">
        <v>5.9</v>
      </c>
      <c r="AO189" s="27">
        <v>8.3000000000000007</v>
      </c>
      <c r="AP189" s="27">
        <v>2</v>
      </c>
      <c r="AQ189" s="27">
        <v>4.7300000000000004</v>
      </c>
      <c r="AR189" s="6">
        <f t="shared" si="239"/>
        <v>5.75</v>
      </c>
      <c r="AS189" s="7" t="str">
        <f t="shared" si="240"/>
        <v>6</v>
      </c>
      <c r="AT189" s="7" t="str">
        <f t="shared" si="241"/>
        <v>1</v>
      </c>
      <c r="AU189" s="7" t="str">
        <f t="shared" si="242"/>
        <v>6</v>
      </c>
      <c r="AV189" s="7" t="str">
        <f t="shared" si="243"/>
        <v>10</v>
      </c>
      <c r="AW189" s="149"/>
      <c r="AX189" s="154"/>
      <c r="AY189" s="4">
        <v>42436</v>
      </c>
      <c r="AZ189" s="27">
        <v>2.2999999999999998</v>
      </c>
      <c r="BA189" s="27">
        <v>29.8</v>
      </c>
      <c r="BB189" s="27">
        <v>4.4000000000000004</v>
      </c>
      <c r="BC189" s="27">
        <v>2.88</v>
      </c>
      <c r="BD189" s="6">
        <f t="shared" si="244"/>
        <v>4</v>
      </c>
      <c r="BE189" s="7" t="str">
        <f t="shared" si="245"/>
        <v>1</v>
      </c>
      <c r="BF189" s="7" t="str">
        <f t="shared" si="246"/>
        <v>3</v>
      </c>
      <c r="BG189" s="7" t="str">
        <f t="shared" si="247"/>
        <v>6</v>
      </c>
      <c r="BH189" s="7" t="str">
        <f t="shared" si="248"/>
        <v>6</v>
      </c>
      <c r="BI189" s="149"/>
      <c r="BJ189" s="154"/>
      <c r="BK189" s="4">
        <v>42436</v>
      </c>
      <c r="BL189" s="27" t="s">
        <v>43</v>
      </c>
      <c r="BM189" s="27" t="s">
        <v>43</v>
      </c>
      <c r="BN189" s="27" t="s">
        <v>43</v>
      </c>
      <c r="BO189" s="27" t="s">
        <v>43</v>
      </c>
      <c r="BP189" s="29" t="s">
        <v>43</v>
      </c>
      <c r="BQ189" s="7" t="s">
        <v>44</v>
      </c>
      <c r="BR189" s="7" t="s">
        <v>44</v>
      </c>
      <c r="BS189" s="7" t="s">
        <v>44</v>
      </c>
      <c r="BT189" s="7" t="s">
        <v>44</v>
      </c>
      <c r="BU189" s="149"/>
      <c r="BV189" s="154"/>
      <c r="BW189" s="4">
        <v>42436</v>
      </c>
      <c r="BX189" s="27">
        <v>4.3</v>
      </c>
      <c r="BY189" s="27">
        <v>35.4</v>
      </c>
      <c r="BZ189" s="27">
        <v>4</v>
      </c>
      <c r="CA189" s="27">
        <v>9.98</v>
      </c>
      <c r="CB189" s="6">
        <f t="shared" si="249"/>
        <v>5.5</v>
      </c>
      <c r="CC189" s="7" t="str">
        <f t="shared" si="250"/>
        <v>3</v>
      </c>
      <c r="CD189" s="7" t="str">
        <f t="shared" si="251"/>
        <v>3</v>
      </c>
      <c r="CE189" s="7" t="str">
        <f t="shared" si="252"/>
        <v>6</v>
      </c>
      <c r="CF189" s="7" t="str">
        <f t="shared" si="253"/>
        <v>10</v>
      </c>
      <c r="CG189" s="149"/>
      <c r="CH189" s="151"/>
      <c r="CI189" s="4">
        <v>42432</v>
      </c>
      <c r="CJ189" s="5">
        <v>53.5</v>
      </c>
      <c r="CK189" s="5">
        <v>24</v>
      </c>
      <c r="CL189" s="5">
        <v>0.7</v>
      </c>
      <c r="CM189" s="5">
        <v>29.2</v>
      </c>
      <c r="CN189" s="6">
        <f t="shared" si="254"/>
        <v>8.25</v>
      </c>
      <c r="CO189" s="7" t="str">
        <f t="shared" si="255"/>
        <v>10</v>
      </c>
      <c r="CP189" s="7" t="str">
        <f t="shared" si="256"/>
        <v>3</v>
      </c>
      <c r="CQ189" s="7" t="str">
        <f t="shared" si="257"/>
        <v>10</v>
      </c>
      <c r="CR189" s="7" t="str">
        <f t="shared" si="258"/>
        <v>10</v>
      </c>
      <c r="CS189" s="149"/>
      <c r="CT189" s="151"/>
      <c r="CU189" s="4">
        <v>42432</v>
      </c>
      <c r="CV189" s="5">
        <v>178</v>
      </c>
      <c r="CW189" s="5">
        <v>147</v>
      </c>
      <c r="CX189" s="5">
        <v>0.3</v>
      </c>
      <c r="CY189" s="5">
        <v>36.799999999999997</v>
      </c>
      <c r="CZ189" s="6">
        <f t="shared" si="259"/>
        <v>10</v>
      </c>
      <c r="DA189" s="7" t="str">
        <f t="shared" si="260"/>
        <v>10</v>
      </c>
      <c r="DB189" s="7" t="str">
        <f t="shared" si="261"/>
        <v>10</v>
      </c>
      <c r="DC189" s="7" t="str">
        <f t="shared" si="262"/>
        <v>10</v>
      </c>
      <c r="DD189" s="7" t="str">
        <f t="shared" si="263"/>
        <v>10</v>
      </c>
      <c r="DE189" s="149"/>
      <c r="DF189" s="151"/>
      <c r="DG189" s="4">
        <v>42432</v>
      </c>
      <c r="DH189" s="5">
        <v>20</v>
      </c>
      <c r="DI189" s="5">
        <v>169</v>
      </c>
      <c r="DJ189" s="5">
        <v>0.6</v>
      </c>
      <c r="DK189" s="5">
        <v>44.5</v>
      </c>
      <c r="DL189" s="6">
        <f t="shared" si="264"/>
        <v>10</v>
      </c>
      <c r="DM189" s="7" t="str">
        <f t="shared" si="265"/>
        <v>10</v>
      </c>
      <c r="DN189" s="7" t="str">
        <f t="shared" si="266"/>
        <v>10</v>
      </c>
      <c r="DO189" s="7" t="str">
        <f t="shared" si="267"/>
        <v>10</v>
      </c>
      <c r="DP189" s="7" t="str">
        <f t="shared" si="268"/>
        <v>10</v>
      </c>
      <c r="DQ189" s="149"/>
      <c r="DR189" s="151"/>
      <c r="DS189" s="4"/>
      <c r="DT189" s="5"/>
      <c r="DU189" s="5"/>
      <c r="DV189" s="5"/>
      <c r="DW189" s="5"/>
      <c r="DX189" s="6"/>
      <c r="DY189" s="7"/>
      <c r="DZ189" s="7"/>
      <c r="EA189" s="7"/>
      <c r="EB189" s="7"/>
    </row>
    <row r="190" spans="1:132" x14ac:dyDescent="0.25">
      <c r="A190" s="149"/>
      <c r="B190" s="154"/>
      <c r="C190" s="4">
        <v>42461</v>
      </c>
      <c r="D190" s="27">
        <v>2.4</v>
      </c>
      <c r="E190" s="27">
        <v>44.1</v>
      </c>
      <c r="F190" s="27">
        <v>5.4</v>
      </c>
      <c r="G190" s="27">
        <v>1.39</v>
      </c>
      <c r="H190" s="6">
        <f t="shared" si="224"/>
        <v>3.25</v>
      </c>
      <c r="I190" s="7" t="str">
        <f t="shared" si="225"/>
        <v>1</v>
      </c>
      <c r="J190" s="7" t="str">
        <f t="shared" si="226"/>
        <v>3</v>
      </c>
      <c r="K190" s="7" t="str">
        <f t="shared" si="227"/>
        <v>3</v>
      </c>
      <c r="L190" s="7" t="str">
        <f t="shared" si="228"/>
        <v>6</v>
      </c>
      <c r="M190" s="149"/>
      <c r="N190" s="154"/>
      <c r="O190" s="4">
        <v>42461</v>
      </c>
      <c r="P190" s="27">
        <v>11.2</v>
      </c>
      <c r="Q190" s="27">
        <v>35.200000000000003</v>
      </c>
      <c r="R190" s="27">
        <v>0.9</v>
      </c>
      <c r="S190" s="27">
        <v>4.58</v>
      </c>
      <c r="T190" s="6">
        <f t="shared" si="229"/>
        <v>7.25</v>
      </c>
      <c r="U190" s="7" t="str">
        <f t="shared" si="230"/>
        <v>6</v>
      </c>
      <c r="V190" s="7" t="str">
        <f t="shared" si="231"/>
        <v>3</v>
      </c>
      <c r="W190" s="7" t="str">
        <f t="shared" si="232"/>
        <v>10</v>
      </c>
      <c r="X190" s="7" t="str">
        <f t="shared" si="233"/>
        <v>10</v>
      </c>
      <c r="Y190" s="149"/>
      <c r="Z190" s="154"/>
      <c r="AA190" s="4">
        <v>42461</v>
      </c>
      <c r="AB190" s="27">
        <v>4.8</v>
      </c>
      <c r="AC190" s="27">
        <v>15.7</v>
      </c>
      <c r="AD190" s="27">
        <v>1.6</v>
      </c>
      <c r="AE190" s="27">
        <v>3.97</v>
      </c>
      <c r="AF190" s="6">
        <f t="shared" si="234"/>
        <v>6</v>
      </c>
      <c r="AG190" s="7" t="str">
        <f t="shared" si="235"/>
        <v>3</v>
      </c>
      <c r="AH190" s="7" t="str">
        <f t="shared" si="236"/>
        <v>1</v>
      </c>
      <c r="AI190" s="7" t="str">
        <f t="shared" si="237"/>
        <v>10</v>
      </c>
      <c r="AJ190" s="7" t="str">
        <f t="shared" si="238"/>
        <v>10</v>
      </c>
      <c r="AK190" s="149"/>
      <c r="AL190" s="154"/>
      <c r="AM190" s="4">
        <v>42461</v>
      </c>
      <c r="AN190" s="27">
        <v>2.6</v>
      </c>
      <c r="AO190" s="27">
        <v>9.8000000000000007</v>
      </c>
      <c r="AP190" s="27">
        <v>1.4</v>
      </c>
      <c r="AQ190" s="27">
        <v>3.53</v>
      </c>
      <c r="AR190" s="6">
        <f t="shared" si="239"/>
        <v>5.5</v>
      </c>
      <c r="AS190" s="7" t="str">
        <f t="shared" si="240"/>
        <v>1</v>
      </c>
      <c r="AT190" s="7" t="str">
        <f t="shared" si="241"/>
        <v>1</v>
      </c>
      <c r="AU190" s="7" t="str">
        <f t="shared" si="242"/>
        <v>10</v>
      </c>
      <c r="AV190" s="7" t="str">
        <f t="shared" si="243"/>
        <v>10</v>
      </c>
      <c r="AW190" s="149"/>
      <c r="AX190" s="154"/>
      <c r="AY190" s="4">
        <v>42461</v>
      </c>
      <c r="AZ190" s="27">
        <v>1.6</v>
      </c>
      <c r="BA190" s="27">
        <v>23.6</v>
      </c>
      <c r="BB190" s="27">
        <v>3</v>
      </c>
      <c r="BC190" s="27">
        <v>2.85</v>
      </c>
      <c r="BD190" s="6">
        <f t="shared" si="244"/>
        <v>4</v>
      </c>
      <c r="BE190" s="7" t="str">
        <f t="shared" si="245"/>
        <v>1</v>
      </c>
      <c r="BF190" s="7" t="str">
        <f t="shared" si="246"/>
        <v>3</v>
      </c>
      <c r="BG190" s="7" t="str">
        <f t="shared" si="247"/>
        <v>6</v>
      </c>
      <c r="BH190" s="7" t="str">
        <f t="shared" si="248"/>
        <v>6</v>
      </c>
      <c r="BI190" s="149"/>
      <c r="BJ190" s="154"/>
      <c r="BK190" s="4">
        <v>42461</v>
      </c>
      <c r="BL190" s="27" t="s">
        <v>43</v>
      </c>
      <c r="BM190" s="27" t="s">
        <v>43</v>
      </c>
      <c r="BN190" s="27" t="s">
        <v>43</v>
      </c>
      <c r="BO190" s="27" t="s">
        <v>43</v>
      </c>
      <c r="BP190" s="29" t="s">
        <v>43</v>
      </c>
      <c r="BQ190" s="7" t="s">
        <v>44</v>
      </c>
      <c r="BR190" s="7" t="s">
        <v>44</v>
      </c>
      <c r="BS190" s="7" t="s">
        <v>44</v>
      </c>
      <c r="BT190" s="7" t="s">
        <v>44</v>
      </c>
      <c r="BU190" s="149"/>
      <c r="BV190" s="154"/>
      <c r="BW190" s="4">
        <v>42461</v>
      </c>
      <c r="BX190" s="27">
        <v>2.8</v>
      </c>
      <c r="BY190" s="27">
        <v>97.8</v>
      </c>
      <c r="BZ190" s="27">
        <v>4</v>
      </c>
      <c r="CA190" s="27">
        <v>4.5599999999999996</v>
      </c>
      <c r="CB190" s="29">
        <f t="shared" si="249"/>
        <v>5.75</v>
      </c>
      <c r="CC190" s="7" t="str">
        <f t="shared" si="250"/>
        <v>1</v>
      </c>
      <c r="CD190" s="7" t="str">
        <f t="shared" si="251"/>
        <v>6</v>
      </c>
      <c r="CE190" s="7" t="str">
        <f t="shared" si="252"/>
        <v>6</v>
      </c>
      <c r="CF190" s="7" t="str">
        <f t="shared" si="253"/>
        <v>10</v>
      </c>
      <c r="CG190" s="149"/>
      <c r="CH190" s="151"/>
      <c r="CI190" s="4">
        <v>42485</v>
      </c>
      <c r="CJ190" s="5">
        <v>12.1</v>
      </c>
      <c r="CK190" s="5">
        <v>11.5</v>
      </c>
      <c r="CL190" s="5">
        <v>0.1</v>
      </c>
      <c r="CM190" s="5">
        <v>6.31</v>
      </c>
      <c r="CN190" s="6">
        <f t="shared" si="254"/>
        <v>6.75</v>
      </c>
      <c r="CO190" s="7" t="str">
        <f t="shared" si="255"/>
        <v>6</v>
      </c>
      <c r="CP190" s="7" t="str">
        <f t="shared" si="256"/>
        <v>1</v>
      </c>
      <c r="CQ190" s="7" t="str">
        <f t="shared" si="257"/>
        <v>10</v>
      </c>
      <c r="CR190" s="7" t="str">
        <f t="shared" si="258"/>
        <v>10</v>
      </c>
      <c r="CS190" s="149"/>
      <c r="CT190" s="151"/>
      <c r="CU190" s="4">
        <v>42485</v>
      </c>
      <c r="CV190" s="5">
        <v>88.8</v>
      </c>
      <c r="CW190" s="5">
        <v>222</v>
      </c>
      <c r="CX190" s="5">
        <v>0.1</v>
      </c>
      <c r="CY190" s="5">
        <v>14.9</v>
      </c>
      <c r="CZ190" s="6">
        <f t="shared" si="259"/>
        <v>10</v>
      </c>
      <c r="DA190" s="7" t="str">
        <f t="shared" si="260"/>
        <v>10</v>
      </c>
      <c r="DB190" s="7" t="str">
        <f t="shared" si="261"/>
        <v>10</v>
      </c>
      <c r="DC190" s="7" t="str">
        <f t="shared" si="262"/>
        <v>10</v>
      </c>
      <c r="DD190" s="7" t="str">
        <f t="shared" si="263"/>
        <v>10</v>
      </c>
      <c r="DE190" s="149"/>
      <c r="DF190" s="151"/>
      <c r="DG190" s="4">
        <v>42485</v>
      </c>
      <c r="DH190" s="5">
        <v>74.599999999999994</v>
      </c>
      <c r="DI190" s="5">
        <v>84.2</v>
      </c>
      <c r="DJ190" s="5">
        <v>0.1</v>
      </c>
      <c r="DK190" s="5">
        <v>22</v>
      </c>
      <c r="DL190" s="6">
        <f t="shared" si="264"/>
        <v>9</v>
      </c>
      <c r="DM190" s="7" t="str">
        <f t="shared" si="265"/>
        <v>10</v>
      </c>
      <c r="DN190" s="7" t="str">
        <f t="shared" si="266"/>
        <v>6</v>
      </c>
      <c r="DO190" s="7" t="str">
        <f t="shared" si="267"/>
        <v>10</v>
      </c>
      <c r="DP190" s="7" t="str">
        <f t="shared" si="268"/>
        <v>10</v>
      </c>
      <c r="DQ190" s="149"/>
      <c r="DR190" s="151"/>
      <c r="DS190" s="4"/>
      <c r="DT190" s="5"/>
      <c r="DU190" s="5"/>
      <c r="DV190" s="5"/>
      <c r="DW190" s="5"/>
      <c r="DX190" s="6"/>
      <c r="DY190" s="7"/>
      <c r="DZ190" s="7"/>
      <c r="EA190" s="7"/>
      <c r="EB190" s="7"/>
    </row>
    <row r="191" spans="1:132" x14ac:dyDescent="0.25">
      <c r="A191" s="149"/>
      <c r="B191" s="154"/>
      <c r="C191" s="4">
        <v>42495</v>
      </c>
      <c r="D191" s="27">
        <v>2.6</v>
      </c>
      <c r="E191" s="27">
        <v>24.2</v>
      </c>
      <c r="F191" s="27">
        <v>6</v>
      </c>
      <c r="G191" s="27">
        <v>1.56</v>
      </c>
      <c r="H191" s="6">
        <f t="shared" si="224"/>
        <v>3.25</v>
      </c>
      <c r="I191" s="7" t="str">
        <f t="shared" si="225"/>
        <v>1</v>
      </c>
      <c r="J191" s="7" t="str">
        <f t="shared" si="226"/>
        <v>3</v>
      </c>
      <c r="K191" s="7" t="str">
        <f t="shared" si="227"/>
        <v>3</v>
      </c>
      <c r="L191" s="7" t="str">
        <f t="shared" si="228"/>
        <v>6</v>
      </c>
      <c r="M191" s="149"/>
      <c r="N191" s="154"/>
      <c r="O191" s="4">
        <v>42495</v>
      </c>
      <c r="P191" s="27">
        <v>33.4</v>
      </c>
      <c r="Q191" s="27">
        <v>75.5</v>
      </c>
      <c r="R191" s="27">
        <v>1.3</v>
      </c>
      <c r="S191" s="27">
        <v>7.41</v>
      </c>
      <c r="T191" s="6">
        <f t="shared" si="229"/>
        <v>9</v>
      </c>
      <c r="U191" s="7" t="str">
        <f t="shared" si="230"/>
        <v>10</v>
      </c>
      <c r="V191" s="7" t="str">
        <f t="shared" si="231"/>
        <v>6</v>
      </c>
      <c r="W191" s="7" t="str">
        <f t="shared" si="232"/>
        <v>10</v>
      </c>
      <c r="X191" s="7" t="str">
        <f t="shared" si="233"/>
        <v>10</v>
      </c>
      <c r="Y191" s="149"/>
      <c r="Z191" s="154"/>
      <c r="AA191" s="4">
        <v>42495</v>
      </c>
      <c r="AB191" s="27">
        <v>5.2</v>
      </c>
      <c r="AC191" s="27">
        <v>15.2</v>
      </c>
      <c r="AD191" s="27">
        <v>2.2999999999999998</v>
      </c>
      <c r="AE191" s="27">
        <v>3.31</v>
      </c>
      <c r="AF191" s="6">
        <f t="shared" si="234"/>
        <v>5.75</v>
      </c>
      <c r="AG191" s="7" t="str">
        <f t="shared" si="235"/>
        <v>6</v>
      </c>
      <c r="AH191" s="7" t="str">
        <f t="shared" si="236"/>
        <v>1</v>
      </c>
      <c r="AI191" s="7" t="str">
        <f t="shared" si="237"/>
        <v>6</v>
      </c>
      <c r="AJ191" s="7" t="str">
        <f t="shared" si="238"/>
        <v>10</v>
      </c>
      <c r="AK191" s="149"/>
      <c r="AL191" s="154"/>
      <c r="AM191" s="4">
        <v>42495</v>
      </c>
      <c r="AN191" s="27">
        <v>3.9</v>
      </c>
      <c r="AO191" s="27">
        <v>14.5</v>
      </c>
      <c r="AP191" s="27">
        <v>1.2</v>
      </c>
      <c r="AQ191" s="27">
        <v>3.1</v>
      </c>
      <c r="AR191" s="6">
        <f t="shared" si="239"/>
        <v>6</v>
      </c>
      <c r="AS191" s="7" t="str">
        <f t="shared" si="240"/>
        <v>3</v>
      </c>
      <c r="AT191" s="7" t="str">
        <f t="shared" si="241"/>
        <v>1</v>
      </c>
      <c r="AU191" s="7" t="str">
        <f t="shared" si="242"/>
        <v>10</v>
      </c>
      <c r="AV191" s="7" t="str">
        <f t="shared" si="243"/>
        <v>10</v>
      </c>
      <c r="AW191" s="149"/>
      <c r="AX191" s="154"/>
      <c r="AY191" s="4">
        <v>42495</v>
      </c>
      <c r="AZ191" s="27">
        <v>2.1</v>
      </c>
      <c r="BA191" s="27">
        <v>35.1</v>
      </c>
      <c r="BB191" s="27">
        <v>2.6</v>
      </c>
      <c r="BC191" s="27">
        <v>2.4</v>
      </c>
      <c r="BD191" s="6">
        <f t="shared" si="244"/>
        <v>4</v>
      </c>
      <c r="BE191" s="7" t="str">
        <f t="shared" si="245"/>
        <v>1</v>
      </c>
      <c r="BF191" s="7" t="str">
        <f t="shared" si="246"/>
        <v>3</v>
      </c>
      <c r="BG191" s="7" t="str">
        <f t="shared" si="247"/>
        <v>6</v>
      </c>
      <c r="BH191" s="7" t="str">
        <f t="shared" si="248"/>
        <v>6</v>
      </c>
      <c r="BI191" s="149"/>
      <c r="BJ191" s="154"/>
      <c r="BK191" s="4">
        <v>42495</v>
      </c>
      <c r="BL191" s="27" t="s">
        <v>44</v>
      </c>
      <c r="BM191" s="27" t="s">
        <v>44</v>
      </c>
      <c r="BN191" s="27" t="s">
        <v>44</v>
      </c>
      <c r="BO191" s="27" t="s">
        <v>44</v>
      </c>
      <c r="BP191" s="6" t="s">
        <v>44</v>
      </c>
      <c r="BQ191" s="7" t="s">
        <v>44</v>
      </c>
      <c r="BR191" s="7" t="s">
        <v>44</v>
      </c>
      <c r="BS191" s="7" t="s">
        <v>44</v>
      </c>
      <c r="BT191" s="7" t="s">
        <v>44</v>
      </c>
      <c r="BU191" s="149"/>
      <c r="BV191" s="154"/>
      <c r="BW191" s="4">
        <v>42495</v>
      </c>
      <c r="BX191" s="27">
        <v>1.7</v>
      </c>
      <c r="BY191" s="27">
        <v>1930</v>
      </c>
      <c r="BZ191" s="27">
        <v>6</v>
      </c>
      <c r="CA191" s="27">
        <v>3.22</v>
      </c>
      <c r="CB191" s="29">
        <f t="shared" si="249"/>
        <v>6</v>
      </c>
      <c r="CC191" s="7" t="str">
        <f t="shared" si="250"/>
        <v>1</v>
      </c>
      <c r="CD191" s="7" t="str">
        <f t="shared" si="251"/>
        <v>10</v>
      </c>
      <c r="CE191" s="7" t="str">
        <f t="shared" si="252"/>
        <v>3</v>
      </c>
      <c r="CF191" s="7" t="str">
        <f t="shared" si="253"/>
        <v>10</v>
      </c>
      <c r="CG191" s="149"/>
      <c r="CH191" s="151"/>
      <c r="CI191" s="4">
        <v>42513</v>
      </c>
      <c r="CJ191" s="5">
        <v>10.199999999999999</v>
      </c>
      <c r="CK191" s="5">
        <v>17</v>
      </c>
      <c r="CL191" s="5">
        <v>2.7</v>
      </c>
      <c r="CM191" s="5">
        <v>2.0099999999999998</v>
      </c>
      <c r="CN191" s="6">
        <f t="shared" si="254"/>
        <v>4.75</v>
      </c>
      <c r="CO191" s="7" t="str">
        <f t="shared" si="255"/>
        <v>6</v>
      </c>
      <c r="CP191" s="7" t="str">
        <f t="shared" si="256"/>
        <v>1</v>
      </c>
      <c r="CQ191" s="7" t="str">
        <f t="shared" si="257"/>
        <v>6</v>
      </c>
      <c r="CR191" s="7" t="str">
        <f t="shared" si="258"/>
        <v>6</v>
      </c>
      <c r="CS191" s="149"/>
      <c r="CT191" s="151"/>
      <c r="CU191" s="4">
        <v>42513</v>
      </c>
      <c r="CV191" s="5">
        <v>33.700000000000003</v>
      </c>
      <c r="CW191" s="5">
        <v>68.5</v>
      </c>
      <c r="CX191" s="5">
        <v>2.5</v>
      </c>
      <c r="CY191" s="5">
        <v>5.16</v>
      </c>
      <c r="CZ191" s="6">
        <f t="shared" si="259"/>
        <v>8</v>
      </c>
      <c r="DA191" s="7" t="str">
        <f t="shared" si="260"/>
        <v>10</v>
      </c>
      <c r="DB191" s="7" t="str">
        <f t="shared" si="261"/>
        <v>6</v>
      </c>
      <c r="DC191" s="7" t="str">
        <f t="shared" si="262"/>
        <v>6</v>
      </c>
      <c r="DD191" s="7" t="str">
        <f t="shared" si="263"/>
        <v>10</v>
      </c>
      <c r="DE191" s="149"/>
      <c r="DF191" s="151"/>
      <c r="DG191" s="4">
        <v>42513</v>
      </c>
      <c r="DH191" s="5">
        <v>56.7</v>
      </c>
      <c r="DI191" s="5">
        <v>101</v>
      </c>
      <c r="DJ191" s="5">
        <v>1.5</v>
      </c>
      <c r="DK191" s="5">
        <v>5.72</v>
      </c>
      <c r="DL191" s="6">
        <f t="shared" si="264"/>
        <v>10</v>
      </c>
      <c r="DM191" s="7" t="str">
        <f t="shared" si="265"/>
        <v>10</v>
      </c>
      <c r="DN191" s="7" t="str">
        <f t="shared" si="266"/>
        <v>10</v>
      </c>
      <c r="DO191" s="7" t="str">
        <f t="shared" si="267"/>
        <v>10</v>
      </c>
      <c r="DP191" s="7" t="str">
        <f t="shared" si="268"/>
        <v>10</v>
      </c>
      <c r="DQ191" s="149"/>
      <c r="DR191" s="151"/>
      <c r="DS191" s="4"/>
      <c r="DT191" s="5"/>
      <c r="DU191" s="5"/>
      <c r="DV191" s="5"/>
      <c r="DW191" s="5"/>
      <c r="DX191" s="6"/>
      <c r="DY191" s="7"/>
      <c r="DZ191" s="7"/>
      <c r="EA191" s="7"/>
      <c r="EB191" s="7"/>
    </row>
    <row r="192" spans="1:132" x14ac:dyDescent="0.25">
      <c r="A192" s="149"/>
      <c r="B192" s="154"/>
      <c r="C192" s="4">
        <v>42524</v>
      </c>
      <c r="D192" s="27">
        <v>1.8</v>
      </c>
      <c r="E192" s="27">
        <v>32.299999999999997</v>
      </c>
      <c r="F192" s="27">
        <v>5.5</v>
      </c>
      <c r="G192" s="27">
        <v>0.96</v>
      </c>
      <c r="H192" s="6">
        <f t="shared" si="224"/>
        <v>2.5</v>
      </c>
      <c r="I192" s="7" t="str">
        <f t="shared" si="225"/>
        <v>1</v>
      </c>
      <c r="J192" s="7" t="str">
        <f t="shared" si="226"/>
        <v>3</v>
      </c>
      <c r="K192" s="7" t="str">
        <f t="shared" si="227"/>
        <v>3</v>
      </c>
      <c r="L192" s="7" t="str">
        <f t="shared" si="228"/>
        <v>3</v>
      </c>
      <c r="M192" s="149"/>
      <c r="N192" s="154"/>
      <c r="O192" s="4">
        <v>42524</v>
      </c>
      <c r="P192" s="27">
        <v>11.3</v>
      </c>
      <c r="Q192" s="27">
        <v>44.6</v>
      </c>
      <c r="R192" s="27">
        <v>0.8</v>
      </c>
      <c r="S192" s="27">
        <v>4.01</v>
      </c>
      <c r="T192" s="6">
        <f t="shared" si="229"/>
        <v>7.25</v>
      </c>
      <c r="U192" s="7" t="str">
        <f t="shared" si="230"/>
        <v>6</v>
      </c>
      <c r="V192" s="7" t="str">
        <f t="shared" si="231"/>
        <v>3</v>
      </c>
      <c r="W192" s="7" t="str">
        <f t="shared" si="232"/>
        <v>10</v>
      </c>
      <c r="X192" s="7" t="str">
        <f t="shared" si="233"/>
        <v>10</v>
      </c>
      <c r="Y192" s="149"/>
      <c r="Z192" s="154"/>
      <c r="AA192" s="4">
        <v>42524</v>
      </c>
      <c r="AB192" s="27">
        <v>8.8000000000000007</v>
      </c>
      <c r="AC192" s="27">
        <v>16.5</v>
      </c>
      <c r="AD192" s="27">
        <v>3.6</v>
      </c>
      <c r="AE192" s="27">
        <v>4.0999999999999996</v>
      </c>
      <c r="AF192" s="6">
        <f t="shared" si="234"/>
        <v>5.75</v>
      </c>
      <c r="AG192" s="7" t="str">
        <f t="shared" si="235"/>
        <v>6</v>
      </c>
      <c r="AH192" s="7" t="str">
        <f t="shared" si="236"/>
        <v>1</v>
      </c>
      <c r="AI192" s="7" t="str">
        <f t="shared" si="237"/>
        <v>6</v>
      </c>
      <c r="AJ192" s="7" t="str">
        <f t="shared" si="238"/>
        <v>10</v>
      </c>
      <c r="AK192" s="149"/>
      <c r="AL192" s="154"/>
      <c r="AM192" s="4">
        <v>42524</v>
      </c>
      <c r="AN192" s="27">
        <v>6</v>
      </c>
      <c r="AO192" s="27">
        <v>24</v>
      </c>
      <c r="AP192" s="27">
        <v>3.1</v>
      </c>
      <c r="AQ192" s="27">
        <v>3.81</v>
      </c>
      <c r="AR192" s="6">
        <f t="shared" si="239"/>
        <v>6.25</v>
      </c>
      <c r="AS192" s="7" t="str">
        <f t="shared" si="240"/>
        <v>6</v>
      </c>
      <c r="AT192" s="7" t="str">
        <f t="shared" si="241"/>
        <v>3</v>
      </c>
      <c r="AU192" s="7" t="str">
        <f t="shared" si="242"/>
        <v>6</v>
      </c>
      <c r="AV192" s="7" t="str">
        <f t="shared" si="243"/>
        <v>10</v>
      </c>
      <c r="AW192" s="149"/>
      <c r="AX192" s="154"/>
      <c r="AY192" s="4">
        <v>42524</v>
      </c>
      <c r="AZ192" s="27">
        <v>3</v>
      </c>
      <c r="BA192" s="27">
        <v>26.9</v>
      </c>
      <c r="BB192" s="27">
        <v>3.3</v>
      </c>
      <c r="BC192" s="27">
        <v>3.12</v>
      </c>
      <c r="BD192" s="6">
        <f t="shared" si="244"/>
        <v>5</v>
      </c>
      <c r="BE192" s="7" t="str">
        <f t="shared" si="245"/>
        <v>1</v>
      </c>
      <c r="BF192" s="7" t="str">
        <f t="shared" si="246"/>
        <v>3</v>
      </c>
      <c r="BG192" s="7" t="str">
        <f t="shared" si="247"/>
        <v>6</v>
      </c>
      <c r="BH192" s="7" t="str">
        <f t="shared" si="248"/>
        <v>10</v>
      </c>
      <c r="BI192" s="149"/>
      <c r="BJ192" s="154"/>
      <c r="BK192" s="4">
        <v>42524</v>
      </c>
      <c r="BL192" s="27" t="s">
        <v>44</v>
      </c>
      <c r="BM192" s="27" t="s">
        <v>44</v>
      </c>
      <c r="BN192" s="27" t="s">
        <v>44</v>
      </c>
      <c r="BO192" s="27" t="s">
        <v>44</v>
      </c>
      <c r="BP192" s="6" t="s">
        <v>44</v>
      </c>
      <c r="BQ192" s="6" t="s">
        <v>44</v>
      </c>
      <c r="BR192" s="6" t="s">
        <v>44</v>
      </c>
      <c r="BS192" s="6" t="s">
        <v>44</v>
      </c>
      <c r="BT192" s="6" t="s">
        <v>44</v>
      </c>
      <c r="BU192" s="149"/>
      <c r="BV192" s="154"/>
      <c r="BW192" s="4">
        <v>42524</v>
      </c>
      <c r="BX192" s="27">
        <v>3.2</v>
      </c>
      <c r="BY192" s="27">
        <v>207</v>
      </c>
      <c r="BZ192" s="27">
        <v>4</v>
      </c>
      <c r="CA192" s="27">
        <v>3.38</v>
      </c>
      <c r="CB192" s="6">
        <f t="shared" si="249"/>
        <v>7.25</v>
      </c>
      <c r="CC192" s="7" t="str">
        <f t="shared" si="250"/>
        <v>3</v>
      </c>
      <c r="CD192" s="7" t="str">
        <f t="shared" si="251"/>
        <v>10</v>
      </c>
      <c r="CE192" s="7" t="str">
        <f t="shared" si="252"/>
        <v>6</v>
      </c>
      <c r="CF192" s="7" t="str">
        <f t="shared" si="253"/>
        <v>10</v>
      </c>
      <c r="CG192" s="149"/>
      <c r="CH192" s="151"/>
      <c r="CI192" s="4">
        <v>42549</v>
      </c>
      <c r="CJ192" s="5">
        <v>25.7</v>
      </c>
      <c r="CK192" s="5">
        <v>21.2</v>
      </c>
      <c r="CL192" s="5">
        <v>2.9</v>
      </c>
      <c r="CM192" s="5">
        <v>4.46</v>
      </c>
      <c r="CN192" s="6">
        <f t="shared" si="254"/>
        <v>7.25</v>
      </c>
      <c r="CO192" s="7" t="str">
        <f t="shared" si="255"/>
        <v>10</v>
      </c>
      <c r="CP192" s="7" t="str">
        <f t="shared" si="256"/>
        <v>3</v>
      </c>
      <c r="CQ192" s="7" t="str">
        <f t="shared" si="257"/>
        <v>6</v>
      </c>
      <c r="CR192" s="7" t="str">
        <f t="shared" si="258"/>
        <v>10</v>
      </c>
      <c r="CS192" s="149"/>
      <c r="CT192" s="151"/>
      <c r="CU192" s="4">
        <v>42549</v>
      </c>
      <c r="CV192" s="5">
        <v>45.9</v>
      </c>
      <c r="CW192" s="5">
        <v>112</v>
      </c>
      <c r="CX192" s="5">
        <v>2.4</v>
      </c>
      <c r="CY192" s="5">
        <v>16.600000000000001</v>
      </c>
      <c r="CZ192" s="6">
        <f t="shared" si="259"/>
        <v>9</v>
      </c>
      <c r="DA192" s="7" t="str">
        <f t="shared" si="260"/>
        <v>10</v>
      </c>
      <c r="DB192" s="7" t="str">
        <f t="shared" si="261"/>
        <v>10</v>
      </c>
      <c r="DC192" s="7" t="str">
        <f t="shared" si="262"/>
        <v>6</v>
      </c>
      <c r="DD192" s="7" t="str">
        <f t="shared" si="263"/>
        <v>10</v>
      </c>
      <c r="DE192" s="149"/>
      <c r="DF192" s="151"/>
      <c r="DG192" s="4">
        <v>42549</v>
      </c>
      <c r="DH192" s="5">
        <v>86.6</v>
      </c>
      <c r="DI192" s="5">
        <v>99.5</v>
      </c>
      <c r="DJ192" s="5">
        <v>1.4</v>
      </c>
      <c r="DK192" s="5">
        <v>12.9</v>
      </c>
      <c r="DL192" s="6">
        <f t="shared" si="264"/>
        <v>9</v>
      </c>
      <c r="DM192" s="7" t="str">
        <f t="shared" si="265"/>
        <v>10</v>
      </c>
      <c r="DN192" s="7" t="str">
        <f t="shared" si="266"/>
        <v>6</v>
      </c>
      <c r="DO192" s="7" t="str">
        <f t="shared" si="267"/>
        <v>10</v>
      </c>
      <c r="DP192" s="7" t="str">
        <f t="shared" si="268"/>
        <v>10</v>
      </c>
      <c r="DQ192" s="149"/>
      <c r="DR192" s="151"/>
      <c r="DS192" s="4"/>
      <c r="DT192" s="5"/>
      <c r="DU192" s="5"/>
      <c r="DV192" s="5"/>
      <c r="DW192" s="5"/>
      <c r="DX192" s="6"/>
      <c r="DY192" s="7"/>
      <c r="DZ192" s="7"/>
      <c r="EA192" s="7"/>
      <c r="EB192" s="7"/>
    </row>
    <row r="193" spans="1:132" x14ac:dyDescent="0.25">
      <c r="A193" s="149"/>
      <c r="B193" s="154"/>
      <c r="C193" s="4">
        <v>42555</v>
      </c>
      <c r="D193" s="27">
        <v>1.1000000000000001</v>
      </c>
      <c r="E193" s="27">
        <v>53.7</v>
      </c>
      <c r="F193" s="27">
        <v>5.5</v>
      </c>
      <c r="G193" s="27">
        <v>0.34</v>
      </c>
      <c r="H193" s="6">
        <f t="shared" si="224"/>
        <v>2.75</v>
      </c>
      <c r="I193" s="7" t="str">
        <f t="shared" si="225"/>
        <v>1</v>
      </c>
      <c r="J193" s="7" t="str">
        <f t="shared" si="226"/>
        <v>6</v>
      </c>
      <c r="K193" s="7" t="str">
        <f t="shared" si="227"/>
        <v>3</v>
      </c>
      <c r="L193" s="7" t="str">
        <f t="shared" si="228"/>
        <v>1</v>
      </c>
      <c r="M193" s="149"/>
      <c r="N193" s="154"/>
      <c r="O193" s="4">
        <v>42555</v>
      </c>
      <c r="P193" s="27">
        <v>6</v>
      </c>
      <c r="Q193" s="27">
        <v>103</v>
      </c>
      <c r="R193" s="27">
        <v>4.8</v>
      </c>
      <c r="S193" s="27">
        <v>0.78</v>
      </c>
      <c r="T193" s="6">
        <f t="shared" si="229"/>
        <v>5.5</v>
      </c>
      <c r="U193" s="7" t="str">
        <f t="shared" si="230"/>
        <v>6</v>
      </c>
      <c r="V193" s="7" t="str">
        <f t="shared" si="231"/>
        <v>10</v>
      </c>
      <c r="W193" s="7" t="str">
        <f t="shared" si="232"/>
        <v>3</v>
      </c>
      <c r="X193" s="7" t="str">
        <f t="shared" si="233"/>
        <v>3</v>
      </c>
      <c r="Y193" s="149"/>
      <c r="Z193" s="154"/>
      <c r="AA193" s="4">
        <v>42555</v>
      </c>
      <c r="AB193" s="27">
        <v>4</v>
      </c>
      <c r="AC193" s="27">
        <v>26.7</v>
      </c>
      <c r="AD193" s="27">
        <v>0.4</v>
      </c>
      <c r="AE193" s="27">
        <v>1.82</v>
      </c>
      <c r="AF193" s="6">
        <f t="shared" si="234"/>
        <v>5.5</v>
      </c>
      <c r="AG193" s="7" t="str">
        <f t="shared" si="235"/>
        <v>3</v>
      </c>
      <c r="AH193" s="7" t="str">
        <f t="shared" si="236"/>
        <v>3</v>
      </c>
      <c r="AI193" s="7" t="str">
        <f t="shared" si="237"/>
        <v>10</v>
      </c>
      <c r="AJ193" s="7" t="str">
        <f t="shared" si="238"/>
        <v>6</v>
      </c>
      <c r="AK193" s="149"/>
      <c r="AL193" s="154"/>
      <c r="AM193" s="4">
        <v>42555</v>
      </c>
      <c r="AN193" s="27">
        <v>2.5</v>
      </c>
      <c r="AO193" s="27">
        <v>35</v>
      </c>
      <c r="AP193" s="27">
        <v>0.5</v>
      </c>
      <c r="AQ193" s="27">
        <v>1.31</v>
      </c>
      <c r="AR193" s="6">
        <f t="shared" si="239"/>
        <v>5</v>
      </c>
      <c r="AS193" s="7" t="str">
        <f t="shared" si="240"/>
        <v>1</v>
      </c>
      <c r="AT193" s="7" t="str">
        <f t="shared" si="241"/>
        <v>3</v>
      </c>
      <c r="AU193" s="7" t="str">
        <f t="shared" si="242"/>
        <v>10</v>
      </c>
      <c r="AV193" s="7" t="str">
        <f t="shared" si="243"/>
        <v>6</v>
      </c>
      <c r="AW193" s="149"/>
      <c r="AX193" s="154"/>
      <c r="AY193" s="4">
        <v>42555</v>
      </c>
      <c r="AZ193" s="27">
        <v>1</v>
      </c>
      <c r="BA193" s="27">
        <v>52.6</v>
      </c>
      <c r="BB193" s="27">
        <v>2.6</v>
      </c>
      <c r="BC193" s="27">
        <v>1.28</v>
      </c>
      <c r="BD193" s="6">
        <f t="shared" si="244"/>
        <v>4.75</v>
      </c>
      <c r="BE193" s="7" t="str">
        <f t="shared" si="245"/>
        <v>1</v>
      </c>
      <c r="BF193" s="7" t="str">
        <f t="shared" si="246"/>
        <v>6</v>
      </c>
      <c r="BG193" s="7" t="str">
        <f t="shared" si="247"/>
        <v>6</v>
      </c>
      <c r="BH193" s="7" t="str">
        <f t="shared" si="248"/>
        <v>6</v>
      </c>
      <c r="BI193" s="149"/>
      <c r="BJ193" s="154"/>
      <c r="BK193" s="4">
        <v>42555</v>
      </c>
      <c r="BL193" s="27">
        <v>1.1000000000000001</v>
      </c>
      <c r="BM193" s="27">
        <v>8.6</v>
      </c>
      <c r="BN193" s="27">
        <v>8.1999999999999993</v>
      </c>
      <c r="BO193" s="27">
        <v>0.02</v>
      </c>
      <c r="BP193" s="6">
        <f>(BQ193+BR193+BS193+BT193)/4</f>
        <v>1</v>
      </c>
      <c r="BQ193" s="7" t="str">
        <f>IF(BL193&lt;=3,"1",IF(BL193&lt;5,"3",IF(BL193&lt;=15,"6",IF(BL193&gt;15,"10"))))</f>
        <v>1</v>
      </c>
      <c r="BR193" s="7" t="str">
        <f>IF(BM193&lt;=20,"1",IF(BM193&lt;=49.9,"3",IF(BM193&lt;=100,"6",IF(BM193&gt;100,"10"))))</f>
        <v>1</v>
      </c>
      <c r="BS193" s="7" t="str">
        <f>IF(BN193&gt;=6.5,"1",IF(BN193&gt;=4.6,"3",IF(BN193&gt;=2,"6",IF(BN193&gt;=0,"10"))))</f>
        <v>1</v>
      </c>
      <c r="BT193" s="7" t="str">
        <f>IF(BO193&lt;=0.5,"1",IF(BO193&lt;1,"3",IF(BO193&lt;=3,"6",IF(BO193&gt;=3,"10"))))</f>
        <v>1</v>
      </c>
      <c r="BU193" s="149"/>
      <c r="BV193" s="154"/>
      <c r="BW193" s="4">
        <v>42555</v>
      </c>
      <c r="BX193" s="27">
        <v>2.4</v>
      </c>
      <c r="BY193" s="27">
        <v>91.4</v>
      </c>
      <c r="BZ193" s="27">
        <v>3.9</v>
      </c>
      <c r="CA193" s="27">
        <v>2.04</v>
      </c>
      <c r="CB193" s="6">
        <f t="shared" si="249"/>
        <v>4.75</v>
      </c>
      <c r="CC193" s="7" t="str">
        <f t="shared" si="250"/>
        <v>1</v>
      </c>
      <c r="CD193" s="7" t="str">
        <f t="shared" si="251"/>
        <v>6</v>
      </c>
      <c r="CE193" s="7" t="str">
        <f t="shared" si="252"/>
        <v>6</v>
      </c>
      <c r="CF193" s="7" t="str">
        <f t="shared" si="253"/>
        <v>6</v>
      </c>
      <c r="CG193" s="149"/>
      <c r="CH193" s="151"/>
      <c r="CI193" s="4">
        <v>42579</v>
      </c>
      <c r="CJ193" s="5">
        <v>43.3</v>
      </c>
      <c r="CK193" s="5">
        <v>31</v>
      </c>
      <c r="CL193" s="5">
        <v>2.5</v>
      </c>
      <c r="CM193" s="5">
        <v>6.73</v>
      </c>
      <c r="CN193" s="6">
        <f t="shared" si="254"/>
        <v>7.25</v>
      </c>
      <c r="CO193" s="7" t="str">
        <f t="shared" si="255"/>
        <v>10</v>
      </c>
      <c r="CP193" s="7" t="str">
        <f t="shared" si="256"/>
        <v>3</v>
      </c>
      <c r="CQ193" s="7" t="str">
        <f t="shared" si="257"/>
        <v>6</v>
      </c>
      <c r="CR193" s="7" t="str">
        <f t="shared" si="258"/>
        <v>10</v>
      </c>
      <c r="CS193" s="149"/>
      <c r="CT193" s="151"/>
      <c r="CU193" s="4">
        <v>42579</v>
      </c>
      <c r="CV193" s="5">
        <v>184</v>
      </c>
      <c r="CW193" s="5">
        <v>82</v>
      </c>
      <c r="CX193" s="5">
        <v>1.2</v>
      </c>
      <c r="CY193" s="5">
        <v>16.399999999999999</v>
      </c>
      <c r="CZ193" s="6">
        <f t="shared" si="259"/>
        <v>9</v>
      </c>
      <c r="DA193" s="7" t="str">
        <f t="shared" si="260"/>
        <v>10</v>
      </c>
      <c r="DB193" s="7" t="str">
        <f t="shared" si="261"/>
        <v>6</v>
      </c>
      <c r="DC193" s="7" t="str">
        <f t="shared" si="262"/>
        <v>10</v>
      </c>
      <c r="DD193" s="7" t="str">
        <f t="shared" si="263"/>
        <v>10</v>
      </c>
      <c r="DE193" s="149"/>
      <c r="DF193" s="151"/>
      <c r="DG193" s="4">
        <v>42579</v>
      </c>
      <c r="DH193" s="5">
        <v>233</v>
      </c>
      <c r="DI193" s="5">
        <v>78.2</v>
      </c>
      <c r="DJ193" s="5">
        <v>1.6</v>
      </c>
      <c r="DK193" s="5">
        <v>29.6</v>
      </c>
      <c r="DL193" s="6">
        <f t="shared" si="264"/>
        <v>9</v>
      </c>
      <c r="DM193" s="7" t="str">
        <f t="shared" si="265"/>
        <v>10</v>
      </c>
      <c r="DN193" s="7" t="str">
        <f t="shared" si="266"/>
        <v>6</v>
      </c>
      <c r="DO193" s="7" t="str">
        <f t="shared" si="267"/>
        <v>10</v>
      </c>
      <c r="DP193" s="7" t="str">
        <f t="shared" si="268"/>
        <v>10</v>
      </c>
      <c r="DQ193" s="149"/>
      <c r="DR193" s="151"/>
      <c r="DS193" s="4"/>
      <c r="DT193" s="5"/>
      <c r="DU193" s="5"/>
      <c r="DV193" s="5"/>
      <c r="DW193" s="5"/>
      <c r="DX193" s="6"/>
      <c r="DY193" s="7"/>
      <c r="DZ193" s="7"/>
      <c r="EA193" s="7"/>
      <c r="EB193" s="7"/>
    </row>
    <row r="194" spans="1:132" x14ac:dyDescent="0.25">
      <c r="A194" s="149"/>
      <c r="B194" s="154"/>
      <c r="C194" s="4">
        <v>42584</v>
      </c>
      <c r="D194" s="27">
        <v>1.5</v>
      </c>
      <c r="E194" s="27">
        <v>33.799999999999997</v>
      </c>
      <c r="F194" s="27">
        <v>4.8</v>
      </c>
      <c r="G194" s="27">
        <v>1.04</v>
      </c>
      <c r="H194" s="6">
        <f t="shared" si="224"/>
        <v>3.25</v>
      </c>
      <c r="I194" s="7" t="str">
        <f t="shared" si="225"/>
        <v>1</v>
      </c>
      <c r="J194" s="7" t="str">
        <f t="shared" si="226"/>
        <v>3</v>
      </c>
      <c r="K194" s="7" t="str">
        <f t="shared" si="227"/>
        <v>3</v>
      </c>
      <c r="L194" s="7" t="str">
        <f t="shared" si="228"/>
        <v>6</v>
      </c>
      <c r="M194" s="149"/>
      <c r="N194" s="154"/>
      <c r="O194" s="4">
        <v>42584</v>
      </c>
      <c r="P194" s="27">
        <v>14</v>
      </c>
      <c r="Q194" s="27">
        <v>119</v>
      </c>
      <c r="R194" s="27">
        <v>3.1</v>
      </c>
      <c r="S194" s="27">
        <v>3.08</v>
      </c>
      <c r="T194" s="6">
        <f t="shared" si="229"/>
        <v>8</v>
      </c>
      <c r="U194" s="7" t="str">
        <f t="shared" si="230"/>
        <v>6</v>
      </c>
      <c r="V194" s="7" t="str">
        <f t="shared" si="231"/>
        <v>10</v>
      </c>
      <c r="W194" s="7" t="str">
        <f t="shared" si="232"/>
        <v>6</v>
      </c>
      <c r="X194" s="7" t="str">
        <f t="shared" si="233"/>
        <v>10</v>
      </c>
      <c r="Y194" s="149"/>
      <c r="Z194" s="154"/>
      <c r="AA194" s="4">
        <v>42584</v>
      </c>
      <c r="AB194" s="27">
        <v>5</v>
      </c>
      <c r="AC194" s="27">
        <v>13.7</v>
      </c>
      <c r="AD194" s="27">
        <v>1.2</v>
      </c>
      <c r="AE194" s="27">
        <v>2.46</v>
      </c>
      <c r="AF194" s="6">
        <f t="shared" si="234"/>
        <v>5.75</v>
      </c>
      <c r="AG194" s="7" t="str">
        <f t="shared" si="235"/>
        <v>6</v>
      </c>
      <c r="AH194" s="7" t="str">
        <f t="shared" si="236"/>
        <v>1</v>
      </c>
      <c r="AI194" s="7" t="str">
        <f t="shared" si="237"/>
        <v>10</v>
      </c>
      <c r="AJ194" s="7" t="str">
        <f t="shared" si="238"/>
        <v>6</v>
      </c>
      <c r="AK194" s="149"/>
      <c r="AL194" s="154"/>
      <c r="AM194" s="4">
        <v>42584</v>
      </c>
      <c r="AN194" s="27">
        <v>2.7</v>
      </c>
      <c r="AO194" s="27">
        <v>12.2</v>
      </c>
      <c r="AP194" s="27">
        <v>1.4</v>
      </c>
      <c r="AQ194" s="27">
        <v>2.4900000000000002</v>
      </c>
      <c r="AR194" s="6">
        <f t="shared" si="239"/>
        <v>4.5</v>
      </c>
      <c r="AS194" s="7" t="str">
        <f t="shared" si="240"/>
        <v>1</v>
      </c>
      <c r="AT194" s="7" t="str">
        <f t="shared" si="241"/>
        <v>1</v>
      </c>
      <c r="AU194" s="7" t="str">
        <f t="shared" si="242"/>
        <v>10</v>
      </c>
      <c r="AV194" s="7" t="str">
        <f t="shared" si="243"/>
        <v>6</v>
      </c>
      <c r="AW194" s="149"/>
      <c r="AX194" s="154"/>
      <c r="AY194" s="4">
        <v>42584</v>
      </c>
      <c r="AZ194" s="27" t="s">
        <v>44</v>
      </c>
      <c r="BA194" s="27" t="s">
        <v>44</v>
      </c>
      <c r="BB194" s="27" t="s">
        <v>44</v>
      </c>
      <c r="BC194" s="27" t="s">
        <v>44</v>
      </c>
      <c r="BD194" s="6" t="s">
        <v>44</v>
      </c>
      <c r="BE194" s="6" t="s">
        <v>44</v>
      </c>
      <c r="BF194" s="6" t="s">
        <v>44</v>
      </c>
      <c r="BG194" s="6" t="s">
        <v>44</v>
      </c>
      <c r="BH194" s="6" t="s">
        <v>44</v>
      </c>
      <c r="BI194" s="149"/>
      <c r="BJ194" s="154"/>
      <c r="BK194" s="4">
        <v>42584</v>
      </c>
      <c r="BL194" s="27">
        <v>1.1000000000000001</v>
      </c>
      <c r="BM194" s="27">
        <v>5.0999999999999996</v>
      </c>
      <c r="BN194" s="27">
        <v>8.1999999999999993</v>
      </c>
      <c r="BO194" s="27">
        <v>0.05</v>
      </c>
      <c r="BP194" s="6">
        <f>(BQ194+BR194+BS194+BT194)/4</f>
        <v>1</v>
      </c>
      <c r="BQ194" s="7" t="str">
        <f>IF(BL194&lt;=3,"1",IF(BL194&lt;5,"3",IF(BL194&lt;=15,"6",IF(BL194&gt;15,"10"))))</f>
        <v>1</v>
      </c>
      <c r="BR194" s="7" t="str">
        <f>IF(BM194&lt;=20,"1",IF(BM194&lt;=49.9,"3",IF(BM194&lt;=100,"6",IF(BM194&gt;100,"10"))))</f>
        <v>1</v>
      </c>
      <c r="BS194" s="7" t="str">
        <f>IF(BN194&gt;=6.5,"1",IF(BN194&gt;=4.6,"3",IF(BN194&gt;=2,"6",IF(BN194&gt;=0,"10"))))</f>
        <v>1</v>
      </c>
      <c r="BT194" s="7" t="str">
        <f>IF(BO194&lt;=0.5,"1",IF(BO194&lt;1,"3",IF(BO194&lt;=3,"6",IF(BO194&gt;=3,"10"))))</f>
        <v>1</v>
      </c>
      <c r="BU194" s="149"/>
      <c r="BV194" s="154"/>
      <c r="BW194" s="4">
        <v>42584</v>
      </c>
      <c r="BX194" s="27">
        <v>2.5</v>
      </c>
      <c r="BY194" s="27">
        <v>62.4</v>
      </c>
      <c r="BZ194" s="27">
        <v>4.2</v>
      </c>
      <c r="CA194" s="27">
        <v>1.97</v>
      </c>
      <c r="CB194" s="6">
        <f t="shared" si="249"/>
        <v>4.75</v>
      </c>
      <c r="CC194" s="7" t="str">
        <f t="shared" si="250"/>
        <v>1</v>
      </c>
      <c r="CD194" s="7" t="str">
        <f t="shared" si="251"/>
        <v>6</v>
      </c>
      <c r="CE194" s="7" t="str">
        <f t="shared" si="252"/>
        <v>6</v>
      </c>
      <c r="CF194" s="7" t="str">
        <f t="shared" si="253"/>
        <v>6</v>
      </c>
      <c r="CG194" s="149"/>
      <c r="CH194" s="151"/>
      <c r="CI194" s="4">
        <v>42604</v>
      </c>
      <c r="CJ194" s="5">
        <v>32.4</v>
      </c>
      <c r="CK194" s="5">
        <v>18.8</v>
      </c>
      <c r="CL194" s="5">
        <v>2</v>
      </c>
      <c r="CM194" s="5">
        <v>20.3</v>
      </c>
      <c r="CN194" s="6">
        <f t="shared" si="254"/>
        <v>6.75</v>
      </c>
      <c r="CO194" s="7" t="str">
        <f t="shared" si="255"/>
        <v>10</v>
      </c>
      <c r="CP194" s="7" t="str">
        <f t="shared" si="256"/>
        <v>1</v>
      </c>
      <c r="CQ194" s="7" t="str">
        <f t="shared" si="257"/>
        <v>6</v>
      </c>
      <c r="CR194" s="7" t="str">
        <f t="shared" si="258"/>
        <v>10</v>
      </c>
      <c r="CS194" s="149"/>
      <c r="CT194" s="151"/>
      <c r="CU194" s="4">
        <v>42604</v>
      </c>
      <c r="CV194" s="5">
        <v>110</v>
      </c>
      <c r="CW194" s="5">
        <v>146</v>
      </c>
      <c r="CX194" s="5">
        <v>1.4</v>
      </c>
      <c r="CY194" s="5">
        <v>16.8</v>
      </c>
      <c r="CZ194" s="6">
        <f t="shared" si="259"/>
        <v>10</v>
      </c>
      <c r="DA194" s="7" t="str">
        <f t="shared" si="260"/>
        <v>10</v>
      </c>
      <c r="DB194" s="7" t="str">
        <f t="shared" si="261"/>
        <v>10</v>
      </c>
      <c r="DC194" s="7" t="str">
        <f t="shared" si="262"/>
        <v>10</v>
      </c>
      <c r="DD194" s="7" t="str">
        <f t="shared" si="263"/>
        <v>10</v>
      </c>
      <c r="DE194" s="149"/>
      <c r="DF194" s="151"/>
      <c r="DG194" s="4">
        <v>42604</v>
      </c>
      <c r="DH194" s="5">
        <v>52.9</v>
      </c>
      <c r="DI194" s="5">
        <v>90.2</v>
      </c>
      <c r="DJ194" s="5">
        <v>1.8</v>
      </c>
      <c r="DK194" s="5">
        <v>10.3</v>
      </c>
      <c r="DL194" s="6">
        <f t="shared" si="264"/>
        <v>9</v>
      </c>
      <c r="DM194" s="7" t="str">
        <f t="shared" si="265"/>
        <v>10</v>
      </c>
      <c r="DN194" s="7" t="str">
        <f t="shared" si="266"/>
        <v>6</v>
      </c>
      <c r="DO194" s="7" t="str">
        <f t="shared" si="267"/>
        <v>10</v>
      </c>
      <c r="DP194" s="7" t="str">
        <f t="shared" si="268"/>
        <v>10</v>
      </c>
      <c r="DQ194" s="149"/>
      <c r="DR194" s="151"/>
      <c r="DS194" s="4"/>
      <c r="DT194" s="5"/>
      <c r="DU194" s="5"/>
      <c r="DV194" s="5"/>
      <c r="DW194" s="5"/>
      <c r="DX194" s="6"/>
      <c r="DY194" s="7"/>
      <c r="DZ194" s="7"/>
      <c r="EA194" s="7"/>
      <c r="EB194" s="7"/>
    </row>
    <row r="195" spans="1:132" x14ac:dyDescent="0.25">
      <c r="A195" s="149"/>
      <c r="B195" s="154"/>
      <c r="C195" s="32">
        <v>42614</v>
      </c>
      <c r="D195" s="27">
        <v>1</v>
      </c>
      <c r="E195" s="27">
        <v>70</v>
      </c>
      <c r="F195" s="27">
        <v>6</v>
      </c>
      <c r="G195" s="27">
        <v>0.41</v>
      </c>
      <c r="H195" s="6">
        <f t="shared" si="224"/>
        <v>2.75</v>
      </c>
      <c r="I195" s="7" t="str">
        <f t="shared" si="225"/>
        <v>1</v>
      </c>
      <c r="J195" s="7" t="str">
        <f t="shared" si="226"/>
        <v>6</v>
      </c>
      <c r="K195" s="7" t="str">
        <f t="shared" si="227"/>
        <v>3</v>
      </c>
      <c r="L195" s="7" t="str">
        <f t="shared" si="228"/>
        <v>1</v>
      </c>
      <c r="M195" s="149"/>
      <c r="N195" s="154"/>
      <c r="O195" s="32">
        <v>42614</v>
      </c>
      <c r="P195" s="27">
        <v>7.1</v>
      </c>
      <c r="Q195" s="27">
        <v>46.8</v>
      </c>
      <c r="R195" s="27">
        <v>4.8</v>
      </c>
      <c r="S195" s="27">
        <v>1.62</v>
      </c>
      <c r="T195" s="6">
        <f t="shared" si="229"/>
        <v>4.5</v>
      </c>
      <c r="U195" s="7" t="str">
        <f t="shared" si="230"/>
        <v>6</v>
      </c>
      <c r="V195" s="7" t="str">
        <f t="shared" si="231"/>
        <v>3</v>
      </c>
      <c r="W195" s="7" t="str">
        <f t="shared" si="232"/>
        <v>3</v>
      </c>
      <c r="X195" s="7" t="str">
        <f t="shared" si="233"/>
        <v>6</v>
      </c>
      <c r="Y195" s="149"/>
      <c r="Z195" s="154"/>
      <c r="AA195" s="32">
        <v>42614</v>
      </c>
      <c r="AB195" s="27">
        <v>2.6</v>
      </c>
      <c r="AC195" s="27">
        <v>24.6</v>
      </c>
      <c r="AD195" s="27">
        <v>0.6</v>
      </c>
      <c r="AE195" s="27">
        <v>1.74</v>
      </c>
      <c r="AF195" s="6">
        <f t="shared" si="234"/>
        <v>5</v>
      </c>
      <c r="AG195" s="7" t="str">
        <f t="shared" si="235"/>
        <v>1</v>
      </c>
      <c r="AH195" s="7" t="str">
        <f t="shared" si="236"/>
        <v>3</v>
      </c>
      <c r="AI195" s="7" t="str">
        <f t="shared" si="237"/>
        <v>10</v>
      </c>
      <c r="AJ195" s="7" t="str">
        <f t="shared" si="238"/>
        <v>6</v>
      </c>
      <c r="AK195" s="149"/>
      <c r="AL195" s="154"/>
      <c r="AM195" s="32">
        <v>42614</v>
      </c>
      <c r="AN195" s="27">
        <v>1.7</v>
      </c>
      <c r="AO195" s="27">
        <v>29</v>
      </c>
      <c r="AP195" s="27">
        <v>2.2000000000000002</v>
      </c>
      <c r="AQ195" s="27">
        <v>1.49</v>
      </c>
      <c r="AR195" s="6">
        <f t="shared" si="239"/>
        <v>4</v>
      </c>
      <c r="AS195" s="7" t="str">
        <f t="shared" si="240"/>
        <v>1</v>
      </c>
      <c r="AT195" s="7" t="str">
        <f t="shared" si="241"/>
        <v>3</v>
      </c>
      <c r="AU195" s="7" t="str">
        <f t="shared" si="242"/>
        <v>6</v>
      </c>
      <c r="AV195" s="7" t="str">
        <f t="shared" si="243"/>
        <v>6</v>
      </c>
      <c r="AW195" s="149"/>
      <c r="AX195" s="154"/>
      <c r="AY195" s="32">
        <v>42614</v>
      </c>
      <c r="AZ195" s="27">
        <v>1</v>
      </c>
      <c r="BA195" s="27">
        <v>35.5</v>
      </c>
      <c r="BB195" s="27">
        <v>3</v>
      </c>
      <c r="BC195" s="27">
        <v>1.58</v>
      </c>
      <c r="BD195" s="6">
        <f>(BE195+BF195+BG195+BH195)/4</f>
        <v>4</v>
      </c>
      <c r="BE195" s="7" t="str">
        <f>IF(AZ195&lt;=3,"1",IF(AZ195&lt;5,"3",IF(AZ195&lt;=15,"6",IF(AZ195&gt;15,"10"))))</f>
        <v>1</v>
      </c>
      <c r="BF195" s="7" t="str">
        <f>IF(BA195&lt;=20,"1",IF(BA195&lt;=49.9,"3",IF(BA195&lt;=100,"6",IF(BA195&gt;100,"10"))))</f>
        <v>3</v>
      </c>
      <c r="BG195" s="7" t="str">
        <f>IF(BB195&gt;=6.5,"1",IF(BB195&gt;=4.6,"3",IF(BB195&gt;=2,"6",IF(BB195&gt;=0,"10"))))</f>
        <v>6</v>
      </c>
      <c r="BH195" s="7" t="str">
        <f>IF(BC195&lt;=0.5,"1",IF(BC195&lt;1,"3",IF(BC195&lt;=3,"6",IF(BC195&gt;=3,"10"))))</f>
        <v>6</v>
      </c>
      <c r="BI195" s="149"/>
      <c r="BJ195" s="154"/>
      <c r="BK195" s="32">
        <v>42614</v>
      </c>
      <c r="BL195" s="27">
        <v>1</v>
      </c>
      <c r="BM195" s="27">
        <v>12.5</v>
      </c>
      <c r="BN195" s="27">
        <v>8.4</v>
      </c>
      <c r="BO195" s="27">
        <v>0.03</v>
      </c>
      <c r="BP195" s="6">
        <f>(BQ195+BR195+BS195+BT195)/4</f>
        <v>1</v>
      </c>
      <c r="BQ195" s="7" t="str">
        <f>IF(BL195&lt;=3,"1",IF(BL195&lt;5,"3",IF(BL195&lt;=15,"6",IF(BL195&gt;15,"10"))))</f>
        <v>1</v>
      </c>
      <c r="BR195" s="7" t="str">
        <f>IF(BM195&lt;=20,"1",IF(BM195&lt;=49.9,"3",IF(BM195&lt;=100,"6",IF(BM195&gt;100,"10"))))</f>
        <v>1</v>
      </c>
      <c r="BS195" s="7" t="str">
        <f>IF(BN195&gt;=6.5,"1",IF(BN195&gt;=4.6,"3",IF(BN195&gt;=2,"6",IF(BN195&gt;=0,"10"))))</f>
        <v>1</v>
      </c>
      <c r="BT195" s="7" t="str">
        <f>IF(BO195&lt;=0.5,"1",IF(BO195&lt;1,"3",IF(BO195&lt;=3,"6",IF(BO195&gt;=3,"10"))))</f>
        <v>1</v>
      </c>
      <c r="BU195" s="149"/>
      <c r="BV195" s="154"/>
      <c r="BW195" s="32">
        <v>42614</v>
      </c>
      <c r="BX195" s="27">
        <v>1.8</v>
      </c>
      <c r="BY195" s="27">
        <v>120</v>
      </c>
      <c r="BZ195" s="27">
        <v>5.7</v>
      </c>
      <c r="CA195" s="27">
        <v>2.54</v>
      </c>
      <c r="CB195" s="6">
        <f t="shared" si="249"/>
        <v>5</v>
      </c>
      <c r="CC195" s="7" t="str">
        <f t="shared" si="250"/>
        <v>1</v>
      </c>
      <c r="CD195" s="7" t="str">
        <f t="shared" si="251"/>
        <v>10</v>
      </c>
      <c r="CE195" s="7" t="str">
        <f t="shared" si="252"/>
        <v>3</v>
      </c>
      <c r="CF195" s="7" t="str">
        <f t="shared" si="253"/>
        <v>6</v>
      </c>
      <c r="CG195" s="149"/>
      <c r="CH195" s="151"/>
      <c r="CI195" s="4">
        <v>42643</v>
      </c>
      <c r="CJ195" s="5">
        <v>5.6</v>
      </c>
      <c r="CK195" s="5">
        <v>27.2</v>
      </c>
      <c r="CL195" s="5">
        <v>3.2</v>
      </c>
      <c r="CM195" s="5">
        <v>2.68</v>
      </c>
      <c r="CN195" s="6">
        <f t="shared" si="254"/>
        <v>5.25</v>
      </c>
      <c r="CO195" s="7" t="str">
        <f t="shared" si="255"/>
        <v>6</v>
      </c>
      <c r="CP195" s="7" t="str">
        <f t="shared" si="256"/>
        <v>3</v>
      </c>
      <c r="CQ195" s="7" t="str">
        <f t="shared" si="257"/>
        <v>6</v>
      </c>
      <c r="CR195" s="7" t="str">
        <f t="shared" si="258"/>
        <v>6</v>
      </c>
      <c r="CS195" s="149"/>
      <c r="CT195" s="151"/>
      <c r="CU195" s="4">
        <v>42643</v>
      </c>
      <c r="CV195" s="5">
        <v>27.5</v>
      </c>
      <c r="CW195" s="5">
        <v>43.8</v>
      </c>
      <c r="CX195" s="5">
        <v>1.9</v>
      </c>
      <c r="CY195" s="5">
        <v>3.91</v>
      </c>
      <c r="CZ195" s="6">
        <f t="shared" si="259"/>
        <v>8.25</v>
      </c>
      <c r="DA195" s="7" t="str">
        <f t="shared" si="260"/>
        <v>10</v>
      </c>
      <c r="DB195" s="7" t="str">
        <f t="shared" si="261"/>
        <v>3</v>
      </c>
      <c r="DC195" s="7" t="str">
        <f t="shared" si="262"/>
        <v>10</v>
      </c>
      <c r="DD195" s="7" t="str">
        <f t="shared" si="263"/>
        <v>10</v>
      </c>
      <c r="DE195" s="149"/>
      <c r="DF195" s="151"/>
      <c r="DG195" s="4">
        <v>42643</v>
      </c>
      <c r="DH195" s="5">
        <v>38.5</v>
      </c>
      <c r="DI195" s="5">
        <v>88.5</v>
      </c>
      <c r="DJ195" s="5">
        <v>1.7</v>
      </c>
      <c r="DK195" s="5">
        <v>5.25</v>
      </c>
      <c r="DL195" s="6">
        <f t="shared" si="264"/>
        <v>9</v>
      </c>
      <c r="DM195" s="7" t="str">
        <f t="shared" si="265"/>
        <v>10</v>
      </c>
      <c r="DN195" s="7" t="str">
        <f t="shared" si="266"/>
        <v>6</v>
      </c>
      <c r="DO195" s="7" t="str">
        <f t="shared" si="267"/>
        <v>10</v>
      </c>
      <c r="DP195" s="7" t="str">
        <f t="shared" si="268"/>
        <v>10</v>
      </c>
      <c r="DQ195" s="149"/>
      <c r="DR195" s="151"/>
      <c r="DS195" s="4"/>
      <c r="DT195" s="5"/>
      <c r="DU195" s="5"/>
      <c r="DV195" s="5"/>
      <c r="DW195" s="5"/>
      <c r="DX195" s="6"/>
      <c r="DY195" s="7"/>
      <c r="DZ195" s="7"/>
      <c r="EA195" s="7"/>
      <c r="EB195" s="7"/>
    </row>
    <row r="196" spans="1:132" x14ac:dyDescent="0.25">
      <c r="A196" s="149"/>
      <c r="B196" s="154"/>
      <c r="C196" s="32">
        <v>42656</v>
      </c>
      <c r="D196" s="27">
        <v>1.3</v>
      </c>
      <c r="E196" s="27">
        <v>108</v>
      </c>
      <c r="F196" s="27">
        <v>6.2</v>
      </c>
      <c r="G196" s="27">
        <v>0.18</v>
      </c>
      <c r="H196" s="6">
        <f t="shared" si="224"/>
        <v>3.75</v>
      </c>
      <c r="I196" s="7" t="str">
        <f t="shared" si="225"/>
        <v>1</v>
      </c>
      <c r="J196" s="7" t="str">
        <f t="shared" si="226"/>
        <v>10</v>
      </c>
      <c r="K196" s="7" t="str">
        <f t="shared" si="227"/>
        <v>3</v>
      </c>
      <c r="L196" s="7" t="str">
        <f t="shared" si="228"/>
        <v>1</v>
      </c>
      <c r="M196" s="149"/>
      <c r="N196" s="154"/>
      <c r="O196" s="32">
        <v>42656</v>
      </c>
      <c r="P196" s="27">
        <v>3.6</v>
      </c>
      <c r="Q196" s="27">
        <v>161</v>
      </c>
      <c r="R196" s="27">
        <v>5.7</v>
      </c>
      <c r="S196" s="27">
        <v>0.75</v>
      </c>
      <c r="T196" s="6">
        <f t="shared" si="229"/>
        <v>4.75</v>
      </c>
      <c r="U196" s="7" t="str">
        <f t="shared" si="230"/>
        <v>3</v>
      </c>
      <c r="V196" s="7" t="str">
        <f t="shared" si="231"/>
        <v>10</v>
      </c>
      <c r="W196" s="7" t="str">
        <f t="shared" si="232"/>
        <v>3</v>
      </c>
      <c r="X196" s="7" t="str">
        <f t="shared" si="233"/>
        <v>3</v>
      </c>
      <c r="Y196" s="149"/>
      <c r="Z196" s="154"/>
      <c r="AA196" s="32">
        <v>42656</v>
      </c>
      <c r="AB196" s="27">
        <v>5.6</v>
      </c>
      <c r="AC196" s="27">
        <v>84.5</v>
      </c>
      <c r="AD196" s="27">
        <v>1.6</v>
      </c>
      <c r="AE196" s="27">
        <v>1.02</v>
      </c>
      <c r="AF196" s="6">
        <f t="shared" si="234"/>
        <v>7</v>
      </c>
      <c r="AG196" s="7" t="str">
        <f t="shared" si="235"/>
        <v>6</v>
      </c>
      <c r="AH196" s="7" t="str">
        <f t="shared" si="236"/>
        <v>6</v>
      </c>
      <c r="AI196" s="7" t="str">
        <f t="shared" si="237"/>
        <v>10</v>
      </c>
      <c r="AJ196" s="7" t="str">
        <f t="shared" si="238"/>
        <v>6</v>
      </c>
      <c r="AK196" s="149"/>
      <c r="AL196" s="154"/>
      <c r="AM196" s="32">
        <v>42656</v>
      </c>
      <c r="AN196" s="27">
        <v>1.9</v>
      </c>
      <c r="AO196" s="27">
        <v>59.6</v>
      </c>
      <c r="AP196" s="27">
        <v>3.4</v>
      </c>
      <c r="AQ196" s="27">
        <v>1.1200000000000001</v>
      </c>
      <c r="AR196" s="6">
        <f t="shared" si="239"/>
        <v>4.75</v>
      </c>
      <c r="AS196" s="7" t="str">
        <f t="shared" si="240"/>
        <v>1</v>
      </c>
      <c r="AT196" s="7" t="str">
        <f t="shared" si="241"/>
        <v>6</v>
      </c>
      <c r="AU196" s="7" t="str">
        <f t="shared" si="242"/>
        <v>6</v>
      </c>
      <c r="AV196" s="7" t="str">
        <f t="shared" si="243"/>
        <v>6</v>
      </c>
      <c r="AW196" s="149"/>
      <c r="AX196" s="154"/>
      <c r="AY196" s="32">
        <v>42656</v>
      </c>
      <c r="AZ196" s="27">
        <v>1.6</v>
      </c>
      <c r="BA196" s="27">
        <v>50.1</v>
      </c>
      <c r="BB196" s="27">
        <v>3.8</v>
      </c>
      <c r="BC196" s="27">
        <v>1.07</v>
      </c>
      <c r="BD196" s="6">
        <f>(BE196+BF196+BG196+BH196)/4</f>
        <v>4.75</v>
      </c>
      <c r="BE196" s="7" t="str">
        <f>IF(AZ196&lt;=3,"1",IF(AZ196&lt;5,"3",IF(AZ196&lt;=15,"6",IF(AZ196&gt;15,"10"))))</f>
        <v>1</v>
      </c>
      <c r="BF196" s="7" t="str">
        <f>IF(BA196&lt;=20,"1",IF(BA196&lt;=49.9,"3",IF(BA196&lt;=100,"6",IF(BA196&gt;100,"10"))))</f>
        <v>6</v>
      </c>
      <c r="BG196" s="7" t="str">
        <f>IF(BB196&gt;=6.5,"1",IF(BB196&gt;=4.6,"3",IF(BB196&gt;=2,"6",IF(BB196&gt;=0,"10"))))</f>
        <v>6</v>
      </c>
      <c r="BH196" s="7" t="str">
        <f>IF(BC196&lt;=0.5,"1",IF(BC196&lt;1,"3",IF(BC196&lt;=3,"6",IF(BC196&gt;=3,"10"))))</f>
        <v>6</v>
      </c>
      <c r="BI196" s="149"/>
      <c r="BJ196" s="154"/>
      <c r="BK196" s="32">
        <v>42656</v>
      </c>
      <c r="BL196" s="27">
        <v>1.3</v>
      </c>
      <c r="BM196" s="27">
        <v>18.100000000000001</v>
      </c>
      <c r="BN196" s="27">
        <v>8.3000000000000007</v>
      </c>
      <c r="BO196" s="27">
        <v>0.04</v>
      </c>
      <c r="BP196" s="6">
        <f>(BQ196+BR196+BS196+BT196)/4</f>
        <v>1</v>
      </c>
      <c r="BQ196" s="7" t="str">
        <f>IF(BL196&lt;=3,"1",IF(BL196&lt;5,"3",IF(BL196&lt;=15,"6",IF(BL196&gt;15,"10"))))</f>
        <v>1</v>
      </c>
      <c r="BR196" s="7" t="str">
        <f>IF(BM196&lt;=20,"1",IF(BM196&lt;=49.9,"3",IF(BM196&lt;=100,"6",IF(BM196&gt;100,"10"))))</f>
        <v>1</v>
      </c>
      <c r="BS196" s="7" t="str">
        <f>IF(BN196&gt;=6.5,"1",IF(BN196&gt;=4.6,"3",IF(BN196&gt;=2,"6",IF(BN196&gt;=0,"10"))))</f>
        <v>1</v>
      </c>
      <c r="BT196" s="7" t="str">
        <f>IF(BO196&lt;=0.5,"1",IF(BO196&lt;1,"3",IF(BO196&lt;=3,"6",IF(BO196&gt;=3,"10"))))</f>
        <v>1</v>
      </c>
      <c r="BU196" s="149"/>
      <c r="BV196" s="154"/>
      <c r="BW196" s="25">
        <v>42656</v>
      </c>
      <c r="BX196" s="27">
        <v>1.6</v>
      </c>
      <c r="BY196" s="27">
        <v>64</v>
      </c>
      <c r="BZ196" s="27">
        <v>6.7</v>
      </c>
      <c r="CA196" s="27">
        <v>0.61</v>
      </c>
      <c r="CB196" s="6">
        <f>(CC196+CD196+CE196+CF196)/4</f>
        <v>2.75</v>
      </c>
      <c r="CC196" s="7" t="str">
        <f>IF(BX196&lt;=3,"1",IF(BX196&lt;5,"3",IF(BX196&lt;=15,"6",IF(BX196&gt;15,"10"))))</f>
        <v>1</v>
      </c>
      <c r="CD196" s="7" t="str">
        <f>IF(BY196&lt;=20,"1",IF(BY196&lt;=49.9,"3",IF(BY196&lt;=100,"6",IF(BY196&gt;100,"10"))))</f>
        <v>6</v>
      </c>
      <c r="CE196" s="7" t="str">
        <f>IF(BZ196&gt;=6.5,"1",IF(BZ196&gt;=4.6,"3",IF(BZ196&gt;=2,"6",IF(BZ196&gt;=0,"10"))))</f>
        <v>1</v>
      </c>
      <c r="CF196" s="7" t="str">
        <f>IF(CA196&lt;=0.5,"1",IF(CA196&lt;1,"3",IF(CA196&lt;=3,"6",IF(CA196&gt;=3,"10"))))</f>
        <v>3</v>
      </c>
      <c r="CG196" s="149"/>
      <c r="CH196" s="151"/>
      <c r="CI196" s="4">
        <v>42663</v>
      </c>
      <c r="CJ196" s="27">
        <v>17.7</v>
      </c>
      <c r="CK196" s="27">
        <v>20.2</v>
      </c>
      <c r="CL196" s="27">
        <v>3.7</v>
      </c>
      <c r="CM196" s="27">
        <v>6.72</v>
      </c>
      <c r="CN196" s="6">
        <f t="shared" si="254"/>
        <v>7.25</v>
      </c>
      <c r="CO196" s="7" t="str">
        <f t="shared" si="255"/>
        <v>10</v>
      </c>
      <c r="CP196" s="7" t="str">
        <f t="shared" si="256"/>
        <v>3</v>
      </c>
      <c r="CQ196" s="7" t="str">
        <f t="shared" si="257"/>
        <v>6</v>
      </c>
      <c r="CR196" s="7" t="str">
        <f t="shared" si="258"/>
        <v>10</v>
      </c>
      <c r="CS196" s="149"/>
      <c r="CT196" s="151"/>
      <c r="CU196" s="4">
        <v>42663</v>
      </c>
      <c r="CV196" s="27">
        <v>129</v>
      </c>
      <c r="CW196" s="27">
        <v>317</v>
      </c>
      <c r="CX196" s="27">
        <v>2.6</v>
      </c>
      <c r="CY196" s="27">
        <v>10.6</v>
      </c>
      <c r="CZ196" s="6">
        <f t="shared" si="259"/>
        <v>9</v>
      </c>
      <c r="DA196" s="7" t="str">
        <f t="shared" si="260"/>
        <v>10</v>
      </c>
      <c r="DB196" s="7" t="str">
        <f t="shared" si="261"/>
        <v>10</v>
      </c>
      <c r="DC196" s="7" t="str">
        <f t="shared" si="262"/>
        <v>6</v>
      </c>
      <c r="DD196" s="7" t="str">
        <f t="shared" si="263"/>
        <v>10</v>
      </c>
      <c r="DE196" s="149"/>
      <c r="DF196" s="151"/>
      <c r="DG196" s="4">
        <v>42663</v>
      </c>
      <c r="DH196" s="27">
        <v>86.6</v>
      </c>
      <c r="DI196" s="27">
        <v>182</v>
      </c>
      <c r="DJ196" s="27">
        <v>2.9</v>
      </c>
      <c r="DK196" s="27">
        <v>8.52</v>
      </c>
      <c r="DL196" s="6">
        <f t="shared" si="264"/>
        <v>9</v>
      </c>
      <c r="DM196" s="7" t="str">
        <f t="shared" si="265"/>
        <v>10</v>
      </c>
      <c r="DN196" s="7" t="str">
        <f t="shared" si="266"/>
        <v>10</v>
      </c>
      <c r="DO196" s="7" t="str">
        <f t="shared" si="267"/>
        <v>6</v>
      </c>
      <c r="DP196" s="7" t="str">
        <f t="shared" si="268"/>
        <v>10</v>
      </c>
      <c r="DQ196" s="149"/>
      <c r="DR196" s="151"/>
      <c r="DS196" s="4"/>
      <c r="DT196" s="27"/>
      <c r="DU196" s="27"/>
      <c r="DV196" s="27"/>
      <c r="DW196" s="27"/>
      <c r="DX196" s="6"/>
      <c r="DY196" s="7"/>
      <c r="DZ196" s="7"/>
      <c r="EA196" s="7"/>
      <c r="EB196" s="7"/>
    </row>
    <row r="197" spans="1:132" x14ac:dyDescent="0.25">
      <c r="A197" s="149"/>
      <c r="B197" s="154"/>
      <c r="C197" s="25">
        <v>42675</v>
      </c>
      <c r="D197" s="27">
        <v>2.4</v>
      </c>
      <c r="E197" s="27">
        <v>25</v>
      </c>
      <c r="F197" s="27">
        <v>6.6</v>
      </c>
      <c r="G197" s="27">
        <v>0.94</v>
      </c>
      <c r="H197" s="6">
        <f t="shared" si="224"/>
        <v>2</v>
      </c>
      <c r="I197" s="7" t="str">
        <f t="shared" si="225"/>
        <v>1</v>
      </c>
      <c r="J197" s="7" t="str">
        <f t="shared" si="226"/>
        <v>3</v>
      </c>
      <c r="K197" s="7" t="str">
        <f t="shared" si="227"/>
        <v>1</v>
      </c>
      <c r="L197" s="7" t="str">
        <f t="shared" si="228"/>
        <v>3</v>
      </c>
      <c r="M197" s="149"/>
      <c r="N197" s="154"/>
      <c r="O197" s="25">
        <v>42675</v>
      </c>
      <c r="P197" s="27">
        <v>8</v>
      </c>
      <c r="Q197" s="27">
        <v>38.200000000000003</v>
      </c>
      <c r="R197" s="27">
        <v>3.9</v>
      </c>
      <c r="S197" s="27">
        <v>1.6</v>
      </c>
      <c r="T197" s="6">
        <f t="shared" si="229"/>
        <v>5.25</v>
      </c>
      <c r="U197" s="7" t="str">
        <f t="shared" si="230"/>
        <v>6</v>
      </c>
      <c r="V197" s="7" t="str">
        <f t="shared" si="231"/>
        <v>3</v>
      </c>
      <c r="W197" s="7" t="str">
        <f t="shared" si="232"/>
        <v>6</v>
      </c>
      <c r="X197" s="7" t="str">
        <f t="shared" si="233"/>
        <v>6</v>
      </c>
      <c r="Y197" s="149"/>
      <c r="Z197" s="154"/>
      <c r="AA197" s="25">
        <v>42675</v>
      </c>
      <c r="AB197" s="27">
        <v>5.2</v>
      </c>
      <c r="AC197" s="27">
        <v>13.8</v>
      </c>
      <c r="AD197" s="27">
        <v>1.9</v>
      </c>
      <c r="AE197" s="27">
        <v>2.83</v>
      </c>
      <c r="AF197" s="6">
        <f t="shared" si="234"/>
        <v>5.75</v>
      </c>
      <c r="AG197" s="7" t="str">
        <f t="shared" si="235"/>
        <v>6</v>
      </c>
      <c r="AH197" s="7" t="str">
        <f t="shared" si="236"/>
        <v>1</v>
      </c>
      <c r="AI197" s="7" t="str">
        <f t="shared" si="237"/>
        <v>10</v>
      </c>
      <c r="AJ197" s="7" t="str">
        <f t="shared" si="238"/>
        <v>6</v>
      </c>
      <c r="AK197" s="149"/>
      <c r="AL197" s="154"/>
      <c r="AM197" s="25">
        <v>42675</v>
      </c>
      <c r="AN197" s="27">
        <v>4.3</v>
      </c>
      <c r="AO197" s="27">
        <v>26.6</v>
      </c>
      <c r="AP197" s="27">
        <v>1.9</v>
      </c>
      <c r="AQ197" s="27">
        <v>3.17</v>
      </c>
      <c r="AR197" s="6">
        <f t="shared" si="239"/>
        <v>6.5</v>
      </c>
      <c r="AS197" s="7" t="str">
        <f t="shared" si="240"/>
        <v>3</v>
      </c>
      <c r="AT197" s="7" t="str">
        <f t="shared" si="241"/>
        <v>3</v>
      </c>
      <c r="AU197" s="7" t="str">
        <f t="shared" si="242"/>
        <v>10</v>
      </c>
      <c r="AV197" s="7" t="str">
        <f t="shared" si="243"/>
        <v>10</v>
      </c>
      <c r="AW197" s="149"/>
      <c r="AX197" s="154"/>
      <c r="AY197" s="25">
        <v>42675</v>
      </c>
      <c r="AZ197" s="27">
        <v>2</v>
      </c>
      <c r="BA197" s="27">
        <v>48.4</v>
      </c>
      <c r="BB197" s="27">
        <v>4.5999999999999996</v>
      </c>
      <c r="BC197" s="27">
        <v>2.46</v>
      </c>
      <c r="BD197" s="6">
        <f>(BE197+BF197+BG197+BH197)/4</f>
        <v>3.25</v>
      </c>
      <c r="BE197" s="7" t="str">
        <f>IF(AZ197&lt;=3,"1",IF(AZ197&lt;5,"3",IF(AZ197&lt;=15,"6",IF(AZ197&gt;15,"10"))))</f>
        <v>1</v>
      </c>
      <c r="BF197" s="7" t="str">
        <f>IF(BA197&lt;=20,"1",IF(BA197&lt;=49.9,"3",IF(BA197&lt;=100,"6",IF(BA197&gt;100,"10"))))</f>
        <v>3</v>
      </c>
      <c r="BG197" s="7" t="str">
        <f>IF(BB197&gt;=6.5,"1",IF(BB197&gt;=4.6,"3",IF(BB197&gt;=2,"6",IF(BB197&gt;=0,"10"))))</f>
        <v>3</v>
      </c>
      <c r="BH197" s="7" t="str">
        <f>IF(BC197&lt;=0.5,"1",IF(BC197&lt;1,"3",IF(BC197&lt;=3,"6",IF(BC197&gt;=3,"10"))))</f>
        <v>6</v>
      </c>
      <c r="BI197" s="149"/>
      <c r="BJ197" s="154"/>
      <c r="BK197" s="25">
        <v>42675</v>
      </c>
      <c r="BL197" s="27">
        <v>1.3</v>
      </c>
      <c r="BM197" s="27">
        <v>7</v>
      </c>
      <c r="BN197" s="27">
        <v>7.9</v>
      </c>
      <c r="BO197" s="27">
        <v>0.01</v>
      </c>
      <c r="BP197" s="6">
        <f>(BQ197+BR197+BS197+BT197)/4</f>
        <v>1</v>
      </c>
      <c r="BQ197" s="7" t="str">
        <f>IF(BL197&lt;=3,"1",IF(BL197&lt;5,"3",IF(BL197&lt;=15,"6",IF(BL197&gt;15,"10"))))</f>
        <v>1</v>
      </c>
      <c r="BR197" s="7" t="str">
        <f>IF(BM197&lt;=20,"1",IF(BM197&lt;=49.9,"3",IF(BM197&lt;=100,"6",IF(BM197&gt;100,"10"))))</f>
        <v>1</v>
      </c>
      <c r="BS197" s="7" t="str">
        <f>IF(BN197&gt;=6.5,"1",IF(BN197&gt;=4.6,"3",IF(BN197&gt;=2,"6",IF(BN197&gt;=0,"10"))))</f>
        <v>1</v>
      </c>
      <c r="BT197" s="7" t="str">
        <f>IF(BO197&lt;=0.5,"1",IF(BO197&lt;1,"3",IF(BO197&lt;=3,"6",IF(BO197&gt;=3,"10"))))</f>
        <v>1</v>
      </c>
      <c r="BU197" s="149"/>
      <c r="BV197" s="154"/>
      <c r="BW197" s="25">
        <v>42675</v>
      </c>
      <c r="BX197" s="27">
        <v>2.2999999999999998</v>
      </c>
      <c r="BY197" s="27">
        <v>151</v>
      </c>
      <c r="BZ197" s="27">
        <v>6.7</v>
      </c>
      <c r="CA197" s="27">
        <v>0.9</v>
      </c>
      <c r="CB197" s="6">
        <f>(CC197+CD197+CE197+CF197)/4</f>
        <v>3.75</v>
      </c>
      <c r="CC197" s="7" t="str">
        <f>IF(BX197&lt;=3,"1",IF(BX197&lt;5,"3",IF(BX197&lt;=15,"6",IF(BX197&gt;15,"10"))))</f>
        <v>1</v>
      </c>
      <c r="CD197" s="7" t="str">
        <f>IF(BY197&lt;=20,"1",IF(BY197&lt;=49.9,"3",IF(BY197&lt;=100,"6",IF(BY197&gt;100,"10"))))</f>
        <v>10</v>
      </c>
      <c r="CE197" s="7" t="str">
        <f>IF(BZ197&gt;=6.5,"1",IF(BZ197&gt;=4.6,"3",IF(BZ197&gt;=2,"6",IF(BZ197&gt;=0,"10"))))</f>
        <v>1</v>
      </c>
      <c r="CF197" s="7" t="str">
        <f>IF(CA197&lt;=0.5,"1",IF(CA197&lt;1,"3",IF(CA197&lt;=3,"6",IF(CA197&gt;=3,"10"))))</f>
        <v>3</v>
      </c>
      <c r="CG197" s="149"/>
      <c r="CH197" s="151"/>
      <c r="CI197" s="4">
        <v>42704</v>
      </c>
      <c r="CJ197" s="27">
        <v>16.5</v>
      </c>
      <c r="CK197" s="27">
        <v>30.2</v>
      </c>
      <c r="CL197" s="27">
        <v>2</v>
      </c>
      <c r="CM197" s="27">
        <v>12.3</v>
      </c>
      <c r="CN197" s="6">
        <f t="shared" si="254"/>
        <v>7.25</v>
      </c>
      <c r="CO197" s="7" t="str">
        <f t="shared" si="255"/>
        <v>10</v>
      </c>
      <c r="CP197" s="7" t="str">
        <f t="shared" si="256"/>
        <v>3</v>
      </c>
      <c r="CQ197" s="7" t="str">
        <f t="shared" si="257"/>
        <v>6</v>
      </c>
      <c r="CR197" s="7" t="str">
        <f t="shared" si="258"/>
        <v>10</v>
      </c>
      <c r="CS197" s="149"/>
      <c r="CT197" s="151"/>
      <c r="CU197" s="4">
        <v>42704</v>
      </c>
      <c r="CV197" s="27">
        <v>211</v>
      </c>
      <c r="CW197" s="27">
        <v>248</v>
      </c>
      <c r="CX197" s="27">
        <v>1</v>
      </c>
      <c r="CY197" s="27">
        <v>59.6</v>
      </c>
      <c r="CZ197" s="6">
        <f t="shared" si="259"/>
        <v>10</v>
      </c>
      <c r="DA197" s="7" t="str">
        <f t="shared" si="260"/>
        <v>10</v>
      </c>
      <c r="DB197" s="7" t="str">
        <f t="shared" si="261"/>
        <v>10</v>
      </c>
      <c r="DC197" s="7" t="str">
        <f t="shared" si="262"/>
        <v>10</v>
      </c>
      <c r="DD197" s="7" t="str">
        <f t="shared" si="263"/>
        <v>10</v>
      </c>
      <c r="DE197" s="149"/>
      <c r="DF197" s="151"/>
      <c r="DG197" s="4">
        <v>42704</v>
      </c>
      <c r="DH197" s="27">
        <v>350</v>
      </c>
      <c r="DI197" s="27">
        <v>2280</v>
      </c>
      <c r="DJ197" s="27">
        <v>1.2</v>
      </c>
      <c r="DK197" s="27">
        <v>57</v>
      </c>
      <c r="DL197" s="6">
        <f t="shared" si="264"/>
        <v>10</v>
      </c>
      <c r="DM197" s="7" t="str">
        <f t="shared" si="265"/>
        <v>10</v>
      </c>
      <c r="DN197" s="7" t="str">
        <f t="shared" si="266"/>
        <v>10</v>
      </c>
      <c r="DO197" s="7" t="str">
        <f t="shared" si="267"/>
        <v>10</v>
      </c>
      <c r="DP197" s="7" t="str">
        <f t="shared" si="268"/>
        <v>10</v>
      </c>
      <c r="DQ197" s="149"/>
      <c r="DR197" s="151"/>
      <c r="DS197" s="4"/>
      <c r="DT197" s="27"/>
      <c r="DU197" s="27"/>
      <c r="DV197" s="27"/>
      <c r="DW197" s="27"/>
      <c r="DX197" s="6"/>
      <c r="DY197" s="7"/>
      <c r="DZ197" s="7"/>
      <c r="EA197" s="7"/>
      <c r="EB197" s="7"/>
    </row>
    <row r="198" spans="1:132" x14ac:dyDescent="0.25">
      <c r="A198" s="149"/>
      <c r="B198" s="154"/>
      <c r="C198" s="25">
        <v>42712</v>
      </c>
      <c r="D198" s="27">
        <v>2.5</v>
      </c>
      <c r="E198" s="27">
        <v>13.2</v>
      </c>
      <c r="F198" s="27">
        <v>5.8</v>
      </c>
      <c r="G198" s="27">
        <v>2.68</v>
      </c>
      <c r="H198" s="29">
        <f t="shared" si="224"/>
        <v>2.75</v>
      </c>
      <c r="I198" s="30" t="str">
        <f t="shared" si="225"/>
        <v>1</v>
      </c>
      <c r="J198" s="30" t="str">
        <f t="shared" si="226"/>
        <v>1</v>
      </c>
      <c r="K198" s="30" t="str">
        <f t="shared" si="227"/>
        <v>3</v>
      </c>
      <c r="L198" s="30" t="str">
        <f t="shared" si="228"/>
        <v>6</v>
      </c>
      <c r="M198" s="149"/>
      <c r="N198" s="154"/>
      <c r="O198" s="25">
        <v>42712</v>
      </c>
      <c r="P198" s="27">
        <v>24.1</v>
      </c>
      <c r="Q198" s="27">
        <v>26.6</v>
      </c>
      <c r="R198" s="27">
        <v>0.5</v>
      </c>
      <c r="S198" s="27">
        <v>7.54</v>
      </c>
      <c r="T198" s="6">
        <f t="shared" si="229"/>
        <v>8.25</v>
      </c>
      <c r="U198" s="7" t="str">
        <f t="shared" si="230"/>
        <v>10</v>
      </c>
      <c r="V198" s="7" t="str">
        <f t="shared" si="231"/>
        <v>3</v>
      </c>
      <c r="W198" s="7" t="str">
        <f t="shared" si="232"/>
        <v>10</v>
      </c>
      <c r="X198" s="7" t="str">
        <f t="shared" si="233"/>
        <v>10</v>
      </c>
      <c r="Y198" s="149"/>
      <c r="Z198" s="154"/>
      <c r="AA198" s="25">
        <v>42712</v>
      </c>
      <c r="AB198" s="27">
        <v>9.3000000000000007</v>
      </c>
      <c r="AC198" s="27">
        <v>13</v>
      </c>
      <c r="AD198" s="27">
        <v>0.4</v>
      </c>
      <c r="AE198" s="27">
        <v>6.27</v>
      </c>
      <c r="AF198" s="6">
        <f t="shared" si="234"/>
        <v>6.75</v>
      </c>
      <c r="AG198" s="7" t="str">
        <f t="shared" si="235"/>
        <v>6</v>
      </c>
      <c r="AH198" s="7" t="str">
        <f t="shared" si="236"/>
        <v>1</v>
      </c>
      <c r="AI198" s="7" t="str">
        <f t="shared" si="237"/>
        <v>10</v>
      </c>
      <c r="AJ198" s="7" t="str">
        <f t="shared" si="238"/>
        <v>10</v>
      </c>
      <c r="AK198" s="149"/>
      <c r="AL198" s="154"/>
      <c r="AM198" s="25">
        <v>42712</v>
      </c>
      <c r="AN198" s="27">
        <v>5.5</v>
      </c>
      <c r="AO198" s="27">
        <v>15.4</v>
      </c>
      <c r="AP198" s="27">
        <v>0.7</v>
      </c>
      <c r="AQ198" s="27">
        <v>4.9000000000000004</v>
      </c>
      <c r="AR198" s="6">
        <f t="shared" si="239"/>
        <v>6.75</v>
      </c>
      <c r="AS198" s="7" t="str">
        <f t="shared" si="240"/>
        <v>6</v>
      </c>
      <c r="AT198" s="7" t="str">
        <f t="shared" si="241"/>
        <v>1</v>
      </c>
      <c r="AU198" s="7" t="str">
        <f t="shared" si="242"/>
        <v>10</v>
      </c>
      <c r="AV198" s="7" t="str">
        <f t="shared" si="243"/>
        <v>10</v>
      </c>
      <c r="AW198" s="149"/>
      <c r="AX198" s="154"/>
      <c r="AY198" s="25">
        <v>42712</v>
      </c>
      <c r="AZ198" s="27">
        <v>1.6</v>
      </c>
      <c r="BA198" s="27">
        <v>25.9</v>
      </c>
      <c r="BB198" s="27">
        <v>3.2</v>
      </c>
      <c r="BC198" s="27">
        <v>3.49</v>
      </c>
      <c r="BD198" s="6">
        <f>(BE198+BF198+BG198+BH198)/4</f>
        <v>5</v>
      </c>
      <c r="BE198" s="7" t="str">
        <f>IF(AZ198&lt;=3,"1",IF(AZ198&lt;5,"3",IF(AZ198&lt;=15,"6",IF(AZ198&gt;15,"10"))))</f>
        <v>1</v>
      </c>
      <c r="BF198" s="7" t="str">
        <f>IF(BA198&lt;=20,"1",IF(BA198&lt;=49.9,"3",IF(BA198&lt;=100,"6",IF(BA198&gt;100,"10"))))</f>
        <v>3</v>
      </c>
      <c r="BG198" s="7" t="str">
        <f>IF(BB198&gt;=6.5,"1",IF(BB198&gt;=4.6,"3",IF(BB198&gt;=2,"6",IF(BB198&gt;=0,"10"))))</f>
        <v>6</v>
      </c>
      <c r="BH198" s="7" t="str">
        <f>IF(BC198&lt;=0.5,"1",IF(BC198&lt;1,"3",IF(BC198&lt;=3,"6",IF(BC198&gt;=3,"10"))))</f>
        <v>10</v>
      </c>
      <c r="BI198" s="149"/>
      <c r="BJ198" s="154"/>
      <c r="BK198" s="25">
        <v>42712</v>
      </c>
      <c r="BL198" s="27" t="s">
        <v>44</v>
      </c>
      <c r="BM198" s="27" t="s">
        <v>44</v>
      </c>
      <c r="BN198" s="27" t="s">
        <v>44</v>
      </c>
      <c r="BO198" s="27" t="s">
        <v>44</v>
      </c>
      <c r="BP198" s="6" t="s">
        <v>44</v>
      </c>
      <c r="BQ198" s="6" t="s">
        <v>44</v>
      </c>
      <c r="BR198" s="6" t="s">
        <v>44</v>
      </c>
      <c r="BS198" s="6" t="s">
        <v>44</v>
      </c>
      <c r="BT198" s="6" t="s">
        <v>44</v>
      </c>
      <c r="BU198" s="149"/>
      <c r="BV198" s="154"/>
      <c r="BW198" s="25">
        <v>42712</v>
      </c>
      <c r="BX198" s="27">
        <v>2.5</v>
      </c>
      <c r="BY198" s="27">
        <v>71.400000000000006</v>
      </c>
      <c r="BZ198" s="27">
        <v>5.5</v>
      </c>
      <c r="CA198" s="27">
        <v>3.44</v>
      </c>
      <c r="CB198" s="6">
        <f>(CC198+CD198+CE198+CF198)/4</f>
        <v>5</v>
      </c>
      <c r="CC198" s="7" t="str">
        <f>IF(BX198&lt;=3,"1",IF(BX198&lt;5,"3",IF(BX198&lt;=15,"6",IF(BX198&gt;15,"10"))))</f>
        <v>1</v>
      </c>
      <c r="CD198" s="7" t="str">
        <f>IF(BY198&lt;=20,"1",IF(BY198&lt;=49.9,"3",IF(BY198&lt;=100,"6",IF(BY198&gt;100,"10"))))</f>
        <v>6</v>
      </c>
      <c r="CE198" s="7" t="str">
        <f>IF(BZ198&gt;=6.5,"1",IF(BZ198&gt;=4.6,"3",IF(BZ198&gt;=2,"6",IF(BZ198&gt;=0,"10"))))</f>
        <v>3</v>
      </c>
      <c r="CF198" s="7" t="str">
        <f>IF(CA198&lt;=0.5,"1",IF(CA198&lt;1,"3",IF(CA198&lt;=3,"6",IF(CA198&gt;=3,"10"))))</f>
        <v>10</v>
      </c>
      <c r="CG198" s="149"/>
      <c r="CH198" s="151"/>
      <c r="CI198" s="4">
        <v>42723</v>
      </c>
      <c r="CJ198" s="27">
        <v>15.4</v>
      </c>
      <c r="CK198" s="27">
        <v>27</v>
      </c>
      <c r="CL198" s="27">
        <v>5.7</v>
      </c>
      <c r="CM198" s="27">
        <v>3.01</v>
      </c>
      <c r="CN198" s="6">
        <f t="shared" si="254"/>
        <v>6.5</v>
      </c>
      <c r="CO198" s="7" t="str">
        <f t="shared" si="255"/>
        <v>10</v>
      </c>
      <c r="CP198" s="7" t="str">
        <f t="shared" si="256"/>
        <v>3</v>
      </c>
      <c r="CQ198" s="7" t="str">
        <f t="shared" si="257"/>
        <v>3</v>
      </c>
      <c r="CR198" s="7" t="str">
        <f t="shared" si="258"/>
        <v>10</v>
      </c>
      <c r="CS198" s="149"/>
      <c r="CT198" s="151"/>
      <c r="CU198" s="4">
        <v>42723</v>
      </c>
      <c r="CV198" s="27">
        <v>104</v>
      </c>
      <c r="CW198" s="27">
        <v>80</v>
      </c>
      <c r="CX198" s="27">
        <v>3</v>
      </c>
      <c r="CY198" s="27">
        <v>19.600000000000001</v>
      </c>
      <c r="CZ198" s="6">
        <f t="shared" si="259"/>
        <v>8</v>
      </c>
      <c r="DA198" s="7" t="str">
        <f t="shared" si="260"/>
        <v>10</v>
      </c>
      <c r="DB198" s="7" t="str">
        <f t="shared" si="261"/>
        <v>6</v>
      </c>
      <c r="DC198" s="7" t="str">
        <f t="shared" si="262"/>
        <v>6</v>
      </c>
      <c r="DD198" s="7" t="str">
        <f t="shared" si="263"/>
        <v>10</v>
      </c>
      <c r="DE198" s="149"/>
      <c r="DF198" s="151"/>
      <c r="DG198" s="4">
        <v>42723</v>
      </c>
      <c r="DH198" s="27">
        <v>230</v>
      </c>
      <c r="DI198" s="27">
        <v>474</v>
      </c>
      <c r="DJ198" s="27">
        <v>2.7</v>
      </c>
      <c r="DK198" s="27">
        <v>44.2</v>
      </c>
      <c r="DL198" s="6">
        <f t="shared" si="264"/>
        <v>9</v>
      </c>
      <c r="DM198" s="7" t="str">
        <f t="shared" si="265"/>
        <v>10</v>
      </c>
      <c r="DN198" s="7" t="str">
        <f t="shared" si="266"/>
        <v>10</v>
      </c>
      <c r="DO198" s="7" t="str">
        <f t="shared" si="267"/>
        <v>6</v>
      </c>
      <c r="DP198" s="7" t="str">
        <f t="shared" si="268"/>
        <v>10</v>
      </c>
      <c r="DQ198" s="149"/>
      <c r="DR198" s="151"/>
      <c r="DS198" s="4"/>
      <c r="DT198" s="27"/>
      <c r="DU198" s="27"/>
      <c r="DV198" s="27"/>
      <c r="DW198" s="27"/>
      <c r="DX198" s="6"/>
      <c r="DY198" s="7"/>
      <c r="DZ198" s="7"/>
      <c r="EA198" s="7"/>
      <c r="EB198" s="7"/>
    </row>
    <row r="199" spans="1:132" x14ac:dyDescent="0.25">
      <c r="A199" s="15">
        <v>105</v>
      </c>
      <c r="B199" s="10" t="s">
        <v>30</v>
      </c>
      <c r="C199" s="26" t="s">
        <v>45</v>
      </c>
      <c r="D199" s="12">
        <f>AVERAGE(D187:D198)</f>
        <v>2.1916666666666669</v>
      </c>
      <c r="E199" s="12">
        <f>AVERAGE(E187:E198)</f>
        <v>45.45000000000001</v>
      </c>
      <c r="F199" s="12">
        <f>AVERAGE(F187:F198)</f>
        <v>5.625</v>
      </c>
      <c r="G199" s="12">
        <f>AVERAGE(G187:G198)</f>
        <v>1.7525000000000002</v>
      </c>
      <c r="H199" s="12">
        <f>AVERAGE(H187:H198)</f>
        <v>3.3541666666666665</v>
      </c>
      <c r="I199" s="13" t="str">
        <f>IF(D199&lt;3,"1",IF(D199&lt;5,"3",IF(D199&lt;=15,"6",IF(D199&gt;15,"10"))))</f>
        <v>1</v>
      </c>
      <c r="J199" s="13" t="str">
        <f>IF(E199&lt;20,"1",IF(E199&lt;=49,"3",IF(E199&lt;=100,"6",IF(E199&gt;100,"10"))))</f>
        <v>3</v>
      </c>
      <c r="K199" s="13" t="str">
        <f>IF(F199&gt;6.5,"1",IF(F199&gt;=4.6,"3",IF(F199&gt;=2,"6",IF(F199&gt;=0,"10"))))</f>
        <v>3</v>
      </c>
      <c r="L199" s="13" t="str">
        <f>IF(G199&lt;0.5,"1",IF(G199&lt;1,"3",IF(G199&lt;=3,"6",IF(G199&gt;=3,"10"))))</f>
        <v>6</v>
      </c>
      <c r="M199" s="15">
        <v>105</v>
      </c>
      <c r="N199" s="10" t="s">
        <v>46</v>
      </c>
      <c r="O199" s="26" t="s">
        <v>47</v>
      </c>
      <c r="P199" s="12">
        <f>AVERAGE(P187:P198)</f>
        <v>14.766666666666664</v>
      </c>
      <c r="Q199" s="12">
        <f>AVERAGE(Q187:Q198)</f>
        <v>74.108333333333334</v>
      </c>
      <c r="R199" s="12">
        <f>AVERAGE(R187:R198)</f>
        <v>2.5083333333333333</v>
      </c>
      <c r="S199" s="12">
        <f>AVERAGE(S187:S198)</f>
        <v>3.9916666666666667</v>
      </c>
      <c r="T199" s="12">
        <f>AVERAGE(T187:T198)</f>
        <v>7</v>
      </c>
      <c r="U199" s="13" t="str">
        <f>IF(P199&lt;3,"1",IF(P199&lt;5,"3",IF(P199&lt;=15,"6",IF(P199&gt;15,"10"))))</f>
        <v>6</v>
      </c>
      <c r="V199" s="13" t="str">
        <f>IF(Q199&lt;20,"1",IF(Q199&lt;=49,"3",IF(Q199&lt;=100,"6",IF(Q199&gt;100,"10"))))</f>
        <v>6</v>
      </c>
      <c r="W199" s="13" t="str">
        <f>IF(R199&gt;6.5,"1",IF(R199&gt;=4.6,"3",IF(R199&gt;=2,"6",IF(R199&gt;=0,"10"))))</f>
        <v>6</v>
      </c>
      <c r="X199" s="13" t="str">
        <f>IF(S199&lt;0.5,"1",IF(S199&lt;1,"3",IF(S199&lt;=3,"6",IF(S199&gt;=3,"10"))))</f>
        <v>10</v>
      </c>
      <c r="Y199" s="15">
        <v>105</v>
      </c>
      <c r="Z199" s="10" t="s">
        <v>46</v>
      </c>
      <c r="AA199" s="26" t="s">
        <v>47</v>
      </c>
      <c r="AB199" s="12">
        <f>AVERAGE(AB187:AB198)</f>
        <v>5.9416666666666673</v>
      </c>
      <c r="AC199" s="12">
        <f>AVERAGE(AC187:AC198)</f>
        <v>21.216666666666669</v>
      </c>
      <c r="AD199" s="12">
        <f>AVERAGE(AD187:AD198)</f>
        <v>1.45</v>
      </c>
      <c r="AE199" s="12">
        <f>AVERAGE(AE187:AE198)</f>
        <v>3.5099999999999993</v>
      </c>
      <c r="AF199" s="12">
        <f>AVERAGE(AF187:AF198)</f>
        <v>6.125</v>
      </c>
      <c r="AG199" s="13" t="str">
        <f>IF(AB199&lt;3,"1",IF(AB199&lt;5,"3",IF(AB199&lt;=15,"6",IF(AB199&gt;15,"10"))))</f>
        <v>6</v>
      </c>
      <c r="AH199" s="13" t="str">
        <f>IF(AC199&lt;20,"1",IF(AC199&lt;=49,"3",IF(AC199&lt;=100,"6",IF(AC199&gt;100,"10"))))</f>
        <v>3</v>
      </c>
      <c r="AI199" s="13" t="str">
        <f>IF(AD199&gt;6.5,"1",IF(AD199&gt;=4.6,"3",IF(AD199&gt;=2,"6",IF(AD199&gt;=0,"10"))))</f>
        <v>10</v>
      </c>
      <c r="AJ199" s="13" t="str">
        <f>IF(AE199&lt;0.5,"1",IF(AE199&lt;1,"3",IF(AE199&lt;=3,"6",IF(AE199&gt;=3,"10"))))</f>
        <v>10</v>
      </c>
      <c r="AK199" s="15">
        <v>105</v>
      </c>
      <c r="AL199" s="10" t="s">
        <v>42</v>
      </c>
      <c r="AM199" s="26" t="s">
        <v>47</v>
      </c>
      <c r="AN199" s="12">
        <f>AVERAGE(AN187:AN198)</f>
        <v>3.6166666666666667</v>
      </c>
      <c r="AO199" s="12">
        <f>AVERAGE(AO187:AO198)</f>
        <v>22.116666666666664</v>
      </c>
      <c r="AP199" s="12">
        <f>AVERAGE(AP187:AP198)</f>
        <v>1.7583333333333331</v>
      </c>
      <c r="AQ199" s="12">
        <f>AVERAGE(AQ187:AQ198)</f>
        <v>3.6116666666666668</v>
      </c>
      <c r="AR199" s="12">
        <f>AVERAGE(AR187:AR198)</f>
        <v>5.458333333333333</v>
      </c>
      <c r="AS199" s="13" t="str">
        <f>IF(AN199&lt;3,"1",IF(AN199&lt;5,"3",IF(AN199&lt;=15,"6",IF(AN199&gt;15,"10"))))</f>
        <v>3</v>
      </c>
      <c r="AT199" s="13" t="str">
        <f>IF(AO199&lt;20,"1",IF(AO199&lt;=49,"3",IF(AO199&lt;=100,"6",IF(AO199&gt;100,"10"))))</f>
        <v>3</v>
      </c>
      <c r="AU199" s="13" t="str">
        <f>IF(AP199&gt;6.5,"1",IF(AP199&gt;=4.6,"3",IF(AP199&gt;=2,"6",IF(AP199&gt;=0,"10"))))</f>
        <v>10</v>
      </c>
      <c r="AV199" s="13" t="str">
        <f>IF(AQ199&lt;0.5,"1",IF(AQ199&lt;1,"3",IF(AQ199&lt;=3,"6",IF(AQ199&gt;=3,"10"))))</f>
        <v>10</v>
      </c>
      <c r="AW199" s="15">
        <v>105</v>
      </c>
      <c r="AX199" s="10" t="s">
        <v>42</v>
      </c>
      <c r="AY199" s="26" t="s">
        <v>47</v>
      </c>
      <c r="AZ199" s="12">
        <f>AVERAGE(AZ187:AZ198)</f>
        <v>1.7454545454545458</v>
      </c>
      <c r="BA199" s="12">
        <f>AVERAGE(BA187:BA198)</f>
        <v>35.236363636363635</v>
      </c>
      <c r="BB199" s="12">
        <f>AVERAGE(BB187:BB198)</f>
        <v>3.5727272727272736</v>
      </c>
      <c r="BC199" s="12">
        <f>AVERAGE(BC187:BC198)</f>
        <v>2.6418181818181821</v>
      </c>
      <c r="BD199" s="12">
        <f>AVERAGE(BD187:BD198)</f>
        <v>4.3636363636363633</v>
      </c>
      <c r="BE199" s="13" t="str">
        <f>IF(AZ199&lt;3,"1",IF(AZ199&lt;5,"3",IF(AZ199&lt;=15,"6",IF(AZ199&gt;15,"10"))))</f>
        <v>1</v>
      </c>
      <c r="BF199" s="13" t="str">
        <f>IF(BA199&lt;20,"1",IF(BA199&lt;=49,"3",IF(BA199&lt;=100,"6",IF(BA199&gt;100,"10"))))</f>
        <v>3</v>
      </c>
      <c r="BG199" s="13" t="str">
        <f>IF(BB199&gt;6.5,"1",IF(BB199&gt;=4.6,"3",IF(BB199&gt;=2,"6",IF(BB199&gt;=0,"10"))))</f>
        <v>6</v>
      </c>
      <c r="BH199" s="13" t="str">
        <f>IF(BC199&lt;0.5,"1",IF(BC199&lt;1,"3",IF(BC199&lt;=3,"6",IF(BC199&gt;=3,"10"))))</f>
        <v>6</v>
      </c>
      <c r="BI199" s="15">
        <v>105</v>
      </c>
      <c r="BJ199" s="10" t="s">
        <v>30</v>
      </c>
      <c r="BK199" s="26" t="s">
        <v>47</v>
      </c>
      <c r="BL199" s="12">
        <f>AVERAGE(BL187:BL198)</f>
        <v>1.2833333333333332</v>
      </c>
      <c r="BM199" s="12">
        <f>AVERAGE(BM187:BM198)</f>
        <v>501.88333333333327</v>
      </c>
      <c r="BN199" s="12">
        <f>AVERAGE(BN187:BN198)</f>
        <v>8.2499999999999982</v>
      </c>
      <c r="BO199" s="12">
        <f>AVERAGE(BO187:BO198)</f>
        <v>0.10000000000000002</v>
      </c>
      <c r="BP199" s="12">
        <f>AVERAGE(BP187:BP198)</f>
        <v>1.375</v>
      </c>
      <c r="BQ199" s="13" t="str">
        <f>IF(BL199&lt;3,"1",IF(BL199&lt;5,"3",IF(BL199&lt;=15,"6",IF(BL199&gt;15,"10"))))</f>
        <v>1</v>
      </c>
      <c r="BR199" s="13" t="str">
        <f>IF(BM199&lt;20,"1",IF(BM199&lt;=49,"3",IF(BM199&lt;=100,"6",IF(BM199&gt;100,"10"))))</f>
        <v>10</v>
      </c>
      <c r="BS199" s="13" t="str">
        <f>IF(BN199&gt;6.5,"1",IF(BN199&gt;=4.6,"3",IF(BN199&gt;=2,"6",IF(BN199&gt;=0,"10"))))</f>
        <v>1</v>
      </c>
      <c r="BT199" s="13" t="str">
        <f>IF(BO199&lt;0.5,"1",IF(BO199&lt;1,"3",IF(BO199&lt;=3,"6",IF(BO199&gt;=3,"10"))))</f>
        <v>1</v>
      </c>
      <c r="BU199" s="15">
        <v>105</v>
      </c>
      <c r="BV199" s="10" t="s">
        <v>48</v>
      </c>
      <c r="BW199" s="26" t="s">
        <v>47</v>
      </c>
      <c r="BX199" s="12">
        <f>AVERAGE(BX187:BX198)</f>
        <v>2.5333333333333337</v>
      </c>
      <c r="BY199" s="12">
        <f>AVERAGE(BY187:BY198)</f>
        <v>256.11666666666667</v>
      </c>
      <c r="BZ199" s="12">
        <f>AVERAGE(BZ187:BZ198)</f>
        <v>5.0333333333333341</v>
      </c>
      <c r="CA199" s="12">
        <f>AVERAGE(CA187:CA198)</f>
        <v>3.5683333333333329</v>
      </c>
      <c r="CB199" s="12">
        <f>AVERAGE(CB187:CB198)</f>
        <v>5.125</v>
      </c>
      <c r="CC199" s="13" t="str">
        <f>IF(BX199&lt;3,"1",IF(BX199&lt;5,"3",IF(BX199&lt;=15,"6",IF(BX199&gt;15,"10"))))</f>
        <v>1</v>
      </c>
      <c r="CD199" s="13" t="str">
        <f>IF(BY199&lt;20,"1",IF(BY199&lt;=49,"3",IF(BY199&lt;=100,"6",IF(BY199&gt;100,"10"))))</f>
        <v>10</v>
      </c>
      <c r="CE199" s="13" t="str">
        <f>IF(BZ199&gt;6.5,"1",IF(BZ199&gt;=4.6,"3",IF(BZ199&gt;=2,"6",IF(BZ199&gt;=0,"10"))))</f>
        <v>3</v>
      </c>
      <c r="CF199" s="13" t="str">
        <f>IF(CA199&lt;0.5,"1",IF(CA199&lt;1,"3",IF(CA199&lt;=3,"6",IF(CA199&gt;=3,"10"))))</f>
        <v>10</v>
      </c>
      <c r="CG199" s="15">
        <v>105</v>
      </c>
      <c r="CH199" s="16"/>
      <c r="CI199" s="17" t="s">
        <v>31</v>
      </c>
      <c r="CJ199" s="12">
        <f>AVERAGE(CJ187:CJ198)</f>
        <v>33.416666666666664</v>
      </c>
      <c r="CK199" s="12">
        <f>AVERAGE(CK187:CK198)</f>
        <v>22.5</v>
      </c>
      <c r="CL199" s="12">
        <f>AVERAGE(CL187:CL198)</f>
        <v>2.4499999999999997</v>
      </c>
      <c r="CM199" s="12">
        <f>AVERAGE(CM187:CM198)</f>
        <v>11.723333333333334</v>
      </c>
      <c r="CN199" s="12">
        <f>AVERAGE(CN187:CN198)</f>
        <v>6.6875</v>
      </c>
      <c r="CO199" s="13" t="str">
        <f>IF(CJ199&lt;3,"1",IF(CJ199&lt;5,"3",IF(CJ199&lt;=15,"6",IF(CJ199&gt;15,"10"))))</f>
        <v>10</v>
      </c>
      <c r="CP199" s="13" t="str">
        <f>IF(CK199&lt;20,"1",IF(CK199&lt;=49,"3",IF(CK199&lt;=100,"6",IF(CK199&gt;100,"10"))))</f>
        <v>3</v>
      </c>
      <c r="CQ199" s="13" t="str">
        <f>IF(CL199&gt;6.5,"1",IF(CL199&gt;=4.6,"3",IF(CL199&gt;=2,"6",IF(CL199&gt;=0,"10"))))</f>
        <v>6</v>
      </c>
      <c r="CR199" s="13" t="str">
        <f>IF(CM199&lt;0.5,"1",IF(CM199&lt;1,"3",IF(CM199&lt;=3,"6",IF(CM199&gt;=3,"10"))))</f>
        <v>10</v>
      </c>
      <c r="CS199" s="15">
        <v>105</v>
      </c>
      <c r="CT199" s="16"/>
      <c r="CU199" s="17" t="s">
        <v>31</v>
      </c>
      <c r="CV199" s="12">
        <f>AVERAGE(CV187:CV198)</f>
        <v>114.16666666666667</v>
      </c>
      <c r="CW199" s="12">
        <f>AVERAGE(CW187:CW198)</f>
        <v>138.84166666666667</v>
      </c>
      <c r="CX199" s="12">
        <f>AVERAGE(CX187:CX198)</f>
        <v>1.6333333333333335</v>
      </c>
      <c r="CY199" s="12">
        <f>AVERAGE(CY187:CY198)</f>
        <v>18.982499999999998</v>
      </c>
      <c r="CZ199" s="12">
        <f>AVERAGE(CZ187:CZ198)</f>
        <v>9.125</v>
      </c>
      <c r="DA199" s="13" t="str">
        <f>IF(CV199&lt;3,"1",IF(CV199&lt;5,"3",IF(CV199&lt;=15,"6",IF(CV199&gt;15,"10"))))</f>
        <v>10</v>
      </c>
      <c r="DB199" s="13" t="str">
        <f>IF(CW199&lt;20,"1",IF(CW199&lt;=49,"3",IF(CW199&lt;=100,"6",IF(CW199&gt;100,"10"))))</f>
        <v>10</v>
      </c>
      <c r="DC199" s="13" t="str">
        <f>IF(CX199&gt;6.5,"1",IF(CX199&gt;=4.6,"3",IF(CX199&gt;=2,"6",IF(CX199&gt;=0,"10"))))</f>
        <v>10</v>
      </c>
      <c r="DD199" s="13" t="str">
        <f>IF(CY199&lt;0.5,"1",IF(CY199&lt;1,"3",IF(CY199&lt;=3,"6",IF(CY199&gt;=3,"10"))))</f>
        <v>10</v>
      </c>
      <c r="DE199" s="15">
        <v>105</v>
      </c>
      <c r="DF199" s="16"/>
      <c r="DG199" s="17" t="s">
        <v>31</v>
      </c>
      <c r="DH199" s="12">
        <f>AVERAGE(DH187:DH198)</f>
        <v>118.66666666666667</v>
      </c>
      <c r="DI199" s="12">
        <f>AVERAGE(DI187:DI198)</f>
        <v>316.17500000000001</v>
      </c>
      <c r="DJ199" s="12">
        <f>AVERAGE(DJ187:DJ198)</f>
        <v>1.575</v>
      </c>
      <c r="DK199" s="12">
        <f>AVERAGE(DK187:DK198)</f>
        <v>22.015833333333337</v>
      </c>
      <c r="DL199" s="12">
        <f>AVERAGE(DL187:DL198)</f>
        <v>9.1875</v>
      </c>
      <c r="DM199" s="13" t="str">
        <f>IF(DH199&lt;3,"1",IF(DH199&lt;5,"3",IF(DH199&lt;=15,"6",IF(DH199&gt;15,"10"))))</f>
        <v>10</v>
      </c>
      <c r="DN199" s="13" t="str">
        <f>IF(DI199&lt;20,"1",IF(DI199&lt;=49,"3",IF(DI199&lt;=100,"6",IF(DI199&gt;100,"10"))))</f>
        <v>10</v>
      </c>
      <c r="DO199" s="13" t="str">
        <f>IF(DJ199&gt;6.5,"1",IF(DJ199&gt;=4.6,"3",IF(DJ199&gt;=2,"6",IF(DJ199&gt;=0,"10"))))</f>
        <v>10</v>
      </c>
      <c r="DP199" s="13" t="str">
        <f>IF(DK199&lt;0.5,"1",IF(DK199&lt;1,"3",IF(DK199&lt;=3,"6",IF(DK199&gt;=3,"10"))))</f>
        <v>10</v>
      </c>
      <c r="DQ199" s="15"/>
      <c r="DR199" s="16"/>
      <c r="DS199" s="17"/>
      <c r="DT199" s="12"/>
      <c r="DU199" s="12"/>
      <c r="DV199" s="12"/>
      <c r="DW199" s="12"/>
      <c r="DX199" s="12"/>
      <c r="DY199" s="13"/>
      <c r="DZ199" s="13"/>
      <c r="EA199" s="13"/>
      <c r="EB199" s="13"/>
    </row>
    <row r="200" spans="1:132" x14ac:dyDescent="0.25">
      <c r="A200" s="149">
        <v>106</v>
      </c>
      <c r="B200" s="153" t="s">
        <v>49</v>
      </c>
      <c r="C200" s="32">
        <v>42741</v>
      </c>
      <c r="D200" s="27">
        <v>2.6</v>
      </c>
      <c r="E200" s="27">
        <v>19.7</v>
      </c>
      <c r="F200" s="27">
        <v>5.9</v>
      </c>
      <c r="G200" s="27">
        <v>4.3899999999999997</v>
      </c>
      <c r="H200" s="29">
        <f t="shared" ref="H200:H211" si="269">(I200+J200+K200+L200)/4</f>
        <v>3.75</v>
      </c>
      <c r="I200" s="30" t="str">
        <f t="shared" ref="I200:I211" si="270">IF(D200&lt;=3,"1",IF(D200&lt;5,"3",IF(D200&lt;=15,"6",IF(D200&gt;15,"10"))))</f>
        <v>1</v>
      </c>
      <c r="J200" s="30" t="str">
        <f t="shared" ref="J200:J211" si="271">IF(E200&lt;=20,"1",IF(E200&lt;=49.9,"3",IF(E200&lt;=100,"6",IF(E200&gt;100,"10"))))</f>
        <v>1</v>
      </c>
      <c r="K200" s="30" t="str">
        <f t="shared" ref="K200:K211" si="272">IF(F200&gt;=6.5,"1",IF(F200&gt;=4.6,"3",IF(F200&gt;=2,"6",IF(F200&gt;=0,"10"))))</f>
        <v>3</v>
      </c>
      <c r="L200" s="30" t="str">
        <f t="shared" ref="L200:L211" si="273">IF(G200&lt;=0.5,"1",IF(G200&lt;1,"3",IF(G200&lt;=3,"6",IF(G200&gt;=3,"10"))))</f>
        <v>10</v>
      </c>
      <c r="M200" s="149">
        <v>106</v>
      </c>
      <c r="N200" s="153" t="s">
        <v>46</v>
      </c>
      <c r="O200" s="32">
        <v>42741</v>
      </c>
      <c r="P200" s="27">
        <v>47.5</v>
      </c>
      <c r="Q200" s="27">
        <v>46.2</v>
      </c>
      <c r="R200" s="27">
        <v>0.6</v>
      </c>
      <c r="S200" s="27">
        <v>17.100000000000001</v>
      </c>
      <c r="T200" s="29">
        <f t="shared" ref="T200:T211" si="274">(U200+V200+W200+X200)/4</f>
        <v>8.25</v>
      </c>
      <c r="U200" s="30" t="str">
        <f t="shared" ref="U200:U211" si="275">IF(P200&lt;=3,"1",IF(P200&lt;5,"3",IF(P200&lt;=15,"6",IF(P200&gt;15,"10"))))</f>
        <v>10</v>
      </c>
      <c r="V200" s="30" t="str">
        <f t="shared" ref="V200:V211" si="276">IF(Q200&lt;=20,"1",IF(Q200&lt;=49.9,"3",IF(Q200&lt;=100,"6",IF(Q200&gt;100,"10"))))</f>
        <v>3</v>
      </c>
      <c r="W200" s="30" t="str">
        <f t="shared" ref="W200:W211" si="277">IF(R200&gt;=6.5,"1",IF(R200&gt;=4.6,"3",IF(R200&gt;=2,"6",IF(R200&gt;=0,"10"))))</f>
        <v>10</v>
      </c>
      <c r="X200" s="30" t="str">
        <f t="shared" ref="X200:X211" si="278">IF(S200&lt;=0.5,"1",IF(S200&lt;1,"3",IF(S200&lt;=3,"6",IF(S200&gt;=3,"10"))))</f>
        <v>10</v>
      </c>
      <c r="Y200" s="149">
        <v>106</v>
      </c>
      <c r="Z200" s="153" t="s">
        <v>46</v>
      </c>
      <c r="AA200" s="32">
        <v>42741</v>
      </c>
      <c r="AB200" s="27">
        <v>9.6</v>
      </c>
      <c r="AC200" s="27">
        <v>12.6</v>
      </c>
      <c r="AD200" s="27">
        <v>0.6</v>
      </c>
      <c r="AE200" s="27">
        <v>10.5</v>
      </c>
      <c r="AF200" s="29">
        <f t="shared" ref="AF200:AF211" si="279">(AG200+AH200+AI200+AJ200)/4</f>
        <v>6.75</v>
      </c>
      <c r="AG200" s="30" t="str">
        <f t="shared" ref="AG200:AG211" si="280">IF(AB200&lt;=3,"1",IF(AB200&lt;5,"3",IF(AB200&lt;=15,"6",IF(AB200&gt;15,"10"))))</f>
        <v>6</v>
      </c>
      <c r="AH200" s="30" t="str">
        <f t="shared" ref="AH200:AH211" si="281">IF(AC200&lt;=20,"1",IF(AC200&lt;=49.9,"3",IF(AC200&lt;=100,"6",IF(AC200&gt;100,"10"))))</f>
        <v>1</v>
      </c>
      <c r="AI200" s="30" t="str">
        <f t="shared" ref="AI200:AI211" si="282">IF(AD200&gt;=6.5,"1",IF(AD200&gt;=4.6,"3",IF(AD200&gt;=2,"6",IF(AD200&gt;=0,"10"))))</f>
        <v>10</v>
      </c>
      <c r="AJ200" s="30" t="str">
        <f t="shared" ref="AJ200:AJ211" si="283">IF(AE200&lt;=0.5,"1",IF(AE200&lt;1,"3",IF(AE200&lt;=3,"6",IF(AE200&gt;=3,"10"))))</f>
        <v>10</v>
      </c>
      <c r="AK200" s="149">
        <v>106</v>
      </c>
      <c r="AL200" s="153" t="s">
        <v>50</v>
      </c>
      <c r="AM200" s="32">
        <v>42741</v>
      </c>
      <c r="AN200" s="22">
        <v>8.1</v>
      </c>
      <c r="AO200" s="22">
        <v>13.6</v>
      </c>
      <c r="AP200" s="22">
        <v>0.8</v>
      </c>
      <c r="AQ200" s="22">
        <v>8.57</v>
      </c>
      <c r="AR200" s="29">
        <f t="shared" ref="AR200:AR211" si="284">(AS200+AT200+AU200+AV200)/4</f>
        <v>6.75</v>
      </c>
      <c r="AS200" s="30" t="str">
        <f t="shared" ref="AS200:AS211" si="285">IF(AN200&lt;=3,"1",IF(AN200&lt;5,"3",IF(AN200&lt;=15,"6",IF(AN200&gt;15,"10"))))</f>
        <v>6</v>
      </c>
      <c r="AT200" s="30" t="str">
        <f t="shared" ref="AT200:AT211" si="286">IF(AO200&lt;=20,"1",IF(AO200&lt;=49.9,"3",IF(AO200&lt;=100,"6",IF(AO200&gt;100,"10"))))</f>
        <v>1</v>
      </c>
      <c r="AU200" s="30" t="str">
        <f t="shared" ref="AU200:AU211" si="287">IF(AP200&gt;=6.5,"1",IF(AP200&gt;=4.6,"3",IF(AP200&gt;=2,"6",IF(AP200&gt;=0,"10"))))</f>
        <v>10</v>
      </c>
      <c r="AV200" s="30" t="str">
        <f t="shared" ref="AV200:AV211" si="288">IF(AQ200&lt;=0.5,"1",IF(AQ200&lt;1,"3",IF(AQ200&lt;=3,"6",IF(AQ200&gt;=3,"10"))))</f>
        <v>10</v>
      </c>
      <c r="AW200" s="149">
        <v>106</v>
      </c>
      <c r="AX200" s="153" t="s">
        <v>50</v>
      </c>
      <c r="AY200" s="32">
        <v>42741</v>
      </c>
      <c r="AZ200" s="27">
        <v>2.2999999999999998</v>
      </c>
      <c r="BA200" s="27">
        <v>21.7</v>
      </c>
      <c r="BB200" s="27">
        <v>1.7</v>
      </c>
      <c r="BC200" s="27">
        <v>5.08</v>
      </c>
      <c r="BD200" s="29">
        <f>(BE200+BF200+BG200+BH200)/4</f>
        <v>6</v>
      </c>
      <c r="BE200" s="30" t="str">
        <f>IF(AZ200&lt;=3,"1",IF(AZ200&lt;5,"3",IF(AZ200&lt;=15,"6",IF(AZ200&gt;15,"10"))))</f>
        <v>1</v>
      </c>
      <c r="BF200" s="30" t="str">
        <f>IF(BA200&lt;=20,"1",IF(BA200&lt;=49.9,"3",IF(BA200&lt;=100,"6",IF(BA200&gt;100,"10"))))</f>
        <v>3</v>
      </c>
      <c r="BG200" s="30" t="str">
        <f>IF(BB200&gt;=6.5,"1",IF(BB200&gt;=4.6,"3",IF(BB200&gt;=2,"6",IF(BB200&gt;=0,"10"))))</f>
        <v>10</v>
      </c>
      <c r="BH200" s="30" t="str">
        <f>IF(BC200&lt;=0.5,"1",IF(BC200&lt;1,"3",IF(BC200&lt;=3,"6",IF(BC200&gt;=3,"10"))))</f>
        <v>10</v>
      </c>
      <c r="BI200" s="149">
        <v>106</v>
      </c>
      <c r="BJ200" s="153" t="s">
        <v>49</v>
      </c>
      <c r="BK200" s="32">
        <v>42741</v>
      </c>
      <c r="BL200" s="27" t="s">
        <v>51</v>
      </c>
      <c r="BM200" s="27" t="s">
        <v>51</v>
      </c>
      <c r="BN200" s="27" t="s">
        <v>51</v>
      </c>
      <c r="BO200" s="27" t="s">
        <v>51</v>
      </c>
      <c r="BP200" s="29" t="s">
        <v>51</v>
      </c>
      <c r="BQ200" s="30" t="s">
        <v>51</v>
      </c>
      <c r="BR200" s="30" t="s">
        <v>51</v>
      </c>
      <c r="BS200" s="30" t="s">
        <v>51</v>
      </c>
      <c r="BT200" s="30" t="s">
        <v>51</v>
      </c>
      <c r="BU200" s="149">
        <v>106</v>
      </c>
      <c r="BV200" s="153" t="s">
        <v>49</v>
      </c>
      <c r="BW200" s="32">
        <v>42741</v>
      </c>
      <c r="BX200" s="27" t="s">
        <v>51</v>
      </c>
      <c r="BY200" s="27" t="s">
        <v>51</v>
      </c>
      <c r="BZ200" s="27" t="s">
        <v>51</v>
      </c>
      <c r="CA200" s="27" t="s">
        <v>51</v>
      </c>
      <c r="CB200" s="29" t="s">
        <v>51</v>
      </c>
      <c r="CC200" s="30" t="s">
        <v>51</v>
      </c>
      <c r="CD200" s="30" t="s">
        <v>51</v>
      </c>
      <c r="CE200" s="30" t="s">
        <v>51</v>
      </c>
      <c r="CF200" s="30" t="s">
        <v>51</v>
      </c>
      <c r="CG200" s="149">
        <v>106</v>
      </c>
      <c r="CH200" s="151"/>
      <c r="CI200" s="4">
        <v>42744</v>
      </c>
      <c r="CJ200" s="27">
        <v>89.9</v>
      </c>
      <c r="CK200" s="27">
        <v>42.2</v>
      </c>
      <c r="CL200" s="27">
        <v>1.7</v>
      </c>
      <c r="CM200" s="27">
        <v>63.7</v>
      </c>
      <c r="CN200" s="29">
        <f t="shared" ref="CN200:CN210" si="289">(CO200+CP200+CQ200+CR200)/4</f>
        <v>8.25</v>
      </c>
      <c r="CO200" s="30" t="str">
        <f t="shared" ref="CO200:CO210" si="290">IF(CJ200&lt;=3,"1",IF(CJ200&lt;5,"3",IF(CJ200&lt;=15,"6",IF(CJ200&gt;15,"10"))))</f>
        <v>10</v>
      </c>
      <c r="CP200" s="30" t="str">
        <f t="shared" ref="CP200:CP210" si="291">IF(CK200&lt;=20,"1",IF(CK200&lt;=49.9,"3",IF(CK200&lt;=100,"6",IF(CK200&gt;100,"10"))))</f>
        <v>3</v>
      </c>
      <c r="CQ200" s="30" t="str">
        <f t="shared" ref="CQ200:CQ210" si="292">IF(CL200&gt;=6.5,"1",IF(CL200&gt;=4.6,"3",IF(CL200&gt;=2,"6",IF(CL200&gt;=0,"10"))))</f>
        <v>10</v>
      </c>
      <c r="CR200" s="30" t="str">
        <f t="shared" ref="CR200:CR210" si="293">IF(CM200&lt;=0.5,"1",IF(CM200&lt;1,"3",IF(CM200&lt;=3,"6",IF(CM200&gt;=3,"10"))))</f>
        <v>10</v>
      </c>
      <c r="CS200" s="149">
        <v>106</v>
      </c>
      <c r="CT200" s="151"/>
      <c r="CU200" s="4">
        <v>42744</v>
      </c>
      <c r="CV200" s="27">
        <v>445</v>
      </c>
      <c r="CW200" s="27">
        <v>728</v>
      </c>
      <c r="CX200" s="27">
        <v>1.7</v>
      </c>
      <c r="CY200" s="27">
        <v>101</v>
      </c>
      <c r="CZ200" s="29">
        <f>(DA200+DB200+DC200+DD200)/4</f>
        <v>10</v>
      </c>
      <c r="DA200" s="30" t="str">
        <f>IF(CV200&lt;=3,"1",IF(CV200&lt;5,"3",IF(CV200&lt;=15,"6",IF(CV200&gt;15,"10"))))</f>
        <v>10</v>
      </c>
      <c r="DB200" s="30" t="str">
        <f>IF(CW200&lt;=20,"1",IF(CW200&lt;=49.9,"3",IF(CW200&lt;=100,"6",IF(CW200&gt;100,"10"))))</f>
        <v>10</v>
      </c>
      <c r="DC200" s="30" t="str">
        <f>IF(CX200&gt;=6.5,"1",IF(CX200&gt;=4.6,"3",IF(CX200&gt;=2,"6",IF(CX200&gt;=0,"10"))))</f>
        <v>10</v>
      </c>
      <c r="DD200" s="30" t="str">
        <f>IF(CY200&lt;=0.5,"1",IF(CY200&lt;1,"3",IF(CY200&lt;=3,"6",IF(CY200&gt;=3,"10"))))</f>
        <v>10</v>
      </c>
      <c r="DE200" s="149">
        <v>106</v>
      </c>
      <c r="DF200" s="151"/>
      <c r="DG200" s="4">
        <v>42744</v>
      </c>
      <c r="DH200" s="27">
        <v>312</v>
      </c>
      <c r="DI200" s="27">
        <v>1260</v>
      </c>
      <c r="DJ200" s="27">
        <v>1.2</v>
      </c>
      <c r="DK200" s="27">
        <v>65.900000000000006</v>
      </c>
      <c r="DL200" s="29">
        <f t="shared" ref="DL200:DL210" si="294">(DM200+DN200+DO200+DP200)/4</f>
        <v>10</v>
      </c>
      <c r="DM200" s="30" t="str">
        <f t="shared" ref="DM200:DM208" si="295">IF(DH200&lt;=3,"1",IF(DH200&lt;5,"3",IF(DH200&lt;=15,"6",IF(DH200&gt;15,"10"))))</f>
        <v>10</v>
      </c>
      <c r="DN200" s="30" t="str">
        <f t="shared" ref="DN200:DN210" si="296">IF(DI200&lt;=20,"1",IF(DI200&lt;=49.9,"3",IF(DI200&lt;=100,"6",IF(DI200&gt;100,"10"))))</f>
        <v>10</v>
      </c>
      <c r="DO200" s="30" t="str">
        <f t="shared" ref="DO200:DO210" si="297">IF(DJ200&gt;=6.5,"1",IF(DJ200&gt;=4.6,"3",IF(DJ200&gt;=2,"6",IF(DJ200&gt;=0,"10"))))</f>
        <v>10</v>
      </c>
      <c r="DP200" s="30" t="str">
        <f t="shared" ref="DP200:DP210" si="298">IF(DK200&lt;=0.5,"1",IF(DK200&lt;1,"3",IF(DK200&lt;=3,"6",IF(DK200&gt;=3,"10"))))</f>
        <v>10</v>
      </c>
      <c r="DQ200" s="149"/>
      <c r="DR200" s="151"/>
      <c r="DS200" s="4"/>
      <c r="DT200" s="27"/>
      <c r="DU200" s="27"/>
      <c r="DV200" s="27"/>
      <c r="DW200" s="27"/>
      <c r="DX200" s="6"/>
      <c r="DY200" s="7"/>
      <c r="DZ200" s="7"/>
      <c r="EA200" s="7"/>
      <c r="EB200" s="7"/>
    </row>
    <row r="201" spans="1:132" x14ac:dyDescent="0.25">
      <c r="A201" s="149"/>
      <c r="B201" s="154"/>
      <c r="C201" s="32">
        <v>42775</v>
      </c>
      <c r="D201" s="27">
        <v>1.9</v>
      </c>
      <c r="E201" s="27">
        <v>50.3</v>
      </c>
      <c r="F201" s="27">
        <v>6.1</v>
      </c>
      <c r="G201" s="27">
        <v>2.65</v>
      </c>
      <c r="H201" s="29">
        <f t="shared" si="269"/>
        <v>4</v>
      </c>
      <c r="I201" s="30" t="str">
        <f t="shared" si="270"/>
        <v>1</v>
      </c>
      <c r="J201" s="30" t="str">
        <f t="shared" si="271"/>
        <v>6</v>
      </c>
      <c r="K201" s="30" t="str">
        <f t="shared" si="272"/>
        <v>3</v>
      </c>
      <c r="L201" s="30" t="str">
        <f t="shared" si="273"/>
        <v>6</v>
      </c>
      <c r="M201" s="149"/>
      <c r="N201" s="154"/>
      <c r="O201" s="32">
        <v>42775</v>
      </c>
      <c r="P201" s="27">
        <v>14.7</v>
      </c>
      <c r="Q201" s="27">
        <v>45</v>
      </c>
      <c r="R201" s="27">
        <v>0.8</v>
      </c>
      <c r="S201" s="27">
        <v>5.0199999999999996</v>
      </c>
      <c r="T201" s="6">
        <f t="shared" si="274"/>
        <v>7.25</v>
      </c>
      <c r="U201" s="7" t="str">
        <f t="shared" si="275"/>
        <v>6</v>
      </c>
      <c r="V201" s="7" t="str">
        <f t="shared" si="276"/>
        <v>3</v>
      </c>
      <c r="W201" s="7" t="str">
        <f t="shared" si="277"/>
        <v>10</v>
      </c>
      <c r="X201" s="7" t="str">
        <f t="shared" si="278"/>
        <v>10</v>
      </c>
      <c r="Y201" s="149"/>
      <c r="Z201" s="154"/>
      <c r="AA201" s="32">
        <v>42775</v>
      </c>
      <c r="AB201" s="27">
        <v>9.4</v>
      </c>
      <c r="AC201" s="27">
        <v>20.3</v>
      </c>
      <c r="AD201" s="27">
        <v>1.3</v>
      </c>
      <c r="AE201" s="27">
        <v>5.0999999999999996</v>
      </c>
      <c r="AF201" s="6">
        <f t="shared" si="279"/>
        <v>7.25</v>
      </c>
      <c r="AG201" s="7" t="str">
        <f t="shared" si="280"/>
        <v>6</v>
      </c>
      <c r="AH201" s="7" t="str">
        <f t="shared" si="281"/>
        <v>3</v>
      </c>
      <c r="AI201" s="7" t="str">
        <f t="shared" si="282"/>
        <v>10</v>
      </c>
      <c r="AJ201" s="7" t="str">
        <f t="shared" si="283"/>
        <v>10</v>
      </c>
      <c r="AK201" s="149"/>
      <c r="AL201" s="154"/>
      <c r="AM201" s="32">
        <v>42775</v>
      </c>
      <c r="AN201" s="27">
        <v>5.5</v>
      </c>
      <c r="AO201" s="27">
        <v>33.299999999999997</v>
      </c>
      <c r="AP201" s="27">
        <v>2.2000000000000002</v>
      </c>
      <c r="AQ201" s="27">
        <v>4.71</v>
      </c>
      <c r="AR201" s="6">
        <f t="shared" si="284"/>
        <v>6.25</v>
      </c>
      <c r="AS201" s="7" t="str">
        <f t="shared" si="285"/>
        <v>6</v>
      </c>
      <c r="AT201" s="7" t="str">
        <f t="shared" si="286"/>
        <v>3</v>
      </c>
      <c r="AU201" s="7" t="str">
        <f t="shared" si="287"/>
        <v>6</v>
      </c>
      <c r="AV201" s="7" t="str">
        <f t="shared" si="288"/>
        <v>10</v>
      </c>
      <c r="AW201" s="149"/>
      <c r="AX201" s="154"/>
      <c r="AY201" s="32">
        <v>42775</v>
      </c>
      <c r="AZ201" s="27">
        <v>1.3</v>
      </c>
      <c r="BA201" s="27">
        <v>34.200000000000003</v>
      </c>
      <c r="BB201" s="27">
        <v>6.1</v>
      </c>
      <c r="BC201" s="27">
        <v>3.76</v>
      </c>
      <c r="BD201" s="6">
        <f>(BE201+BF201+BG201+BH201)/4</f>
        <v>4.25</v>
      </c>
      <c r="BE201" s="7" t="str">
        <f>IF(AZ201&lt;=3,"1",IF(AZ201&lt;5,"3",IF(AZ201&lt;=15,"6",IF(AZ201&gt;15,"10"))))</f>
        <v>1</v>
      </c>
      <c r="BF201" s="7" t="str">
        <f>IF(BA201&lt;=20,"1",IF(BA201&lt;=49.9,"3",IF(BA201&lt;=100,"6",IF(BA201&gt;100,"10"))))</f>
        <v>3</v>
      </c>
      <c r="BG201" s="7" t="str">
        <f>IF(BB201&gt;=6.5,"1",IF(BB201&gt;=4.6,"3",IF(BB201&gt;=2,"6",IF(BB201&gt;=0,"10"))))</f>
        <v>3</v>
      </c>
      <c r="BH201" s="7" t="str">
        <f>IF(BC201&lt;=0.5,"1",IF(BC201&lt;1,"3",IF(BC201&lt;=3,"6",IF(BC201&gt;=3,"10"))))</f>
        <v>10</v>
      </c>
      <c r="BI201" s="149"/>
      <c r="BJ201" s="154"/>
      <c r="BK201" s="32">
        <v>42775</v>
      </c>
      <c r="BL201" s="27" t="s">
        <v>51</v>
      </c>
      <c r="BM201" s="27" t="s">
        <v>51</v>
      </c>
      <c r="BN201" s="27" t="s">
        <v>51</v>
      </c>
      <c r="BO201" s="27" t="s">
        <v>51</v>
      </c>
      <c r="BP201" s="29" t="s">
        <v>51</v>
      </c>
      <c r="BQ201" s="30" t="s">
        <v>51</v>
      </c>
      <c r="BR201" s="30" t="s">
        <v>51</v>
      </c>
      <c r="BS201" s="30" t="s">
        <v>51</v>
      </c>
      <c r="BT201" s="30" t="s">
        <v>51</v>
      </c>
      <c r="BU201" s="149"/>
      <c r="BV201" s="154"/>
      <c r="BW201" s="32">
        <v>42775</v>
      </c>
      <c r="BX201" s="27" t="s">
        <v>51</v>
      </c>
      <c r="BY201" s="27" t="s">
        <v>51</v>
      </c>
      <c r="BZ201" s="27" t="s">
        <v>51</v>
      </c>
      <c r="CA201" s="27" t="s">
        <v>51</v>
      </c>
      <c r="CB201" s="6" t="s">
        <v>51</v>
      </c>
      <c r="CC201" s="7" t="s">
        <v>51</v>
      </c>
      <c r="CD201" s="7" t="s">
        <v>51</v>
      </c>
      <c r="CE201" s="7" t="s">
        <v>51</v>
      </c>
      <c r="CF201" s="7" t="s">
        <v>51</v>
      </c>
      <c r="CG201" s="149"/>
      <c r="CH201" s="151"/>
      <c r="CI201" s="4">
        <v>42790</v>
      </c>
      <c r="CJ201" s="27">
        <v>13.4</v>
      </c>
      <c r="CK201" s="27">
        <v>14</v>
      </c>
      <c r="CL201" s="27">
        <v>2.2000000000000002</v>
      </c>
      <c r="CM201" s="27">
        <v>18.399999999999999</v>
      </c>
      <c r="CN201" s="6">
        <f t="shared" si="289"/>
        <v>5.75</v>
      </c>
      <c r="CO201" s="7" t="str">
        <f t="shared" si="290"/>
        <v>6</v>
      </c>
      <c r="CP201" s="7" t="str">
        <f t="shared" si="291"/>
        <v>1</v>
      </c>
      <c r="CQ201" s="7" t="str">
        <f t="shared" si="292"/>
        <v>6</v>
      </c>
      <c r="CR201" s="7" t="str">
        <f t="shared" si="293"/>
        <v>10</v>
      </c>
      <c r="CS201" s="149"/>
      <c r="CT201" s="151"/>
      <c r="CU201" s="4">
        <v>42790</v>
      </c>
      <c r="CV201" s="27">
        <v>122</v>
      </c>
      <c r="CW201" s="27">
        <v>248</v>
      </c>
      <c r="CX201" s="27">
        <v>2.4</v>
      </c>
      <c r="CY201" s="27">
        <v>15.1</v>
      </c>
      <c r="CZ201" s="6">
        <f>(DA201+DB201+DC201+DD201)/4</f>
        <v>9</v>
      </c>
      <c r="DA201" s="7" t="str">
        <f>IF(CV201&lt;=3,"1",IF(CV201&lt;5,"3",IF(CV201&lt;=15,"6",IF(CV201&gt;15,"10"))))</f>
        <v>10</v>
      </c>
      <c r="DB201" s="7" t="str">
        <f>IF(CW201&lt;=20,"1",IF(CW201&lt;=49.9,"3",IF(CW201&lt;=100,"6",IF(CW201&gt;100,"10"))))</f>
        <v>10</v>
      </c>
      <c r="DC201" s="7" t="str">
        <f>IF(CX201&gt;=6.5,"1",IF(CX201&gt;=4.6,"3",IF(CX201&gt;=2,"6",IF(CX201&gt;=0,"10"))))</f>
        <v>6</v>
      </c>
      <c r="DD201" s="7" t="str">
        <f>IF(CY201&lt;=0.5,"1",IF(CY201&lt;1,"3",IF(CY201&lt;=3,"6",IF(CY201&gt;=3,"10"))))</f>
        <v>10</v>
      </c>
      <c r="DE201" s="149"/>
      <c r="DF201" s="151"/>
      <c r="DG201" s="4">
        <v>42790</v>
      </c>
      <c r="DH201" s="27">
        <v>78.8</v>
      </c>
      <c r="DI201" s="27">
        <v>108</v>
      </c>
      <c r="DJ201" s="27">
        <v>2.2000000000000002</v>
      </c>
      <c r="DK201" s="27">
        <v>13.5</v>
      </c>
      <c r="DL201" s="6">
        <f t="shared" si="294"/>
        <v>9</v>
      </c>
      <c r="DM201" s="7" t="str">
        <f t="shared" si="295"/>
        <v>10</v>
      </c>
      <c r="DN201" s="7" t="str">
        <f t="shared" si="296"/>
        <v>10</v>
      </c>
      <c r="DO201" s="7" t="str">
        <f t="shared" si="297"/>
        <v>6</v>
      </c>
      <c r="DP201" s="7" t="str">
        <f t="shared" si="298"/>
        <v>10</v>
      </c>
      <c r="DQ201" s="149"/>
      <c r="DR201" s="151"/>
      <c r="DS201" s="4"/>
      <c r="DT201" s="27"/>
      <c r="DU201" s="27"/>
      <c r="DV201" s="27"/>
      <c r="DW201" s="27"/>
      <c r="DX201" s="6"/>
      <c r="DY201" s="7"/>
      <c r="DZ201" s="7"/>
      <c r="EA201" s="7"/>
      <c r="EB201" s="7"/>
    </row>
    <row r="202" spans="1:132" x14ac:dyDescent="0.25">
      <c r="A202" s="149"/>
      <c r="B202" s="154"/>
      <c r="C202" s="4">
        <v>42800</v>
      </c>
      <c r="D202" s="27">
        <v>2.8</v>
      </c>
      <c r="E202" s="27">
        <v>125</v>
      </c>
      <c r="F202" s="27">
        <v>5.8</v>
      </c>
      <c r="G202" s="27">
        <v>3.65</v>
      </c>
      <c r="H202" s="6">
        <f t="shared" si="269"/>
        <v>6</v>
      </c>
      <c r="I202" s="7" t="str">
        <f t="shared" si="270"/>
        <v>1</v>
      </c>
      <c r="J202" s="7" t="str">
        <f t="shared" si="271"/>
        <v>10</v>
      </c>
      <c r="K202" s="7" t="str">
        <f t="shared" si="272"/>
        <v>3</v>
      </c>
      <c r="L202" s="7" t="str">
        <f t="shared" si="273"/>
        <v>10</v>
      </c>
      <c r="M202" s="149"/>
      <c r="N202" s="154"/>
      <c r="O202" s="4">
        <v>42800</v>
      </c>
      <c r="P202" s="27">
        <v>19</v>
      </c>
      <c r="Q202" s="27">
        <v>49.4</v>
      </c>
      <c r="R202" s="27">
        <v>0.8</v>
      </c>
      <c r="S202" s="27">
        <v>5.75</v>
      </c>
      <c r="T202" s="6">
        <f t="shared" si="274"/>
        <v>8.25</v>
      </c>
      <c r="U202" s="7" t="str">
        <f t="shared" si="275"/>
        <v>10</v>
      </c>
      <c r="V202" s="7" t="str">
        <f t="shared" si="276"/>
        <v>3</v>
      </c>
      <c r="W202" s="7" t="str">
        <f t="shared" si="277"/>
        <v>10</v>
      </c>
      <c r="X202" s="7" t="str">
        <f t="shared" si="278"/>
        <v>10</v>
      </c>
      <c r="Y202" s="149"/>
      <c r="Z202" s="154"/>
      <c r="AA202" s="4">
        <v>42800</v>
      </c>
      <c r="AB202" s="27">
        <v>10.4</v>
      </c>
      <c r="AC202" s="27">
        <v>25</v>
      </c>
      <c r="AD202" s="27">
        <v>0.8</v>
      </c>
      <c r="AE202" s="27">
        <v>6.71</v>
      </c>
      <c r="AF202" s="6">
        <f t="shared" si="279"/>
        <v>7.25</v>
      </c>
      <c r="AG202" s="7" t="str">
        <f t="shared" si="280"/>
        <v>6</v>
      </c>
      <c r="AH202" s="7" t="str">
        <f t="shared" si="281"/>
        <v>3</v>
      </c>
      <c r="AI202" s="7" t="str">
        <f t="shared" si="282"/>
        <v>10</v>
      </c>
      <c r="AJ202" s="7" t="str">
        <f t="shared" si="283"/>
        <v>10</v>
      </c>
      <c r="AK202" s="149"/>
      <c r="AL202" s="154"/>
      <c r="AM202" s="4">
        <v>42800</v>
      </c>
      <c r="AN202" s="27">
        <v>5.4</v>
      </c>
      <c r="AO202" s="27">
        <v>22.8</v>
      </c>
      <c r="AP202" s="27">
        <v>0.2</v>
      </c>
      <c r="AQ202" s="27">
        <v>4.74</v>
      </c>
      <c r="AR202" s="6">
        <f t="shared" si="284"/>
        <v>7.25</v>
      </c>
      <c r="AS202" s="7" t="str">
        <f t="shared" si="285"/>
        <v>6</v>
      </c>
      <c r="AT202" s="7" t="str">
        <f t="shared" si="286"/>
        <v>3</v>
      </c>
      <c r="AU202" s="7" t="str">
        <f t="shared" si="287"/>
        <v>10</v>
      </c>
      <c r="AV202" s="7" t="str">
        <f t="shared" si="288"/>
        <v>10</v>
      </c>
      <c r="AW202" s="149"/>
      <c r="AX202" s="154"/>
      <c r="AY202" s="4">
        <v>42800</v>
      </c>
      <c r="AZ202" s="27" t="s">
        <v>51</v>
      </c>
      <c r="BA202" s="27" t="s">
        <v>51</v>
      </c>
      <c r="BB202" s="27" t="s">
        <v>51</v>
      </c>
      <c r="BC202" s="27" t="s">
        <v>51</v>
      </c>
      <c r="BD202" s="6" t="s">
        <v>51</v>
      </c>
      <c r="BE202" s="7" t="s">
        <v>51</v>
      </c>
      <c r="BF202" s="7" t="s">
        <v>51</v>
      </c>
      <c r="BG202" s="7" t="s">
        <v>51</v>
      </c>
      <c r="BH202" s="7" t="s">
        <v>51</v>
      </c>
      <c r="BI202" s="149"/>
      <c r="BJ202" s="154"/>
      <c r="BK202" s="4">
        <v>42800</v>
      </c>
      <c r="BL202" s="27" t="s">
        <v>51</v>
      </c>
      <c r="BM202" s="27" t="s">
        <v>51</v>
      </c>
      <c r="BN202" s="27" t="s">
        <v>51</v>
      </c>
      <c r="BO202" s="27" t="s">
        <v>51</v>
      </c>
      <c r="BP202" s="29" t="s">
        <v>51</v>
      </c>
      <c r="BQ202" s="7" t="s">
        <v>51</v>
      </c>
      <c r="BR202" s="7" t="s">
        <v>51</v>
      </c>
      <c r="BS202" s="7" t="s">
        <v>51</v>
      </c>
      <c r="BT202" s="7" t="s">
        <v>51</v>
      </c>
      <c r="BU202" s="149"/>
      <c r="BV202" s="154"/>
      <c r="BW202" s="4">
        <v>42800</v>
      </c>
      <c r="BX202" s="27" t="s">
        <v>51</v>
      </c>
      <c r="BY202" s="27" t="s">
        <v>51</v>
      </c>
      <c r="BZ202" s="27" t="s">
        <v>51</v>
      </c>
      <c r="CA202" s="27" t="s">
        <v>51</v>
      </c>
      <c r="CB202" s="6" t="s">
        <v>51</v>
      </c>
      <c r="CC202" s="7" t="s">
        <v>51</v>
      </c>
      <c r="CD202" s="7" t="s">
        <v>51</v>
      </c>
      <c r="CE202" s="7" t="s">
        <v>51</v>
      </c>
      <c r="CF202" s="7" t="s">
        <v>51</v>
      </c>
      <c r="CG202" s="149"/>
      <c r="CH202" s="151"/>
      <c r="CI202" s="4">
        <v>42818</v>
      </c>
      <c r="CJ202" s="27">
        <v>45.6</v>
      </c>
      <c r="CK202" s="27">
        <v>32</v>
      </c>
      <c r="CL202" s="27">
        <v>2.2999999999999998</v>
      </c>
      <c r="CM202" s="27">
        <v>34.1</v>
      </c>
      <c r="CN202" s="6">
        <f t="shared" si="289"/>
        <v>7.25</v>
      </c>
      <c r="CO202" s="7" t="str">
        <f t="shared" si="290"/>
        <v>10</v>
      </c>
      <c r="CP202" s="7" t="str">
        <f t="shared" si="291"/>
        <v>3</v>
      </c>
      <c r="CQ202" s="7" t="str">
        <f t="shared" si="292"/>
        <v>6</v>
      </c>
      <c r="CR202" s="7" t="str">
        <f t="shared" si="293"/>
        <v>10</v>
      </c>
      <c r="CS202" s="149"/>
      <c r="CT202" s="151"/>
      <c r="CU202" s="4">
        <v>42818</v>
      </c>
      <c r="CV202" s="27">
        <v>346</v>
      </c>
      <c r="CW202" s="27">
        <v>988</v>
      </c>
      <c r="CX202" s="27">
        <v>1.4</v>
      </c>
      <c r="CY202" s="27">
        <v>23.5</v>
      </c>
      <c r="CZ202" s="6">
        <f>(DA202+DB202+DC202+DD202)/4</f>
        <v>10</v>
      </c>
      <c r="DA202" s="7" t="str">
        <f>IF(CV202&lt;=3,"1",IF(CV202&lt;5,"3",IF(CV202&lt;=15,"6",IF(CV202&gt;15,"10"))))</f>
        <v>10</v>
      </c>
      <c r="DB202" s="7" t="str">
        <f>IF(CW202&lt;=20,"1",IF(CW202&lt;=49.9,"3",IF(CW202&lt;=100,"6",IF(CW202&gt;100,"10"))))</f>
        <v>10</v>
      </c>
      <c r="DC202" s="7" t="str">
        <f>IF(CX202&gt;=6.5,"1",IF(CX202&gt;=4.6,"3",IF(CX202&gt;=2,"6",IF(CX202&gt;=0,"10"))))</f>
        <v>10</v>
      </c>
      <c r="DD202" s="7" t="str">
        <f>IF(CY202&lt;=0.5,"1",IF(CY202&lt;1,"3",IF(CY202&lt;=3,"6",IF(CY202&gt;=3,"10"))))</f>
        <v>10</v>
      </c>
      <c r="DE202" s="149"/>
      <c r="DF202" s="151"/>
      <c r="DG202" s="4">
        <v>42818</v>
      </c>
      <c r="DH202" s="27">
        <v>168</v>
      </c>
      <c r="DI202" s="27">
        <v>212</v>
      </c>
      <c r="DJ202" s="27">
        <v>1.6</v>
      </c>
      <c r="DK202" s="27">
        <v>15.1</v>
      </c>
      <c r="DL202" s="6">
        <f t="shared" si="294"/>
        <v>10</v>
      </c>
      <c r="DM202" s="7" t="str">
        <f t="shared" si="295"/>
        <v>10</v>
      </c>
      <c r="DN202" s="7" t="str">
        <f t="shared" si="296"/>
        <v>10</v>
      </c>
      <c r="DO202" s="7" t="str">
        <f t="shared" si="297"/>
        <v>10</v>
      </c>
      <c r="DP202" s="7" t="str">
        <f t="shared" si="298"/>
        <v>10</v>
      </c>
      <c r="DQ202" s="149"/>
      <c r="DR202" s="151"/>
      <c r="DS202" s="4"/>
      <c r="DT202" s="5"/>
      <c r="DU202" s="5"/>
      <c r="DV202" s="5"/>
      <c r="DW202" s="5"/>
      <c r="DX202" s="6"/>
      <c r="DY202" s="7"/>
      <c r="DZ202" s="7"/>
      <c r="EA202" s="7"/>
      <c r="EB202" s="7"/>
    </row>
    <row r="203" spans="1:132" x14ac:dyDescent="0.25">
      <c r="A203" s="149"/>
      <c r="B203" s="154"/>
      <c r="C203" s="4">
        <v>42830</v>
      </c>
      <c r="D203" s="27">
        <v>14.5</v>
      </c>
      <c r="E203" s="27">
        <v>34.6</v>
      </c>
      <c r="F203" s="27">
        <v>11.5</v>
      </c>
      <c r="G203" s="27">
        <v>4.1399999999999997</v>
      </c>
      <c r="H203" s="6">
        <f t="shared" si="269"/>
        <v>5</v>
      </c>
      <c r="I203" s="7" t="str">
        <f t="shared" si="270"/>
        <v>6</v>
      </c>
      <c r="J203" s="7" t="str">
        <f t="shared" si="271"/>
        <v>3</v>
      </c>
      <c r="K203" s="7" t="str">
        <f t="shared" si="272"/>
        <v>1</v>
      </c>
      <c r="L203" s="7" t="str">
        <f t="shared" si="273"/>
        <v>10</v>
      </c>
      <c r="M203" s="149"/>
      <c r="N203" s="154"/>
      <c r="O203" s="4">
        <v>42830</v>
      </c>
      <c r="P203" s="27">
        <v>36.200000000000003</v>
      </c>
      <c r="Q203" s="27">
        <v>35</v>
      </c>
      <c r="R203" s="27">
        <v>0.6</v>
      </c>
      <c r="S203" s="27">
        <v>10.6</v>
      </c>
      <c r="T203" s="6">
        <f t="shared" si="274"/>
        <v>8.25</v>
      </c>
      <c r="U203" s="7" t="str">
        <f t="shared" si="275"/>
        <v>10</v>
      </c>
      <c r="V203" s="7" t="str">
        <f t="shared" si="276"/>
        <v>3</v>
      </c>
      <c r="W203" s="7" t="str">
        <f t="shared" si="277"/>
        <v>10</v>
      </c>
      <c r="X203" s="7" t="str">
        <f t="shared" si="278"/>
        <v>10</v>
      </c>
      <c r="Y203" s="149"/>
      <c r="Z203" s="154"/>
      <c r="AA203" s="4">
        <v>42830</v>
      </c>
      <c r="AB203" s="27">
        <v>7.6</v>
      </c>
      <c r="AC203" s="27">
        <v>26.4</v>
      </c>
      <c r="AD203" s="27">
        <v>1</v>
      </c>
      <c r="AE203" s="27">
        <v>6.6</v>
      </c>
      <c r="AF203" s="6">
        <f t="shared" si="279"/>
        <v>7.25</v>
      </c>
      <c r="AG203" s="7" t="str">
        <f t="shared" si="280"/>
        <v>6</v>
      </c>
      <c r="AH203" s="7" t="str">
        <f t="shared" si="281"/>
        <v>3</v>
      </c>
      <c r="AI203" s="7" t="str">
        <f t="shared" si="282"/>
        <v>10</v>
      </c>
      <c r="AJ203" s="7" t="str">
        <f t="shared" si="283"/>
        <v>10</v>
      </c>
      <c r="AK203" s="149"/>
      <c r="AL203" s="154"/>
      <c r="AM203" s="4">
        <v>42830</v>
      </c>
      <c r="AN203" s="27">
        <v>4</v>
      </c>
      <c r="AO203" s="27">
        <v>50.1</v>
      </c>
      <c r="AP203" s="27">
        <v>1.9</v>
      </c>
      <c r="AQ203" s="27">
        <v>5.36</v>
      </c>
      <c r="AR203" s="6">
        <f t="shared" si="284"/>
        <v>7.25</v>
      </c>
      <c r="AS203" s="7" t="str">
        <f t="shared" si="285"/>
        <v>3</v>
      </c>
      <c r="AT203" s="7" t="str">
        <f t="shared" si="286"/>
        <v>6</v>
      </c>
      <c r="AU203" s="7" t="str">
        <f t="shared" si="287"/>
        <v>10</v>
      </c>
      <c r="AV203" s="7" t="str">
        <f t="shared" si="288"/>
        <v>10</v>
      </c>
      <c r="AW203" s="149"/>
      <c r="AX203" s="154"/>
      <c r="AY203" s="4">
        <v>42830</v>
      </c>
      <c r="AZ203" s="27">
        <v>1</v>
      </c>
      <c r="BA203" s="27">
        <v>57</v>
      </c>
      <c r="BB203" s="27">
        <v>3.4</v>
      </c>
      <c r="BC203" s="27">
        <v>4.05</v>
      </c>
      <c r="BD203" s="6">
        <f t="shared" ref="BD203:BD209" si="299">(BE203+BF203+BG203+BH203)/4</f>
        <v>5.75</v>
      </c>
      <c r="BE203" s="7" t="str">
        <f t="shared" ref="BE203:BE209" si="300">IF(AZ203&lt;=3,"1",IF(AZ203&lt;5,"3",IF(AZ203&lt;=15,"6",IF(AZ203&gt;15,"10"))))</f>
        <v>1</v>
      </c>
      <c r="BF203" s="7" t="str">
        <f t="shared" ref="BF203:BF209" si="301">IF(BA203&lt;=20,"1",IF(BA203&lt;=49.9,"3",IF(BA203&lt;=100,"6",IF(BA203&gt;100,"10"))))</f>
        <v>6</v>
      </c>
      <c r="BG203" s="7" t="str">
        <f t="shared" ref="BG203:BG209" si="302">IF(BB203&gt;=6.5,"1",IF(BB203&gt;=4.6,"3",IF(BB203&gt;=2,"6",IF(BB203&gt;=0,"10"))))</f>
        <v>6</v>
      </c>
      <c r="BH203" s="7" t="str">
        <f t="shared" ref="BH203:BH209" si="303">IF(BC203&lt;=0.5,"1",IF(BC203&lt;1,"3",IF(BC203&lt;=3,"6",IF(BC203&gt;=3,"10"))))</f>
        <v>10</v>
      </c>
      <c r="BI203" s="149"/>
      <c r="BJ203" s="154"/>
      <c r="BK203" s="4">
        <v>42830</v>
      </c>
      <c r="BL203" s="27" t="s">
        <v>51</v>
      </c>
      <c r="BM203" s="27" t="s">
        <v>51</v>
      </c>
      <c r="BN203" s="27" t="s">
        <v>51</v>
      </c>
      <c r="BO203" s="27" t="s">
        <v>51</v>
      </c>
      <c r="BP203" s="29" t="s">
        <v>51</v>
      </c>
      <c r="BQ203" s="7" t="s">
        <v>51</v>
      </c>
      <c r="BR203" s="7" t="s">
        <v>51</v>
      </c>
      <c r="BS203" s="7" t="s">
        <v>51</v>
      </c>
      <c r="BT203" s="7" t="s">
        <v>51</v>
      </c>
      <c r="BU203" s="149"/>
      <c r="BV203" s="154"/>
      <c r="BW203" s="4">
        <v>42830</v>
      </c>
      <c r="BX203" s="27" t="s">
        <v>51</v>
      </c>
      <c r="BY203" s="27" t="s">
        <v>51</v>
      </c>
      <c r="BZ203" s="27" t="s">
        <v>51</v>
      </c>
      <c r="CA203" s="27" t="s">
        <v>51</v>
      </c>
      <c r="CB203" s="29" t="s">
        <v>51</v>
      </c>
      <c r="CC203" s="7" t="s">
        <v>51</v>
      </c>
      <c r="CD203" s="7" t="s">
        <v>51</v>
      </c>
      <c r="CE203" s="7" t="s">
        <v>51</v>
      </c>
      <c r="CF203" s="7" t="s">
        <v>51</v>
      </c>
      <c r="CG203" s="149"/>
      <c r="CH203" s="151"/>
      <c r="CI203" s="4">
        <v>42845</v>
      </c>
      <c r="CJ203" s="27">
        <v>19.8</v>
      </c>
      <c r="CK203" s="27">
        <v>16.5</v>
      </c>
      <c r="CL203" s="27">
        <v>4.5999999999999996</v>
      </c>
      <c r="CM203" s="27">
        <v>37.9</v>
      </c>
      <c r="CN203" s="6">
        <f t="shared" si="289"/>
        <v>6</v>
      </c>
      <c r="CO203" s="7" t="str">
        <f t="shared" si="290"/>
        <v>10</v>
      </c>
      <c r="CP203" s="7" t="str">
        <f t="shared" si="291"/>
        <v>1</v>
      </c>
      <c r="CQ203" s="7" t="str">
        <f t="shared" si="292"/>
        <v>3</v>
      </c>
      <c r="CR203" s="7" t="str">
        <f t="shared" si="293"/>
        <v>10</v>
      </c>
      <c r="CS203" s="149"/>
      <c r="CT203" s="151"/>
      <c r="CU203" s="4">
        <v>42845</v>
      </c>
      <c r="CV203" s="27">
        <v>397</v>
      </c>
      <c r="CW203" s="27">
        <v>193</v>
      </c>
      <c r="CX203" s="27">
        <v>2.2000000000000002</v>
      </c>
      <c r="CY203" s="27">
        <v>58.1</v>
      </c>
      <c r="CZ203" s="6">
        <f>(DA203+DB203+DC203+DD203)/4</f>
        <v>9</v>
      </c>
      <c r="DA203" s="7" t="str">
        <f>IF(CV203&lt;=3,"1",IF(CV203&lt;5,"3",IF(CV203&lt;=15,"6",IF(CV203&gt;15,"10"))))</f>
        <v>10</v>
      </c>
      <c r="DB203" s="7" t="str">
        <f>IF(CW203&lt;=20,"1",IF(CW203&lt;=49.9,"3",IF(CW203&lt;=100,"6",IF(CW203&gt;100,"10"))))</f>
        <v>10</v>
      </c>
      <c r="DC203" s="7" t="str">
        <f>IF(CX203&gt;=6.5,"1",IF(CX203&gt;=4.6,"3",IF(CX203&gt;=2,"6",IF(CX203&gt;=0,"10"))))</f>
        <v>6</v>
      </c>
      <c r="DD203" s="7" t="str">
        <f>IF(CY203&lt;=0.5,"1",IF(CY203&lt;1,"3",IF(CY203&lt;=3,"6",IF(CY203&gt;=3,"10"))))</f>
        <v>10</v>
      </c>
      <c r="DE203" s="149"/>
      <c r="DF203" s="151"/>
      <c r="DG203" s="4">
        <v>42845</v>
      </c>
      <c r="DH203" s="27">
        <v>213</v>
      </c>
      <c r="DI203" s="27">
        <v>106</v>
      </c>
      <c r="DJ203" s="27">
        <v>2.6</v>
      </c>
      <c r="DK203" s="27">
        <v>45.1</v>
      </c>
      <c r="DL203" s="6">
        <f t="shared" si="294"/>
        <v>9</v>
      </c>
      <c r="DM203" s="7" t="str">
        <f t="shared" si="295"/>
        <v>10</v>
      </c>
      <c r="DN203" s="7" t="str">
        <f t="shared" si="296"/>
        <v>10</v>
      </c>
      <c r="DO203" s="7" t="str">
        <f t="shared" si="297"/>
        <v>6</v>
      </c>
      <c r="DP203" s="7" t="str">
        <f t="shared" si="298"/>
        <v>10</v>
      </c>
      <c r="DQ203" s="149"/>
      <c r="DR203" s="151"/>
      <c r="DS203" s="4"/>
      <c r="DT203" s="5"/>
      <c r="DU203" s="5"/>
      <c r="DV203" s="5"/>
      <c r="DW203" s="5"/>
      <c r="DX203" s="6"/>
      <c r="DY203" s="7"/>
      <c r="DZ203" s="7"/>
      <c r="EA203" s="7"/>
      <c r="EB203" s="7"/>
    </row>
    <row r="204" spans="1:132" x14ac:dyDescent="0.25">
      <c r="A204" s="149"/>
      <c r="B204" s="154"/>
      <c r="C204" s="4">
        <v>42859</v>
      </c>
      <c r="D204" s="27">
        <v>13.6</v>
      </c>
      <c r="E204" s="27">
        <v>49.6</v>
      </c>
      <c r="F204" s="27">
        <v>9.6</v>
      </c>
      <c r="G204" s="27">
        <v>0.56999999999999995</v>
      </c>
      <c r="H204" s="6">
        <f t="shared" si="269"/>
        <v>3.25</v>
      </c>
      <c r="I204" s="7" t="str">
        <f t="shared" si="270"/>
        <v>6</v>
      </c>
      <c r="J204" s="7" t="str">
        <f t="shared" si="271"/>
        <v>3</v>
      </c>
      <c r="K204" s="7" t="str">
        <f t="shared" si="272"/>
        <v>1</v>
      </c>
      <c r="L204" s="7" t="str">
        <f t="shared" si="273"/>
        <v>3</v>
      </c>
      <c r="M204" s="149"/>
      <c r="N204" s="154"/>
      <c r="O204" s="4">
        <v>42859</v>
      </c>
      <c r="P204" s="27">
        <v>51.6</v>
      </c>
      <c r="Q204" s="27">
        <v>34.9</v>
      </c>
      <c r="R204" s="27">
        <v>0.4</v>
      </c>
      <c r="S204" s="27">
        <v>11.9</v>
      </c>
      <c r="T204" s="6">
        <f t="shared" si="274"/>
        <v>8.25</v>
      </c>
      <c r="U204" s="7" t="str">
        <f t="shared" si="275"/>
        <v>10</v>
      </c>
      <c r="V204" s="7" t="str">
        <f t="shared" si="276"/>
        <v>3</v>
      </c>
      <c r="W204" s="7" t="str">
        <f t="shared" si="277"/>
        <v>10</v>
      </c>
      <c r="X204" s="7" t="str">
        <f t="shared" si="278"/>
        <v>10</v>
      </c>
      <c r="Y204" s="149"/>
      <c r="Z204" s="154"/>
      <c r="AA204" s="4">
        <v>42859</v>
      </c>
      <c r="AB204" s="27">
        <v>5.0999999999999996</v>
      </c>
      <c r="AC204" s="27">
        <v>6.5</v>
      </c>
      <c r="AD204" s="27">
        <v>0.7</v>
      </c>
      <c r="AE204" s="27">
        <v>4.0599999999999996</v>
      </c>
      <c r="AF204" s="6">
        <f t="shared" si="279"/>
        <v>6.75</v>
      </c>
      <c r="AG204" s="7" t="str">
        <f t="shared" si="280"/>
        <v>6</v>
      </c>
      <c r="AH204" s="7" t="str">
        <f t="shared" si="281"/>
        <v>1</v>
      </c>
      <c r="AI204" s="7" t="str">
        <f t="shared" si="282"/>
        <v>10</v>
      </c>
      <c r="AJ204" s="7" t="str">
        <f t="shared" si="283"/>
        <v>10</v>
      </c>
      <c r="AK204" s="149"/>
      <c r="AL204" s="154"/>
      <c r="AM204" s="4">
        <v>42859</v>
      </c>
      <c r="AN204" s="27">
        <v>3.9</v>
      </c>
      <c r="AO204" s="27">
        <v>8.8000000000000007</v>
      </c>
      <c r="AP204" s="27">
        <v>1.7</v>
      </c>
      <c r="AQ204" s="27">
        <v>4.0999999999999996</v>
      </c>
      <c r="AR204" s="6">
        <f t="shared" si="284"/>
        <v>6</v>
      </c>
      <c r="AS204" s="7" t="str">
        <f t="shared" si="285"/>
        <v>3</v>
      </c>
      <c r="AT204" s="7" t="str">
        <f t="shared" si="286"/>
        <v>1</v>
      </c>
      <c r="AU204" s="7" t="str">
        <f t="shared" si="287"/>
        <v>10</v>
      </c>
      <c r="AV204" s="7" t="str">
        <f t="shared" si="288"/>
        <v>10</v>
      </c>
      <c r="AW204" s="149"/>
      <c r="AX204" s="154"/>
      <c r="AY204" s="4">
        <v>42859</v>
      </c>
      <c r="AZ204" s="27">
        <v>1.4</v>
      </c>
      <c r="BA204" s="27">
        <v>7.2</v>
      </c>
      <c r="BB204" s="27">
        <v>3</v>
      </c>
      <c r="BC204" s="27">
        <v>2.65</v>
      </c>
      <c r="BD204" s="6">
        <f t="shared" si="299"/>
        <v>3.5</v>
      </c>
      <c r="BE204" s="7" t="str">
        <f t="shared" si="300"/>
        <v>1</v>
      </c>
      <c r="BF204" s="7" t="str">
        <f t="shared" si="301"/>
        <v>1</v>
      </c>
      <c r="BG204" s="7" t="str">
        <f t="shared" si="302"/>
        <v>6</v>
      </c>
      <c r="BH204" s="7" t="str">
        <f t="shared" si="303"/>
        <v>6</v>
      </c>
      <c r="BI204" s="149"/>
      <c r="BJ204" s="154"/>
      <c r="BK204" s="4">
        <v>42859</v>
      </c>
      <c r="BL204" s="27" t="s">
        <v>51</v>
      </c>
      <c r="BM204" s="27" t="s">
        <v>51</v>
      </c>
      <c r="BN204" s="27" t="s">
        <v>51</v>
      </c>
      <c r="BO204" s="27" t="s">
        <v>51</v>
      </c>
      <c r="BP204" s="6" t="s">
        <v>51</v>
      </c>
      <c r="BQ204" s="7" t="s">
        <v>51</v>
      </c>
      <c r="BR204" s="7" t="s">
        <v>51</v>
      </c>
      <c r="BS204" s="7" t="s">
        <v>51</v>
      </c>
      <c r="BT204" s="7" t="s">
        <v>51</v>
      </c>
      <c r="BU204" s="149"/>
      <c r="BV204" s="154"/>
      <c r="BW204" s="4">
        <v>42859</v>
      </c>
      <c r="BX204" s="27" t="s">
        <v>51</v>
      </c>
      <c r="BY204" s="27" t="s">
        <v>51</v>
      </c>
      <c r="BZ204" s="27" t="s">
        <v>51</v>
      </c>
      <c r="CA204" s="27" t="s">
        <v>51</v>
      </c>
      <c r="CB204" s="29" t="s">
        <v>51</v>
      </c>
      <c r="CC204" s="7" t="s">
        <v>51</v>
      </c>
      <c r="CD204" s="7" t="s">
        <v>51</v>
      </c>
      <c r="CE204" s="7" t="s">
        <v>51</v>
      </c>
      <c r="CF204" s="7" t="s">
        <v>51</v>
      </c>
      <c r="CG204" s="149"/>
      <c r="CH204" s="151"/>
      <c r="CI204" s="4">
        <v>42860</v>
      </c>
      <c r="CJ204" s="27">
        <v>55</v>
      </c>
      <c r="CK204" s="27">
        <v>138</v>
      </c>
      <c r="CL204" s="27">
        <v>3.3</v>
      </c>
      <c r="CM204" s="27">
        <v>20.9</v>
      </c>
      <c r="CN204" s="6">
        <f t="shared" si="289"/>
        <v>9</v>
      </c>
      <c r="CO204" s="7" t="str">
        <f t="shared" si="290"/>
        <v>10</v>
      </c>
      <c r="CP204" s="7" t="str">
        <f t="shared" si="291"/>
        <v>10</v>
      </c>
      <c r="CQ204" s="7" t="str">
        <f t="shared" si="292"/>
        <v>6</v>
      </c>
      <c r="CR204" s="7" t="str">
        <f t="shared" si="293"/>
        <v>10</v>
      </c>
      <c r="CS204" s="149"/>
      <c r="CT204" s="151"/>
      <c r="CU204" s="4">
        <v>42860</v>
      </c>
      <c r="CV204" s="27" t="s">
        <v>51</v>
      </c>
      <c r="CW204" s="27" t="s">
        <v>51</v>
      </c>
      <c r="CX204" s="27" t="s">
        <v>51</v>
      </c>
      <c r="CY204" s="27" t="s">
        <v>51</v>
      </c>
      <c r="CZ204" s="6" t="s">
        <v>51</v>
      </c>
      <c r="DA204" s="7" t="s">
        <v>51</v>
      </c>
      <c r="DB204" s="7" t="s">
        <v>51</v>
      </c>
      <c r="DC204" s="7" t="s">
        <v>51</v>
      </c>
      <c r="DD204" s="7" t="s">
        <v>51</v>
      </c>
      <c r="DE204" s="149"/>
      <c r="DF204" s="151"/>
      <c r="DG204" s="4">
        <v>42860</v>
      </c>
      <c r="DH204" s="27">
        <v>216</v>
      </c>
      <c r="DI204" s="27">
        <v>360</v>
      </c>
      <c r="DJ204" s="27">
        <v>2.8</v>
      </c>
      <c r="DK204" s="27">
        <v>24.8</v>
      </c>
      <c r="DL204" s="6">
        <f t="shared" si="294"/>
        <v>9</v>
      </c>
      <c r="DM204" s="7" t="str">
        <f t="shared" si="295"/>
        <v>10</v>
      </c>
      <c r="DN204" s="7" t="str">
        <f t="shared" si="296"/>
        <v>10</v>
      </c>
      <c r="DO204" s="7" t="str">
        <f t="shared" si="297"/>
        <v>6</v>
      </c>
      <c r="DP204" s="7" t="str">
        <f t="shared" si="298"/>
        <v>10</v>
      </c>
      <c r="DQ204" s="149"/>
      <c r="DR204" s="151"/>
      <c r="DS204" s="4"/>
      <c r="DT204" s="5"/>
      <c r="DU204" s="5"/>
      <c r="DV204" s="5"/>
      <c r="DW204" s="5"/>
      <c r="DX204" s="6"/>
      <c r="DY204" s="7"/>
      <c r="DZ204" s="7"/>
      <c r="EA204" s="7"/>
      <c r="EB204" s="7"/>
    </row>
    <row r="205" spans="1:132" x14ac:dyDescent="0.25">
      <c r="A205" s="149"/>
      <c r="B205" s="154"/>
      <c r="C205" s="4">
        <v>42893</v>
      </c>
      <c r="D205" s="27">
        <v>1.5</v>
      </c>
      <c r="E205" s="27">
        <v>47.9</v>
      </c>
      <c r="F205" s="27">
        <v>5.3</v>
      </c>
      <c r="G205" s="27">
        <v>0.4</v>
      </c>
      <c r="H205" s="6">
        <f t="shared" si="269"/>
        <v>2</v>
      </c>
      <c r="I205" s="7" t="str">
        <f t="shared" si="270"/>
        <v>1</v>
      </c>
      <c r="J205" s="7" t="str">
        <f t="shared" si="271"/>
        <v>3</v>
      </c>
      <c r="K205" s="7" t="str">
        <f t="shared" si="272"/>
        <v>3</v>
      </c>
      <c r="L205" s="7" t="str">
        <f t="shared" si="273"/>
        <v>1</v>
      </c>
      <c r="M205" s="149"/>
      <c r="N205" s="154"/>
      <c r="O205" s="4">
        <v>42893</v>
      </c>
      <c r="P205" s="27">
        <v>6.7</v>
      </c>
      <c r="Q205" s="27">
        <v>54.7</v>
      </c>
      <c r="R205" s="27">
        <v>3.2</v>
      </c>
      <c r="S205" s="27">
        <v>1.96</v>
      </c>
      <c r="T205" s="6">
        <f t="shared" si="274"/>
        <v>6</v>
      </c>
      <c r="U205" s="7" t="str">
        <f t="shared" si="275"/>
        <v>6</v>
      </c>
      <c r="V205" s="7" t="str">
        <f t="shared" si="276"/>
        <v>6</v>
      </c>
      <c r="W205" s="7" t="str">
        <f t="shared" si="277"/>
        <v>6</v>
      </c>
      <c r="X205" s="7" t="str">
        <f t="shared" si="278"/>
        <v>6</v>
      </c>
      <c r="Y205" s="149"/>
      <c r="Z205" s="154"/>
      <c r="AA205" s="4">
        <v>42893</v>
      </c>
      <c r="AB205" s="27">
        <v>2.6</v>
      </c>
      <c r="AC205" s="27">
        <v>33</v>
      </c>
      <c r="AD205" s="27">
        <v>0.8</v>
      </c>
      <c r="AE205" s="27">
        <v>1.34</v>
      </c>
      <c r="AF205" s="6">
        <f t="shared" si="279"/>
        <v>5</v>
      </c>
      <c r="AG205" s="7" t="str">
        <f t="shared" si="280"/>
        <v>1</v>
      </c>
      <c r="AH205" s="7" t="str">
        <f t="shared" si="281"/>
        <v>3</v>
      </c>
      <c r="AI205" s="7" t="str">
        <f t="shared" si="282"/>
        <v>10</v>
      </c>
      <c r="AJ205" s="7" t="str">
        <f t="shared" si="283"/>
        <v>6</v>
      </c>
      <c r="AK205" s="149"/>
      <c r="AL205" s="154"/>
      <c r="AM205" s="4">
        <v>42893</v>
      </c>
      <c r="AN205" s="27">
        <v>2.1</v>
      </c>
      <c r="AO205" s="27">
        <v>30.2</v>
      </c>
      <c r="AP205" s="27">
        <v>0.5</v>
      </c>
      <c r="AQ205" s="27">
        <v>1.18</v>
      </c>
      <c r="AR205" s="6">
        <f t="shared" si="284"/>
        <v>5</v>
      </c>
      <c r="AS205" s="7" t="str">
        <f t="shared" si="285"/>
        <v>1</v>
      </c>
      <c r="AT205" s="7" t="str">
        <f t="shared" si="286"/>
        <v>3</v>
      </c>
      <c r="AU205" s="7" t="str">
        <f t="shared" si="287"/>
        <v>10</v>
      </c>
      <c r="AV205" s="7" t="str">
        <f t="shared" si="288"/>
        <v>6</v>
      </c>
      <c r="AW205" s="149"/>
      <c r="AX205" s="154"/>
      <c r="AY205" s="4">
        <v>42893</v>
      </c>
      <c r="AZ205" s="27">
        <v>1.4</v>
      </c>
      <c r="BA205" s="27">
        <v>26.2</v>
      </c>
      <c r="BB205" s="27">
        <v>2.4</v>
      </c>
      <c r="BC205" s="27">
        <v>1.2</v>
      </c>
      <c r="BD205" s="6">
        <f t="shared" si="299"/>
        <v>4</v>
      </c>
      <c r="BE205" s="7" t="str">
        <f t="shared" si="300"/>
        <v>1</v>
      </c>
      <c r="BF205" s="7" t="str">
        <f t="shared" si="301"/>
        <v>3</v>
      </c>
      <c r="BG205" s="7" t="str">
        <f t="shared" si="302"/>
        <v>6</v>
      </c>
      <c r="BH205" s="7" t="str">
        <f t="shared" si="303"/>
        <v>6</v>
      </c>
      <c r="BI205" s="149"/>
      <c r="BJ205" s="154"/>
      <c r="BK205" s="4">
        <v>42893</v>
      </c>
      <c r="BL205" s="27">
        <v>1</v>
      </c>
      <c r="BM205" s="27">
        <v>34.799999999999997</v>
      </c>
      <c r="BN205" s="27">
        <v>7</v>
      </c>
      <c r="BO205" s="27">
        <v>0.03</v>
      </c>
      <c r="BP205" s="6">
        <f t="shared" ref="BP205:BP210" si="304">(BQ205+BR205+BS205+BT205)/4</f>
        <v>1.5</v>
      </c>
      <c r="BQ205" s="7" t="str">
        <f t="shared" ref="BQ205:BQ210" si="305">IF(BL205&lt;=3,"1",IF(BL205&lt;5,"3",IF(BL205&lt;=15,"6",IF(BL205&gt;15,"10"))))</f>
        <v>1</v>
      </c>
      <c r="BR205" s="7" t="str">
        <f t="shared" ref="BR205:BR210" si="306">IF(BM205&lt;=20,"1",IF(BM205&lt;=49.9,"3",IF(BM205&lt;=100,"6",IF(BM205&gt;100,"10"))))</f>
        <v>3</v>
      </c>
      <c r="BS205" s="7" t="str">
        <f t="shared" ref="BS205:BS210" si="307">IF(BN205&gt;=6.5,"1",IF(BN205&gt;=4.6,"3",IF(BN205&gt;=2,"6",IF(BN205&gt;=0,"10"))))</f>
        <v>1</v>
      </c>
      <c r="BT205" s="7" t="str">
        <f t="shared" ref="BT205:BT210" si="308">IF(BO205&lt;=0.5,"1",IF(BO205&lt;1,"3",IF(BO205&lt;=3,"6",IF(BO205&gt;=3,"10"))))</f>
        <v>1</v>
      </c>
      <c r="BU205" s="149"/>
      <c r="BV205" s="154"/>
      <c r="BW205" s="4">
        <v>42893</v>
      </c>
      <c r="BX205" s="27">
        <v>2.2000000000000002</v>
      </c>
      <c r="BY205" s="27">
        <v>272</v>
      </c>
      <c r="BZ205" s="27">
        <v>4.3</v>
      </c>
      <c r="CA205" s="27">
        <v>1.0900000000000001</v>
      </c>
      <c r="CB205" s="6">
        <f t="shared" ref="CB205:CB211" si="309">(CC205+CD205+CE205+CF205)/4</f>
        <v>5.75</v>
      </c>
      <c r="CC205" s="7" t="str">
        <f t="shared" ref="CC205:CC211" si="310">IF(BX205&lt;=3,"1",IF(BX205&lt;5,"3",IF(BX205&lt;=15,"6",IF(BX205&gt;15,"10"))))</f>
        <v>1</v>
      </c>
      <c r="CD205" s="7" t="str">
        <f t="shared" ref="CD205:CD211" si="311">IF(BY205&lt;=20,"1",IF(BY205&lt;=49.9,"3",IF(BY205&lt;=100,"6",IF(BY205&gt;100,"10"))))</f>
        <v>10</v>
      </c>
      <c r="CE205" s="7" t="str">
        <f t="shared" ref="CE205:CE211" si="312">IF(BZ205&gt;=6.5,"1",IF(BZ205&gt;=4.6,"3",IF(BZ205&gt;=2,"6",IF(BZ205&gt;=0,"10"))))</f>
        <v>6</v>
      </c>
      <c r="CF205" s="7" t="str">
        <f t="shared" ref="CF205:CF211" si="313">IF(CA205&lt;=0.5,"1",IF(CA205&lt;1,"3",IF(CA205&lt;=3,"6",IF(CA205&gt;=3,"10"))))</f>
        <v>6</v>
      </c>
      <c r="CG205" s="149"/>
      <c r="CH205" s="151"/>
      <c r="CI205" s="4">
        <v>42906</v>
      </c>
      <c r="CJ205" s="27">
        <v>9.4</v>
      </c>
      <c r="CK205" s="27">
        <v>52.2</v>
      </c>
      <c r="CL205" s="27">
        <v>2.6</v>
      </c>
      <c r="CM205" s="27">
        <v>5.36</v>
      </c>
      <c r="CN205" s="6">
        <f t="shared" si="289"/>
        <v>7</v>
      </c>
      <c r="CO205" s="7" t="str">
        <f t="shared" si="290"/>
        <v>6</v>
      </c>
      <c r="CP205" s="7" t="str">
        <f t="shared" si="291"/>
        <v>6</v>
      </c>
      <c r="CQ205" s="7" t="str">
        <f t="shared" si="292"/>
        <v>6</v>
      </c>
      <c r="CR205" s="7" t="str">
        <f t="shared" si="293"/>
        <v>10</v>
      </c>
      <c r="CS205" s="149"/>
      <c r="CT205" s="151"/>
      <c r="CU205" s="4">
        <v>42906</v>
      </c>
      <c r="CV205" s="27" t="s">
        <v>51</v>
      </c>
      <c r="CW205" s="27" t="s">
        <v>51</v>
      </c>
      <c r="CX205" s="27" t="s">
        <v>51</v>
      </c>
      <c r="CY205" s="27" t="s">
        <v>51</v>
      </c>
      <c r="CZ205" s="6" t="s">
        <v>51</v>
      </c>
      <c r="DA205" s="7" t="s">
        <v>51</v>
      </c>
      <c r="DB205" s="7" t="s">
        <v>51</v>
      </c>
      <c r="DC205" s="7" t="s">
        <v>51</v>
      </c>
      <c r="DD205" s="7" t="s">
        <v>51</v>
      </c>
      <c r="DE205" s="149"/>
      <c r="DF205" s="151"/>
      <c r="DG205" s="4">
        <v>42906</v>
      </c>
      <c r="DH205" s="27">
        <v>70</v>
      </c>
      <c r="DI205" s="27">
        <v>61.8</v>
      </c>
      <c r="DJ205" s="27">
        <v>4.8</v>
      </c>
      <c r="DK205" s="27">
        <v>18</v>
      </c>
      <c r="DL205" s="6">
        <f t="shared" si="294"/>
        <v>7.25</v>
      </c>
      <c r="DM205" s="7" t="str">
        <f t="shared" si="295"/>
        <v>10</v>
      </c>
      <c r="DN205" s="7" t="str">
        <f t="shared" si="296"/>
        <v>6</v>
      </c>
      <c r="DO205" s="7" t="str">
        <f t="shared" si="297"/>
        <v>3</v>
      </c>
      <c r="DP205" s="7" t="str">
        <f t="shared" si="298"/>
        <v>10</v>
      </c>
      <c r="DQ205" s="149"/>
      <c r="DR205" s="151"/>
      <c r="DS205" s="4"/>
      <c r="DT205" s="5"/>
      <c r="DU205" s="5"/>
      <c r="DV205" s="5"/>
      <c r="DW205" s="5"/>
      <c r="DX205" s="6"/>
      <c r="DY205" s="7"/>
      <c r="DZ205" s="7"/>
      <c r="EA205" s="7"/>
      <c r="EB205" s="7"/>
    </row>
    <row r="206" spans="1:132" x14ac:dyDescent="0.25">
      <c r="A206" s="149"/>
      <c r="B206" s="154"/>
      <c r="C206" s="4">
        <v>42922</v>
      </c>
      <c r="D206" s="27">
        <v>1.5</v>
      </c>
      <c r="E206" s="27">
        <v>30.6</v>
      </c>
      <c r="F206" s="27">
        <v>4.9000000000000004</v>
      </c>
      <c r="G206" s="27">
        <v>1.41</v>
      </c>
      <c r="H206" s="6">
        <f t="shared" si="269"/>
        <v>3.25</v>
      </c>
      <c r="I206" s="7" t="str">
        <f t="shared" si="270"/>
        <v>1</v>
      </c>
      <c r="J206" s="7" t="str">
        <f t="shared" si="271"/>
        <v>3</v>
      </c>
      <c r="K206" s="7" t="str">
        <f t="shared" si="272"/>
        <v>3</v>
      </c>
      <c r="L206" s="7" t="str">
        <f t="shared" si="273"/>
        <v>6</v>
      </c>
      <c r="M206" s="149"/>
      <c r="N206" s="154"/>
      <c r="O206" s="4">
        <v>42922</v>
      </c>
      <c r="P206" s="27">
        <v>5.7</v>
      </c>
      <c r="Q206" s="27">
        <v>65.099999999999994</v>
      </c>
      <c r="R206" s="27">
        <v>3.5</v>
      </c>
      <c r="S206" s="27">
        <v>1.88</v>
      </c>
      <c r="T206" s="6">
        <f t="shared" si="274"/>
        <v>6</v>
      </c>
      <c r="U206" s="7" t="str">
        <f t="shared" si="275"/>
        <v>6</v>
      </c>
      <c r="V206" s="7" t="str">
        <f t="shared" si="276"/>
        <v>6</v>
      </c>
      <c r="W206" s="7" t="str">
        <f t="shared" si="277"/>
        <v>6</v>
      </c>
      <c r="X206" s="7" t="str">
        <f t="shared" si="278"/>
        <v>6</v>
      </c>
      <c r="Y206" s="149"/>
      <c r="Z206" s="154"/>
      <c r="AA206" s="4">
        <v>42922</v>
      </c>
      <c r="AB206" s="27">
        <v>2.9</v>
      </c>
      <c r="AC206" s="27">
        <v>15</v>
      </c>
      <c r="AD206" s="27">
        <v>1.1000000000000001</v>
      </c>
      <c r="AE206" s="27">
        <v>2.0699999999999998</v>
      </c>
      <c r="AF206" s="6">
        <f t="shared" si="279"/>
        <v>4.5</v>
      </c>
      <c r="AG206" s="7" t="str">
        <f t="shared" si="280"/>
        <v>1</v>
      </c>
      <c r="AH206" s="7" t="str">
        <f t="shared" si="281"/>
        <v>1</v>
      </c>
      <c r="AI206" s="7" t="str">
        <f t="shared" si="282"/>
        <v>10</v>
      </c>
      <c r="AJ206" s="7" t="str">
        <f t="shared" si="283"/>
        <v>6</v>
      </c>
      <c r="AK206" s="149"/>
      <c r="AL206" s="154"/>
      <c r="AM206" s="4">
        <v>42922</v>
      </c>
      <c r="AN206" s="27">
        <v>3.5</v>
      </c>
      <c r="AO206" s="27">
        <v>14.2</v>
      </c>
      <c r="AP206" s="27">
        <v>1.1000000000000001</v>
      </c>
      <c r="AQ206" s="27">
        <v>2.19</v>
      </c>
      <c r="AR206" s="6">
        <f t="shared" si="284"/>
        <v>5</v>
      </c>
      <c r="AS206" s="7" t="str">
        <f t="shared" si="285"/>
        <v>3</v>
      </c>
      <c r="AT206" s="7" t="str">
        <f t="shared" si="286"/>
        <v>1</v>
      </c>
      <c r="AU206" s="7" t="str">
        <f t="shared" si="287"/>
        <v>10</v>
      </c>
      <c r="AV206" s="7" t="str">
        <f t="shared" si="288"/>
        <v>6</v>
      </c>
      <c r="AW206" s="149"/>
      <c r="AX206" s="154"/>
      <c r="AY206" s="4">
        <v>42922</v>
      </c>
      <c r="AZ206" s="27">
        <v>1.9</v>
      </c>
      <c r="BA206" s="27">
        <v>28.2</v>
      </c>
      <c r="BB206" s="27">
        <v>2.7</v>
      </c>
      <c r="BC206" s="27">
        <v>2</v>
      </c>
      <c r="BD206" s="6">
        <f t="shared" si="299"/>
        <v>4</v>
      </c>
      <c r="BE206" s="7" t="str">
        <f t="shared" si="300"/>
        <v>1</v>
      </c>
      <c r="BF206" s="7" t="str">
        <f t="shared" si="301"/>
        <v>3</v>
      </c>
      <c r="BG206" s="7" t="str">
        <f t="shared" si="302"/>
        <v>6</v>
      </c>
      <c r="BH206" s="7" t="str">
        <f t="shared" si="303"/>
        <v>6</v>
      </c>
      <c r="BI206" s="149"/>
      <c r="BJ206" s="154"/>
      <c r="BK206" s="4">
        <v>42922</v>
      </c>
      <c r="BL206" s="27">
        <v>1</v>
      </c>
      <c r="BM206" s="27">
        <v>3.3</v>
      </c>
      <c r="BN206" s="27">
        <v>7.8</v>
      </c>
      <c r="BO206" s="27">
        <v>0.03</v>
      </c>
      <c r="BP206" s="6">
        <f t="shared" si="304"/>
        <v>1</v>
      </c>
      <c r="BQ206" s="7" t="str">
        <f t="shared" si="305"/>
        <v>1</v>
      </c>
      <c r="BR206" s="7" t="str">
        <f t="shared" si="306"/>
        <v>1</v>
      </c>
      <c r="BS206" s="7" t="str">
        <f t="shared" si="307"/>
        <v>1</v>
      </c>
      <c r="BT206" s="7" t="str">
        <f t="shared" si="308"/>
        <v>1</v>
      </c>
      <c r="BU206" s="149"/>
      <c r="BV206" s="154"/>
      <c r="BW206" s="4">
        <v>42922</v>
      </c>
      <c r="BX206" s="27">
        <v>4.5</v>
      </c>
      <c r="BY206" s="27">
        <v>97.8</v>
      </c>
      <c r="BZ206" s="27">
        <v>4</v>
      </c>
      <c r="CA206" s="27">
        <v>0.57999999999999996</v>
      </c>
      <c r="CB206" s="6">
        <f t="shared" si="309"/>
        <v>4.5</v>
      </c>
      <c r="CC206" s="7" t="str">
        <f t="shared" si="310"/>
        <v>3</v>
      </c>
      <c r="CD206" s="7" t="str">
        <f t="shared" si="311"/>
        <v>6</v>
      </c>
      <c r="CE206" s="7" t="str">
        <f t="shared" si="312"/>
        <v>6</v>
      </c>
      <c r="CF206" s="7" t="str">
        <f t="shared" si="313"/>
        <v>3</v>
      </c>
      <c r="CG206" s="149"/>
      <c r="CH206" s="151"/>
      <c r="CI206" s="4">
        <v>42926</v>
      </c>
      <c r="CJ206" s="27">
        <v>6.3</v>
      </c>
      <c r="CK206" s="27">
        <v>52</v>
      </c>
      <c r="CL206" s="27">
        <v>2.5</v>
      </c>
      <c r="CM206" s="27">
        <v>4.6500000000000004</v>
      </c>
      <c r="CN206" s="6">
        <f t="shared" si="289"/>
        <v>7</v>
      </c>
      <c r="CO206" s="7" t="str">
        <f t="shared" si="290"/>
        <v>6</v>
      </c>
      <c r="CP206" s="7" t="str">
        <f t="shared" si="291"/>
        <v>6</v>
      </c>
      <c r="CQ206" s="7" t="str">
        <f t="shared" si="292"/>
        <v>6</v>
      </c>
      <c r="CR206" s="7" t="str">
        <f t="shared" si="293"/>
        <v>10</v>
      </c>
      <c r="CS206" s="149"/>
      <c r="CT206" s="151"/>
      <c r="CU206" s="4">
        <v>42926</v>
      </c>
      <c r="CV206" s="27" t="s">
        <v>51</v>
      </c>
      <c r="CW206" s="27" t="s">
        <v>51</v>
      </c>
      <c r="CX206" s="27" t="s">
        <v>51</v>
      </c>
      <c r="CY206" s="27" t="s">
        <v>51</v>
      </c>
      <c r="CZ206" s="6" t="s">
        <v>51</v>
      </c>
      <c r="DA206" s="7" t="s">
        <v>51</v>
      </c>
      <c r="DB206" s="7" t="s">
        <v>51</v>
      </c>
      <c r="DC206" s="7" t="s">
        <v>51</v>
      </c>
      <c r="DD206" s="7" t="s">
        <v>51</v>
      </c>
      <c r="DE206" s="149"/>
      <c r="DF206" s="151"/>
      <c r="DG206" s="4">
        <v>42926</v>
      </c>
      <c r="DH206" s="27">
        <v>71.599999999999994</v>
      </c>
      <c r="DI206" s="27">
        <v>55</v>
      </c>
      <c r="DJ206" s="27">
        <v>2.2999999999999998</v>
      </c>
      <c r="DK206" s="27">
        <v>17.399999999999999</v>
      </c>
      <c r="DL206" s="6">
        <f t="shared" si="294"/>
        <v>8</v>
      </c>
      <c r="DM206" s="7" t="str">
        <f t="shared" si="295"/>
        <v>10</v>
      </c>
      <c r="DN206" s="7" t="str">
        <f t="shared" si="296"/>
        <v>6</v>
      </c>
      <c r="DO206" s="7" t="str">
        <f t="shared" si="297"/>
        <v>6</v>
      </c>
      <c r="DP206" s="7" t="str">
        <f t="shared" si="298"/>
        <v>10</v>
      </c>
      <c r="DQ206" s="149"/>
      <c r="DR206" s="151"/>
      <c r="DS206" s="4"/>
      <c r="DT206" s="5"/>
      <c r="DU206" s="5"/>
      <c r="DV206" s="5"/>
      <c r="DW206" s="5"/>
      <c r="DX206" s="6"/>
      <c r="DY206" s="7"/>
      <c r="DZ206" s="7"/>
      <c r="EA206" s="7"/>
      <c r="EB206" s="7"/>
    </row>
    <row r="207" spans="1:132" x14ac:dyDescent="0.25">
      <c r="A207" s="149"/>
      <c r="B207" s="154"/>
      <c r="C207" s="4">
        <v>42965</v>
      </c>
      <c r="D207" s="27">
        <v>1.5</v>
      </c>
      <c r="E207" s="27">
        <v>30.4</v>
      </c>
      <c r="F207" s="27">
        <v>5.0999999999999996</v>
      </c>
      <c r="G207" s="27">
        <v>4.03</v>
      </c>
      <c r="H207" s="6">
        <f t="shared" si="269"/>
        <v>4.25</v>
      </c>
      <c r="I207" s="7" t="str">
        <f t="shared" si="270"/>
        <v>1</v>
      </c>
      <c r="J207" s="7" t="str">
        <f t="shared" si="271"/>
        <v>3</v>
      </c>
      <c r="K207" s="7" t="str">
        <f t="shared" si="272"/>
        <v>3</v>
      </c>
      <c r="L207" s="7" t="str">
        <f t="shared" si="273"/>
        <v>10</v>
      </c>
      <c r="M207" s="149"/>
      <c r="N207" s="154"/>
      <c r="O207" s="4">
        <v>42965</v>
      </c>
      <c r="P207" s="27">
        <v>7.2</v>
      </c>
      <c r="Q207" s="27">
        <v>42.5</v>
      </c>
      <c r="R207" s="27">
        <v>2.8</v>
      </c>
      <c r="S207" s="27">
        <v>2.86</v>
      </c>
      <c r="T207" s="6">
        <f t="shared" si="274"/>
        <v>5.25</v>
      </c>
      <c r="U207" s="7" t="str">
        <f t="shared" si="275"/>
        <v>6</v>
      </c>
      <c r="V207" s="7" t="str">
        <f t="shared" si="276"/>
        <v>3</v>
      </c>
      <c r="W207" s="7" t="str">
        <f t="shared" si="277"/>
        <v>6</v>
      </c>
      <c r="X207" s="7" t="str">
        <f t="shared" si="278"/>
        <v>6</v>
      </c>
      <c r="Y207" s="149"/>
      <c r="Z207" s="154"/>
      <c r="AA207" s="4">
        <v>42965</v>
      </c>
      <c r="AB207" s="27">
        <v>4.5999999999999996</v>
      </c>
      <c r="AC207" s="27">
        <v>12.7</v>
      </c>
      <c r="AD207" s="27">
        <v>3.3</v>
      </c>
      <c r="AE207" s="27">
        <v>2.2599999999999998</v>
      </c>
      <c r="AF207" s="6">
        <f t="shared" si="279"/>
        <v>4</v>
      </c>
      <c r="AG207" s="7" t="str">
        <f t="shared" si="280"/>
        <v>3</v>
      </c>
      <c r="AH207" s="7" t="str">
        <f t="shared" si="281"/>
        <v>1</v>
      </c>
      <c r="AI207" s="7" t="str">
        <f t="shared" si="282"/>
        <v>6</v>
      </c>
      <c r="AJ207" s="7" t="str">
        <f t="shared" si="283"/>
        <v>6</v>
      </c>
      <c r="AK207" s="149"/>
      <c r="AL207" s="154"/>
      <c r="AM207" s="4">
        <v>42965</v>
      </c>
      <c r="AN207" s="27">
        <v>3.4</v>
      </c>
      <c r="AO207" s="27">
        <v>26.6</v>
      </c>
      <c r="AP207" s="27">
        <v>2.4</v>
      </c>
      <c r="AQ207" s="27">
        <v>2.4900000000000002</v>
      </c>
      <c r="AR207" s="6">
        <f t="shared" si="284"/>
        <v>4.5</v>
      </c>
      <c r="AS207" s="7" t="str">
        <f t="shared" si="285"/>
        <v>3</v>
      </c>
      <c r="AT207" s="7" t="str">
        <f t="shared" si="286"/>
        <v>3</v>
      </c>
      <c r="AU207" s="7" t="str">
        <f t="shared" si="287"/>
        <v>6</v>
      </c>
      <c r="AV207" s="7" t="str">
        <f t="shared" si="288"/>
        <v>6</v>
      </c>
      <c r="AW207" s="149"/>
      <c r="AX207" s="154"/>
      <c r="AY207" s="4">
        <v>42965</v>
      </c>
      <c r="AZ207" s="27">
        <v>2.1</v>
      </c>
      <c r="BA207" s="27">
        <v>27.6</v>
      </c>
      <c r="BB207" s="27">
        <v>4.5999999999999996</v>
      </c>
      <c r="BC207" s="27">
        <v>2.39</v>
      </c>
      <c r="BD207" s="6">
        <f t="shared" si="299"/>
        <v>3.25</v>
      </c>
      <c r="BE207" s="6" t="str">
        <f t="shared" si="300"/>
        <v>1</v>
      </c>
      <c r="BF207" s="6" t="str">
        <f t="shared" si="301"/>
        <v>3</v>
      </c>
      <c r="BG207" s="6" t="str">
        <f t="shared" si="302"/>
        <v>3</v>
      </c>
      <c r="BH207" s="6" t="str">
        <f t="shared" si="303"/>
        <v>6</v>
      </c>
      <c r="BI207" s="149"/>
      <c r="BJ207" s="154"/>
      <c r="BK207" s="4">
        <v>42965</v>
      </c>
      <c r="BL207" s="27">
        <v>1</v>
      </c>
      <c r="BM207" s="27">
        <v>1.2</v>
      </c>
      <c r="BN207" s="27">
        <v>7.7</v>
      </c>
      <c r="BO207" s="27">
        <v>0.03</v>
      </c>
      <c r="BP207" s="6">
        <f t="shared" si="304"/>
        <v>1</v>
      </c>
      <c r="BQ207" s="7" t="str">
        <f t="shared" si="305"/>
        <v>1</v>
      </c>
      <c r="BR207" s="7" t="str">
        <f t="shared" si="306"/>
        <v>1</v>
      </c>
      <c r="BS207" s="7" t="str">
        <f t="shared" si="307"/>
        <v>1</v>
      </c>
      <c r="BT207" s="7" t="str">
        <f t="shared" si="308"/>
        <v>1</v>
      </c>
      <c r="BU207" s="149"/>
      <c r="BV207" s="154"/>
      <c r="BW207" s="4">
        <v>42965</v>
      </c>
      <c r="BX207" s="27">
        <v>3.7</v>
      </c>
      <c r="BY207" s="27">
        <v>92.3</v>
      </c>
      <c r="BZ207" s="27">
        <v>3.9</v>
      </c>
      <c r="CA207" s="27">
        <v>4.33</v>
      </c>
      <c r="CB207" s="6">
        <f t="shared" si="309"/>
        <v>6.25</v>
      </c>
      <c r="CC207" s="7" t="str">
        <f t="shared" si="310"/>
        <v>3</v>
      </c>
      <c r="CD207" s="7" t="str">
        <f t="shared" si="311"/>
        <v>6</v>
      </c>
      <c r="CE207" s="7" t="str">
        <f t="shared" si="312"/>
        <v>6</v>
      </c>
      <c r="CF207" s="7" t="str">
        <f t="shared" si="313"/>
        <v>10</v>
      </c>
      <c r="CG207" s="149"/>
      <c r="CH207" s="151"/>
      <c r="CI207" s="4">
        <v>42951</v>
      </c>
      <c r="CJ207" s="27">
        <v>6.3</v>
      </c>
      <c r="CK207" s="27">
        <v>56.8</v>
      </c>
      <c r="CL207" s="27">
        <v>2.2000000000000002</v>
      </c>
      <c r="CM207" s="27">
        <v>1.36</v>
      </c>
      <c r="CN207" s="6">
        <f t="shared" si="289"/>
        <v>6</v>
      </c>
      <c r="CO207" s="7" t="str">
        <f t="shared" si="290"/>
        <v>6</v>
      </c>
      <c r="CP207" s="7" t="str">
        <f t="shared" si="291"/>
        <v>6</v>
      </c>
      <c r="CQ207" s="7" t="str">
        <f t="shared" si="292"/>
        <v>6</v>
      </c>
      <c r="CR207" s="7" t="str">
        <f t="shared" si="293"/>
        <v>6</v>
      </c>
      <c r="CS207" s="149"/>
      <c r="CT207" s="151"/>
      <c r="CU207" s="4">
        <v>42951</v>
      </c>
      <c r="CV207" s="27" t="s">
        <v>51</v>
      </c>
      <c r="CW207" s="27" t="s">
        <v>51</v>
      </c>
      <c r="CX207" s="27" t="s">
        <v>51</v>
      </c>
      <c r="CY207" s="27" t="s">
        <v>51</v>
      </c>
      <c r="CZ207" s="6" t="s">
        <v>51</v>
      </c>
      <c r="DA207" s="7" t="s">
        <v>51</v>
      </c>
      <c r="DB207" s="7" t="s">
        <v>51</v>
      </c>
      <c r="DC207" s="7" t="s">
        <v>51</v>
      </c>
      <c r="DD207" s="7" t="s">
        <v>51</v>
      </c>
      <c r="DE207" s="149"/>
      <c r="DF207" s="151"/>
      <c r="DG207" s="4">
        <v>42951</v>
      </c>
      <c r="DH207" s="27">
        <v>68.099999999999994</v>
      </c>
      <c r="DI207" s="27">
        <v>102</v>
      </c>
      <c r="DJ207" s="27">
        <v>2.2999999999999998</v>
      </c>
      <c r="DK207" s="27">
        <v>4.32</v>
      </c>
      <c r="DL207" s="6">
        <f t="shared" si="294"/>
        <v>9</v>
      </c>
      <c r="DM207" s="7" t="str">
        <f t="shared" si="295"/>
        <v>10</v>
      </c>
      <c r="DN207" s="7" t="str">
        <f t="shared" si="296"/>
        <v>10</v>
      </c>
      <c r="DO207" s="7" t="str">
        <f t="shared" si="297"/>
        <v>6</v>
      </c>
      <c r="DP207" s="7" t="str">
        <f t="shared" si="298"/>
        <v>10</v>
      </c>
      <c r="DQ207" s="149"/>
      <c r="DR207" s="151"/>
      <c r="DS207" s="4"/>
      <c r="DT207" s="5"/>
      <c r="DU207" s="5"/>
      <c r="DV207" s="5"/>
      <c r="DW207" s="5"/>
      <c r="DX207" s="6"/>
      <c r="DY207" s="7"/>
      <c r="DZ207" s="7"/>
      <c r="EA207" s="7"/>
      <c r="EB207" s="7"/>
    </row>
    <row r="208" spans="1:132" x14ac:dyDescent="0.25">
      <c r="A208" s="149"/>
      <c r="B208" s="154"/>
      <c r="C208" s="32">
        <v>42984</v>
      </c>
      <c r="D208" s="27">
        <v>1.3</v>
      </c>
      <c r="E208" s="27">
        <v>52.7</v>
      </c>
      <c r="F208" s="27">
        <v>5.6</v>
      </c>
      <c r="G208" s="27">
        <v>0.76</v>
      </c>
      <c r="H208" s="6">
        <f t="shared" si="269"/>
        <v>3.25</v>
      </c>
      <c r="I208" s="7" t="str">
        <f t="shared" si="270"/>
        <v>1</v>
      </c>
      <c r="J208" s="7" t="str">
        <f t="shared" si="271"/>
        <v>6</v>
      </c>
      <c r="K208" s="7" t="str">
        <f t="shared" si="272"/>
        <v>3</v>
      </c>
      <c r="L208" s="7" t="str">
        <f t="shared" si="273"/>
        <v>3</v>
      </c>
      <c r="M208" s="149"/>
      <c r="N208" s="154"/>
      <c r="O208" s="32">
        <v>42984</v>
      </c>
      <c r="P208" s="27">
        <v>10</v>
      </c>
      <c r="Q208" s="27">
        <v>84.9</v>
      </c>
      <c r="R208" s="27">
        <v>4.4000000000000004</v>
      </c>
      <c r="S208" s="27">
        <v>0.92</v>
      </c>
      <c r="T208" s="6">
        <f t="shared" si="274"/>
        <v>5.25</v>
      </c>
      <c r="U208" s="7" t="str">
        <f t="shared" si="275"/>
        <v>6</v>
      </c>
      <c r="V208" s="7" t="str">
        <f t="shared" si="276"/>
        <v>6</v>
      </c>
      <c r="W208" s="7" t="str">
        <f t="shared" si="277"/>
        <v>6</v>
      </c>
      <c r="X208" s="7" t="str">
        <f t="shared" si="278"/>
        <v>3</v>
      </c>
      <c r="Y208" s="149"/>
      <c r="Z208" s="154"/>
      <c r="AA208" s="32">
        <v>42984</v>
      </c>
      <c r="AB208" s="27">
        <v>7.4</v>
      </c>
      <c r="AC208" s="27">
        <v>26.8</v>
      </c>
      <c r="AD208" s="27">
        <v>1</v>
      </c>
      <c r="AE208" s="27">
        <v>1.44</v>
      </c>
      <c r="AF208" s="6">
        <f t="shared" si="279"/>
        <v>6.25</v>
      </c>
      <c r="AG208" s="7" t="str">
        <f t="shared" si="280"/>
        <v>6</v>
      </c>
      <c r="AH208" s="7" t="str">
        <f t="shared" si="281"/>
        <v>3</v>
      </c>
      <c r="AI208" s="7" t="str">
        <f t="shared" si="282"/>
        <v>10</v>
      </c>
      <c r="AJ208" s="7" t="str">
        <f t="shared" si="283"/>
        <v>6</v>
      </c>
      <c r="AK208" s="149"/>
      <c r="AL208" s="154"/>
      <c r="AM208" s="32">
        <v>42984</v>
      </c>
      <c r="AN208" s="27">
        <v>4.5999999999999996</v>
      </c>
      <c r="AO208" s="27">
        <v>15.2</v>
      </c>
      <c r="AP208" s="27">
        <v>1.3</v>
      </c>
      <c r="AQ208" s="27">
        <v>1.86</v>
      </c>
      <c r="AR208" s="6">
        <f t="shared" si="284"/>
        <v>5</v>
      </c>
      <c r="AS208" s="7" t="str">
        <f t="shared" si="285"/>
        <v>3</v>
      </c>
      <c r="AT208" s="7" t="str">
        <f t="shared" si="286"/>
        <v>1</v>
      </c>
      <c r="AU208" s="7" t="str">
        <f t="shared" si="287"/>
        <v>10</v>
      </c>
      <c r="AV208" s="7" t="str">
        <f t="shared" si="288"/>
        <v>6</v>
      </c>
      <c r="AW208" s="149"/>
      <c r="AX208" s="154"/>
      <c r="AY208" s="32">
        <v>42984</v>
      </c>
      <c r="AZ208" s="27">
        <v>3</v>
      </c>
      <c r="BA208" s="27">
        <v>37.4</v>
      </c>
      <c r="BB208" s="27">
        <v>2.6</v>
      </c>
      <c r="BC208" s="27">
        <v>2.4500000000000002</v>
      </c>
      <c r="BD208" s="6">
        <f t="shared" si="299"/>
        <v>4</v>
      </c>
      <c r="BE208" s="7" t="str">
        <f t="shared" si="300"/>
        <v>1</v>
      </c>
      <c r="BF208" s="7" t="str">
        <f t="shared" si="301"/>
        <v>3</v>
      </c>
      <c r="BG208" s="7" t="str">
        <f t="shared" si="302"/>
        <v>6</v>
      </c>
      <c r="BH208" s="7" t="str">
        <f t="shared" si="303"/>
        <v>6</v>
      </c>
      <c r="BI208" s="149"/>
      <c r="BJ208" s="154"/>
      <c r="BK208" s="32">
        <v>42984</v>
      </c>
      <c r="BL208" s="27">
        <v>1.2</v>
      </c>
      <c r="BM208" s="27">
        <v>30</v>
      </c>
      <c r="BN208" s="27">
        <v>8.1</v>
      </c>
      <c r="BO208" s="27">
        <v>0.03</v>
      </c>
      <c r="BP208" s="6">
        <f t="shared" si="304"/>
        <v>1.5</v>
      </c>
      <c r="BQ208" s="7" t="str">
        <f t="shared" si="305"/>
        <v>1</v>
      </c>
      <c r="BR208" s="7" t="str">
        <f t="shared" si="306"/>
        <v>3</v>
      </c>
      <c r="BS208" s="7" t="str">
        <f t="shared" si="307"/>
        <v>1</v>
      </c>
      <c r="BT208" s="7" t="str">
        <f t="shared" si="308"/>
        <v>1</v>
      </c>
      <c r="BU208" s="149"/>
      <c r="BV208" s="154"/>
      <c r="BW208" s="32">
        <v>42984</v>
      </c>
      <c r="BX208" s="27">
        <v>4.4000000000000004</v>
      </c>
      <c r="BY208" s="27">
        <v>41.5</v>
      </c>
      <c r="BZ208" s="27">
        <v>4.5</v>
      </c>
      <c r="CA208" s="27">
        <v>4.41</v>
      </c>
      <c r="CB208" s="6">
        <f t="shared" si="309"/>
        <v>5.5</v>
      </c>
      <c r="CC208" s="7" t="str">
        <f t="shared" si="310"/>
        <v>3</v>
      </c>
      <c r="CD208" s="7" t="str">
        <f t="shared" si="311"/>
        <v>3</v>
      </c>
      <c r="CE208" s="7" t="str">
        <f t="shared" si="312"/>
        <v>6</v>
      </c>
      <c r="CF208" s="7" t="str">
        <f t="shared" si="313"/>
        <v>10</v>
      </c>
      <c r="CG208" s="149"/>
      <c r="CH208" s="151"/>
      <c r="CI208" s="4">
        <v>42983</v>
      </c>
      <c r="CJ208" s="27">
        <v>8.6</v>
      </c>
      <c r="CK208" s="27">
        <v>27.8</v>
      </c>
      <c r="CL208" s="27">
        <v>3.2</v>
      </c>
      <c r="CM208" s="27">
        <v>6.84</v>
      </c>
      <c r="CN208" s="6">
        <f t="shared" si="289"/>
        <v>6.25</v>
      </c>
      <c r="CO208" s="7" t="str">
        <f t="shared" si="290"/>
        <v>6</v>
      </c>
      <c r="CP208" s="7" t="str">
        <f t="shared" si="291"/>
        <v>3</v>
      </c>
      <c r="CQ208" s="7" t="str">
        <f t="shared" si="292"/>
        <v>6</v>
      </c>
      <c r="CR208" s="7" t="str">
        <f t="shared" si="293"/>
        <v>10</v>
      </c>
      <c r="CS208" s="149"/>
      <c r="CT208" s="151"/>
      <c r="CU208" s="4">
        <v>42983</v>
      </c>
      <c r="CV208" s="27" t="s">
        <v>51</v>
      </c>
      <c r="CW208" s="27" t="s">
        <v>51</v>
      </c>
      <c r="CX208" s="27" t="s">
        <v>51</v>
      </c>
      <c r="CY208" s="27" t="s">
        <v>51</v>
      </c>
      <c r="CZ208" s="6" t="s">
        <v>51</v>
      </c>
      <c r="DA208" s="7" t="s">
        <v>51</v>
      </c>
      <c r="DB208" s="7" t="s">
        <v>51</v>
      </c>
      <c r="DC208" s="7" t="s">
        <v>51</v>
      </c>
      <c r="DD208" s="7" t="s">
        <v>51</v>
      </c>
      <c r="DE208" s="149"/>
      <c r="DF208" s="151"/>
      <c r="DG208" s="4">
        <v>42983</v>
      </c>
      <c r="DH208" s="27">
        <v>36</v>
      </c>
      <c r="DI208" s="27">
        <v>35.799999999999997</v>
      </c>
      <c r="DJ208" s="27">
        <v>2.7</v>
      </c>
      <c r="DK208" s="27">
        <v>8.68</v>
      </c>
      <c r="DL208" s="6">
        <f t="shared" si="294"/>
        <v>7.25</v>
      </c>
      <c r="DM208" s="7" t="str">
        <f t="shared" si="295"/>
        <v>10</v>
      </c>
      <c r="DN208" s="7" t="str">
        <f t="shared" si="296"/>
        <v>3</v>
      </c>
      <c r="DO208" s="7" t="str">
        <f t="shared" si="297"/>
        <v>6</v>
      </c>
      <c r="DP208" s="7" t="str">
        <f t="shared" si="298"/>
        <v>10</v>
      </c>
      <c r="DQ208" s="149"/>
      <c r="DR208" s="151"/>
      <c r="DS208" s="4"/>
      <c r="DT208" s="5"/>
      <c r="DU208" s="5"/>
      <c r="DV208" s="5"/>
      <c r="DW208" s="5"/>
      <c r="DX208" s="6"/>
      <c r="DY208" s="7"/>
      <c r="DZ208" s="7"/>
      <c r="EA208" s="7"/>
      <c r="EB208" s="7"/>
    </row>
    <row r="209" spans="1:132" x14ac:dyDescent="0.25">
      <c r="A209" s="149"/>
      <c r="B209" s="154"/>
      <c r="C209" s="32">
        <v>43011</v>
      </c>
      <c r="D209" s="27">
        <v>1.6</v>
      </c>
      <c r="E209" s="27">
        <v>189</v>
      </c>
      <c r="F209" s="27">
        <v>5</v>
      </c>
      <c r="G209" s="27">
        <v>1.4</v>
      </c>
      <c r="H209" s="6">
        <f t="shared" si="269"/>
        <v>5</v>
      </c>
      <c r="I209" s="7" t="str">
        <f t="shared" si="270"/>
        <v>1</v>
      </c>
      <c r="J209" s="7" t="str">
        <f t="shared" si="271"/>
        <v>10</v>
      </c>
      <c r="K209" s="7" t="str">
        <f t="shared" si="272"/>
        <v>3</v>
      </c>
      <c r="L209" s="7" t="str">
        <f t="shared" si="273"/>
        <v>6</v>
      </c>
      <c r="M209" s="149"/>
      <c r="N209" s="154"/>
      <c r="O209" s="32">
        <v>43011</v>
      </c>
      <c r="P209" s="27">
        <v>9.3000000000000007</v>
      </c>
      <c r="Q209" s="27">
        <v>105</v>
      </c>
      <c r="R209" s="27">
        <v>1.3</v>
      </c>
      <c r="S209" s="27">
        <v>2.65</v>
      </c>
      <c r="T209" s="6">
        <f t="shared" si="274"/>
        <v>8</v>
      </c>
      <c r="U209" s="7" t="str">
        <f t="shared" si="275"/>
        <v>6</v>
      </c>
      <c r="V209" s="7" t="str">
        <f t="shared" si="276"/>
        <v>10</v>
      </c>
      <c r="W209" s="7" t="str">
        <f t="shared" si="277"/>
        <v>10</v>
      </c>
      <c r="X209" s="7" t="str">
        <f t="shared" si="278"/>
        <v>6</v>
      </c>
      <c r="Y209" s="149"/>
      <c r="Z209" s="154"/>
      <c r="AA209" s="32">
        <v>43011</v>
      </c>
      <c r="AB209" s="27">
        <v>5</v>
      </c>
      <c r="AC209" s="27">
        <v>14.6</v>
      </c>
      <c r="AD209" s="27">
        <v>2</v>
      </c>
      <c r="AE209" s="27">
        <v>3.62</v>
      </c>
      <c r="AF209" s="6">
        <f t="shared" si="279"/>
        <v>5.75</v>
      </c>
      <c r="AG209" s="7" t="str">
        <f t="shared" si="280"/>
        <v>6</v>
      </c>
      <c r="AH209" s="7" t="str">
        <f t="shared" si="281"/>
        <v>1</v>
      </c>
      <c r="AI209" s="7" t="str">
        <f t="shared" si="282"/>
        <v>6</v>
      </c>
      <c r="AJ209" s="7" t="str">
        <f t="shared" si="283"/>
        <v>10</v>
      </c>
      <c r="AK209" s="149"/>
      <c r="AL209" s="154"/>
      <c r="AM209" s="32">
        <v>43011</v>
      </c>
      <c r="AN209" s="27">
        <v>5.0999999999999996</v>
      </c>
      <c r="AO209" s="27">
        <v>18.8</v>
      </c>
      <c r="AP209" s="27">
        <v>4.4000000000000004</v>
      </c>
      <c r="AQ209" s="27">
        <v>3.3</v>
      </c>
      <c r="AR209" s="6">
        <f t="shared" si="284"/>
        <v>5.75</v>
      </c>
      <c r="AS209" s="7" t="str">
        <f t="shared" si="285"/>
        <v>6</v>
      </c>
      <c r="AT209" s="7" t="str">
        <f t="shared" si="286"/>
        <v>1</v>
      </c>
      <c r="AU209" s="7" t="str">
        <f t="shared" si="287"/>
        <v>6</v>
      </c>
      <c r="AV209" s="7" t="str">
        <f t="shared" si="288"/>
        <v>10</v>
      </c>
      <c r="AW209" s="149"/>
      <c r="AX209" s="154"/>
      <c r="AY209" s="32">
        <v>43011</v>
      </c>
      <c r="AZ209" s="27">
        <v>1.7</v>
      </c>
      <c r="BA209" s="27">
        <v>34.1</v>
      </c>
      <c r="BB209" s="27">
        <v>4.2</v>
      </c>
      <c r="BC209" s="27">
        <v>2.84</v>
      </c>
      <c r="BD209" s="6">
        <f t="shared" si="299"/>
        <v>4</v>
      </c>
      <c r="BE209" s="7" t="str">
        <f t="shared" si="300"/>
        <v>1</v>
      </c>
      <c r="BF209" s="7" t="str">
        <f t="shared" si="301"/>
        <v>3</v>
      </c>
      <c r="BG209" s="7" t="str">
        <f t="shared" si="302"/>
        <v>6</v>
      </c>
      <c r="BH209" s="7" t="str">
        <f t="shared" si="303"/>
        <v>6</v>
      </c>
      <c r="BI209" s="149"/>
      <c r="BJ209" s="154"/>
      <c r="BK209" s="32">
        <v>43011</v>
      </c>
      <c r="BL209" s="27">
        <v>1</v>
      </c>
      <c r="BM209" s="27">
        <v>23.5</v>
      </c>
      <c r="BN209" s="27">
        <v>7.6</v>
      </c>
      <c r="BO209" s="27">
        <v>0.04</v>
      </c>
      <c r="BP209" s="6">
        <f t="shared" si="304"/>
        <v>1.5</v>
      </c>
      <c r="BQ209" s="7" t="str">
        <f t="shared" si="305"/>
        <v>1</v>
      </c>
      <c r="BR209" s="7" t="str">
        <f t="shared" si="306"/>
        <v>3</v>
      </c>
      <c r="BS209" s="7" t="str">
        <f t="shared" si="307"/>
        <v>1</v>
      </c>
      <c r="BT209" s="7" t="str">
        <f t="shared" si="308"/>
        <v>1</v>
      </c>
      <c r="BU209" s="149"/>
      <c r="BV209" s="154"/>
      <c r="BW209" s="25">
        <v>43011</v>
      </c>
      <c r="BX209" s="27">
        <v>2.2999999999999998</v>
      </c>
      <c r="BY209" s="27">
        <v>48.7</v>
      </c>
      <c r="BZ209" s="27">
        <v>4.2</v>
      </c>
      <c r="CA209" s="27">
        <v>2.79</v>
      </c>
      <c r="CB209" s="6">
        <f t="shared" si="309"/>
        <v>4</v>
      </c>
      <c r="CC209" s="7" t="str">
        <f t="shared" si="310"/>
        <v>1</v>
      </c>
      <c r="CD209" s="7" t="str">
        <f t="shared" si="311"/>
        <v>3</v>
      </c>
      <c r="CE209" s="7" t="str">
        <f t="shared" si="312"/>
        <v>6</v>
      </c>
      <c r="CF209" s="7" t="str">
        <f t="shared" si="313"/>
        <v>6</v>
      </c>
      <c r="CG209" s="149"/>
      <c r="CH209" s="151"/>
      <c r="CI209" s="4">
        <v>43028</v>
      </c>
      <c r="CJ209" s="27">
        <v>10.4</v>
      </c>
      <c r="CK209" s="27">
        <v>12.9</v>
      </c>
      <c r="CL209" s="27">
        <v>3.4</v>
      </c>
      <c r="CM209" s="27">
        <v>12.8</v>
      </c>
      <c r="CN209" s="6">
        <f t="shared" si="289"/>
        <v>5.75</v>
      </c>
      <c r="CO209" s="7" t="str">
        <f t="shared" si="290"/>
        <v>6</v>
      </c>
      <c r="CP209" s="7" t="str">
        <f t="shared" si="291"/>
        <v>1</v>
      </c>
      <c r="CQ209" s="7" t="str">
        <f t="shared" si="292"/>
        <v>6</v>
      </c>
      <c r="CR209" s="7" t="str">
        <f t="shared" si="293"/>
        <v>10</v>
      </c>
      <c r="CS209" s="149"/>
      <c r="CT209" s="151"/>
      <c r="CU209" s="4">
        <v>43028</v>
      </c>
      <c r="CV209" s="27" t="s">
        <v>51</v>
      </c>
      <c r="CW209" s="27" t="s">
        <v>51</v>
      </c>
      <c r="CX209" s="27" t="s">
        <v>51</v>
      </c>
      <c r="CY209" s="27" t="s">
        <v>51</v>
      </c>
      <c r="CZ209" s="6" t="s">
        <v>51</v>
      </c>
      <c r="DA209" s="7" t="s">
        <v>51</v>
      </c>
      <c r="DB209" s="7" t="s">
        <v>51</v>
      </c>
      <c r="DC209" s="7" t="s">
        <v>51</v>
      </c>
      <c r="DD209" s="7" t="s">
        <v>51</v>
      </c>
      <c r="DE209" s="149"/>
      <c r="DF209" s="151"/>
      <c r="DG209" s="4">
        <v>43028</v>
      </c>
      <c r="DH209" s="27">
        <v>102</v>
      </c>
      <c r="DI209" s="27">
        <v>63.2</v>
      </c>
      <c r="DJ209" s="27">
        <v>2.1</v>
      </c>
      <c r="DK209" s="27">
        <v>20</v>
      </c>
      <c r="DL209" s="6">
        <f t="shared" si="294"/>
        <v>8</v>
      </c>
      <c r="DM209" s="7" t="str">
        <f>IF(DH209&lt;=3,"1",IF(DH209&lt;5,"3",IF(DH209&lt;=15,"6",IF(DH209&gt;15,"10"))))</f>
        <v>10</v>
      </c>
      <c r="DN209" s="7" t="str">
        <f t="shared" si="296"/>
        <v>6</v>
      </c>
      <c r="DO209" s="7" t="str">
        <f t="shared" si="297"/>
        <v>6</v>
      </c>
      <c r="DP209" s="7" t="str">
        <f t="shared" si="298"/>
        <v>10</v>
      </c>
      <c r="DQ209" s="149"/>
      <c r="DR209" s="151"/>
      <c r="DS209" s="4"/>
      <c r="DT209" s="27"/>
      <c r="DU209" s="27"/>
      <c r="DV209" s="27"/>
      <c r="DW209" s="27"/>
      <c r="DX209" s="6"/>
      <c r="DY209" s="7"/>
      <c r="DZ209" s="7"/>
      <c r="EA209" s="7"/>
      <c r="EB209" s="7"/>
    </row>
    <row r="210" spans="1:132" x14ac:dyDescent="0.25">
      <c r="A210" s="149"/>
      <c r="B210" s="154"/>
      <c r="C210" s="25">
        <v>43041</v>
      </c>
      <c r="D210" s="27">
        <v>1.9</v>
      </c>
      <c r="E210" s="27">
        <v>33.9</v>
      </c>
      <c r="F210" s="27">
        <v>6.1</v>
      </c>
      <c r="G210" s="27">
        <v>0.79</v>
      </c>
      <c r="H210" s="6">
        <f t="shared" si="269"/>
        <v>2.5</v>
      </c>
      <c r="I210" s="7" t="str">
        <f t="shared" si="270"/>
        <v>1</v>
      </c>
      <c r="J210" s="7" t="str">
        <f t="shared" si="271"/>
        <v>3</v>
      </c>
      <c r="K210" s="7" t="str">
        <f t="shared" si="272"/>
        <v>3</v>
      </c>
      <c r="L210" s="7" t="str">
        <f t="shared" si="273"/>
        <v>3</v>
      </c>
      <c r="M210" s="149"/>
      <c r="N210" s="154"/>
      <c r="O210" s="25">
        <v>43041</v>
      </c>
      <c r="P210" s="27">
        <v>8.6999999999999993</v>
      </c>
      <c r="Q210" s="27">
        <v>46.5</v>
      </c>
      <c r="R210" s="27">
        <v>1.7</v>
      </c>
      <c r="S210" s="27">
        <v>3.06</v>
      </c>
      <c r="T210" s="6">
        <f t="shared" si="274"/>
        <v>7.25</v>
      </c>
      <c r="U210" s="7" t="str">
        <f t="shared" si="275"/>
        <v>6</v>
      </c>
      <c r="V210" s="7" t="str">
        <f t="shared" si="276"/>
        <v>3</v>
      </c>
      <c r="W210" s="7" t="str">
        <f t="shared" si="277"/>
        <v>10</v>
      </c>
      <c r="X210" s="7" t="str">
        <f t="shared" si="278"/>
        <v>10</v>
      </c>
      <c r="Y210" s="149"/>
      <c r="Z210" s="154"/>
      <c r="AA210" s="25">
        <v>43041</v>
      </c>
      <c r="AB210" s="27">
        <v>4.8</v>
      </c>
      <c r="AC210" s="27">
        <v>18.8</v>
      </c>
      <c r="AD210" s="27">
        <v>1.7</v>
      </c>
      <c r="AE210" s="27">
        <v>2.76</v>
      </c>
      <c r="AF210" s="6">
        <f t="shared" si="279"/>
        <v>5</v>
      </c>
      <c r="AG210" s="7" t="str">
        <f t="shared" si="280"/>
        <v>3</v>
      </c>
      <c r="AH210" s="7" t="str">
        <f t="shared" si="281"/>
        <v>1</v>
      </c>
      <c r="AI210" s="7" t="str">
        <f t="shared" si="282"/>
        <v>10</v>
      </c>
      <c r="AJ210" s="7" t="str">
        <f t="shared" si="283"/>
        <v>6</v>
      </c>
      <c r="AK210" s="149"/>
      <c r="AL210" s="154"/>
      <c r="AM210" s="25">
        <v>43041</v>
      </c>
      <c r="AN210" s="27">
        <v>4.4000000000000004</v>
      </c>
      <c r="AO210" s="27">
        <v>22.2</v>
      </c>
      <c r="AP210" s="27">
        <v>2.4</v>
      </c>
      <c r="AQ210" s="27">
        <v>2.63</v>
      </c>
      <c r="AR210" s="6">
        <f t="shared" si="284"/>
        <v>4.5</v>
      </c>
      <c r="AS210" s="7" t="str">
        <f t="shared" si="285"/>
        <v>3</v>
      </c>
      <c r="AT210" s="7" t="str">
        <f t="shared" si="286"/>
        <v>3</v>
      </c>
      <c r="AU210" s="7" t="str">
        <f t="shared" si="287"/>
        <v>6</v>
      </c>
      <c r="AV210" s="7" t="str">
        <f t="shared" si="288"/>
        <v>6</v>
      </c>
      <c r="AW210" s="149"/>
      <c r="AX210" s="154"/>
      <c r="AY210" s="25">
        <v>43041</v>
      </c>
      <c r="AZ210" s="27">
        <v>1.3</v>
      </c>
      <c r="BA210" s="27">
        <v>26.6</v>
      </c>
      <c r="BB210" s="27">
        <v>4.5999999999999996</v>
      </c>
      <c r="BC210" s="27">
        <v>2.17</v>
      </c>
      <c r="BD210" s="6">
        <f>(BE210+BF210+BG210+BH210)/4</f>
        <v>3.25</v>
      </c>
      <c r="BE210" s="7" t="str">
        <f>IF(AZ210&lt;=3,"1",IF(AZ210&lt;5,"3",IF(AZ210&lt;=15,"6",IF(AZ210&gt;15,"10"))))</f>
        <v>1</v>
      </c>
      <c r="BF210" s="7" t="str">
        <f>IF(BA210&lt;=20,"1",IF(BA210&lt;=49.9,"3",IF(BA210&lt;=100,"6",IF(BA210&gt;100,"10"))))</f>
        <v>3</v>
      </c>
      <c r="BG210" s="7" t="str">
        <f>IF(BB210&gt;=6.5,"1",IF(BB210&gt;=4.6,"3",IF(BB210&gt;=2,"6",IF(BB210&gt;=0,"10"))))</f>
        <v>3</v>
      </c>
      <c r="BH210" s="7" t="str">
        <f>IF(BC210&lt;=0.5,"1",IF(BC210&lt;1,"3",IF(BC210&lt;=3,"6",IF(BC210&gt;=3,"10"))))</f>
        <v>6</v>
      </c>
      <c r="BI210" s="149"/>
      <c r="BJ210" s="154"/>
      <c r="BK210" s="25">
        <v>43041</v>
      </c>
      <c r="BL210" s="27">
        <v>1.4</v>
      </c>
      <c r="BM210" s="27">
        <v>118</v>
      </c>
      <c r="BN210" s="27">
        <v>7.8</v>
      </c>
      <c r="BO210" s="27">
        <v>0.06</v>
      </c>
      <c r="BP210" s="6">
        <f t="shared" si="304"/>
        <v>3.25</v>
      </c>
      <c r="BQ210" s="7" t="str">
        <f t="shared" si="305"/>
        <v>1</v>
      </c>
      <c r="BR210" s="7" t="str">
        <f t="shared" si="306"/>
        <v>10</v>
      </c>
      <c r="BS210" s="7" t="str">
        <f t="shared" si="307"/>
        <v>1</v>
      </c>
      <c r="BT210" s="7" t="str">
        <f t="shared" si="308"/>
        <v>1</v>
      </c>
      <c r="BU210" s="149"/>
      <c r="BV210" s="154"/>
      <c r="BW210" s="25">
        <v>43041</v>
      </c>
      <c r="BX210" s="27">
        <v>2.2999999999999998</v>
      </c>
      <c r="BY210" s="27">
        <v>37.9</v>
      </c>
      <c r="BZ210" s="27">
        <v>6</v>
      </c>
      <c r="CA210" s="27">
        <v>0.83</v>
      </c>
      <c r="CB210" s="6">
        <f t="shared" si="309"/>
        <v>2.5</v>
      </c>
      <c r="CC210" s="7" t="str">
        <f t="shared" si="310"/>
        <v>1</v>
      </c>
      <c r="CD210" s="7" t="str">
        <f t="shared" si="311"/>
        <v>3</v>
      </c>
      <c r="CE210" s="7" t="str">
        <f t="shared" si="312"/>
        <v>3</v>
      </c>
      <c r="CF210" s="7" t="str">
        <f t="shared" si="313"/>
        <v>3</v>
      </c>
      <c r="CG210" s="149"/>
      <c r="CH210" s="151"/>
      <c r="CI210" s="4">
        <v>43067</v>
      </c>
      <c r="CJ210" s="27">
        <v>33.4</v>
      </c>
      <c r="CK210" s="27">
        <v>36</v>
      </c>
      <c r="CL210" s="27">
        <v>3.1</v>
      </c>
      <c r="CM210" s="27">
        <v>70</v>
      </c>
      <c r="CN210" s="6">
        <f t="shared" si="289"/>
        <v>7.25</v>
      </c>
      <c r="CO210" s="7" t="str">
        <f t="shared" si="290"/>
        <v>10</v>
      </c>
      <c r="CP210" s="7" t="str">
        <f t="shared" si="291"/>
        <v>3</v>
      </c>
      <c r="CQ210" s="7" t="str">
        <f t="shared" si="292"/>
        <v>6</v>
      </c>
      <c r="CR210" s="7" t="str">
        <f t="shared" si="293"/>
        <v>10</v>
      </c>
      <c r="CS210" s="149"/>
      <c r="CT210" s="151"/>
      <c r="CU210" s="4">
        <v>43067</v>
      </c>
      <c r="CV210" s="27" t="s">
        <v>51</v>
      </c>
      <c r="CW210" s="27" t="s">
        <v>51</v>
      </c>
      <c r="CX210" s="27" t="s">
        <v>51</v>
      </c>
      <c r="CY210" s="27" t="s">
        <v>51</v>
      </c>
      <c r="CZ210" s="6" t="s">
        <v>51</v>
      </c>
      <c r="DA210" s="7" t="s">
        <v>51</v>
      </c>
      <c r="DB210" s="7" t="s">
        <v>51</v>
      </c>
      <c r="DC210" s="7" t="s">
        <v>51</v>
      </c>
      <c r="DD210" s="7" t="s">
        <v>51</v>
      </c>
      <c r="DE210" s="149"/>
      <c r="DF210" s="151"/>
      <c r="DG210" s="4">
        <v>43067</v>
      </c>
      <c r="DH210" s="27">
        <v>150</v>
      </c>
      <c r="DI210" s="27">
        <v>156</v>
      </c>
      <c r="DJ210" s="27">
        <v>2</v>
      </c>
      <c r="DK210" s="27">
        <v>64.3</v>
      </c>
      <c r="DL210" s="6">
        <f t="shared" si="294"/>
        <v>9</v>
      </c>
      <c r="DM210" s="7" t="str">
        <f>IF(DH210&lt;=3,"1",IF(DH210&lt;5,"3",IF(DH210&lt;=15,"6",IF(DH210&gt;15,"10"))))</f>
        <v>10</v>
      </c>
      <c r="DN210" s="7" t="str">
        <f t="shared" si="296"/>
        <v>10</v>
      </c>
      <c r="DO210" s="7" t="str">
        <f t="shared" si="297"/>
        <v>6</v>
      </c>
      <c r="DP210" s="7" t="str">
        <f t="shared" si="298"/>
        <v>10</v>
      </c>
      <c r="DQ210" s="149"/>
      <c r="DR210" s="151"/>
      <c r="DS210" s="4"/>
      <c r="DT210" s="27"/>
      <c r="DU210" s="27"/>
      <c r="DV210" s="27"/>
      <c r="DW210" s="27"/>
      <c r="DX210" s="6"/>
      <c r="DY210" s="7"/>
      <c r="DZ210" s="7"/>
      <c r="EA210" s="7"/>
      <c r="EB210" s="7"/>
    </row>
    <row r="211" spans="1:132" x14ac:dyDescent="0.25">
      <c r="A211" s="149"/>
      <c r="B211" s="154"/>
      <c r="C211" s="25">
        <v>43073</v>
      </c>
      <c r="D211" s="27">
        <v>4.8</v>
      </c>
      <c r="E211" s="27">
        <v>27.8</v>
      </c>
      <c r="F211" s="27">
        <v>10.4</v>
      </c>
      <c r="G211" s="27">
        <v>4.17</v>
      </c>
      <c r="H211" s="29">
        <f t="shared" si="269"/>
        <v>4.25</v>
      </c>
      <c r="I211" s="30" t="str">
        <f t="shared" si="270"/>
        <v>3</v>
      </c>
      <c r="J211" s="30" t="str">
        <f t="shared" si="271"/>
        <v>3</v>
      </c>
      <c r="K211" s="30" t="str">
        <f t="shared" si="272"/>
        <v>1</v>
      </c>
      <c r="L211" s="30" t="str">
        <f t="shared" si="273"/>
        <v>10</v>
      </c>
      <c r="M211" s="149"/>
      <c r="N211" s="154"/>
      <c r="O211" s="25">
        <v>43073</v>
      </c>
      <c r="P211" s="27">
        <v>19.100000000000001</v>
      </c>
      <c r="Q211" s="27">
        <v>25.1</v>
      </c>
      <c r="R211" s="27">
        <v>0.4</v>
      </c>
      <c r="S211" s="27">
        <v>13.2</v>
      </c>
      <c r="T211" s="6">
        <f t="shared" si="274"/>
        <v>8.25</v>
      </c>
      <c r="U211" s="7" t="str">
        <f t="shared" si="275"/>
        <v>10</v>
      </c>
      <c r="V211" s="7" t="str">
        <f t="shared" si="276"/>
        <v>3</v>
      </c>
      <c r="W211" s="7" t="str">
        <f t="shared" si="277"/>
        <v>10</v>
      </c>
      <c r="X211" s="7" t="str">
        <f t="shared" si="278"/>
        <v>10</v>
      </c>
      <c r="Y211" s="149"/>
      <c r="Z211" s="154"/>
      <c r="AA211" s="25">
        <v>43073</v>
      </c>
      <c r="AB211" s="27">
        <v>5.0999999999999996</v>
      </c>
      <c r="AC211" s="27">
        <v>12.4</v>
      </c>
      <c r="AD211" s="27">
        <v>2.2999999999999998</v>
      </c>
      <c r="AE211" s="27">
        <v>9.0399999999999991</v>
      </c>
      <c r="AF211" s="6">
        <f t="shared" si="279"/>
        <v>5.75</v>
      </c>
      <c r="AG211" s="7" t="str">
        <f t="shared" si="280"/>
        <v>6</v>
      </c>
      <c r="AH211" s="7" t="str">
        <f t="shared" si="281"/>
        <v>1</v>
      </c>
      <c r="AI211" s="7" t="str">
        <f t="shared" si="282"/>
        <v>6</v>
      </c>
      <c r="AJ211" s="7" t="str">
        <f t="shared" si="283"/>
        <v>10</v>
      </c>
      <c r="AK211" s="149"/>
      <c r="AL211" s="154"/>
      <c r="AM211" s="25">
        <v>43073</v>
      </c>
      <c r="AN211" s="27">
        <v>2.2999999999999998</v>
      </c>
      <c r="AO211" s="27">
        <v>30.1</v>
      </c>
      <c r="AP211" s="27">
        <v>3</v>
      </c>
      <c r="AQ211" s="27">
        <v>7.59</v>
      </c>
      <c r="AR211" s="6">
        <f t="shared" si="284"/>
        <v>5</v>
      </c>
      <c r="AS211" s="7" t="str">
        <f t="shared" si="285"/>
        <v>1</v>
      </c>
      <c r="AT211" s="7" t="str">
        <f t="shared" si="286"/>
        <v>3</v>
      </c>
      <c r="AU211" s="7" t="str">
        <f t="shared" si="287"/>
        <v>6</v>
      </c>
      <c r="AV211" s="7" t="str">
        <f t="shared" si="288"/>
        <v>10</v>
      </c>
      <c r="AW211" s="149"/>
      <c r="AX211" s="154"/>
      <c r="AY211" s="25">
        <v>43073</v>
      </c>
      <c r="AZ211" s="27">
        <v>1.2</v>
      </c>
      <c r="BA211" s="27">
        <v>34.700000000000003</v>
      </c>
      <c r="BB211" s="27">
        <v>5.7</v>
      </c>
      <c r="BC211" s="27">
        <v>3.56</v>
      </c>
      <c r="BD211" s="6">
        <f>(BE211+BF211+BG211+BH211)/4</f>
        <v>4.25</v>
      </c>
      <c r="BE211" s="7" t="str">
        <f>IF(AZ211&lt;=3,"1",IF(AZ211&lt;5,"3",IF(AZ211&lt;=15,"6",IF(AZ211&gt;15,"10"))))</f>
        <v>1</v>
      </c>
      <c r="BF211" s="7" t="str">
        <f>IF(BA211&lt;=20,"1",IF(BA211&lt;=49.9,"3",IF(BA211&lt;=100,"6",IF(BA211&gt;100,"10"))))</f>
        <v>3</v>
      </c>
      <c r="BG211" s="7" t="str">
        <f>IF(BB211&gt;=6.5,"1",IF(BB211&gt;=4.6,"3",IF(BB211&gt;=2,"6",IF(BB211&gt;=0,"10"))))</f>
        <v>3</v>
      </c>
      <c r="BH211" s="7" t="str">
        <f>IF(BC211&lt;=0.5,"1",IF(BC211&lt;1,"3",IF(BC211&lt;=3,"6",IF(BC211&gt;=3,"10"))))</f>
        <v>10</v>
      </c>
      <c r="BI211" s="149"/>
      <c r="BJ211" s="154"/>
      <c r="BK211" s="25">
        <v>43073</v>
      </c>
      <c r="BL211" s="27" t="s">
        <v>51</v>
      </c>
      <c r="BM211" s="27" t="s">
        <v>51</v>
      </c>
      <c r="BN211" s="27" t="s">
        <v>51</v>
      </c>
      <c r="BO211" s="27" t="s">
        <v>51</v>
      </c>
      <c r="BP211" s="6" t="s">
        <v>51</v>
      </c>
      <c r="BQ211" s="7" t="s">
        <v>51</v>
      </c>
      <c r="BR211" s="7" t="s">
        <v>51</v>
      </c>
      <c r="BS211" s="7" t="s">
        <v>51</v>
      </c>
      <c r="BT211" s="7" t="s">
        <v>51</v>
      </c>
      <c r="BU211" s="149"/>
      <c r="BV211" s="154"/>
      <c r="BW211" s="25">
        <v>43073</v>
      </c>
      <c r="BX211" s="27">
        <v>4.7</v>
      </c>
      <c r="BY211" s="27">
        <v>174</v>
      </c>
      <c r="BZ211" s="27">
        <v>5.0999999999999996</v>
      </c>
      <c r="CA211" s="27">
        <v>5.84</v>
      </c>
      <c r="CB211" s="6">
        <f t="shared" si="309"/>
        <v>6.5</v>
      </c>
      <c r="CC211" s="7" t="str">
        <f t="shared" si="310"/>
        <v>3</v>
      </c>
      <c r="CD211" s="7" t="str">
        <f t="shared" si="311"/>
        <v>10</v>
      </c>
      <c r="CE211" s="7" t="str">
        <f t="shared" si="312"/>
        <v>3</v>
      </c>
      <c r="CF211" s="7" t="str">
        <f t="shared" si="313"/>
        <v>10</v>
      </c>
      <c r="CG211" s="149"/>
      <c r="CH211" s="151"/>
      <c r="CI211" s="4">
        <v>43091</v>
      </c>
      <c r="CJ211" s="27">
        <v>35.200000000000003</v>
      </c>
      <c r="CK211" s="27">
        <v>33.4</v>
      </c>
      <c r="CL211" s="27">
        <v>2.9</v>
      </c>
      <c r="CM211" s="27">
        <v>31.8</v>
      </c>
      <c r="CN211" s="6">
        <f>(CO211+CP211+CQ211+CR211)/4</f>
        <v>7.25</v>
      </c>
      <c r="CO211" s="7" t="str">
        <f>IF(CJ211&lt;=3,"1",IF(CJ211&lt;5,"3",IF(CJ211&lt;=15,"6",IF(CJ211&gt;15,"10"))))</f>
        <v>10</v>
      </c>
      <c r="CP211" s="7" t="str">
        <f>IF(CK211&lt;=20,"1",IF(CK211&lt;=49.9,"3",IF(CK211&lt;=100,"6",IF(CK211&gt;100,"10"))))</f>
        <v>3</v>
      </c>
      <c r="CQ211" s="7" t="str">
        <f>IF(CL211&gt;=6.5,"1",IF(CL211&gt;=4.6,"3",IF(CL211&gt;=2,"6",IF(CL211&gt;=0,"10"))))</f>
        <v>6</v>
      </c>
      <c r="CR211" s="7" t="str">
        <f>IF(CM211&lt;=0.5,"1",IF(CM211&lt;1,"3",IF(CM211&lt;=3,"6",IF(CM211&gt;=3,"10"))))</f>
        <v>10</v>
      </c>
      <c r="CS211" s="149"/>
      <c r="CT211" s="151"/>
      <c r="CU211" s="4">
        <v>43091</v>
      </c>
      <c r="CV211" s="27" t="s">
        <v>51</v>
      </c>
      <c r="CW211" s="27" t="s">
        <v>51</v>
      </c>
      <c r="CX211" s="27" t="s">
        <v>51</v>
      </c>
      <c r="CY211" s="27" t="s">
        <v>51</v>
      </c>
      <c r="CZ211" s="6" t="s">
        <v>51</v>
      </c>
      <c r="DA211" s="7" t="s">
        <v>51</v>
      </c>
      <c r="DB211" s="7" t="s">
        <v>51</v>
      </c>
      <c r="DC211" s="7" t="s">
        <v>51</v>
      </c>
      <c r="DD211" s="7" t="s">
        <v>51</v>
      </c>
      <c r="DE211" s="149"/>
      <c r="DF211" s="151"/>
      <c r="DG211" s="4">
        <v>43091</v>
      </c>
      <c r="DH211" s="27">
        <v>215</v>
      </c>
      <c r="DI211" s="27">
        <v>254</v>
      </c>
      <c r="DJ211" s="27">
        <v>2</v>
      </c>
      <c r="DK211" s="27">
        <v>42.1</v>
      </c>
      <c r="DL211" s="6">
        <f>(DM211+DN211+DO211+DP211)/4</f>
        <v>9</v>
      </c>
      <c r="DM211" s="7" t="str">
        <f>IF(DH211&lt;=3,"1",IF(DH211&lt;5,"3",IF(DH211&lt;=15,"6",IF(DH211&gt;15,"10"))))</f>
        <v>10</v>
      </c>
      <c r="DN211" s="7" t="str">
        <f>IF(DI211&lt;=20,"1",IF(DI211&lt;=49.9,"3",IF(DI211&lt;=100,"6",IF(DI211&gt;100,"10"))))</f>
        <v>10</v>
      </c>
      <c r="DO211" s="7" t="str">
        <f>IF(DJ211&gt;=6.5,"1",IF(DJ211&gt;=4.6,"3",IF(DJ211&gt;=2,"6",IF(DJ211&gt;=0,"10"))))</f>
        <v>6</v>
      </c>
      <c r="DP211" s="7" t="str">
        <f>IF(DK211&lt;=0.5,"1",IF(DK211&lt;1,"3",IF(DK211&lt;=3,"6",IF(DK211&gt;=3,"10"))))</f>
        <v>10</v>
      </c>
      <c r="DQ211" s="149"/>
      <c r="DR211" s="151"/>
      <c r="DS211" s="4"/>
      <c r="DT211" s="27"/>
      <c r="DU211" s="27"/>
      <c r="DV211" s="27"/>
      <c r="DW211" s="27"/>
      <c r="DX211" s="6"/>
      <c r="DY211" s="7"/>
      <c r="DZ211" s="7"/>
      <c r="EA211" s="7"/>
      <c r="EB211" s="7"/>
    </row>
    <row r="212" spans="1:132" x14ac:dyDescent="0.25">
      <c r="A212" s="15"/>
      <c r="B212" s="10" t="s">
        <v>49</v>
      </c>
      <c r="C212" s="26" t="s">
        <v>45</v>
      </c>
      <c r="D212" s="12">
        <f>AVERAGE(D200:D211)</f>
        <v>4.1249999999999991</v>
      </c>
      <c r="E212" s="12">
        <f>AVERAGE(E200:E211)</f>
        <v>57.624999999999993</v>
      </c>
      <c r="F212" s="12">
        <f>AVERAGE(F200:F211)</f>
        <v>6.7749999999999995</v>
      </c>
      <c r="G212" s="12">
        <f>AVERAGE(G200:G211)</f>
        <v>2.3633333333333333</v>
      </c>
      <c r="H212" s="12">
        <f>AVERAGE(H200:H211)</f>
        <v>3.875</v>
      </c>
      <c r="I212" s="13" t="str">
        <f>IF(D212&lt;3,"1",IF(D212&lt;5,"3",IF(D212&lt;=15,"6",IF(D212&gt;15,"10"))))</f>
        <v>3</v>
      </c>
      <c r="J212" s="13" t="str">
        <f>IF(E212&lt;20,"1",IF(E212&lt;=49,"3",IF(E212&lt;=100,"6",IF(E212&gt;100,"10"))))</f>
        <v>6</v>
      </c>
      <c r="K212" s="13" t="str">
        <f>IF(F212&gt;6.5,"1",IF(F212&gt;=4.6,"3",IF(F212&gt;=2,"6",IF(F212&gt;=0,"10"))))</f>
        <v>1</v>
      </c>
      <c r="L212" s="13" t="str">
        <f>IF(G212&lt;0.5,"1",IF(G212&lt;1,"3",IF(G212&lt;=3,"6",IF(G212&gt;=3,"10"))))</f>
        <v>6</v>
      </c>
      <c r="M212" s="15">
        <v>106</v>
      </c>
      <c r="N212" s="10" t="s">
        <v>41</v>
      </c>
      <c r="O212" s="26" t="s">
        <v>47</v>
      </c>
      <c r="P212" s="12">
        <f>AVERAGE(P200:P211)</f>
        <v>19.641666666666662</v>
      </c>
      <c r="Q212" s="12">
        <f>AVERAGE(Q200:Q211)</f>
        <v>52.858333333333327</v>
      </c>
      <c r="R212" s="12">
        <f>AVERAGE(R200:R211)</f>
        <v>1.7083333333333333</v>
      </c>
      <c r="S212" s="12">
        <f>AVERAGE(S200:S211)</f>
        <v>6.4083333333333341</v>
      </c>
      <c r="T212" s="12">
        <f>AVERAGE(T200:T211)</f>
        <v>7.1875</v>
      </c>
      <c r="U212" s="13" t="str">
        <f>IF(P212&lt;3,"1",IF(P212&lt;5,"3",IF(P212&lt;=15,"6",IF(P212&gt;15,"10"))))</f>
        <v>10</v>
      </c>
      <c r="V212" s="13" t="str">
        <f>IF(Q212&lt;20,"1",IF(Q212&lt;=49,"3",IF(Q212&lt;=100,"6",IF(Q212&gt;100,"10"))))</f>
        <v>6</v>
      </c>
      <c r="W212" s="13" t="str">
        <f>IF(R212&gt;6.5,"1",IF(R212&gt;=4.6,"3",IF(R212&gt;=2,"6",IF(R212&gt;=0,"10"))))</f>
        <v>10</v>
      </c>
      <c r="X212" s="13" t="str">
        <f>IF(S212&lt;0.5,"1",IF(S212&lt;1,"3",IF(S212&lt;=3,"6",IF(S212&gt;=3,"10"))))</f>
        <v>10</v>
      </c>
      <c r="Y212" s="15">
        <v>106</v>
      </c>
      <c r="Z212" s="10" t="s">
        <v>46</v>
      </c>
      <c r="AA212" s="26" t="s">
        <v>47</v>
      </c>
      <c r="AB212" s="12">
        <f>AVERAGE(AB200:AB211)</f>
        <v>6.2083333333333321</v>
      </c>
      <c r="AC212" s="12">
        <f>AVERAGE(AC200:AC211)</f>
        <v>18.675000000000001</v>
      </c>
      <c r="AD212" s="12">
        <f>AVERAGE(AD200:AD211)</f>
        <v>1.3833333333333335</v>
      </c>
      <c r="AE212" s="12">
        <f>AVERAGE(AE200:AE211)</f>
        <v>4.6249999999999991</v>
      </c>
      <c r="AF212" s="12">
        <f>AVERAGE(AF200:AF211)</f>
        <v>5.958333333333333</v>
      </c>
      <c r="AG212" s="13" t="str">
        <f>IF(AB212&lt;3,"1",IF(AB212&lt;5,"3",IF(AB212&lt;=15,"6",IF(AB212&gt;15,"10"))))</f>
        <v>6</v>
      </c>
      <c r="AH212" s="13" t="str">
        <f>IF(AC212&lt;20,"1",IF(AC212&lt;=49,"3",IF(AC212&lt;=100,"6",IF(AC212&gt;100,"10"))))</f>
        <v>1</v>
      </c>
      <c r="AI212" s="13" t="str">
        <f>IF(AD212&gt;6.5,"1",IF(AD212&gt;=4.6,"3",IF(AD212&gt;=2,"6",IF(AD212&gt;=0,"10"))))</f>
        <v>10</v>
      </c>
      <c r="AJ212" s="13" t="str">
        <f>IF(AE212&lt;0.5,"1",IF(AE212&lt;1,"3",IF(AE212&lt;=3,"6",IF(AE212&gt;=3,"10"))))</f>
        <v>10</v>
      </c>
      <c r="AK212" s="15">
        <v>106</v>
      </c>
      <c r="AL212" s="10" t="s">
        <v>50</v>
      </c>
      <c r="AM212" s="26" t="s">
        <v>47</v>
      </c>
      <c r="AN212" s="12">
        <f>AVERAGE(AN200:AN211)</f>
        <v>4.3583333333333334</v>
      </c>
      <c r="AO212" s="12">
        <f>AVERAGE(AO200:AO211)</f>
        <v>23.824999999999999</v>
      </c>
      <c r="AP212" s="12">
        <f>AVERAGE(AP200:AP211)</f>
        <v>1.825</v>
      </c>
      <c r="AQ212" s="12">
        <f>AVERAGE(AQ200:AQ211)</f>
        <v>4.0599999999999996</v>
      </c>
      <c r="AR212" s="12">
        <f>AVERAGE(AR200:AR211)</f>
        <v>5.6875</v>
      </c>
      <c r="AS212" s="13" t="str">
        <f>IF(AN212&lt;3,"1",IF(AN212&lt;5,"3",IF(AN212&lt;=15,"6",IF(AN212&gt;15,"10"))))</f>
        <v>3</v>
      </c>
      <c r="AT212" s="13" t="str">
        <f>IF(AO212&lt;20,"1",IF(AO212&lt;=49,"3",IF(AO212&lt;=100,"6",IF(AO212&gt;100,"10"))))</f>
        <v>3</v>
      </c>
      <c r="AU212" s="13" t="str">
        <f>IF(AP212&gt;6.5,"1",IF(AP212&gt;=4.6,"3",IF(AP212&gt;=2,"6",IF(AP212&gt;=0,"10"))))</f>
        <v>10</v>
      </c>
      <c r="AV212" s="13" t="str">
        <f>IF(AQ212&lt;0.5,"1",IF(AQ212&lt;1,"3",IF(AQ212&lt;=3,"6",IF(AQ212&gt;=3,"10"))))</f>
        <v>10</v>
      </c>
      <c r="AW212" s="15">
        <v>106</v>
      </c>
      <c r="AX212" s="10" t="s">
        <v>42</v>
      </c>
      <c r="AY212" s="26" t="s">
        <v>47</v>
      </c>
      <c r="AZ212" s="12">
        <f>AVERAGE(AZ200:AZ211)</f>
        <v>1.6909090909090911</v>
      </c>
      <c r="BA212" s="12">
        <f>AVERAGE(BA200:BA211)</f>
        <v>30.445454545454549</v>
      </c>
      <c r="BB212" s="12">
        <f>AVERAGE(BB200:BB211)</f>
        <v>3.7272727272727271</v>
      </c>
      <c r="BC212" s="12">
        <f>AVERAGE(BC200:BC211)</f>
        <v>2.9227272727272733</v>
      </c>
      <c r="BD212" s="12">
        <f>AVERAGE(BD200:BD211)</f>
        <v>4.2045454545454541</v>
      </c>
      <c r="BE212" s="13" t="str">
        <f>IF(AZ212&lt;3,"1",IF(AZ212&lt;5,"3",IF(AZ212&lt;=15,"6",IF(AZ212&gt;15,"10"))))</f>
        <v>1</v>
      </c>
      <c r="BF212" s="13" t="str">
        <f>IF(BA212&lt;20,"1",IF(BA212&lt;=49,"3",IF(BA212&lt;=100,"6",IF(BA212&gt;100,"10"))))</f>
        <v>3</v>
      </c>
      <c r="BG212" s="13" t="str">
        <f>IF(BB212&gt;6.5,"1",IF(BB212&gt;=4.6,"3",IF(BB212&gt;=2,"6",IF(BB212&gt;=0,"10"))))</f>
        <v>6</v>
      </c>
      <c r="BH212" s="13" t="str">
        <f>IF(BC212&lt;0.5,"1",IF(BC212&lt;1,"3",IF(BC212&lt;=3,"6",IF(BC212&gt;=3,"10"))))</f>
        <v>6</v>
      </c>
      <c r="BI212" s="15">
        <v>106</v>
      </c>
      <c r="BJ212" s="10" t="s">
        <v>30</v>
      </c>
      <c r="BK212" s="26" t="s">
        <v>47</v>
      </c>
      <c r="BL212" s="12">
        <f>AVERAGE(BL200:BL211)</f>
        <v>1.0999999999999999</v>
      </c>
      <c r="BM212" s="12">
        <f>AVERAGE(BM200:BM211)</f>
        <v>35.133333333333333</v>
      </c>
      <c r="BN212" s="12">
        <f>AVERAGE(BN200:BN211)</f>
        <v>7.666666666666667</v>
      </c>
      <c r="BO212" s="12">
        <f>AVERAGE(BO200:BO211)</f>
        <v>3.6666666666666667E-2</v>
      </c>
      <c r="BP212" s="12">
        <f>AVERAGE(BP200:BP211)</f>
        <v>1.625</v>
      </c>
      <c r="BQ212" s="13" t="str">
        <f>IF(BL212&lt;3,"1",IF(BL212&lt;5,"3",IF(BL212&lt;=15,"6",IF(BL212&gt;15,"10"))))</f>
        <v>1</v>
      </c>
      <c r="BR212" s="13" t="str">
        <f>IF(BM212&lt;20,"1",IF(BM212&lt;=49,"3",IF(BM212&lt;=100,"6",IF(BM212&gt;100,"10"))))</f>
        <v>3</v>
      </c>
      <c r="BS212" s="13" t="str">
        <f>IF(BN212&gt;6.5,"1",IF(BN212&gt;=4.6,"3",IF(BN212&gt;=2,"6",IF(BN212&gt;=0,"10"))))</f>
        <v>1</v>
      </c>
      <c r="BT212" s="13" t="str">
        <f>IF(BO212&lt;0.5,"1",IF(BO212&lt;1,"3",IF(BO212&lt;=3,"6",IF(BO212&gt;=3,"10"))))</f>
        <v>1</v>
      </c>
      <c r="BU212" s="15">
        <v>106</v>
      </c>
      <c r="BV212" s="10" t="s">
        <v>30</v>
      </c>
      <c r="BW212" s="26" t="s">
        <v>47</v>
      </c>
      <c r="BX212" s="12">
        <f>AVERAGE(BX200:BX211)</f>
        <v>3.4428571428571431</v>
      </c>
      <c r="BY212" s="12">
        <f>AVERAGE(BY200:BY211)</f>
        <v>109.17142857142858</v>
      </c>
      <c r="BZ212" s="12">
        <f>AVERAGE(BZ200:BZ211)</f>
        <v>4.5714285714285712</v>
      </c>
      <c r="CA212" s="12">
        <f>AVERAGE(CA200:CA211)</f>
        <v>2.8385714285714281</v>
      </c>
      <c r="CB212" s="12">
        <f>AVERAGE(CB200:CB211)</f>
        <v>5</v>
      </c>
      <c r="CC212" s="13" t="str">
        <f>IF(BX212&lt;3,"1",IF(BX212&lt;5,"3",IF(BX212&lt;=15,"6",IF(BX212&gt;15,"10"))))</f>
        <v>3</v>
      </c>
      <c r="CD212" s="13" t="str">
        <f>IF(BY212&lt;20,"1",IF(BY212&lt;=49,"3",IF(BY212&lt;=100,"6",IF(BY212&gt;100,"10"))))</f>
        <v>10</v>
      </c>
      <c r="CE212" s="13" t="str">
        <f>IF(BZ212&gt;6.5,"1",IF(BZ212&gt;=4.6,"3",IF(BZ212&gt;=2,"6",IF(BZ212&gt;=0,"10"))))</f>
        <v>6</v>
      </c>
      <c r="CF212" s="13" t="str">
        <f>IF(CA212&lt;0.5,"1",IF(CA212&lt;1,"3",IF(CA212&lt;=3,"6",IF(CA212&gt;=3,"10"))))</f>
        <v>6</v>
      </c>
      <c r="CG212" s="15">
        <v>106</v>
      </c>
      <c r="CH212" s="16"/>
      <c r="CI212" s="17" t="s">
        <v>31</v>
      </c>
      <c r="CJ212" s="12">
        <f>AVERAGE(CJ200:CJ211)</f>
        <v>27.775000000000002</v>
      </c>
      <c r="CK212" s="12">
        <f>AVERAGE(CK200:CK211)</f>
        <v>42.816666666666663</v>
      </c>
      <c r="CL212" s="12">
        <f>AVERAGE(CL200:CL211)</f>
        <v>2.8333333333333335</v>
      </c>
      <c r="CM212" s="12">
        <f>AVERAGE(CM200:CM211)</f>
        <v>25.650833333333338</v>
      </c>
      <c r="CN212" s="12">
        <f>AVERAGE(CN200:CN211)</f>
        <v>6.895833333333333</v>
      </c>
      <c r="CO212" s="13" t="str">
        <f>IF(CJ212&lt;3,"1",IF(CJ212&lt;5,"3",IF(CJ212&lt;=15,"6",IF(CJ212&gt;15,"10"))))</f>
        <v>10</v>
      </c>
      <c r="CP212" s="13" t="str">
        <f>IF(CK212&lt;20,"1",IF(CK212&lt;=49,"3",IF(CK212&lt;=100,"6",IF(CK212&gt;100,"10"))))</f>
        <v>3</v>
      </c>
      <c r="CQ212" s="13" t="str">
        <f>IF(CL212&gt;6.5,"1",IF(CL212&gt;=4.6,"3",IF(CL212&gt;=2,"6",IF(CL212&gt;=0,"10"))))</f>
        <v>6</v>
      </c>
      <c r="CR212" s="13" t="str">
        <f>IF(CM212&lt;0.5,"1",IF(CM212&lt;1,"3",IF(CM212&lt;=3,"6",IF(CM212&gt;=3,"10"))))</f>
        <v>10</v>
      </c>
      <c r="CS212" s="15">
        <v>106</v>
      </c>
      <c r="CT212" s="16"/>
      <c r="CU212" s="17" t="s">
        <v>31</v>
      </c>
      <c r="CV212" s="12">
        <f>AVERAGE(CV200:CV211)</f>
        <v>327.5</v>
      </c>
      <c r="CW212" s="12">
        <f>AVERAGE(CW200:CW211)</f>
        <v>539.25</v>
      </c>
      <c r="CX212" s="12">
        <f>AVERAGE(CX200:CX211)</f>
        <v>1.925</v>
      </c>
      <c r="CY212" s="12">
        <f>AVERAGE(CY200:CY211)</f>
        <v>49.424999999999997</v>
      </c>
      <c r="CZ212" s="12">
        <f>AVERAGE(CZ200:CZ211)</f>
        <v>9.5</v>
      </c>
      <c r="DA212" s="13" t="str">
        <f>IF(CV212&lt;3,"1",IF(CV212&lt;5,"3",IF(CV212&lt;=15,"6",IF(CV212&gt;15,"10"))))</f>
        <v>10</v>
      </c>
      <c r="DB212" s="13" t="str">
        <f>IF(CW212&lt;20,"1",IF(CW212&lt;=49,"3",IF(CW212&lt;=100,"6",IF(CW212&gt;100,"10"))))</f>
        <v>10</v>
      </c>
      <c r="DC212" s="13" t="str">
        <f>IF(CX212&gt;6.5,"1",IF(CX212&gt;=4.6,"3",IF(CX212&gt;=2,"6",IF(CX212&gt;=0,"10"))))</f>
        <v>10</v>
      </c>
      <c r="DD212" s="13" t="str">
        <f>IF(CY212&lt;0.5,"1",IF(CY212&lt;1,"3",IF(CY212&lt;=3,"6",IF(CY212&gt;=3,"10"))))</f>
        <v>10</v>
      </c>
      <c r="DE212" s="15">
        <v>106</v>
      </c>
      <c r="DF212" s="16"/>
      <c r="DG212" s="17" t="s">
        <v>31</v>
      </c>
      <c r="DH212" s="12">
        <f>AVERAGE(DH200:DH211)</f>
        <v>141.70833333333331</v>
      </c>
      <c r="DI212" s="12">
        <f>AVERAGE(DI200:DI211)</f>
        <v>231.15</v>
      </c>
      <c r="DJ212" s="12">
        <f>AVERAGE(DJ200:DJ211)</f>
        <v>2.3833333333333333</v>
      </c>
      <c r="DK212" s="12">
        <f>AVERAGE(DK200:DK211)</f>
        <v>28.266666666666669</v>
      </c>
      <c r="DL212" s="12">
        <f>AVERAGE(DL200:DL211)</f>
        <v>8.7083333333333339</v>
      </c>
      <c r="DM212" s="13" t="str">
        <f>IF(DH212&lt;3,"1",IF(DH212&lt;5,"3",IF(DH212&lt;=15,"6",IF(DH212&gt;15,"10"))))</f>
        <v>10</v>
      </c>
      <c r="DN212" s="13" t="str">
        <f>IF(DI212&lt;20,"1",IF(DI212&lt;=49,"3",IF(DI212&lt;=100,"6",IF(DI212&gt;100,"10"))))</f>
        <v>10</v>
      </c>
      <c r="DO212" s="13" t="str">
        <f>IF(DJ212&gt;6.5,"1",IF(DJ212&gt;=4.6,"3",IF(DJ212&gt;=2,"6",IF(DJ212&gt;=0,"10"))))</f>
        <v>6</v>
      </c>
      <c r="DP212" s="13" t="str">
        <f>IF(DK212&lt;0.5,"1",IF(DK212&lt;1,"3",IF(DK212&lt;=3,"6",IF(DK212&gt;=3,"10"))))</f>
        <v>10</v>
      </c>
      <c r="DQ212" s="15"/>
      <c r="DR212" s="16"/>
      <c r="DS212" s="17"/>
      <c r="DT212" s="12"/>
      <c r="DU212" s="12"/>
      <c r="DV212" s="12"/>
      <c r="DW212" s="12"/>
      <c r="DX212" s="12"/>
      <c r="DY212" s="13"/>
      <c r="DZ212" s="13"/>
      <c r="EA212" s="13"/>
      <c r="EB212" s="13"/>
    </row>
    <row r="213" spans="1:132" x14ac:dyDescent="0.25">
      <c r="A213" s="149">
        <v>107</v>
      </c>
      <c r="B213" s="153" t="s">
        <v>30</v>
      </c>
      <c r="C213" s="32">
        <v>43109</v>
      </c>
      <c r="D213" s="33">
        <v>4</v>
      </c>
      <c r="E213" s="33">
        <v>41.6</v>
      </c>
      <c r="F213" s="33">
        <v>4.4000000000000004</v>
      </c>
      <c r="G213" s="33">
        <v>11.4</v>
      </c>
      <c r="H213" s="29">
        <f>(I213+J213+K213+L213)/4</f>
        <v>5.5</v>
      </c>
      <c r="I213" s="30" t="str">
        <f>IF(D213&lt;=3,"1",IF(D213&lt;5,"3",IF(D213&lt;=15,"6",IF(D213&gt;15,"10"))))</f>
        <v>3</v>
      </c>
      <c r="J213" s="30" t="str">
        <f>IF(E213&lt;=20,"1",IF(E213&lt;=49.9,"3",IF(E213&lt;=100,"6",IF(E213&gt;100,"10"))))</f>
        <v>3</v>
      </c>
      <c r="K213" s="30" t="str">
        <f>IF(F213&gt;=6.5,"1",IF(F213&gt;=4.6,"3",IF(F213&gt;=2,"6",IF(F213&gt;=0,"10"))))</f>
        <v>6</v>
      </c>
      <c r="L213" s="30" t="str">
        <f>IF(G213&lt;=0.5,"1",IF(G213&lt;1,"3",IF(G213&lt;=3,"6",IF(G213&gt;=3,"10"))))</f>
        <v>10</v>
      </c>
      <c r="M213" s="149">
        <v>107</v>
      </c>
      <c r="N213" s="153" t="s">
        <v>41</v>
      </c>
      <c r="O213" s="32">
        <v>43109</v>
      </c>
      <c r="P213" s="33">
        <v>22.7</v>
      </c>
      <c r="Q213" s="33">
        <v>73.7</v>
      </c>
      <c r="R213" s="33">
        <v>1.7</v>
      </c>
      <c r="S213" s="33">
        <v>13.5</v>
      </c>
      <c r="T213" s="29">
        <f>(U213+V213+W213+X213)/4</f>
        <v>9</v>
      </c>
      <c r="U213" s="30" t="str">
        <f>IF(P213&lt;=3,"1",IF(P213&lt;5,"3",IF(P213&lt;=15,"6",IF(P213&gt;15,"10"))))</f>
        <v>10</v>
      </c>
      <c r="V213" s="30" t="str">
        <f>IF(Q213&lt;=20,"1",IF(Q213&lt;=49.9,"3",IF(Q213&lt;=100,"6",IF(Q213&gt;100,"10"))))</f>
        <v>6</v>
      </c>
      <c r="W213" s="30" t="str">
        <f>IF(R213&gt;=6.5,"1",IF(R213&gt;=4.6,"3",IF(R213&gt;=2,"6",IF(R213&gt;=0,"10"))))</f>
        <v>10</v>
      </c>
      <c r="X213" s="30" t="str">
        <f>IF(S213&lt;=0.5,"1",IF(S213&lt;1,"3",IF(S213&lt;=3,"6",IF(S213&gt;=3,"10"))))</f>
        <v>10</v>
      </c>
      <c r="Y213" s="149">
        <v>107</v>
      </c>
      <c r="Z213" s="153" t="s">
        <v>41</v>
      </c>
      <c r="AA213" s="32">
        <v>43109</v>
      </c>
      <c r="AB213" s="33">
        <v>11.6</v>
      </c>
      <c r="AC213" s="33">
        <v>21.4</v>
      </c>
      <c r="AD213" s="33">
        <v>0.8</v>
      </c>
      <c r="AE213" s="33">
        <v>13.9</v>
      </c>
      <c r="AF213" s="29">
        <f>(AG213+AH213+AI213+AJ213)/4</f>
        <v>7.25</v>
      </c>
      <c r="AG213" s="30" t="str">
        <f>IF(AB213&lt;=3,"1",IF(AB213&lt;5,"3",IF(AB213&lt;=15,"6",IF(AB213&gt;15,"10"))))</f>
        <v>6</v>
      </c>
      <c r="AH213" s="30" t="str">
        <f>IF(AC213&lt;=20,"1",IF(AC213&lt;=49.9,"3",IF(AC213&lt;=100,"6",IF(AC213&gt;100,"10"))))</f>
        <v>3</v>
      </c>
      <c r="AI213" s="30" t="str">
        <f>IF(AD213&gt;=6.5,"1",IF(AD213&gt;=4.6,"3",IF(AD213&gt;=2,"6",IF(AD213&gt;=0,"10"))))</f>
        <v>10</v>
      </c>
      <c r="AJ213" s="30" t="str">
        <f>IF(AE213&lt;=0.5,"1",IF(AE213&lt;1,"3",IF(AE213&lt;=3,"6",IF(AE213&gt;=3,"10"))))</f>
        <v>10</v>
      </c>
      <c r="AK213" s="149">
        <v>107</v>
      </c>
      <c r="AL213" s="153" t="s">
        <v>42</v>
      </c>
      <c r="AM213" s="32">
        <v>43109</v>
      </c>
      <c r="AN213" s="33">
        <v>6.6</v>
      </c>
      <c r="AO213" s="33">
        <v>18.2</v>
      </c>
      <c r="AP213" s="33">
        <v>1.5</v>
      </c>
      <c r="AQ213" s="33">
        <v>11.4</v>
      </c>
      <c r="AR213" s="29">
        <f>(AS213+AT213+AU213+AV213)/4</f>
        <v>6.75</v>
      </c>
      <c r="AS213" s="30" t="str">
        <f>IF(AN213&lt;=3,"1",IF(AN213&lt;5,"3",IF(AN213&lt;=15,"6",IF(AN213&gt;15,"10"))))</f>
        <v>6</v>
      </c>
      <c r="AT213" s="30" t="str">
        <f>IF(AO213&lt;=20,"1",IF(AO213&lt;=49.9,"3",IF(AO213&lt;=100,"6",IF(AO213&gt;100,"10"))))</f>
        <v>1</v>
      </c>
      <c r="AU213" s="30" t="str">
        <f>IF(AP213&gt;=6.5,"1",IF(AP213&gt;=4.6,"3",IF(AP213&gt;=2,"6",IF(AP213&gt;=0,"10"))))</f>
        <v>10</v>
      </c>
      <c r="AV213" s="30" t="str">
        <f>IF(AQ213&lt;=0.5,"1",IF(AQ213&lt;1,"3",IF(AQ213&lt;=3,"6",IF(AQ213&gt;=3,"10"))))</f>
        <v>10</v>
      </c>
      <c r="AW213" s="149">
        <v>107</v>
      </c>
      <c r="AX213" s="153" t="s">
        <v>42</v>
      </c>
      <c r="AY213" s="32">
        <v>43109</v>
      </c>
      <c r="AZ213" s="33">
        <v>1.2</v>
      </c>
      <c r="BA213" s="33">
        <v>32.9</v>
      </c>
      <c r="BB213" s="33">
        <v>4.5</v>
      </c>
      <c r="BC213" s="33">
        <v>6.57</v>
      </c>
      <c r="BD213" s="29">
        <f>(BE213+BF213+BG213+BH213)/4</f>
        <v>5</v>
      </c>
      <c r="BE213" s="30" t="str">
        <f>IF(AZ213&lt;=3,"1",IF(AZ213&lt;5,"3",IF(AZ213&lt;=15,"6",IF(AZ213&gt;15,"10"))))</f>
        <v>1</v>
      </c>
      <c r="BF213" s="30" t="str">
        <f>IF(BA213&lt;=20,"1",IF(BA213&lt;=49.9,"3",IF(BA213&lt;=100,"6",IF(BA213&gt;100,"10"))))</f>
        <v>3</v>
      </c>
      <c r="BG213" s="30" t="str">
        <f>IF(BB213&gt;=6.5,"1",IF(BB213&gt;=4.6,"3",IF(BB213&gt;=2,"6",IF(BB213&gt;=0,"10"))))</f>
        <v>6</v>
      </c>
      <c r="BH213" s="30" t="str">
        <f>IF(BC213&lt;=0.5,"1",IF(BC213&lt;1,"3",IF(BC213&lt;=3,"6",IF(BC213&gt;=3,"10"))))</f>
        <v>10</v>
      </c>
      <c r="BI213" s="149">
        <v>107</v>
      </c>
      <c r="BJ213" s="153" t="s">
        <v>30</v>
      </c>
      <c r="BK213" s="32">
        <v>43109</v>
      </c>
      <c r="BL213" s="33">
        <v>26.9</v>
      </c>
      <c r="BM213" s="33">
        <v>9540</v>
      </c>
      <c r="BN213" s="33">
        <v>9.1999999999999993</v>
      </c>
      <c r="BO213" s="33">
        <v>1.48</v>
      </c>
      <c r="BP213" s="29">
        <f>(BQ213+BR213+BS213+BT213)/4</f>
        <v>6.75</v>
      </c>
      <c r="BQ213" s="30" t="str">
        <f>IF(BL213&lt;=3,"1",IF(BL213&lt;5,"3",IF(BL213&lt;=15,"6",IF(BL213&gt;15,"10"))))</f>
        <v>10</v>
      </c>
      <c r="BR213" s="30" t="str">
        <f>IF(BM213&lt;=20,"1",IF(BM213&lt;=49.9,"3",IF(BM213&lt;=100,"6",IF(BM213&gt;100,"10"))))</f>
        <v>10</v>
      </c>
      <c r="BS213" s="30" t="str">
        <f>IF(BN213&gt;=6.5,"1",IF(BN213&gt;=4.6,"3",IF(BN213&gt;=2,"6",IF(BN213&gt;=0,"10"))))</f>
        <v>1</v>
      </c>
      <c r="BT213" s="30" t="str">
        <f>IF(BO213&lt;=0.5,"1",IF(BO213&lt;1,"3",IF(BO213&lt;=3,"6",IF(BO213&gt;=3,"10"))))</f>
        <v>6</v>
      </c>
      <c r="BU213" s="149">
        <v>107</v>
      </c>
      <c r="BV213" s="153" t="s">
        <v>30</v>
      </c>
      <c r="BW213" s="32">
        <v>43109</v>
      </c>
      <c r="BX213" s="33">
        <v>23.9</v>
      </c>
      <c r="BY213" s="33">
        <v>264</v>
      </c>
      <c r="BZ213" s="33">
        <v>5.5</v>
      </c>
      <c r="CA213" s="33">
        <v>9.67</v>
      </c>
      <c r="CB213" s="29">
        <f>(CC213+CD213+CE213+CF213)/4</f>
        <v>8.25</v>
      </c>
      <c r="CC213" s="30" t="str">
        <f>IF(BX213&lt;=3,"1",IF(BX213&lt;5,"3",IF(BX213&lt;=15,"6",IF(BX213&gt;15,"10"))))</f>
        <v>10</v>
      </c>
      <c r="CD213" s="30" t="str">
        <f>IF(BY213&lt;=20,"1",IF(BY213&lt;=49.9,"3",IF(BY213&lt;=100,"6",IF(BY213&gt;100,"10"))))</f>
        <v>10</v>
      </c>
      <c r="CE213" s="30" t="str">
        <f>IF(BZ213&gt;=6.5,"1",IF(BZ213&gt;=4.6,"3",IF(BZ213&gt;=2,"6",IF(BZ213&gt;=0,"10"))))</f>
        <v>3</v>
      </c>
      <c r="CF213" s="30" t="str">
        <f>IF(CA213&lt;=0.5,"1",IF(CA213&lt;1,"3",IF(CA213&lt;=3,"6",IF(CA213&gt;=3,"10"))))</f>
        <v>10</v>
      </c>
      <c r="CG213" s="149">
        <v>107</v>
      </c>
      <c r="CH213" s="151"/>
      <c r="CI213" s="4">
        <v>43110</v>
      </c>
      <c r="CJ213" s="27">
        <v>46.2</v>
      </c>
      <c r="CK213" s="27">
        <v>39.799999999999997</v>
      </c>
      <c r="CL213" s="27">
        <v>3.7</v>
      </c>
      <c r="CM213" s="27">
        <v>36.9</v>
      </c>
      <c r="CN213" s="6">
        <f>(CO213+CP213+CQ213+CR213)/4</f>
        <v>7.25</v>
      </c>
      <c r="CO213" s="7" t="str">
        <f>IF(CJ213&lt;=3,"1",IF(CJ213&lt;5,"3",IF(CJ213&lt;=15,"6",IF(CJ213&gt;15,"10"))))</f>
        <v>10</v>
      </c>
      <c r="CP213" s="7" t="str">
        <f>IF(CK213&lt;=20,"1",IF(CK213&lt;=49.9,"3",IF(CK213&lt;=100,"6",IF(CK213&gt;100,"10"))))</f>
        <v>3</v>
      </c>
      <c r="CQ213" s="7" t="str">
        <f>IF(CL213&gt;=6.5,"1",IF(CL213&gt;=4.6,"3",IF(CL213&gt;=2,"6",IF(CL213&gt;=0,"10"))))</f>
        <v>6</v>
      </c>
      <c r="CR213" s="7" t="str">
        <f>IF(CM213&lt;=0.5,"1",IF(CM213&lt;1,"3",IF(CM213&lt;=3,"6",IF(CM213&gt;=3,"10"))))</f>
        <v>10</v>
      </c>
      <c r="CS213" s="149">
        <v>107</v>
      </c>
      <c r="CT213" s="151"/>
      <c r="CU213" s="4">
        <v>43110</v>
      </c>
      <c r="CV213" s="27" t="s">
        <v>44</v>
      </c>
      <c r="CW213" s="27" t="s">
        <v>44</v>
      </c>
      <c r="CX213" s="27" t="s">
        <v>44</v>
      </c>
      <c r="CY213" s="27" t="s">
        <v>44</v>
      </c>
      <c r="CZ213" s="6" t="s">
        <v>44</v>
      </c>
      <c r="DA213" s="7" t="s">
        <v>44</v>
      </c>
      <c r="DB213" s="7" t="s">
        <v>44</v>
      </c>
      <c r="DC213" s="7" t="s">
        <v>44</v>
      </c>
      <c r="DD213" s="7" t="s">
        <v>44</v>
      </c>
      <c r="DE213" s="149">
        <v>107</v>
      </c>
      <c r="DF213" s="151"/>
      <c r="DG213" s="4">
        <v>43110</v>
      </c>
      <c r="DH213" s="27">
        <v>210</v>
      </c>
      <c r="DI213" s="27">
        <v>408</v>
      </c>
      <c r="DJ213" s="27">
        <v>2.7</v>
      </c>
      <c r="DK213" s="27">
        <v>26.1</v>
      </c>
      <c r="DL213" s="6">
        <f>(DM213+DN213+DO213+DP213)/4</f>
        <v>9</v>
      </c>
      <c r="DM213" s="7" t="str">
        <f>IF(DH213&lt;=3,"1",IF(DH213&lt;5,"3",IF(DH213&lt;=15,"6",IF(DH213&gt;15,"10"))))</f>
        <v>10</v>
      </c>
      <c r="DN213" s="7" t="str">
        <f>IF(DI213&lt;=20,"1",IF(DI213&lt;=49.9,"3",IF(DI213&lt;=100,"6",IF(DI213&gt;100,"10"))))</f>
        <v>10</v>
      </c>
      <c r="DO213" s="7" t="str">
        <f>IF(DJ213&gt;=6.5,"1",IF(DJ213&gt;=4.6,"3",IF(DJ213&gt;=2,"6",IF(DJ213&gt;=0,"10"))))</f>
        <v>6</v>
      </c>
      <c r="DP213" s="7" t="str">
        <f>IF(DK213&lt;=0.5,"1",IF(DK213&lt;1,"3",IF(DK213&lt;=3,"6",IF(DK213&gt;=3,"10"))))</f>
        <v>10</v>
      </c>
      <c r="DQ213" s="149"/>
      <c r="DR213" s="151"/>
      <c r="DS213" s="4"/>
      <c r="DT213" s="27"/>
      <c r="DU213" s="27"/>
      <c r="DV213" s="27"/>
      <c r="DW213" s="27"/>
      <c r="DX213" s="6"/>
      <c r="DY213" s="7"/>
      <c r="DZ213" s="7"/>
      <c r="EA213" s="7"/>
      <c r="EB213" s="7"/>
    </row>
    <row r="214" spans="1:132" x14ac:dyDescent="0.25">
      <c r="A214" s="149"/>
      <c r="B214" s="154"/>
      <c r="C214" s="32">
        <v>43139</v>
      </c>
      <c r="D214" s="27">
        <v>2.4</v>
      </c>
      <c r="E214" s="27">
        <v>43.4</v>
      </c>
      <c r="F214" s="27">
        <v>10.199999999999999</v>
      </c>
      <c r="G214" s="27">
        <v>2.4700000000000002</v>
      </c>
      <c r="H214" s="29">
        <f>(I214+J214+K214+L214)/4</f>
        <v>2.75</v>
      </c>
      <c r="I214" s="30" t="str">
        <f>IF(D214&lt;=3,"1",IF(D214&lt;5,"3",IF(D214&lt;=15,"6",IF(D214&gt;15,"10"))))</f>
        <v>1</v>
      </c>
      <c r="J214" s="30" t="str">
        <f>IF(E214&lt;=20,"1",IF(E214&lt;=49.9,"3",IF(E214&lt;=100,"6",IF(E214&gt;100,"10"))))</f>
        <v>3</v>
      </c>
      <c r="K214" s="30" t="str">
        <f>IF(F214&gt;=6.5,"1",IF(F214&gt;=4.6,"3",IF(F214&gt;=2,"6",IF(F214&gt;=0,"10"))))</f>
        <v>1</v>
      </c>
      <c r="L214" s="30" t="str">
        <f>IF(G214&lt;=0.5,"1",IF(G214&lt;1,"3",IF(G214&lt;=3,"6",IF(G214&gt;=3,"10"))))</f>
        <v>6</v>
      </c>
      <c r="M214" s="149"/>
      <c r="N214" s="154"/>
      <c r="O214" s="32">
        <v>43139</v>
      </c>
      <c r="P214" s="27">
        <v>17.2</v>
      </c>
      <c r="Q214" s="27">
        <v>35.6</v>
      </c>
      <c r="R214" s="27">
        <v>3.9</v>
      </c>
      <c r="S214" s="27">
        <v>4.33</v>
      </c>
      <c r="T214" s="6">
        <f>(U214+V214+W214+X214)/4</f>
        <v>7.25</v>
      </c>
      <c r="U214" s="7" t="str">
        <f>IF(P214&lt;=3,"1",IF(P214&lt;5,"3",IF(P214&lt;=15,"6",IF(P214&gt;15,"10"))))</f>
        <v>10</v>
      </c>
      <c r="V214" s="7" t="str">
        <f>IF(Q214&lt;=20,"1",IF(Q214&lt;=49.9,"3",IF(Q214&lt;=100,"6",IF(Q214&gt;100,"10"))))</f>
        <v>3</v>
      </c>
      <c r="W214" s="7" t="str">
        <f>IF(R214&gt;=6.5,"1",IF(R214&gt;=4.6,"3",IF(R214&gt;=2,"6",IF(R214&gt;=0,"10"))))</f>
        <v>6</v>
      </c>
      <c r="X214" s="7" t="str">
        <f>IF(S214&lt;=0.5,"1",IF(S214&lt;1,"3",IF(S214&lt;=3,"6",IF(S214&gt;=3,"10"))))</f>
        <v>10</v>
      </c>
      <c r="Y214" s="149"/>
      <c r="Z214" s="154"/>
      <c r="AA214" s="32">
        <v>43139</v>
      </c>
      <c r="AB214" s="27">
        <v>10.1</v>
      </c>
      <c r="AC214" s="27">
        <v>17.100000000000001</v>
      </c>
      <c r="AD214" s="27">
        <v>0.6</v>
      </c>
      <c r="AE214" s="27">
        <v>6.93</v>
      </c>
      <c r="AF214" s="6">
        <f>(AG214+AH214+AI214+AJ214)/4</f>
        <v>6.75</v>
      </c>
      <c r="AG214" s="7" t="str">
        <f>IF(AB214&lt;=3,"1",IF(AB214&lt;5,"3",IF(AB214&lt;=15,"6",IF(AB214&gt;15,"10"))))</f>
        <v>6</v>
      </c>
      <c r="AH214" s="7" t="str">
        <f>IF(AC214&lt;=20,"1",IF(AC214&lt;=49.9,"3",IF(AC214&lt;=100,"6",IF(AC214&gt;100,"10"))))</f>
        <v>1</v>
      </c>
      <c r="AI214" s="7" t="str">
        <f>IF(AD214&gt;=6.5,"1",IF(AD214&gt;=4.6,"3",IF(AD214&gt;=2,"6",IF(AD214&gt;=0,"10"))))</f>
        <v>10</v>
      </c>
      <c r="AJ214" s="7" t="str">
        <f>IF(AE214&lt;=0.5,"1",IF(AE214&lt;1,"3",IF(AE214&lt;=3,"6",IF(AE214&gt;=3,"10"))))</f>
        <v>10</v>
      </c>
      <c r="AK214" s="149"/>
      <c r="AL214" s="154"/>
      <c r="AM214" s="32">
        <v>43139</v>
      </c>
      <c r="AN214" s="27">
        <v>6.6</v>
      </c>
      <c r="AO214" s="27">
        <v>19.8</v>
      </c>
      <c r="AP214" s="27">
        <v>2.1</v>
      </c>
      <c r="AQ214" s="27">
        <v>8.4</v>
      </c>
      <c r="AR214" s="6">
        <f>(AS214+AT214+AU214+AV214)/4</f>
        <v>5.75</v>
      </c>
      <c r="AS214" s="7" t="str">
        <f>IF(AN214&lt;=3,"1",IF(AN214&lt;5,"3",IF(AN214&lt;=15,"6",IF(AN214&gt;15,"10"))))</f>
        <v>6</v>
      </c>
      <c r="AT214" s="7" t="str">
        <f>IF(AO214&lt;=20,"1",IF(AO214&lt;=49.9,"3",IF(AO214&lt;=100,"6",IF(AO214&gt;100,"10"))))</f>
        <v>1</v>
      </c>
      <c r="AU214" s="7" t="str">
        <f>IF(AP214&gt;=6.5,"1",IF(AP214&gt;=4.6,"3",IF(AP214&gt;=2,"6",IF(AP214&gt;=0,"10"))))</f>
        <v>6</v>
      </c>
      <c r="AV214" s="7" t="str">
        <f>IF(AQ214&lt;=0.5,"1",IF(AQ214&lt;1,"3",IF(AQ214&lt;=3,"6",IF(AQ214&gt;=3,"10"))))</f>
        <v>10</v>
      </c>
      <c r="AW214" s="149"/>
      <c r="AX214" s="154"/>
      <c r="AY214" s="32">
        <v>43139</v>
      </c>
      <c r="AZ214" s="27">
        <v>4</v>
      </c>
      <c r="BA214" s="27">
        <v>17.600000000000001</v>
      </c>
      <c r="BB214" s="27">
        <v>6.4</v>
      </c>
      <c r="BC214" s="27">
        <v>7.32</v>
      </c>
      <c r="BD214" s="6">
        <f>(BE214+BF214+BG214+BH214)/4</f>
        <v>4.25</v>
      </c>
      <c r="BE214" s="7" t="str">
        <f>IF(AZ214&lt;=3,"1",IF(AZ214&lt;5,"3",IF(AZ214&lt;=15,"6",IF(AZ214&gt;15,"10"))))</f>
        <v>3</v>
      </c>
      <c r="BF214" s="7" t="str">
        <f>IF(BA214&lt;=20,"1",IF(BA214&lt;=49.9,"3",IF(BA214&lt;=100,"6",IF(BA214&gt;100,"10"))))</f>
        <v>1</v>
      </c>
      <c r="BG214" s="7" t="str">
        <f>IF(BB214&gt;=6.5,"1",IF(BB214&gt;=4.6,"3",IF(BB214&gt;=2,"6",IF(BB214&gt;=0,"10"))))</f>
        <v>3</v>
      </c>
      <c r="BH214" s="7" t="str">
        <f>IF(BC214&lt;=0.5,"1",IF(BC214&lt;1,"3",IF(BC214&lt;=3,"6",IF(BC214&gt;=3,"10"))))</f>
        <v>10</v>
      </c>
      <c r="BI214" s="149"/>
      <c r="BJ214" s="154"/>
      <c r="BK214" s="32">
        <v>43139</v>
      </c>
      <c r="BL214" s="27" t="s">
        <v>32</v>
      </c>
      <c r="BM214" s="27" t="s">
        <v>32</v>
      </c>
      <c r="BN214" s="27" t="s">
        <v>32</v>
      </c>
      <c r="BO214" s="27" t="s">
        <v>32</v>
      </c>
      <c r="BP214" s="6" t="s">
        <v>44</v>
      </c>
      <c r="BQ214" s="7" t="s">
        <v>44</v>
      </c>
      <c r="BR214" s="7" t="s">
        <v>44</v>
      </c>
      <c r="BS214" s="7" t="s">
        <v>44</v>
      </c>
      <c r="BT214" s="7" t="s">
        <v>44</v>
      </c>
      <c r="BU214" s="149"/>
      <c r="BV214" s="154"/>
      <c r="BW214" s="32">
        <v>43139</v>
      </c>
      <c r="BX214" s="27">
        <v>6.6</v>
      </c>
      <c r="BY214" s="27">
        <v>595</v>
      </c>
      <c r="BZ214" s="27">
        <v>6.3</v>
      </c>
      <c r="CA214" s="27">
        <v>5.38</v>
      </c>
      <c r="CB214" s="6">
        <f>(CC214+CD214+CE214+CF214)/4</f>
        <v>7.25</v>
      </c>
      <c r="CC214" s="7" t="str">
        <f>IF(BX214&lt;=3,"1",IF(BX214&lt;5,"3",IF(BX214&lt;=15,"6",IF(BX214&gt;15,"10"))))</f>
        <v>6</v>
      </c>
      <c r="CD214" s="7" t="str">
        <f>IF(BY214&lt;=20,"1",IF(BY214&lt;=49.9,"3",IF(BY214&lt;=100,"6",IF(BY214&gt;100,"10"))))</f>
        <v>10</v>
      </c>
      <c r="CE214" s="7" t="str">
        <f>IF(BZ214&gt;=6.5,"1",IF(BZ214&gt;=4.6,"3",IF(BZ214&gt;=2,"6",IF(BZ214&gt;=0,"10"))))</f>
        <v>3</v>
      </c>
      <c r="CF214" s="7" t="str">
        <f>IF(CA214&lt;=0.5,"1",IF(CA214&lt;1,"3",IF(CA214&lt;=3,"6",IF(CA214&gt;=3,"10"))))</f>
        <v>10</v>
      </c>
      <c r="CG214" s="149"/>
      <c r="CH214" s="151"/>
      <c r="CI214" s="4">
        <v>43140</v>
      </c>
      <c r="CJ214" s="27">
        <v>8.1999999999999993</v>
      </c>
      <c r="CK214" s="27">
        <v>27.6</v>
      </c>
      <c r="CL214" s="27">
        <v>5.3</v>
      </c>
      <c r="CM214" s="27">
        <v>3.43</v>
      </c>
      <c r="CN214" s="6">
        <f>(CO214+CP214+CQ214+CR214)/4</f>
        <v>5.5</v>
      </c>
      <c r="CO214" s="7" t="str">
        <f>IF(CJ214&lt;=3,"1",IF(CJ214&lt;5,"3",IF(CJ214&lt;=15,"6",IF(CJ214&gt;15,"10"))))</f>
        <v>6</v>
      </c>
      <c r="CP214" s="7" t="str">
        <f>IF(CK214&lt;=20,"1",IF(CK214&lt;=49.9,"3",IF(CK214&lt;=100,"6",IF(CK214&gt;100,"10"))))</f>
        <v>3</v>
      </c>
      <c r="CQ214" s="7" t="str">
        <f>IF(CL214&gt;=6.5,"1",IF(CL214&gt;=4.6,"3",IF(CL214&gt;=2,"6",IF(CL214&gt;=0,"10"))))</f>
        <v>3</v>
      </c>
      <c r="CR214" s="7" t="str">
        <f>IF(CM214&lt;=0.5,"1",IF(CM214&lt;1,"3",IF(CM214&lt;=3,"6",IF(CM214&gt;=3,"10"))))</f>
        <v>10</v>
      </c>
      <c r="CS214" s="149"/>
      <c r="CT214" s="151"/>
      <c r="CU214" s="4">
        <v>43140</v>
      </c>
      <c r="CV214" s="27" t="s">
        <v>32</v>
      </c>
      <c r="CW214" s="27" t="s">
        <v>32</v>
      </c>
      <c r="CX214" s="27" t="s">
        <v>32</v>
      </c>
      <c r="CY214" s="27" t="s">
        <v>32</v>
      </c>
      <c r="CZ214" s="6" t="s">
        <v>32</v>
      </c>
      <c r="DA214" s="7" t="s">
        <v>32</v>
      </c>
      <c r="DB214" s="7" t="s">
        <v>32</v>
      </c>
      <c r="DC214" s="7" t="s">
        <v>32</v>
      </c>
      <c r="DD214" s="7" t="s">
        <v>32</v>
      </c>
      <c r="DE214" s="149"/>
      <c r="DF214" s="151"/>
      <c r="DG214" s="4">
        <v>43140</v>
      </c>
      <c r="DH214" s="27">
        <v>67</v>
      </c>
      <c r="DI214" s="27">
        <v>96</v>
      </c>
      <c r="DJ214" s="27">
        <v>1.1000000000000001</v>
      </c>
      <c r="DK214" s="27">
        <v>14.6</v>
      </c>
      <c r="DL214" s="6">
        <f>(DM214+DN214+DO214+DP214)/4</f>
        <v>9</v>
      </c>
      <c r="DM214" s="7" t="str">
        <f>IF(DH214&lt;=3,"1",IF(DH214&lt;5,"3",IF(DH214&lt;=15,"6",IF(DH214&gt;15,"10"))))</f>
        <v>10</v>
      </c>
      <c r="DN214" s="7" t="str">
        <f>IF(DI214&lt;=20,"1",IF(DI214&lt;=49.9,"3",IF(DI214&lt;=100,"6",IF(DI214&gt;100,"10"))))</f>
        <v>6</v>
      </c>
      <c r="DO214" s="7" t="str">
        <f>IF(DJ214&gt;=6.5,"1",IF(DJ214&gt;=4.6,"3",IF(DJ214&gt;=2,"6",IF(DJ214&gt;=0,"10"))))</f>
        <v>10</v>
      </c>
      <c r="DP214" s="7" t="str">
        <f>IF(DK214&lt;=0.5,"1",IF(DK214&lt;1,"3",IF(DK214&lt;=3,"6",IF(DK214&gt;=3,"10"))))</f>
        <v>10</v>
      </c>
      <c r="DQ214" s="149"/>
      <c r="DR214" s="151"/>
      <c r="DS214" s="4"/>
      <c r="DT214" s="27"/>
      <c r="DU214" s="27"/>
      <c r="DV214" s="27"/>
      <c r="DW214" s="27"/>
      <c r="DX214" s="6"/>
      <c r="DY214" s="7"/>
      <c r="DZ214" s="7"/>
      <c r="EA214" s="7"/>
      <c r="EB214" s="7"/>
    </row>
    <row r="215" spans="1:132" x14ac:dyDescent="0.25">
      <c r="A215" s="149"/>
      <c r="B215" s="154"/>
      <c r="C215" s="4">
        <v>43160</v>
      </c>
      <c r="D215" s="27">
        <v>3.3</v>
      </c>
      <c r="E215" s="27">
        <v>31.4</v>
      </c>
      <c r="F215" s="27">
        <v>4.8</v>
      </c>
      <c r="G215" s="27">
        <v>3.39</v>
      </c>
      <c r="H215" s="6">
        <f t="shared" ref="H215:H224" si="314">(I215+J215+K215+L215)/4</f>
        <v>4.75</v>
      </c>
      <c r="I215" s="7" t="str">
        <f t="shared" ref="I215:I224" si="315">IF(D215&lt;=3,"1",IF(D215&lt;5,"3",IF(D215&lt;=15,"6",IF(D215&gt;15,"10"))))</f>
        <v>3</v>
      </c>
      <c r="J215" s="7" t="str">
        <f t="shared" ref="J215:J224" si="316">IF(E215&lt;=20,"1",IF(E215&lt;=49.9,"3",IF(E215&lt;=100,"6",IF(E215&gt;100,"10"))))</f>
        <v>3</v>
      </c>
      <c r="K215" s="7" t="str">
        <f t="shared" ref="K215:K224" si="317">IF(F215&gt;=6.5,"1",IF(F215&gt;=4.6,"3",IF(F215&gt;=2,"6",IF(F215&gt;=0,"10"))))</f>
        <v>3</v>
      </c>
      <c r="L215" s="7" t="str">
        <f t="shared" ref="L215:L224" si="318">IF(G215&lt;=0.5,"1",IF(G215&lt;1,"3",IF(G215&lt;=3,"6",IF(G215&gt;=3,"10"))))</f>
        <v>10</v>
      </c>
      <c r="M215" s="149"/>
      <c r="N215" s="154"/>
      <c r="O215" s="4">
        <v>43160</v>
      </c>
      <c r="P215" s="27">
        <v>30.4</v>
      </c>
      <c r="Q215" s="27">
        <v>126</v>
      </c>
      <c r="R215" s="27">
        <v>0.5</v>
      </c>
      <c r="S215" s="27">
        <v>7.59</v>
      </c>
      <c r="T215" s="6">
        <f>(U215+V215+W215+X215)/4</f>
        <v>10</v>
      </c>
      <c r="U215" s="7" t="str">
        <f>IF(P215&lt;=3,"1",IF(P215&lt;5,"3",IF(P215&lt;=15,"6",IF(P215&gt;15,"10"))))</f>
        <v>10</v>
      </c>
      <c r="V215" s="7" t="str">
        <f>IF(Q215&lt;=20,"1",IF(Q215&lt;=49.9,"3",IF(Q215&lt;=100,"6",IF(Q215&gt;100,"10"))))</f>
        <v>10</v>
      </c>
      <c r="W215" s="7" t="str">
        <f>IF(R215&gt;=6.5,"1",IF(R215&gt;=4.6,"3",IF(R215&gt;=2,"6",IF(R215&gt;=0,"10"))))</f>
        <v>10</v>
      </c>
      <c r="X215" s="7" t="str">
        <f>IF(S215&lt;=0.5,"1",IF(S215&lt;1,"3",IF(S215&lt;=3,"6",IF(S215&gt;=3,"10"))))</f>
        <v>10</v>
      </c>
      <c r="Y215" s="149"/>
      <c r="Z215" s="154"/>
      <c r="AA215" s="4">
        <v>43160</v>
      </c>
      <c r="AB215" s="27">
        <v>10</v>
      </c>
      <c r="AC215" s="27">
        <v>12.3</v>
      </c>
      <c r="AD215" s="27">
        <v>1</v>
      </c>
      <c r="AE215" s="27">
        <v>6.68</v>
      </c>
      <c r="AF215" s="6">
        <f>(AG215+AH215+AI215+AJ215)/4</f>
        <v>6.75</v>
      </c>
      <c r="AG215" s="7" t="str">
        <f>IF(AB215&lt;=3,"1",IF(AB215&lt;5,"3",IF(AB215&lt;=15,"6",IF(AB215&gt;15,"10"))))</f>
        <v>6</v>
      </c>
      <c r="AH215" s="7" t="str">
        <f>IF(AC215&lt;=20,"1",IF(AC215&lt;=49.9,"3",IF(AC215&lt;=100,"6",IF(AC215&gt;100,"10"))))</f>
        <v>1</v>
      </c>
      <c r="AI215" s="7" t="str">
        <f>IF(AD215&gt;=6.5,"1",IF(AD215&gt;=4.6,"3",IF(AD215&gt;=2,"6",IF(AD215&gt;=0,"10"))))</f>
        <v>10</v>
      </c>
      <c r="AJ215" s="7" t="str">
        <f>IF(AE215&lt;=0.5,"1",IF(AE215&lt;1,"3",IF(AE215&lt;=3,"6",IF(AE215&gt;=3,"10"))))</f>
        <v>10</v>
      </c>
      <c r="AK215" s="149"/>
      <c r="AL215" s="154"/>
      <c r="AM215" s="4">
        <v>43160</v>
      </c>
      <c r="AN215" s="27">
        <v>9.6999999999999993</v>
      </c>
      <c r="AO215" s="27">
        <v>13.5</v>
      </c>
      <c r="AP215" s="27">
        <v>1.6</v>
      </c>
      <c r="AQ215" s="27">
        <v>6.57</v>
      </c>
      <c r="AR215" s="6">
        <f t="shared" ref="AR215:AR224" si="319">(AS215+AT215+AU215+AV215)/4</f>
        <v>6.75</v>
      </c>
      <c r="AS215" s="7" t="str">
        <f t="shared" ref="AS215:AS224" si="320">IF(AN215&lt;=3,"1",IF(AN215&lt;5,"3",IF(AN215&lt;=15,"6",IF(AN215&gt;15,"10"))))</f>
        <v>6</v>
      </c>
      <c r="AT215" s="7" t="str">
        <f t="shared" ref="AT215:AT224" si="321">IF(AO215&lt;=20,"1",IF(AO215&lt;=49.9,"3",IF(AO215&lt;=100,"6",IF(AO215&gt;100,"10"))))</f>
        <v>1</v>
      </c>
      <c r="AU215" s="7" t="str">
        <f t="shared" ref="AU215:AU224" si="322">IF(AP215&gt;=6.5,"1",IF(AP215&gt;=4.6,"3",IF(AP215&gt;=2,"6",IF(AP215&gt;=0,"10"))))</f>
        <v>10</v>
      </c>
      <c r="AV215" s="7" t="str">
        <f t="shared" ref="AV215:AV224" si="323">IF(AQ215&lt;=0.5,"1",IF(AQ215&lt;1,"3",IF(AQ215&lt;=3,"6",IF(AQ215&gt;=3,"10"))))</f>
        <v>10</v>
      </c>
      <c r="AW215" s="149"/>
      <c r="AX215" s="154"/>
      <c r="AY215" s="4">
        <v>43160</v>
      </c>
      <c r="AZ215" s="27">
        <v>2.4</v>
      </c>
      <c r="BA215" s="27">
        <v>36</v>
      </c>
      <c r="BB215" s="27">
        <v>3</v>
      </c>
      <c r="BC215" s="27">
        <v>4.3600000000000003</v>
      </c>
      <c r="BD215" s="6">
        <f t="shared" ref="BD215:BD217" si="324">(BE215+BF215+BG215+BH215)/4</f>
        <v>5</v>
      </c>
      <c r="BE215" s="7" t="str">
        <f t="shared" ref="BE215:BE217" si="325">IF(AZ215&lt;=3,"1",IF(AZ215&lt;5,"3",IF(AZ215&lt;=15,"6",IF(AZ215&gt;15,"10"))))</f>
        <v>1</v>
      </c>
      <c r="BF215" s="7" t="str">
        <f t="shared" ref="BF215:BF217" si="326">IF(BA215&lt;=20,"1",IF(BA215&lt;=49.9,"3",IF(BA215&lt;=100,"6",IF(BA215&gt;100,"10"))))</f>
        <v>3</v>
      </c>
      <c r="BG215" s="7" t="str">
        <f t="shared" ref="BG215:BG217" si="327">IF(BB215&gt;=6.5,"1",IF(BB215&gt;=4.6,"3",IF(BB215&gt;=2,"6",IF(BB215&gt;=0,"10"))))</f>
        <v>6</v>
      </c>
      <c r="BH215" s="7" t="str">
        <f t="shared" ref="BH215:BH217" si="328">IF(BC215&lt;=0.5,"1",IF(BC215&lt;1,"3",IF(BC215&lt;=3,"6",IF(BC215&gt;=3,"10"))))</f>
        <v>10</v>
      </c>
      <c r="BI215" s="149"/>
      <c r="BJ215" s="154"/>
      <c r="BK215" s="4">
        <v>43160</v>
      </c>
      <c r="BL215" s="27" t="s">
        <v>32</v>
      </c>
      <c r="BM215" s="27" t="s">
        <v>32</v>
      </c>
      <c r="BN215" s="27" t="s">
        <v>32</v>
      </c>
      <c r="BO215" s="27" t="s">
        <v>32</v>
      </c>
      <c r="BP215" s="6" t="s">
        <v>44</v>
      </c>
      <c r="BQ215" s="7" t="s">
        <v>44</v>
      </c>
      <c r="BR215" s="7" t="s">
        <v>44</v>
      </c>
      <c r="BS215" s="7" t="s">
        <v>44</v>
      </c>
      <c r="BT215" s="7" t="s">
        <v>44</v>
      </c>
      <c r="BU215" s="149"/>
      <c r="BV215" s="154"/>
      <c r="BW215" s="4">
        <v>43160</v>
      </c>
      <c r="BX215" s="27" t="s">
        <v>43</v>
      </c>
      <c r="BY215" s="27" t="s">
        <v>43</v>
      </c>
      <c r="BZ215" s="27" t="s">
        <v>43</v>
      </c>
      <c r="CA215" s="27" t="s">
        <v>43</v>
      </c>
      <c r="CB215" s="29" t="s">
        <v>44</v>
      </c>
      <c r="CC215" s="7" t="s">
        <v>44</v>
      </c>
      <c r="CD215" s="7" t="s">
        <v>44</v>
      </c>
      <c r="CE215" s="7" t="s">
        <v>44</v>
      </c>
      <c r="CF215" s="7" t="s">
        <v>44</v>
      </c>
      <c r="CG215" s="149"/>
      <c r="CH215" s="151"/>
      <c r="CI215" s="4">
        <v>43173</v>
      </c>
      <c r="CJ215" s="27">
        <v>27</v>
      </c>
      <c r="CK215" s="27">
        <v>28.5</v>
      </c>
      <c r="CL215" s="27">
        <v>2.4</v>
      </c>
      <c r="CM215" s="27">
        <v>29.3</v>
      </c>
      <c r="CN215" s="6">
        <f t="shared" ref="CN215:CN224" si="329">(CO215+CP215+CQ215+CR215)/4</f>
        <v>7.25</v>
      </c>
      <c r="CO215" s="7" t="str">
        <f t="shared" ref="CO215:CO224" si="330">IF(CJ215&lt;=3,"1",IF(CJ215&lt;5,"3",IF(CJ215&lt;=15,"6",IF(CJ215&gt;15,"10"))))</f>
        <v>10</v>
      </c>
      <c r="CP215" s="7" t="str">
        <f t="shared" ref="CP215:CP224" si="331">IF(CK215&lt;=20,"1",IF(CK215&lt;=49.9,"3",IF(CK215&lt;=100,"6",IF(CK215&gt;100,"10"))))</f>
        <v>3</v>
      </c>
      <c r="CQ215" s="7" t="str">
        <f t="shared" ref="CQ215:CQ224" si="332">IF(CL215&gt;=6.5,"1",IF(CL215&gt;=4.6,"3",IF(CL215&gt;=2,"6",IF(CL215&gt;=0,"10"))))</f>
        <v>6</v>
      </c>
      <c r="CR215" s="7" t="str">
        <f t="shared" ref="CR215:CR224" si="333">IF(CM215&lt;=0.5,"1",IF(CM215&lt;1,"3",IF(CM215&lt;=3,"6",IF(CM215&gt;=3,"10"))))</f>
        <v>10</v>
      </c>
      <c r="CS215" s="149"/>
      <c r="CT215" s="151"/>
      <c r="CU215" s="4">
        <v>43173</v>
      </c>
      <c r="CV215" s="27" t="s">
        <v>32</v>
      </c>
      <c r="CW215" s="27" t="s">
        <v>32</v>
      </c>
      <c r="CX215" s="27" t="s">
        <v>32</v>
      </c>
      <c r="CY215" s="27" t="s">
        <v>32</v>
      </c>
      <c r="CZ215" s="6" t="s">
        <v>32</v>
      </c>
      <c r="DA215" s="7" t="s">
        <v>32</v>
      </c>
      <c r="DB215" s="7" t="s">
        <v>32</v>
      </c>
      <c r="DC215" s="7" t="s">
        <v>32</v>
      </c>
      <c r="DD215" s="7" t="s">
        <v>32</v>
      </c>
      <c r="DE215" s="149"/>
      <c r="DF215" s="151"/>
      <c r="DG215" s="4">
        <v>43173</v>
      </c>
      <c r="DH215" s="27">
        <v>57.2</v>
      </c>
      <c r="DI215" s="27">
        <v>96.5</v>
      </c>
      <c r="DJ215" s="27">
        <v>1.4</v>
      </c>
      <c r="DK215" s="27">
        <v>14.1</v>
      </c>
      <c r="DL215" s="6">
        <f t="shared" ref="DL215:DL224" si="334">(DM215+DN215+DO215+DP215)/4</f>
        <v>9</v>
      </c>
      <c r="DM215" s="7" t="str">
        <f t="shared" ref="DM215:DM224" si="335">IF(DH215&lt;=3,"1",IF(DH215&lt;5,"3",IF(DH215&lt;=15,"6",IF(DH215&gt;15,"10"))))</f>
        <v>10</v>
      </c>
      <c r="DN215" s="7" t="str">
        <f t="shared" ref="DN215:DN224" si="336">IF(DI215&lt;=20,"1",IF(DI215&lt;=49.9,"3",IF(DI215&lt;=100,"6",IF(DI215&gt;100,"10"))))</f>
        <v>6</v>
      </c>
      <c r="DO215" s="7" t="str">
        <f t="shared" ref="DO215:DO224" si="337">IF(DJ215&gt;=6.5,"1",IF(DJ215&gt;=4.6,"3",IF(DJ215&gt;=2,"6",IF(DJ215&gt;=0,"10"))))</f>
        <v>10</v>
      </c>
      <c r="DP215" s="7" t="str">
        <f t="shared" ref="DP215:DP224" si="338">IF(DK215&lt;=0.5,"1",IF(DK215&lt;1,"3",IF(DK215&lt;=3,"6",IF(DK215&gt;=3,"10"))))</f>
        <v>10</v>
      </c>
      <c r="DQ215" s="149"/>
      <c r="DR215" s="151"/>
      <c r="DS215" s="4"/>
      <c r="DT215" s="5"/>
      <c r="DU215" s="5"/>
      <c r="DV215" s="5"/>
      <c r="DW215" s="5"/>
      <c r="DX215" s="6"/>
      <c r="DY215" s="7"/>
      <c r="DZ215" s="7"/>
      <c r="EA215" s="7"/>
      <c r="EB215" s="7"/>
    </row>
    <row r="216" spans="1:132" x14ac:dyDescent="0.25">
      <c r="A216" s="149"/>
      <c r="B216" s="154"/>
      <c r="C216" s="4">
        <v>43199</v>
      </c>
      <c r="D216" s="27">
        <v>5</v>
      </c>
      <c r="E216" s="27">
        <v>19.100000000000001</v>
      </c>
      <c r="F216" s="27">
        <v>7.7</v>
      </c>
      <c r="G216" s="27">
        <v>2.95</v>
      </c>
      <c r="H216" s="6">
        <f t="shared" si="314"/>
        <v>3.5</v>
      </c>
      <c r="I216" s="7" t="str">
        <f t="shared" si="315"/>
        <v>6</v>
      </c>
      <c r="J216" s="7" t="str">
        <f t="shared" si="316"/>
        <v>1</v>
      </c>
      <c r="K216" s="7" t="str">
        <f t="shared" si="317"/>
        <v>1</v>
      </c>
      <c r="L216" s="7" t="str">
        <f t="shared" si="318"/>
        <v>6</v>
      </c>
      <c r="M216" s="149"/>
      <c r="N216" s="154"/>
      <c r="O216" s="4">
        <v>43199</v>
      </c>
      <c r="P216" s="27">
        <v>16.399999999999999</v>
      </c>
      <c r="Q216" s="27">
        <v>25.9</v>
      </c>
      <c r="R216" s="27">
        <v>1.6</v>
      </c>
      <c r="S216" s="27">
        <v>11.5</v>
      </c>
      <c r="T216" s="6">
        <f t="shared" ref="T216:T224" si="339">(U216+V216+W216+X216)/4</f>
        <v>8.25</v>
      </c>
      <c r="U216" s="7" t="str">
        <f t="shared" ref="U216:U224" si="340">IF(P216&lt;=3,"1",IF(P216&lt;5,"3",IF(P216&lt;=15,"6",IF(P216&gt;15,"10"))))</f>
        <v>10</v>
      </c>
      <c r="V216" s="7" t="str">
        <f t="shared" ref="V216:V224" si="341">IF(Q216&lt;=20,"1",IF(Q216&lt;=49.9,"3",IF(Q216&lt;=100,"6",IF(Q216&gt;100,"10"))))</f>
        <v>3</v>
      </c>
      <c r="W216" s="7" t="str">
        <f t="shared" ref="W216:W224" si="342">IF(R216&gt;=6.5,"1",IF(R216&gt;=4.6,"3",IF(R216&gt;=2,"6",IF(R216&gt;=0,"10"))))</f>
        <v>10</v>
      </c>
      <c r="X216" s="7" t="str">
        <f t="shared" ref="X216:X224" si="343">IF(S216&lt;=0.5,"1",IF(S216&lt;1,"3",IF(S216&lt;=3,"6",IF(S216&gt;=3,"10"))))</f>
        <v>10</v>
      </c>
      <c r="Y216" s="149"/>
      <c r="Z216" s="154"/>
      <c r="AA216" s="4">
        <v>43199</v>
      </c>
      <c r="AB216" s="27">
        <v>7.3</v>
      </c>
      <c r="AC216" s="27">
        <v>20.399999999999999</v>
      </c>
      <c r="AD216" s="27">
        <v>1.6</v>
      </c>
      <c r="AE216" s="27">
        <v>9.5500000000000007</v>
      </c>
      <c r="AF216" s="6">
        <f t="shared" ref="AF216:AF224" si="344">(AG216+AH216+AI216+AJ216)/4</f>
        <v>7.25</v>
      </c>
      <c r="AG216" s="7" t="str">
        <f t="shared" ref="AG216:AG224" si="345">IF(AB216&lt;=3,"1",IF(AB216&lt;5,"3",IF(AB216&lt;=15,"6",IF(AB216&gt;15,"10"))))</f>
        <v>6</v>
      </c>
      <c r="AH216" s="7" t="str">
        <f t="shared" ref="AH216:AH224" si="346">IF(AC216&lt;=20,"1",IF(AC216&lt;=49.9,"3",IF(AC216&lt;=100,"6",IF(AC216&gt;100,"10"))))</f>
        <v>3</v>
      </c>
      <c r="AI216" s="7" t="str">
        <f t="shared" ref="AI216:AI224" si="347">IF(AD216&gt;=6.5,"1",IF(AD216&gt;=4.6,"3",IF(AD216&gt;=2,"6",IF(AD216&gt;=0,"10"))))</f>
        <v>10</v>
      </c>
      <c r="AJ216" s="7" t="str">
        <f t="shared" ref="AJ216:AJ224" si="348">IF(AE216&lt;=0.5,"1",IF(AE216&lt;1,"3",IF(AE216&lt;=3,"6",IF(AE216&gt;=3,"10"))))</f>
        <v>10</v>
      </c>
      <c r="AK216" s="149"/>
      <c r="AL216" s="154"/>
      <c r="AM216" s="4">
        <v>43199</v>
      </c>
      <c r="AN216" s="27">
        <v>4.2</v>
      </c>
      <c r="AO216" s="27">
        <v>13.2</v>
      </c>
      <c r="AP216" s="27">
        <v>2</v>
      </c>
      <c r="AQ216" s="27">
        <v>7.63</v>
      </c>
      <c r="AR216" s="6">
        <f t="shared" si="319"/>
        <v>5</v>
      </c>
      <c r="AS216" s="7" t="str">
        <f t="shared" si="320"/>
        <v>3</v>
      </c>
      <c r="AT216" s="7" t="str">
        <f t="shared" si="321"/>
        <v>1</v>
      </c>
      <c r="AU216" s="7" t="str">
        <f t="shared" si="322"/>
        <v>6</v>
      </c>
      <c r="AV216" s="7" t="str">
        <f t="shared" si="323"/>
        <v>10</v>
      </c>
      <c r="AW216" s="149"/>
      <c r="AX216" s="154"/>
      <c r="AY216" s="4">
        <v>43199</v>
      </c>
      <c r="AZ216" s="27">
        <v>1.8</v>
      </c>
      <c r="BA216" s="27">
        <v>11.3</v>
      </c>
      <c r="BB216" s="27">
        <v>3.1</v>
      </c>
      <c r="BC216" s="27">
        <v>5.17</v>
      </c>
      <c r="BD216" s="6">
        <f t="shared" si="324"/>
        <v>4.5</v>
      </c>
      <c r="BE216" s="7" t="str">
        <f t="shared" si="325"/>
        <v>1</v>
      </c>
      <c r="BF216" s="7" t="str">
        <f t="shared" si="326"/>
        <v>1</v>
      </c>
      <c r="BG216" s="7" t="str">
        <f t="shared" si="327"/>
        <v>6</v>
      </c>
      <c r="BH216" s="7" t="str">
        <f t="shared" si="328"/>
        <v>10</v>
      </c>
      <c r="BI216" s="149"/>
      <c r="BJ216" s="154"/>
      <c r="BK216" s="4">
        <v>43199</v>
      </c>
      <c r="BL216" s="27" t="s">
        <v>32</v>
      </c>
      <c r="BM216" s="27" t="s">
        <v>32</v>
      </c>
      <c r="BN216" s="27" t="s">
        <v>32</v>
      </c>
      <c r="BO216" s="27" t="s">
        <v>32</v>
      </c>
      <c r="BP216" s="6" t="s">
        <v>44</v>
      </c>
      <c r="BQ216" s="7" t="s">
        <v>44</v>
      </c>
      <c r="BR216" s="7" t="s">
        <v>44</v>
      </c>
      <c r="BS216" s="7" t="s">
        <v>44</v>
      </c>
      <c r="BT216" s="7" t="s">
        <v>44</v>
      </c>
      <c r="BU216" s="149"/>
      <c r="BV216" s="154"/>
      <c r="BW216" s="4">
        <v>43199</v>
      </c>
      <c r="BX216" s="27" t="s">
        <v>43</v>
      </c>
      <c r="BY216" s="27" t="s">
        <v>43</v>
      </c>
      <c r="BZ216" s="27" t="s">
        <v>43</v>
      </c>
      <c r="CA216" s="27" t="s">
        <v>43</v>
      </c>
      <c r="CB216" s="29" t="s">
        <v>44</v>
      </c>
      <c r="CC216" s="7" t="s">
        <v>44</v>
      </c>
      <c r="CD216" s="7" t="s">
        <v>44</v>
      </c>
      <c r="CE216" s="7" t="s">
        <v>44</v>
      </c>
      <c r="CF216" s="7" t="s">
        <v>44</v>
      </c>
      <c r="CG216" s="149"/>
      <c r="CH216" s="151"/>
      <c r="CI216" s="4">
        <v>43209</v>
      </c>
      <c r="CJ216" s="27">
        <v>25.5</v>
      </c>
      <c r="CK216" s="27">
        <v>25.6</v>
      </c>
      <c r="CL216" s="27">
        <v>2.5</v>
      </c>
      <c r="CM216" s="27">
        <v>16.3</v>
      </c>
      <c r="CN216" s="6">
        <f t="shared" si="329"/>
        <v>7.25</v>
      </c>
      <c r="CO216" s="7" t="str">
        <f t="shared" si="330"/>
        <v>10</v>
      </c>
      <c r="CP216" s="7" t="str">
        <f t="shared" si="331"/>
        <v>3</v>
      </c>
      <c r="CQ216" s="7" t="str">
        <f t="shared" si="332"/>
        <v>6</v>
      </c>
      <c r="CR216" s="7" t="str">
        <f t="shared" si="333"/>
        <v>10</v>
      </c>
      <c r="CS216" s="149"/>
      <c r="CT216" s="151"/>
      <c r="CU216" s="4">
        <v>43209</v>
      </c>
      <c r="CV216" s="27" t="s">
        <v>32</v>
      </c>
      <c r="CW216" s="27" t="s">
        <v>32</v>
      </c>
      <c r="CX216" s="27" t="s">
        <v>32</v>
      </c>
      <c r="CY216" s="27" t="s">
        <v>32</v>
      </c>
      <c r="CZ216" s="6" t="s">
        <v>32</v>
      </c>
      <c r="DA216" s="7" t="s">
        <v>32</v>
      </c>
      <c r="DB216" s="7" t="s">
        <v>32</v>
      </c>
      <c r="DC216" s="7" t="s">
        <v>32</v>
      </c>
      <c r="DD216" s="7" t="s">
        <v>32</v>
      </c>
      <c r="DE216" s="149"/>
      <c r="DF216" s="151"/>
      <c r="DG216" s="4">
        <v>43209</v>
      </c>
      <c r="DH216" s="27">
        <v>150</v>
      </c>
      <c r="DI216" s="27">
        <v>163</v>
      </c>
      <c r="DJ216" s="27">
        <v>2.1</v>
      </c>
      <c r="DK216" s="27">
        <v>43.1</v>
      </c>
      <c r="DL216" s="6">
        <f t="shared" si="334"/>
        <v>9</v>
      </c>
      <c r="DM216" s="7" t="str">
        <f t="shared" si="335"/>
        <v>10</v>
      </c>
      <c r="DN216" s="7" t="str">
        <f t="shared" si="336"/>
        <v>10</v>
      </c>
      <c r="DO216" s="7" t="str">
        <f t="shared" si="337"/>
        <v>6</v>
      </c>
      <c r="DP216" s="7" t="str">
        <f t="shared" si="338"/>
        <v>10</v>
      </c>
      <c r="DQ216" s="149"/>
      <c r="DR216" s="151"/>
      <c r="DS216" s="4"/>
      <c r="DT216" s="5"/>
      <c r="DU216" s="5"/>
      <c r="DV216" s="5"/>
      <c r="DW216" s="5"/>
      <c r="DX216" s="6"/>
      <c r="DY216" s="7"/>
      <c r="DZ216" s="7"/>
      <c r="EA216" s="7"/>
      <c r="EB216" s="7"/>
    </row>
    <row r="217" spans="1:132" x14ac:dyDescent="0.25">
      <c r="A217" s="149"/>
      <c r="B217" s="154"/>
      <c r="C217" s="4">
        <v>43228</v>
      </c>
      <c r="D217" s="27">
        <v>7.7</v>
      </c>
      <c r="E217" s="27">
        <v>39.700000000000003</v>
      </c>
      <c r="F217" s="27">
        <v>10.6</v>
      </c>
      <c r="G217" s="27">
        <v>2.98</v>
      </c>
      <c r="H217" s="6">
        <f t="shared" si="314"/>
        <v>4</v>
      </c>
      <c r="I217" s="7" t="str">
        <f t="shared" si="315"/>
        <v>6</v>
      </c>
      <c r="J217" s="7" t="str">
        <f t="shared" si="316"/>
        <v>3</v>
      </c>
      <c r="K217" s="7" t="str">
        <f t="shared" si="317"/>
        <v>1</v>
      </c>
      <c r="L217" s="7" t="str">
        <f t="shared" si="318"/>
        <v>6</v>
      </c>
      <c r="M217" s="149"/>
      <c r="N217" s="154"/>
      <c r="O217" s="4">
        <v>43228</v>
      </c>
      <c r="P217" s="27">
        <v>27</v>
      </c>
      <c r="Q217" s="27">
        <v>49.6</v>
      </c>
      <c r="R217" s="27">
        <v>0.6</v>
      </c>
      <c r="S217" s="27">
        <v>21.8</v>
      </c>
      <c r="T217" s="6">
        <f t="shared" si="339"/>
        <v>8.25</v>
      </c>
      <c r="U217" s="7" t="str">
        <f t="shared" si="340"/>
        <v>10</v>
      </c>
      <c r="V217" s="7" t="str">
        <f t="shared" si="341"/>
        <v>3</v>
      </c>
      <c r="W217" s="7" t="str">
        <f t="shared" si="342"/>
        <v>10</v>
      </c>
      <c r="X217" s="7" t="str">
        <f t="shared" si="343"/>
        <v>10</v>
      </c>
      <c r="Y217" s="149"/>
      <c r="Z217" s="154"/>
      <c r="AA217" s="4">
        <v>43228</v>
      </c>
      <c r="AB217" s="27">
        <v>8.3000000000000007</v>
      </c>
      <c r="AC217" s="27">
        <v>16.600000000000001</v>
      </c>
      <c r="AD217" s="27">
        <v>0.9</v>
      </c>
      <c r="AE217" s="27">
        <v>12</v>
      </c>
      <c r="AF217" s="6">
        <f t="shared" si="344"/>
        <v>6.75</v>
      </c>
      <c r="AG217" s="7" t="str">
        <f t="shared" si="345"/>
        <v>6</v>
      </c>
      <c r="AH217" s="7" t="str">
        <f t="shared" si="346"/>
        <v>1</v>
      </c>
      <c r="AI217" s="7" t="str">
        <f t="shared" si="347"/>
        <v>10</v>
      </c>
      <c r="AJ217" s="7" t="str">
        <f t="shared" si="348"/>
        <v>10</v>
      </c>
      <c r="AK217" s="149"/>
      <c r="AL217" s="154"/>
      <c r="AM217" s="4">
        <v>43228</v>
      </c>
      <c r="AN217" s="27">
        <v>7.8</v>
      </c>
      <c r="AO217" s="27">
        <v>16.5</v>
      </c>
      <c r="AP217" s="27">
        <v>2.5</v>
      </c>
      <c r="AQ217" s="27">
        <v>10.199999999999999</v>
      </c>
      <c r="AR217" s="6">
        <f t="shared" si="319"/>
        <v>5.75</v>
      </c>
      <c r="AS217" s="7" t="str">
        <f t="shared" si="320"/>
        <v>6</v>
      </c>
      <c r="AT217" s="7" t="str">
        <f t="shared" si="321"/>
        <v>1</v>
      </c>
      <c r="AU217" s="7" t="str">
        <f t="shared" si="322"/>
        <v>6</v>
      </c>
      <c r="AV217" s="7" t="str">
        <f t="shared" si="323"/>
        <v>10</v>
      </c>
      <c r="AW217" s="149"/>
      <c r="AX217" s="154"/>
      <c r="AY217" s="4">
        <v>43228</v>
      </c>
      <c r="AZ217" s="27">
        <v>2.6</v>
      </c>
      <c r="BA217" s="27">
        <v>14.5</v>
      </c>
      <c r="BB217" s="27">
        <v>2.6</v>
      </c>
      <c r="BC217" s="27">
        <v>4.5599999999999996</v>
      </c>
      <c r="BD217" s="6">
        <f t="shared" si="324"/>
        <v>4.5</v>
      </c>
      <c r="BE217" s="7" t="str">
        <f t="shared" si="325"/>
        <v>1</v>
      </c>
      <c r="BF217" s="7" t="str">
        <f t="shared" si="326"/>
        <v>1</v>
      </c>
      <c r="BG217" s="7" t="str">
        <f t="shared" si="327"/>
        <v>6</v>
      </c>
      <c r="BH217" s="7" t="str">
        <f t="shared" si="328"/>
        <v>10</v>
      </c>
      <c r="BI217" s="149"/>
      <c r="BJ217" s="154"/>
      <c r="BK217" s="4">
        <v>43228</v>
      </c>
      <c r="BL217" s="27" t="s">
        <v>32</v>
      </c>
      <c r="BM217" s="27" t="s">
        <v>32</v>
      </c>
      <c r="BN217" s="27" t="s">
        <v>32</v>
      </c>
      <c r="BO217" s="27" t="s">
        <v>32</v>
      </c>
      <c r="BP217" s="6" t="s">
        <v>44</v>
      </c>
      <c r="BQ217" s="7" t="s">
        <v>44</v>
      </c>
      <c r="BR217" s="7" t="s">
        <v>44</v>
      </c>
      <c r="BS217" s="7" t="s">
        <v>44</v>
      </c>
      <c r="BT217" s="7" t="s">
        <v>44</v>
      </c>
      <c r="BU217" s="149"/>
      <c r="BV217" s="154"/>
      <c r="BW217" s="4">
        <v>43228</v>
      </c>
      <c r="BX217" s="27">
        <v>15.8</v>
      </c>
      <c r="BY217" s="27">
        <v>201</v>
      </c>
      <c r="BZ217" s="27">
        <v>1.7</v>
      </c>
      <c r="CA217" s="27">
        <v>15.3</v>
      </c>
      <c r="CB217" s="29">
        <f t="shared" ref="CB217:CB224" si="349">(CC217+CD217+CE217+CF217)/4</f>
        <v>10</v>
      </c>
      <c r="CC217" s="7" t="str">
        <f t="shared" ref="CC217:CC224" si="350">IF(BX217&lt;=3,"1",IF(BX217&lt;5,"3",IF(BX217&lt;=15,"6",IF(BX217&gt;15,"10"))))</f>
        <v>10</v>
      </c>
      <c r="CD217" s="7" t="str">
        <f t="shared" ref="CD217:CD224" si="351">IF(BY217&lt;=20,"1",IF(BY217&lt;=49.9,"3",IF(BY217&lt;=100,"6",IF(BY217&gt;100,"10"))))</f>
        <v>10</v>
      </c>
      <c r="CE217" s="7" t="str">
        <f t="shared" ref="CE217:CE224" si="352">IF(BZ217&gt;=6.5,"1",IF(BZ217&gt;=4.6,"3",IF(BZ217&gt;=2,"6",IF(BZ217&gt;=0,"10"))))</f>
        <v>10</v>
      </c>
      <c r="CF217" s="7" t="str">
        <f t="shared" ref="CF217:CF224" si="353">IF(CA217&lt;=0.5,"1",IF(CA217&lt;1,"3",IF(CA217&lt;=3,"6",IF(CA217&gt;=3,"10"))))</f>
        <v>10</v>
      </c>
      <c r="CG217" s="149"/>
      <c r="CH217" s="151"/>
      <c r="CI217" s="4">
        <v>43234</v>
      </c>
      <c r="CJ217" s="27">
        <v>17.100000000000001</v>
      </c>
      <c r="CK217" s="27">
        <v>17.399999999999999</v>
      </c>
      <c r="CL217" s="27">
        <v>2.1</v>
      </c>
      <c r="CM217" s="27">
        <v>59.4</v>
      </c>
      <c r="CN217" s="6">
        <f t="shared" si="329"/>
        <v>6.75</v>
      </c>
      <c r="CO217" s="7" t="str">
        <f t="shared" si="330"/>
        <v>10</v>
      </c>
      <c r="CP217" s="7" t="str">
        <f t="shared" si="331"/>
        <v>1</v>
      </c>
      <c r="CQ217" s="7" t="str">
        <f t="shared" si="332"/>
        <v>6</v>
      </c>
      <c r="CR217" s="7" t="str">
        <f t="shared" si="333"/>
        <v>10</v>
      </c>
      <c r="CS217" s="149"/>
      <c r="CT217" s="151"/>
      <c r="CU217" s="4">
        <v>43234</v>
      </c>
      <c r="CV217" s="27" t="s">
        <v>32</v>
      </c>
      <c r="CW217" s="27" t="s">
        <v>32</v>
      </c>
      <c r="CX217" s="27" t="s">
        <v>32</v>
      </c>
      <c r="CY217" s="27" t="s">
        <v>32</v>
      </c>
      <c r="CZ217" s="6" t="s">
        <v>32</v>
      </c>
      <c r="DA217" s="7" t="s">
        <v>32</v>
      </c>
      <c r="DB217" s="7" t="s">
        <v>32</v>
      </c>
      <c r="DC217" s="7" t="s">
        <v>32</v>
      </c>
      <c r="DD217" s="7" t="s">
        <v>32</v>
      </c>
      <c r="DE217" s="149"/>
      <c r="DF217" s="151"/>
      <c r="DG217" s="4">
        <v>43234</v>
      </c>
      <c r="DH217" s="27">
        <v>126</v>
      </c>
      <c r="DI217" s="27">
        <v>172</v>
      </c>
      <c r="DJ217" s="27">
        <v>2.4</v>
      </c>
      <c r="DK217" s="27">
        <v>93.3</v>
      </c>
      <c r="DL217" s="6">
        <f t="shared" si="334"/>
        <v>9</v>
      </c>
      <c r="DM217" s="7" t="str">
        <f t="shared" si="335"/>
        <v>10</v>
      </c>
      <c r="DN217" s="7" t="str">
        <f t="shared" si="336"/>
        <v>10</v>
      </c>
      <c r="DO217" s="7" t="str">
        <f t="shared" si="337"/>
        <v>6</v>
      </c>
      <c r="DP217" s="7" t="str">
        <f t="shared" si="338"/>
        <v>10</v>
      </c>
      <c r="DQ217" s="149"/>
      <c r="DR217" s="151"/>
      <c r="DS217" s="4"/>
      <c r="DT217" s="5"/>
      <c r="DU217" s="5"/>
      <c r="DV217" s="5"/>
      <c r="DW217" s="5"/>
      <c r="DX217" s="6"/>
      <c r="DY217" s="7"/>
      <c r="DZ217" s="7"/>
      <c r="EA217" s="7"/>
      <c r="EB217" s="7"/>
    </row>
    <row r="218" spans="1:132" x14ac:dyDescent="0.25">
      <c r="A218" s="149"/>
      <c r="B218" s="154"/>
      <c r="C218" s="4">
        <v>43258</v>
      </c>
      <c r="D218" s="27">
        <v>12.1</v>
      </c>
      <c r="E218" s="27">
        <v>31.1</v>
      </c>
      <c r="F218" s="27">
        <v>10.199999999999999</v>
      </c>
      <c r="G218" s="27">
        <v>3.86</v>
      </c>
      <c r="H218" s="6">
        <f t="shared" si="314"/>
        <v>5</v>
      </c>
      <c r="I218" s="7" t="str">
        <f t="shared" si="315"/>
        <v>6</v>
      </c>
      <c r="J218" s="7" t="str">
        <f t="shared" si="316"/>
        <v>3</v>
      </c>
      <c r="K218" s="7" t="str">
        <f t="shared" si="317"/>
        <v>1</v>
      </c>
      <c r="L218" s="7" t="str">
        <f t="shared" si="318"/>
        <v>10</v>
      </c>
      <c r="M218" s="149"/>
      <c r="N218" s="154"/>
      <c r="O218" s="4">
        <v>43258</v>
      </c>
      <c r="P218" s="27">
        <v>12.4</v>
      </c>
      <c r="Q218" s="27">
        <v>26.5</v>
      </c>
      <c r="R218" s="27">
        <v>0.2</v>
      </c>
      <c r="S218" s="27">
        <v>15.5</v>
      </c>
      <c r="T218" s="6">
        <f t="shared" si="339"/>
        <v>7.25</v>
      </c>
      <c r="U218" s="7" t="str">
        <f t="shared" si="340"/>
        <v>6</v>
      </c>
      <c r="V218" s="7" t="str">
        <f t="shared" si="341"/>
        <v>3</v>
      </c>
      <c r="W218" s="7" t="str">
        <f t="shared" si="342"/>
        <v>10</v>
      </c>
      <c r="X218" s="7" t="str">
        <f t="shared" si="343"/>
        <v>10</v>
      </c>
      <c r="Y218" s="149"/>
      <c r="Z218" s="154"/>
      <c r="AA218" s="4">
        <v>43258</v>
      </c>
      <c r="AB218" s="27">
        <v>8.4</v>
      </c>
      <c r="AC218" s="27">
        <v>14.3</v>
      </c>
      <c r="AD218" s="27">
        <v>0.4</v>
      </c>
      <c r="AE218" s="27">
        <v>10.7</v>
      </c>
      <c r="AF218" s="6">
        <f t="shared" si="344"/>
        <v>6.75</v>
      </c>
      <c r="AG218" s="7" t="str">
        <f t="shared" si="345"/>
        <v>6</v>
      </c>
      <c r="AH218" s="7" t="str">
        <f t="shared" si="346"/>
        <v>1</v>
      </c>
      <c r="AI218" s="7" t="str">
        <f t="shared" si="347"/>
        <v>10</v>
      </c>
      <c r="AJ218" s="7" t="str">
        <f t="shared" si="348"/>
        <v>10</v>
      </c>
      <c r="AK218" s="149"/>
      <c r="AL218" s="154"/>
      <c r="AM218" s="4">
        <v>43258</v>
      </c>
      <c r="AN218" s="27">
        <v>3.9</v>
      </c>
      <c r="AO218" s="27">
        <v>13.4</v>
      </c>
      <c r="AP218" s="27">
        <v>1.2</v>
      </c>
      <c r="AQ218" s="27">
        <v>8.4</v>
      </c>
      <c r="AR218" s="6">
        <f t="shared" si="319"/>
        <v>6</v>
      </c>
      <c r="AS218" s="7" t="str">
        <f t="shared" si="320"/>
        <v>3</v>
      </c>
      <c r="AT218" s="7" t="str">
        <f t="shared" si="321"/>
        <v>1</v>
      </c>
      <c r="AU218" s="7" t="str">
        <f t="shared" si="322"/>
        <v>10</v>
      </c>
      <c r="AV218" s="7" t="str">
        <f t="shared" si="323"/>
        <v>10</v>
      </c>
      <c r="AW218" s="149"/>
      <c r="AX218" s="154"/>
      <c r="AY218" s="4">
        <v>43258</v>
      </c>
      <c r="AZ218" s="27" t="s">
        <v>44</v>
      </c>
      <c r="BA218" s="27" t="s">
        <v>44</v>
      </c>
      <c r="BB218" s="27" t="s">
        <v>44</v>
      </c>
      <c r="BC218" s="27" t="s">
        <v>44</v>
      </c>
      <c r="BD218" s="6" t="s">
        <v>44</v>
      </c>
      <c r="BE218" s="7" t="s">
        <v>44</v>
      </c>
      <c r="BF218" s="7" t="s">
        <v>44</v>
      </c>
      <c r="BG218" s="7" t="s">
        <v>44</v>
      </c>
      <c r="BH218" s="7" t="s">
        <v>44</v>
      </c>
      <c r="BI218" s="149"/>
      <c r="BJ218" s="154"/>
      <c r="BK218" s="4">
        <v>43258</v>
      </c>
      <c r="BL218" s="27">
        <v>1.2</v>
      </c>
      <c r="BM218" s="27">
        <v>375</v>
      </c>
      <c r="BN218" s="27">
        <v>6.6</v>
      </c>
      <c r="BO218" s="27">
        <v>0.14000000000000001</v>
      </c>
      <c r="BP218" s="6">
        <f t="shared" ref="BP218" si="354">(BQ218+BR218+BS218+BT218)/4</f>
        <v>3.25</v>
      </c>
      <c r="BQ218" s="7" t="str">
        <f t="shared" ref="BQ218" si="355">IF(BL218&lt;=3,"1",IF(BL218&lt;5,"3",IF(BL218&lt;=15,"6",IF(BL218&gt;15,"10"))))</f>
        <v>1</v>
      </c>
      <c r="BR218" s="7" t="str">
        <f t="shared" ref="BR218" si="356">IF(BM218&lt;=20,"1",IF(BM218&lt;=49.9,"3",IF(BM218&lt;=100,"6",IF(BM218&gt;100,"10"))))</f>
        <v>10</v>
      </c>
      <c r="BS218" s="7" t="str">
        <f t="shared" ref="BS218" si="357">IF(BN218&gt;=6.5,"1",IF(BN218&gt;=4.6,"3",IF(BN218&gt;=2,"6",IF(BN218&gt;=0,"10"))))</f>
        <v>1</v>
      </c>
      <c r="BT218" s="7" t="str">
        <f t="shared" ref="BT218" si="358">IF(BO218&lt;=0.5,"1",IF(BO218&lt;1,"3",IF(BO218&lt;=3,"6",IF(BO218&gt;=3,"10"))))</f>
        <v>1</v>
      </c>
      <c r="BU218" s="149"/>
      <c r="BV218" s="154"/>
      <c r="BW218" s="4">
        <v>43258</v>
      </c>
      <c r="BX218" s="27">
        <v>2.6</v>
      </c>
      <c r="BY218" s="27">
        <v>293</v>
      </c>
      <c r="BZ218" s="27">
        <v>2.5</v>
      </c>
      <c r="CA218" s="27">
        <v>2.96</v>
      </c>
      <c r="CB218" s="6">
        <f t="shared" si="349"/>
        <v>5.75</v>
      </c>
      <c r="CC218" s="7" t="str">
        <f t="shared" si="350"/>
        <v>1</v>
      </c>
      <c r="CD218" s="7" t="str">
        <f t="shared" si="351"/>
        <v>10</v>
      </c>
      <c r="CE218" s="7" t="str">
        <f t="shared" si="352"/>
        <v>6</v>
      </c>
      <c r="CF218" s="7" t="str">
        <f t="shared" si="353"/>
        <v>6</v>
      </c>
      <c r="CG218" s="149"/>
      <c r="CH218" s="151"/>
      <c r="CI218" s="4">
        <v>43277</v>
      </c>
      <c r="CJ218" s="27">
        <v>19.7</v>
      </c>
      <c r="CK218" s="27">
        <v>30.1</v>
      </c>
      <c r="CL218" s="27">
        <v>3.9</v>
      </c>
      <c r="CM218" s="27">
        <v>21.3</v>
      </c>
      <c r="CN218" s="6">
        <f t="shared" si="329"/>
        <v>7.25</v>
      </c>
      <c r="CO218" s="7" t="str">
        <f t="shared" si="330"/>
        <v>10</v>
      </c>
      <c r="CP218" s="7" t="str">
        <f t="shared" si="331"/>
        <v>3</v>
      </c>
      <c r="CQ218" s="7" t="str">
        <f t="shared" si="332"/>
        <v>6</v>
      </c>
      <c r="CR218" s="7" t="str">
        <f t="shared" si="333"/>
        <v>10</v>
      </c>
      <c r="CS218" s="149"/>
      <c r="CT218" s="151"/>
      <c r="CU218" s="4">
        <v>43277</v>
      </c>
      <c r="CV218" s="27" t="s">
        <v>32</v>
      </c>
      <c r="CW218" s="27" t="s">
        <v>32</v>
      </c>
      <c r="CX218" s="27" t="s">
        <v>32</v>
      </c>
      <c r="CY218" s="27" t="s">
        <v>32</v>
      </c>
      <c r="CZ218" s="6" t="s">
        <v>32</v>
      </c>
      <c r="DA218" s="7" t="s">
        <v>32</v>
      </c>
      <c r="DB218" s="7" t="s">
        <v>32</v>
      </c>
      <c r="DC218" s="7" t="s">
        <v>32</v>
      </c>
      <c r="DD218" s="7" t="s">
        <v>32</v>
      </c>
      <c r="DE218" s="149"/>
      <c r="DF218" s="151"/>
      <c r="DG218" s="4">
        <v>43277</v>
      </c>
      <c r="DH218" s="27">
        <v>76.2</v>
      </c>
      <c r="DI218" s="27">
        <v>47.1</v>
      </c>
      <c r="DJ218" s="27">
        <v>3.7</v>
      </c>
      <c r="DK218" s="27">
        <v>46.6</v>
      </c>
      <c r="DL218" s="6">
        <f t="shared" si="334"/>
        <v>7.25</v>
      </c>
      <c r="DM218" s="7" t="str">
        <f t="shared" si="335"/>
        <v>10</v>
      </c>
      <c r="DN218" s="7" t="str">
        <f t="shared" si="336"/>
        <v>3</v>
      </c>
      <c r="DO218" s="7" t="str">
        <f t="shared" si="337"/>
        <v>6</v>
      </c>
      <c r="DP218" s="7" t="str">
        <f t="shared" si="338"/>
        <v>10</v>
      </c>
      <c r="DQ218" s="149"/>
      <c r="DR218" s="151"/>
      <c r="DS218" s="4"/>
      <c r="DT218" s="5"/>
      <c r="DU218" s="5"/>
      <c r="DV218" s="5"/>
      <c r="DW218" s="5"/>
      <c r="DX218" s="6"/>
      <c r="DY218" s="7"/>
      <c r="DZ218" s="7"/>
      <c r="EA218" s="7"/>
      <c r="EB218" s="7"/>
    </row>
    <row r="219" spans="1:132" x14ac:dyDescent="0.25">
      <c r="A219" s="149"/>
      <c r="B219" s="154"/>
      <c r="C219" s="4">
        <v>43304</v>
      </c>
      <c r="D219" s="27">
        <v>1.7</v>
      </c>
      <c r="E219" s="27">
        <v>733</v>
      </c>
      <c r="F219" s="27">
        <v>5.2</v>
      </c>
      <c r="G219" s="27">
        <v>0.28999999999999998</v>
      </c>
      <c r="H219" s="6">
        <f t="shared" si="314"/>
        <v>3.75</v>
      </c>
      <c r="I219" s="7" t="str">
        <f t="shared" si="315"/>
        <v>1</v>
      </c>
      <c r="J219" s="7" t="str">
        <f t="shared" si="316"/>
        <v>10</v>
      </c>
      <c r="K219" s="7" t="str">
        <f t="shared" si="317"/>
        <v>3</v>
      </c>
      <c r="L219" s="7" t="str">
        <f t="shared" si="318"/>
        <v>1</v>
      </c>
      <c r="M219" s="149"/>
      <c r="N219" s="154"/>
      <c r="O219" s="4">
        <v>43304</v>
      </c>
      <c r="P219" s="27">
        <v>2.2000000000000002</v>
      </c>
      <c r="Q219" s="27">
        <v>1060</v>
      </c>
      <c r="R219" s="27">
        <v>5.6</v>
      </c>
      <c r="S219" s="27">
        <v>0.42</v>
      </c>
      <c r="T219" s="6">
        <f t="shared" si="339"/>
        <v>3.75</v>
      </c>
      <c r="U219" s="7" t="str">
        <f t="shared" si="340"/>
        <v>1</v>
      </c>
      <c r="V219" s="7" t="str">
        <f t="shared" si="341"/>
        <v>10</v>
      </c>
      <c r="W219" s="7" t="str">
        <f t="shared" si="342"/>
        <v>3</v>
      </c>
      <c r="X219" s="7" t="str">
        <f t="shared" si="343"/>
        <v>1</v>
      </c>
      <c r="Y219" s="149"/>
      <c r="Z219" s="154"/>
      <c r="AA219" s="4">
        <v>43304</v>
      </c>
      <c r="AB219" s="27">
        <v>1.6</v>
      </c>
      <c r="AC219" s="27">
        <v>312</v>
      </c>
      <c r="AD219" s="27">
        <v>5</v>
      </c>
      <c r="AE219" s="27">
        <v>0.59</v>
      </c>
      <c r="AF219" s="6">
        <f t="shared" si="344"/>
        <v>4.25</v>
      </c>
      <c r="AG219" s="7" t="str">
        <f t="shared" si="345"/>
        <v>1</v>
      </c>
      <c r="AH219" s="7" t="str">
        <f t="shared" si="346"/>
        <v>10</v>
      </c>
      <c r="AI219" s="7" t="str">
        <f t="shared" si="347"/>
        <v>3</v>
      </c>
      <c r="AJ219" s="7" t="str">
        <f t="shared" si="348"/>
        <v>3</v>
      </c>
      <c r="AK219" s="149"/>
      <c r="AL219" s="154"/>
      <c r="AM219" s="4">
        <v>43304</v>
      </c>
      <c r="AN219" s="27">
        <v>1.5</v>
      </c>
      <c r="AO219" s="27">
        <v>256</v>
      </c>
      <c r="AP219" s="27">
        <v>4.8</v>
      </c>
      <c r="AQ219" s="27">
        <v>0.52</v>
      </c>
      <c r="AR219" s="6">
        <f t="shared" si="319"/>
        <v>4.25</v>
      </c>
      <c r="AS219" s="7" t="str">
        <f t="shared" si="320"/>
        <v>1</v>
      </c>
      <c r="AT219" s="7" t="str">
        <f t="shared" si="321"/>
        <v>10</v>
      </c>
      <c r="AU219" s="7" t="str">
        <f t="shared" si="322"/>
        <v>3</v>
      </c>
      <c r="AV219" s="7" t="str">
        <f t="shared" si="323"/>
        <v>3</v>
      </c>
      <c r="AW219" s="149"/>
      <c r="AX219" s="154"/>
      <c r="AY219" s="4">
        <v>43304</v>
      </c>
      <c r="AZ219" s="27" t="s">
        <v>39</v>
      </c>
      <c r="BA219" s="27" t="s">
        <v>39</v>
      </c>
      <c r="BB219" s="27" t="s">
        <v>39</v>
      </c>
      <c r="BC219" s="27" t="s">
        <v>39</v>
      </c>
      <c r="BD219" s="6" t="s">
        <v>39</v>
      </c>
      <c r="BE219" s="7" t="s">
        <v>39</v>
      </c>
      <c r="BF219" s="7" t="s">
        <v>39</v>
      </c>
      <c r="BG219" s="7" t="s">
        <v>39</v>
      </c>
      <c r="BH219" s="7" t="s">
        <v>39</v>
      </c>
      <c r="BI219" s="149"/>
      <c r="BJ219" s="154"/>
      <c r="BK219" s="4">
        <v>43304</v>
      </c>
      <c r="BL219" s="27" t="s">
        <v>39</v>
      </c>
      <c r="BM219" s="27" t="s">
        <v>39</v>
      </c>
      <c r="BN219" s="27" t="s">
        <v>39</v>
      </c>
      <c r="BO219" s="27" t="s">
        <v>39</v>
      </c>
      <c r="BP219" s="6" t="s">
        <v>39</v>
      </c>
      <c r="BQ219" s="7" t="s">
        <v>39</v>
      </c>
      <c r="BR219" s="7" t="s">
        <v>39</v>
      </c>
      <c r="BS219" s="7" t="s">
        <v>39</v>
      </c>
      <c r="BT219" s="7" t="s">
        <v>39</v>
      </c>
      <c r="BU219" s="149"/>
      <c r="BV219" s="154"/>
      <c r="BW219" s="4">
        <v>43304</v>
      </c>
      <c r="BX219" s="27">
        <v>1.4</v>
      </c>
      <c r="BY219" s="27">
        <v>151</v>
      </c>
      <c r="BZ219" s="27">
        <v>2.7</v>
      </c>
      <c r="CA219" s="27">
        <v>0.3</v>
      </c>
      <c r="CB219" s="6">
        <f t="shared" si="349"/>
        <v>4.5</v>
      </c>
      <c r="CC219" s="7" t="str">
        <f t="shared" si="350"/>
        <v>1</v>
      </c>
      <c r="CD219" s="7" t="str">
        <f t="shared" si="351"/>
        <v>10</v>
      </c>
      <c r="CE219" s="7" t="str">
        <f t="shared" si="352"/>
        <v>6</v>
      </c>
      <c r="CF219" s="7" t="str">
        <f t="shared" si="353"/>
        <v>1</v>
      </c>
      <c r="CG219" s="149"/>
      <c r="CH219" s="151"/>
      <c r="CI219" s="4">
        <v>43297</v>
      </c>
      <c r="CJ219" s="27">
        <v>25.4</v>
      </c>
      <c r="CK219" s="27">
        <v>52.1</v>
      </c>
      <c r="CL219" s="27">
        <v>5.4</v>
      </c>
      <c r="CM219" s="27">
        <v>27.7</v>
      </c>
      <c r="CN219" s="6">
        <f t="shared" si="329"/>
        <v>7.25</v>
      </c>
      <c r="CO219" s="7" t="str">
        <f t="shared" si="330"/>
        <v>10</v>
      </c>
      <c r="CP219" s="7" t="str">
        <f t="shared" si="331"/>
        <v>6</v>
      </c>
      <c r="CQ219" s="7" t="str">
        <f t="shared" si="332"/>
        <v>3</v>
      </c>
      <c r="CR219" s="7" t="str">
        <f t="shared" si="333"/>
        <v>10</v>
      </c>
      <c r="CS219" s="149"/>
      <c r="CT219" s="151"/>
      <c r="CU219" s="4">
        <v>43297</v>
      </c>
      <c r="CV219" s="27" t="s">
        <v>32</v>
      </c>
      <c r="CW219" s="27" t="s">
        <v>32</v>
      </c>
      <c r="CX219" s="27" t="s">
        <v>32</v>
      </c>
      <c r="CY219" s="27" t="s">
        <v>32</v>
      </c>
      <c r="CZ219" s="6" t="s">
        <v>32</v>
      </c>
      <c r="DA219" s="7" t="s">
        <v>32</v>
      </c>
      <c r="DB219" s="7" t="s">
        <v>32</v>
      </c>
      <c r="DC219" s="7" t="s">
        <v>32</v>
      </c>
      <c r="DD219" s="7" t="s">
        <v>32</v>
      </c>
      <c r="DE219" s="149"/>
      <c r="DF219" s="151"/>
      <c r="DG219" s="4">
        <v>43297</v>
      </c>
      <c r="DH219" s="27">
        <v>79.8</v>
      </c>
      <c r="DI219" s="27">
        <v>386</v>
      </c>
      <c r="DJ219" s="27">
        <v>2.9</v>
      </c>
      <c r="DK219" s="27">
        <v>36.6</v>
      </c>
      <c r="DL219" s="6">
        <f t="shared" si="334"/>
        <v>9</v>
      </c>
      <c r="DM219" s="7" t="str">
        <f t="shared" si="335"/>
        <v>10</v>
      </c>
      <c r="DN219" s="7" t="str">
        <f t="shared" si="336"/>
        <v>10</v>
      </c>
      <c r="DO219" s="7" t="str">
        <f t="shared" si="337"/>
        <v>6</v>
      </c>
      <c r="DP219" s="7" t="str">
        <f t="shared" si="338"/>
        <v>10</v>
      </c>
      <c r="DQ219" s="149"/>
      <c r="DR219" s="151"/>
      <c r="DS219" s="4"/>
      <c r="DT219" s="5"/>
      <c r="DU219" s="5"/>
      <c r="DV219" s="5"/>
      <c r="DW219" s="5"/>
      <c r="DX219" s="6"/>
      <c r="DY219" s="7"/>
      <c r="DZ219" s="7"/>
      <c r="EA219" s="7"/>
      <c r="EB219" s="7"/>
    </row>
    <row r="220" spans="1:132" x14ac:dyDescent="0.25">
      <c r="A220" s="149"/>
      <c r="B220" s="154"/>
      <c r="C220" s="39">
        <v>43318</v>
      </c>
      <c r="D220" s="40">
        <v>1.7</v>
      </c>
      <c r="E220" s="40">
        <v>416</v>
      </c>
      <c r="F220" s="40">
        <v>5.4</v>
      </c>
      <c r="G220" s="40">
        <v>0.74</v>
      </c>
      <c r="H220" s="6">
        <f t="shared" si="314"/>
        <v>4.25</v>
      </c>
      <c r="I220" s="7" t="str">
        <f t="shared" si="315"/>
        <v>1</v>
      </c>
      <c r="J220" s="7" t="str">
        <f t="shared" si="316"/>
        <v>10</v>
      </c>
      <c r="K220" s="7" t="str">
        <f t="shared" si="317"/>
        <v>3</v>
      </c>
      <c r="L220" s="7" t="str">
        <f t="shared" si="318"/>
        <v>3</v>
      </c>
      <c r="M220" s="149"/>
      <c r="N220" s="154"/>
      <c r="O220" s="39">
        <v>43318</v>
      </c>
      <c r="P220" s="40">
        <v>4.3</v>
      </c>
      <c r="Q220" s="40">
        <v>456</v>
      </c>
      <c r="R220" s="40">
        <v>5.7</v>
      </c>
      <c r="S220" s="40">
        <v>0.64</v>
      </c>
      <c r="T220" s="6">
        <f t="shared" si="339"/>
        <v>4.75</v>
      </c>
      <c r="U220" s="7" t="str">
        <f t="shared" si="340"/>
        <v>3</v>
      </c>
      <c r="V220" s="7" t="str">
        <f t="shared" si="341"/>
        <v>10</v>
      </c>
      <c r="W220" s="7" t="str">
        <f t="shared" si="342"/>
        <v>3</v>
      </c>
      <c r="X220" s="7" t="str">
        <f t="shared" si="343"/>
        <v>3</v>
      </c>
      <c r="Y220" s="149"/>
      <c r="Z220" s="154"/>
      <c r="AA220" s="39">
        <v>43318</v>
      </c>
      <c r="AB220" s="40">
        <v>1.4</v>
      </c>
      <c r="AC220" s="40">
        <v>163</v>
      </c>
      <c r="AD220" s="40">
        <v>3.3</v>
      </c>
      <c r="AE220" s="40">
        <v>1.29</v>
      </c>
      <c r="AF220" s="6">
        <f t="shared" si="344"/>
        <v>5.75</v>
      </c>
      <c r="AG220" s="7" t="str">
        <f t="shared" si="345"/>
        <v>1</v>
      </c>
      <c r="AH220" s="7" t="str">
        <f t="shared" si="346"/>
        <v>10</v>
      </c>
      <c r="AI220" s="7" t="str">
        <f t="shared" si="347"/>
        <v>6</v>
      </c>
      <c r="AJ220" s="7" t="str">
        <f t="shared" si="348"/>
        <v>6</v>
      </c>
      <c r="AK220" s="149"/>
      <c r="AL220" s="154"/>
      <c r="AM220" s="39">
        <v>43318</v>
      </c>
      <c r="AN220" s="40">
        <v>1.9</v>
      </c>
      <c r="AO220" s="40">
        <v>32.4</v>
      </c>
      <c r="AP220" s="40">
        <v>1.9</v>
      </c>
      <c r="AQ220" s="40">
        <v>0.68</v>
      </c>
      <c r="AR220" s="6">
        <f t="shared" si="319"/>
        <v>4.25</v>
      </c>
      <c r="AS220" s="7" t="str">
        <f t="shared" si="320"/>
        <v>1</v>
      </c>
      <c r="AT220" s="7" t="str">
        <f t="shared" si="321"/>
        <v>3</v>
      </c>
      <c r="AU220" s="7" t="str">
        <f t="shared" si="322"/>
        <v>10</v>
      </c>
      <c r="AV220" s="7" t="str">
        <f t="shared" si="323"/>
        <v>3</v>
      </c>
      <c r="AW220" s="149"/>
      <c r="AX220" s="154"/>
      <c r="AY220" s="39">
        <v>43318</v>
      </c>
      <c r="AZ220" s="43" t="s">
        <v>32</v>
      </c>
      <c r="BA220" s="43" t="s">
        <v>32</v>
      </c>
      <c r="BB220" s="43" t="s">
        <v>32</v>
      </c>
      <c r="BC220" s="44" t="s">
        <v>32</v>
      </c>
      <c r="BD220" s="6" t="s">
        <v>39</v>
      </c>
      <c r="BE220" s="7" t="s">
        <v>39</v>
      </c>
      <c r="BF220" s="7" t="s">
        <v>39</v>
      </c>
      <c r="BG220" s="7" t="s">
        <v>39</v>
      </c>
      <c r="BH220" s="7" t="s">
        <v>39</v>
      </c>
      <c r="BI220" s="149"/>
      <c r="BJ220" s="154"/>
      <c r="BK220" s="39">
        <v>43318</v>
      </c>
      <c r="BL220" s="41" t="s">
        <v>32</v>
      </c>
      <c r="BM220" s="41" t="s">
        <v>32</v>
      </c>
      <c r="BN220" s="41" t="s">
        <v>32</v>
      </c>
      <c r="BO220" s="42" t="s">
        <v>32</v>
      </c>
      <c r="BP220" s="6" t="s">
        <v>39</v>
      </c>
      <c r="BQ220" s="7" t="s">
        <v>39</v>
      </c>
      <c r="BR220" s="7" t="s">
        <v>39</v>
      </c>
      <c r="BS220" s="7" t="s">
        <v>39</v>
      </c>
      <c r="BT220" s="7" t="s">
        <v>39</v>
      </c>
      <c r="BU220" s="149"/>
      <c r="BV220" s="154"/>
      <c r="BW220" s="39">
        <v>43318</v>
      </c>
      <c r="BX220" s="40">
        <v>2.4</v>
      </c>
      <c r="BY220" s="40">
        <v>176</v>
      </c>
      <c r="BZ220" s="40">
        <v>3.2</v>
      </c>
      <c r="CA220" s="40">
        <v>2.4900000000000002</v>
      </c>
      <c r="CB220" s="6">
        <f t="shared" si="349"/>
        <v>5.75</v>
      </c>
      <c r="CC220" s="7" t="str">
        <f t="shared" si="350"/>
        <v>1</v>
      </c>
      <c r="CD220" s="7" t="str">
        <f t="shared" si="351"/>
        <v>10</v>
      </c>
      <c r="CE220" s="7" t="str">
        <f t="shared" si="352"/>
        <v>6</v>
      </c>
      <c r="CF220" s="7" t="str">
        <f t="shared" si="353"/>
        <v>6</v>
      </c>
      <c r="CG220" s="149"/>
      <c r="CH220" s="151"/>
      <c r="CI220" s="4">
        <v>43340</v>
      </c>
      <c r="CJ220" s="27">
        <v>8.6999999999999993</v>
      </c>
      <c r="CK220" s="27">
        <v>216</v>
      </c>
      <c r="CL220" s="27">
        <v>5.8</v>
      </c>
      <c r="CM220" s="27">
        <v>2.2799999999999998</v>
      </c>
      <c r="CN220" s="6">
        <f t="shared" si="329"/>
        <v>6.25</v>
      </c>
      <c r="CO220" s="7" t="str">
        <f t="shared" si="330"/>
        <v>6</v>
      </c>
      <c r="CP220" s="7" t="str">
        <f t="shared" si="331"/>
        <v>10</v>
      </c>
      <c r="CQ220" s="7" t="str">
        <f t="shared" si="332"/>
        <v>3</v>
      </c>
      <c r="CR220" s="7" t="str">
        <f t="shared" si="333"/>
        <v>6</v>
      </c>
      <c r="CS220" s="149"/>
      <c r="CT220" s="151"/>
      <c r="CU220" s="4">
        <v>43340</v>
      </c>
      <c r="CV220" s="27" t="s">
        <v>32</v>
      </c>
      <c r="CW220" s="27" t="s">
        <v>32</v>
      </c>
      <c r="CX220" s="27" t="s">
        <v>32</v>
      </c>
      <c r="CY220" s="27" t="s">
        <v>32</v>
      </c>
      <c r="CZ220" s="6" t="s">
        <v>32</v>
      </c>
      <c r="DA220" s="7" t="s">
        <v>32</v>
      </c>
      <c r="DB220" s="7" t="s">
        <v>32</v>
      </c>
      <c r="DC220" s="7" t="s">
        <v>32</v>
      </c>
      <c r="DD220" s="7" t="s">
        <v>32</v>
      </c>
      <c r="DE220" s="149"/>
      <c r="DF220" s="151"/>
      <c r="DG220" s="4">
        <v>43340</v>
      </c>
      <c r="DH220" s="27">
        <v>7.9</v>
      </c>
      <c r="DI220" s="27">
        <v>136</v>
      </c>
      <c r="DJ220" s="27">
        <v>5.2</v>
      </c>
      <c r="DK220" s="27">
        <v>2.35</v>
      </c>
      <c r="DL220" s="6">
        <f t="shared" si="334"/>
        <v>6.25</v>
      </c>
      <c r="DM220" s="7" t="str">
        <f t="shared" si="335"/>
        <v>6</v>
      </c>
      <c r="DN220" s="7" t="str">
        <f t="shared" si="336"/>
        <v>10</v>
      </c>
      <c r="DO220" s="7" t="str">
        <f t="shared" si="337"/>
        <v>3</v>
      </c>
      <c r="DP220" s="7" t="str">
        <f t="shared" si="338"/>
        <v>6</v>
      </c>
      <c r="DQ220" s="149"/>
      <c r="DR220" s="151"/>
      <c r="DS220" s="4"/>
      <c r="DT220" s="5"/>
      <c r="DU220" s="5"/>
      <c r="DV220" s="5"/>
      <c r="DW220" s="5"/>
      <c r="DX220" s="6"/>
      <c r="DY220" s="7"/>
      <c r="DZ220" s="7"/>
      <c r="EA220" s="7"/>
      <c r="EB220" s="7"/>
    </row>
    <row r="221" spans="1:132" x14ac:dyDescent="0.25">
      <c r="A221" s="149"/>
      <c r="B221" s="154"/>
      <c r="C221" s="32">
        <v>43353</v>
      </c>
      <c r="D221" s="27">
        <v>1.4</v>
      </c>
      <c r="E221" s="27">
        <v>185</v>
      </c>
      <c r="F221" s="27">
        <v>5.9</v>
      </c>
      <c r="G221" s="27">
        <v>0.28000000000000003</v>
      </c>
      <c r="H221" s="6">
        <f t="shared" si="314"/>
        <v>3.75</v>
      </c>
      <c r="I221" s="7" t="str">
        <f t="shared" si="315"/>
        <v>1</v>
      </c>
      <c r="J221" s="7" t="str">
        <f t="shared" si="316"/>
        <v>10</v>
      </c>
      <c r="K221" s="7" t="str">
        <f t="shared" si="317"/>
        <v>3</v>
      </c>
      <c r="L221" s="7" t="str">
        <f t="shared" si="318"/>
        <v>1</v>
      </c>
      <c r="M221" s="149"/>
      <c r="N221" s="154"/>
      <c r="O221" s="32">
        <v>43353</v>
      </c>
      <c r="P221" s="27">
        <v>5.0999999999999996</v>
      </c>
      <c r="Q221" s="27">
        <v>206</v>
      </c>
      <c r="R221" s="27">
        <v>6.1</v>
      </c>
      <c r="S221" s="27">
        <v>0.73</v>
      </c>
      <c r="T221" s="6">
        <f t="shared" si="339"/>
        <v>5.5</v>
      </c>
      <c r="U221" s="7" t="str">
        <f t="shared" si="340"/>
        <v>6</v>
      </c>
      <c r="V221" s="7" t="str">
        <f t="shared" si="341"/>
        <v>10</v>
      </c>
      <c r="W221" s="7" t="str">
        <f t="shared" si="342"/>
        <v>3</v>
      </c>
      <c r="X221" s="7" t="str">
        <f t="shared" si="343"/>
        <v>3</v>
      </c>
      <c r="Y221" s="149"/>
      <c r="Z221" s="154"/>
      <c r="AA221" s="32">
        <v>43353</v>
      </c>
      <c r="AB221" s="27">
        <v>6</v>
      </c>
      <c r="AC221" s="27">
        <v>124</v>
      </c>
      <c r="AD221" s="27">
        <v>2.1</v>
      </c>
      <c r="AE221" s="27">
        <v>1.23</v>
      </c>
      <c r="AF221" s="6">
        <f t="shared" si="344"/>
        <v>7</v>
      </c>
      <c r="AG221" s="7" t="str">
        <f t="shared" si="345"/>
        <v>6</v>
      </c>
      <c r="AH221" s="7" t="str">
        <f t="shared" si="346"/>
        <v>10</v>
      </c>
      <c r="AI221" s="7" t="str">
        <f t="shared" si="347"/>
        <v>6</v>
      </c>
      <c r="AJ221" s="7" t="str">
        <f t="shared" si="348"/>
        <v>6</v>
      </c>
      <c r="AK221" s="149"/>
      <c r="AL221" s="154"/>
      <c r="AM221" s="32">
        <v>43353</v>
      </c>
      <c r="AN221" s="27">
        <v>1.9</v>
      </c>
      <c r="AO221" s="27">
        <v>176</v>
      </c>
      <c r="AP221" s="27">
        <v>4.7</v>
      </c>
      <c r="AQ221" s="27">
        <v>0.48</v>
      </c>
      <c r="AR221" s="6">
        <f t="shared" si="319"/>
        <v>3.75</v>
      </c>
      <c r="AS221" s="7" t="str">
        <f t="shared" si="320"/>
        <v>1</v>
      </c>
      <c r="AT221" s="7" t="str">
        <f t="shared" si="321"/>
        <v>10</v>
      </c>
      <c r="AU221" s="7" t="str">
        <f t="shared" si="322"/>
        <v>3</v>
      </c>
      <c r="AV221" s="7" t="str">
        <f t="shared" si="323"/>
        <v>1</v>
      </c>
      <c r="AW221" s="149"/>
      <c r="AX221" s="154"/>
      <c r="AY221" s="32">
        <v>43353</v>
      </c>
      <c r="AZ221" s="43" t="s">
        <v>32</v>
      </c>
      <c r="BA221" s="43" t="s">
        <v>32</v>
      </c>
      <c r="BB221" s="43" t="s">
        <v>32</v>
      </c>
      <c r="BC221" s="44" t="s">
        <v>32</v>
      </c>
      <c r="BD221" s="6" t="s">
        <v>39</v>
      </c>
      <c r="BE221" s="7" t="s">
        <v>39</v>
      </c>
      <c r="BF221" s="7" t="s">
        <v>39</v>
      </c>
      <c r="BG221" s="7" t="s">
        <v>39</v>
      </c>
      <c r="BH221" s="7" t="s">
        <v>39</v>
      </c>
      <c r="BI221" s="149"/>
      <c r="BJ221" s="154"/>
      <c r="BK221" s="32">
        <v>43353</v>
      </c>
      <c r="BL221" s="43" t="s">
        <v>32</v>
      </c>
      <c r="BM221" s="43" t="s">
        <v>32</v>
      </c>
      <c r="BN221" s="43" t="s">
        <v>32</v>
      </c>
      <c r="BO221" s="44" t="s">
        <v>32</v>
      </c>
      <c r="BP221" s="6" t="s">
        <v>39</v>
      </c>
      <c r="BQ221" s="7" t="s">
        <v>39</v>
      </c>
      <c r="BR221" s="7" t="s">
        <v>39</v>
      </c>
      <c r="BS221" s="7" t="s">
        <v>39</v>
      </c>
      <c r="BT221" s="7" t="s">
        <v>39</v>
      </c>
      <c r="BU221" s="149"/>
      <c r="BV221" s="154"/>
      <c r="BW221" s="32">
        <v>43353</v>
      </c>
      <c r="BX221" s="27">
        <v>1.8</v>
      </c>
      <c r="BY221" s="27">
        <v>345</v>
      </c>
      <c r="BZ221" s="27">
        <v>4.8</v>
      </c>
      <c r="CA221" s="27">
        <v>0.9</v>
      </c>
      <c r="CB221" s="6">
        <f t="shared" si="349"/>
        <v>4.25</v>
      </c>
      <c r="CC221" s="7" t="str">
        <f t="shared" si="350"/>
        <v>1</v>
      </c>
      <c r="CD221" s="7" t="str">
        <f t="shared" si="351"/>
        <v>10</v>
      </c>
      <c r="CE221" s="7" t="str">
        <f t="shared" si="352"/>
        <v>3</v>
      </c>
      <c r="CF221" s="7" t="str">
        <f t="shared" si="353"/>
        <v>3</v>
      </c>
      <c r="CG221" s="149"/>
      <c r="CH221" s="151"/>
      <c r="CI221" s="32">
        <v>43356</v>
      </c>
      <c r="CJ221" s="27">
        <v>11.2</v>
      </c>
      <c r="CK221" s="27">
        <v>20.399999999999999</v>
      </c>
      <c r="CL221" s="27">
        <v>4.5999999999999996</v>
      </c>
      <c r="CM221" s="27">
        <v>15.3</v>
      </c>
      <c r="CN221" s="6">
        <f t="shared" si="329"/>
        <v>5.5</v>
      </c>
      <c r="CO221" s="7" t="str">
        <f t="shared" si="330"/>
        <v>6</v>
      </c>
      <c r="CP221" s="7" t="str">
        <f t="shared" si="331"/>
        <v>3</v>
      </c>
      <c r="CQ221" s="7" t="str">
        <f t="shared" si="332"/>
        <v>3</v>
      </c>
      <c r="CR221" s="7" t="str">
        <f t="shared" si="333"/>
        <v>10</v>
      </c>
      <c r="CS221" s="149"/>
      <c r="CT221" s="151"/>
      <c r="CU221" s="32">
        <v>43356</v>
      </c>
      <c r="CV221" s="27">
        <v>75.8</v>
      </c>
      <c r="CW221" s="27">
        <v>164</v>
      </c>
      <c r="CX221" s="27">
        <v>4.8</v>
      </c>
      <c r="CY221" s="27">
        <v>34</v>
      </c>
      <c r="CZ221" s="6">
        <f t="shared" ref="CZ221" si="359">(DA221+DB221+DC221+DD221)/4</f>
        <v>8.25</v>
      </c>
      <c r="DA221" s="7" t="str">
        <f t="shared" ref="DA221" si="360">IF(CV221&lt;=3,"1",IF(CV221&lt;5,"3",IF(CV221&lt;=15,"6",IF(CV221&gt;15,"10"))))</f>
        <v>10</v>
      </c>
      <c r="DB221" s="7" t="str">
        <f t="shared" ref="DB221" si="361">IF(CW221&lt;=20,"1",IF(CW221&lt;=49.9,"3",IF(CW221&lt;=100,"6",IF(CW221&gt;100,"10"))))</f>
        <v>10</v>
      </c>
      <c r="DC221" s="7" t="str">
        <f t="shared" ref="DC221" si="362">IF(CX221&gt;=6.5,"1",IF(CX221&gt;=4.6,"3",IF(CX221&gt;=2,"6",IF(CX221&gt;=0,"10"))))</f>
        <v>3</v>
      </c>
      <c r="DD221" s="7" t="str">
        <f t="shared" ref="DD221" si="363">IF(CY221&lt;=0.5,"1",IF(CY221&lt;1,"3",IF(CY221&lt;=3,"6",IF(CY221&gt;=3,"10"))))</f>
        <v>10</v>
      </c>
      <c r="DE221" s="149"/>
      <c r="DF221" s="151"/>
      <c r="DG221" s="32">
        <v>43356</v>
      </c>
      <c r="DH221" s="27">
        <v>110</v>
      </c>
      <c r="DI221" s="27">
        <v>124</v>
      </c>
      <c r="DJ221" s="27">
        <v>3.7</v>
      </c>
      <c r="DK221" s="27">
        <v>41</v>
      </c>
      <c r="DL221" s="6">
        <f t="shared" si="334"/>
        <v>9</v>
      </c>
      <c r="DM221" s="7" t="str">
        <f t="shared" si="335"/>
        <v>10</v>
      </c>
      <c r="DN221" s="7" t="str">
        <f t="shared" si="336"/>
        <v>10</v>
      </c>
      <c r="DO221" s="7" t="str">
        <f t="shared" si="337"/>
        <v>6</v>
      </c>
      <c r="DP221" s="7" t="str">
        <f t="shared" si="338"/>
        <v>10</v>
      </c>
      <c r="DQ221" s="149"/>
      <c r="DR221" s="151"/>
      <c r="DS221" s="4"/>
      <c r="DT221" s="5"/>
      <c r="DU221" s="5"/>
      <c r="DV221" s="5"/>
      <c r="DW221" s="5"/>
      <c r="DX221" s="6"/>
      <c r="DY221" s="7"/>
      <c r="DZ221" s="7"/>
      <c r="EA221" s="7"/>
      <c r="EB221" s="7"/>
    </row>
    <row r="222" spans="1:132" x14ac:dyDescent="0.25">
      <c r="A222" s="149"/>
      <c r="B222" s="154"/>
      <c r="C222" s="32">
        <v>43377</v>
      </c>
      <c r="D222" s="43">
        <v>2.8</v>
      </c>
      <c r="E222" s="45">
        <v>21.1</v>
      </c>
      <c r="F222" s="45">
        <v>6.9</v>
      </c>
      <c r="G222" s="46">
        <v>0.99</v>
      </c>
      <c r="H222" s="6">
        <f t="shared" si="314"/>
        <v>2</v>
      </c>
      <c r="I222" s="7" t="str">
        <f t="shared" si="315"/>
        <v>1</v>
      </c>
      <c r="J222" s="7" t="str">
        <f t="shared" si="316"/>
        <v>3</v>
      </c>
      <c r="K222" s="7" t="str">
        <f t="shared" si="317"/>
        <v>1</v>
      </c>
      <c r="L222" s="7" t="str">
        <f t="shared" si="318"/>
        <v>3</v>
      </c>
      <c r="M222" s="149"/>
      <c r="N222" s="154"/>
      <c r="O222" s="32">
        <v>43376</v>
      </c>
      <c r="P222" s="43">
        <v>9.1999999999999993</v>
      </c>
      <c r="Q222" s="45">
        <v>31.1</v>
      </c>
      <c r="R222" s="45">
        <v>2.2000000000000002</v>
      </c>
      <c r="S222" s="46">
        <v>2.48</v>
      </c>
      <c r="T222" s="6">
        <f t="shared" si="339"/>
        <v>5.25</v>
      </c>
      <c r="U222" s="7" t="str">
        <f t="shared" si="340"/>
        <v>6</v>
      </c>
      <c r="V222" s="7" t="str">
        <f t="shared" si="341"/>
        <v>3</v>
      </c>
      <c r="W222" s="7" t="str">
        <f t="shared" si="342"/>
        <v>6</v>
      </c>
      <c r="X222" s="7" t="str">
        <f t="shared" si="343"/>
        <v>6</v>
      </c>
      <c r="Y222" s="149"/>
      <c r="Z222" s="154"/>
      <c r="AA222" s="32">
        <v>43376</v>
      </c>
      <c r="AB222" s="47">
        <v>4.7</v>
      </c>
      <c r="AC222" s="46">
        <v>18</v>
      </c>
      <c r="AD222" s="46">
        <v>1.4</v>
      </c>
      <c r="AE222" s="46">
        <v>3.31</v>
      </c>
      <c r="AF222" s="6">
        <f t="shared" si="344"/>
        <v>6</v>
      </c>
      <c r="AG222" s="7" t="str">
        <f t="shared" si="345"/>
        <v>3</v>
      </c>
      <c r="AH222" s="7" t="str">
        <f t="shared" si="346"/>
        <v>1</v>
      </c>
      <c r="AI222" s="7" t="str">
        <f t="shared" si="347"/>
        <v>10</v>
      </c>
      <c r="AJ222" s="7" t="str">
        <f t="shared" si="348"/>
        <v>10</v>
      </c>
      <c r="AK222" s="149"/>
      <c r="AL222" s="154"/>
      <c r="AM222" s="32">
        <v>43376</v>
      </c>
      <c r="AN222" s="47">
        <v>2.2999999999999998</v>
      </c>
      <c r="AO222" s="46">
        <v>44.2</v>
      </c>
      <c r="AP222" s="46">
        <v>2.4</v>
      </c>
      <c r="AQ222" s="46">
        <v>2.59</v>
      </c>
      <c r="AR222" s="6">
        <f t="shared" si="319"/>
        <v>4</v>
      </c>
      <c r="AS222" s="7" t="str">
        <f t="shared" si="320"/>
        <v>1</v>
      </c>
      <c r="AT222" s="7" t="str">
        <f t="shared" si="321"/>
        <v>3</v>
      </c>
      <c r="AU222" s="7" t="str">
        <f t="shared" si="322"/>
        <v>6</v>
      </c>
      <c r="AV222" s="7" t="str">
        <f t="shared" si="323"/>
        <v>6</v>
      </c>
      <c r="AW222" s="149"/>
      <c r="AX222" s="154"/>
      <c r="AY222" s="32">
        <v>43376</v>
      </c>
      <c r="AZ222" s="43" t="s">
        <v>32</v>
      </c>
      <c r="BA222" s="43" t="s">
        <v>32</v>
      </c>
      <c r="BB222" s="43" t="s">
        <v>32</v>
      </c>
      <c r="BC222" s="44" t="s">
        <v>32</v>
      </c>
      <c r="BD222" s="6" t="s">
        <v>39</v>
      </c>
      <c r="BE222" s="7" t="s">
        <v>39</v>
      </c>
      <c r="BF222" s="7" t="s">
        <v>39</v>
      </c>
      <c r="BG222" s="7" t="s">
        <v>39</v>
      </c>
      <c r="BH222" s="7" t="s">
        <v>39</v>
      </c>
      <c r="BI222" s="149"/>
      <c r="BJ222" s="154"/>
      <c r="BK222" s="32">
        <v>43376</v>
      </c>
      <c r="BL222" s="43" t="s">
        <v>32</v>
      </c>
      <c r="BM222" s="43" t="s">
        <v>32</v>
      </c>
      <c r="BN222" s="43" t="s">
        <v>32</v>
      </c>
      <c r="BO222" s="44" t="s">
        <v>32</v>
      </c>
      <c r="BP222" s="6" t="s">
        <v>39</v>
      </c>
      <c r="BQ222" s="7" t="s">
        <v>39</v>
      </c>
      <c r="BR222" s="7" t="s">
        <v>39</v>
      </c>
      <c r="BS222" s="7" t="s">
        <v>39</v>
      </c>
      <c r="BT222" s="7" t="s">
        <v>39</v>
      </c>
      <c r="BU222" s="149"/>
      <c r="BV222" s="154"/>
      <c r="BW222" s="32">
        <v>43376</v>
      </c>
      <c r="BX222" s="43">
        <v>2.4</v>
      </c>
      <c r="BY222" s="45">
        <v>79</v>
      </c>
      <c r="BZ222" s="45">
        <v>5.6</v>
      </c>
      <c r="CA222" s="46">
        <v>1.75</v>
      </c>
      <c r="CB222" s="6">
        <f t="shared" si="349"/>
        <v>4</v>
      </c>
      <c r="CC222" s="7" t="str">
        <f t="shared" si="350"/>
        <v>1</v>
      </c>
      <c r="CD222" s="7" t="str">
        <f t="shared" si="351"/>
        <v>6</v>
      </c>
      <c r="CE222" s="7" t="str">
        <f t="shared" si="352"/>
        <v>3</v>
      </c>
      <c r="CF222" s="7" t="str">
        <f t="shared" si="353"/>
        <v>6</v>
      </c>
      <c r="CG222" s="149"/>
      <c r="CH222" s="151"/>
      <c r="CI222" s="32">
        <v>43376</v>
      </c>
      <c r="CJ222" s="45">
        <v>19.2</v>
      </c>
      <c r="CK222" s="45">
        <v>19.100000000000001</v>
      </c>
      <c r="CL222" s="45">
        <v>4.7</v>
      </c>
      <c r="CM222" s="45">
        <v>157</v>
      </c>
      <c r="CN222" s="6">
        <f t="shared" si="329"/>
        <v>6</v>
      </c>
      <c r="CO222" s="7" t="str">
        <f t="shared" si="330"/>
        <v>10</v>
      </c>
      <c r="CP222" s="7" t="str">
        <f t="shared" si="331"/>
        <v>1</v>
      </c>
      <c r="CQ222" s="7" t="str">
        <f t="shared" si="332"/>
        <v>3</v>
      </c>
      <c r="CR222" s="7" t="str">
        <f t="shared" si="333"/>
        <v>10</v>
      </c>
      <c r="CS222" s="149"/>
      <c r="CT222" s="151"/>
      <c r="CU222" s="32">
        <v>43377</v>
      </c>
      <c r="CV222" s="45">
        <v>137</v>
      </c>
      <c r="CW222" s="45">
        <v>143</v>
      </c>
      <c r="CX222" s="45">
        <v>4.2</v>
      </c>
      <c r="CY222" s="45">
        <v>137</v>
      </c>
      <c r="CZ222" s="6">
        <f t="shared" ref="CZ222" si="364">(DA222+DB222+DC222+DD222)/4</f>
        <v>9</v>
      </c>
      <c r="DA222" s="7" t="str">
        <f t="shared" ref="DA222" si="365">IF(CV222&lt;=3,"1",IF(CV222&lt;5,"3",IF(CV222&lt;=15,"6",IF(CV222&gt;15,"10"))))</f>
        <v>10</v>
      </c>
      <c r="DB222" s="7" t="str">
        <f t="shared" ref="DB222" si="366">IF(CW222&lt;=20,"1",IF(CW222&lt;=49.9,"3",IF(CW222&lt;=100,"6",IF(CW222&gt;100,"10"))))</f>
        <v>10</v>
      </c>
      <c r="DC222" s="7" t="str">
        <f t="shared" ref="DC222" si="367">IF(CX222&gt;=6.5,"1",IF(CX222&gt;=4.6,"3",IF(CX222&gt;=2,"6",IF(CX222&gt;=0,"10"))))</f>
        <v>6</v>
      </c>
      <c r="DD222" s="7" t="str">
        <f t="shared" ref="DD222" si="368">IF(CY222&lt;=0.5,"1",IF(CY222&lt;1,"3",IF(CY222&lt;=3,"6",IF(CY222&gt;=3,"10"))))</f>
        <v>10</v>
      </c>
      <c r="DE222" s="149"/>
      <c r="DF222" s="151"/>
      <c r="DG222" s="32">
        <v>43377</v>
      </c>
      <c r="DH222" s="45">
        <v>60.6</v>
      </c>
      <c r="DI222" s="45">
        <v>68</v>
      </c>
      <c r="DJ222" s="45">
        <v>4.5</v>
      </c>
      <c r="DK222" s="45">
        <v>119</v>
      </c>
      <c r="DL222" s="6">
        <f t="shared" si="334"/>
        <v>8</v>
      </c>
      <c r="DM222" s="7" t="str">
        <f t="shared" si="335"/>
        <v>10</v>
      </c>
      <c r="DN222" s="7" t="str">
        <f t="shared" si="336"/>
        <v>6</v>
      </c>
      <c r="DO222" s="7" t="str">
        <f t="shared" si="337"/>
        <v>6</v>
      </c>
      <c r="DP222" s="7" t="str">
        <f t="shared" si="338"/>
        <v>10</v>
      </c>
      <c r="DQ222" s="149"/>
      <c r="DR222" s="151"/>
      <c r="DS222" s="4"/>
      <c r="DT222" s="27"/>
      <c r="DU222" s="27"/>
      <c r="DV222" s="27"/>
      <c r="DW222" s="27"/>
      <c r="DX222" s="6"/>
      <c r="DY222" s="7"/>
      <c r="DZ222" s="7"/>
      <c r="EA222" s="7"/>
      <c r="EB222" s="7"/>
    </row>
    <row r="223" spans="1:132" x14ac:dyDescent="0.25">
      <c r="A223" s="149"/>
      <c r="B223" s="154"/>
      <c r="C223" s="32">
        <v>43405</v>
      </c>
      <c r="D223" s="27">
        <v>1.4</v>
      </c>
      <c r="E223" s="27">
        <v>36.200000000000003</v>
      </c>
      <c r="F223" s="27">
        <v>5.4</v>
      </c>
      <c r="G223" s="27">
        <v>2.15</v>
      </c>
      <c r="H223" s="6">
        <f t="shared" si="314"/>
        <v>3.25</v>
      </c>
      <c r="I223" s="7" t="str">
        <f t="shared" si="315"/>
        <v>1</v>
      </c>
      <c r="J223" s="7" t="str">
        <f t="shared" si="316"/>
        <v>3</v>
      </c>
      <c r="K223" s="7" t="str">
        <f t="shared" si="317"/>
        <v>3</v>
      </c>
      <c r="L223" s="7" t="str">
        <f t="shared" si="318"/>
        <v>6</v>
      </c>
      <c r="M223" s="149"/>
      <c r="N223" s="154"/>
      <c r="O223" s="32">
        <v>43405</v>
      </c>
      <c r="P223" s="27">
        <v>12.1</v>
      </c>
      <c r="Q223" s="27">
        <v>54</v>
      </c>
      <c r="R223" s="27">
        <v>1.4</v>
      </c>
      <c r="S223" s="27">
        <v>3.22</v>
      </c>
      <c r="T223" s="6">
        <f t="shared" si="339"/>
        <v>8</v>
      </c>
      <c r="U223" s="7" t="str">
        <f t="shared" si="340"/>
        <v>6</v>
      </c>
      <c r="V223" s="7" t="str">
        <f t="shared" si="341"/>
        <v>6</v>
      </c>
      <c r="W223" s="7" t="str">
        <f t="shared" si="342"/>
        <v>10</v>
      </c>
      <c r="X223" s="7" t="str">
        <f t="shared" si="343"/>
        <v>10</v>
      </c>
      <c r="Y223" s="149"/>
      <c r="Z223" s="154"/>
      <c r="AA223" s="32">
        <v>43405</v>
      </c>
      <c r="AB223" s="27">
        <v>6.4</v>
      </c>
      <c r="AC223" s="27">
        <v>16.5</v>
      </c>
      <c r="AD223" s="27">
        <v>1.6</v>
      </c>
      <c r="AE223" s="27">
        <v>4.04</v>
      </c>
      <c r="AF223" s="6">
        <f t="shared" si="344"/>
        <v>6.75</v>
      </c>
      <c r="AG223" s="7" t="str">
        <f t="shared" si="345"/>
        <v>6</v>
      </c>
      <c r="AH223" s="7" t="str">
        <f t="shared" si="346"/>
        <v>1</v>
      </c>
      <c r="AI223" s="7" t="str">
        <f t="shared" si="347"/>
        <v>10</v>
      </c>
      <c r="AJ223" s="7" t="str">
        <f t="shared" si="348"/>
        <v>10</v>
      </c>
      <c r="AK223" s="149"/>
      <c r="AL223" s="154"/>
      <c r="AM223" s="32">
        <v>43405</v>
      </c>
      <c r="AN223" s="27">
        <v>3.5</v>
      </c>
      <c r="AO223" s="27">
        <v>25.5</v>
      </c>
      <c r="AP223" s="27">
        <v>1.5</v>
      </c>
      <c r="AQ223" s="27">
        <v>3.33</v>
      </c>
      <c r="AR223" s="6">
        <f t="shared" si="319"/>
        <v>6.5</v>
      </c>
      <c r="AS223" s="7" t="str">
        <f t="shared" si="320"/>
        <v>3</v>
      </c>
      <c r="AT223" s="7" t="str">
        <f t="shared" si="321"/>
        <v>3</v>
      </c>
      <c r="AU223" s="7" t="str">
        <f t="shared" si="322"/>
        <v>10</v>
      </c>
      <c r="AV223" s="7" t="str">
        <f t="shared" si="323"/>
        <v>10</v>
      </c>
      <c r="AW223" s="149"/>
      <c r="AX223" s="154"/>
      <c r="AY223" s="32">
        <v>43405</v>
      </c>
      <c r="AZ223" s="43" t="s">
        <v>32</v>
      </c>
      <c r="BA223" s="43" t="s">
        <v>32</v>
      </c>
      <c r="BB223" s="43" t="s">
        <v>32</v>
      </c>
      <c r="BC223" s="44" t="s">
        <v>32</v>
      </c>
      <c r="BD223" s="6" t="s">
        <v>39</v>
      </c>
      <c r="BE223" s="7" t="s">
        <v>39</v>
      </c>
      <c r="BF223" s="7" t="s">
        <v>39</v>
      </c>
      <c r="BG223" s="7" t="s">
        <v>39</v>
      </c>
      <c r="BH223" s="7" t="s">
        <v>39</v>
      </c>
      <c r="BI223" s="149"/>
      <c r="BJ223" s="154"/>
      <c r="BK223" s="32">
        <v>43405</v>
      </c>
      <c r="BL223" s="43" t="s">
        <v>32</v>
      </c>
      <c r="BM223" s="43" t="s">
        <v>32</v>
      </c>
      <c r="BN223" s="43" t="s">
        <v>32</v>
      </c>
      <c r="BO223" s="44" t="s">
        <v>32</v>
      </c>
      <c r="BP223" s="6" t="s">
        <v>39</v>
      </c>
      <c r="BQ223" s="7" t="s">
        <v>39</v>
      </c>
      <c r="BR223" s="7" t="s">
        <v>39</v>
      </c>
      <c r="BS223" s="7" t="s">
        <v>39</v>
      </c>
      <c r="BT223" s="7" t="s">
        <v>39</v>
      </c>
      <c r="BU223" s="149"/>
      <c r="BV223" s="154"/>
      <c r="BW223" s="32">
        <v>43405</v>
      </c>
      <c r="BX223" s="27">
        <v>3.8</v>
      </c>
      <c r="BY223" s="27">
        <v>84.7</v>
      </c>
      <c r="BZ223" s="27">
        <v>4.5</v>
      </c>
      <c r="CA223" s="27">
        <v>4.87</v>
      </c>
      <c r="CB223" s="6">
        <f t="shared" si="349"/>
        <v>6.25</v>
      </c>
      <c r="CC223" s="7" t="str">
        <f t="shared" si="350"/>
        <v>3</v>
      </c>
      <c r="CD223" s="7" t="str">
        <f t="shared" si="351"/>
        <v>6</v>
      </c>
      <c r="CE223" s="7" t="str">
        <f t="shared" si="352"/>
        <v>6</v>
      </c>
      <c r="CF223" s="7" t="str">
        <f t="shared" si="353"/>
        <v>10</v>
      </c>
      <c r="CG223" s="149"/>
      <c r="CH223" s="151"/>
      <c r="CI223" s="32">
        <v>43405</v>
      </c>
      <c r="CJ223" s="27">
        <v>12.8</v>
      </c>
      <c r="CK223" s="27">
        <v>24.1</v>
      </c>
      <c r="CL223" s="27">
        <v>5</v>
      </c>
      <c r="CM223" s="27">
        <v>21.7</v>
      </c>
      <c r="CN223" s="6">
        <f t="shared" si="329"/>
        <v>5.5</v>
      </c>
      <c r="CO223" s="7" t="str">
        <f t="shared" si="330"/>
        <v>6</v>
      </c>
      <c r="CP223" s="7" t="str">
        <f t="shared" si="331"/>
        <v>3</v>
      </c>
      <c r="CQ223" s="7" t="str">
        <f t="shared" si="332"/>
        <v>3</v>
      </c>
      <c r="CR223" s="7" t="str">
        <f t="shared" si="333"/>
        <v>10</v>
      </c>
      <c r="CS223" s="149"/>
      <c r="CT223" s="151"/>
      <c r="CU223" s="32">
        <v>43405</v>
      </c>
      <c r="CV223" s="27">
        <v>108</v>
      </c>
      <c r="CW223" s="27">
        <v>190</v>
      </c>
      <c r="CX223" s="27">
        <v>4.9000000000000004</v>
      </c>
      <c r="CY223" s="27">
        <v>23.5</v>
      </c>
      <c r="CZ223" s="6">
        <f t="shared" ref="CZ223" si="369">(DA223+DB223+DC223+DD223)/4</f>
        <v>8.25</v>
      </c>
      <c r="DA223" s="7" t="str">
        <f t="shared" ref="DA223" si="370">IF(CV223&lt;=3,"1",IF(CV223&lt;5,"3",IF(CV223&lt;=15,"6",IF(CV223&gt;15,"10"))))</f>
        <v>10</v>
      </c>
      <c r="DB223" s="7" t="str">
        <f t="shared" ref="DB223" si="371">IF(CW223&lt;=20,"1",IF(CW223&lt;=49.9,"3",IF(CW223&lt;=100,"6",IF(CW223&gt;100,"10"))))</f>
        <v>10</v>
      </c>
      <c r="DC223" s="7" t="str">
        <f t="shared" ref="DC223" si="372">IF(CX223&gt;=6.5,"1",IF(CX223&gt;=4.6,"3",IF(CX223&gt;=2,"6",IF(CX223&gt;=0,"10"))))</f>
        <v>3</v>
      </c>
      <c r="DD223" s="7" t="str">
        <f t="shared" ref="DD223" si="373">IF(CY223&lt;=0.5,"1",IF(CY223&lt;1,"3",IF(CY223&lt;=3,"6",IF(CY223&gt;=3,"10"))))</f>
        <v>10</v>
      </c>
      <c r="DE223" s="149"/>
      <c r="DF223" s="151"/>
      <c r="DG223" s="32">
        <v>43405</v>
      </c>
      <c r="DH223" s="40">
        <v>57.3</v>
      </c>
      <c r="DI223" s="40">
        <v>140</v>
      </c>
      <c r="DJ223" s="40">
        <v>4.5</v>
      </c>
      <c r="DK223" s="40">
        <v>18.5</v>
      </c>
      <c r="DL223" s="6">
        <f t="shared" si="334"/>
        <v>9</v>
      </c>
      <c r="DM223" s="7" t="str">
        <f t="shared" si="335"/>
        <v>10</v>
      </c>
      <c r="DN223" s="7" t="str">
        <f t="shared" si="336"/>
        <v>10</v>
      </c>
      <c r="DO223" s="7" t="str">
        <f t="shared" si="337"/>
        <v>6</v>
      </c>
      <c r="DP223" s="7" t="str">
        <f t="shared" si="338"/>
        <v>10</v>
      </c>
      <c r="DQ223" s="149"/>
      <c r="DR223" s="151"/>
      <c r="DS223" s="4"/>
      <c r="DT223" s="27"/>
      <c r="DU223" s="27"/>
      <c r="DV223" s="27"/>
      <c r="DW223" s="27"/>
      <c r="DX223" s="6"/>
      <c r="DY223" s="7"/>
      <c r="DZ223" s="7"/>
      <c r="EA223" s="7"/>
      <c r="EB223" s="7"/>
    </row>
    <row r="224" spans="1:132" ht="17.25" thickBot="1" x14ac:dyDescent="0.3">
      <c r="A224" s="149"/>
      <c r="B224" s="154"/>
      <c r="C224" s="49">
        <v>43441</v>
      </c>
      <c r="D224" s="52">
        <v>3.2</v>
      </c>
      <c r="E224" s="52">
        <v>18</v>
      </c>
      <c r="F224" s="52">
        <v>7.2</v>
      </c>
      <c r="G224" s="52">
        <v>3.46</v>
      </c>
      <c r="H224" s="53">
        <f t="shared" si="314"/>
        <v>3.75</v>
      </c>
      <c r="I224" s="54" t="str">
        <f t="shared" si="315"/>
        <v>3</v>
      </c>
      <c r="J224" s="54" t="str">
        <f t="shared" si="316"/>
        <v>1</v>
      </c>
      <c r="K224" s="54" t="str">
        <f t="shared" si="317"/>
        <v>1</v>
      </c>
      <c r="L224" s="54" t="str">
        <f t="shared" si="318"/>
        <v>10</v>
      </c>
      <c r="M224" s="149"/>
      <c r="N224" s="154"/>
      <c r="O224" s="49">
        <v>43441</v>
      </c>
      <c r="P224" s="52">
        <v>18.7</v>
      </c>
      <c r="Q224" s="52">
        <v>43.6</v>
      </c>
      <c r="R224" s="52">
        <v>0.3</v>
      </c>
      <c r="S224" s="52">
        <v>11.2</v>
      </c>
      <c r="T224" s="55">
        <f t="shared" si="339"/>
        <v>8.25</v>
      </c>
      <c r="U224" s="56" t="str">
        <f t="shared" si="340"/>
        <v>10</v>
      </c>
      <c r="V224" s="56" t="str">
        <f t="shared" si="341"/>
        <v>3</v>
      </c>
      <c r="W224" s="56" t="str">
        <f t="shared" si="342"/>
        <v>10</v>
      </c>
      <c r="X224" s="56" t="str">
        <f t="shared" si="343"/>
        <v>10</v>
      </c>
      <c r="Y224" s="149"/>
      <c r="Z224" s="154"/>
      <c r="AA224" s="49">
        <v>43441</v>
      </c>
      <c r="AB224" s="52">
        <v>6.9</v>
      </c>
      <c r="AC224" s="52">
        <v>16.399999999999999</v>
      </c>
      <c r="AD224" s="52">
        <v>1.4</v>
      </c>
      <c r="AE224" s="52">
        <v>8.24</v>
      </c>
      <c r="AF224" s="55">
        <f t="shared" si="344"/>
        <v>6.75</v>
      </c>
      <c r="AG224" s="56" t="str">
        <f t="shared" si="345"/>
        <v>6</v>
      </c>
      <c r="AH224" s="56" t="str">
        <f t="shared" si="346"/>
        <v>1</v>
      </c>
      <c r="AI224" s="56" t="str">
        <f t="shared" si="347"/>
        <v>10</v>
      </c>
      <c r="AJ224" s="56" t="str">
        <f t="shared" si="348"/>
        <v>10</v>
      </c>
      <c r="AK224" s="149"/>
      <c r="AL224" s="154"/>
      <c r="AM224" s="49">
        <v>43441</v>
      </c>
      <c r="AN224" s="52">
        <v>4.2</v>
      </c>
      <c r="AO224" s="52">
        <v>30</v>
      </c>
      <c r="AP224" s="52">
        <v>2</v>
      </c>
      <c r="AQ224" s="52">
        <v>7.08</v>
      </c>
      <c r="AR224" s="55">
        <f t="shared" si="319"/>
        <v>5.5</v>
      </c>
      <c r="AS224" s="56" t="str">
        <f t="shared" si="320"/>
        <v>3</v>
      </c>
      <c r="AT224" s="56" t="str">
        <f t="shared" si="321"/>
        <v>3</v>
      </c>
      <c r="AU224" s="56" t="str">
        <f t="shared" si="322"/>
        <v>6</v>
      </c>
      <c r="AV224" s="56" t="str">
        <f t="shared" si="323"/>
        <v>10</v>
      </c>
      <c r="AW224" s="149"/>
      <c r="AX224" s="154"/>
      <c r="AY224" s="49">
        <v>43441</v>
      </c>
      <c r="AZ224" s="52" t="s">
        <v>32</v>
      </c>
      <c r="BA224" s="52" t="s">
        <v>32</v>
      </c>
      <c r="BB224" s="52" t="s">
        <v>32</v>
      </c>
      <c r="BC224" s="52" t="s">
        <v>32</v>
      </c>
      <c r="BD224" s="55" t="s">
        <v>32</v>
      </c>
      <c r="BE224" s="56" t="s">
        <v>32</v>
      </c>
      <c r="BF224" s="56" t="s">
        <v>32</v>
      </c>
      <c r="BG224" s="56" t="s">
        <v>32</v>
      </c>
      <c r="BH224" s="56" t="s">
        <v>32</v>
      </c>
      <c r="BI224" s="149"/>
      <c r="BJ224" s="154"/>
      <c r="BK224" s="49">
        <v>43441</v>
      </c>
      <c r="BL224" s="52" t="s">
        <v>32</v>
      </c>
      <c r="BM224" s="52" t="s">
        <v>32</v>
      </c>
      <c r="BN224" s="52" t="s">
        <v>32</v>
      </c>
      <c r="BO224" s="52" t="s">
        <v>32</v>
      </c>
      <c r="BP224" s="55" t="s">
        <v>32</v>
      </c>
      <c r="BQ224" s="56" t="s">
        <v>32</v>
      </c>
      <c r="BR224" s="56" t="s">
        <v>32</v>
      </c>
      <c r="BS224" s="56" t="s">
        <v>32</v>
      </c>
      <c r="BT224" s="56" t="s">
        <v>32</v>
      </c>
      <c r="BU224" s="149"/>
      <c r="BV224" s="154"/>
      <c r="BW224" s="49">
        <v>43441</v>
      </c>
      <c r="BX224" s="52">
        <v>3.4</v>
      </c>
      <c r="BY224" s="52">
        <v>67.099999999999994</v>
      </c>
      <c r="BZ224" s="52">
        <v>4.4000000000000004</v>
      </c>
      <c r="CA224" s="52">
        <v>7.33</v>
      </c>
      <c r="CB224" s="55">
        <f t="shared" si="349"/>
        <v>6.25</v>
      </c>
      <c r="CC224" s="56" t="str">
        <f t="shared" si="350"/>
        <v>3</v>
      </c>
      <c r="CD224" s="56" t="str">
        <f t="shared" si="351"/>
        <v>6</v>
      </c>
      <c r="CE224" s="56" t="str">
        <f t="shared" si="352"/>
        <v>6</v>
      </c>
      <c r="CF224" s="56" t="str">
        <f t="shared" si="353"/>
        <v>10</v>
      </c>
      <c r="CG224" s="149"/>
      <c r="CH224" s="151"/>
      <c r="CI224" s="49">
        <v>43452</v>
      </c>
      <c r="CJ224" s="52">
        <v>42.2</v>
      </c>
      <c r="CK224" s="52">
        <v>94.5</v>
      </c>
      <c r="CL224" s="52">
        <v>5</v>
      </c>
      <c r="CM224" s="52">
        <v>46</v>
      </c>
      <c r="CN224" s="55">
        <f t="shared" si="329"/>
        <v>7.25</v>
      </c>
      <c r="CO224" s="56" t="str">
        <f t="shared" si="330"/>
        <v>10</v>
      </c>
      <c r="CP224" s="56" t="str">
        <f t="shared" si="331"/>
        <v>6</v>
      </c>
      <c r="CQ224" s="56" t="str">
        <f t="shared" si="332"/>
        <v>3</v>
      </c>
      <c r="CR224" s="56" t="str">
        <f t="shared" si="333"/>
        <v>10</v>
      </c>
      <c r="CS224" s="149"/>
      <c r="CT224" s="151"/>
      <c r="CU224" s="49">
        <v>43452</v>
      </c>
      <c r="CV224" s="52">
        <v>242</v>
      </c>
      <c r="CW224" s="52">
        <v>2900</v>
      </c>
      <c r="CX224" s="52">
        <v>4.2</v>
      </c>
      <c r="CY224" s="52">
        <v>59.6</v>
      </c>
      <c r="CZ224" s="55">
        <f t="shared" ref="CZ224" si="374">(DA224+DB224+DC224+DD224)/4</f>
        <v>9</v>
      </c>
      <c r="DA224" s="56" t="str">
        <f t="shared" ref="DA224" si="375">IF(CV224&lt;=3,"1",IF(CV224&lt;5,"3",IF(CV224&lt;=15,"6",IF(CV224&gt;15,"10"))))</f>
        <v>10</v>
      </c>
      <c r="DB224" s="56" t="str">
        <f t="shared" ref="DB224" si="376">IF(CW224&lt;=20,"1",IF(CW224&lt;=49.9,"3",IF(CW224&lt;=100,"6",IF(CW224&gt;100,"10"))))</f>
        <v>10</v>
      </c>
      <c r="DC224" s="56" t="str">
        <f t="shared" ref="DC224" si="377">IF(CX224&gt;=6.5,"1",IF(CX224&gt;=4.6,"3",IF(CX224&gt;=2,"6",IF(CX224&gt;=0,"10"))))</f>
        <v>6</v>
      </c>
      <c r="DD224" s="56" t="str">
        <f t="shared" ref="DD224" si="378">IF(CY224&lt;=0.5,"1",IF(CY224&lt;1,"3",IF(CY224&lt;=3,"6",IF(CY224&gt;=3,"10"))))</f>
        <v>10</v>
      </c>
      <c r="DE224" s="149"/>
      <c r="DF224" s="151"/>
      <c r="DG224" s="49">
        <v>43452</v>
      </c>
      <c r="DH224" s="52">
        <v>199</v>
      </c>
      <c r="DI224" s="52">
        <v>234</v>
      </c>
      <c r="DJ224" s="52">
        <v>4.0999999999999996</v>
      </c>
      <c r="DK224" s="52">
        <v>73.900000000000006</v>
      </c>
      <c r="DL224" s="55">
        <f t="shared" si="334"/>
        <v>9</v>
      </c>
      <c r="DM224" s="56" t="str">
        <f t="shared" si="335"/>
        <v>10</v>
      </c>
      <c r="DN224" s="56" t="str">
        <f t="shared" si="336"/>
        <v>10</v>
      </c>
      <c r="DO224" s="56" t="str">
        <f t="shared" si="337"/>
        <v>6</v>
      </c>
      <c r="DP224" s="56" t="str">
        <f t="shared" si="338"/>
        <v>10</v>
      </c>
      <c r="DQ224" s="149"/>
      <c r="DR224" s="151"/>
      <c r="DS224" s="4"/>
      <c r="DT224" s="27"/>
      <c r="DU224" s="27"/>
      <c r="DV224" s="27"/>
      <c r="DW224" s="27"/>
      <c r="DX224" s="6"/>
      <c r="DY224" s="7"/>
      <c r="DZ224" s="7"/>
      <c r="EA224" s="7"/>
      <c r="EB224" s="7"/>
    </row>
    <row r="225" spans="1:132" ht="17.25" thickTop="1" x14ac:dyDescent="0.25">
      <c r="A225" s="15">
        <v>107</v>
      </c>
      <c r="B225" s="10" t="s">
        <v>30</v>
      </c>
      <c r="C225" s="48" t="s">
        <v>45</v>
      </c>
      <c r="D225" s="50">
        <f>AVERAGE(D213:D224)</f>
        <v>3.8916666666666671</v>
      </c>
      <c r="E225" s="50">
        <f>AVERAGE(E213:E224)</f>
        <v>134.63333333333333</v>
      </c>
      <c r="F225" s="50">
        <f>AVERAGE(F213:F224)</f>
        <v>6.9916666666666671</v>
      </c>
      <c r="G225" s="50">
        <f>AVERAGE(G213:G224)</f>
        <v>2.9133333333333327</v>
      </c>
      <c r="H225" s="50">
        <f>AVERAGE(H213:H224)</f>
        <v>3.8541666666666665</v>
      </c>
      <c r="I225" s="51" t="str">
        <f>IF(D225&lt;3,"1",IF(D225&lt;5,"3",IF(D225&lt;=15,"6",IF(D225&gt;15,"10"))))</f>
        <v>3</v>
      </c>
      <c r="J225" s="51" t="str">
        <f>IF(E225&lt;20,"1",IF(E225&lt;=49,"3",IF(E225&lt;=100,"6",IF(E225&gt;100,"10"))))</f>
        <v>10</v>
      </c>
      <c r="K225" s="51" t="str">
        <f>IF(F225&gt;6.5,"1",IF(F225&gt;=4.6,"3",IF(F225&gt;=2,"6",IF(F225&gt;=0,"10"))))</f>
        <v>1</v>
      </c>
      <c r="L225" s="51" t="str">
        <f>IF(G225&lt;0.5,"1",IF(G225&lt;1,"3",IF(G225&lt;=3,"6",IF(G225&gt;=3,"10"))))</f>
        <v>6</v>
      </c>
      <c r="M225" s="15">
        <v>107</v>
      </c>
      <c r="N225" s="10" t="s">
        <v>46</v>
      </c>
      <c r="O225" s="48" t="s">
        <v>47</v>
      </c>
      <c r="P225" s="50">
        <f>AVERAGE(P213:P224)</f>
        <v>14.80833333333333</v>
      </c>
      <c r="Q225" s="50">
        <f>AVERAGE(Q213:Q224)</f>
        <v>182.33333333333334</v>
      </c>
      <c r="R225" s="50">
        <f>AVERAGE(R213:R224)</f>
        <v>2.4833333333333329</v>
      </c>
      <c r="S225" s="50">
        <f>AVERAGE(S213:S224)</f>
        <v>7.7425000000000006</v>
      </c>
      <c r="T225" s="50">
        <f>AVERAGE(T213:T224)</f>
        <v>7.125</v>
      </c>
      <c r="U225" s="51" t="str">
        <f>IF(P225&lt;3,"1",IF(P225&lt;5,"3",IF(P225&lt;=15,"6",IF(P225&gt;15,"10"))))</f>
        <v>6</v>
      </c>
      <c r="V225" s="51" t="str">
        <f>IF(Q225&lt;20,"1",IF(Q225&lt;=49,"3",IF(Q225&lt;=100,"6",IF(Q225&gt;100,"10"))))</f>
        <v>10</v>
      </c>
      <c r="W225" s="51" t="str">
        <f>IF(R225&gt;6.5,"1",IF(R225&gt;=4.6,"3",IF(R225&gt;=2,"6",IF(R225&gt;=0,"10"))))</f>
        <v>6</v>
      </c>
      <c r="X225" s="51" t="str">
        <f>IF(S225&lt;0.5,"1",IF(S225&lt;1,"3",IF(S225&lt;=3,"6",IF(S225&gt;=3,"10"))))</f>
        <v>10</v>
      </c>
      <c r="Y225" s="15">
        <v>107</v>
      </c>
      <c r="Z225" s="10" t="s">
        <v>41</v>
      </c>
      <c r="AA225" s="48" t="s">
        <v>47</v>
      </c>
      <c r="AB225" s="50">
        <f>AVERAGE(AB213:AB224)</f>
        <v>6.8916666666666666</v>
      </c>
      <c r="AC225" s="50">
        <f>AVERAGE(AC213:AC224)</f>
        <v>62.666666666666657</v>
      </c>
      <c r="AD225" s="50">
        <f>AVERAGE(AD213:AD224)</f>
        <v>1.675</v>
      </c>
      <c r="AE225" s="50">
        <f>AVERAGE(AE213:AE224)</f>
        <v>6.538333333333334</v>
      </c>
      <c r="AF225" s="50">
        <f>AVERAGE(AF213:AF224)</f>
        <v>6.5</v>
      </c>
      <c r="AG225" s="51" t="str">
        <f>IF(AB225&lt;3,"1",IF(AB225&lt;5,"3",IF(AB225&lt;=15,"6",IF(AB225&gt;15,"10"))))</f>
        <v>6</v>
      </c>
      <c r="AH225" s="51" t="str">
        <f>IF(AC225&lt;20,"1",IF(AC225&lt;=49,"3",IF(AC225&lt;=100,"6",IF(AC225&gt;100,"10"))))</f>
        <v>6</v>
      </c>
      <c r="AI225" s="51" t="str">
        <f>IF(AD225&gt;6.5,"1",IF(AD225&gt;=4.6,"3",IF(AD225&gt;=2,"6",IF(AD225&gt;=0,"10"))))</f>
        <v>10</v>
      </c>
      <c r="AJ225" s="51" t="str">
        <f>IF(AE225&lt;0.5,"1",IF(AE225&lt;1,"3",IF(AE225&lt;=3,"6",IF(AE225&gt;=3,"10"))))</f>
        <v>10</v>
      </c>
      <c r="AK225" s="15">
        <v>107</v>
      </c>
      <c r="AL225" s="10" t="s">
        <v>50</v>
      </c>
      <c r="AM225" s="48" t="s">
        <v>47</v>
      </c>
      <c r="AN225" s="50">
        <f>AVERAGE(AN213:AN224)</f>
        <v>4.5083333333333329</v>
      </c>
      <c r="AO225" s="50">
        <f>AVERAGE(AO213:AO224)</f>
        <v>54.891666666666673</v>
      </c>
      <c r="AP225" s="50">
        <f>AVERAGE(AP213:AP224)</f>
        <v>2.3499999999999996</v>
      </c>
      <c r="AQ225" s="50">
        <f>AVERAGE(AQ213:AQ224)</f>
        <v>5.6066666666666665</v>
      </c>
      <c r="AR225" s="50">
        <f>AVERAGE(AR213:AR224)</f>
        <v>5.354166666666667</v>
      </c>
      <c r="AS225" s="51" t="str">
        <f>IF(AN225&lt;3,"1",IF(AN225&lt;5,"3",IF(AN225&lt;=15,"6",IF(AN225&gt;15,"10"))))</f>
        <v>3</v>
      </c>
      <c r="AT225" s="51" t="str">
        <f>IF(AO225&lt;20,"1",IF(AO225&lt;=49,"3",IF(AO225&lt;=100,"6",IF(AO225&gt;100,"10"))))</f>
        <v>6</v>
      </c>
      <c r="AU225" s="51" t="str">
        <f>IF(AP225&gt;6.5,"1",IF(AP225&gt;=4.6,"3",IF(AP225&gt;=2,"6",IF(AP225&gt;=0,"10"))))</f>
        <v>6</v>
      </c>
      <c r="AV225" s="51" t="str">
        <f>IF(AQ225&lt;0.5,"1",IF(AQ225&lt;1,"3",IF(AQ225&lt;=3,"6",IF(AQ225&gt;=3,"10"))))</f>
        <v>10</v>
      </c>
      <c r="AW225" s="15">
        <v>107</v>
      </c>
      <c r="AX225" s="10" t="s">
        <v>50</v>
      </c>
      <c r="AY225" s="48" t="s">
        <v>47</v>
      </c>
      <c r="AZ225" s="50">
        <f>AVERAGE(AZ213:AZ224)</f>
        <v>2.4</v>
      </c>
      <c r="BA225" s="50">
        <f>AVERAGE(BA213:BA224)</f>
        <v>22.46</v>
      </c>
      <c r="BB225" s="50">
        <f>AVERAGE(BB213:BB224)</f>
        <v>3.9200000000000004</v>
      </c>
      <c r="BC225" s="50">
        <f>AVERAGE(BC213:BC224)</f>
        <v>5.5960000000000001</v>
      </c>
      <c r="BD225" s="50">
        <f>AVERAGE(BD213:BD224)</f>
        <v>4.6500000000000004</v>
      </c>
      <c r="BE225" s="51" t="str">
        <f>IF(AZ225&lt;3,"1",IF(AZ225&lt;5,"3",IF(AZ225&lt;=15,"6",IF(AZ225&gt;15,"10"))))</f>
        <v>1</v>
      </c>
      <c r="BF225" s="51" t="str">
        <f>IF(BA225&lt;20,"1",IF(BA225&lt;=49,"3",IF(BA225&lt;=100,"6",IF(BA225&gt;100,"10"))))</f>
        <v>3</v>
      </c>
      <c r="BG225" s="51" t="str">
        <f>IF(BB225&gt;6.5,"1",IF(BB225&gt;=4.6,"3",IF(BB225&gt;=2,"6",IF(BB225&gt;=0,"10"))))</f>
        <v>6</v>
      </c>
      <c r="BH225" s="51" t="str">
        <f>IF(BC225&lt;0.5,"1",IF(BC225&lt;1,"3",IF(BC225&lt;=3,"6",IF(BC225&gt;=3,"10"))))</f>
        <v>10</v>
      </c>
      <c r="BI225" s="15">
        <v>107</v>
      </c>
      <c r="BJ225" s="10" t="s">
        <v>30</v>
      </c>
      <c r="BK225" s="48" t="s">
        <v>47</v>
      </c>
      <c r="BL225" s="50">
        <f>AVERAGE(BL213:BL224)</f>
        <v>14.049999999999999</v>
      </c>
      <c r="BM225" s="50">
        <f>AVERAGE(BM213:BM224)</f>
        <v>4957.5</v>
      </c>
      <c r="BN225" s="50">
        <f>AVERAGE(BN213:BN224)</f>
        <v>7.8999999999999995</v>
      </c>
      <c r="BO225" s="50">
        <f>AVERAGE(BO213:BO224)</f>
        <v>0.81</v>
      </c>
      <c r="BP225" s="50">
        <f>AVERAGE(BP213:BP224)</f>
        <v>5</v>
      </c>
      <c r="BQ225" s="51" t="str">
        <f>IF(BL225&lt;3,"1",IF(BL225&lt;5,"3",IF(BL225&lt;=15,"6",IF(BL225&gt;15,"10"))))</f>
        <v>6</v>
      </c>
      <c r="BR225" s="51" t="str">
        <f>IF(BM225&lt;20,"1",IF(BM225&lt;=49,"3",IF(BM225&lt;=100,"6",IF(BM225&gt;100,"10"))))</f>
        <v>10</v>
      </c>
      <c r="BS225" s="51" t="str">
        <f>IF(BN225&gt;6.5,"1",IF(BN225&gt;=4.6,"3",IF(BN225&gt;=2,"6",IF(BN225&gt;=0,"10"))))</f>
        <v>1</v>
      </c>
      <c r="BT225" s="51" t="str">
        <f>IF(BO225&lt;0.5,"1",IF(BO225&lt;1,"3",IF(BO225&lt;=3,"6",IF(BO225&gt;=3,"10"))))</f>
        <v>3</v>
      </c>
      <c r="BU225" s="15">
        <v>107</v>
      </c>
      <c r="BV225" s="10" t="s">
        <v>30</v>
      </c>
      <c r="BW225" s="48" t="s">
        <v>47</v>
      </c>
      <c r="BX225" s="50">
        <f>AVERAGE(BX213:BX224)</f>
        <v>6.4099999999999993</v>
      </c>
      <c r="BY225" s="50">
        <f>AVERAGE(BY213:BY224)</f>
        <v>225.57999999999998</v>
      </c>
      <c r="BZ225" s="50">
        <f>AVERAGE(BZ213:BZ224)</f>
        <v>4.1199999999999992</v>
      </c>
      <c r="CA225" s="50">
        <f>AVERAGE(CA213:CA224)</f>
        <v>5.0949999999999998</v>
      </c>
      <c r="CB225" s="50">
        <f>AVERAGE(CB213:CB224)</f>
        <v>6.2249999999999996</v>
      </c>
      <c r="CC225" s="51" t="str">
        <f>IF(BX225&lt;3,"1",IF(BX225&lt;5,"3",IF(BX225&lt;=15,"6",IF(BX225&gt;15,"10"))))</f>
        <v>6</v>
      </c>
      <c r="CD225" s="51" t="str">
        <f>IF(BY225&lt;20,"1",IF(BY225&lt;=49,"3",IF(BY225&lt;=100,"6",IF(BY225&gt;100,"10"))))</f>
        <v>10</v>
      </c>
      <c r="CE225" s="51" t="str">
        <f>IF(BZ225&gt;6.5,"1",IF(BZ225&gt;=4.6,"3",IF(BZ225&gt;=2,"6",IF(BZ225&gt;=0,"10"))))</f>
        <v>6</v>
      </c>
      <c r="CF225" s="51" t="str">
        <f>IF(CA225&lt;0.5,"1",IF(CA225&lt;1,"3",IF(CA225&lt;=3,"6",IF(CA225&gt;=3,"10"))))</f>
        <v>10</v>
      </c>
      <c r="CG225" s="15">
        <v>107</v>
      </c>
      <c r="CH225" s="16"/>
      <c r="CI225" s="57" t="s">
        <v>31</v>
      </c>
      <c r="CJ225" s="50">
        <f>AVERAGE(CJ213:CJ224)</f>
        <v>21.933333333333334</v>
      </c>
      <c r="CK225" s="50">
        <f>AVERAGE(CK213:CK224)</f>
        <v>49.6</v>
      </c>
      <c r="CL225" s="50">
        <f>AVERAGE(CL213:CL224)</f>
        <v>4.2</v>
      </c>
      <c r="CM225" s="50">
        <f>AVERAGE(CM213:CM224)</f>
        <v>36.384166666666665</v>
      </c>
      <c r="CN225" s="50">
        <f>AVERAGE(CN213:CN224)</f>
        <v>6.583333333333333</v>
      </c>
      <c r="CO225" s="51" t="str">
        <f>IF(CJ225&lt;3,"1",IF(CJ225&lt;5,"3",IF(CJ225&lt;=15,"6",IF(CJ225&gt;15,"10"))))</f>
        <v>10</v>
      </c>
      <c r="CP225" s="51" t="str">
        <f>IF(CK225&lt;20,"1",IF(CK225&lt;=49,"3",IF(CK225&lt;=100,"6",IF(CK225&gt;100,"10"))))</f>
        <v>6</v>
      </c>
      <c r="CQ225" s="51" t="str">
        <f>IF(CL225&gt;6.5,"1",IF(CL225&gt;=4.6,"3",IF(CL225&gt;=2,"6",IF(CL225&gt;=0,"10"))))</f>
        <v>6</v>
      </c>
      <c r="CR225" s="51" t="str">
        <f>IF(CM225&lt;0.5,"1",IF(CM225&lt;1,"3",IF(CM225&lt;=3,"6",IF(CM225&gt;=3,"10"))))</f>
        <v>10</v>
      </c>
      <c r="CS225" s="15">
        <v>107</v>
      </c>
      <c r="CT225" s="16"/>
      <c r="CU225" s="57" t="s">
        <v>31</v>
      </c>
      <c r="CV225" s="50">
        <f>AVERAGE(CV213:CV224)</f>
        <v>140.69999999999999</v>
      </c>
      <c r="CW225" s="50">
        <f>AVERAGE(CW213:CW224)</f>
        <v>849.25</v>
      </c>
      <c r="CX225" s="50">
        <f>AVERAGE(CX213:CX224)</f>
        <v>4.5250000000000004</v>
      </c>
      <c r="CY225" s="50">
        <f>AVERAGE(CY213:CY224)</f>
        <v>63.524999999999999</v>
      </c>
      <c r="CZ225" s="50">
        <f>AVERAGE(CZ213:CZ224)</f>
        <v>8.625</v>
      </c>
      <c r="DA225" s="51" t="str">
        <f>IF(CV225&lt;3,"1",IF(CV225&lt;5,"3",IF(CV225&lt;=15,"6",IF(CV225&gt;15,"10"))))</f>
        <v>10</v>
      </c>
      <c r="DB225" s="51" t="str">
        <f>IF(CW225&lt;20,"1",IF(CW225&lt;=49,"3",IF(CW225&lt;=100,"6",IF(CW225&gt;100,"10"))))</f>
        <v>10</v>
      </c>
      <c r="DC225" s="51" t="str">
        <f>IF(CX225&gt;6.5,"1",IF(CX225&gt;=4.6,"3",IF(CX225&gt;=2,"6",IF(CX225&gt;=0,"10"))))</f>
        <v>6</v>
      </c>
      <c r="DD225" s="51" t="str">
        <f>IF(CY225&lt;0.5,"1",IF(CY225&lt;1,"3",IF(CY225&lt;=3,"6",IF(CY225&gt;=3,"10"))))</f>
        <v>10</v>
      </c>
      <c r="DE225" s="15">
        <v>107</v>
      </c>
      <c r="DF225" s="16"/>
      <c r="DG225" s="57" t="s">
        <v>31</v>
      </c>
      <c r="DH225" s="50">
        <f>AVERAGE(DH213:DH224)</f>
        <v>100.08333333333333</v>
      </c>
      <c r="DI225" s="50">
        <f>AVERAGE(DI213:DI224)</f>
        <v>172.54999999999998</v>
      </c>
      <c r="DJ225" s="50">
        <f>AVERAGE(DJ213:DJ224)</f>
        <v>3.1916666666666669</v>
      </c>
      <c r="DK225" s="50">
        <f>AVERAGE(DK213:DK224)</f>
        <v>44.095833333333331</v>
      </c>
      <c r="DL225" s="50">
        <f>AVERAGE(DL213:DL224)</f>
        <v>8.5416666666666661</v>
      </c>
      <c r="DM225" s="51" t="str">
        <f>IF(DH225&lt;3,"1",IF(DH225&lt;5,"3",IF(DH225&lt;=15,"6",IF(DH225&gt;15,"10"))))</f>
        <v>10</v>
      </c>
      <c r="DN225" s="51" t="str">
        <f>IF(DI225&lt;20,"1",IF(DI225&lt;=49,"3",IF(DI225&lt;=100,"6",IF(DI225&gt;100,"10"))))</f>
        <v>10</v>
      </c>
      <c r="DO225" s="51" t="str">
        <f>IF(DJ225&gt;6.5,"1",IF(DJ225&gt;=4.6,"3",IF(DJ225&gt;=2,"6",IF(DJ225&gt;=0,"10"))))</f>
        <v>6</v>
      </c>
      <c r="DP225" s="51" t="str">
        <f>IF(DK225&lt;0.5,"1",IF(DK225&lt;1,"3",IF(DK225&lt;=3,"6",IF(DK225&gt;=3,"10"))))</f>
        <v>10</v>
      </c>
      <c r="DQ225" s="15"/>
      <c r="DR225" s="16"/>
      <c r="DS225" s="17"/>
      <c r="DT225" s="12"/>
      <c r="DU225" s="12"/>
      <c r="DV225" s="12"/>
      <c r="DW225" s="12"/>
      <c r="DX225" s="12"/>
      <c r="DY225" s="13"/>
      <c r="DZ225" s="13"/>
      <c r="EA225" s="13"/>
      <c r="EB225" s="13"/>
    </row>
    <row r="226" spans="1:132" x14ac:dyDescent="0.25">
      <c r="A226" s="149">
        <v>108</v>
      </c>
      <c r="B226" s="153" t="s">
        <v>22</v>
      </c>
      <c r="C226" s="32">
        <v>43472</v>
      </c>
      <c r="D226" s="33">
        <v>4.9000000000000004</v>
      </c>
      <c r="E226" s="33">
        <v>23</v>
      </c>
      <c r="F226" s="33">
        <v>10.8</v>
      </c>
      <c r="G226" s="33">
        <v>6.35</v>
      </c>
      <c r="H226" s="29">
        <f>(I226+J226+K226+L226)/4</f>
        <v>4.25</v>
      </c>
      <c r="I226" s="30" t="str">
        <f>IF(D226&lt;=3,"1",IF(D226&lt;5,"3",IF(D226&lt;=15,"6",IF(D226&gt;15,"10"))))</f>
        <v>3</v>
      </c>
      <c r="J226" s="30" t="str">
        <f>IF(E226&lt;=20,"1",IF(E226&lt;=49.9,"3",IF(E226&lt;=100,"6",IF(E226&gt;100,"10"))))</f>
        <v>3</v>
      </c>
      <c r="K226" s="30" t="str">
        <f>IF(F226&gt;=6.5,"1",IF(F226&gt;=4.6,"3",IF(F226&gt;=2,"6",IF(F226&gt;=0,"10"))))</f>
        <v>1</v>
      </c>
      <c r="L226" s="30" t="str">
        <f>IF(G226&lt;=0.5,"1",IF(G226&lt;1,"3",IF(G226&lt;=3,"6",IF(G226&gt;=3,"10"))))</f>
        <v>10</v>
      </c>
      <c r="M226" s="149">
        <v>108</v>
      </c>
      <c r="N226" s="153" t="s">
        <v>41</v>
      </c>
      <c r="O226" s="32">
        <v>43472</v>
      </c>
      <c r="P226" s="33">
        <v>14.1</v>
      </c>
      <c r="Q226" s="33">
        <v>28.3</v>
      </c>
      <c r="R226" s="33">
        <v>0.4</v>
      </c>
      <c r="S226" s="33">
        <v>18.100000000000001</v>
      </c>
      <c r="T226" s="29">
        <f>(U226+V226+W226+X226)/4</f>
        <v>7.25</v>
      </c>
      <c r="U226" s="30" t="str">
        <f>IF(P226&lt;=3,"1",IF(P226&lt;5,"3",IF(P226&lt;=15,"6",IF(P226&gt;15,"10"))))</f>
        <v>6</v>
      </c>
      <c r="V226" s="30" t="str">
        <f>IF(Q226&lt;=20,"1",IF(Q226&lt;=49.9,"3",IF(Q226&lt;=100,"6",IF(Q226&gt;100,"10"))))</f>
        <v>3</v>
      </c>
      <c r="W226" s="30" t="str">
        <f>IF(R226&gt;=6.5,"1",IF(R226&gt;=4.6,"3",IF(R226&gt;=2,"6",IF(R226&gt;=0,"10"))))</f>
        <v>10</v>
      </c>
      <c r="X226" s="30" t="str">
        <f>IF(S226&lt;=0.5,"1",IF(S226&lt;1,"3",IF(S226&lt;=3,"6",IF(S226&gt;=3,"10"))))</f>
        <v>10</v>
      </c>
      <c r="Y226" s="149">
        <v>108</v>
      </c>
      <c r="Z226" s="153" t="s">
        <v>41</v>
      </c>
      <c r="AA226" s="32">
        <v>43472</v>
      </c>
      <c r="AB226" s="33">
        <v>2.5</v>
      </c>
      <c r="AC226" s="33">
        <v>29.4</v>
      </c>
      <c r="AD226" s="33">
        <v>2.6</v>
      </c>
      <c r="AE226" s="33">
        <v>10.1</v>
      </c>
      <c r="AF226" s="29">
        <f>(AG226+AH226+AI226+AJ226)/4</f>
        <v>5</v>
      </c>
      <c r="AG226" s="30" t="str">
        <f>IF(AB226&lt;=3,"1",IF(AB226&lt;5,"3",IF(AB226&lt;=15,"6",IF(AB226&gt;15,"10"))))</f>
        <v>1</v>
      </c>
      <c r="AH226" s="30" t="str">
        <f>IF(AC226&lt;=20,"1",IF(AC226&lt;=49.9,"3",IF(AC226&lt;=100,"6",IF(AC226&gt;100,"10"))))</f>
        <v>3</v>
      </c>
      <c r="AI226" s="30" t="str">
        <f>IF(AD226&gt;=6.5,"1",IF(AD226&gt;=4.6,"3",IF(AD226&gt;=2,"6",IF(AD226&gt;=0,"10"))))</f>
        <v>6</v>
      </c>
      <c r="AJ226" s="30" t="str">
        <f>IF(AE226&lt;=0.5,"1",IF(AE226&lt;1,"3",IF(AE226&lt;=3,"6",IF(AE226&gt;=3,"10"))))</f>
        <v>10</v>
      </c>
      <c r="AK226" s="149">
        <v>108</v>
      </c>
      <c r="AL226" s="153" t="s">
        <v>42</v>
      </c>
      <c r="AM226" s="32">
        <v>43472</v>
      </c>
      <c r="AN226" s="33">
        <v>1.5</v>
      </c>
      <c r="AO226" s="33">
        <v>34.6</v>
      </c>
      <c r="AP226" s="33">
        <v>3</v>
      </c>
      <c r="AQ226" s="33">
        <v>8.4600000000000009</v>
      </c>
      <c r="AR226" s="29">
        <f>(AS226+AT226+AU226+AV226)/4</f>
        <v>5</v>
      </c>
      <c r="AS226" s="30" t="str">
        <f>IF(AN226&lt;=3,"1",IF(AN226&lt;5,"3",IF(AN226&lt;=15,"6",IF(AN226&gt;15,"10"))))</f>
        <v>1</v>
      </c>
      <c r="AT226" s="30" t="str">
        <f>IF(AO226&lt;=20,"1",IF(AO226&lt;=49.9,"3",IF(AO226&lt;=100,"6",IF(AO226&gt;100,"10"))))</f>
        <v>3</v>
      </c>
      <c r="AU226" s="30" t="str">
        <f>IF(AP226&gt;=6.5,"1",IF(AP226&gt;=4.6,"3",IF(AP226&gt;=2,"6",IF(AP226&gt;=0,"10"))))</f>
        <v>6</v>
      </c>
      <c r="AV226" s="30" t="str">
        <f>IF(AQ226&lt;=0.5,"1",IF(AQ226&lt;1,"3",IF(AQ226&lt;=3,"6",IF(AQ226&gt;=3,"10"))))</f>
        <v>10</v>
      </c>
      <c r="AW226" s="149">
        <v>108</v>
      </c>
      <c r="AX226" s="153" t="s">
        <v>42</v>
      </c>
      <c r="AY226" s="32">
        <v>43472</v>
      </c>
      <c r="AZ226" s="43" t="s">
        <v>32</v>
      </c>
      <c r="BA226" s="43" t="s">
        <v>32</v>
      </c>
      <c r="BB226" s="43" t="s">
        <v>32</v>
      </c>
      <c r="BC226" s="44" t="s">
        <v>32</v>
      </c>
      <c r="BD226" s="6" t="s">
        <v>39</v>
      </c>
      <c r="BE226" s="7" t="s">
        <v>39</v>
      </c>
      <c r="BF226" s="7" t="s">
        <v>39</v>
      </c>
      <c r="BG226" s="7" t="s">
        <v>39</v>
      </c>
      <c r="BH226" s="7" t="s">
        <v>39</v>
      </c>
      <c r="BI226" s="149">
        <v>108</v>
      </c>
      <c r="BJ226" s="153" t="s">
        <v>22</v>
      </c>
      <c r="BK226" s="32">
        <v>43472</v>
      </c>
      <c r="BL226" s="43" t="s">
        <v>32</v>
      </c>
      <c r="BM226" s="43" t="s">
        <v>32</v>
      </c>
      <c r="BN226" s="43" t="s">
        <v>32</v>
      </c>
      <c r="BO226" s="44" t="s">
        <v>32</v>
      </c>
      <c r="BP226" s="6" t="s">
        <v>39</v>
      </c>
      <c r="BQ226" s="7" t="s">
        <v>39</v>
      </c>
      <c r="BR226" s="7" t="s">
        <v>39</v>
      </c>
      <c r="BS226" s="7" t="s">
        <v>39</v>
      </c>
      <c r="BT226" s="7" t="s">
        <v>39</v>
      </c>
      <c r="BU226" s="149">
        <v>108</v>
      </c>
      <c r="BV226" s="153" t="s">
        <v>22</v>
      </c>
      <c r="BW226" s="32">
        <v>43472</v>
      </c>
      <c r="BX226" s="33">
        <v>4.5</v>
      </c>
      <c r="BY226" s="33">
        <v>38.6</v>
      </c>
      <c r="BZ226" s="33">
        <v>3.9</v>
      </c>
      <c r="CA226" s="33">
        <v>10.4</v>
      </c>
      <c r="CB226" s="29">
        <f>(CC226+CD226+CE226+CF226)/4</f>
        <v>5.5</v>
      </c>
      <c r="CC226" s="30" t="str">
        <f>IF(BX226&lt;=3,"1",IF(BX226&lt;5,"3",IF(BX226&lt;=15,"6",IF(BX226&gt;15,"10"))))</f>
        <v>3</v>
      </c>
      <c r="CD226" s="30" t="str">
        <f>IF(BY226&lt;=20,"1",IF(BY226&lt;=49.9,"3",IF(BY226&lt;=100,"6",IF(BY226&gt;100,"10"))))</f>
        <v>3</v>
      </c>
      <c r="CE226" s="30" t="str">
        <f>IF(BZ226&gt;=6.5,"1",IF(BZ226&gt;=4.6,"3",IF(BZ226&gt;=2,"6",IF(BZ226&gt;=0,"10"))))</f>
        <v>6</v>
      </c>
      <c r="CF226" s="30" t="str">
        <f>IF(CA226&lt;=0.5,"1",IF(CA226&lt;1,"3",IF(CA226&lt;=3,"6",IF(CA226&gt;=3,"10"))))</f>
        <v>10</v>
      </c>
      <c r="CG226" s="149">
        <v>108</v>
      </c>
      <c r="CH226" s="151"/>
      <c r="CI226" s="32">
        <v>43472</v>
      </c>
      <c r="CJ226" s="33">
        <v>39.4</v>
      </c>
      <c r="CK226" s="33">
        <v>17.600000000000001</v>
      </c>
      <c r="CL226" s="33">
        <v>4.0999999999999996</v>
      </c>
      <c r="CM226" s="33">
        <v>87.7</v>
      </c>
      <c r="CN226" s="29">
        <f>(CO226+CP226+CQ226+CR226)/4</f>
        <v>6.75</v>
      </c>
      <c r="CO226" s="30" t="str">
        <f>IF(CJ226&lt;=3,"1",IF(CJ226&lt;5,"3",IF(CJ226&lt;=15,"6",IF(CJ226&gt;15,"10"))))</f>
        <v>10</v>
      </c>
      <c r="CP226" s="30" t="str">
        <f>IF(CK226&lt;=20,"1",IF(CK226&lt;=49.9,"3",IF(CK226&lt;=100,"6",IF(CK226&gt;100,"10"))))</f>
        <v>1</v>
      </c>
      <c r="CQ226" s="30" t="str">
        <f>IF(CL226&gt;=6.5,"1",IF(CL226&gt;=4.6,"3",IF(CL226&gt;=2,"6",IF(CL226&gt;=0,"10"))))</f>
        <v>6</v>
      </c>
      <c r="CR226" s="30" t="str">
        <f>IF(CM226&lt;=0.5,"1",IF(CM226&lt;1,"3",IF(CM226&lt;=3,"6",IF(CM226&gt;=3,"10"))))</f>
        <v>10</v>
      </c>
      <c r="CS226" s="149">
        <v>108</v>
      </c>
      <c r="CT226" s="151"/>
      <c r="CU226" s="32">
        <v>43472</v>
      </c>
      <c r="CV226" s="33">
        <v>238</v>
      </c>
      <c r="CW226" s="33">
        <v>1010</v>
      </c>
      <c r="CX226" s="33">
        <v>1.4</v>
      </c>
      <c r="CY226" s="33">
        <v>225</v>
      </c>
      <c r="CZ226" s="29">
        <f>(DA226+DB226+DC226+DD226)/4</f>
        <v>10</v>
      </c>
      <c r="DA226" s="30" t="str">
        <f>IF(CV226&lt;=3,"1",IF(CV226&lt;5,"3",IF(CV226&lt;=15,"6",IF(CV226&gt;15,"10"))))</f>
        <v>10</v>
      </c>
      <c r="DB226" s="30" t="str">
        <f>IF(CW226&lt;=20,"1",IF(CW226&lt;=49.9,"3",IF(CW226&lt;=100,"6",IF(CW226&gt;100,"10"))))</f>
        <v>10</v>
      </c>
      <c r="DC226" s="30" t="str">
        <f>IF(CX226&gt;=6.5,"1",IF(CX226&gt;=4.6,"3",IF(CX226&gt;=2,"6",IF(CX226&gt;=0,"10"))))</f>
        <v>10</v>
      </c>
      <c r="DD226" s="30" t="str">
        <f>IF(CY226&lt;=0.5,"1",IF(CY226&lt;1,"3",IF(CY226&lt;=3,"6",IF(CY226&gt;=3,"10"))))</f>
        <v>10</v>
      </c>
      <c r="DE226" s="149">
        <v>108</v>
      </c>
      <c r="DF226" s="151"/>
      <c r="DG226" s="32">
        <v>43472</v>
      </c>
      <c r="DH226" s="33">
        <v>212</v>
      </c>
      <c r="DI226" s="33">
        <v>998</v>
      </c>
      <c r="DJ226" s="33">
        <v>2.6</v>
      </c>
      <c r="DK226" s="33">
        <v>162</v>
      </c>
      <c r="DL226" s="29">
        <f>(DM226+DN226+DO226+DP226)/4</f>
        <v>9</v>
      </c>
      <c r="DM226" s="30" t="str">
        <f>IF(DH226&lt;=3,"1",IF(DH226&lt;5,"3",IF(DH226&lt;=15,"6",IF(DH226&gt;15,"10"))))</f>
        <v>10</v>
      </c>
      <c r="DN226" s="30" t="str">
        <f>IF(DI226&lt;=20,"1",IF(DI226&lt;=49.9,"3",IF(DI226&lt;=100,"6",IF(DI226&gt;100,"10"))))</f>
        <v>10</v>
      </c>
      <c r="DO226" s="30" t="str">
        <f>IF(DJ226&gt;=6.5,"1",IF(DJ226&gt;=4.6,"3",IF(DJ226&gt;=2,"6",IF(DJ226&gt;=0,"10"))))</f>
        <v>6</v>
      </c>
      <c r="DP226" s="30" t="str">
        <f>IF(DK226&lt;=0.5,"1",IF(DK226&lt;1,"3",IF(DK226&lt;=3,"6",IF(DK226&gt;=3,"10"))))</f>
        <v>10</v>
      </c>
      <c r="DQ226" s="149"/>
      <c r="DR226" s="151"/>
      <c r="DS226" s="4"/>
      <c r="DT226" s="27"/>
      <c r="DU226" s="27"/>
      <c r="DV226" s="27"/>
      <c r="DW226" s="27"/>
      <c r="DX226" s="6"/>
      <c r="DY226" s="7"/>
      <c r="DZ226" s="7"/>
      <c r="EA226" s="7"/>
      <c r="EB226" s="7"/>
    </row>
    <row r="227" spans="1:132" x14ac:dyDescent="0.25">
      <c r="A227" s="149"/>
      <c r="B227" s="154"/>
      <c r="C227" s="32">
        <v>43510</v>
      </c>
      <c r="D227" s="46">
        <v>3.9</v>
      </c>
      <c r="E227" s="46">
        <v>29.8</v>
      </c>
      <c r="F227" s="46">
        <v>5.6</v>
      </c>
      <c r="G227" s="46">
        <v>2.76</v>
      </c>
      <c r="H227" s="29">
        <f>(I227+J227+K227+L227)/4</f>
        <v>3.75</v>
      </c>
      <c r="I227" s="30" t="str">
        <f>IF(D227&lt;=3,"1",IF(D227&lt;5,"3",IF(D227&lt;=15,"6",IF(D227&gt;15,"10"))))</f>
        <v>3</v>
      </c>
      <c r="J227" s="30" t="str">
        <f>IF(E227&lt;=20,"1",IF(E227&lt;=49.9,"3",IF(E227&lt;=100,"6",IF(E227&gt;100,"10"))))</f>
        <v>3</v>
      </c>
      <c r="K227" s="30" t="str">
        <f>IF(F227&gt;=6.5,"1",IF(F227&gt;=4.6,"3",IF(F227&gt;=2,"6",IF(F227&gt;=0,"10"))))</f>
        <v>3</v>
      </c>
      <c r="L227" s="30" t="str">
        <f>IF(G227&lt;=0.5,"1",IF(G227&lt;1,"3",IF(G227&lt;=3,"6",IF(G227&gt;=3,"10"))))</f>
        <v>6</v>
      </c>
      <c r="M227" s="149"/>
      <c r="N227" s="154"/>
      <c r="O227" s="32">
        <v>43510</v>
      </c>
      <c r="P227" s="46">
        <v>21.4</v>
      </c>
      <c r="Q227" s="46">
        <v>27.6</v>
      </c>
      <c r="R227" s="46">
        <v>1.3</v>
      </c>
      <c r="S227" s="46">
        <v>6.76</v>
      </c>
      <c r="T227" s="6">
        <f>(U227+V227+W227+X227)/4</f>
        <v>8.25</v>
      </c>
      <c r="U227" s="7" t="str">
        <f>IF(P227&lt;=3,"1",IF(P227&lt;5,"3",IF(P227&lt;=15,"6",IF(P227&gt;15,"10"))))</f>
        <v>10</v>
      </c>
      <c r="V227" s="7" t="str">
        <f>IF(Q227&lt;=20,"1",IF(Q227&lt;=49.9,"3",IF(Q227&lt;=100,"6",IF(Q227&gt;100,"10"))))</f>
        <v>3</v>
      </c>
      <c r="W227" s="7" t="str">
        <f>IF(R227&gt;=6.5,"1",IF(R227&gt;=4.6,"3",IF(R227&gt;=2,"6",IF(R227&gt;=0,"10"))))</f>
        <v>10</v>
      </c>
      <c r="X227" s="7" t="str">
        <f>IF(S227&lt;=0.5,"1",IF(S227&lt;1,"3",IF(S227&lt;=3,"6",IF(S227&gt;=3,"10"))))</f>
        <v>10</v>
      </c>
      <c r="Y227" s="149"/>
      <c r="Z227" s="154"/>
      <c r="AA227" s="32">
        <v>43510</v>
      </c>
      <c r="AB227" s="47">
        <v>10</v>
      </c>
      <c r="AC227" s="46">
        <v>11.4</v>
      </c>
      <c r="AD227" s="46">
        <v>0.6</v>
      </c>
      <c r="AE227" s="58">
        <v>7</v>
      </c>
      <c r="AF227" s="6">
        <f>(AG227+AH227+AI227+AJ227)/4</f>
        <v>6.75</v>
      </c>
      <c r="AG227" s="7" t="str">
        <f>IF(AB227&lt;=3,"1",IF(AB227&lt;5,"3",IF(AB227&lt;=15,"6",IF(AB227&gt;15,"10"))))</f>
        <v>6</v>
      </c>
      <c r="AH227" s="7" t="str">
        <f>IF(AC227&lt;=20,"1",IF(AC227&lt;=49.9,"3",IF(AC227&lt;=100,"6",IF(AC227&gt;100,"10"))))</f>
        <v>1</v>
      </c>
      <c r="AI227" s="7" t="str">
        <f>IF(AD227&gt;=6.5,"1",IF(AD227&gt;=4.6,"3",IF(AD227&gt;=2,"6",IF(AD227&gt;=0,"10"))))</f>
        <v>10</v>
      </c>
      <c r="AJ227" s="7" t="str">
        <f>IF(AE227&lt;=0.5,"1",IF(AE227&lt;1,"3",IF(AE227&lt;=3,"6",IF(AE227&gt;=3,"10"))))</f>
        <v>10</v>
      </c>
      <c r="AK227" s="149"/>
      <c r="AL227" s="154"/>
      <c r="AM227" s="32">
        <v>43510</v>
      </c>
      <c r="AN227" s="46">
        <v>4.7</v>
      </c>
      <c r="AO227" s="46">
        <v>19.899999999999999</v>
      </c>
      <c r="AP227" s="46">
        <v>1.1000000000000001</v>
      </c>
      <c r="AQ227" s="46">
        <v>5.66</v>
      </c>
      <c r="AR227" s="6">
        <f>(AS227+AT227+AU227+AV227)/4</f>
        <v>6</v>
      </c>
      <c r="AS227" s="7" t="str">
        <f>IF(AN227&lt;=3,"1",IF(AN227&lt;5,"3",IF(AN227&lt;=15,"6",IF(AN227&gt;15,"10"))))</f>
        <v>3</v>
      </c>
      <c r="AT227" s="7" t="str">
        <f>IF(AO227&lt;=20,"1",IF(AO227&lt;=49.9,"3",IF(AO227&lt;=100,"6",IF(AO227&gt;100,"10"))))</f>
        <v>1</v>
      </c>
      <c r="AU227" s="7" t="str">
        <f>IF(AP227&gt;=6.5,"1",IF(AP227&gt;=4.6,"3",IF(AP227&gt;=2,"6",IF(AP227&gt;=0,"10"))))</f>
        <v>10</v>
      </c>
      <c r="AV227" s="7" t="str">
        <f>IF(AQ227&lt;=0.5,"1",IF(AQ227&lt;1,"3",IF(AQ227&lt;=3,"6",IF(AQ227&gt;=3,"10"))))</f>
        <v>10</v>
      </c>
      <c r="AW227" s="149"/>
      <c r="AX227" s="154"/>
      <c r="AY227" s="32">
        <v>43510</v>
      </c>
      <c r="AZ227" s="45" t="s">
        <v>52</v>
      </c>
      <c r="BA227" s="46" t="s">
        <v>52</v>
      </c>
      <c r="BB227" s="46" t="s">
        <v>52</v>
      </c>
      <c r="BC227" s="46" t="s">
        <v>52</v>
      </c>
      <c r="BD227" s="6" t="s">
        <v>39</v>
      </c>
      <c r="BE227" s="7" t="s">
        <v>39</v>
      </c>
      <c r="BF227" s="7" t="s">
        <v>39</v>
      </c>
      <c r="BG227" s="7" t="s">
        <v>39</v>
      </c>
      <c r="BH227" s="7" t="s">
        <v>39</v>
      </c>
      <c r="BI227" s="149"/>
      <c r="BJ227" s="154"/>
      <c r="BK227" s="32">
        <v>43510</v>
      </c>
      <c r="BL227" s="45" t="s">
        <v>53</v>
      </c>
      <c r="BM227" s="46" t="s">
        <v>53</v>
      </c>
      <c r="BN227" s="46" t="s">
        <v>53</v>
      </c>
      <c r="BO227" s="46" t="s">
        <v>53</v>
      </c>
      <c r="BP227" s="6" t="s">
        <v>39</v>
      </c>
      <c r="BQ227" s="7" t="s">
        <v>39</v>
      </c>
      <c r="BR227" s="7" t="s">
        <v>39</v>
      </c>
      <c r="BS227" s="7" t="s">
        <v>39</v>
      </c>
      <c r="BT227" s="7" t="s">
        <v>39</v>
      </c>
      <c r="BU227" s="149"/>
      <c r="BV227" s="154"/>
      <c r="BW227" s="32">
        <v>43510</v>
      </c>
      <c r="BX227" s="45" t="s">
        <v>52</v>
      </c>
      <c r="BY227" s="46" t="s">
        <v>52</v>
      </c>
      <c r="BZ227" s="46" t="s">
        <v>52</v>
      </c>
      <c r="CA227" s="46" t="s">
        <v>54</v>
      </c>
      <c r="CB227" s="6" t="s">
        <v>39</v>
      </c>
      <c r="CC227" s="7" t="s">
        <v>39</v>
      </c>
      <c r="CD227" s="7" t="s">
        <v>39</v>
      </c>
      <c r="CE227" s="7" t="s">
        <v>39</v>
      </c>
      <c r="CF227" s="7" t="s">
        <v>39</v>
      </c>
      <c r="CG227" s="149"/>
      <c r="CH227" s="151"/>
      <c r="CI227" s="32">
        <v>43510</v>
      </c>
      <c r="CJ227" s="45">
        <v>8.5</v>
      </c>
      <c r="CK227" s="45">
        <v>11.1</v>
      </c>
      <c r="CL227" s="45">
        <v>5.2</v>
      </c>
      <c r="CM227" s="45">
        <v>21.7</v>
      </c>
      <c r="CN227" s="6">
        <f>(CO227+CP227+CQ227+CR227)/4</f>
        <v>5</v>
      </c>
      <c r="CO227" s="7" t="str">
        <f>IF(CJ227&lt;=3,"1",IF(CJ227&lt;5,"3",IF(CJ227&lt;=15,"6",IF(CJ227&gt;15,"10"))))</f>
        <v>6</v>
      </c>
      <c r="CP227" s="7" t="str">
        <f>IF(CK227&lt;=20,"1",IF(CK227&lt;=49.9,"3",IF(CK227&lt;=100,"6",IF(CK227&gt;100,"10"))))</f>
        <v>1</v>
      </c>
      <c r="CQ227" s="7" t="str">
        <f>IF(CL227&gt;=6.5,"1",IF(CL227&gt;=4.6,"3",IF(CL227&gt;=2,"6",IF(CL227&gt;=0,"10"))))</f>
        <v>3</v>
      </c>
      <c r="CR227" s="7" t="str">
        <f>IF(CM227&lt;=0.5,"1",IF(CM227&lt;1,"3",IF(CM227&lt;=3,"6",IF(CM227&gt;=3,"10"))))</f>
        <v>10</v>
      </c>
      <c r="CS227" s="149"/>
      <c r="CT227" s="151"/>
      <c r="CU227" s="32">
        <v>43510</v>
      </c>
      <c r="CV227" s="45">
        <v>170</v>
      </c>
      <c r="CW227" s="45">
        <v>299</v>
      </c>
      <c r="CX227" s="45">
        <v>4.9000000000000004</v>
      </c>
      <c r="CY227" s="45">
        <v>42.8</v>
      </c>
      <c r="CZ227" s="6">
        <f>(DA227+DB227+DC227+DD227)/4</f>
        <v>8.25</v>
      </c>
      <c r="DA227" s="7" t="str">
        <f>IF(CV227&lt;=3,"1",IF(CV227&lt;5,"3",IF(CV227&lt;=15,"6",IF(CV227&gt;15,"10"))))</f>
        <v>10</v>
      </c>
      <c r="DB227" s="7" t="str">
        <f>IF(CW227&lt;=20,"1",IF(CW227&lt;=49.9,"3",IF(CW227&lt;=100,"6",IF(CW227&gt;100,"10"))))</f>
        <v>10</v>
      </c>
      <c r="DC227" s="7" t="str">
        <f>IF(CX227&gt;=6.5,"1",IF(CX227&gt;=4.6,"3",IF(CX227&gt;=2,"6",IF(CX227&gt;=0,"10"))))</f>
        <v>3</v>
      </c>
      <c r="DD227" s="7" t="str">
        <f>IF(CY227&lt;=0.5,"1",IF(CY227&lt;1,"3",IF(CY227&lt;=3,"6",IF(CY227&gt;=3,"10"))))</f>
        <v>10</v>
      </c>
      <c r="DE227" s="149"/>
      <c r="DF227" s="151"/>
      <c r="DG227" s="32">
        <v>43510</v>
      </c>
      <c r="DH227" s="45">
        <v>115</v>
      </c>
      <c r="DI227" s="45">
        <v>687</v>
      </c>
      <c r="DJ227" s="45">
        <v>4.8</v>
      </c>
      <c r="DK227" s="45">
        <v>39.6</v>
      </c>
      <c r="DL227" s="6">
        <f>(DM227+DN227+DO227+DP227)/4</f>
        <v>8.25</v>
      </c>
      <c r="DM227" s="7" t="str">
        <f>IF(DH227&lt;=3,"1",IF(DH227&lt;5,"3",IF(DH227&lt;=15,"6",IF(DH227&gt;15,"10"))))</f>
        <v>10</v>
      </c>
      <c r="DN227" s="7" t="str">
        <f>IF(DI227&lt;=20,"1",IF(DI227&lt;=49.9,"3",IF(DI227&lt;=100,"6",IF(DI227&gt;100,"10"))))</f>
        <v>10</v>
      </c>
      <c r="DO227" s="7" t="str">
        <f>IF(DJ227&gt;=6.5,"1",IF(DJ227&gt;=4.6,"3",IF(DJ227&gt;=2,"6",IF(DJ227&gt;=0,"10"))))</f>
        <v>3</v>
      </c>
      <c r="DP227" s="7" t="str">
        <f>IF(DK227&lt;=0.5,"1",IF(DK227&lt;1,"3",IF(DK227&lt;=3,"6",IF(DK227&gt;=3,"10"))))</f>
        <v>10</v>
      </c>
      <c r="DQ227" s="149"/>
      <c r="DR227" s="151"/>
      <c r="DS227" s="4"/>
      <c r="DT227" s="27"/>
      <c r="DU227" s="27"/>
      <c r="DV227" s="27"/>
      <c r="DW227" s="27"/>
      <c r="DX227" s="6"/>
      <c r="DY227" s="7"/>
      <c r="DZ227" s="7"/>
      <c r="EA227" s="7"/>
      <c r="EB227" s="7"/>
    </row>
    <row r="228" spans="1:132" x14ac:dyDescent="0.25">
      <c r="A228" s="149"/>
      <c r="B228" s="154"/>
      <c r="C228" s="32">
        <v>43529</v>
      </c>
      <c r="D228" s="27">
        <v>2.4</v>
      </c>
      <c r="E228" s="27">
        <v>32.5</v>
      </c>
      <c r="F228" s="27">
        <v>4.7</v>
      </c>
      <c r="G228" s="27">
        <v>4.07</v>
      </c>
      <c r="H228" s="6">
        <f t="shared" ref="H228:H237" si="379">(I228+J228+K228+L228)/4</f>
        <v>4.25</v>
      </c>
      <c r="I228" s="7" t="str">
        <f t="shared" ref="I228:I237" si="380">IF(D228&lt;=3,"1",IF(D228&lt;5,"3",IF(D228&lt;=15,"6",IF(D228&gt;15,"10"))))</f>
        <v>1</v>
      </c>
      <c r="J228" s="7" t="str">
        <f t="shared" ref="J228:J237" si="381">IF(E228&lt;=20,"1",IF(E228&lt;=49.9,"3",IF(E228&lt;=100,"6",IF(E228&gt;100,"10"))))</f>
        <v>3</v>
      </c>
      <c r="K228" s="7" t="str">
        <f t="shared" ref="K228:K237" si="382">IF(F228&gt;=6.5,"1",IF(F228&gt;=4.6,"3",IF(F228&gt;=2,"6",IF(F228&gt;=0,"10"))))</f>
        <v>3</v>
      </c>
      <c r="L228" s="7" t="str">
        <f t="shared" ref="L228:L237" si="383">IF(G228&lt;=0.5,"1",IF(G228&lt;1,"3",IF(G228&lt;=3,"6",IF(G228&gt;=3,"10"))))</f>
        <v>10</v>
      </c>
      <c r="M228" s="149"/>
      <c r="N228" s="154"/>
      <c r="O228" s="32">
        <v>43529</v>
      </c>
      <c r="P228" s="27">
        <v>15.4</v>
      </c>
      <c r="Q228" s="27">
        <v>32.200000000000003</v>
      </c>
      <c r="R228" s="27">
        <v>0.8</v>
      </c>
      <c r="S228" s="27">
        <v>15.2</v>
      </c>
      <c r="T228" s="6">
        <f>(U228+V228+W228+X228)/4</f>
        <v>8.25</v>
      </c>
      <c r="U228" s="7" t="str">
        <f>IF(P228&lt;=3,"1",IF(P228&lt;5,"3",IF(P228&lt;=15,"6",IF(P228&gt;15,"10"))))</f>
        <v>10</v>
      </c>
      <c r="V228" s="7" t="str">
        <f>IF(Q228&lt;=20,"1",IF(Q228&lt;=49.9,"3",IF(Q228&lt;=100,"6",IF(Q228&gt;100,"10"))))</f>
        <v>3</v>
      </c>
      <c r="W228" s="7" t="str">
        <f>IF(R228&gt;=6.5,"1",IF(R228&gt;=4.6,"3",IF(R228&gt;=2,"6",IF(R228&gt;=0,"10"))))</f>
        <v>10</v>
      </c>
      <c r="X228" s="7" t="str">
        <f>IF(S228&lt;=0.5,"1",IF(S228&lt;1,"3",IF(S228&lt;=3,"6",IF(S228&gt;=3,"10"))))</f>
        <v>10</v>
      </c>
      <c r="Y228" s="149"/>
      <c r="Z228" s="154"/>
      <c r="AA228" s="4">
        <v>43529</v>
      </c>
      <c r="AB228" s="27">
        <v>7.1</v>
      </c>
      <c r="AC228" s="27">
        <v>14.5</v>
      </c>
      <c r="AD228" s="27">
        <v>1</v>
      </c>
      <c r="AE228" s="27">
        <v>6.84</v>
      </c>
      <c r="AF228" s="6">
        <f>(AG228+AH228+AI228+AJ228)/4</f>
        <v>6.75</v>
      </c>
      <c r="AG228" s="7" t="str">
        <f>IF(AB228&lt;=3,"1",IF(AB228&lt;5,"3",IF(AB228&lt;=15,"6",IF(AB228&gt;15,"10"))))</f>
        <v>6</v>
      </c>
      <c r="AH228" s="7" t="str">
        <f>IF(AC228&lt;=20,"1",IF(AC228&lt;=49.9,"3",IF(AC228&lt;=100,"6",IF(AC228&gt;100,"10"))))</f>
        <v>1</v>
      </c>
      <c r="AI228" s="7" t="str">
        <f>IF(AD228&gt;=6.5,"1",IF(AD228&gt;=4.6,"3",IF(AD228&gt;=2,"6",IF(AD228&gt;=0,"10"))))</f>
        <v>10</v>
      </c>
      <c r="AJ228" s="7" t="str">
        <f>IF(AE228&lt;=0.5,"1",IF(AE228&lt;1,"3",IF(AE228&lt;=3,"6",IF(AE228&gt;=3,"10"))))</f>
        <v>10</v>
      </c>
      <c r="AK228" s="149"/>
      <c r="AL228" s="154"/>
      <c r="AM228" s="4">
        <v>43529</v>
      </c>
      <c r="AN228" s="27">
        <v>4.7</v>
      </c>
      <c r="AO228" s="27">
        <v>10</v>
      </c>
      <c r="AP228" s="27">
        <v>0.5</v>
      </c>
      <c r="AQ228" s="27">
        <v>5.98</v>
      </c>
      <c r="AR228" s="6">
        <f>(AS228+AT228+AU228+AV228)/4</f>
        <v>6</v>
      </c>
      <c r="AS228" s="7" t="str">
        <f>IF(AN228&lt;=3,"1",IF(AN228&lt;5,"3",IF(AN228&lt;=15,"6",IF(AN228&gt;15,"10"))))</f>
        <v>3</v>
      </c>
      <c r="AT228" s="7" t="str">
        <f>IF(AO228&lt;=20,"1",IF(AO228&lt;=49.9,"3",IF(AO228&lt;=100,"6",IF(AO228&gt;100,"10"))))</f>
        <v>1</v>
      </c>
      <c r="AU228" s="7" t="str">
        <f>IF(AP228&gt;=6.5,"1",IF(AP228&gt;=4.6,"3",IF(AP228&gt;=2,"6",IF(AP228&gt;=0,"10"))))</f>
        <v>10</v>
      </c>
      <c r="AV228" s="7" t="str">
        <f>IF(AQ228&lt;=0.5,"1",IF(AQ228&lt;1,"3",IF(AQ228&lt;=3,"6",IF(AQ228&gt;=3,"10"))))</f>
        <v>10</v>
      </c>
      <c r="AW228" s="149"/>
      <c r="AX228" s="154"/>
      <c r="AY228" s="32">
        <v>43529</v>
      </c>
      <c r="AZ228" s="45" t="s">
        <v>52</v>
      </c>
      <c r="BA228" s="46" t="s">
        <v>52</v>
      </c>
      <c r="BB228" s="46" t="s">
        <v>52</v>
      </c>
      <c r="BC228" s="46" t="s">
        <v>52</v>
      </c>
      <c r="BD228" s="6" t="s">
        <v>39</v>
      </c>
      <c r="BE228" s="7" t="s">
        <v>39</v>
      </c>
      <c r="BF228" s="7" t="s">
        <v>39</v>
      </c>
      <c r="BG228" s="7" t="s">
        <v>39</v>
      </c>
      <c r="BH228" s="7" t="s">
        <v>39</v>
      </c>
      <c r="BI228" s="149"/>
      <c r="BJ228" s="154"/>
      <c r="BK228" s="32">
        <v>43529</v>
      </c>
      <c r="BL228" s="45" t="s">
        <v>53</v>
      </c>
      <c r="BM228" s="46" t="s">
        <v>53</v>
      </c>
      <c r="BN228" s="46" t="s">
        <v>53</v>
      </c>
      <c r="BO228" s="46" t="s">
        <v>53</v>
      </c>
      <c r="BP228" s="6" t="s">
        <v>39</v>
      </c>
      <c r="BQ228" s="7" t="s">
        <v>39</v>
      </c>
      <c r="BR228" s="7" t="s">
        <v>39</v>
      </c>
      <c r="BS228" s="7" t="s">
        <v>39</v>
      </c>
      <c r="BT228" s="7" t="s">
        <v>39</v>
      </c>
      <c r="BU228" s="149"/>
      <c r="BV228" s="154"/>
      <c r="BW228" s="32">
        <v>43529</v>
      </c>
      <c r="BX228" s="45" t="s">
        <v>52</v>
      </c>
      <c r="BY228" s="46" t="s">
        <v>52</v>
      </c>
      <c r="BZ228" s="46" t="s">
        <v>52</v>
      </c>
      <c r="CA228" s="46" t="s">
        <v>53</v>
      </c>
      <c r="CB228" s="6" t="s">
        <v>39</v>
      </c>
      <c r="CC228" s="7" t="s">
        <v>39</v>
      </c>
      <c r="CD228" s="7" t="s">
        <v>39</v>
      </c>
      <c r="CE228" s="7" t="s">
        <v>39</v>
      </c>
      <c r="CF228" s="7" t="s">
        <v>39</v>
      </c>
      <c r="CG228" s="149"/>
      <c r="CH228" s="151"/>
      <c r="CI228" s="4">
        <v>43539</v>
      </c>
      <c r="CJ228" s="27">
        <v>22.4</v>
      </c>
      <c r="CK228" s="27">
        <v>22.9</v>
      </c>
      <c r="CL228" s="27">
        <v>3.9</v>
      </c>
      <c r="CM228" s="27">
        <v>51.6</v>
      </c>
      <c r="CN228" s="6">
        <f>(CO228+CP228+CQ228+CR228)/4</f>
        <v>7.25</v>
      </c>
      <c r="CO228" s="7" t="str">
        <f>IF(CJ228&lt;=3,"1",IF(CJ228&lt;5,"3",IF(CJ228&lt;=15,"6",IF(CJ228&gt;15,"10"))))</f>
        <v>10</v>
      </c>
      <c r="CP228" s="7" t="str">
        <f>IF(CK228&lt;=20,"1",IF(CK228&lt;=49.9,"3",IF(CK228&lt;=100,"6",IF(CK228&gt;100,"10"))))</f>
        <v>3</v>
      </c>
      <c r="CQ228" s="7" t="str">
        <f>IF(CL228&gt;=6.5,"1",IF(CL228&gt;=4.6,"3",IF(CL228&gt;=2,"6",IF(CL228&gt;=0,"10"))))</f>
        <v>6</v>
      </c>
      <c r="CR228" s="7" t="str">
        <f>IF(CM228&lt;=0.5,"1",IF(CM228&lt;1,"3",IF(CM228&lt;=3,"6",IF(CM228&gt;=3,"10"))))</f>
        <v>10</v>
      </c>
      <c r="CS228" s="149"/>
      <c r="CT228" s="151"/>
      <c r="CU228" s="4">
        <v>43539</v>
      </c>
      <c r="CV228" s="27">
        <v>217</v>
      </c>
      <c r="CW228" s="27">
        <v>2200</v>
      </c>
      <c r="CX228" s="27">
        <v>3.8</v>
      </c>
      <c r="CY228" s="27">
        <v>68</v>
      </c>
      <c r="CZ228" s="6">
        <f>(DA228+DB228+DC228+DD228)/4</f>
        <v>9</v>
      </c>
      <c r="DA228" s="7" t="str">
        <f>IF(CV228&lt;=3,"1",IF(CV228&lt;5,"3",IF(CV228&lt;=15,"6",IF(CV228&gt;15,"10"))))</f>
        <v>10</v>
      </c>
      <c r="DB228" s="7" t="str">
        <f>IF(CW228&lt;=20,"1",IF(CW228&lt;=49.9,"3",IF(CW228&lt;=100,"6",IF(CW228&gt;100,"10"))))</f>
        <v>10</v>
      </c>
      <c r="DC228" s="7" t="str">
        <f>IF(CX228&gt;=6.5,"1",IF(CX228&gt;=4.6,"3",IF(CX228&gt;=2,"6",IF(CX228&gt;=0,"10"))))</f>
        <v>6</v>
      </c>
      <c r="DD228" s="7" t="str">
        <f>IF(CY228&lt;=0.5,"1",IF(CY228&lt;1,"3",IF(CY228&lt;=3,"6",IF(CY228&gt;=3,"10"))))</f>
        <v>10</v>
      </c>
      <c r="DE228" s="149"/>
      <c r="DF228" s="151"/>
      <c r="DG228" s="4">
        <v>43539</v>
      </c>
      <c r="DH228" s="27">
        <v>138</v>
      </c>
      <c r="DI228" s="27">
        <v>431</v>
      </c>
      <c r="DJ228" s="27">
        <v>3.6</v>
      </c>
      <c r="DK228" s="27">
        <v>64</v>
      </c>
      <c r="DL228" s="6">
        <f>(DM228+DN228+DO228+DP228)/4</f>
        <v>9</v>
      </c>
      <c r="DM228" s="7" t="str">
        <f>IF(DH228&lt;=3,"1",IF(DH228&lt;5,"3",IF(DH228&lt;=15,"6",IF(DH228&gt;15,"10"))))</f>
        <v>10</v>
      </c>
      <c r="DN228" s="7" t="str">
        <f>IF(DI228&lt;=20,"1",IF(DI228&lt;=49.9,"3",IF(DI228&lt;=100,"6",IF(DI228&gt;100,"10"))))</f>
        <v>10</v>
      </c>
      <c r="DO228" s="7" t="str">
        <f>IF(DJ228&gt;=6.5,"1",IF(DJ228&gt;=4.6,"3",IF(DJ228&gt;=2,"6",IF(DJ228&gt;=0,"10"))))</f>
        <v>6</v>
      </c>
      <c r="DP228" s="7" t="str">
        <f>IF(DK228&lt;=0.5,"1",IF(DK228&lt;1,"3",IF(DK228&lt;=3,"6",IF(DK228&gt;=3,"10"))))</f>
        <v>10</v>
      </c>
      <c r="DQ228" s="149"/>
      <c r="DR228" s="151"/>
      <c r="DS228" s="4"/>
      <c r="DT228" s="5"/>
      <c r="DU228" s="5"/>
      <c r="DV228" s="5"/>
      <c r="DW228" s="5"/>
      <c r="DX228" s="6"/>
      <c r="DY228" s="7"/>
      <c r="DZ228" s="7"/>
      <c r="EA228" s="7"/>
      <c r="EB228" s="7"/>
    </row>
    <row r="229" spans="1:132" x14ac:dyDescent="0.25">
      <c r="A229" s="149"/>
      <c r="B229" s="154"/>
      <c r="C229" s="59">
        <v>43558</v>
      </c>
      <c r="D229" s="27">
        <v>2.4</v>
      </c>
      <c r="E229" s="27">
        <v>37.9</v>
      </c>
      <c r="F229" s="27">
        <v>6.1</v>
      </c>
      <c r="G229" s="27">
        <v>5.66</v>
      </c>
      <c r="H229" s="6">
        <f t="shared" si="379"/>
        <v>4.25</v>
      </c>
      <c r="I229" s="7" t="str">
        <f t="shared" si="380"/>
        <v>1</v>
      </c>
      <c r="J229" s="7" t="str">
        <f t="shared" si="381"/>
        <v>3</v>
      </c>
      <c r="K229" s="7" t="str">
        <f t="shared" si="382"/>
        <v>3</v>
      </c>
      <c r="L229" s="7" t="str">
        <f t="shared" si="383"/>
        <v>10</v>
      </c>
      <c r="M229" s="149"/>
      <c r="N229" s="154"/>
      <c r="O229" s="59">
        <v>43558</v>
      </c>
      <c r="P229" s="27">
        <v>25.5</v>
      </c>
      <c r="Q229" s="27">
        <v>55.7</v>
      </c>
      <c r="R229" s="27">
        <v>0.5</v>
      </c>
      <c r="S229" s="27">
        <v>16.2</v>
      </c>
      <c r="T229" s="6">
        <f t="shared" ref="T229:T237" si="384">(U229+V229+W229+X229)/4</f>
        <v>9</v>
      </c>
      <c r="U229" s="7" t="str">
        <f t="shared" ref="U229:U237" si="385">IF(P229&lt;=3,"1",IF(P229&lt;5,"3",IF(P229&lt;=15,"6",IF(P229&gt;15,"10"))))</f>
        <v>10</v>
      </c>
      <c r="V229" s="7" t="str">
        <f t="shared" ref="V229:V237" si="386">IF(Q229&lt;=20,"1",IF(Q229&lt;=49.9,"3",IF(Q229&lt;=100,"6",IF(Q229&gt;100,"10"))))</f>
        <v>6</v>
      </c>
      <c r="W229" s="7" t="str">
        <f t="shared" ref="W229:W237" si="387">IF(R229&gt;=6.5,"1",IF(R229&gt;=4.6,"3",IF(R229&gt;=2,"6",IF(R229&gt;=0,"10"))))</f>
        <v>10</v>
      </c>
      <c r="X229" s="7" t="str">
        <f t="shared" ref="X229:X237" si="388">IF(S229&lt;=0.5,"1",IF(S229&lt;1,"3",IF(S229&lt;=3,"6",IF(S229&gt;=3,"10"))))</f>
        <v>10</v>
      </c>
      <c r="Y229" s="149"/>
      <c r="Z229" s="154"/>
      <c r="AA229" s="59">
        <v>43558</v>
      </c>
      <c r="AB229" s="27">
        <v>5.9</v>
      </c>
      <c r="AC229" s="27">
        <v>14.8</v>
      </c>
      <c r="AD229" s="27">
        <v>1.4</v>
      </c>
      <c r="AE229" s="27">
        <v>7.77</v>
      </c>
      <c r="AF229" s="6">
        <f t="shared" ref="AF229:AF237" si="389">(AG229+AH229+AI229+AJ229)/4</f>
        <v>6.75</v>
      </c>
      <c r="AG229" s="7" t="str">
        <f t="shared" ref="AG229:AG237" si="390">IF(AB229&lt;=3,"1",IF(AB229&lt;5,"3",IF(AB229&lt;=15,"6",IF(AB229&gt;15,"10"))))</f>
        <v>6</v>
      </c>
      <c r="AH229" s="7" t="str">
        <f t="shared" ref="AH229:AH237" si="391">IF(AC229&lt;=20,"1",IF(AC229&lt;=49.9,"3",IF(AC229&lt;=100,"6",IF(AC229&gt;100,"10"))))</f>
        <v>1</v>
      </c>
      <c r="AI229" s="7" t="str">
        <f t="shared" ref="AI229:AI237" si="392">IF(AD229&gt;=6.5,"1",IF(AD229&gt;=4.6,"3",IF(AD229&gt;=2,"6",IF(AD229&gt;=0,"10"))))</f>
        <v>10</v>
      </c>
      <c r="AJ229" s="7" t="str">
        <f t="shared" ref="AJ229:AJ237" si="393">IF(AE229&lt;=0.5,"1",IF(AE229&lt;1,"3",IF(AE229&lt;=3,"6",IF(AE229&gt;=3,"10"))))</f>
        <v>10</v>
      </c>
      <c r="AK229" s="149"/>
      <c r="AL229" s="154"/>
      <c r="AM229" s="59">
        <v>43558</v>
      </c>
      <c r="AN229" s="27">
        <v>4.5</v>
      </c>
      <c r="AO229" s="27">
        <v>18.5</v>
      </c>
      <c r="AP229" s="27">
        <v>2.1</v>
      </c>
      <c r="AQ229" s="27">
        <v>6.31</v>
      </c>
      <c r="AR229" s="6">
        <f t="shared" ref="AR229:AR237" si="394">(AS229+AT229+AU229+AV229)/4</f>
        <v>5</v>
      </c>
      <c r="AS229" s="7" t="str">
        <f t="shared" ref="AS229:AS237" si="395">IF(AN229&lt;=3,"1",IF(AN229&lt;5,"3",IF(AN229&lt;=15,"6",IF(AN229&gt;15,"10"))))</f>
        <v>3</v>
      </c>
      <c r="AT229" s="7" t="str">
        <f t="shared" ref="AT229:AT237" si="396">IF(AO229&lt;=20,"1",IF(AO229&lt;=49.9,"3",IF(AO229&lt;=100,"6",IF(AO229&gt;100,"10"))))</f>
        <v>1</v>
      </c>
      <c r="AU229" s="7" t="str">
        <f t="shared" ref="AU229:AU237" si="397">IF(AP229&gt;=6.5,"1",IF(AP229&gt;=4.6,"3",IF(AP229&gt;=2,"6",IF(AP229&gt;=0,"10"))))</f>
        <v>6</v>
      </c>
      <c r="AV229" s="7" t="str">
        <f t="shared" ref="AV229:AV237" si="398">IF(AQ229&lt;=0.5,"1",IF(AQ229&lt;1,"3",IF(AQ229&lt;=3,"6",IF(AQ229&gt;=3,"10"))))</f>
        <v>10</v>
      </c>
      <c r="AW229" s="149"/>
      <c r="AX229" s="154"/>
      <c r="AY229" s="59">
        <v>43558</v>
      </c>
      <c r="AZ229" s="45" t="s">
        <v>52</v>
      </c>
      <c r="BA229" s="46" t="s">
        <v>52</v>
      </c>
      <c r="BB229" s="46" t="s">
        <v>52</v>
      </c>
      <c r="BC229" s="46" t="s">
        <v>52</v>
      </c>
      <c r="BD229" s="6" t="s">
        <v>39</v>
      </c>
      <c r="BE229" s="7" t="s">
        <v>39</v>
      </c>
      <c r="BF229" s="7" t="s">
        <v>39</v>
      </c>
      <c r="BG229" s="7" t="s">
        <v>39</v>
      </c>
      <c r="BH229" s="7" t="s">
        <v>39</v>
      </c>
      <c r="BI229" s="149"/>
      <c r="BJ229" s="154"/>
      <c r="BK229" s="59">
        <v>43558</v>
      </c>
      <c r="BL229" s="45" t="s">
        <v>52</v>
      </c>
      <c r="BM229" s="46" t="s">
        <v>52</v>
      </c>
      <c r="BN229" s="46" t="s">
        <v>52</v>
      </c>
      <c r="BO229" s="46" t="s">
        <v>52</v>
      </c>
      <c r="BP229" s="6" t="s">
        <v>39</v>
      </c>
      <c r="BQ229" s="7" t="s">
        <v>39</v>
      </c>
      <c r="BR229" s="7" t="s">
        <v>39</v>
      </c>
      <c r="BS229" s="7" t="s">
        <v>39</v>
      </c>
      <c r="BT229" s="7" t="s">
        <v>39</v>
      </c>
      <c r="BU229" s="149"/>
      <c r="BV229" s="154"/>
      <c r="BW229" s="59">
        <v>43558</v>
      </c>
      <c r="BX229" s="45" t="s">
        <v>52</v>
      </c>
      <c r="BY229" s="46" t="s">
        <v>52</v>
      </c>
      <c r="BZ229" s="46" t="s">
        <v>52</v>
      </c>
      <c r="CA229" s="46" t="s">
        <v>52</v>
      </c>
      <c r="CB229" s="6" t="s">
        <v>39</v>
      </c>
      <c r="CC229" s="7" t="s">
        <v>39</v>
      </c>
      <c r="CD229" s="7" t="s">
        <v>39</v>
      </c>
      <c r="CE229" s="7" t="s">
        <v>39</v>
      </c>
      <c r="CF229" s="7" t="s">
        <v>39</v>
      </c>
      <c r="CG229" s="149"/>
      <c r="CH229" s="151"/>
      <c r="CI229" s="59">
        <v>43556</v>
      </c>
      <c r="CJ229" s="27">
        <v>12.1</v>
      </c>
      <c r="CK229" s="27">
        <v>322</v>
      </c>
      <c r="CL229" s="27">
        <v>4.2</v>
      </c>
      <c r="CM229" s="27">
        <v>43.2</v>
      </c>
      <c r="CN229" s="6">
        <f t="shared" ref="CN229:CN237" si="399">(CO229+CP229+CQ229+CR229)/4</f>
        <v>8</v>
      </c>
      <c r="CO229" s="7" t="str">
        <f>IF(CJ229&lt;=3,"1",IF(CJ229&lt;5,"3",IF(CJ229&lt;=15,"6",IF(CJ229&gt;15,"10"))))</f>
        <v>6</v>
      </c>
      <c r="CP229" s="7" t="str">
        <f>IF(CK229&lt;=20,"1",IF(CK229&lt;=49.9,"3",IF(CK229&lt;=100,"6",IF(CK229&gt;100,"10"))))</f>
        <v>10</v>
      </c>
      <c r="CQ229" s="7" t="str">
        <f>IF(CL229&gt;=6.5,"1",IF(CL229&gt;=4.6,"3",IF(CL229&gt;=2,"6",IF(CL229&gt;=0,"10"))))</f>
        <v>6</v>
      </c>
      <c r="CR229" s="7" t="str">
        <f>IF(CM229&lt;=0.5,"1",IF(CM229&lt;1,"3",IF(CM229&lt;=3,"6",IF(CM229&gt;=3,"10"))))</f>
        <v>10</v>
      </c>
      <c r="CS229" s="149"/>
      <c r="CT229" s="151"/>
      <c r="CU229" s="59">
        <v>43556</v>
      </c>
      <c r="CV229" s="27">
        <v>192</v>
      </c>
      <c r="CW229" s="27">
        <v>1010</v>
      </c>
      <c r="CX229" s="27">
        <v>4</v>
      </c>
      <c r="CY229" s="27">
        <v>78.2</v>
      </c>
      <c r="CZ229" s="6">
        <f t="shared" ref="CZ229:CZ237" si="400">(DA229+DB229+DC229+DD229)/4</f>
        <v>9</v>
      </c>
      <c r="DA229" s="7" t="str">
        <f t="shared" ref="DA229:DA237" si="401">IF(CV229&lt;=3,"1",IF(CV229&lt;5,"3",IF(CV229&lt;=15,"6",IF(CV229&gt;15,"10"))))</f>
        <v>10</v>
      </c>
      <c r="DB229" s="7" t="str">
        <f t="shared" ref="DB229:DB237" si="402">IF(CW229&lt;=20,"1",IF(CW229&lt;=49.9,"3",IF(CW229&lt;=100,"6",IF(CW229&gt;100,"10"))))</f>
        <v>10</v>
      </c>
      <c r="DC229" s="7" t="str">
        <f t="shared" ref="DC229:DC237" si="403">IF(CX229&gt;=6.5,"1",IF(CX229&gt;=4.6,"3",IF(CX229&gt;=2,"6",IF(CX229&gt;=0,"10"))))</f>
        <v>6</v>
      </c>
      <c r="DD229" s="7" t="str">
        <f t="shared" ref="DD229:DD237" si="404">IF(CY229&lt;=0.5,"1",IF(CY229&lt;1,"3",IF(CY229&lt;=3,"6",IF(CY229&gt;=3,"10"))))</f>
        <v>10</v>
      </c>
      <c r="DE229" s="149"/>
      <c r="DF229" s="151"/>
      <c r="DG229" s="59">
        <v>43556</v>
      </c>
      <c r="DH229" s="27">
        <v>138</v>
      </c>
      <c r="DI229" s="27">
        <v>482</v>
      </c>
      <c r="DJ229" s="27">
        <v>3.8</v>
      </c>
      <c r="DK229" s="27">
        <v>82.1</v>
      </c>
      <c r="DL229" s="6">
        <f t="shared" ref="DL229:DL237" si="405">(DM229+DN229+DO229+DP229)/4</f>
        <v>9</v>
      </c>
      <c r="DM229" s="7" t="str">
        <f t="shared" ref="DM229:DM237" si="406">IF(DH229&lt;=3,"1",IF(DH229&lt;5,"3",IF(DH229&lt;=15,"6",IF(DH229&gt;15,"10"))))</f>
        <v>10</v>
      </c>
      <c r="DN229" s="7" t="str">
        <f t="shared" ref="DN229:DN237" si="407">IF(DI229&lt;=20,"1",IF(DI229&lt;=49.9,"3",IF(DI229&lt;=100,"6",IF(DI229&gt;100,"10"))))</f>
        <v>10</v>
      </c>
      <c r="DO229" s="7" t="str">
        <f t="shared" ref="DO229:DO237" si="408">IF(DJ229&gt;=6.5,"1",IF(DJ229&gt;=4.6,"3",IF(DJ229&gt;=2,"6",IF(DJ229&gt;=0,"10"))))</f>
        <v>6</v>
      </c>
      <c r="DP229" s="7" t="str">
        <f t="shared" ref="DP229:DP237" si="409">IF(DK229&lt;=0.5,"1",IF(DK229&lt;1,"3",IF(DK229&lt;=3,"6",IF(DK229&gt;=3,"10"))))</f>
        <v>10</v>
      </c>
      <c r="DQ229" s="149"/>
      <c r="DR229" s="151"/>
      <c r="DS229" s="4"/>
      <c r="DT229" s="5"/>
      <c r="DU229" s="5"/>
      <c r="DV229" s="5"/>
      <c r="DW229" s="5"/>
      <c r="DX229" s="6"/>
      <c r="DY229" s="7"/>
      <c r="DZ229" s="7"/>
      <c r="EA229" s="7"/>
      <c r="EB229" s="7"/>
    </row>
    <row r="230" spans="1:132" x14ac:dyDescent="0.25">
      <c r="A230" s="149"/>
      <c r="B230" s="154"/>
      <c r="C230" s="59">
        <v>43598</v>
      </c>
      <c r="D230" s="60">
        <v>5.3</v>
      </c>
      <c r="E230" s="60">
        <v>18.899999999999999</v>
      </c>
      <c r="F230" s="60">
        <v>10.3</v>
      </c>
      <c r="G230" s="61">
        <v>2.36</v>
      </c>
      <c r="H230" s="6">
        <f t="shared" si="379"/>
        <v>3.5</v>
      </c>
      <c r="I230" s="7" t="str">
        <f t="shared" si="380"/>
        <v>6</v>
      </c>
      <c r="J230" s="7" t="str">
        <f t="shared" si="381"/>
        <v>1</v>
      </c>
      <c r="K230" s="7" t="str">
        <f t="shared" si="382"/>
        <v>1</v>
      </c>
      <c r="L230" s="7" t="str">
        <f t="shared" si="383"/>
        <v>6</v>
      </c>
      <c r="M230" s="149"/>
      <c r="N230" s="154"/>
      <c r="O230" s="59">
        <v>43598</v>
      </c>
      <c r="P230" s="60">
        <v>11.6</v>
      </c>
      <c r="Q230" s="60">
        <v>33.6</v>
      </c>
      <c r="R230" s="62">
        <v>0.1</v>
      </c>
      <c r="S230" s="61">
        <v>9.9600000000000009</v>
      </c>
      <c r="T230" s="6">
        <f t="shared" si="384"/>
        <v>7.25</v>
      </c>
      <c r="U230" s="7" t="str">
        <f t="shared" si="385"/>
        <v>6</v>
      </c>
      <c r="V230" s="7" t="str">
        <f t="shared" si="386"/>
        <v>3</v>
      </c>
      <c r="W230" s="7" t="str">
        <f t="shared" si="387"/>
        <v>10</v>
      </c>
      <c r="X230" s="7" t="str">
        <f t="shared" si="388"/>
        <v>10</v>
      </c>
      <c r="Y230" s="149"/>
      <c r="Z230" s="154"/>
      <c r="AA230" s="59">
        <v>43598</v>
      </c>
      <c r="AB230" s="60">
        <v>5.8</v>
      </c>
      <c r="AC230" s="60">
        <v>16.2</v>
      </c>
      <c r="AD230" s="60">
        <v>0.7</v>
      </c>
      <c r="AE230" s="63">
        <v>6.1</v>
      </c>
      <c r="AF230" s="6">
        <f t="shared" si="389"/>
        <v>6.75</v>
      </c>
      <c r="AG230" s="7" t="str">
        <f t="shared" si="390"/>
        <v>6</v>
      </c>
      <c r="AH230" s="7" t="str">
        <f t="shared" si="391"/>
        <v>1</v>
      </c>
      <c r="AI230" s="7" t="str">
        <f t="shared" si="392"/>
        <v>10</v>
      </c>
      <c r="AJ230" s="7" t="str">
        <f t="shared" si="393"/>
        <v>10</v>
      </c>
      <c r="AK230" s="149"/>
      <c r="AL230" s="154"/>
      <c r="AM230" s="59">
        <v>43598</v>
      </c>
      <c r="AN230" s="60">
        <v>4.7</v>
      </c>
      <c r="AO230" s="60">
        <v>11.5</v>
      </c>
      <c r="AP230" s="60">
        <v>0.4</v>
      </c>
      <c r="AQ230" s="63">
        <v>5.5</v>
      </c>
      <c r="AR230" s="6">
        <f t="shared" si="394"/>
        <v>6</v>
      </c>
      <c r="AS230" s="7" t="str">
        <f t="shared" si="395"/>
        <v>3</v>
      </c>
      <c r="AT230" s="7" t="str">
        <f t="shared" si="396"/>
        <v>1</v>
      </c>
      <c r="AU230" s="7" t="str">
        <f t="shared" si="397"/>
        <v>10</v>
      </c>
      <c r="AV230" s="7" t="str">
        <f t="shared" si="398"/>
        <v>10</v>
      </c>
      <c r="AW230" s="149"/>
      <c r="AX230" s="154"/>
      <c r="AY230" s="59">
        <v>43598</v>
      </c>
      <c r="AZ230" s="45" t="s">
        <v>52</v>
      </c>
      <c r="BA230" s="46" t="s">
        <v>52</v>
      </c>
      <c r="BB230" s="46" t="s">
        <v>52</v>
      </c>
      <c r="BC230" s="46" t="s">
        <v>52</v>
      </c>
      <c r="BD230" s="6" t="s">
        <v>39</v>
      </c>
      <c r="BE230" s="7" t="s">
        <v>39</v>
      </c>
      <c r="BF230" s="7" t="s">
        <v>39</v>
      </c>
      <c r="BG230" s="7" t="s">
        <v>39</v>
      </c>
      <c r="BH230" s="7" t="s">
        <v>39</v>
      </c>
      <c r="BI230" s="149"/>
      <c r="BJ230" s="154"/>
      <c r="BK230" s="59">
        <v>43598</v>
      </c>
      <c r="BL230" s="45" t="s">
        <v>52</v>
      </c>
      <c r="BM230" s="46" t="s">
        <v>52</v>
      </c>
      <c r="BN230" s="46" t="s">
        <v>52</v>
      </c>
      <c r="BO230" s="46" t="s">
        <v>52</v>
      </c>
      <c r="BP230" s="6" t="s">
        <v>39</v>
      </c>
      <c r="BQ230" s="7" t="s">
        <v>39</v>
      </c>
      <c r="BR230" s="7" t="s">
        <v>39</v>
      </c>
      <c r="BS230" s="7" t="s">
        <v>39</v>
      </c>
      <c r="BT230" s="7" t="s">
        <v>39</v>
      </c>
      <c r="BU230" s="149"/>
      <c r="BV230" s="154"/>
      <c r="BW230" s="59">
        <v>43598</v>
      </c>
      <c r="BX230" s="60">
        <v>3.2</v>
      </c>
      <c r="BY230" s="60">
        <v>24.4</v>
      </c>
      <c r="BZ230" s="60">
        <v>2.5</v>
      </c>
      <c r="CA230" s="61">
        <v>6.98</v>
      </c>
      <c r="CB230" s="6">
        <f t="shared" ref="CB230:CB237" si="410">(CC230+CD230+CE230+CF230)/4</f>
        <v>5.5</v>
      </c>
      <c r="CC230" s="7" t="str">
        <f t="shared" ref="CC230:CC237" si="411">IF(BX230&lt;=3,"1",IF(BX230&lt;5,"3",IF(BX230&lt;=15,"6",IF(BX230&gt;15,"10"))))</f>
        <v>3</v>
      </c>
      <c r="CD230" s="7" t="str">
        <f t="shared" ref="CD230:CD237" si="412">IF(BY230&lt;=20,"1",IF(BY230&lt;=49.9,"3",IF(BY230&lt;=100,"6",IF(BY230&gt;100,"10"))))</f>
        <v>3</v>
      </c>
      <c r="CE230" s="7" t="str">
        <f t="shared" ref="CE230:CE237" si="413">IF(BZ230&gt;=6.5,"1",IF(BZ230&gt;=4.6,"3",IF(BZ230&gt;=2,"6",IF(BZ230&gt;=0,"10"))))</f>
        <v>6</v>
      </c>
      <c r="CF230" s="7" t="str">
        <f t="shared" ref="CF230:CF237" si="414">IF(CA230&lt;=0.5,"1",IF(CA230&lt;1,"3",IF(CA230&lt;=3,"6",IF(CA230&gt;=3,"10"))))</f>
        <v>10</v>
      </c>
      <c r="CG230" s="149"/>
      <c r="CH230" s="151"/>
      <c r="CI230" s="59">
        <v>43600</v>
      </c>
      <c r="CJ230" s="60">
        <v>25.8</v>
      </c>
      <c r="CK230" s="60">
        <v>20.100000000000001</v>
      </c>
      <c r="CL230" s="60">
        <v>4.5</v>
      </c>
      <c r="CM230" s="64">
        <v>27</v>
      </c>
      <c r="CN230" s="6">
        <f t="shared" si="399"/>
        <v>7.25</v>
      </c>
      <c r="CO230" s="7" t="str">
        <f t="shared" ref="CO230:CO237" si="415">IF(CJ230&lt;=3,"1",IF(CJ230&lt;5,"3",IF(CJ230&lt;=15,"6",IF(CJ230&gt;15,"10"))))</f>
        <v>10</v>
      </c>
      <c r="CP230" s="7" t="str">
        <f t="shared" ref="CP230:CP237" si="416">IF(CK230&lt;=20,"1",IF(CK230&lt;=49.9,"3",IF(CK230&lt;=100,"6",IF(CK230&gt;100,"10"))))</f>
        <v>3</v>
      </c>
      <c r="CQ230" s="7" t="str">
        <f t="shared" ref="CQ230:CQ237" si="417">IF(CL230&gt;=6.5,"1",IF(CL230&gt;=4.6,"3",IF(CL230&gt;=2,"6",IF(CL230&gt;=0,"10"))))</f>
        <v>6</v>
      </c>
      <c r="CR230" s="7" t="str">
        <f t="shared" ref="CR230:CR237" si="418">IF(CM230&lt;=0.5,"1",IF(CM230&lt;1,"3",IF(CM230&lt;=3,"6",IF(CM230&gt;=3,"10"))))</f>
        <v>10</v>
      </c>
      <c r="CS230" s="149"/>
      <c r="CT230" s="151"/>
      <c r="CU230" s="59">
        <v>43600</v>
      </c>
      <c r="CV230" s="60">
        <v>138</v>
      </c>
      <c r="CW230" s="60">
        <v>458</v>
      </c>
      <c r="CX230" s="65">
        <v>4</v>
      </c>
      <c r="CY230" s="61">
        <v>61.3</v>
      </c>
      <c r="CZ230" s="6">
        <f t="shared" si="400"/>
        <v>9</v>
      </c>
      <c r="DA230" s="7" t="str">
        <f t="shared" si="401"/>
        <v>10</v>
      </c>
      <c r="DB230" s="7" t="str">
        <f t="shared" si="402"/>
        <v>10</v>
      </c>
      <c r="DC230" s="7" t="str">
        <f t="shared" si="403"/>
        <v>6</v>
      </c>
      <c r="DD230" s="7" t="str">
        <f t="shared" si="404"/>
        <v>10</v>
      </c>
      <c r="DE230" s="149"/>
      <c r="DF230" s="151"/>
      <c r="DG230" s="59">
        <v>43600</v>
      </c>
      <c r="DH230" s="60">
        <v>116</v>
      </c>
      <c r="DI230" s="60">
        <v>294</v>
      </c>
      <c r="DJ230" s="65">
        <v>4</v>
      </c>
      <c r="DK230" s="61">
        <v>51.4</v>
      </c>
      <c r="DL230" s="6">
        <f t="shared" si="405"/>
        <v>9</v>
      </c>
      <c r="DM230" s="7" t="str">
        <f t="shared" si="406"/>
        <v>10</v>
      </c>
      <c r="DN230" s="7" t="str">
        <f t="shared" si="407"/>
        <v>10</v>
      </c>
      <c r="DO230" s="7" t="str">
        <f t="shared" si="408"/>
        <v>6</v>
      </c>
      <c r="DP230" s="7" t="str">
        <f t="shared" si="409"/>
        <v>10</v>
      </c>
      <c r="DQ230" s="149"/>
      <c r="DR230" s="151"/>
      <c r="DS230" s="4"/>
      <c r="DT230" s="5"/>
      <c r="DU230" s="5"/>
      <c r="DV230" s="5"/>
      <c r="DW230" s="5"/>
      <c r="DX230" s="6"/>
      <c r="DY230" s="7"/>
      <c r="DZ230" s="7"/>
      <c r="EA230" s="7"/>
      <c r="EB230" s="7"/>
    </row>
    <row r="231" spans="1:132" x14ac:dyDescent="0.25">
      <c r="A231" s="149"/>
      <c r="B231" s="154"/>
      <c r="C231" s="66">
        <v>43619</v>
      </c>
      <c r="D231" s="67">
        <v>1.1000000000000001</v>
      </c>
      <c r="E231" s="67">
        <v>79.599999999999994</v>
      </c>
      <c r="F231" s="67">
        <v>4.9000000000000004</v>
      </c>
      <c r="G231" s="67">
        <v>0.4</v>
      </c>
      <c r="H231" s="6">
        <f t="shared" si="379"/>
        <v>2.75</v>
      </c>
      <c r="I231" s="7" t="str">
        <f t="shared" si="380"/>
        <v>1</v>
      </c>
      <c r="J231" s="7" t="str">
        <f t="shared" si="381"/>
        <v>6</v>
      </c>
      <c r="K231" s="7" t="str">
        <f t="shared" si="382"/>
        <v>3</v>
      </c>
      <c r="L231" s="7" t="str">
        <f t="shared" si="383"/>
        <v>1</v>
      </c>
      <c r="M231" s="149"/>
      <c r="N231" s="154"/>
      <c r="O231" s="66">
        <v>43619</v>
      </c>
      <c r="P231" s="67">
        <v>10.1</v>
      </c>
      <c r="Q231" s="67">
        <v>105</v>
      </c>
      <c r="R231" s="67">
        <v>2.5</v>
      </c>
      <c r="S231" s="67">
        <v>0.85</v>
      </c>
      <c r="T231" s="6">
        <f t="shared" si="384"/>
        <v>6.25</v>
      </c>
      <c r="U231" s="7" t="str">
        <f t="shared" si="385"/>
        <v>6</v>
      </c>
      <c r="V231" s="7" t="str">
        <f t="shared" si="386"/>
        <v>10</v>
      </c>
      <c r="W231" s="7" t="str">
        <f t="shared" si="387"/>
        <v>6</v>
      </c>
      <c r="X231" s="7" t="str">
        <f t="shared" si="388"/>
        <v>3</v>
      </c>
      <c r="Y231" s="149"/>
      <c r="Z231" s="154"/>
      <c r="AA231" s="66">
        <v>43619</v>
      </c>
      <c r="AB231" s="67">
        <v>6.9</v>
      </c>
      <c r="AC231" s="67">
        <v>27.5</v>
      </c>
      <c r="AD231" s="67">
        <v>1.1000000000000001</v>
      </c>
      <c r="AE231" s="67">
        <v>2.72</v>
      </c>
      <c r="AF231" s="6">
        <f t="shared" si="389"/>
        <v>6.25</v>
      </c>
      <c r="AG231" s="7" t="str">
        <f t="shared" si="390"/>
        <v>6</v>
      </c>
      <c r="AH231" s="7" t="str">
        <f t="shared" si="391"/>
        <v>3</v>
      </c>
      <c r="AI231" s="7" t="str">
        <f t="shared" si="392"/>
        <v>10</v>
      </c>
      <c r="AJ231" s="7" t="str">
        <f t="shared" si="393"/>
        <v>6</v>
      </c>
      <c r="AK231" s="149"/>
      <c r="AL231" s="154"/>
      <c r="AM231" s="66">
        <v>43619</v>
      </c>
      <c r="AN231" s="67">
        <v>2.7</v>
      </c>
      <c r="AO231" s="67">
        <v>16.7</v>
      </c>
      <c r="AP231" s="67">
        <v>1.1000000000000001</v>
      </c>
      <c r="AQ231" s="67">
        <v>2.3199999999999998</v>
      </c>
      <c r="AR231" s="6">
        <f t="shared" si="394"/>
        <v>4.5</v>
      </c>
      <c r="AS231" s="7" t="str">
        <f t="shared" si="395"/>
        <v>1</v>
      </c>
      <c r="AT231" s="7" t="str">
        <f t="shared" si="396"/>
        <v>1</v>
      </c>
      <c r="AU231" s="7" t="str">
        <f t="shared" si="397"/>
        <v>10</v>
      </c>
      <c r="AV231" s="7" t="str">
        <f t="shared" si="398"/>
        <v>6</v>
      </c>
      <c r="AW231" s="149"/>
      <c r="AX231" s="154"/>
      <c r="AY231" s="66">
        <v>43619</v>
      </c>
      <c r="AZ231" s="45" t="s">
        <v>52</v>
      </c>
      <c r="BA231" s="46" t="s">
        <v>52</v>
      </c>
      <c r="BB231" s="46" t="s">
        <v>52</v>
      </c>
      <c r="BC231" s="46" t="s">
        <v>52</v>
      </c>
      <c r="BD231" s="6" t="s">
        <v>39</v>
      </c>
      <c r="BE231" s="7" t="s">
        <v>39</v>
      </c>
      <c r="BF231" s="7" t="s">
        <v>39</v>
      </c>
      <c r="BG231" s="7" t="s">
        <v>39</v>
      </c>
      <c r="BH231" s="7" t="s">
        <v>39</v>
      </c>
      <c r="BI231" s="149"/>
      <c r="BJ231" s="154"/>
      <c r="BK231" s="66">
        <v>43619</v>
      </c>
      <c r="BL231" s="45" t="s">
        <v>52</v>
      </c>
      <c r="BM231" s="46" t="s">
        <v>52</v>
      </c>
      <c r="BN231" s="46" t="s">
        <v>52</v>
      </c>
      <c r="BO231" s="46" t="s">
        <v>52</v>
      </c>
      <c r="BP231" s="6" t="s">
        <v>39</v>
      </c>
      <c r="BQ231" s="7" t="s">
        <v>39</v>
      </c>
      <c r="BR231" s="7" t="s">
        <v>39</v>
      </c>
      <c r="BS231" s="7" t="s">
        <v>39</v>
      </c>
      <c r="BT231" s="7" t="s">
        <v>39</v>
      </c>
      <c r="BU231" s="149"/>
      <c r="BV231" s="154"/>
      <c r="BW231" s="66">
        <v>43619</v>
      </c>
      <c r="BX231" s="67">
        <v>1.8</v>
      </c>
      <c r="BY231" s="67">
        <v>608</v>
      </c>
      <c r="BZ231" s="67">
        <v>4.8</v>
      </c>
      <c r="CA231" s="67">
        <v>0.64</v>
      </c>
      <c r="CB231" s="6">
        <f t="shared" si="410"/>
        <v>4.25</v>
      </c>
      <c r="CC231" s="7" t="str">
        <f t="shared" si="411"/>
        <v>1</v>
      </c>
      <c r="CD231" s="7" t="str">
        <f t="shared" si="412"/>
        <v>10</v>
      </c>
      <c r="CE231" s="7" t="str">
        <f t="shared" si="413"/>
        <v>3</v>
      </c>
      <c r="CF231" s="7" t="str">
        <f t="shared" si="414"/>
        <v>3</v>
      </c>
      <c r="CG231" s="149"/>
      <c r="CH231" s="151"/>
      <c r="CI231" s="4">
        <v>43633</v>
      </c>
      <c r="CJ231" s="27">
        <v>99.8</v>
      </c>
      <c r="CK231" s="27">
        <v>78.8</v>
      </c>
      <c r="CL231" s="27">
        <v>4.2</v>
      </c>
      <c r="CM231" s="27">
        <v>20</v>
      </c>
      <c r="CN231" s="6">
        <f t="shared" si="399"/>
        <v>8</v>
      </c>
      <c r="CO231" s="7" t="str">
        <f t="shared" si="415"/>
        <v>10</v>
      </c>
      <c r="CP231" s="7" t="str">
        <f t="shared" si="416"/>
        <v>6</v>
      </c>
      <c r="CQ231" s="7" t="str">
        <f t="shared" si="417"/>
        <v>6</v>
      </c>
      <c r="CR231" s="7" t="str">
        <f t="shared" si="418"/>
        <v>10</v>
      </c>
      <c r="CS231" s="149"/>
      <c r="CT231" s="151"/>
      <c r="CU231" s="4">
        <v>43633</v>
      </c>
      <c r="CV231" s="27">
        <v>26.5</v>
      </c>
      <c r="CW231" s="27">
        <v>77.3</v>
      </c>
      <c r="CX231" s="27">
        <v>4.4000000000000004</v>
      </c>
      <c r="CY231" s="27">
        <v>13.6</v>
      </c>
      <c r="CZ231" s="6">
        <f t="shared" si="400"/>
        <v>8</v>
      </c>
      <c r="DA231" s="7" t="str">
        <f t="shared" si="401"/>
        <v>10</v>
      </c>
      <c r="DB231" s="7" t="str">
        <f t="shared" si="402"/>
        <v>6</v>
      </c>
      <c r="DC231" s="7" t="str">
        <f t="shared" si="403"/>
        <v>6</v>
      </c>
      <c r="DD231" s="7" t="str">
        <f t="shared" si="404"/>
        <v>10</v>
      </c>
      <c r="DE231" s="149"/>
      <c r="DF231" s="151"/>
      <c r="DG231" s="4">
        <v>43633</v>
      </c>
      <c r="DH231" s="27">
        <v>137</v>
      </c>
      <c r="DI231" s="27">
        <v>104</v>
      </c>
      <c r="DJ231" s="27">
        <v>4.4000000000000004</v>
      </c>
      <c r="DK231" s="27">
        <v>59.3</v>
      </c>
      <c r="DL231" s="6">
        <f t="shared" si="405"/>
        <v>9</v>
      </c>
      <c r="DM231" s="7" t="str">
        <f t="shared" si="406"/>
        <v>10</v>
      </c>
      <c r="DN231" s="7" t="str">
        <f t="shared" si="407"/>
        <v>10</v>
      </c>
      <c r="DO231" s="7" t="str">
        <f t="shared" si="408"/>
        <v>6</v>
      </c>
      <c r="DP231" s="7" t="str">
        <f t="shared" si="409"/>
        <v>10</v>
      </c>
      <c r="DQ231" s="149"/>
      <c r="DR231" s="151"/>
      <c r="DS231" s="4"/>
      <c r="DT231" s="5"/>
      <c r="DU231" s="5"/>
      <c r="DV231" s="5"/>
      <c r="DW231" s="5"/>
      <c r="DX231" s="6"/>
      <c r="DY231" s="7"/>
      <c r="DZ231" s="7"/>
      <c r="EA231" s="7"/>
      <c r="EB231" s="7"/>
    </row>
    <row r="232" spans="1:132" x14ac:dyDescent="0.25">
      <c r="A232" s="149"/>
      <c r="B232" s="154"/>
      <c r="C232" s="59">
        <v>43648</v>
      </c>
      <c r="D232" s="68">
        <v>1</v>
      </c>
      <c r="E232" s="69">
        <v>106</v>
      </c>
      <c r="F232" s="70">
        <v>5.2</v>
      </c>
      <c r="G232" s="71">
        <v>0.78</v>
      </c>
      <c r="H232" s="6">
        <f t="shared" si="379"/>
        <v>4.25</v>
      </c>
      <c r="I232" s="7" t="str">
        <f t="shared" si="380"/>
        <v>1</v>
      </c>
      <c r="J232" s="7" t="str">
        <f t="shared" si="381"/>
        <v>10</v>
      </c>
      <c r="K232" s="7" t="str">
        <f t="shared" si="382"/>
        <v>3</v>
      </c>
      <c r="L232" s="7" t="str">
        <f t="shared" si="383"/>
        <v>3</v>
      </c>
      <c r="M232" s="149"/>
      <c r="N232" s="154"/>
      <c r="O232" s="59">
        <v>43648</v>
      </c>
      <c r="P232" s="72">
        <v>42.2</v>
      </c>
      <c r="Q232" s="69">
        <v>278</v>
      </c>
      <c r="R232" s="70">
        <v>0.9</v>
      </c>
      <c r="S232" s="70">
        <v>10.7</v>
      </c>
      <c r="T232" s="6">
        <f t="shared" si="384"/>
        <v>10</v>
      </c>
      <c r="U232" s="7" t="str">
        <f t="shared" si="385"/>
        <v>10</v>
      </c>
      <c r="V232" s="7" t="str">
        <f t="shared" si="386"/>
        <v>10</v>
      </c>
      <c r="W232" s="7" t="str">
        <f t="shared" si="387"/>
        <v>10</v>
      </c>
      <c r="X232" s="7" t="str">
        <f t="shared" si="388"/>
        <v>10</v>
      </c>
      <c r="Y232" s="149"/>
      <c r="Z232" s="154"/>
      <c r="AA232" s="59">
        <v>43648</v>
      </c>
      <c r="AB232" s="72">
        <v>2.4</v>
      </c>
      <c r="AC232" s="70">
        <v>18.399999999999999</v>
      </c>
      <c r="AD232" s="70">
        <v>0.9</v>
      </c>
      <c r="AE232" s="71">
        <v>1.5</v>
      </c>
      <c r="AF232" s="6">
        <f t="shared" si="389"/>
        <v>4.5</v>
      </c>
      <c r="AG232" s="7" t="str">
        <f t="shared" si="390"/>
        <v>1</v>
      </c>
      <c r="AH232" s="7" t="str">
        <f t="shared" si="391"/>
        <v>1</v>
      </c>
      <c r="AI232" s="7" t="str">
        <f t="shared" si="392"/>
        <v>10</v>
      </c>
      <c r="AJ232" s="7" t="str">
        <f t="shared" si="393"/>
        <v>6</v>
      </c>
      <c r="AK232" s="149"/>
      <c r="AL232" s="154"/>
      <c r="AM232" s="59">
        <v>43648</v>
      </c>
      <c r="AN232" s="68">
        <v>2.2999999999999998</v>
      </c>
      <c r="AO232" s="70">
        <v>14.2</v>
      </c>
      <c r="AP232" s="70">
        <v>1</v>
      </c>
      <c r="AQ232" s="71">
        <v>1.94</v>
      </c>
      <c r="AR232" s="6">
        <f t="shared" si="394"/>
        <v>4.5</v>
      </c>
      <c r="AS232" s="7" t="str">
        <f t="shared" si="395"/>
        <v>1</v>
      </c>
      <c r="AT232" s="7" t="str">
        <f t="shared" si="396"/>
        <v>1</v>
      </c>
      <c r="AU232" s="7" t="str">
        <f t="shared" si="397"/>
        <v>10</v>
      </c>
      <c r="AV232" s="7" t="str">
        <f t="shared" si="398"/>
        <v>6</v>
      </c>
      <c r="AW232" s="149"/>
      <c r="AX232" s="154"/>
      <c r="AY232" s="59">
        <v>43648</v>
      </c>
      <c r="AZ232" s="45" t="s">
        <v>52</v>
      </c>
      <c r="BA232" s="46" t="s">
        <v>52</v>
      </c>
      <c r="BB232" s="46" t="s">
        <v>52</v>
      </c>
      <c r="BC232" s="46" t="s">
        <v>52</v>
      </c>
      <c r="BD232" s="6" t="s">
        <v>39</v>
      </c>
      <c r="BE232" s="7" t="s">
        <v>39</v>
      </c>
      <c r="BF232" s="7" t="s">
        <v>39</v>
      </c>
      <c r="BG232" s="7" t="s">
        <v>39</v>
      </c>
      <c r="BH232" s="7" t="s">
        <v>39</v>
      </c>
      <c r="BI232" s="149"/>
      <c r="BJ232" s="154"/>
      <c r="BK232" s="59">
        <v>43648</v>
      </c>
      <c r="BL232" s="45" t="s">
        <v>52</v>
      </c>
      <c r="BM232" s="46" t="s">
        <v>52</v>
      </c>
      <c r="BN232" s="46" t="s">
        <v>52</v>
      </c>
      <c r="BO232" s="46" t="s">
        <v>52</v>
      </c>
      <c r="BP232" s="6" t="s">
        <v>39</v>
      </c>
      <c r="BQ232" s="7" t="s">
        <v>39</v>
      </c>
      <c r="BR232" s="7" t="s">
        <v>39</v>
      </c>
      <c r="BS232" s="7" t="s">
        <v>39</v>
      </c>
      <c r="BT232" s="7" t="s">
        <v>39</v>
      </c>
      <c r="BU232" s="149"/>
      <c r="BV232" s="154"/>
      <c r="BW232" s="59">
        <v>43648</v>
      </c>
      <c r="BX232" s="68">
        <v>1.8</v>
      </c>
      <c r="BY232" s="69">
        <v>150</v>
      </c>
      <c r="BZ232" s="70">
        <v>4.9000000000000004</v>
      </c>
      <c r="CA232" s="71">
        <v>1.89</v>
      </c>
      <c r="CB232" s="6">
        <f t="shared" si="410"/>
        <v>5</v>
      </c>
      <c r="CC232" s="7" t="str">
        <f t="shared" si="411"/>
        <v>1</v>
      </c>
      <c r="CD232" s="7" t="str">
        <f t="shared" si="412"/>
        <v>10</v>
      </c>
      <c r="CE232" s="7" t="str">
        <f t="shared" si="413"/>
        <v>3</v>
      </c>
      <c r="CF232" s="7" t="str">
        <f t="shared" si="414"/>
        <v>6</v>
      </c>
      <c r="CG232" s="149"/>
      <c r="CH232" s="151"/>
      <c r="CI232" s="59">
        <v>43661</v>
      </c>
      <c r="CJ232" s="70">
        <v>15.7</v>
      </c>
      <c r="CK232" s="70">
        <v>22.4</v>
      </c>
      <c r="CL232" s="70">
        <v>4.5999999999999996</v>
      </c>
      <c r="CM232" s="71">
        <v>35.299999999999997</v>
      </c>
      <c r="CN232" s="6">
        <f t="shared" si="399"/>
        <v>6.5</v>
      </c>
      <c r="CO232" s="7" t="str">
        <f t="shared" si="415"/>
        <v>10</v>
      </c>
      <c r="CP232" s="7" t="str">
        <f t="shared" si="416"/>
        <v>3</v>
      </c>
      <c r="CQ232" s="7" t="str">
        <f t="shared" si="417"/>
        <v>3</v>
      </c>
      <c r="CR232" s="7" t="str">
        <f t="shared" si="418"/>
        <v>10</v>
      </c>
      <c r="CS232" s="149"/>
      <c r="CT232" s="151"/>
      <c r="CU232" s="59">
        <v>43661</v>
      </c>
      <c r="CV232" s="70">
        <v>56.9</v>
      </c>
      <c r="CW232" s="70">
        <v>70.5</v>
      </c>
      <c r="CX232" s="70">
        <v>4.4000000000000004</v>
      </c>
      <c r="CY232" s="71">
        <v>29.2</v>
      </c>
      <c r="CZ232" s="6">
        <f t="shared" si="400"/>
        <v>8</v>
      </c>
      <c r="DA232" s="7" t="str">
        <f t="shared" si="401"/>
        <v>10</v>
      </c>
      <c r="DB232" s="7" t="str">
        <f t="shared" si="402"/>
        <v>6</v>
      </c>
      <c r="DC232" s="7" t="str">
        <f t="shared" si="403"/>
        <v>6</v>
      </c>
      <c r="DD232" s="7" t="str">
        <f t="shared" si="404"/>
        <v>10</v>
      </c>
      <c r="DE232" s="149"/>
      <c r="DF232" s="151"/>
      <c r="DG232" s="59">
        <v>43661</v>
      </c>
      <c r="DH232" s="70">
        <v>46.7</v>
      </c>
      <c r="DI232" s="70">
        <v>77.8</v>
      </c>
      <c r="DJ232" s="70">
        <v>4.4000000000000004</v>
      </c>
      <c r="DK232" s="71">
        <v>20.9</v>
      </c>
      <c r="DL232" s="6">
        <f t="shared" si="405"/>
        <v>8</v>
      </c>
      <c r="DM232" s="7" t="str">
        <f t="shared" si="406"/>
        <v>10</v>
      </c>
      <c r="DN232" s="7" t="str">
        <f t="shared" si="407"/>
        <v>6</v>
      </c>
      <c r="DO232" s="7" t="str">
        <f t="shared" si="408"/>
        <v>6</v>
      </c>
      <c r="DP232" s="7" t="str">
        <f t="shared" si="409"/>
        <v>10</v>
      </c>
      <c r="DQ232" s="149"/>
      <c r="DR232" s="151"/>
      <c r="DS232" s="4"/>
      <c r="DT232" s="5"/>
      <c r="DU232" s="5"/>
      <c r="DV232" s="5"/>
      <c r="DW232" s="5"/>
      <c r="DX232" s="6"/>
      <c r="DY232" s="7"/>
      <c r="DZ232" s="7"/>
      <c r="EA232" s="7"/>
      <c r="EB232" s="7"/>
    </row>
    <row r="233" spans="1:132" x14ac:dyDescent="0.25">
      <c r="A233" s="149"/>
      <c r="B233" s="154"/>
      <c r="C233" s="59">
        <v>43685</v>
      </c>
      <c r="D233" s="73">
        <v>1</v>
      </c>
      <c r="E233" s="67">
        <v>320</v>
      </c>
      <c r="F233" s="67">
        <v>5.5</v>
      </c>
      <c r="G233" s="67">
        <v>0.27</v>
      </c>
      <c r="H233" s="6">
        <f t="shared" si="379"/>
        <v>3.75</v>
      </c>
      <c r="I233" s="7" t="str">
        <f t="shared" si="380"/>
        <v>1</v>
      </c>
      <c r="J233" s="7" t="str">
        <f t="shared" si="381"/>
        <v>10</v>
      </c>
      <c r="K233" s="7" t="str">
        <f t="shared" si="382"/>
        <v>3</v>
      </c>
      <c r="L233" s="7" t="str">
        <f t="shared" si="383"/>
        <v>1</v>
      </c>
      <c r="M233" s="149"/>
      <c r="N233" s="154"/>
      <c r="O233" s="59">
        <v>43685</v>
      </c>
      <c r="P233" s="67">
        <v>1.4</v>
      </c>
      <c r="Q233" s="67">
        <v>237</v>
      </c>
      <c r="R233" s="67">
        <v>5.6</v>
      </c>
      <c r="S233" s="74">
        <v>0.7</v>
      </c>
      <c r="T233" s="6">
        <f t="shared" si="384"/>
        <v>4.25</v>
      </c>
      <c r="U233" s="7" t="str">
        <f t="shared" si="385"/>
        <v>1</v>
      </c>
      <c r="V233" s="7" t="str">
        <f t="shared" si="386"/>
        <v>10</v>
      </c>
      <c r="W233" s="7" t="str">
        <f t="shared" si="387"/>
        <v>3</v>
      </c>
      <c r="X233" s="7" t="str">
        <f t="shared" si="388"/>
        <v>3</v>
      </c>
      <c r="Y233" s="149"/>
      <c r="Z233" s="154"/>
      <c r="AA233" s="59">
        <v>43685</v>
      </c>
      <c r="AB233" s="67">
        <v>1.2</v>
      </c>
      <c r="AC233" s="67">
        <v>261</v>
      </c>
      <c r="AD233" s="67">
        <v>4.7</v>
      </c>
      <c r="AE233" s="74">
        <v>0.7</v>
      </c>
      <c r="AF233" s="6">
        <f t="shared" si="389"/>
        <v>4.25</v>
      </c>
      <c r="AG233" s="7" t="str">
        <f t="shared" si="390"/>
        <v>1</v>
      </c>
      <c r="AH233" s="7" t="str">
        <f t="shared" si="391"/>
        <v>10</v>
      </c>
      <c r="AI233" s="7" t="str">
        <f t="shared" si="392"/>
        <v>3</v>
      </c>
      <c r="AJ233" s="7" t="str">
        <f t="shared" si="393"/>
        <v>3</v>
      </c>
      <c r="AK233" s="149"/>
      <c r="AL233" s="154"/>
      <c r="AM233" s="59">
        <v>43685</v>
      </c>
      <c r="AN233" s="67">
        <v>1.1000000000000001</v>
      </c>
      <c r="AO233" s="67">
        <v>276</v>
      </c>
      <c r="AP233" s="67">
        <v>4.5999999999999996</v>
      </c>
      <c r="AQ233" s="67">
        <v>0.69</v>
      </c>
      <c r="AR233" s="6">
        <f t="shared" si="394"/>
        <v>4.25</v>
      </c>
      <c r="AS233" s="7" t="str">
        <f t="shared" si="395"/>
        <v>1</v>
      </c>
      <c r="AT233" s="7" t="str">
        <f t="shared" si="396"/>
        <v>10</v>
      </c>
      <c r="AU233" s="7" t="str">
        <f t="shared" si="397"/>
        <v>3</v>
      </c>
      <c r="AV233" s="7" t="str">
        <f t="shared" si="398"/>
        <v>3</v>
      </c>
      <c r="AW233" s="149"/>
      <c r="AX233" s="154"/>
      <c r="AY233" s="59">
        <v>43685</v>
      </c>
      <c r="AZ233" s="45" t="s">
        <v>52</v>
      </c>
      <c r="BA233" s="46" t="s">
        <v>52</v>
      </c>
      <c r="BB233" s="46" t="s">
        <v>52</v>
      </c>
      <c r="BC233" s="46" t="s">
        <v>52</v>
      </c>
      <c r="BD233" s="6" t="s">
        <v>39</v>
      </c>
      <c r="BE233" s="7" t="s">
        <v>39</v>
      </c>
      <c r="BF233" s="7" t="s">
        <v>39</v>
      </c>
      <c r="BG233" s="7" t="s">
        <v>39</v>
      </c>
      <c r="BH233" s="7" t="s">
        <v>39</v>
      </c>
      <c r="BI233" s="149"/>
      <c r="BJ233" s="154"/>
      <c r="BK233" s="59">
        <v>43685</v>
      </c>
      <c r="BL233" s="45" t="s">
        <v>52</v>
      </c>
      <c r="BM233" s="46" t="s">
        <v>52</v>
      </c>
      <c r="BN233" s="46" t="s">
        <v>52</v>
      </c>
      <c r="BO233" s="46" t="s">
        <v>52</v>
      </c>
      <c r="BP233" s="6" t="s">
        <v>39</v>
      </c>
      <c r="BQ233" s="7" t="s">
        <v>39</v>
      </c>
      <c r="BR233" s="7" t="s">
        <v>39</v>
      </c>
      <c r="BS233" s="7" t="s">
        <v>39</v>
      </c>
      <c r="BT233" s="7" t="s">
        <v>39</v>
      </c>
      <c r="BU233" s="149"/>
      <c r="BV233" s="154"/>
      <c r="BW233" s="59">
        <v>43685</v>
      </c>
      <c r="BX233" s="73">
        <v>1</v>
      </c>
      <c r="BY233" s="67">
        <v>189</v>
      </c>
      <c r="BZ233" s="67">
        <v>4.5</v>
      </c>
      <c r="CA233" s="67">
        <v>0.27</v>
      </c>
      <c r="CB233" s="6">
        <f t="shared" si="410"/>
        <v>4.5</v>
      </c>
      <c r="CC233" s="7" t="str">
        <f t="shared" si="411"/>
        <v>1</v>
      </c>
      <c r="CD233" s="7" t="str">
        <f t="shared" si="412"/>
        <v>10</v>
      </c>
      <c r="CE233" s="7" t="str">
        <f t="shared" si="413"/>
        <v>6</v>
      </c>
      <c r="CF233" s="7" t="str">
        <f t="shared" si="414"/>
        <v>1</v>
      </c>
      <c r="CG233" s="149"/>
      <c r="CH233" s="151"/>
      <c r="CI233" s="59">
        <v>43700</v>
      </c>
      <c r="CJ233" s="67">
        <v>9.1999999999999993</v>
      </c>
      <c r="CK233" s="67">
        <v>20.6</v>
      </c>
      <c r="CL233" s="67">
        <v>4.9000000000000004</v>
      </c>
      <c r="CM233" s="67">
        <v>21.8</v>
      </c>
      <c r="CN233" s="6">
        <f t="shared" si="399"/>
        <v>5.5</v>
      </c>
      <c r="CO233" s="7" t="str">
        <f t="shared" si="415"/>
        <v>6</v>
      </c>
      <c r="CP233" s="7" t="str">
        <f t="shared" si="416"/>
        <v>3</v>
      </c>
      <c r="CQ233" s="7" t="str">
        <f t="shared" si="417"/>
        <v>3</v>
      </c>
      <c r="CR233" s="7" t="str">
        <f t="shared" si="418"/>
        <v>10</v>
      </c>
      <c r="CS233" s="149"/>
      <c r="CT233" s="151"/>
      <c r="CU233" s="59">
        <v>43700</v>
      </c>
      <c r="CV233" s="67">
        <v>54.2</v>
      </c>
      <c r="CW233" s="67">
        <v>113</v>
      </c>
      <c r="CX233" s="67">
        <v>4.5999999999999996</v>
      </c>
      <c r="CY233" s="67">
        <v>64.900000000000006</v>
      </c>
      <c r="CZ233" s="6">
        <f t="shared" si="400"/>
        <v>8.25</v>
      </c>
      <c r="DA233" s="7" t="str">
        <f t="shared" si="401"/>
        <v>10</v>
      </c>
      <c r="DB233" s="7" t="str">
        <f t="shared" si="402"/>
        <v>10</v>
      </c>
      <c r="DC233" s="7" t="str">
        <f t="shared" si="403"/>
        <v>3</v>
      </c>
      <c r="DD233" s="7" t="str">
        <f t="shared" si="404"/>
        <v>10</v>
      </c>
      <c r="DE233" s="149"/>
      <c r="DF233" s="151"/>
      <c r="DG233" s="59">
        <v>43700</v>
      </c>
      <c r="DH233" s="73">
        <v>48</v>
      </c>
      <c r="DI233" s="67">
        <v>109</v>
      </c>
      <c r="DJ233" s="67">
        <v>4.3</v>
      </c>
      <c r="DK233" s="67">
        <v>68.099999999999994</v>
      </c>
      <c r="DL233" s="6">
        <f t="shared" si="405"/>
        <v>9</v>
      </c>
      <c r="DM233" s="7" t="str">
        <f t="shared" si="406"/>
        <v>10</v>
      </c>
      <c r="DN233" s="7" t="str">
        <f t="shared" si="407"/>
        <v>10</v>
      </c>
      <c r="DO233" s="7" t="str">
        <f t="shared" si="408"/>
        <v>6</v>
      </c>
      <c r="DP233" s="7" t="str">
        <f t="shared" si="409"/>
        <v>10</v>
      </c>
      <c r="DQ233" s="149"/>
      <c r="DR233" s="151"/>
      <c r="DS233" s="4"/>
      <c r="DT233" s="5"/>
      <c r="DU233" s="5"/>
      <c r="DV233" s="5"/>
      <c r="DW233" s="5"/>
      <c r="DX233" s="6"/>
      <c r="DY233" s="7"/>
      <c r="DZ233" s="7"/>
      <c r="EA233" s="7"/>
      <c r="EB233" s="7"/>
    </row>
    <row r="234" spans="1:132" x14ac:dyDescent="0.25">
      <c r="A234" s="149"/>
      <c r="B234" s="154"/>
      <c r="C234" s="32">
        <v>43714</v>
      </c>
      <c r="D234" s="27">
        <v>1</v>
      </c>
      <c r="E234" s="27">
        <v>620</v>
      </c>
      <c r="F234" s="27">
        <v>5.8</v>
      </c>
      <c r="G234" s="27">
        <v>0.18</v>
      </c>
      <c r="H234" s="6">
        <f t="shared" si="379"/>
        <v>3.75</v>
      </c>
      <c r="I234" s="7" t="str">
        <f t="shared" si="380"/>
        <v>1</v>
      </c>
      <c r="J234" s="7" t="str">
        <f t="shared" si="381"/>
        <v>10</v>
      </c>
      <c r="K234" s="7" t="str">
        <f t="shared" si="382"/>
        <v>3</v>
      </c>
      <c r="L234" s="7" t="str">
        <f t="shared" si="383"/>
        <v>1</v>
      </c>
      <c r="M234" s="149"/>
      <c r="N234" s="154"/>
      <c r="O234" s="32">
        <v>43714</v>
      </c>
      <c r="P234" s="27">
        <v>1.7</v>
      </c>
      <c r="Q234" s="27">
        <v>397</v>
      </c>
      <c r="R234" s="27">
        <v>5.4</v>
      </c>
      <c r="S234" s="27">
        <v>0.64</v>
      </c>
      <c r="T234" s="6">
        <f t="shared" si="384"/>
        <v>4.25</v>
      </c>
      <c r="U234" s="7" t="str">
        <f t="shared" si="385"/>
        <v>1</v>
      </c>
      <c r="V234" s="7" t="str">
        <f t="shared" si="386"/>
        <v>10</v>
      </c>
      <c r="W234" s="7" t="str">
        <f t="shared" si="387"/>
        <v>3</v>
      </c>
      <c r="X234" s="7" t="str">
        <f t="shared" si="388"/>
        <v>3</v>
      </c>
      <c r="Y234" s="149"/>
      <c r="Z234" s="154"/>
      <c r="AA234" s="32">
        <v>43714</v>
      </c>
      <c r="AB234" s="27">
        <v>1</v>
      </c>
      <c r="AC234" s="27">
        <v>1300</v>
      </c>
      <c r="AD234" s="27">
        <v>5.0999999999999996</v>
      </c>
      <c r="AE234" s="27">
        <v>0.35</v>
      </c>
      <c r="AF234" s="6">
        <f t="shared" si="389"/>
        <v>3.75</v>
      </c>
      <c r="AG234" s="7" t="str">
        <f t="shared" si="390"/>
        <v>1</v>
      </c>
      <c r="AH234" s="7" t="str">
        <f t="shared" si="391"/>
        <v>10</v>
      </c>
      <c r="AI234" s="7" t="str">
        <f t="shared" si="392"/>
        <v>3</v>
      </c>
      <c r="AJ234" s="7" t="str">
        <f t="shared" si="393"/>
        <v>1</v>
      </c>
      <c r="AK234" s="149"/>
      <c r="AL234" s="154"/>
      <c r="AM234" s="32">
        <v>43714</v>
      </c>
      <c r="AN234" s="27">
        <v>1</v>
      </c>
      <c r="AO234" s="27">
        <v>618</v>
      </c>
      <c r="AP234" s="27">
        <v>4.9000000000000004</v>
      </c>
      <c r="AQ234" s="27">
        <v>0.28999999999999998</v>
      </c>
      <c r="AR234" s="6">
        <f t="shared" si="394"/>
        <v>3.75</v>
      </c>
      <c r="AS234" s="7" t="str">
        <f t="shared" si="395"/>
        <v>1</v>
      </c>
      <c r="AT234" s="7" t="str">
        <f t="shared" si="396"/>
        <v>10</v>
      </c>
      <c r="AU234" s="7" t="str">
        <f t="shared" si="397"/>
        <v>3</v>
      </c>
      <c r="AV234" s="7" t="str">
        <f t="shared" si="398"/>
        <v>1</v>
      </c>
      <c r="AW234" s="149"/>
      <c r="AX234" s="154"/>
      <c r="AY234" s="32">
        <v>43714</v>
      </c>
      <c r="AZ234" s="27" t="s">
        <v>32</v>
      </c>
      <c r="BA234" s="27" t="s">
        <v>32</v>
      </c>
      <c r="BB234" s="27" t="s">
        <v>32</v>
      </c>
      <c r="BC234" s="27" t="s">
        <v>32</v>
      </c>
      <c r="BD234" s="6" t="s">
        <v>32</v>
      </c>
      <c r="BE234" s="7" t="s">
        <v>32</v>
      </c>
      <c r="BF234" s="7" t="s">
        <v>32</v>
      </c>
      <c r="BG234" s="7" t="s">
        <v>32</v>
      </c>
      <c r="BH234" s="7" t="s">
        <v>32</v>
      </c>
      <c r="BI234" s="149"/>
      <c r="BJ234" s="154"/>
      <c r="BK234" s="32">
        <v>43714</v>
      </c>
      <c r="BL234" s="45" t="s">
        <v>52</v>
      </c>
      <c r="BM234" s="46" t="s">
        <v>52</v>
      </c>
      <c r="BN234" s="46" t="s">
        <v>52</v>
      </c>
      <c r="BO234" s="46" t="s">
        <v>52</v>
      </c>
      <c r="BP234" s="6" t="s">
        <v>39</v>
      </c>
      <c r="BQ234" s="7" t="s">
        <v>39</v>
      </c>
      <c r="BR234" s="7" t="s">
        <v>39</v>
      </c>
      <c r="BS234" s="7" t="s">
        <v>39</v>
      </c>
      <c r="BT234" s="7" t="s">
        <v>39</v>
      </c>
      <c r="BU234" s="149"/>
      <c r="BV234" s="154"/>
      <c r="BW234" s="32">
        <v>43714</v>
      </c>
      <c r="BX234" s="27">
        <v>1</v>
      </c>
      <c r="BY234" s="27">
        <v>374</v>
      </c>
      <c r="BZ234" s="27">
        <v>5.0999999999999996</v>
      </c>
      <c r="CA234" s="27">
        <v>0.1</v>
      </c>
      <c r="CB234" s="6">
        <f t="shared" si="410"/>
        <v>3.75</v>
      </c>
      <c r="CC234" s="7" t="str">
        <f t="shared" si="411"/>
        <v>1</v>
      </c>
      <c r="CD234" s="7" t="str">
        <f t="shared" si="412"/>
        <v>10</v>
      </c>
      <c r="CE234" s="7" t="str">
        <f t="shared" si="413"/>
        <v>3</v>
      </c>
      <c r="CF234" s="7" t="str">
        <f t="shared" si="414"/>
        <v>1</v>
      </c>
      <c r="CG234" s="149"/>
      <c r="CH234" s="151"/>
      <c r="CI234" s="32">
        <v>43714</v>
      </c>
      <c r="CJ234" s="27">
        <v>6.7</v>
      </c>
      <c r="CK234" s="27">
        <v>43.3</v>
      </c>
      <c r="CL234" s="27">
        <v>5.0999999999999996</v>
      </c>
      <c r="CM234" s="27">
        <v>3.23</v>
      </c>
      <c r="CN234" s="6">
        <f t="shared" si="399"/>
        <v>5.5</v>
      </c>
      <c r="CO234" s="7" t="str">
        <f t="shared" si="415"/>
        <v>6</v>
      </c>
      <c r="CP234" s="7" t="str">
        <f t="shared" si="416"/>
        <v>3</v>
      </c>
      <c r="CQ234" s="7" t="str">
        <f t="shared" si="417"/>
        <v>3</v>
      </c>
      <c r="CR234" s="7" t="str">
        <f t="shared" si="418"/>
        <v>10</v>
      </c>
      <c r="CS234" s="149"/>
      <c r="CT234" s="151"/>
      <c r="CU234" s="32">
        <v>43714</v>
      </c>
      <c r="CV234" s="27">
        <v>115</v>
      </c>
      <c r="CW234" s="27">
        <v>176</v>
      </c>
      <c r="CX234" s="27">
        <v>4.9000000000000004</v>
      </c>
      <c r="CY234" s="27">
        <v>92.2</v>
      </c>
      <c r="CZ234" s="6">
        <f t="shared" si="400"/>
        <v>8.25</v>
      </c>
      <c r="DA234" s="7" t="str">
        <f t="shared" si="401"/>
        <v>10</v>
      </c>
      <c r="DB234" s="7" t="str">
        <f t="shared" si="402"/>
        <v>10</v>
      </c>
      <c r="DC234" s="7" t="str">
        <f t="shared" si="403"/>
        <v>3</v>
      </c>
      <c r="DD234" s="7" t="str">
        <f t="shared" si="404"/>
        <v>10</v>
      </c>
      <c r="DE234" s="149"/>
      <c r="DF234" s="151"/>
      <c r="DG234" s="32">
        <v>43714</v>
      </c>
      <c r="DH234" s="27">
        <v>59.8</v>
      </c>
      <c r="DI234" s="27">
        <v>72.5</v>
      </c>
      <c r="DJ234" s="27">
        <v>5</v>
      </c>
      <c r="DK234" s="27">
        <v>21.2</v>
      </c>
      <c r="DL234" s="6">
        <f t="shared" si="405"/>
        <v>7.25</v>
      </c>
      <c r="DM234" s="7" t="str">
        <f t="shared" si="406"/>
        <v>10</v>
      </c>
      <c r="DN234" s="7" t="str">
        <f t="shared" si="407"/>
        <v>6</v>
      </c>
      <c r="DO234" s="7" t="str">
        <f t="shared" si="408"/>
        <v>3</v>
      </c>
      <c r="DP234" s="7" t="str">
        <f t="shared" si="409"/>
        <v>10</v>
      </c>
      <c r="DQ234" s="149"/>
      <c r="DR234" s="151"/>
      <c r="DS234" s="4"/>
      <c r="DT234" s="5"/>
      <c r="DU234" s="5"/>
      <c r="DV234" s="5"/>
      <c r="DW234" s="5"/>
      <c r="DX234" s="6"/>
      <c r="DY234" s="7"/>
      <c r="DZ234" s="7"/>
      <c r="EA234" s="7"/>
      <c r="EB234" s="7"/>
    </row>
    <row r="235" spans="1:132" x14ac:dyDescent="0.25">
      <c r="A235" s="149"/>
      <c r="B235" s="154"/>
      <c r="C235" s="32">
        <v>43745</v>
      </c>
      <c r="D235" s="43">
        <v>1.6</v>
      </c>
      <c r="E235" s="45">
        <v>24.1</v>
      </c>
      <c r="F235" s="45">
        <v>5.9</v>
      </c>
      <c r="G235" s="46">
        <v>0.67</v>
      </c>
      <c r="H235" s="6">
        <f t="shared" si="379"/>
        <v>2.5</v>
      </c>
      <c r="I235" s="7" t="str">
        <f t="shared" si="380"/>
        <v>1</v>
      </c>
      <c r="J235" s="7" t="str">
        <f t="shared" si="381"/>
        <v>3</v>
      </c>
      <c r="K235" s="7" t="str">
        <f t="shared" si="382"/>
        <v>3</v>
      </c>
      <c r="L235" s="7" t="str">
        <f t="shared" si="383"/>
        <v>3</v>
      </c>
      <c r="M235" s="149"/>
      <c r="N235" s="154"/>
      <c r="O235" s="32">
        <v>43745</v>
      </c>
      <c r="P235" s="43">
        <v>8.8000000000000007</v>
      </c>
      <c r="Q235" s="45">
        <v>55</v>
      </c>
      <c r="R235" s="45">
        <v>0.7</v>
      </c>
      <c r="S235" s="46">
        <v>2.12</v>
      </c>
      <c r="T235" s="6">
        <f t="shared" si="384"/>
        <v>7</v>
      </c>
      <c r="U235" s="7" t="str">
        <f t="shared" si="385"/>
        <v>6</v>
      </c>
      <c r="V235" s="7" t="str">
        <f t="shared" si="386"/>
        <v>6</v>
      </c>
      <c r="W235" s="7" t="str">
        <f t="shared" si="387"/>
        <v>10</v>
      </c>
      <c r="X235" s="7" t="str">
        <f t="shared" si="388"/>
        <v>6</v>
      </c>
      <c r="Y235" s="149"/>
      <c r="Z235" s="154"/>
      <c r="AA235" s="32">
        <v>43745</v>
      </c>
      <c r="AB235" s="43">
        <v>5.4</v>
      </c>
      <c r="AC235" s="45">
        <v>7.6</v>
      </c>
      <c r="AD235" s="45">
        <v>0.5</v>
      </c>
      <c r="AE235" s="46">
        <v>2.5099999999999998</v>
      </c>
      <c r="AF235" s="6">
        <f t="shared" si="389"/>
        <v>5.75</v>
      </c>
      <c r="AG235" s="7" t="str">
        <f t="shared" si="390"/>
        <v>6</v>
      </c>
      <c r="AH235" s="7" t="str">
        <f t="shared" si="391"/>
        <v>1</v>
      </c>
      <c r="AI235" s="7" t="str">
        <f t="shared" si="392"/>
        <v>10</v>
      </c>
      <c r="AJ235" s="7" t="str">
        <f t="shared" si="393"/>
        <v>6</v>
      </c>
      <c r="AK235" s="149"/>
      <c r="AL235" s="154"/>
      <c r="AM235" s="32">
        <v>43745</v>
      </c>
      <c r="AN235" s="43">
        <v>3.9</v>
      </c>
      <c r="AO235" s="45">
        <v>16.600000000000001</v>
      </c>
      <c r="AP235" s="45">
        <v>0.7</v>
      </c>
      <c r="AQ235" s="46">
        <v>2.69</v>
      </c>
      <c r="AR235" s="6">
        <f t="shared" si="394"/>
        <v>5</v>
      </c>
      <c r="AS235" s="7" t="str">
        <f t="shared" si="395"/>
        <v>3</v>
      </c>
      <c r="AT235" s="7" t="str">
        <f t="shared" si="396"/>
        <v>1</v>
      </c>
      <c r="AU235" s="7" t="str">
        <f t="shared" si="397"/>
        <v>10</v>
      </c>
      <c r="AV235" s="7" t="str">
        <f t="shared" si="398"/>
        <v>6</v>
      </c>
      <c r="AW235" s="149"/>
      <c r="AX235" s="154"/>
      <c r="AY235" s="32">
        <v>43745</v>
      </c>
      <c r="AZ235" s="43" t="s">
        <v>32</v>
      </c>
      <c r="BA235" s="45" t="s">
        <v>32</v>
      </c>
      <c r="BB235" s="45" t="s">
        <v>32</v>
      </c>
      <c r="BC235" s="46" t="s">
        <v>32</v>
      </c>
      <c r="BD235" s="6" t="s">
        <v>32</v>
      </c>
      <c r="BE235" s="7" t="s">
        <v>32</v>
      </c>
      <c r="BF235" s="7" t="s">
        <v>32</v>
      </c>
      <c r="BG235" s="7" t="s">
        <v>32</v>
      </c>
      <c r="BH235" s="7" t="s">
        <v>32</v>
      </c>
      <c r="BI235" s="149"/>
      <c r="BJ235" s="154"/>
      <c r="BK235" s="32">
        <v>43745</v>
      </c>
      <c r="BL235" s="43" t="s">
        <v>32</v>
      </c>
      <c r="BM235" s="45" t="s">
        <v>32</v>
      </c>
      <c r="BN235" s="45" t="s">
        <v>32</v>
      </c>
      <c r="BO235" s="46" t="s">
        <v>32</v>
      </c>
      <c r="BP235" s="6" t="s">
        <v>32</v>
      </c>
      <c r="BQ235" s="7" t="s">
        <v>32</v>
      </c>
      <c r="BR235" s="7" t="s">
        <v>32</v>
      </c>
      <c r="BS235" s="7" t="s">
        <v>32</v>
      </c>
      <c r="BT235" s="7" t="s">
        <v>32</v>
      </c>
      <c r="BU235" s="149"/>
      <c r="BV235" s="154"/>
      <c r="BW235" s="32">
        <v>43745</v>
      </c>
      <c r="BX235" s="43">
        <v>2.2000000000000002</v>
      </c>
      <c r="BY235" s="45">
        <v>73.2</v>
      </c>
      <c r="BZ235" s="45">
        <v>5.3</v>
      </c>
      <c r="CA235" s="46">
        <v>1.79</v>
      </c>
      <c r="CB235" s="6">
        <f t="shared" si="410"/>
        <v>4</v>
      </c>
      <c r="CC235" s="7" t="str">
        <f t="shared" si="411"/>
        <v>1</v>
      </c>
      <c r="CD235" s="7" t="str">
        <f t="shared" si="412"/>
        <v>6</v>
      </c>
      <c r="CE235" s="7" t="str">
        <f t="shared" si="413"/>
        <v>3</v>
      </c>
      <c r="CF235" s="7" t="str">
        <f t="shared" si="414"/>
        <v>6</v>
      </c>
      <c r="CG235" s="149"/>
      <c r="CH235" s="151"/>
      <c r="CI235" s="32">
        <v>43743</v>
      </c>
      <c r="CJ235" s="43">
        <v>13.3</v>
      </c>
      <c r="CK235" s="45">
        <v>22.5</v>
      </c>
      <c r="CL235" s="45">
        <v>5.0999999999999996</v>
      </c>
      <c r="CM235" s="46">
        <v>7.89</v>
      </c>
      <c r="CN235" s="6">
        <f t="shared" si="399"/>
        <v>5.5</v>
      </c>
      <c r="CO235" s="7" t="str">
        <f t="shared" si="415"/>
        <v>6</v>
      </c>
      <c r="CP235" s="7" t="str">
        <f t="shared" si="416"/>
        <v>3</v>
      </c>
      <c r="CQ235" s="7" t="str">
        <f t="shared" si="417"/>
        <v>3</v>
      </c>
      <c r="CR235" s="7" t="str">
        <f t="shared" si="418"/>
        <v>10</v>
      </c>
      <c r="CS235" s="149"/>
      <c r="CT235" s="151"/>
      <c r="CU235" s="32">
        <v>43743</v>
      </c>
      <c r="CV235" s="43">
        <v>25.5</v>
      </c>
      <c r="CW235" s="45">
        <v>119</v>
      </c>
      <c r="CX235" s="45">
        <v>5</v>
      </c>
      <c r="CY235" s="46">
        <v>10.7</v>
      </c>
      <c r="CZ235" s="6">
        <f t="shared" si="400"/>
        <v>8.25</v>
      </c>
      <c r="DA235" s="7" t="str">
        <f t="shared" si="401"/>
        <v>10</v>
      </c>
      <c r="DB235" s="7" t="str">
        <f t="shared" si="402"/>
        <v>10</v>
      </c>
      <c r="DC235" s="7" t="str">
        <f t="shared" si="403"/>
        <v>3</v>
      </c>
      <c r="DD235" s="7" t="str">
        <f t="shared" si="404"/>
        <v>10</v>
      </c>
      <c r="DE235" s="149"/>
      <c r="DF235" s="151"/>
      <c r="DG235" s="32">
        <v>43743</v>
      </c>
      <c r="DH235" s="43">
        <v>60.9</v>
      </c>
      <c r="DI235" s="45">
        <v>239</v>
      </c>
      <c r="DJ235" s="45">
        <v>4.5</v>
      </c>
      <c r="DK235" s="46">
        <v>12</v>
      </c>
      <c r="DL235" s="6">
        <f t="shared" si="405"/>
        <v>9</v>
      </c>
      <c r="DM235" s="7" t="str">
        <f t="shared" si="406"/>
        <v>10</v>
      </c>
      <c r="DN235" s="7" t="str">
        <f t="shared" si="407"/>
        <v>10</v>
      </c>
      <c r="DO235" s="7" t="str">
        <f t="shared" si="408"/>
        <v>6</v>
      </c>
      <c r="DP235" s="7" t="str">
        <f t="shared" si="409"/>
        <v>10</v>
      </c>
      <c r="DQ235" s="149"/>
      <c r="DR235" s="151"/>
      <c r="DS235" s="4"/>
      <c r="DT235" s="27"/>
      <c r="DU235" s="27"/>
      <c r="DV235" s="27"/>
      <c r="DW235" s="27"/>
      <c r="DX235" s="6"/>
      <c r="DY235" s="7"/>
      <c r="DZ235" s="7"/>
      <c r="EA235" s="7"/>
      <c r="EB235" s="7"/>
    </row>
    <row r="236" spans="1:132" x14ac:dyDescent="0.25">
      <c r="A236" s="149"/>
      <c r="B236" s="154"/>
      <c r="C236" s="32">
        <v>43774</v>
      </c>
      <c r="D236" s="27">
        <v>1.7</v>
      </c>
      <c r="E236" s="27">
        <v>27.6</v>
      </c>
      <c r="F236" s="27">
        <v>5.6</v>
      </c>
      <c r="G236" s="27">
        <v>1.19</v>
      </c>
      <c r="H236" s="6">
        <f t="shared" si="379"/>
        <v>3.25</v>
      </c>
      <c r="I236" s="7" t="str">
        <f t="shared" si="380"/>
        <v>1</v>
      </c>
      <c r="J236" s="7" t="str">
        <f t="shared" si="381"/>
        <v>3</v>
      </c>
      <c r="K236" s="7" t="str">
        <f t="shared" si="382"/>
        <v>3</v>
      </c>
      <c r="L236" s="7" t="str">
        <f t="shared" si="383"/>
        <v>6</v>
      </c>
      <c r="M236" s="149"/>
      <c r="N236" s="154"/>
      <c r="O236" s="32">
        <v>43774</v>
      </c>
      <c r="P236" s="27">
        <v>5.9</v>
      </c>
      <c r="Q236" s="27">
        <v>45.6</v>
      </c>
      <c r="R236" s="27">
        <v>3.6</v>
      </c>
      <c r="S236" s="27">
        <v>2.09</v>
      </c>
      <c r="T236" s="6">
        <f t="shared" si="384"/>
        <v>5.25</v>
      </c>
      <c r="U236" s="7" t="str">
        <f t="shared" si="385"/>
        <v>6</v>
      </c>
      <c r="V236" s="7" t="str">
        <f t="shared" si="386"/>
        <v>3</v>
      </c>
      <c r="W236" s="7" t="str">
        <f t="shared" si="387"/>
        <v>6</v>
      </c>
      <c r="X236" s="7" t="str">
        <f t="shared" si="388"/>
        <v>6</v>
      </c>
      <c r="Y236" s="149"/>
      <c r="Z236" s="154"/>
      <c r="AA236" s="32">
        <v>43774</v>
      </c>
      <c r="AB236" s="27">
        <v>4.5999999999999996</v>
      </c>
      <c r="AC236" s="27">
        <v>23.3</v>
      </c>
      <c r="AD236" s="27">
        <v>1</v>
      </c>
      <c r="AE236" s="27">
        <v>3.62</v>
      </c>
      <c r="AF236" s="6">
        <f t="shared" si="389"/>
        <v>6.5</v>
      </c>
      <c r="AG236" s="7" t="str">
        <f t="shared" si="390"/>
        <v>3</v>
      </c>
      <c r="AH236" s="7" t="str">
        <f t="shared" si="391"/>
        <v>3</v>
      </c>
      <c r="AI236" s="7" t="str">
        <f t="shared" si="392"/>
        <v>10</v>
      </c>
      <c r="AJ236" s="7" t="str">
        <f t="shared" si="393"/>
        <v>10</v>
      </c>
      <c r="AK236" s="149"/>
      <c r="AL236" s="154"/>
      <c r="AM236" s="32">
        <v>43774</v>
      </c>
      <c r="AN236" s="27">
        <v>2</v>
      </c>
      <c r="AO236" s="27">
        <v>41.3</v>
      </c>
      <c r="AP236" s="27">
        <v>1.5</v>
      </c>
      <c r="AQ236" s="27">
        <v>3.27</v>
      </c>
      <c r="AR236" s="6">
        <f t="shared" si="394"/>
        <v>6</v>
      </c>
      <c r="AS236" s="7" t="str">
        <f t="shared" si="395"/>
        <v>1</v>
      </c>
      <c r="AT236" s="7" t="str">
        <f t="shared" si="396"/>
        <v>3</v>
      </c>
      <c r="AU236" s="7" t="str">
        <f t="shared" si="397"/>
        <v>10</v>
      </c>
      <c r="AV236" s="7" t="str">
        <f t="shared" si="398"/>
        <v>10</v>
      </c>
      <c r="AW236" s="149"/>
      <c r="AX236" s="154"/>
      <c r="AY236" s="32">
        <v>43774</v>
      </c>
      <c r="AZ236" s="27" t="s">
        <v>32</v>
      </c>
      <c r="BA236" s="27" t="s">
        <v>32</v>
      </c>
      <c r="BB236" s="27" t="s">
        <v>32</v>
      </c>
      <c r="BC236" s="27" t="s">
        <v>32</v>
      </c>
      <c r="BD236" s="6" t="s">
        <v>32</v>
      </c>
      <c r="BE236" s="7" t="s">
        <v>32</v>
      </c>
      <c r="BF236" s="7" t="s">
        <v>32</v>
      </c>
      <c r="BG236" s="7" t="s">
        <v>32</v>
      </c>
      <c r="BH236" s="7" t="s">
        <v>32</v>
      </c>
      <c r="BI236" s="149"/>
      <c r="BJ236" s="154"/>
      <c r="BK236" s="32">
        <v>43774</v>
      </c>
      <c r="BL236" s="27">
        <v>1.4</v>
      </c>
      <c r="BM236" s="27">
        <v>382</v>
      </c>
      <c r="BN236" s="27">
        <v>7.5</v>
      </c>
      <c r="BO236" s="27">
        <v>0.28000000000000003</v>
      </c>
      <c r="BP236" s="6">
        <f t="shared" ref="BP236" si="419">(BQ236+BR236+BS236+BT236)/4</f>
        <v>3.25</v>
      </c>
      <c r="BQ236" s="7" t="str">
        <f t="shared" ref="BQ236" si="420">IF(BL236&lt;=3,"1",IF(BL236&lt;5,"3",IF(BL236&lt;=15,"6",IF(BL236&gt;15,"10"))))</f>
        <v>1</v>
      </c>
      <c r="BR236" s="7" t="str">
        <f t="shared" ref="BR236" si="421">IF(BM236&lt;=20,"1",IF(BM236&lt;=49.9,"3",IF(BM236&lt;=100,"6",IF(BM236&gt;100,"10"))))</f>
        <v>10</v>
      </c>
      <c r="BS236" s="7" t="str">
        <f t="shared" ref="BS236" si="422">IF(BN236&gt;=6.5,"1",IF(BN236&gt;=4.6,"3",IF(BN236&gt;=2,"6",IF(BN236&gt;=0,"10"))))</f>
        <v>1</v>
      </c>
      <c r="BT236" s="7" t="str">
        <f t="shared" ref="BT236" si="423">IF(BO236&lt;=0.5,"1",IF(BO236&lt;1,"3",IF(BO236&lt;=3,"6",IF(BO236&gt;=3,"10"))))</f>
        <v>1</v>
      </c>
      <c r="BU236" s="149"/>
      <c r="BV236" s="154"/>
      <c r="BW236" s="32">
        <v>43774</v>
      </c>
      <c r="BX236" s="27">
        <v>2.5</v>
      </c>
      <c r="BY236" s="27">
        <v>50.3</v>
      </c>
      <c r="BZ236" s="27">
        <v>6.5</v>
      </c>
      <c r="CA236" s="27">
        <v>2.2799999999999998</v>
      </c>
      <c r="CB236" s="6">
        <f t="shared" si="410"/>
        <v>3.5</v>
      </c>
      <c r="CC236" s="7" t="str">
        <f t="shared" si="411"/>
        <v>1</v>
      </c>
      <c r="CD236" s="7" t="str">
        <f t="shared" si="412"/>
        <v>6</v>
      </c>
      <c r="CE236" s="7" t="str">
        <f t="shared" si="413"/>
        <v>1</v>
      </c>
      <c r="CF236" s="7" t="str">
        <f t="shared" si="414"/>
        <v>6</v>
      </c>
      <c r="CG236" s="149"/>
      <c r="CH236" s="151"/>
      <c r="CI236" s="32">
        <v>43780</v>
      </c>
      <c r="CJ236" s="27">
        <v>11.7</v>
      </c>
      <c r="CK236" s="27">
        <v>32.799999999999997</v>
      </c>
      <c r="CL236" s="27">
        <v>5.4</v>
      </c>
      <c r="CM236" s="27">
        <v>15.9</v>
      </c>
      <c r="CN236" s="6">
        <f t="shared" si="399"/>
        <v>5.5</v>
      </c>
      <c r="CO236" s="7" t="str">
        <f t="shared" si="415"/>
        <v>6</v>
      </c>
      <c r="CP236" s="7" t="str">
        <f t="shared" si="416"/>
        <v>3</v>
      </c>
      <c r="CQ236" s="7" t="str">
        <f t="shared" si="417"/>
        <v>3</v>
      </c>
      <c r="CR236" s="7" t="str">
        <f t="shared" si="418"/>
        <v>10</v>
      </c>
      <c r="CS236" s="149"/>
      <c r="CT236" s="151"/>
      <c r="CU236" s="32">
        <v>43780</v>
      </c>
      <c r="CV236" s="27">
        <v>20.8</v>
      </c>
      <c r="CW236" s="27">
        <v>107</v>
      </c>
      <c r="CX236" s="27">
        <v>4.9000000000000004</v>
      </c>
      <c r="CY236" s="27">
        <v>17.7</v>
      </c>
      <c r="CZ236" s="6">
        <f t="shared" si="400"/>
        <v>8.25</v>
      </c>
      <c r="DA236" s="7" t="str">
        <f t="shared" si="401"/>
        <v>10</v>
      </c>
      <c r="DB236" s="7" t="str">
        <f t="shared" si="402"/>
        <v>10</v>
      </c>
      <c r="DC236" s="7" t="str">
        <f t="shared" si="403"/>
        <v>3</v>
      </c>
      <c r="DD236" s="7" t="str">
        <f t="shared" si="404"/>
        <v>10</v>
      </c>
      <c r="DE236" s="149"/>
      <c r="DF236" s="151"/>
      <c r="DG236" s="32">
        <v>43780</v>
      </c>
      <c r="DH236" s="27">
        <v>36.799999999999997</v>
      </c>
      <c r="DI236" s="27">
        <v>105</v>
      </c>
      <c r="DJ236" s="27">
        <v>4.8</v>
      </c>
      <c r="DK236" s="27">
        <v>12.5</v>
      </c>
      <c r="DL236" s="6">
        <f t="shared" si="405"/>
        <v>8.25</v>
      </c>
      <c r="DM236" s="7" t="str">
        <f t="shared" si="406"/>
        <v>10</v>
      </c>
      <c r="DN236" s="7" t="str">
        <f t="shared" si="407"/>
        <v>10</v>
      </c>
      <c r="DO236" s="7" t="str">
        <f t="shared" si="408"/>
        <v>3</v>
      </c>
      <c r="DP236" s="7" t="str">
        <f t="shared" si="409"/>
        <v>10</v>
      </c>
      <c r="DQ236" s="149"/>
      <c r="DR236" s="151"/>
      <c r="DS236" s="4"/>
      <c r="DT236" s="27"/>
      <c r="DU236" s="27"/>
      <c r="DV236" s="27"/>
      <c r="DW236" s="27"/>
      <c r="DX236" s="6"/>
      <c r="DY236" s="7"/>
      <c r="DZ236" s="7"/>
      <c r="EA236" s="7"/>
      <c r="EB236" s="7"/>
    </row>
    <row r="237" spans="1:132" ht="17.25" thickBot="1" x14ac:dyDescent="0.3">
      <c r="A237" s="149"/>
      <c r="B237" s="154"/>
      <c r="C237" s="49">
        <v>43804</v>
      </c>
      <c r="D237" s="52">
        <v>1.3</v>
      </c>
      <c r="E237" s="52">
        <v>38.799999999999997</v>
      </c>
      <c r="F237" s="52">
        <v>5.7</v>
      </c>
      <c r="G237" s="52">
        <v>4.5199999999999996</v>
      </c>
      <c r="H237" s="53">
        <f t="shared" si="379"/>
        <v>4.25</v>
      </c>
      <c r="I237" s="54" t="str">
        <f t="shared" si="380"/>
        <v>1</v>
      </c>
      <c r="J237" s="54" t="str">
        <f t="shared" si="381"/>
        <v>3</v>
      </c>
      <c r="K237" s="54" t="str">
        <f t="shared" si="382"/>
        <v>3</v>
      </c>
      <c r="L237" s="54" t="str">
        <f t="shared" si="383"/>
        <v>10</v>
      </c>
      <c r="M237" s="149"/>
      <c r="N237" s="154"/>
      <c r="O237" s="49">
        <v>43804</v>
      </c>
      <c r="P237" s="52">
        <v>15.3</v>
      </c>
      <c r="Q237" s="52">
        <v>50.2</v>
      </c>
      <c r="R237" s="52">
        <v>1.3</v>
      </c>
      <c r="S237" s="52">
        <v>8.34</v>
      </c>
      <c r="T237" s="55">
        <f t="shared" si="384"/>
        <v>9</v>
      </c>
      <c r="U237" s="56" t="str">
        <f t="shared" si="385"/>
        <v>10</v>
      </c>
      <c r="V237" s="56" t="str">
        <f t="shared" si="386"/>
        <v>6</v>
      </c>
      <c r="W237" s="56" t="str">
        <f t="shared" si="387"/>
        <v>10</v>
      </c>
      <c r="X237" s="56" t="str">
        <f t="shared" si="388"/>
        <v>10</v>
      </c>
      <c r="Y237" s="149"/>
      <c r="Z237" s="154"/>
      <c r="AA237" s="49">
        <v>43804</v>
      </c>
      <c r="AB237" s="52">
        <v>3.7</v>
      </c>
      <c r="AC237" s="52">
        <v>17.899999999999999</v>
      </c>
      <c r="AD237" s="52">
        <v>1.2</v>
      </c>
      <c r="AE237" s="52">
        <v>4.8600000000000003</v>
      </c>
      <c r="AF237" s="55">
        <f t="shared" si="389"/>
        <v>6</v>
      </c>
      <c r="AG237" s="56" t="str">
        <f t="shared" si="390"/>
        <v>3</v>
      </c>
      <c r="AH237" s="56" t="str">
        <f t="shared" si="391"/>
        <v>1</v>
      </c>
      <c r="AI237" s="56" t="str">
        <f t="shared" si="392"/>
        <v>10</v>
      </c>
      <c r="AJ237" s="56" t="str">
        <f t="shared" si="393"/>
        <v>10</v>
      </c>
      <c r="AK237" s="149"/>
      <c r="AL237" s="154"/>
      <c r="AM237" s="49">
        <v>43804</v>
      </c>
      <c r="AN237" s="52">
        <v>1.3</v>
      </c>
      <c r="AO237" s="52">
        <v>52.2</v>
      </c>
      <c r="AP237" s="52">
        <v>2.7</v>
      </c>
      <c r="AQ237" s="52">
        <v>3.6</v>
      </c>
      <c r="AR237" s="55">
        <f t="shared" si="394"/>
        <v>5.75</v>
      </c>
      <c r="AS237" s="56" t="str">
        <f t="shared" si="395"/>
        <v>1</v>
      </c>
      <c r="AT237" s="56" t="str">
        <f t="shared" si="396"/>
        <v>6</v>
      </c>
      <c r="AU237" s="56" t="str">
        <f t="shared" si="397"/>
        <v>6</v>
      </c>
      <c r="AV237" s="56" t="str">
        <f t="shared" si="398"/>
        <v>10</v>
      </c>
      <c r="AW237" s="149"/>
      <c r="AX237" s="154"/>
      <c r="AY237" s="49" t="s">
        <v>32</v>
      </c>
      <c r="AZ237" s="52" t="s">
        <v>32</v>
      </c>
      <c r="BA237" s="52" t="s">
        <v>32</v>
      </c>
      <c r="BB237" s="52" t="s">
        <v>32</v>
      </c>
      <c r="BC237" s="52" t="s">
        <v>32</v>
      </c>
      <c r="BD237" s="55" t="s">
        <v>32</v>
      </c>
      <c r="BE237" s="7" t="s">
        <v>32</v>
      </c>
      <c r="BF237" s="7" t="s">
        <v>32</v>
      </c>
      <c r="BG237" s="7" t="s">
        <v>32</v>
      </c>
      <c r="BH237" s="7" t="s">
        <v>32</v>
      </c>
      <c r="BI237" s="149"/>
      <c r="BJ237" s="154"/>
      <c r="BK237" s="49">
        <v>43804</v>
      </c>
      <c r="BL237" s="52" t="s">
        <v>32</v>
      </c>
      <c r="BM237" s="52" t="s">
        <v>32</v>
      </c>
      <c r="BN237" s="52" t="s">
        <v>32</v>
      </c>
      <c r="BO237" s="52" t="s">
        <v>32</v>
      </c>
      <c r="BP237" s="6" t="s">
        <v>32</v>
      </c>
      <c r="BQ237" s="7" t="s">
        <v>32</v>
      </c>
      <c r="BR237" s="7" t="s">
        <v>32</v>
      </c>
      <c r="BS237" s="7" t="s">
        <v>32</v>
      </c>
      <c r="BT237" s="7" t="s">
        <v>32</v>
      </c>
      <c r="BU237" s="149"/>
      <c r="BV237" s="154"/>
      <c r="BW237" s="49">
        <v>43804</v>
      </c>
      <c r="BX237" s="52">
        <v>3.4</v>
      </c>
      <c r="BY237" s="52">
        <v>106</v>
      </c>
      <c r="BZ237" s="52">
        <v>6.3</v>
      </c>
      <c r="CA237" s="52">
        <v>4.79</v>
      </c>
      <c r="CB237" s="55">
        <f t="shared" si="410"/>
        <v>6.5</v>
      </c>
      <c r="CC237" s="56" t="str">
        <f t="shared" si="411"/>
        <v>3</v>
      </c>
      <c r="CD237" s="56" t="str">
        <f t="shared" si="412"/>
        <v>10</v>
      </c>
      <c r="CE237" s="56" t="str">
        <f t="shared" si="413"/>
        <v>3</v>
      </c>
      <c r="CF237" s="56" t="str">
        <f t="shared" si="414"/>
        <v>10</v>
      </c>
      <c r="CG237" s="149"/>
      <c r="CH237" s="151"/>
      <c r="CI237" s="49">
        <v>43809</v>
      </c>
      <c r="CJ237" s="52">
        <v>23.8</v>
      </c>
      <c r="CK237" s="52">
        <v>35.200000000000003</v>
      </c>
      <c r="CL237" s="52">
        <v>5</v>
      </c>
      <c r="CM237" s="52">
        <v>33.799999999999997</v>
      </c>
      <c r="CN237" s="55">
        <f t="shared" si="399"/>
        <v>6.5</v>
      </c>
      <c r="CO237" s="56" t="str">
        <f t="shared" si="415"/>
        <v>10</v>
      </c>
      <c r="CP237" s="56" t="str">
        <f t="shared" si="416"/>
        <v>3</v>
      </c>
      <c r="CQ237" s="56" t="str">
        <f t="shared" si="417"/>
        <v>3</v>
      </c>
      <c r="CR237" s="56" t="str">
        <f t="shared" si="418"/>
        <v>10</v>
      </c>
      <c r="CS237" s="149"/>
      <c r="CT237" s="151"/>
      <c r="CU237" s="49">
        <v>43809</v>
      </c>
      <c r="CV237" s="52">
        <v>60.5</v>
      </c>
      <c r="CW237" s="52">
        <v>159</v>
      </c>
      <c r="CX237" s="52">
        <v>4.7</v>
      </c>
      <c r="CY237" s="52">
        <v>46.2</v>
      </c>
      <c r="CZ237" s="55">
        <f t="shared" si="400"/>
        <v>8.25</v>
      </c>
      <c r="DA237" s="56" t="str">
        <f t="shared" si="401"/>
        <v>10</v>
      </c>
      <c r="DB237" s="56" t="str">
        <f t="shared" si="402"/>
        <v>10</v>
      </c>
      <c r="DC237" s="56" t="str">
        <f t="shared" si="403"/>
        <v>3</v>
      </c>
      <c r="DD237" s="56" t="str">
        <f t="shared" si="404"/>
        <v>10</v>
      </c>
      <c r="DE237" s="149"/>
      <c r="DF237" s="151"/>
      <c r="DG237" s="49">
        <v>43809</v>
      </c>
      <c r="DH237" s="52">
        <v>60.9</v>
      </c>
      <c r="DI237" s="52">
        <v>487</v>
      </c>
      <c r="DJ237" s="52">
        <v>4.8</v>
      </c>
      <c r="DK237" s="52">
        <v>68.5</v>
      </c>
      <c r="DL237" s="55">
        <f t="shared" si="405"/>
        <v>8.25</v>
      </c>
      <c r="DM237" s="56" t="str">
        <f t="shared" si="406"/>
        <v>10</v>
      </c>
      <c r="DN237" s="56" t="str">
        <f t="shared" si="407"/>
        <v>10</v>
      </c>
      <c r="DO237" s="56" t="str">
        <f t="shared" si="408"/>
        <v>3</v>
      </c>
      <c r="DP237" s="56" t="str">
        <f t="shared" si="409"/>
        <v>10</v>
      </c>
      <c r="DQ237" s="149"/>
      <c r="DR237" s="151"/>
      <c r="DS237" s="4"/>
      <c r="DT237" s="27"/>
      <c r="DU237" s="27"/>
      <c r="DV237" s="27"/>
      <c r="DW237" s="27"/>
      <c r="DX237" s="6"/>
      <c r="DY237" s="7"/>
      <c r="DZ237" s="7"/>
      <c r="EA237" s="7"/>
      <c r="EB237" s="7"/>
    </row>
    <row r="238" spans="1:132" ht="17.25" thickTop="1" x14ac:dyDescent="0.25">
      <c r="A238" s="15">
        <v>108</v>
      </c>
      <c r="B238" s="10" t="s">
        <v>22</v>
      </c>
      <c r="C238" s="48" t="s">
        <v>45</v>
      </c>
      <c r="D238" s="50">
        <f>AVERAGE(D226:D237)</f>
        <v>2.3000000000000003</v>
      </c>
      <c r="E238" s="50">
        <f>AVERAGE(E226:E237)</f>
        <v>113.18333333333332</v>
      </c>
      <c r="F238" s="50">
        <f>AVERAGE(F226:F237)</f>
        <v>6.3416666666666659</v>
      </c>
      <c r="G238" s="50">
        <f>AVERAGE(G226:G237)</f>
        <v>2.4341666666666666</v>
      </c>
      <c r="H238" s="50">
        <f>AVERAGE(H226:H237)</f>
        <v>3.7083333333333335</v>
      </c>
      <c r="I238" s="51" t="str">
        <f>IF(D238&lt;3,"1",IF(D238&lt;5,"3",IF(D238&lt;=15,"6",IF(D238&gt;15,"10"))))</f>
        <v>1</v>
      </c>
      <c r="J238" s="51" t="str">
        <f>IF(E238&lt;20,"1",IF(E238&lt;=49,"3",IF(E238&lt;=100,"6",IF(E238&gt;100,"10"))))</f>
        <v>10</v>
      </c>
      <c r="K238" s="51" t="str">
        <f>IF(F238&gt;6.5,"1",IF(F238&gt;=4.6,"3",IF(F238&gt;=2,"6",IF(F238&gt;=0,"10"))))</f>
        <v>3</v>
      </c>
      <c r="L238" s="51" t="str">
        <f>IF(G238&lt;0.5,"1",IF(G238&lt;1,"3",IF(G238&lt;=3,"6",IF(G238&gt;=3,"10"))))</f>
        <v>6</v>
      </c>
      <c r="M238" s="15">
        <v>108</v>
      </c>
      <c r="N238" s="10" t="s">
        <v>46</v>
      </c>
      <c r="O238" s="48" t="s">
        <v>45</v>
      </c>
      <c r="P238" s="50">
        <f>AVERAGE(P226:P237)</f>
        <v>14.450000000000003</v>
      </c>
      <c r="Q238" s="50">
        <f>AVERAGE(Q226:Q237)</f>
        <v>112.10000000000001</v>
      </c>
      <c r="R238" s="50">
        <f>AVERAGE(R226:R237)</f>
        <v>1.925</v>
      </c>
      <c r="S238" s="50">
        <f>AVERAGE(S226:S237)</f>
        <v>7.6383333333333345</v>
      </c>
      <c r="T238" s="50">
        <f>AVERAGE(T226:T237)</f>
        <v>7.166666666666667</v>
      </c>
      <c r="U238" s="51" t="str">
        <f>IF(P238&lt;3,"1",IF(P238&lt;5,"3",IF(P238&lt;=15,"6",IF(P238&gt;15,"10"))))</f>
        <v>6</v>
      </c>
      <c r="V238" s="51" t="str">
        <f>IF(Q238&lt;20,"1",IF(Q238&lt;=49,"3",IF(Q238&lt;=100,"6",IF(Q238&gt;100,"10"))))</f>
        <v>10</v>
      </c>
      <c r="W238" s="51" t="str">
        <f>IF(R238&gt;6.5,"1",IF(R238&gt;=4.6,"3",IF(R238&gt;=2,"6",IF(R238&gt;=0,"10"))))</f>
        <v>10</v>
      </c>
      <c r="X238" s="51" t="str">
        <f>IF(S238&lt;0.5,"1",IF(S238&lt;1,"3",IF(S238&lt;=3,"6",IF(S238&gt;=3,"10"))))</f>
        <v>10</v>
      </c>
      <c r="Y238" s="15">
        <v>108</v>
      </c>
      <c r="Z238" s="10" t="s">
        <v>41</v>
      </c>
      <c r="AA238" s="48" t="s">
        <v>45</v>
      </c>
      <c r="AB238" s="50">
        <f>AVERAGE(AB226:AB237)</f>
        <v>4.7083333333333339</v>
      </c>
      <c r="AC238" s="50">
        <f>AVERAGE(AC226:AC237)</f>
        <v>145.16666666666666</v>
      </c>
      <c r="AD238" s="50">
        <f>AVERAGE(AD226:AD237)</f>
        <v>1.7333333333333334</v>
      </c>
      <c r="AE238" s="50">
        <f>AVERAGE(AE226:AE237)</f>
        <v>4.5058333333333334</v>
      </c>
      <c r="AF238" s="50">
        <f>AVERAGE(AF226:AF237)</f>
        <v>5.75</v>
      </c>
      <c r="AG238" s="51" t="str">
        <f>IF(AB238&lt;3,"1",IF(AB238&lt;5,"3",IF(AB238&lt;=15,"6",IF(AB238&gt;15,"10"))))</f>
        <v>3</v>
      </c>
      <c r="AH238" s="51" t="str">
        <f>IF(AC238&lt;20,"1",IF(AC238&lt;=49,"3",IF(AC238&lt;=100,"6",IF(AC238&gt;100,"10"))))</f>
        <v>10</v>
      </c>
      <c r="AI238" s="51" t="str">
        <f>IF(AD238&gt;6.5,"1",IF(AD238&gt;=4.6,"3",IF(AD238&gt;=2,"6",IF(AD238&gt;=0,"10"))))</f>
        <v>10</v>
      </c>
      <c r="AJ238" s="51" t="str">
        <f>IF(AE238&lt;0.5,"1",IF(AE238&lt;1,"3",IF(AE238&lt;=3,"6",IF(AE238&gt;=3,"10"))))</f>
        <v>10</v>
      </c>
      <c r="AK238" s="15">
        <v>108</v>
      </c>
      <c r="AL238" s="10" t="s">
        <v>42</v>
      </c>
      <c r="AM238" s="48" t="s">
        <v>45</v>
      </c>
      <c r="AN238" s="50">
        <f>AVERAGE(AN226:AN237)</f>
        <v>2.8666666666666667</v>
      </c>
      <c r="AO238" s="50">
        <f>AVERAGE(AO226:AO237)</f>
        <v>94.125</v>
      </c>
      <c r="AP238" s="50">
        <f>AVERAGE(AP226:AP237)</f>
        <v>1.9666666666666666</v>
      </c>
      <c r="AQ238" s="50">
        <f>AVERAGE(AQ226:AQ237)</f>
        <v>3.8924999999999996</v>
      </c>
      <c r="AR238" s="50">
        <f>AVERAGE(AR226:AR237)</f>
        <v>5.145833333333333</v>
      </c>
      <c r="AS238" s="51" t="str">
        <f>IF(AN238&lt;3,"1",IF(AN238&lt;5,"3",IF(AN238&lt;=15,"6",IF(AN238&gt;15,"10"))))</f>
        <v>1</v>
      </c>
      <c r="AT238" s="51" t="str">
        <f>IF(AO238&lt;20,"1",IF(AO238&lt;=49,"3",IF(AO238&lt;=100,"6",IF(AO238&gt;100,"10"))))</f>
        <v>6</v>
      </c>
      <c r="AU238" s="51" t="str">
        <f>IF(AP238&gt;6.5,"1",IF(AP238&gt;=4.6,"3",IF(AP238&gt;=2,"6",IF(AP238&gt;=0,"10"))))</f>
        <v>10</v>
      </c>
      <c r="AV238" s="51" t="str">
        <f>IF(AQ238&lt;0.5,"1",IF(AQ238&lt;1,"3",IF(AQ238&lt;=3,"6",IF(AQ238&gt;=3,"10"))))</f>
        <v>10</v>
      </c>
      <c r="AW238" s="15">
        <v>108</v>
      </c>
      <c r="AX238" s="10" t="s">
        <v>42</v>
      </c>
      <c r="AY238" s="48" t="s">
        <v>45</v>
      </c>
      <c r="AZ238" s="50" t="e">
        <f>AVERAGE(AZ226:AZ237)</f>
        <v>#DIV/0!</v>
      </c>
      <c r="BA238" s="50" t="e">
        <f>AVERAGE(BA226:BA237)</f>
        <v>#DIV/0!</v>
      </c>
      <c r="BB238" s="50" t="e">
        <f>AVERAGE(BB226:BB237)</f>
        <v>#DIV/0!</v>
      </c>
      <c r="BC238" s="50" t="e">
        <f>AVERAGE(BC226:BC237)</f>
        <v>#DIV/0!</v>
      </c>
      <c r="BD238" s="50" t="e">
        <f>AVERAGE(BD226:BD237)</f>
        <v>#DIV/0!</v>
      </c>
      <c r="BE238" s="51" t="e">
        <f>IF(AZ238&lt;3,"1",IF(AZ238&lt;5,"3",IF(AZ238&lt;=15,"6",IF(AZ238&gt;15,"10"))))</f>
        <v>#DIV/0!</v>
      </c>
      <c r="BF238" s="51" t="e">
        <f>IF(BA238&lt;20,"1",IF(BA238&lt;=49,"3",IF(BA238&lt;=100,"6",IF(BA238&gt;100,"10"))))</f>
        <v>#DIV/0!</v>
      </c>
      <c r="BG238" s="51" t="e">
        <f>IF(BB238&gt;6.5,"1",IF(BB238&gt;=4.6,"3",IF(BB238&gt;=2,"6",IF(BB238&gt;=0,"10"))))</f>
        <v>#DIV/0!</v>
      </c>
      <c r="BH238" s="51" t="e">
        <f>IF(BC238&lt;0.5,"1",IF(BC238&lt;1,"3",IF(BC238&lt;=3,"6",IF(BC238&gt;=3,"10"))))</f>
        <v>#DIV/0!</v>
      </c>
      <c r="BI238" s="15">
        <v>108</v>
      </c>
      <c r="BJ238" s="10" t="s">
        <v>22</v>
      </c>
      <c r="BK238" s="48" t="s">
        <v>45</v>
      </c>
      <c r="BL238" s="50">
        <f>AVERAGE(BL226:BL237)</f>
        <v>1.4</v>
      </c>
      <c r="BM238" s="50">
        <f>AVERAGE(BM226:BM237)</f>
        <v>382</v>
      </c>
      <c r="BN238" s="50">
        <f>AVERAGE(BN226:BN237)</f>
        <v>7.5</v>
      </c>
      <c r="BO238" s="50">
        <f>AVERAGE(BO226:BO237)</f>
        <v>0.28000000000000003</v>
      </c>
      <c r="BP238" s="50">
        <f>AVERAGE(BP226:BP237)</f>
        <v>3.25</v>
      </c>
      <c r="BQ238" s="51" t="str">
        <f>IF(BL238&lt;3,"1",IF(BL238&lt;5,"3",IF(BL238&lt;=15,"6",IF(BL238&gt;15,"10"))))</f>
        <v>1</v>
      </c>
      <c r="BR238" s="51" t="str">
        <f>IF(BM238&lt;20,"1",IF(BM238&lt;=49,"3",IF(BM238&lt;=100,"6",IF(BM238&gt;100,"10"))))</f>
        <v>10</v>
      </c>
      <c r="BS238" s="51" t="str">
        <f>IF(BN238&gt;6.5,"1",IF(BN238&gt;=4.6,"3",IF(BN238&gt;=2,"6",IF(BN238&gt;=0,"10"))))</f>
        <v>1</v>
      </c>
      <c r="BT238" s="51" t="str">
        <f>IF(BO238&lt;0.5,"1",IF(BO238&lt;1,"3",IF(BO238&lt;=3,"6",IF(BO238&gt;=3,"10"))))</f>
        <v>1</v>
      </c>
      <c r="BU238" s="15">
        <v>108</v>
      </c>
      <c r="BV238" s="10" t="s">
        <v>22</v>
      </c>
      <c r="BW238" s="48" t="s">
        <v>45</v>
      </c>
      <c r="BX238" s="50">
        <f>AVERAGE(BX226:BX237)</f>
        <v>2.3777777777777778</v>
      </c>
      <c r="BY238" s="50">
        <f>AVERAGE(BY226:BY237)</f>
        <v>179.27777777777777</v>
      </c>
      <c r="BZ238" s="50">
        <f>AVERAGE(BZ226:BZ237)</f>
        <v>4.8666666666666663</v>
      </c>
      <c r="CA238" s="50">
        <f>AVERAGE(CA226:CA237)</f>
        <v>3.2377777777777781</v>
      </c>
      <c r="CB238" s="50">
        <f>AVERAGE(CB226:CB237)</f>
        <v>4.7222222222222223</v>
      </c>
      <c r="CC238" s="51" t="str">
        <f>IF(BX238&lt;3,"1",IF(BX238&lt;5,"3",IF(BX238&lt;=15,"6",IF(BX238&gt;15,"10"))))</f>
        <v>1</v>
      </c>
      <c r="CD238" s="51" t="str">
        <f>IF(BY238&lt;20,"1",IF(BY238&lt;=49,"3",IF(BY238&lt;=100,"6",IF(BY238&gt;100,"10"))))</f>
        <v>10</v>
      </c>
      <c r="CE238" s="51" t="str">
        <f>IF(BZ238&gt;6.5,"1",IF(BZ238&gt;=4.6,"3",IF(BZ238&gt;=2,"6",IF(BZ238&gt;=0,"10"))))</f>
        <v>3</v>
      </c>
      <c r="CF238" s="51" t="str">
        <f>IF(CA238&lt;0.5,"1",IF(CA238&lt;1,"3",IF(CA238&lt;=3,"6",IF(CA238&gt;=3,"10"))))</f>
        <v>10</v>
      </c>
      <c r="CG238" s="15">
        <v>108</v>
      </c>
      <c r="CH238" s="16"/>
      <c r="CI238" s="57" t="s">
        <v>31</v>
      </c>
      <c r="CJ238" s="50">
        <f>AVERAGE(CJ226:CJ237)</f>
        <v>24.033333333333331</v>
      </c>
      <c r="CK238" s="50">
        <f>AVERAGE(CK226:CK237)</f>
        <v>54.108333333333327</v>
      </c>
      <c r="CL238" s="50">
        <f>AVERAGE(CL226:CL237)</f>
        <v>4.6833333333333336</v>
      </c>
      <c r="CM238" s="50">
        <f>AVERAGE(CM226:CM237)</f>
        <v>30.76</v>
      </c>
      <c r="CN238" s="50">
        <f>AVERAGE(CN226:CN237)</f>
        <v>6.4375</v>
      </c>
      <c r="CO238" s="51" t="str">
        <f>IF(CJ238&lt;3,"1",IF(CJ238&lt;5,"3",IF(CJ238&lt;=15,"6",IF(CJ238&gt;15,"10"))))</f>
        <v>10</v>
      </c>
      <c r="CP238" s="51" t="str">
        <f>IF(CK238&lt;20,"1",IF(CK238&lt;=49,"3",IF(CK238&lt;=100,"6",IF(CK238&gt;100,"10"))))</f>
        <v>6</v>
      </c>
      <c r="CQ238" s="51" t="str">
        <f>IF(CL238&gt;6.5,"1",IF(CL238&gt;=4.6,"3",IF(CL238&gt;=2,"6",IF(CL238&gt;=0,"10"))))</f>
        <v>3</v>
      </c>
      <c r="CR238" s="51" t="str">
        <f>IF(CM238&lt;0.5,"1",IF(CM238&lt;1,"3",IF(CM238&lt;=3,"6",IF(CM238&gt;=3,"10"))))</f>
        <v>10</v>
      </c>
      <c r="CS238" s="15">
        <v>108</v>
      </c>
      <c r="CT238" s="16"/>
      <c r="CU238" s="57" t="s">
        <v>31</v>
      </c>
      <c r="CV238" s="50">
        <f>AVERAGE(CV226:CV237)</f>
        <v>109.53333333333335</v>
      </c>
      <c r="CW238" s="50">
        <f>AVERAGE(CW226:CW237)</f>
        <v>483.23333333333335</v>
      </c>
      <c r="CX238" s="50">
        <f>AVERAGE(CX226:CX237)</f>
        <v>4.25</v>
      </c>
      <c r="CY238" s="50">
        <f>AVERAGE(CY226:CY237)</f>
        <v>62.483333333333348</v>
      </c>
      <c r="CZ238" s="50">
        <f>AVERAGE(CZ226:CZ237)</f>
        <v>8.5416666666666661</v>
      </c>
      <c r="DA238" s="51" t="str">
        <f>IF(CV238&lt;3,"1",IF(CV238&lt;5,"3",IF(CV238&lt;=15,"6",IF(CV238&gt;15,"10"))))</f>
        <v>10</v>
      </c>
      <c r="DB238" s="51" t="str">
        <f>IF(CW238&lt;20,"1",IF(CW238&lt;=49,"3",IF(CW238&lt;=100,"6",IF(CW238&gt;100,"10"))))</f>
        <v>10</v>
      </c>
      <c r="DC238" s="51" t="str">
        <f>IF(CX238&gt;6.5,"1",IF(CX238&gt;=4.6,"3",IF(CX238&gt;=2,"6",IF(CX238&gt;=0,"10"))))</f>
        <v>6</v>
      </c>
      <c r="DD238" s="51" t="str">
        <f>IF(CY238&lt;0.5,"1",IF(CY238&lt;1,"3",IF(CY238&lt;=3,"6",IF(CY238&gt;=3,"10"))))</f>
        <v>10</v>
      </c>
      <c r="DE238" s="15">
        <v>108</v>
      </c>
      <c r="DF238" s="16"/>
      <c r="DG238" s="57" t="s">
        <v>31</v>
      </c>
      <c r="DH238" s="50">
        <f>AVERAGE(DH226:DH237)</f>
        <v>97.425000000000011</v>
      </c>
      <c r="DI238" s="50">
        <f>AVERAGE(DI226:DI237)</f>
        <v>340.52500000000003</v>
      </c>
      <c r="DJ238" s="50">
        <f>AVERAGE(DJ226:DJ237)</f>
        <v>4.25</v>
      </c>
      <c r="DK238" s="50">
        <f>AVERAGE(DK226:DK237)</f>
        <v>55.133333333333333</v>
      </c>
      <c r="DL238" s="50">
        <f>AVERAGE(DL226:DL237)</f>
        <v>8.5833333333333339</v>
      </c>
      <c r="DM238" s="51" t="str">
        <f>IF(DH238&lt;3,"1",IF(DH238&lt;5,"3",IF(DH238&lt;=15,"6",IF(DH238&gt;15,"10"))))</f>
        <v>10</v>
      </c>
      <c r="DN238" s="51" t="str">
        <f>IF(DI238&lt;20,"1",IF(DI238&lt;=49,"3",IF(DI238&lt;=100,"6",IF(DI238&gt;100,"10"))))</f>
        <v>10</v>
      </c>
      <c r="DO238" s="51" t="str">
        <f>IF(DJ238&gt;6.5,"1",IF(DJ238&gt;=4.6,"3",IF(DJ238&gt;=2,"6",IF(DJ238&gt;=0,"10"))))</f>
        <v>6</v>
      </c>
      <c r="DP238" s="51" t="str">
        <f>IF(DK238&lt;0.5,"1",IF(DK238&lt;1,"3",IF(DK238&lt;=3,"6",IF(DK238&gt;=3,"10"))))</f>
        <v>10</v>
      </c>
      <c r="DQ238" s="15"/>
      <c r="DR238" s="16"/>
      <c r="DS238" s="17"/>
      <c r="DT238" s="12"/>
      <c r="DU238" s="12"/>
      <c r="DV238" s="12"/>
      <c r="DW238" s="12"/>
      <c r="DX238" s="12"/>
      <c r="DY238" s="13"/>
      <c r="DZ238" s="13"/>
      <c r="EA238" s="13"/>
      <c r="EB238" s="13"/>
    </row>
    <row r="239" spans="1:132" ht="15.6" customHeight="1" x14ac:dyDescent="0.25">
      <c r="A239" s="149">
        <v>109</v>
      </c>
      <c r="B239" s="153" t="s">
        <v>22</v>
      </c>
      <c r="C239" s="32">
        <v>43833</v>
      </c>
      <c r="D239" s="75">
        <v>2.4</v>
      </c>
      <c r="E239" s="75">
        <v>43.2</v>
      </c>
      <c r="F239" s="76">
        <v>5.7</v>
      </c>
      <c r="G239" s="27">
        <v>2.15</v>
      </c>
      <c r="H239" s="29">
        <f t="shared" ref="H239:H242" si="424">(I239+J239+K239+L239)/4</f>
        <v>3.25</v>
      </c>
      <c r="I239" s="30" t="str">
        <f>IF(D239&lt;=3,"1",IF(D239&lt;5,"3",IF(D239&lt;=15,"6",IF(D239&gt;15,"10"))))</f>
        <v>1</v>
      </c>
      <c r="J239" s="30" t="str">
        <f>IF(E239&lt;=20,"1",IF(E239&lt;=49.9,"3",IF(E239&lt;=100,"6",IF(E239&gt;100,"10"))))</f>
        <v>3</v>
      </c>
      <c r="K239" s="30" t="str">
        <f>IF(F239&gt;=6.5,"1",IF(F239&gt;=4.6,"3",IF(F239&gt;=2,"6",IF(F239&gt;=0,"10"))))</f>
        <v>3</v>
      </c>
      <c r="L239" s="30" t="str">
        <f>IF(G239&lt;=0.5,"1",IF(G239&lt;1,"3",IF(G239&lt;=3,"6",IF(G239&gt;=3,"10"))))</f>
        <v>6</v>
      </c>
      <c r="M239" s="149">
        <v>109</v>
      </c>
      <c r="N239" s="153" t="s">
        <v>41</v>
      </c>
      <c r="O239" s="32">
        <v>43833</v>
      </c>
      <c r="P239" s="77">
        <v>12.2</v>
      </c>
      <c r="Q239" s="77">
        <v>69.8</v>
      </c>
      <c r="R239" s="76">
        <v>1.2</v>
      </c>
      <c r="S239" s="77">
        <v>5.27</v>
      </c>
      <c r="T239" s="29">
        <f t="shared" ref="T239:T250" si="425">(U239+V239+W239+X239)/4</f>
        <v>8</v>
      </c>
      <c r="U239" s="30" t="str">
        <f>IF(P239&lt;=3,"1",IF(P239&lt;5,"3",IF(P239&lt;=15,"6",IF(P239&gt;15,"10"))))</f>
        <v>6</v>
      </c>
      <c r="V239" s="30" t="str">
        <f>IF(Q239&lt;=20,"1",IF(Q239&lt;=49.9,"3",IF(Q239&lt;=100,"6",IF(Q239&gt;100,"10"))))</f>
        <v>6</v>
      </c>
      <c r="W239" s="30" t="str">
        <f>IF(R239&gt;=6.5,"1",IF(R239&gt;=4.6,"3",IF(R239&gt;=2,"6",IF(R239&gt;=0,"10"))))</f>
        <v>10</v>
      </c>
      <c r="X239" s="30" t="str">
        <f>IF(S239&lt;=0.5,"1",IF(S239&lt;1,"3",IF(S239&lt;=3,"6",IF(S239&gt;=3,"10"))))</f>
        <v>10</v>
      </c>
      <c r="Y239" s="149">
        <v>109</v>
      </c>
      <c r="Z239" s="153" t="s">
        <v>55</v>
      </c>
      <c r="AA239" s="32">
        <v>43833</v>
      </c>
      <c r="AB239" s="77">
        <v>6.2</v>
      </c>
      <c r="AC239" s="77">
        <v>12.4</v>
      </c>
      <c r="AD239" s="76">
        <v>1.4</v>
      </c>
      <c r="AE239" s="77">
        <v>3.82</v>
      </c>
      <c r="AF239" s="29">
        <f t="shared" ref="AF239:AF248" si="426">(AG239+AH239+AI239+AJ239)/4</f>
        <v>6.75</v>
      </c>
      <c r="AG239" s="30" t="str">
        <f>IF(AB239&lt;=3,"1",IF(AB239&lt;5,"3",IF(AB239&lt;=15,"6",IF(AB239&gt;15,"10"))))</f>
        <v>6</v>
      </c>
      <c r="AH239" s="30" t="str">
        <f>IF(AC239&lt;=20,"1",IF(AC239&lt;=49.9,"3",IF(AC239&lt;=100,"6",IF(AC239&gt;100,"10"))))</f>
        <v>1</v>
      </c>
      <c r="AI239" s="30" t="str">
        <f>IF(AD239&gt;=6.5,"1",IF(AD239&gt;=4.6,"3",IF(AD239&gt;=2,"6",IF(AD239&gt;=0,"10"))))</f>
        <v>10</v>
      </c>
      <c r="AJ239" s="30" t="str">
        <f>IF(AE239&lt;=0.5,"1",IF(AE239&lt;1,"3",IF(AE239&lt;=3,"6",IF(AE239&gt;=3,"10"))))</f>
        <v>10</v>
      </c>
      <c r="AK239" s="149">
        <v>109</v>
      </c>
      <c r="AL239" s="153" t="s">
        <v>56</v>
      </c>
      <c r="AM239" s="32">
        <v>43833</v>
      </c>
      <c r="AN239" s="77">
        <v>2.2999999999999998</v>
      </c>
      <c r="AO239" s="77">
        <v>9.9</v>
      </c>
      <c r="AP239" s="76">
        <v>1.9</v>
      </c>
      <c r="AQ239" s="27">
        <v>4.01</v>
      </c>
      <c r="AR239" s="29">
        <f t="shared" ref="AR239:AR250" si="427">(AS239+AT239+AU239+AV239)/4</f>
        <v>5.5</v>
      </c>
      <c r="AS239" s="30" t="str">
        <f>IF(AN239&lt;=3,"1",IF(AN239&lt;5,"3",IF(AN239&lt;=15,"6",IF(AN239&gt;15,"10"))))</f>
        <v>1</v>
      </c>
      <c r="AT239" s="30" t="str">
        <f>IF(AO239&lt;=20,"1",IF(AO239&lt;=49.9,"3",IF(AO239&lt;=100,"6",IF(AO239&gt;100,"10"))))</f>
        <v>1</v>
      </c>
      <c r="AU239" s="30" t="str">
        <f>IF(AP239&gt;=6.5,"1",IF(AP239&gt;=4.6,"3",IF(AP239&gt;=2,"6",IF(AP239&gt;=0,"10"))))</f>
        <v>10</v>
      </c>
      <c r="AV239" s="30" t="str">
        <f>IF(AQ239&lt;=0.5,"1",IF(AQ239&lt;1,"3",IF(AQ239&lt;=3,"6",IF(AQ239&gt;=3,"10"))))</f>
        <v>10</v>
      </c>
      <c r="AW239" s="149">
        <v>109</v>
      </c>
      <c r="AX239" s="153" t="s">
        <v>42</v>
      </c>
      <c r="AY239" s="32">
        <v>43833</v>
      </c>
      <c r="AZ239" s="65" t="s">
        <v>32</v>
      </c>
      <c r="BA239" s="65" t="s">
        <v>32</v>
      </c>
      <c r="BB239" s="118" t="s">
        <v>32</v>
      </c>
      <c r="BC239" s="62" t="s">
        <v>32</v>
      </c>
      <c r="BD239" s="6" t="s">
        <v>57</v>
      </c>
      <c r="BE239" s="7" t="s">
        <v>58</v>
      </c>
      <c r="BF239" s="7" t="s">
        <v>39</v>
      </c>
      <c r="BG239" s="7" t="s">
        <v>57</v>
      </c>
      <c r="BH239" s="7" t="s">
        <v>57</v>
      </c>
      <c r="BI239" s="149">
        <v>109</v>
      </c>
      <c r="BJ239" s="153" t="s">
        <v>59</v>
      </c>
      <c r="BK239" s="32">
        <v>43833</v>
      </c>
      <c r="BL239" s="65" t="s">
        <v>32</v>
      </c>
      <c r="BM239" s="65" t="s">
        <v>32</v>
      </c>
      <c r="BN239" s="118" t="s">
        <v>32</v>
      </c>
      <c r="BO239" s="62" t="s">
        <v>32</v>
      </c>
      <c r="BP239" s="6" t="s">
        <v>32</v>
      </c>
      <c r="BQ239" s="7" t="s">
        <v>57</v>
      </c>
      <c r="BR239" s="7" t="s">
        <v>57</v>
      </c>
      <c r="BS239" s="7" t="s">
        <v>57</v>
      </c>
      <c r="BT239" s="7" t="s">
        <v>57</v>
      </c>
      <c r="BU239" s="149">
        <v>109</v>
      </c>
      <c r="BV239" s="153" t="s">
        <v>22</v>
      </c>
      <c r="BW239" s="32">
        <v>43833</v>
      </c>
      <c r="BX239" s="33">
        <v>2.8</v>
      </c>
      <c r="BY239" s="33">
        <v>220</v>
      </c>
      <c r="BZ239" s="76">
        <v>6.3</v>
      </c>
      <c r="CA239" s="33">
        <v>3.65</v>
      </c>
      <c r="CB239" s="29">
        <f>(CC239+CD239+CE239+CF239)/4</f>
        <v>6</v>
      </c>
      <c r="CC239" s="30" t="str">
        <f>IF(BX239&lt;=3,"1",IF(BX239&lt;5,"3",IF(BX239&lt;=15,"6",IF(BX239&gt;15,"10"))))</f>
        <v>1</v>
      </c>
      <c r="CD239" s="30" t="str">
        <f>IF(BY239&lt;=20,"1",IF(BY239&lt;=49.9,"3",IF(BY239&lt;=100,"6",IF(BY239&gt;100,"10"))))</f>
        <v>10</v>
      </c>
      <c r="CE239" s="30" t="str">
        <f>IF(BZ239&gt;=6.5,"1",IF(BZ239&gt;=4.6,"3",IF(BZ239&gt;=2,"6",IF(BZ239&gt;=0,"10"))))</f>
        <v>3</v>
      </c>
      <c r="CF239" s="30" t="str">
        <f>IF(CA239&lt;=0.5,"1",IF(CA239&lt;1,"3",IF(CA239&lt;=3,"6",IF(CA239&gt;=3,"10"))))</f>
        <v>10</v>
      </c>
      <c r="CG239" s="149">
        <v>109</v>
      </c>
      <c r="CH239" s="151"/>
      <c r="CI239" s="32">
        <v>43840</v>
      </c>
      <c r="CJ239" s="77">
        <v>29.9</v>
      </c>
      <c r="CK239" s="77">
        <v>35.5</v>
      </c>
      <c r="CL239" s="76">
        <v>4.7</v>
      </c>
      <c r="CM239" s="77">
        <v>34.6</v>
      </c>
      <c r="CN239" s="29">
        <f t="shared" ref="CN239:CN250" si="428">(CO239+CP239+CQ239+CR239)/4</f>
        <v>6.5</v>
      </c>
      <c r="CO239" s="30" t="str">
        <f>IF(CJ239&lt;=3,"1",IF(CJ239&lt;5,"3",IF(CJ239&lt;=15,"6",IF(CJ239&gt;15,"10"))))</f>
        <v>10</v>
      </c>
      <c r="CP239" s="30" t="str">
        <f>IF(CK239&lt;=20,"1",IF(CK239&lt;=49.9,"3",IF(CK239&lt;=100,"6",IF(CK239&gt;100,"10"))))</f>
        <v>3</v>
      </c>
      <c r="CQ239" s="30" t="str">
        <f>IF(CL239&gt;=6.5,"1",IF(CL239&gt;=4.6,"3",IF(CL239&gt;=2,"6",IF(CL239&gt;=0,"10"))))</f>
        <v>3</v>
      </c>
      <c r="CR239" s="30" t="str">
        <f>IF(CM239&lt;=0.5,"1",IF(CM239&lt;1,"3",IF(CM239&lt;=3,"6",IF(CM239&gt;=3,"10"))))</f>
        <v>10</v>
      </c>
      <c r="CS239" s="149">
        <v>109</v>
      </c>
      <c r="CT239" s="151"/>
      <c r="CU239" s="78">
        <v>43840</v>
      </c>
      <c r="CV239" s="79">
        <v>87.2</v>
      </c>
      <c r="CW239" s="79">
        <v>173</v>
      </c>
      <c r="CX239" s="76">
        <v>4.2</v>
      </c>
      <c r="CY239" s="79">
        <v>57</v>
      </c>
      <c r="CZ239" s="80">
        <f t="shared" ref="CZ239:CZ250" si="429">(DA239+DB239+DC239+DD239)/4</f>
        <v>9</v>
      </c>
      <c r="DA239" s="81" t="str">
        <f>IF(CV239&lt;=3,"1",IF(CV239&lt;5,"3",IF(CV239&lt;=15,"6",IF(CV239&gt;15,"10"))))</f>
        <v>10</v>
      </c>
      <c r="DB239" s="81" t="str">
        <f>IF(CW239&lt;=20,"1",IF(CW239&lt;=49.9,"3",IF(CW239&lt;=100,"6",IF(CW239&gt;100,"10"))))</f>
        <v>10</v>
      </c>
      <c r="DC239" s="81" t="str">
        <f>IF(CX239&gt;=6.5,"1",IF(CX239&gt;=4.6,"3",IF(CX239&gt;=2,"6",IF(CX239&gt;=0,"10"))))</f>
        <v>6</v>
      </c>
      <c r="DD239" s="81" t="str">
        <f>IF(CY239&lt;=0.5,"1",IF(CY239&lt;1,"3",IF(CY239&lt;=3,"6",IF(CY239&gt;=3,"10"))))</f>
        <v>10</v>
      </c>
      <c r="DE239" s="149">
        <v>109</v>
      </c>
      <c r="DF239" s="151"/>
      <c r="DG239" s="32">
        <v>43840</v>
      </c>
      <c r="DH239" s="120">
        <v>84.4</v>
      </c>
      <c r="DI239" s="120">
        <v>155</v>
      </c>
      <c r="DJ239" s="118">
        <v>4.2</v>
      </c>
      <c r="DK239" s="120">
        <v>63</v>
      </c>
      <c r="DL239" s="29">
        <f t="shared" ref="DL239" si="430">(DM239+DN239+DO239+DP239)/4</f>
        <v>9</v>
      </c>
      <c r="DM239" s="30" t="str">
        <f>IF(DH239&lt;=3,"1",IF(DH239&lt;5,"3",IF(DH239&lt;=15,"6",IF(DH239&gt;15,"10"))))</f>
        <v>10</v>
      </c>
      <c r="DN239" s="30" t="str">
        <f>IF(DI239&lt;=20,"1",IF(DI239&lt;=49.9,"3",IF(DI239&lt;=100,"6",IF(DI239&gt;100,"10"))))</f>
        <v>10</v>
      </c>
      <c r="DO239" s="30" t="str">
        <f>IF(DJ239&gt;=6.5,"1",IF(DJ239&gt;=4.6,"3",IF(DJ239&gt;=2,"6",IF(DJ239&gt;=0,"10"))))</f>
        <v>6</v>
      </c>
      <c r="DP239" s="30" t="str">
        <f>IF(DK239&lt;=0.5,"1",IF(DK239&lt;1,"3",IF(DK239&lt;=3,"6",IF(DK239&gt;=3,"10"))))</f>
        <v>10</v>
      </c>
      <c r="DQ239" s="149">
        <v>109</v>
      </c>
      <c r="DR239" s="151"/>
      <c r="DS239" s="4" t="s">
        <v>32</v>
      </c>
      <c r="DT239" s="27" t="s">
        <v>32</v>
      </c>
      <c r="DU239" s="27" t="s">
        <v>32</v>
      </c>
      <c r="DV239" s="27" t="s">
        <v>32</v>
      </c>
      <c r="DW239" s="27" t="s">
        <v>32</v>
      </c>
      <c r="DX239" s="29" t="s">
        <v>32</v>
      </c>
      <c r="DY239" s="7" t="s">
        <v>32</v>
      </c>
      <c r="DZ239" s="7" t="s">
        <v>32</v>
      </c>
      <c r="EA239" s="7" t="s">
        <v>32</v>
      </c>
      <c r="EB239" s="7" t="s">
        <v>32</v>
      </c>
    </row>
    <row r="240" spans="1:132" x14ac:dyDescent="0.25">
      <c r="A240" s="149"/>
      <c r="B240" s="154"/>
      <c r="C240" s="32">
        <v>43864</v>
      </c>
      <c r="D240" s="83">
        <v>2.6</v>
      </c>
      <c r="E240" s="83">
        <v>35</v>
      </c>
      <c r="F240" s="76">
        <v>5.4</v>
      </c>
      <c r="G240" s="84">
        <v>3.95</v>
      </c>
      <c r="H240" s="29">
        <f t="shared" si="424"/>
        <v>4.25</v>
      </c>
      <c r="I240" s="30" t="str">
        <f>IF(D240&lt;=3,"1",IF(D240&lt;5,"3",IF(D240&lt;=15,"6",IF(D240&gt;15,"10"))))</f>
        <v>1</v>
      </c>
      <c r="J240" s="30" t="str">
        <f>IF(E240&lt;=20,"1",IF(E240&lt;=49.9,"3",IF(E240&lt;=100,"6",IF(E240&gt;100,"10"))))</f>
        <v>3</v>
      </c>
      <c r="K240" s="30" t="str">
        <f>IF(F240&gt;=6.5,"1",IF(F240&gt;=4.6,"3",IF(F240&gt;=2,"6",IF(F240&gt;=0,"10"))))</f>
        <v>3</v>
      </c>
      <c r="L240" s="30" t="str">
        <f>IF(G240&lt;=0.5,"1",IF(G240&lt;1,"3",IF(G240&lt;=3,"6",IF(G240&gt;=3,"10"))))</f>
        <v>10</v>
      </c>
      <c r="M240" s="149"/>
      <c r="N240" s="154"/>
      <c r="O240" s="4">
        <v>43864</v>
      </c>
      <c r="P240" s="85">
        <v>13.5</v>
      </c>
      <c r="Q240" s="85">
        <v>67.3</v>
      </c>
      <c r="R240" s="76">
        <v>2.2999999999999998</v>
      </c>
      <c r="S240" s="84">
        <v>7.29</v>
      </c>
      <c r="T240" s="29">
        <f t="shared" si="425"/>
        <v>7</v>
      </c>
      <c r="U240" s="7" t="str">
        <f>IF(P240&lt;=3,"1",IF(P240&lt;5,"3",IF(P240&lt;=15,"6",IF(P240&gt;15,"10"))))</f>
        <v>6</v>
      </c>
      <c r="V240" s="7" t="str">
        <f>IF(Q240&lt;=20,"1",IF(Q240&lt;=49.9,"3",IF(Q240&lt;=100,"6",IF(Q240&gt;100,"10"))))</f>
        <v>6</v>
      </c>
      <c r="W240" s="7" t="str">
        <f>IF(R240&gt;=6.5,"1",IF(R240&gt;=4.6,"3",IF(R240&gt;=2,"6",IF(R240&gt;=0,"10"))))</f>
        <v>6</v>
      </c>
      <c r="X240" s="7" t="str">
        <f>IF(S240&lt;=0.5,"1",IF(S240&lt;1,"3",IF(S240&lt;=3,"6",IF(S240&gt;=3,"10"))))</f>
        <v>10</v>
      </c>
      <c r="Y240" s="149"/>
      <c r="Z240" s="154"/>
      <c r="AA240" s="32">
        <v>43864</v>
      </c>
      <c r="AB240" s="85">
        <v>8.6999999999999993</v>
      </c>
      <c r="AC240" s="85">
        <v>19.3</v>
      </c>
      <c r="AD240" s="76">
        <v>0.3</v>
      </c>
      <c r="AE240" s="85">
        <v>11.3</v>
      </c>
      <c r="AF240" s="29">
        <f t="shared" si="426"/>
        <v>6.75</v>
      </c>
      <c r="AG240" s="7" t="str">
        <f>IF(AB240&lt;=3,"1",IF(AB240&lt;5,"3",IF(AB240&lt;=15,"6",IF(AB240&gt;15,"10"))))</f>
        <v>6</v>
      </c>
      <c r="AH240" s="7" t="str">
        <f>IF(AC240&lt;=20,"1",IF(AC240&lt;=49.9,"3",IF(AC240&lt;=100,"6",IF(AC240&gt;100,"10"))))</f>
        <v>1</v>
      </c>
      <c r="AI240" s="7" t="str">
        <f>IF(AD240&gt;=6.5,"1",IF(AD240&gt;=4.6,"3",IF(AD240&gt;=2,"6",IF(AD240&gt;=0,"10"))))</f>
        <v>10</v>
      </c>
      <c r="AJ240" s="7" t="str">
        <f>IF(AE240&lt;=0.5,"1",IF(AE240&lt;1,"3",IF(AE240&lt;=3,"6",IF(AE240&gt;=3,"10"))))</f>
        <v>10</v>
      </c>
      <c r="AK240" s="149"/>
      <c r="AL240" s="154"/>
      <c r="AM240" s="32">
        <v>43864</v>
      </c>
      <c r="AN240" s="85">
        <v>5.6</v>
      </c>
      <c r="AO240" s="85">
        <v>24.2</v>
      </c>
      <c r="AP240" s="76">
        <v>0.7</v>
      </c>
      <c r="AQ240" s="84">
        <v>9.5</v>
      </c>
      <c r="AR240" s="29">
        <f t="shared" si="427"/>
        <v>7.25</v>
      </c>
      <c r="AS240" s="7" t="str">
        <f>IF(AN240&lt;=3,"1",IF(AN240&lt;5,"3",IF(AN240&lt;=15,"6",IF(AN240&gt;15,"10"))))</f>
        <v>6</v>
      </c>
      <c r="AT240" s="7" t="str">
        <f>IF(AO240&lt;=20,"1",IF(AO240&lt;=49.9,"3",IF(AO240&lt;=100,"6",IF(AO240&gt;100,"10"))))</f>
        <v>3</v>
      </c>
      <c r="AU240" s="7" t="str">
        <f>IF(AP240&gt;=6.5,"1",IF(AP240&gt;=4.6,"3",IF(AP240&gt;=2,"6",IF(AP240&gt;=0,"10"))))</f>
        <v>10</v>
      </c>
      <c r="AV240" s="7" t="str">
        <f>IF(AQ240&lt;=0.5,"1",IF(AQ240&lt;1,"3",IF(AQ240&lt;=3,"6",IF(AQ240&gt;=3,"10"))))</f>
        <v>10</v>
      </c>
      <c r="AW240" s="149"/>
      <c r="AX240" s="154"/>
      <c r="AY240" s="32">
        <v>43864</v>
      </c>
      <c r="AZ240" s="65" t="s">
        <v>32</v>
      </c>
      <c r="BA240" s="65" t="s">
        <v>32</v>
      </c>
      <c r="BB240" s="118" t="s">
        <v>32</v>
      </c>
      <c r="BC240" s="62" t="s">
        <v>32</v>
      </c>
      <c r="BD240" s="6" t="s">
        <v>57</v>
      </c>
      <c r="BE240" s="7" t="s">
        <v>58</v>
      </c>
      <c r="BF240" s="7" t="s">
        <v>57</v>
      </c>
      <c r="BG240" s="7" t="s">
        <v>57</v>
      </c>
      <c r="BH240" s="7" t="s">
        <v>39</v>
      </c>
      <c r="BI240" s="149"/>
      <c r="BJ240" s="154"/>
      <c r="BK240" s="32">
        <v>43864</v>
      </c>
      <c r="BL240" s="65" t="s">
        <v>32</v>
      </c>
      <c r="BM240" s="65" t="s">
        <v>32</v>
      </c>
      <c r="BN240" s="118" t="s">
        <v>32</v>
      </c>
      <c r="BO240" s="62" t="s">
        <v>32</v>
      </c>
      <c r="BP240" s="6" t="s">
        <v>57</v>
      </c>
      <c r="BQ240" s="7" t="s">
        <v>57</v>
      </c>
      <c r="BR240" s="7" t="s">
        <v>39</v>
      </c>
      <c r="BS240" s="7" t="s">
        <v>57</v>
      </c>
      <c r="BT240" s="7" t="s">
        <v>58</v>
      </c>
      <c r="BU240" s="149"/>
      <c r="BV240" s="154"/>
      <c r="BW240" s="32">
        <v>43864</v>
      </c>
      <c r="BX240" s="43">
        <v>3.6</v>
      </c>
      <c r="BY240" s="43">
        <v>57.5</v>
      </c>
      <c r="BZ240" s="76">
        <v>7.2</v>
      </c>
      <c r="CA240" s="44">
        <v>5.3</v>
      </c>
      <c r="CB240" s="29">
        <f t="shared" ref="CB240:CB241" si="431">(CC240+CD240+CE240+CF240)/4</f>
        <v>5</v>
      </c>
      <c r="CC240" s="30" t="str">
        <f t="shared" ref="CC240:CC241" si="432">IF(BX240&lt;=3,"1",IF(BX240&lt;5,"3",IF(BX240&lt;=15,"6",IF(BX240&gt;15,"10"))))</f>
        <v>3</v>
      </c>
      <c r="CD240" s="30" t="str">
        <f t="shared" ref="CD240:CD241" si="433">IF(BY240&lt;=20,"1",IF(BY240&lt;=49.9,"3",IF(BY240&lt;=100,"6",IF(BY240&gt;100,"10"))))</f>
        <v>6</v>
      </c>
      <c r="CE240" s="30" t="str">
        <f t="shared" ref="CE240:CE241" si="434">IF(BZ240&gt;=6.5,"1",IF(BZ240&gt;=4.6,"3",IF(BZ240&gt;=2,"6",IF(BZ240&gt;=0,"10"))))</f>
        <v>1</v>
      </c>
      <c r="CF240" s="30" t="str">
        <f t="shared" ref="CF240:CF241" si="435">IF(CA240&lt;=0.5,"1",IF(CA240&lt;1,"3",IF(CA240&lt;=3,"6",IF(CA240&gt;=3,"10"))))</f>
        <v>10</v>
      </c>
      <c r="CG240" s="149"/>
      <c r="CH240" s="151"/>
      <c r="CI240" s="4">
        <v>43872</v>
      </c>
      <c r="CJ240" s="86" t="s">
        <v>32</v>
      </c>
      <c r="CK240" s="87" t="s">
        <v>32</v>
      </c>
      <c r="CL240" s="76" t="s">
        <v>32</v>
      </c>
      <c r="CM240" s="87" t="s">
        <v>32</v>
      </c>
      <c r="CN240" s="6" t="s">
        <v>32</v>
      </c>
      <c r="CO240" s="6" t="s">
        <v>32</v>
      </c>
      <c r="CP240" s="6" t="s">
        <v>32</v>
      </c>
      <c r="CQ240" s="6" t="s">
        <v>32</v>
      </c>
      <c r="CR240" s="6" t="s">
        <v>32</v>
      </c>
      <c r="CS240" s="149"/>
      <c r="CT240" s="151"/>
      <c r="CU240" s="88">
        <v>43872</v>
      </c>
      <c r="CV240" s="79">
        <v>14.1</v>
      </c>
      <c r="CW240" s="79">
        <v>57</v>
      </c>
      <c r="CX240" s="76">
        <v>4.2</v>
      </c>
      <c r="CY240" s="89">
        <v>7</v>
      </c>
      <c r="CZ240" s="90">
        <f t="shared" si="429"/>
        <v>7</v>
      </c>
      <c r="DA240" s="91" t="str">
        <f>IF(CV240&lt;=3,"1",IF(CV240&lt;5,"3",IF(CV240&lt;=15,"6",IF(CV240&gt;15,"10"))))</f>
        <v>6</v>
      </c>
      <c r="DB240" s="91" t="str">
        <f>IF(CW240&lt;=20,"1",IF(CW240&lt;=49.9,"3",IF(CW240&lt;=100,"6",IF(CW240&gt;100,"10"))))</f>
        <v>6</v>
      </c>
      <c r="DC240" s="91" t="str">
        <f>IF(CX240&gt;=6.5,"1",IF(CX240&gt;=4.6,"3",IF(CX240&gt;=2,"6",IF(CX240&gt;=0,"10"))))</f>
        <v>6</v>
      </c>
      <c r="DD240" s="91" t="str">
        <f>IF(CY240&lt;=0.5,"1",IF(CY240&lt;1,"3",IF(CY240&lt;=3,"6",IF(CY240&gt;=3,"10"))))</f>
        <v>10</v>
      </c>
      <c r="DE240" s="149"/>
      <c r="DF240" s="151"/>
      <c r="DG240" s="4">
        <v>43872</v>
      </c>
      <c r="DH240" s="121" t="s">
        <v>32</v>
      </c>
      <c r="DI240" s="121" t="s">
        <v>32</v>
      </c>
      <c r="DJ240" s="118" t="s">
        <v>32</v>
      </c>
      <c r="DK240" s="122" t="s">
        <v>32</v>
      </c>
      <c r="DL240" s="29" t="s">
        <v>32</v>
      </c>
      <c r="DM240" s="7" t="s">
        <v>32</v>
      </c>
      <c r="DN240" s="7" t="s">
        <v>32</v>
      </c>
      <c r="DO240" s="7" t="s">
        <v>32</v>
      </c>
      <c r="DP240" s="7" t="s">
        <v>32</v>
      </c>
      <c r="DQ240" s="149"/>
      <c r="DR240" s="151"/>
      <c r="DS240" s="4">
        <v>43872</v>
      </c>
      <c r="DT240" s="27">
        <v>7.9</v>
      </c>
      <c r="DU240" s="27">
        <v>62.5</v>
      </c>
      <c r="DV240" s="27">
        <v>5</v>
      </c>
      <c r="DW240" s="27">
        <v>2.2599999999999998</v>
      </c>
      <c r="DX240" s="29">
        <f t="shared" ref="DX240:DX250" si="436">(DY240+DZ240+EA240+EB240)/4</f>
        <v>5.25</v>
      </c>
      <c r="DY240" s="30" t="str">
        <f t="shared" ref="DY240" si="437">IF(DT240&lt;=3,"1",IF(DT240&lt;5,"3",IF(DT240&lt;=15,"6",IF(DT240&gt;15,"10"))))</f>
        <v>6</v>
      </c>
      <c r="DZ240" s="30" t="str">
        <f t="shared" ref="DZ240" si="438">IF(DU240&lt;=20,"1",IF(DU240&lt;=49.9,"3",IF(DU240&lt;=100,"6",IF(DU240&gt;100,"10"))))</f>
        <v>6</v>
      </c>
      <c r="EA240" s="30" t="str">
        <f t="shared" ref="EA240" si="439">IF(DV240&gt;=6.5,"1",IF(DV240&gt;=4.6,"3",IF(DV240&gt;=2,"6",IF(DV240&gt;=0,"10"))))</f>
        <v>3</v>
      </c>
      <c r="EB240" s="30" t="str">
        <f t="shared" ref="EB240" si="440">IF(DW240&lt;=0.5,"1",IF(DW240&lt;1,"3",IF(DW240&lt;=3,"6",IF(DW240&gt;=3,"10"))))</f>
        <v>6</v>
      </c>
    </row>
    <row r="241" spans="1:132" x14ac:dyDescent="0.25">
      <c r="A241" s="149"/>
      <c r="B241" s="154"/>
      <c r="C241" s="32">
        <v>43894</v>
      </c>
      <c r="D241" s="75">
        <v>2.9</v>
      </c>
      <c r="E241" s="75">
        <v>33.299999999999997</v>
      </c>
      <c r="F241" s="76">
        <v>5.9</v>
      </c>
      <c r="G241" s="27">
        <v>5.36</v>
      </c>
      <c r="H241" s="29">
        <f t="shared" si="424"/>
        <v>4.25</v>
      </c>
      <c r="I241" s="7" t="str">
        <f t="shared" ref="I241:I242" si="441">IF(D241&lt;=3,"1",IF(D241&lt;5,"3",IF(D241&lt;=15,"6",IF(D241&gt;15,"10"))))</f>
        <v>1</v>
      </c>
      <c r="J241" s="7" t="str">
        <f t="shared" ref="J241:J242" si="442">IF(E241&lt;=20,"1",IF(E241&lt;=49.9,"3",IF(E241&lt;=100,"6",IF(E241&gt;100,"10"))))</f>
        <v>3</v>
      </c>
      <c r="K241" s="7" t="str">
        <f t="shared" ref="K241:K242" si="443">IF(F241&gt;=6.5,"1",IF(F241&gt;=4.6,"3",IF(F241&gt;=2,"6",IF(F241&gt;=0,"10"))))</f>
        <v>3</v>
      </c>
      <c r="L241" s="7" t="str">
        <f t="shared" ref="L241:L242" si="444">IF(G241&lt;=0.5,"1",IF(G241&lt;1,"3",IF(G241&lt;=3,"6",IF(G241&gt;=3,"10"))))</f>
        <v>10</v>
      </c>
      <c r="M241" s="149"/>
      <c r="N241" s="154"/>
      <c r="O241" s="32">
        <v>43894</v>
      </c>
      <c r="P241" s="77">
        <v>18.899999999999999</v>
      </c>
      <c r="Q241" s="77">
        <v>100</v>
      </c>
      <c r="R241" s="76">
        <v>0.1</v>
      </c>
      <c r="S241" s="77">
        <v>13.8</v>
      </c>
      <c r="T241" s="29">
        <f t="shared" si="425"/>
        <v>9</v>
      </c>
      <c r="U241" s="7" t="str">
        <f>IF(P241&lt;=3,"1",IF(P241&lt;5,"3",IF(P241&lt;=15,"6",IF(P241&gt;15,"10"))))</f>
        <v>10</v>
      </c>
      <c r="V241" s="7" t="str">
        <f>IF(Q241&lt;=20,"1",IF(Q241&lt;=49.9,"3",IF(Q241&lt;=100,"6",IF(Q241&gt;100,"10"))))</f>
        <v>6</v>
      </c>
      <c r="W241" s="7" t="str">
        <f>IF(R241&gt;=6.5,"1",IF(R241&gt;=4.6,"3",IF(R241&gt;=2,"6",IF(R241&gt;=0,"10"))))</f>
        <v>10</v>
      </c>
      <c r="X241" s="7" t="str">
        <f>IF(S241&lt;=0.5,"1",IF(S241&lt;1,"3",IF(S241&lt;=3,"6",IF(S241&gt;=3,"10"))))</f>
        <v>10</v>
      </c>
      <c r="Y241" s="149"/>
      <c r="Z241" s="154"/>
      <c r="AA241" s="32">
        <v>43894</v>
      </c>
      <c r="AB241" s="77">
        <v>6.7</v>
      </c>
      <c r="AC241" s="77">
        <v>15.8</v>
      </c>
      <c r="AD241" s="76">
        <v>1.5</v>
      </c>
      <c r="AE241" s="27">
        <v>6.18</v>
      </c>
      <c r="AF241" s="29">
        <f t="shared" si="426"/>
        <v>6.75</v>
      </c>
      <c r="AG241" s="7" t="str">
        <f>IF(AB241&lt;=3,"1",IF(AB241&lt;5,"3",IF(AB241&lt;=15,"6",IF(AB241&gt;15,"10"))))</f>
        <v>6</v>
      </c>
      <c r="AH241" s="7" t="str">
        <f>IF(AC241&lt;=20,"1",IF(AC241&lt;=49.9,"3",IF(AC241&lt;=100,"6",IF(AC241&gt;100,"10"))))</f>
        <v>1</v>
      </c>
      <c r="AI241" s="7" t="str">
        <f>IF(AD241&gt;=6.5,"1",IF(AD241&gt;=4.6,"3",IF(AD241&gt;=2,"6",IF(AD241&gt;=0,"10"))))</f>
        <v>10</v>
      </c>
      <c r="AJ241" s="7" t="str">
        <f>IF(AE241&lt;=0.5,"1",IF(AE241&lt;1,"3",IF(AE241&lt;=3,"6",IF(AE241&gt;=3,"10"))))</f>
        <v>10</v>
      </c>
      <c r="AK241" s="149"/>
      <c r="AL241" s="154"/>
      <c r="AM241" s="32">
        <v>43894</v>
      </c>
      <c r="AN241" s="77">
        <v>2.7</v>
      </c>
      <c r="AO241" s="77">
        <v>17.3</v>
      </c>
      <c r="AP241" s="76">
        <v>1.8</v>
      </c>
      <c r="AQ241" s="27">
        <v>5.03</v>
      </c>
      <c r="AR241" s="29">
        <f t="shared" si="427"/>
        <v>5.5</v>
      </c>
      <c r="AS241" s="7" t="str">
        <f>IF(AN241&lt;=3,"1",IF(AN241&lt;5,"3",IF(AN241&lt;=15,"6",IF(AN241&gt;15,"10"))))</f>
        <v>1</v>
      </c>
      <c r="AT241" s="7" t="str">
        <f>IF(AO241&lt;=20,"1",IF(AO241&lt;=49.9,"3",IF(AO241&lt;=100,"6",IF(AO241&gt;100,"10"))))</f>
        <v>1</v>
      </c>
      <c r="AU241" s="7" t="str">
        <f>IF(AP241&gt;=6.5,"1",IF(AP241&gt;=4.6,"3",IF(AP241&gt;=2,"6",IF(AP241&gt;=0,"10"))))</f>
        <v>10</v>
      </c>
      <c r="AV241" s="7" t="str">
        <f>IF(AQ241&lt;=0.5,"1",IF(AQ241&lt;1,"3",IF(AQ241&lt;=3,"6",IF(AQ241&gt;=3,"10"))))</f>
        <v>10</v>
      </c>
      <c r="AW241" s="149"/>
      <c r="AX241" s="154"/>
      <c r="AY241" s="32">
        <v>43894</v>
      </c>
      <c r="AZ241" s="65" t="s">
        <v>32</v>
      </c>
      <c r="BA241" s="65" t="s">
        <v>32</v>
      </c>
      <c r="BB241" s="118" t="s">
        <v>32</v>
      </c>
      <c r="BC241" s="62" t="s">
        <v>32</v>
      </c>
      <c r="BD241" s="6" t="s">
        <v>39</v>
      </c>
      <c r="BE241" s="7" t="s">
        <v>57</v>
      </c>
      <c r="BF241" s="7" t="s">
        <v>57</v>
      </c>
      <c r="BG241" s="7" t="s">
        <v>57</v>
      </c>
      <c r="BH241" s="7" t="s">
        <v>58</v>
      </c>
      <c r="BI241" s="149"/>
      <c r="BJ241" s="154"/>
      <c r="BK241" s="32">
        <v>43894</v>
      </c>
      <c r="BL241" s="65" t="s">
        <v>32</v>
      </c>
      <c r="BM241" s="65" t="s">
        <v>32</v>
      </c>
      <c r="BN241" s="118" t="s">
        <v>32</v>
      </c>
      <c r="BO241" s="62" t="s">
        <v>32</v>
      </c>
      <c r="BP241" s="6" t="s">
        <v>58</v>
      </c>
      <c r="BQ241" s="7" t="s">
        <v>58</v>
      </c>
      <c r="BR241" s="7" t="s">
        <v>57</v>
      </c>
      <c r="BS241" s="7" t="s">
        <v>57</v>
      </c>
      <c r="BT241" s="7" t="s">
        <v>58</v>
      </c>
      <c r="BU241" s="149"/>
      <c r="BV241" s="154"/>
      <c r="BW241" s="32">
        <v>43894</v>
      </c>
      <c r="BX241" s="43">
        <v>4.2</v>
      </c>
      <c r="BY241" s="43">
        <v>92.6</v>
      </c>
      <c r="BZ241" s="76">
        <v>4</v>
      </c>
      <c r="CA241" s="44">
        <v>9.48</v>
      </c>
      <c r="CB241" s="29">
        <f t="shared" si="431"/>
        <v>6.25</v>
      </c>
      <c r="CC241" s="30" t="str">
        <f t="shared" si="432"/>
        <v>3</v>
      </c>
      <c r="CD241" s="30" t="str">
        <f t="shared" si="433"/>
        <v>6</v>
      </c>
      <c r="CE241" s="30" t="str">
        <f t="shared" si="434"/>
        <v>6</v>
      </c>
      <c r="CF241" s="30" t="str">
        <f t="shared" si="435"/>
        <v>10</v>
      </c>
      <c r="CG241" s="149"/>
      <c r="CH241" s="151"/>
      <c r="CI241" s="32">
        <v>43902</v>
      </c>
      <c r="CJ241" s="77">
        <v>33.299999999999997</v>
      </c>
      <c r="CK241" s="77">
        <v>27</v>
      </c>
      <c r="CL241" s="76">
        <v>5.2</v>
      </c>
      <c r="CM241" s="77">
        <v>5.69</v>
      </c>
      <c r="CN241" s="6">
        <f t="shared" si="428"/>
        <v>6.5</v>
      </c>
      <c r="CO241" s="7" t="str">
        <f>IF(CJ241&lt;=3,"1",IF(CJ241&lt;5,"3",IF(CJ241&lt;=15,"6",IF(CJ241&gt;15,"10"))))</f>
        <v>10</v>
      </c>
      <c r="CP241" s="7" t="str">
        <f>IF(CK241&lt;=20,"1",IF(CK241&lt;=49.9,"3",IF(CK241&lt;=100,"6",IF(CK241&gt;100,"10"))))</f>
        <v>3</v>
      </c>
      <c r="CQ241" s="7" t="str">
        <f>IF(CL241&gt;=6.5,"1",IF(CL241&gt;=4.6,"3",IF(CL241&gt;=2,"6",IF(CL241&gt;=0,"10"))))</f>
        <v>3</v>
      </c>
      <c r="CR241" s="7" t="str">
        <f>IF(CM241&lt;=0.5,"1",IF(CM241&lt;1,"3",IF(CM241&lt;=3,"6",IF(CM241&gt;=3,"10"))))</f>
        <v>10</v>
      </c>
      <c r="CS241" s="149"/>
      <c r="CT241" s="151"/>
      <c r="CU241" s="92">
        <v>43902</v>
      </c>
      <c r="CV241" s="79">
        <v>13.4</v>
      </c>
      <c r="CW241" s="79">
        <v>72.7</v>
      </c>
      <c r="CX241" s="76">
        <v>4.5999999999999996</v>
      </c>
      <c r="CY241" s="89">
        <v>17.2</v>
      </c>
      <c r="CZ241" s="90">
        <f t="shared" si="429"/>
        <v>6.25</v>
      </c>
      <c r="DA241" s="91" t="str">
        <f>IF(CV241&lt;=3,"1",IF(CV241&lt;5,"3",IF(CV241&lt;=15,"6",IF(CV241&gt;15,"10"))))</f>
        <v>6</v>
      </c>
      <c r="DB241" s="91" t="str">
        <f>IF(CW241&lt;=20,"1",IF(CW241&lt;=49.9,"3",IF(CW241&lt;=100,"6",IF(CW241&gt;100,"10"))))</f>
        <v>6</v>
      </c>
      <c r="DC241" s="91" t="str">
        <f>IF(CX241&gt;=6.5,"1",IF(CX241&gt;=4.6,"3",IF(CX241&gt;=2,"6",IF(CX241&gt;=0,"10"))))</f>
        <v>3</v>
      </c>
      <c r="DD241" s="91" t="str">
        <f>IF(CY241&lt;=0.5,"1",IF(CY241&lt;1,"3",IF(CY241&lt;=3,"6",IF(CY241&gt;=3,"10"))))</f>
        <v>10</v>
      </c>
      <c r="DE241" s="149"/>
      <c r="DF241" s="151"/>
      <c r="DG241" s="32">
        <v>43902</v>
      </c>
      <c r="DH241" s="120" t="s">
        <v>32</v>
      </c>
      <c r="DI241" s="120" t="s">
        <v>32</v>
      </c>
      <c r="DJ241" s="118" t="s">
        <v>32</v>
      </c>
      <c r="DK241" s="123" t="s">
        <v>32</v>
      </c>
      <c r="DL241" s="29" t="s">
        <v>32</v>
      </c>
      <c r="DM241" s="7" t="s">
        <v>32</v>
      </c>
      <c r="DN241" s="7" t="s">
        <v>32</v>
      </c>
      <c r="DO241" s="7" t="s">
        <v>32</v>
      </c>
      <c r="DP241" s="7" t="s">
        <v>32</v>
      </c>
      <c r="DQ241" s="149"/>
      <c r="DR241" s="151"/>
      <c r="DS241" s="4">
        <v>43902</v>
      </c>
      <c r="DT241" s="5">
        <v>10.8</v>
      </c>
      <c r="DU241" s="5">
        <v>49.8</v>
      </c>
      <c r="DV241" s="5">
        <v>5.2</v>
      </c>
      <c r="DW241" s="5">
        <v>2.86</v>
      </c>
      <c r="DX241" s="29">
        <f t="shared" si="436"/>
        <v>4.5</v>
      </c>
      <c r="DY241" s="30" t="str">
        <f t="shared" ref="DY241:DY250" si="445">IF(DT241&lt;=3,"1",IF(DT241&lt;5,"3",IF(DT241&lt;=15,"6",IF(DT241&gt;15,"10"))))</f>
        <v>6</v>
      </c>
      <c r="DZ241" s="30" t="str">
        <f t="shared" ref="DZ241:DZ250" si="446">IF(DU241&lt;=20,"1",IF(DU241&lt;=49.9,"3",IF(DU241&lt;=100,"6",IF(DU241&gt;100,"10"))))</f>
        <v>3</v>
      </c>
      <c r="EA241" s="30" t="str">
        <f t="shared" ref="EA241:EA250" si="447">IF(DV241&gt;=6.5,"1",IF(DV241&gt;=4.6,"3",IF(DV241&gt;=2,"6",IF(DV241&gt;=0,"10"))))</f>
        <v>3</v>
      </c>
      <c r="EB241" s="30" t="str">
        <f t="shared" ref="EB241:EB250" si="448">IF(DW241&lt;=0.5,"1",IF(DW241&lt;1,"3",IF(DW241&lt;=3,"6",IF(DW241&gt;=3,"10"))))</f>
        <v>6</v>
      </c>
    </row>
    <row r="242" spans="1:132" x14ac:dyDescent="0.25">
      <c r="A242" s="149"/>
      <c r="B242" s="154"/>
      <c r="C242" s="4">
        <v>43923</v>
      </c>
      <c r="D242" s="75">
        <v>1.7</v>
      </c>
      <c r="E242" s="75">
        <v>49.1</v>
      </c>
      <c r="F242" s="76">
        <v>3.9</v>
      </c>
      <c r="G242" s="27">
        <v>3.81</v>
      </c>
      <c r="H242" s="29">
        <f t="shared" si="424"/>
        <v>5</v>
      </c>
      <c r="I242" s="7" t="str">
        <f t="shared" si="441"/>
        <v>1</v>
      </c>
      <c r="J242" s="7" t="str">
        <f t="shared" si="442"/>
        <v>3</v>
      </c>
      <c r="K242" s="7" t="str">
        <f t="shared" si="443"/>
        <v>6</v>
      </c>
      <c r="L242" s="7" t="str">
        <f t="shared" si="444"/>
        <v>10</v>
      </c>
      <c r="M242" s="149"/>
      <c r="N242" s="154"/>
      <c r="O242" s="4">
        <v>43923</v>
      </c>
      <c r="P242" s="77">
        <v>10.9</v>
      </c>
      <c r="Q242" s="77">
        <v>41.1</v>
      </c>
      <c r="R242" s="76">
        <v>1.2</v>
      </c>
      <c r="S242" s="77">
        <v>9.5</v>
      </c>
      <c r="T242" s="29">
        <f t="shared" si="425"/>
        <v>7.25</v>
      </c>
      <c r="U242" s="7" t="str">
        <f t="shared" ref="U242:U250" si="449">IF(P242&lt;=3,"1",IF(P242&lt;5,"3",IF(P242&lt;=15,"6",IF(P242&gt;15,"10"))))</f>
        <v>6</v>
      </c>
      <c r="V242" s="7" t="str">
        <f t="shared" ref="V242:V250" si="450">IF(Q242&lt;=20,"1",IF(Q242&lt;=49.9,"3",IF(Q242&lt;=100,"6",IF(Q242&gt;100,"10"))))</f>
        <v>3</v>
      </c>
      <c r="W242" s="7" t="str">
        <f t="shared" ref="W242:W250" si="451">IF(R242&gt;=6.5,"1",IF(R242&gt;=4.6,"3",IF(R242&gt;=2,"6",IF(R242&gt;=0,"10"))))</f>
        <v>10</v>
      </c>
      <c r="X242" s="7" t="str">
        <f t="shared" ref="X242:X250" si="452">IF(S242&lt;=0.5,"1",IF(S242&lt;1,"3",IF(S242&lt;=3,"6",IF(S242&gt;=3,"10"))))</f>
        <v>10</v>
      </c>
      <c r="Y242" s="149"/>
      <c r="Z242" s="154"/>
      <c r="AA242" s="4">
        <v>43923</v>
      </c>
      <c r="AB242" s="77">
        <v>2.8</v>
      </c>
      <c r="AC242" s="77">
        <v>9</v>
      </c>
      <c r="AD242" s="76">
        <v>2.1</v>
      </c>
      <c r="AE242" s="27">
        <v>4.93</v>
      </c>
      <c r="AF242" s="29">
        <f t="shared" si="426"/>
        <v>4.5</v>
      </c>
      <c r="AG242" s="7" t="str">
        <f t="shared" ref="AG242:AG248" si="453">IF(AB242&lt;=3,"1",IF(AB242&lt;5,"3",IF(AB242&lt;=15,"6",IF(AB242&gt;15,"10"))))</f>
        <v>1</v>
      </c>
      <c r="AH242" s="7" t="str">
        <f t="shared" ref="AH242:AH248" si="454">IF(AC242&lt;=20,"1",IF(AC242&lt;=49.9,"3",IF(AC242&lt;=100,"6",IF(AC242&gt;100,"10"))))</f>
        <v>1</v>
      </c>
      <c r="AI242" s="7" t="str">
        <f t="shared" ref="AI242:AI248" si="455">IF(AD242&gt;=6.5,"1",IF(AD242&gt;=4.6,"3",IF(AD242&gt;=2,"6",IF(AD242&gt;=0,"10"))))</f>
        <v>6</v>
      </c>
      <c r="AJ242" s="7" t="str">
        <f t="shared" ref="AJ242:AJ248" si="456">IF(AE242&lt;=0.5,"1",IF(AE242&lt;1,"3",IF(AE242&lt;=3,"6",IF(AE242&gt;=3,"10"))))</f>
        <v>10</v>
      </c>
      <c r="AK242" s="149"/>
      <c r="AL242" s="154"/>
      <c r="AM242" s="4">
        <v>43923</v>
      </c>
      <c r="AN242" s="77">
        <v>2</v>
      </c>
      <c r="AO242" s="77">
        <v>9.5</v>
      </c>
      <c r="AP242" s="76">
        <v>2</v>
      </c>
      <c r="AQ242" s="27">
        <v>5.03</v>
      </c>
      <c r="AR242" s="29">
        <f t="shared" si="427"/>
        <v>4.5</v>
      </c>
      <c r="AS242" s="7" t="str">
        <f t="shared" ref="AS242:AS250" si="457">IF(AN242&lt;=3,"1",IF(AN242&lt;5,"3",IF(AN242&lt;=15,"6",IF(AN242&gt;15,"10"))))</f>
        <v>1</v>
      </c>
      <c r="AT242" s="7" t="str">
        <f t="shared" ref="AT242:AT250" si="458">IF(AO242&lt;=20,"1",IF(AO242&lt;=49.9,"3",IF(AO242&lt;=100,"6",IF(AO242&gt;100,"10"))))</f>
        <v>1</v>
      </c>
      <c r="AU242" s="7" t="str">
        <f t="shared" ref="AU242:AU250" si="459">IF(AP242&gt;=6.5,"1",IF(AP242&gt;=4.6,"3",IF(AP242&gt;=2,"6",IF(AP242&gt;=0,"10"))))</f>
        <v>6</v>
      </c>
      <c r="AV242" s="7" t="str">
        <f t="shared" ref="AV242:AV250" si="460">IF(AQ242&lt;=0.5,"1",IF(AQ242&lt;1,"3",IF(AQ242&lt;=3,"6",IF(AQ242&gt;=3,"10"))))</f>
        <v>10</v>
      </c>
      <c r="AW242" s="149"/>
      <c r="AX242" s="154"/>
      <c r="AY242" s="4">
        <v>43923</v>
      </c>
      <c r="AZ242" s="65" t="s">
        <v>32</v>
      </c>
      <c r="BA242" s="65" t="s">
        <v>32</v>
      </c>
      <c r="BB242" s="118" t="s">
        <v>32</v>
      </c>
      <c r="BC242" s="62" t="s">
        <v>32</v>
      </c>
      <c r="BD242" s="6" t="s">
        <v>58</v>
      </c>
      <c r="BE242" s="7" t="s">
        <v>58</v>
      </c>
      <c r="BF242" s="7" t="s">
        <v>58</v>
      </c>
      <c r="BG242" s="7" t="s">
        <v>58</v>
      </c>
      <c r="BH242" s="7" t="s">
        <v>57</v>
      </c>
      <c r="BI242" s="149"/>
      <c r="BJ242" s="154"/>
      <c r="BK242" s="4">
        <v>43923</v>
      </c>
      <c r="BL242" s="65" t="s">
        <v>32</v>
      </c>
      <c r="BM242" s="65" t="s">
        <v>32</v>
      </c>
      <c r="BN242" s="118" t="s">
        <v>32</v>
      </c>
      <c r="BO242" s="62" t="s">
        <v>32</v>
      </c>
      <c r="BP242" s="6" t="s">
        <v>58</v>
      </c>
      <c r="BQ242" s="7" t="s">
        <v>57</v>
      </c>
      <c r="BR242" s="7" t="s">
        <v>57</v>
      </c>
      <c r="BS242" s="7" t="s">
        <v>39</v>
      </c>
      <c r="BT242" s="7" t="s">
        <v>57</v>
      </c>
      <c r="BU242" s="149"/>
      <c r="BV242" s="154"/>
      <c r="BW242" s="4">
        <v>43923</v>
      </c>
      <c r="BX242" s="43" t="s">
        <v>32</v>
      </c>
      <c r="BY242" s="43" t="s">
        <v>32</v>
      </c>
      <c r="BZ242" s="76" t="s">
        <v>32</v>
      </c>
      <c r="CA242" s="44" t="s">
        <v>32</v>
      </c>
      <c r="CB242" s="29" t="s">
        <v>32</v>
      </c>
      <c r="CC242" s="30" t="s">
        <v>32</v>
      </c>
      <c r="CD242" s="30" t="s">
        <v>32</v>
      </c>
      <c r="CE242" s="30" t="s">
        <v>32</v>
      </c>
      <c r="CF242" s="30" t="s">
        <v>32</v>
      </c>
      <c r="CG242" s="149"/>
      <c r="CH242" s="151"/>
      <c r="CI242" s="4">
        <v>43929</v>
      </c>
      <c r="CJ242" s="77">
        <v>11.4</v>
      </c>
      <c r="CK242" s="82">
        <v>32.200000000000003</v>
      </c>
      <c r="CL242" s="76">
        <v>5.3</v>
      </c>
      <c r="CM242" s="77">
        <v>5.59</v>
      </c>
      <c r="CN242" s="6">
        <f t="shared" si="428"/>
        <v>5.5</v>
      </c>
      <c r="CO242" s="7" t="str">
        <f t="shared" ref="CO242:CO250" si="461">IF(CJ242&lt;=3,"1",IF(CJ242&lt;5,"3",IF(CJ242&lt;=15,"6",IF(CJ242&gt;15,"10"))))</f>
        <v>6</v>
      </c>
      <c r="CP242" s="7" t="str">
        <f t="shared" ref="CP242:CP250" si="462">IF(CK242&lt;=20,"1",IF(CK242&lt;=49.9,"3",IF(CK242&lt;=100,"6",IF(CK242&gt;100,"10"))))</f>
        <v>3</v>
      </c>
      <c r="CQ242" s="7" t="str">
        <f t="shared" ref="CQ242:CQ250" si="463">IF(CL242&gt;=6.5,"1",IF(CL242&gt;=4.6,"3",IF(CL242&gt;=2,"6",IF(CL242&gt;=0,"10"))))</f>
        <v>3</v>
      </c>
      <c r="CR242" s="7" t="str">
        <f t="shared" ref="CR242:CR250" si="464">IF(CM242&lt;=0.5,"1",IF(CM242&lt;1,"3",IF(CM242&lt;=3,"6",IF(CM242&gt;=3,"10"))))</f>
        <v>10</v>
      </c>
      <c r="CS242" s="149"/>
      <c r="CT242" s="151"/>
      <c r="CU242" s="78">
        <v>43929</v>
      </c>
      <c r="CV242" s="79">
        <v>36.1</v>
      </c>
      <c r="CW242" s="79">
        <v>65</v>
      </c>
      <c r="CX242" s="76">
        <v>4.7</v>
      </c>
      <c r="CY242" s="89">
        <v>14</v>
      </c>
      <c r="CZ242" s="90">
        <f t="shared" si="429"/>
        <v>7.25</v>
      </c>
      <c r="DA242" s="91" t="str">
        <f t="shared" ref="DA242:DA250" si="465">IF(CV242&lt;=3,"1",IF(CV242&lt;5,"3",IF(CV242&lt;=15,"6",IF(CV242&gt;15,"10"))))</f>
        <v>10</v>
      </c>
      <c r="DB242" s="91" t="str">
        <f t="shared" ref="DB242:DB250" si="466">IF(CW242&lt;=20,"1",IF(CW242&lt;=49.9,"3",IF(CW242&lt;=100,"6",IF(CW242&gt;100,"10"))))</f>
        <v>6</v>
      </c>
      <c r="DC242" s="91" t="str">
        <f t="shared" ref="DC242:DC250" si="467">IF(CX242&gt;=6.5,"1",IF(CX242&gt;=4.6,"3",IF(CX242&gt;=2,"6",IF(CX242&gt;=0,"10"))))</f>
        <v>3</v>
      </c>
      <c r="DD242" s="91" t="str">
        <f t="shared" ref="DD242:DD250" si="468">IF(CY242&lt;=0.5,"1",IF(CY242&lt;1,"3",IF(CY242&lt;=3,"6",IF(CY242&gt;=3,"10"))))</f>
        <v>10</v>
      </c>
      <c r="DE242" s="149"/>
      <c r="DF242" s="151"/>
      <c r="DG242" s="4">
        <v>43929</v>
      </c>
      <c r="DH242" s="120" t="s">
        <v>32</v>
      </c>
      <c r="DI242" s="120" t="s">
        <v>32</v>
      </c>
      <c r="DJ242" s="118" t="s">
        <v>32</v>
      </c>
      <c r="DK242" s="123" t="s">
        <v>32</v>
      </c>
      <c r="DL242" s="29" t="s">
        <v>32</v>
      </c>
      <c r="DM242" s="7" t="s">
        <v>32</v>
      </c>
      <c r="DN242" s="7" t="s">
        <v>32</v>
      </c>
      <c r="DO242" s="7" t="s">
        <v>32</v>
      </c>
      <c r="DP242" s="7" t="s">
        <v>32</v>
      </c>
      <c r="DQ242" s="149"/>
      <c r="DR242" s="151"/>
      <c r="DS242" s="4">
        <v>43929</v>
      </c>
      <c r="DT242" s="5">
        <v>8.6999999999999993</v>
      </c>
      <c r="DU242" s="5">
        <v>40.200000000000003</v>
      </c>
      <c r="DV242" s="5">
        <v>5.0999999999999996</v>
      </c>
      <c r="DW242" s="5">
        <v>6.26</v>
      </c>
      <c r="DX242" s="29">
        <f t="shared" si="436"/>
        <v>5.5</v>
      </c>
      <c r="DY242" s="30" t="str">
        <f t="shared" si="445"/>
        <v>6</v>
      </c>
      <c r="DZ242" s="30" t="str">
        <f t="shared" si="446"/>
        <v>3</v>
      </c>
      <c r="EA242" s="30" t="str">
        <f t="shared" si="447"/>
        <v>3</v>
      </c>
      <c r="EB242" s="30" t="str">
        <f t="shared" si="448"/>
        <v>10</v>
      </c>
    </row>
    <row r="243" spans="1:132" x14ac:dyDescent="0.25">
      <c r="A243" s="149"/>
      <c r="B243" s="154"/>
      <c r="C243" s="59">
        <v>43958</v>
      </c>
      <c r="D243" s="60" t="s">
        <v>32</v>
      </c>
      <c r="E243" s="60" t="s">
        <v>32</v>
      </c>
      <c r="F243" s="60" t="s">
        <v>32</v>
      </c>
      <c r="G243" s="61" t="s">
        <v>32</v>
      </c>
      <c r="H243" s="29" t="s">
        <v>32</v>
      </c>
      <c r="I243" s="29" t="s">
        <v>32</v>
      </c>
      <c r="J243" s="29" t="s">
        <v>32</v>
      </c>
      <c r="K243" s="29" t="s">
        <v>32</v>
      </c>
      <c r="L243" s="29" t="s">
        <v>32</v>
      </c>
      <c r="M243" s="149"/>
      <c r="N243" s="154"/>
      <c r="O243" s="59">
        <v>43958</v>
      </c>
      <c r="P243" s="60">
        <v>6.7</v>
      </c>
      <c r="Q243" s="60">
        <v>56.1</v>
      </c>
      <c r="R243" s="62">
        <v>3.9</v>
      </c>
      <c r="S243" s="61">
        <v>8.6199999999999992</v>
      </c>
      <c r="T243" s="29">
        <f t="shared" si="425"/>
        <v>7</v>
      </c>
      <c r="U243" s="7" t="str">
        <f t="shared" si="449"/>
        <v>6</v>
      </c>
      <c r="V243" s="7" t="str">
        <f t="shared" si="450"/>
        <v>6</v>
      </c>
      <c r="W243" s="7" t="str">
        <f t="shared" si="451"/>
        <v>6</v>
      </c>
      <c r="X243" s="7" t="str">
        <f t="shared" si="452"/>
        <v>10</v>
      </c>
      <c r="Y243" s="149"/>
      <c r="Z243" s="154"/>
      <c r="AA243" s="59">
        <v>43958</v>
      </c>
      <c r="AB243" s="60">
        <v>5.0999999999999996</v>
      </c>
      <c r="AC243" s="60">
        <v>22.8</v>
      </c>
      <c r="AD243" s="60">
        <v>4.0999999999999996</v>
      </c>
      <c r="AE243" s="93">
        <v>7.11</v>
      </c>
      <c r="AF243" s="29">
        <f t="shared" si="426"/>
        <v>6.25</v>
      </c>
      <c r="AG243" s="7" t="str">
        <f t="shared" si="453"/>
        <v>6</v>
      </c>
      <c r="AH243" s="7" t="str">
        <f t="shared" si="454"/>
        <v>3</v>
      </c>
      <c r="AI243" s="7" t="str">
        <f t="shared" si="455"/>
        <v>6</v>
      </c>
      <c r="AJ243" s="7" t="str">
        <f t="shared" si="456"/>
        <v>10</v>
      </c>
      <c r="AK243" s="149"/>
      <c r="AL243" s="154"/>
      <c r="AM243" s="59">
        <v>43958</v>
      </c>
      <c r="AN243" s="60">
        <v>3.6</v>
      </c>
      <c r="AO243" s="60">
        <v>19</v>
      </c>
      <c r="AP243" s="60">
        <v>3</v>
      </c>
      <c r="AQ243" s="63">
        <v>7.04</v>
      </c>
      <c r="AR243" s="29">
        <f t="shared" si="427"/>
        <v>5</v>
      </c>
      <c r="AS243" s="7" t="str">
        <f t="shared" si="457"/>
        <v>3</v>
      </c>
      <c r="AT243" s="7" t="str">
        <f t="shared" si="458"/>
        <v>1</v>
      </c>
      <c r="AU243" s="7" t="str">
        <f t="shared" si="459"/>
        <v>6</v>
      </c>
      <c r="AV243" s="7" t="str">
        <f t="shared" si="460"/>
        <v>10</v>
      </c>
      <c r="AW243" s="149"/>
      <c r="AX243" s="154"/>
      <c r="AY243" s="59">
        <v>43958</v>
      </c>
      <c r="AZ243" s="65" t="s">
        <v>32</v>
      </c>
      <c r="BA243" s="65" t="s">
        <v>32</v>
      </c>
      <c r="BB243" s="118" t="s">
        <v>32</v>
      </c>
      <c r="BC243" s="62" t="s">
        <v>32</v>
      </c>
      <c r="BD243" s="6" t="s">
        <v>40</v>
      </c>
      <c r="BE243" s="7" t="s">
        <v>39</v>
      </c>
      <c r="BF243" s="7" t="s">
        <v>58</v>
      </c>
      <c r="BG243" s="7" t="s">
        <v>58</v>
      </c>
      <c r="BH243" s="7" t="s">
        <v>58</v>
      </c>
      <c r="BI243" s="149"/>
      <c r="BJ243" s="154"/>
      <c r="BK243" s="59">
        <v>43958</v>
      </c>
      <c r="BL243" s="65" t="s">
        <v>32</v>
      </c>
      <c r="BM243" s="65" t="s">
        <v>32</v>
      </c>
      <c r="BN243" s="118" t="s">
        <v>32</v>
      </c>
      <c r="BO243" s="62" t="s">
        <v>32</v>
      </c>
      <c r="BP243" s="6" t="s">
        <v>57</v>
      </c>
      <c r="BQ243" s="7" t="s">
        <v>57</v>
      </c>
      <c r="BR243" s="7" t="s">
        <v>57</v>
      </c>
      <c r="BS243" s="7" t="s">
        <v>39</v>
      </c>
      <c r="BT243" s="7" t="s">
        <v>58</v>
      </c>
      <c r="BU243" s="149"/>
      <c r="BV243" s="154"/>
      <c r="BW243" s="59">
        <v>43958</v>
      </c>
      <c r="BX243" s="60">
        <v>3.2</v>
      </c>
      <c r="BY243" s="60">
        <v>2950</v>
      </c>
      <c r="BZ243" s="60">
        <v>5.2</v>
      </c>
      <c r="CA243" s="61">
        <v>4.82</v>
      </c>
      <c r="CB243" s="29">
        <f t="shared" ref="CB243:CB250" si="469">(CC243+CD243+CE243+CF243)/4</f>
        <v>6.5</v>
      </c>
      <c r="CC243" s="7" t="str">
        <f t="shared" ref="CC243:CC250" si="470">IF(BX243&lt;=3,"1",IF(BX243&lt;5,"3",IF(BX243&lt;=15,"6",IF(BX243&gt;15,"10"))))</f>
        <v>3</v>
      </c>
      <c r="CD243" s="7" t="str">
        <f t="shared" ref="CD243:CD250" si="471">IF(BY243&lt;=20,"1",IF(BY243&lt;=49.9,"3",IF(BY243&lt;=100,"6",IF(BY243&gt;100,"10"))))</f>
        <v>10</v>
      </c>
      <c r="CE243" s="7" t="str">
        <f t="shared" ref="CE243:CE250" si="472">IF(BZ243&gt;=6.5,"1",IF(BZ243&gt;=4.6,"3",IF(BZ243&gt;=2,"6",IF(BZ243&gt;=0,"10"))))</f>
        <v>3</v>
      </c>
      <c r="CF243" s="7" t="str">
        <f t="shared" ref="CF243:CF250" si="473">IF(CA243&lt;=0.5,"1",IF(CA243&lt;1,"3",IF(CA243&lt;=3,"6",IF(CA243&gt;=3,"10"))))</f>
        <v>10</v>
      </c>
      <c r="CG243" s="149"/>
      <c r="CH243" s="151"/>
      <c r="CI243" s="59">
        <v>43955</v>
      </c>
      <c r="CJ243" s="60">
        <v>16.2</v>
      </c>
      <c r="CK243" s="60">
        <v>109</v>
      </c>
      <c r="CL243" s="60">
        <v>4.9000000000000004</v>
      </c>
      <c r="CM243" s="64">
        <v>16</v>
      </c>
      <c r="CN243" s="6">
        <f t="shared" si="428"/>
        <v>8.25</v>
      </c>
      <c r="CO243" s="7" t="str">
        <f t="shared" si="461"/>
        <v>10</v>
      </c>
      <c r="CP243" s="7" t="str">
        <f t="shared" si="462"/>
        <v>10</v>
      </c>
      <c r="CQ243" s="7" t="str">
        <f t="shared" si="463"/>
        <v>3</v>
      </c>
      <c r="CR243" s="7" t="str">
        <f t="shared" si="464"/>
        <v>10</v>
      </c>
      <c r="CS243" s="149"/>
      <c r="CT243" s="151"/>
      <c r="CU243" s="59">
        <v>43955</v>
      </c>
      <c r="CV243" s="60">
        <v>60</v>
      </c>
      <c r="CW243" s="60">
        <v>161</v>
      </c>
      <c r="CX243" s="65">
        <v>4.7</v>
      </c>
      <c r="CY243" s="61">
        <v>34.4</v>
      </c>
      <c r="CZ243" s="90">
        <f t="shared" si="429"/>
        <v>8.25</v>
      </c>
      <c r="DA243" s="91" t="str">
        <f t="shared" si="465"/>
        <v>10</v>
      </c>
      <c r="DB243" s="91" t="str">
        <f t="shared" si="466"/>
        <v>10</v>
      </c>
      <c r="DC243" s="91" t="str">
        <f t="shared" si="467"/>
        <v>3</v>
      </c>
      <c r="DD243" s="91" t="str">
        <f t="shared" si="468"/>
        <v>10</v>
      </c>
      <c r="DE243" s="149"/>
      <c r="DF243" s="151"/>
      <c r="DG243" s="59">
        <v>43955</v>
      </c>
      <c r="DH243" s="120" t="s">
        <v>32</v>
      </c>
      <c r="DI243" s="120" t="s">
        <v>32</v>
      </c>
      <c r="DJ243" s="118" t="s">
        <v>32</v>
      </c>
      <c r="DK243" s="123" t="s">
        <v>32</v>
      </c>
      <c r="DL243" s="29" t="s">
        <v>32</v>
      </c>
      <c r="DM243" s="7" t="s">
        <v>32</v>
      </c>
      <c r="DN243" s="7" t="s">
        <v>32</v>
      </c>
      <c r="DO243" s="7" t="s">
        <v>32</v>
      </c>
      <c r="DP243" s="7" t="s">
        <v>32</v>
      </c>
      <c r="DQ243" s="149"/>
      <c r="DR243" s="151"/>
      <c r="DS243" s="4">
        <v>43955</v>
      </c>
      <c r="DT243" s="5">
        <v>10.6</v>
      </c>
      <c r="DU243" s="5">
        <v>31.2</v>
      </c>
      <c r="DV243" s="5">
        <v>4.8</v>
      </c>
      <c r="DW243" s="5">
        <v>8.14</v>
      </c>
      <c r="DX243" s="29">
        <f t="shared" si="436"/>
        <v>5.5</v>
      </c>
      <c r="DY243" s="30" t="str">
        <f t="shared" si="445"/>
        <v>6</v>
      </c>
      <c r="DZ243" s="30" t="str">
        <f t="shared" si="446"/>
        <v>3</v>
      </c>
      <c r="EA243" s="30" t="str">
        <f t="shared" si="447"/>
        <v>3</v>
      </c>
      <c r="EB243" s="30" t="str">
        <f t="shared" si="448"/>
        <v>10</v>
      </c>
    </row>
    <row r="244" spans="1:132" x14ac:dyDescent="0.25">
      <c r="A244" s="149"/>
      <c r="B244" s="154"/>
      <c r="C244" s="66">
        <v>43983</v>
      </c>
      <c r="D244" s="60" t="s">
        <v>32</v>
      </c>
      <c r="E244" s="60" t="s">
        <v>32</v>
      </c>
      <c r="F244" s="60" t="s">
        <v>32</v>
      </c>
      <c r="G244" s="61" t="s">
        <v>32</v>
      </c>
      <c r="H244" s="29" t="s">
        <v>32</v>
      </c>
      <c r="I244" s="29" t="s">
        <v>32</v>
      </c>
      <c r="J244" s="29" t="s">
        <v>32</v>
      </c>
      <c r="K244" s="29" t="s">
        <v>32</v>
      </c>
      <c r="L244" s="29" t="s">
        <v>32</v>
      </c>
      <c r="M244" s="149"/>
      <c r="N244" s="154"/>
      <c r="O244" s="66">
        <v>43983</v>
      </c>
      <c r="P244" s="67">
        <v>18.7</v>
      </c>
      <c r="Q244" s="67">
        <v>95.4</v>
      </c>
      <c r="R244" s="67">
        <v>0.7</v>
      </c>
      <c r="S244" s="67">
        <v>9</v>
      </c>
      <c r="T244" s="29">
        <f t="shared" si="425"/>
        <v>9</v>
      </c>
      <c r="U244" s="7" t="str">
        <f t="shared" si="449"/>
        <v>10</v>
      </c>
      <c r="V244" s="7" t="str">
        <f t="shared" si="450"/>
        <v>6</v>
      </c>
      <c r="W244" s="7" t="str">
        <f t="shared" si="451"/>
        <v>10</v>
      </c>
      <c r="X244" s="7" t="str">
        <f t="shared" si="452"/>
        <v>10</v>
      </c>
      <c r="Y244" s="149"/>
      <c r="Z244" s="154"/>
      <c r="AA244" s="66">
        <v>43983</v>
      </c>
      <c r="AB244" s="67">
        <v>1.8</v>
      </c>
      <c r="AC244" s="67">
        <v>32.299999999999997</v>
      </c>
      <c r="AD244" s="67">
        <v>1.7</v>
      </c>
      <c r="AE244" s="67">
        <v>1.36</v>
      </c>
      <c r="AF244" s="29">
        <f t="shared" si="426"/>
        <v>5</v>
      </c>
      <c r="AG244" s="7" t="str">
        <f t="shared" si="453"/>
        <v>1</v>
      </c>
      <c r="AH244" s="7" t="str">
        <f t="shared" si="454"/>
        <v>3</v>
      </c>
      <c r="AI244" s="7" t="str">
        <f t="shared" si="455"/>
        <v>10</v>
      </c>
      <c r="AJ244" s="7" t="str">
        <f t="shared" si="456"/>
        <v>6</v>
      </c>
      <c r="AK244" s="149"/>
      <c r="AL244" s="154"/>
      <c r="AM244" s="66">
        <v>43983</v>
      </c>
      <c r="AN244" s="67">
        <v>1</v>
      </c>
      <c r="AO244" s="67">
        <v>33.4</v>
      </c>
      <c r="AP244" s="67">
        <v>1.2</v>
      </c>
      <c r="AQ244" s="67">
        <v>2.13</v>
      </c>
      <c r="AR244" s="29">
        <f t="shared" si="427"/>
        <v>5</v>
      </c>
      <c r="AS244" s="7" t="str">
        <f t="shared" si="457"/>
        <v>1</v>
      </c>
      <c r="AT244" s="7" t="str">
        <f t="shared" si="458"/>
        <v>3</v>
      </c>
      <c r="AU244" s="7" t="str">
        <f t="shared" si="459"/>
        <v>10</v>
      </c>
      <c r="AV244" s="7" t="str">
        <f t="shared" si="460"/>
        <v>6</v>
      </c>
      <c r="AW244" s="149"/>
      <c r="AX244" s="154"/>
      <c r="AY244" s="66">
        <v>43983</v>
      </c>
      <c r="AZ244" s="65" t="s">
        <v>32</v>
      </c>
      <c r="BA244" s="65" t="s">
        <v>32</v>
      </c>
      <c r="BB244" s="118" t="s">
        <v>32</v>
      </c>
      <c r="BC244" s="62" t="s">
        <v>32</v>
      </c>
      <c r="BD244" s="6" t="s">
        <v>40</v>
      </c>
      <c r="BE244" s="7" t="s">
        <v>39</v>
      </c>
      <c r="BF244" s="7" t="s">
        <v>43</v>
      </c>
      <c r="BG244" s="7" t="s">
        <v>43</v>
      </c>
      <c r="BH244" s="7" t="s">
        <v>43</v>
      </c>
      <c r="BI244" s="149"/>
      <c r="BJ244" s="154"/>
      <c r="BK244" s="66">
        <v>43983</v>
      </c>
      <c r="BL244" s="65">
        <v>1.3</v>
      </c>
      <c r="BM244" s="65">
        <v>1230</v>
      </c>
      <c r="BN244" s="118">
        <v>6.6</v>
      </c>
      <c r="BO244" s="62">
        <v>0.5</v>
      </c>
      <c r="BP244" s="6">
        <f t="shared" ref="BP244" si="474">(BQ244+BR244+BS244+BT244)/4</f>
        <v>3.25</v>
      </c>
      <c r="BQ244" s="7" t="str">
        <f t="shared" ref="BQ244" si="475">IF(BL244&lt;=3,"1",IF(BL244&lt;5,"3",IF(BL244&lt;=15,"6",IF(BL244&gt;15,"10"))))</f>
        <v>1</v>
      </c>
      <c r="BR244" s="7" t="str">
        <f t="shared" ref="BR244" si="476">IF(BM244&lt;=20,"1",IF(BM244&lt;=49.9,"3",IF(BM244&lt;=100,"6",IF(BM244&gt;100,"10"))))</f>
        <v>10</v>
      </c>
      <c r="BS244" s="7" t="str">
        <f t="shared" ref="BS244" si="477">IF(BN244&gt;=6.5,"1",IF(BN244&gt;=4.6,"3",IF(BN244&gt;=2,"6",IF(BN244&gt;=0,"10"))))</f>
        <v>1</v>
      </c>
      <c r="BT244" s="7" t="str">
        <f t="shared" ref="BT244" si="478">IF(BO244&lt;=0.5,"1",IF(BO244&lt;1,"3",IF(BO244&lt;=3,"6",IF(BO244&gt;=3,"10"))))</f>
        <v>1</v>
      </c>
      <c r="BU244" s="149"/>
      <c r="BV244" s="154"/>
      <c r="BW244" s="66">
        <v>43983</v>
      </c>
      <c r="BX244" s="67">
        <v>1.8</v>
      </c>
      <c r="BY244" s="67">
        <v>601</v>
      </c>
      <c r="BZ244" s="67">
        <v>5.6</v>
      </c>
      <c r="CA244" s="67">
        <v>1.1399999999999999</v>
      </c>
      <c r="CB244" s="29">
        <f t="shared" si="469"/>
        <v>5</v>
      </c>
      <c r="CC244" s="7" t="str">
        <f t="shared" si="470"/>
        <v>1</v>
      </c>
      <c r="CD244" s="7" t="str">
        <f t="shared" si="471"/>
        <v>10</v>
      </c>
      <c r="CE244" s="7" t="str">
        <f t="shared" si="472"/>
        <v>3</v>
      </c>
      <c r="CF244" s="7" t="str">
        <f t="shared" si="473"/>
        <v>6</v>
      </c>
      <c r="CG244" s="149"/>
      <c r="CH244" s="151"/>
      <c r="CI244" s="4">
        <v>43983</v>
      </c>
      <c r="CJ244" s="27">
        <v>14.1</v>
      </c>
      <c r="CK244" s="27">
        <v>21.5</v>
      </c>
      <c r="CL244" s="76">
        <v>5.3</v>
      </c>
      <c r="CM244" s="27">
        <v>21.9</v>
      </c>
      <c r="CN244" s="29">
        <f t="shared" si="428"/>
        <v>5.5</v>
      </c>
      <c r="CO244" s="7" t="str">
        <f t="shared" si="461"/>
        <v>6</v>
      </c>
      <c r="CP244" s="7" t="str">
        <f t="shared" si="462"/>
        <v>3</v>
      </c>
      <c r="CQ244" s="7" t="str">
        <f t="shared" si="463"/>
        <v>3</v>
      </c>
      <c r="CR244" s="7" t="str">
        <f t="shared" si="464"/>
        <v>10</v>
      </c>
      <c r="CS244" s="149"/>
      <c r="CT244" s="151"/>
      <c r="CU244" s="4">
        <v>43983</v>
      </c>
      <c r="CV244" s="89">
        <v>84.1</v>
      </c>
      <c r="CW244" s="89">
        <v>64</v>
      </c>
      <c r="CX244" s="76">
        <v>4.5999999999999996</v>
      </c>
      <c r="CY244" s="89">
        <v>30.1</v>
      </c>
      <c r="CZ244" s="29">
        <f t="shared" si="429"/>
        <v>7.25</v>
      </c>
      <c r="DA244" s="91" t="str">
        <f t="shared" si="465"/>
        <v>10</v>
      </c>
      <c r="DB244" s="91" t="str">
        <f t="shared" si="466"/>
        <v>6</v>
      </c>
      <c r="DC244" s="91" t="str">
        <f t="shared" si="467"/>
        <v>3</v>
      </c>
      <c r="DD244" s="91" t="str">
        <f t="shared" si="468"/>
        <v>10</v>
      </c>
      <c r="DE244" s="149"/>
      <c r="DF244" s="151"/>
      <c r="DG244" s="4">
        <v>43983</v>
      </c>
      <c r="DH244" s="120" t="s">
        <v>32</v>
      </c>
      <c r="DI244" s="120" t="s">
        <v>32</v>
      </c>
      <c r="DJ244" s="118" t="s">
        <v>32</v>
      </c>
      <c r="DK244" s="123" t="s">
        <v>32</v>
      </c>
      <c r="DL244" s="29" t="s">
        <v>32</v>
      </c>
      <c r="DM244" s="7" t="s">
        <v>32</v>
      </c>
      <c r="DN244" s="7" t="s">
        <v>32</v>
      </c>
      <c r="DO244" s="7" t="s">
        <v>32</v>
      </c>
      <c r="DP244" s="7" t="s">
        <v>32</v>
      </c>
      <c r="DQ244" s="149"/>
      <c r="DR244" s="151"/>
      <c r="DS244" s="4">
        <v>43983</v>
      </c>
      <c r="DT244" s="5">
        <v>8.8000000000000007</v>
      </c>
      <c r="DU244" s="5">
        <v>88</v>
      </c>
      <c r="DV244" s="5">
        <v>5.2</v>
      </c>
      <c r="DW244" s="5">
        <v>0.8</v>
      </c>
      <c r="DX244" s="29">
        <f t="shared" si="436"/>
        <v>4.5</v>
      </c>
      <c r="DY244" s="30" t="str">
        <f t="shared" si="445"/>
        <v>6</v>
      </c>
      <c r="DZ244" s="30" t="str">
        <f t="shared" si="446"/>
        <v>6</v>
      </c>
      <c r="EA244" s="30" t="str">
        <f t="shared" si="447"/>
        <v>3</v>
      </c>
      <c r="EB244" s="30" t="str">
        <f t="shared" si="448"/>
        <v>3</v>
      </c>
    </row>
    <row r="245" spans="1:132" x14ac:dyDescent="0.25">
      <c r="A245" s="149"/>
      <c r="B245" s="154"/>
      <c r="C245" s="4">
        <v>44014</v>
      </c>
      <c r="D245" s="60" t="s">
        <v>32</v>
      </c>
      <c r="E245" s="60" t="s">
        <v>32</v>
      </c>
      <c r="F245" s="60" t="s">
        <v>32</v>
      </c>
      <c r="G245" s="61" t="s">
        <v>32</v>
      </c>
      <c r="H245" s="29" t="s">
        <v>32</v>
      </c>
      <c r="I245" s="29" t="s">
        <v>32</v>
      </c>
      <c r="J245" s="29" t="s">
        <v>32</v>
      </c>
      <c r="K245" s="29" t="s">
        <v>32</v>
      </c>
      <c r="L245" s="29" t="s">
        <v>32</v>
      </c>
      <c r="M245" s="149"/>
      <c r="N245" s="154"/>
      <c r="O245" s="4">
        <v>44014</v>
      </c>
      <c r="P245" s="77">
        <v>9.6999999999999993</v>
      </c>
      <c r="Q245" s="82">
        <v>32.1</v>
      </c>
      <c r="R245" s="76">
        <v>1</v>
      </c>
      <c r="S245" s="77">
        <v>9.67</v>
      </c>
      <c r="T245" s="29">
        <f t="shared" si="425"/>
        <v>7.25</v>
      </c>
      <c r="U245" s="7" t="str">
        <f t="shared" si="449"/>
        <v>6</v>
      </c>
      <c r="V245" s="7" t="str">
        <f t="shared" si="450"/>
        <v>3</v>
      </c>
      <c r="W245" s="7" t="str">
        <f t="shared" si="451"/>
        <v>10</v>
      </c>
      <c r="X245" s="7" t="str">
        <f t="shared" si="452"/>
        <v>10</v>
      </c>
      <c r="Y245" s="149"/>
      <c r="Z245" s="154"/>
      <c r="AA245" s="4">
        <v>44014</v>
      </c>
      <c r="AB245" s="77">
        <v>4.0999999999999996</v>
      </c>
      <c r="AC245" s="77">
        <v>21.5</v>
      </c>
      <c r="AD245" s="76">
        <v>2.2000000000000002</v>
      </c>
      <c r="AE245" s="77">
        <v>7.91</v>
      </c>
      <c r="AF245" s="29">
        <f t="shared" si="426"/>
        <v>5.5</v>
      </c>
      <c r="AG245" s="7" t="str">
        <f t="shared" si="453"/>
        <v>3</v>
      </c>
      <c r="AH245" s="7" t="str">
        <f t="shared" si="454"/>
        <v>3</v>
      </c>
      <c r="AI245" s="7" t="str">
        <f t="shared" si="455"/>
        <v>6</v>
      </c>
      <c r="AJ245" s="7" t="str">
        <f t="shared" si="456"/>
        <v>10</v>
      </c>
      <c r="AK245" s="149"/>
      <c r="AL245" s="154"/>
      <c r="AM245" s="4">
        <v>44014</v>
      </c>
      <c r="AN245" s="77">
        <v>2.8</v>
      </c>
      <c r="AO245" s="77">
        <v>16.8</v>
      </c>
      <c r="AP245" s="76">
        <v>2.8</v>
      </c>
      <c r="AQ245" s="27">
        <v>7.39</v>
      </c>
      <c r="AR245" s="29">
        <f t="shared" si="427"/>
        <v>4.5</v>
      </c>
      <c r="AS245" s="7" t="str">
        <f t="shared" si="457"/>
        <v>1</v>
      </c>
      <c r="AT245" s="7" t="str">
        <f t="shared" si="458"/>
        <v>1</v>
      </c>
      <c r="AU245" s="7" t="str">
        <f t="shared" si="459"/>
        <v>6</v>
      </c>
      <c r="AV245" s="7" t="str">
        <f t="shared" si="460"/>
        <v>10</v>
      </c>
      <c r="AW245" s="149"/>
      <c r="AX245" s="154"/>
      <c r="AY245" s="4">
        <v>44014</v>
      </c>
      <c r="AZ245" s="119" t="s">
        <v>32</v>
      </c>
      <c r="BA245" s="119" t="s">
        <v>32</v>
      </c>
      <c r="BB245" s="118" t="s">
        <v>32</v>
      </c>
      <c r="BC245" s="119" t="s">
        <v>32</v>
      </c>
      <c r="BD245" s="6" t="s">
        <v>32</v>
      </c>
      <c r="BE245" s="7" t="s">
        <v>32</v>
      </c>
      <c r="BF245" s="7" t="s">
        <v>32</v>
      </c>
      <c r="BG245" s="7" t="s">
        <v>32</v>
      </c>
      <c r="BH245" s="7" t="s">
        <v>32</v>
      </c>
      <c r="BI245" s="149"/>
      <c r="BJ245" s="154"/>
      <c r="BK245" s="4">
        <v>44014</v>
      </c>
      <c r="BL245" s="119" t="s">
        <v>32</v>
      </c>
      <c r="BM245" s="119" t="s">
        <v>32</v>
      </c>
      <c r="BN245" s="118" t="s">
        <v>32</v>
      </c>
      <c r="BO245" s="119" t="s">
        <v>32</v>
      </c>
      <c r="BP245" s="6" t="s">
        <v>32</v>
      </c>
      <c r="BQ245" s="7" t="s">
        <v>32</v>
      </c>
      <c r="BR245" s="7" t="s">
        <v>32</v>
      </c>
      <c r="BS245" s="7" t="s">
        <v>32</v>
      </c>
      <c r="BT245" s="7" t="s">
        <v>32</v>
      </c>
      <c r="BU245" s="149"/>
      <c r="BV245" s="154"/>
      <c r="BW245" s="4">
        <v>44014</v>
      </c>
      <c r="BX245" s="75">
        <v>1</v>
      </c>
      <c r="BY245" s="82">
        <v>71.3</v>
      </c>
      <c r="BZ245" s="76">
        <v>5.5</v>
      </c>
      <c r="CA245" s="27">
        <v>0.26</v>
      </c>
      <c r="CB245" s="29">
        <f t="shared" si="469"/>
        <v>2.75</v>
      </c>
      <c r="CC245" s="7" t="str">
        <f t="shared" si="470"/>
        <v>1</v>
      </c>
      <c r="CD245" s="7" t="str">
        <f t="shared" si="471"/>
        <v>6</v>
      </c>
      <c r="CE245" s="7" t="str">
        <f t="shared" si="472"/>
        <v>3</v>
      </c>
      <c r="CF245" s="7" t="str">
        <f t="shared" si="473"/>
        <v>1</v>
      </c>
      <c r="CG245" s="149"/>
      <c r="CH245" s="151"/>
      <c r="CI245" s="4">
        <v>44025</v>
      </c>
      <c r="CJ245" s="27">
        <v>131</v>
      </c>
      <c r="CK245" s="27">
        <v>63.8</v>
      </c>
      <c r="CL245" s="76">
        <v>4.8</v>
      </c>
      <c r="CM245" s="27">
        <v>23.3</v>
      </c>
      <c r="CN245" s="29">
        <f t="shared" si="428"/>
        <v>7.25</v>
      </c>
      <c r="CO245" s="7" t="str">
        <f t="shared" si="461"/>
        <v>10</v>
      </c>
      <c r="CP245" s="7" t="str">
        <f t="shared" si="462"/>
        <v>6</v>
      </c>
      <c r="CQ245" s="7" t="str">
        <f t="shared" si="463"/>
        <v>3</v>
      </c>
      <c r="CR245" s="7" t="str">
        <f t="shared" si="464"/>
        <v>10</v>
      </c>
      <c r="CS245" s="149"/>
      <c r="CT245" s="151"/>
      <c r="CU245" s="78">
        <v>44025</v>
      </c>
      <c r="CV245" s="94">
        <v>64.599999999999994</v>
      </c>
      <c r="CW245" s="94">
        <v>228</v>
      </c>
      <c r="CX245" s="76">
        <v>4.7</v>
      </c>
      <c r="CY245" s="94">
        <v>33.299999999999997</v>
      </c>
      <c r="CZ245" s="29">
        <f t="shared" si="429"/>
        <v>8.25</v>
      </c>
      <c r="DA245" s="91" t="str">
        <f t="shared" si="465"/>
        <v>10</v>
      </c>
      <c r="DB245" s="91" t="str">
        <f t="shared" si="466"/>
        <v>10</v>
      </c>
      <c r="DC245" s="91" t="str">
        <f t="shared" si="467"/>
        <v>3</v>
      </c>
      <c r="DD245" s="91" t="str">
        <f t="shared" si="468"/>
        <v>10</v>
      </c>
      <c r="DE245" s="149"/>
      <c r="DF245" s="151"/>
      <c r="DG245" s="4">
        <v>44025</v>
      </c>
      <c r="DH245" s="120" t="s">
        <v>32</v>
      </c>
      <c r="DI245" s="120" t="s">
        <v>32</v>
      </c>
      <c r="DJ245" s="118" t="s">
        <v>32</v>
      </c>
      <c r="DK245" s="123" t="s">
        <v>32</v>
      </c>
      <c r="DL245" s="29" t="s">
        <v>32</v>
      </c>
      <c r="DM245" s="7" t="s">
        <v>32</v>
      </c>
      <c r="DN245" s="7" t="s">
        <v>32</v>
      </c>
      <c r="DO245" s="7" t="s">
        <v>32</v>
      </c>
      <c r="DP245" s="7" t="s">
        <v>32</v>
      </c>
      <c r="DQ245" s="149"/>
      <c r="DR245" s="151"/>
      <c r="DS245" s="4">
        <v>44025</v>
      </c>
      <c r="DT245" s="5">
        <v>13.9</v>
      </c>
      <c r="DU245" s="5">
        <v>54</v>
      </c>
      <c r="DV245" s="5">
        <v>5.2</v>
      </c>
      <c r="DW245" s="5">
        <v>1.55</v>
      </c>
      <c r="DX245" s="29">
        <f t="shared" si="436"/>
        <v>5.25</v>
      </c>
      <c r="DY245" s="30" t="str">
        <f t="shared" si="445"/>
        <v>6</v>
      </c>
      <c r="DZ245" s="30" t="str">
        <f t="shared" si="446"/>
        <v>6</v>
      </c>
      <c r="EA245" s="30" t="str">
        <f t="shared" si="447"/>
        <v>3</v>
      </c>
      <c r="EB245" s="30" t="str">
        <f t="shared" si="448"/>
        <v>6</v>
      </c>
    </row>
    <row r="246" spans="1:132" x14ac:dyDescent="0.25">
      <c r="A246" s="149"/>
      <c r="B246" s="154"/>
      <c r="C246" s="4">
        <v>44056</v>
      </c>
      <c r="D246" s="60" t="s">
        <v>32</v>
      </c>
      <c r="E246" s="60" t="s">
        <v>32</v>
      </c>
      <c r="F246" s="60" t="s">
        <v>32</v>
      </c>
      <c r="G246" s="61" t="s">
        <v>32</v>
      </c>
      <c r="H246" s="29" t="s">
        <v>32</v>
      </c>
      <c r="I246" s="29" t="s">
        <v>32</v>
      </c>
      <c r="J246" s="29" t="s">
        <v>32</v>
      </c>
      <c r="K246" s="29" t="s">
        <v>32</v>
      </c>
      <c r="L246" s="29" t="s">
        <v>32</v>
      </c>
      <c r="M246" s="149"/>
      <c r="N246" s="154"/>
      <c r="O246" s="4">
        <v>44056</v>
      </c>
      <c r="P246" s="45">
        <v>4.5</v>
      </c>
      <c r="Q246" s="45">
        <v>71</v>
      </c>
      <c r="R246" s="95">
        <v>4.5</v>
      </c>
      <c r="S246" s="45">
        <v>2.0699999999999998</v>
      </c>
      <c r="T246" s="29">
        <f t="shared" si="425"/>
        <v>5.25</v>
      </c>
      <c r="U246" s="7" t="str">
        <f t="shared" si="449"/>
        <v>3</v>
      </c>
      <c r="V246" s="7" t="str">
        <f t="shared" si="450"/>
        <v>6</v>
      </c>
      <c r="W246" s="7" t="str">
        <f t="shared" si="451"/>
        <v>6</v>
      </c>
      <c r="X246" s="7" t="str">
        <f t="shared" si="452"/>
        <v>6</v>
      </c>
      <c r="Y246" s="149"/>
      <c r="Z246" s="154"/>
      <c r="AA246" s="4">
        <v>44056</v>
      </c>
      <c r="AB246" s="45">
        <v>3.9</v>
      </c>
      <c r="AC246" s="45">
        <v>32.799999999999997</v>
      </c>
      <c r="AD246" s="95">
        <v>0.5</v>
      </c>
      <c r="AE246" s="45">
        <v>2.78</v>
      </c>
      <c r="AF246" s="29">
        <f t="shared" si="426"/>
        <v>5.5</v>
      </c>
      <c r="AG246" s="7" t="str">
        <f t="shared" si="453"/>
        <v>3</v>
      </c>
      <c r="AH246" s="7" t="str">
        <f t="shared" si="454"/>
        <v>3</v>
      </c>
      <c r="AI246" s="7" t="str">
        <f t="shared" si="455"/>
        <v>10</v>
      </c>
      <c r="AJ246" s="7" t="str">
        <f t="shared" si="456"/>
        <v>6</v>
      </c>
      <c r="AK246" s="149"/>
      <c r="AL246" s="154"/>
      <c r="AM246" s="4">
        <v>44056</v>
      </c>
      <c r="AN246" s="45">
        <v>2.4</v>
      </c>
      <c r="AO246" s="45">
        <v>142</v>
      </c>
      <c r="AP246" s="95">
        <v>1</v>
      </c>
      <c r="AQ246" s="45">
        <v>2.75</v>
      </c>
      <c r="AR246" s="29">
        <f t="shared" si="427"/>
        <v>6.75</v>
      </c>
      <c r="AS246" s="7" t="str">
        <f t="shared" si="457"/>
        <v>1</v>
      </c>
      <c r="AT246" s="7" t="str">
        <f t="shared" si="458"/>
        <v>10</v>
      </c>
      <c r="AU246" s="7" t="str">
        <f t="shared" si="459"/>
        <v>10</v>
      </c>
      <c r="AV246" s="7" t="str">
        <f t="shared" si="460"/>
        <v>6</v>
      </c>
      <c r="AW246" s="149"/>
      <c r="AX246" s="154"/>
      <c r="AY246" s="4">
        <v>44056</v>
      </c>
      <c r="AZ246" s="119" t="s">
        <v>32</v>
      </c>
      <c r="BA246" s="119" t="s">
        <v>32</v>
      </c>
      <c r="BB246" s="118" t="s">
        <v>32</v>
      </c>
      <c r="BC246" s="119" t="s">
        <v>32</v>
      </c>
      <c r="BD246" s="6" t="s">
        <v>32</v>
      </c>
      <c r="BE246" s="7" t="s">
        <v>32</v>
      </c>
      <c r="BF246" s="7" t="s">
        <v>32</v>
      </c>
      <c r="BG246" s="7" t="s">
        <v>32</v>
      </c>
      <c r="BH246" s="7" t="s">
        <v>58</v>
      </c>
      <c r="BI246" s="149"/>
      <c r="BJ246" s="154"/>
      <c r="BK246" s="4">
        <v>44056</v>
      </c>
      <c r="BL246" s="119" t="s">
        <v>32</v>
      </c>
      <c r="BM246" s="119" t="s">
        <v>32</v>
      </c>
      <c r="BN246" s="118" t="s">
        <v>32</v>
      </c>
      <c r="BO246" s="119" t="s">
        <v>32</v>
      </c>
      <c r="BP246" s="6" t="s">
        <v>32</v>
      </c>
      <c r="BQ246" s="7" t="s">
        <v>32</v>
      </c>
      <c r="BR246" s="7" t="s">
        <v>32</v>
      </c>
      <c r="BS246" s="7" t="s">
        <v>32</v>
      </c>
      <c r="BT246" s="7" t="s">
        <v>32</v>
      </c>
      <c r="BU246" s="149"/>
      <c r="BV246" s="154"/>
      <c r="BW246" s="4">
        <v>44056</v>
      </c>
      <c r="BX246" s="43">
        <v>4.7</v>
      </c>
      <c r="BY246" s="45">
        <v>761</v>
      </c>
      <c r="BZ246" s="95">
        <v>3.3</v>
      </c>
      <c r="CA246" s="45">
        <v>3.01</v>
      </c>
      <c r="CB246" s="29">
        <f t="shared" si="469"/>
        <v>7.25</v>
      </c>
      <c r="CC246" s="7" t="str">
        <f t="shared" si="470"/>
        <v>3</v>
      </c>
      <c r="CD246" s="7" t="str">
        <f t="shared" si="471"/>
        <v>10</v>
      </c>
      <c r="CE246" s="7" t="str">
        <f t="shared" si="472"/>
        <v>6</v>
      </c>
      <c r="CF246" s="7" t="str">
        <f t="shared" si="473"/>
        <v>10</v>
      </c>
      <c r="CG246" s="149"/>
      <c r="CH246" s="151"/>
      <c r="CI246" s="59">
        <v>44062</v>
      </c>
      <c r="CJ246" s="67">
        <v>28</v>
      </c>
      <c r="CK246" s="67">
        <v>20.5</v>
      </c>
      <c r="CL246" s="67">
        <v>5.3</v>
      </c>
      <c r="CM246" s="67">
        <v>12.6</v>
      </c>
      <c r="CN246" s="29">
        <f t="shared" si="428"/>
        <v>6.5</v>
      </c>
      <c r="CO246" s="7" t="str">
        <f t="shared" si="461"/>
        <v>10</v>
      </c>
      <c r="CP246" s="7" t="str">
        <f t="shared" si="462"/>
        <v>3</v>
      </c>
      <c r="CQ246" s="7" t="str">
        <f t="shared" si="463"/>
        <v>3</v>
      </c>
      <c r="CR246" s="7" t="str">
        <f t="shared" si="464"/>
        <v>10</v>
      </c>
      <c r="CS246" s="149"/>
      <c r="CT246" s="151"/>
      <c r="CU246" s="59">
        <v>44062</v>
      </c>
      <c r="CV246" s="67">
        <v>56.7</v>
      </c>
      <c r="CW246" s="67">
        <v>102</v>
      </c>
      <c r="CX246" s="67">
        <v>5</v>
      </c>
      <c r="CY246" s="67">
        <v>15.9</v>
      </c>
      <c r="CZ246" s="29">
        <f t="shared" si="429"/>
        <v>8.25</v>
      </c>
      <c r="DA246" s="91" t="str">
        <f t="shared" si="465"/>
        <v>10</v>
      </c>
      <c r="DB246" s="91" t="str">
        <f t="shared" si="466"/>
        <v>10</v>
      </c>
      <c r="DC246" s="91" t="str">
        <f t="shared" si="467"/>
        <v>3</v>
      </c>
      <c r="DD246" s="91" t="str">
        <f t="shared" si="468"/>
        <v>10</v>
      </c>
      <c r="DE246" s="149"/>
      <c r="DF246" s="151"/>
      <c r="DG246" s="59">
        <v>44062</v>
      </c>
      <c r="DH246" s="65" t="s">
        <v>32</v>
      </c>
      <c r="DI246" s="60" t="s">
        <v>32</v>
      </c>
      <c r="DJ246" s="60" t="s">
        <v>32</v>
      </c>
      <c r="DK246" s="60" t="s">
        <v>32</v>
      </c>
      <c r="DL246" s="29" t="s">
        <v>32</v>
      </c>
      <c r="DM246" s="7" t="s">
        <v>32</v>
      </c>
      <c r="DN246" s="7" t="s">
        <v>32</v>
      </c>
      <c r="DO246" s="7" t="s">
        <v>32</v>
      </c>
      <c r="DP246" s="7" t="s">
        <v>32</v>
      </c>
      <c r="DQ246" s="149"/>
      <c r="DR246" s="151"/>
      <c r="DS246" s="4">
        <v>44062</v>
      </c>
      <c r="DT246" s="5">
        <v>10.3</v>
      </c>
      <c r="DU246" s="5">
        <v>137</v>
      </c>
      <c r="DV246" s="5">
        <v>5.5</v>
      </c>
      <c r="DW246" s="5">
        <v>0.42</v>
      </c>
      <c r="DX246" s="29">
        <f t="shared" si="436"/>
        <v>5</v>
      </c>
      <c r="DY246" s="30" t="str">
        <f t="shared" si="445"/>
        <v>6</v>
      </c>
      <c r="DZ246" s="30" t="str">
        <f t="shared" si="446"/>
        <v>10</v>
      </c>
      <c r="EA246" s="30" t="str">
        <f t="shared" si="447"/>
        <v>3</v>
      </c>
      <c r="EB246" s="30" t="str">
        <f t="shared" si="448"/>
        <v>1</v>
      </c>
    </row>
    <row r="247" spans="1:132" x14ac:dyDescent="0.25">
      <c r="A247" s="149"/>
      <c r="B247" s="154"/>
      <c r="C247" s="32">
        <v>44091</v>
      </c>
      <c r="D247" s="60" t="s">
        <v>32</v>
      </c>
      <c r="E247" s="60" t="s">
        <v>32</v>
      </c>
      <c r="F247" s="60" t="s">
        <v>32</v>
      </c>
      <c r="G247" s="61" t="s">
        <v>32</v>
      </c>
      <c r="H247" s="29" t="s">
        <v>32</v>
      </c>
      <c r="I247" s="29" t="s">
        <v>32</v>
      </c>
      <c r="J247" s="29" t="s">
        <v>32</v>
      </c>
      <c r="K247" s="29" t="s">
        <v>32</v>
      </c>
      <c r="L247" s="29" t="s">
        <v>32</v>
      </c>
      <c r="M247" s="149"/>
      <c r="N247" s="154"/>
      <c r="O247" s="4">
        <v>44091</v>
      </c>
      <c r="P247" s="27">
        <v>5.3</v>
      </c>
      <c r="Q247" s="27">
        <v>59.8</v>
      </c>
      <c r="R247" s="27">
        <v>3.2</v>
      </c>
      <c r="S247" s="27">
        <v>1.75</v>
      </c>
      <c r="T247" s="29">
        <f t="shared" si="425"/>
        <v>6</v>
      </c>
      <c r="U247" s="7" t="str">
        <f t="shared" si="449"/>
        <v>6</v>
      </c>
      <c r="V247" s="7" t="str">
        <f t="shared" si="450"/>
        <v>6</v>
      </c>
      <c r="W247" s="7" t="str">
        <f t="shared" si="451"/>
        <v>6</v>
      </c>
      <c r="X247" s="7" t="str">
        <f t="shared" si="452"/>
        <v>6</v>
      </c>
      <c r="Y247" s="149"/>
      <c r="Z247" s="154"/>
      <c r="AA247" s="32">
        <v>44091</v>
      </c>
      <c r="AB247" s="27">
        <v>4.5999999999999996</v>
      </c>
      <c r="AC247" s="27">
        <v>39.200000000000003</v>
      </c>
      <c r="AD247" s="27">
        <v>3</v>
      </c>
      <c r="AE247" s="27">
        <v>1.99</v>
      </c>
      <c r="AF247" s="6">
        <f t="shared" si="426"/>
        <v>4.5</v>
      </c>
      <c r="AG247" s="7" t="str">
        <f t="shared" si="453"/>
        <v>3</v>
      </c>
      <c r="AH247" s="7" t="str">
        <f t="shared" si="454"/>
        <v>3</v>
      </c>
      <c r="AI247" s="7" t="str">
        <f t="shared" si="455"/>
        <v>6</v>
      </c>
      <c r="AJ247" s="7" t="str">
        <f t="shared" si="456"/>
        <v>6</v>
      </c>
      <c r="AK247" s="149"/>
      <c r="AL247" s="154"/>
      <c r="AM247" s="32">
        <v>44091</v>
      </c>
      <c r="AN247" s="27">
        <v>4.5999999999999996</v>
      </c>
      <c r="AO247" s="27">
        <v>80.3</v>
      </c>
      <c r="AP247" s="27">
        <v>3.1</v>
      </c>
      <c r="AQ247" s="27">
        <v>2.65</v>
      </c>
      <c r="AR247" s="29">
        <f t="shared" si="427"/>
        <v>5.25</v>
      </c>
      <c r="AS247" s="7" t="str">
        <f t="shared" si="457"/>
        <v>3</v>
      </c>
      <c r="AT247" s="7" t="str">
        <f t="shared" si="458"/>
        <v>6</v>
      </c>
      <c r="AU247" s="7" t="str">
        <f t="shared" si="459"/>
        <v>6</v>
      </c>
      <c r="AV247" s="7" t="str">
        <f t="shared" si="460"/>
        <v>6</v>
      </c>
      <c r="AW247" s="149"/>
      <c r="AX247" s="154"/>
      <c r="AY247" s="32">
        <v>44091</v>
      </c>
      <c r="AZ247" s="119" t="s">
        <v>32</v>
      </c>
      <c r="BA247" s="119" t="s">
        <v>32</v>
      </c>
      <c r="BB247" s="118" t="s">
        <v>32</v>
      </c>
      <c r="BC247" s="119" t="s">
        <v>32</v>
      </c>
      <c r="BD247" s="6" t="s">
        <v>32</v>
      </c>
      <c r="BE247" s="7" t="s">
        <v>58</v>
      </c>
      <c r="BF247" s="7" t="s">
        <v>58</v>
      </c>
      <c r="BG247" s="7" t="s">
        <v>57</v>
      </c>
      <c r="BH247" s="7" t="s">
        <v>58</v>
      </c>
      <c r="BI247" s="149"/>
      <c r="BJ247" s="154"/>
      <c r="BK247" s="32">
        <v>44091</v>
      </c>
      <c r="BL247" s="119" t="s">
        <v>32</v>
      </c>
      <c r="BM247" s="119" t="s">
        <v>32</v>
      </c>
      <c r="BN247" s="118" t="s">
        <v>32</v>
      </c>
      <c r="BO247" s="119" t="s">
        <v>32</v>
      </c>
      <c r="BP247" s="6" t="s">
        <v>32</v>
      </c>
      <c r="BQ247" s="7" t="s">
        <v>57</v>
      </c>
      <c r="BR247" s="7" t="s">
        <v>58</v>
      </c>
      <c r="BS247" s="7" t="s">
        <v>57</v>
      </c>
      <c r="BT247" s="7" t="s">
        <v>57</v>
      </c>
      <c r="BU247" s="149"/>
      <c r="BV247" s="154"/>
      <c r="BW247" s="32">
        <v>44091</v>
      </c>
      <c r="BX247" s="27">
        <v>3</v>
      </c>
      <c r="BY247" s="27">
        <v>1100</v>
      </c>
      <c r="BZ247" s="27">
        <v>4.8</v>
      </c>
      <c r="CA247" s="27">
        <v>2.38</v>
      </c>
      <c r="CB247" s="29">
        <f t="shared" si="469"/>
        <v>5</v>
      </c>
      <c r="CC247" s="7" t="str">
        <f t="shared" si="470"/>
        <v>1</v>
      </c>
      <c r="CD247" s="7" t="str">
        <f t="shared" si="471"/>
        <v>10</v>
      </c>
      <c r="CE247" s="7" t="str">
        <f t="shared" si="472"/>
        <v>3</v>
      </c>
      <c r="CF247" s="7" t="str">
        <f t="shared" si="473"/>
        <v>6</v>
      </c>
      <c r="CG247" s="149"/>
      <c r="CH247" s="151"/>
      <c r="CI247" s="32">
        <v>44091</v>
      </c>
      <c r="CJ247" s="27">
        <v>16.600000000000001</v>
      </c>
      <c r="CK247" s="27">
        <v>31.4</v>
      </c>
      <c r="CL247" s="76">
        <v>5.3</v>
      </c>
      <c r="CM247" s="27">
        <v>13.5</v>
      </c>
      <c r="CN247" s="29">
        <f t="shared" si="428"/>
        <v>6.5</v>
      </c>
      <c r="CO247" s="7" t="str">
        <f t="shared" si="461"/>
        <v>10</v>
      </c>
      <c r="CP247" s="7" t="str">
        <f t="shared" si="462"/>
        <v>3</v>
      </c>
      <c r="CQ247" s="7" t="str">
        <f t="shared" si="463"/>
        <v>3</v>
      </c>
      <c r="CR247" s="7" t="str">
        <f t="shared" si="464"/>
        <v>10</v>
      </c>
      <c r="CS247" s="149"/>
      <c r="CT247" s="151"/>
      <c r="CU247" s="92">
        <v>44091</v>
      </c>
      <c r="CV247" s="94">
        <v>111</v>
      </c>
      <c r="CW247" s="94">
        <v>69</v>
      </c>
      <c r="CX247" s="76">
        <v>4.3</v>
      </c>
      <c r="CY247" s="94">
        <v>24.2</v>
      </c>
      <c r="CZ247" s="29">
        <f t="shared" si="429"/>
        <v>8</v>
      </c>
      <c r="DA247" s="91" t="str">
        <f t="shared" si="465"/>
        <v>10</v>
      </c>
      <c r="DB247" s="91" t="str">
        <f t="shared" si="466"/>
        <v>6</v>
      </c>
      <c r="DC247" s="91" t="str">
        <f t="shared" si="467"/>
        <v>6</v>
      </c>
      <c r="DD247" s="91" t="str">
        <f t="shared" si="468"/>
        <v>10</v>
      </c>
      <c r="DE247" s="149"/>
      <c r="DF247" s="151"/>
      <c r="DG247" s="32">
        <v>44091</v>
      </c>
      <c r="DH247" s="65" t="s">
        <v>32</v>
      </c>
      <c r="DI247" s="60" t="s">
        <v>32</v>
      </c>
      <c r="DJ247" s="60" t="s">
        <v>32</v>
      </c>
      <c r="DK247" s="60" t="s">
        <v>32</v>
      </c>
      <c r="DL247" s="29" t="s">
        <v>32</v>
      </c>
      <c r="DM247" s="7" t="s">
        <v>32</v>
      </c>
      <c r="DN247" s="7" t="s">
        <v>32</v>
      </c>
      <c r="DO247" s="7" t="s">
        <v>32</v>
      </c>
      <c r="DP247" s="7" t="s">
        <v>32</v>
      </c>
      <c r="DQ247" s="149"/>
      <c r="DR247" s="151"/>
      <c r="DS247" s="4">
        <v>44091</v>
      </c>
      <c r="DT247" s="5">
        <v>12.5</v>
      </c>
      <c r="DU247" s="5">
        <v>36.4</v>
      </c>
      <c r="DV247" s="5">
        <v>5.8</v>
      </c>
      <c r="DW247" s="5">
        <v>1.3</v>
      </c>
      <c r="DX247" s="29">
        <f t="shared" si="436"/>
        <v>4.5</v>
      </c>
      <c r="DY247" s="30" t="str">
        <f t="shared" si="445"/>
        <v>6</v>
      </c>
      <c r="DZ247" s="30" t="str">
        <f t="shared" si="446"/>
        <v>3</v>
      </c>
      <c r="EA247" s="30" t="str">
        <f t="shared" si="447"/>
        <v>3</v>
      </c>
      <c r="EB247" s="30" t="str">
        <f t="shared" si="448"/>
        <v>6</v>
      </c>
    </row>
    <row r="248" spans="1:132" x14ac:dyDescent="0.25">
      <c r="A248" s="149"/>
      <c r="B248" s="154"/>
      <c r="C248" s="32">
        <v>44112</v>
      </c>
      <c r="D248" s="60" t="s">
        <v>32</v>
      </c>
      <c r="E248" s="60" t="s">
        <v>32</v>
      </c>
      <c r="F248" s="60" t="s">
        <v>32</v>
      </c>
      <c r="G248" s="61" t="s">
        <v>32</v>
      </c>
      <c r="H248" s="29" t="s">
        <v>32</v>
      </c>
      <c r="I248" s="29" t="s">
        <v>32</v>
      </c>
      <c r="J248" s="29" t="s">
        <v>32</v>
      </c>
      <c r="K248" s="29" t="s">
        <v>32</v>
      </c>
      <c r="L248" s="29" t="s">
        <v>32</v>
      </c>
      <c r="M248" s="149"/>
      <c r="N248" s="154"/>
      <c r="O248" s="4">
        <v>44112</v>
      </c>
      <c r="P248" s="43">
        <v>5.3</v>
      </c>
      <c r="Q248" s="45">
        <v>61</v>
      </c>
      <c r="R248" s="95">
        <v>2</v>
      </c>
      <c r="S248" s="46">
        <v>3.66</v>
      </c>
      <c r="T248" s="29">
        <f t="shared" si="425"/>
        <v>7</v>
      </c>
      <c r="U248" s="7" t="str">
        <f t="shared" si="449"/>
        <v>6</v>
      </c>
      <c r="V248" s="7" t="str">
        <f t="shared" si="450"/>
        <v>6</v>
      </c>
      <c r="W248" s="7" t="str">
        <f t="shared" si="451"/>
        <v>6</v>
      </c>
      <c r="X248" s="7" t="str">
        <f t="shared" si="452"/>
        <v>10</v>
      </c>
      <c r="Y248" s="149"/>
      <c r="Z248" s="154"/>
      <c r="AA248" s="32">
        <v>44112</v>
      </c>
      <c r="AB248" s="43">
        <v>1.6</v>
      </c>
      <c r="AC248" s="45">
        <v>41.1</v>
      </c>
      <c r="AD248" s="95">
        <v>1.8</v>
      </c>
      <c r="AE248" s="46">
        <v>4.2</v>
      </c>
      <c r="AF248" s="6">
        <f t="shared" si="426"/>
        <v>6</v>
      </c>
      <c r="AG248" s="7" t="str">
        <f t="shared" si="453"/>
        <v>1</v>
      </c>
      <c r="AH248" s="7" t="str">
        <f t="shared" si="454"/>
        <v>3</v>
      </c>
      <c r="AI248" s="7" t="str">
        <f t="shared" si="455"/>
        <v>10</v>
      </c>
      <c r="AJ248" s="7" t="str">
        <f t="shared" si="456"/>
        <v>10</v>
      </c>
      <c r="AK248" s="149"/>
      <c r="AL248" s="154"/>
      <c r="AM248" s="32">
        <v>44112</v>
      </c>
      <c r="AN248" s="43">
        <v>1.4</v>
      </c>
      <c r="AO248" s="45">
        <v>55.6</v>
      </c>
      <c r="AP248" s="95">
        <v>2.7</v>
      </c>
      <c r="AQ248" s="46">
        <v>3.29</v>
      </c>
      <c r="AR248" s="29">
        <f t="shared" si="427"/>
        <v>5.75</v>
      </c>
      <c r="AS248" s="7" t="str">
        <f t="shared" si="457"/>
        <v>1</v>
      </c>
      <c r="AT248" s="7" t="str">
        <f t="shared" si="458"/>
        <v>6</v>
      </c>
      <c r="AU248" s="7" t="str">
        <f t="shared" si="459"/>
        <v>6</v>
      </c>
      <c r="AV248" s="7" t="str">
        <f t="shared" si="460"/>
        <v>10</v>
      </c>
      <c r="AW248" s="149"/>
      <c r="AX248" s="154"/>
      <c r="AY248" s="32">
        <v>44112</v>
      </c>
      <c r="AZ248" s="119" t="s">
        <v>32</v>
      </c>
      <c r="BA248" s="119" t="s">
        <v>32</v>
      </c>
      <c r="BB248" s="118" t="s">
        <v>32</v>
      </c>
      <c r="BC248" s="119" t="s">
        <v>32</v>
      </c>
      <c r="BD248" s="6" t="s">
        <v>32</v>
      </c>
      <c r="BE248" s="7" t="s">
        <v>58</v>
      </c>
      <c r="BF248" s="7" t="s">
        <v>58</v>
      </c>
      <c r="BG248" s="7" t="s">
        <v>58</v>
      </c>
      <c r="BH248" s="7" t="s">
        <v>58</v>
      </c>
      <c r="BI248" s="149"/>
      <c r="BJ248" s="154"/>
      <c r="BK248" s="32">
        <v>44112</v>
      </c>
      <c r="BL248" s="119" t="s">
        <v>32</v>
      </c>
      <c r="BM248" s="119" t="s">
        <v>32</v>
      </c>
      <c r="BN248" s="118" t="s">
        <v>32</v>
      </c>
      <c r="BO248" s="119" t="s">
        <v>32</v>
      </c>
      <c r="BP248" s="6" t="s">
        <v>32</v>
      </c>
      <c r="BQ248" s="7" t="s">
        <v>40</v>
      </c>
      <c r="BR248" s="7" t="s">
        <v>58</v>
      </c>
      <c r="BS248" s="7" t="s">
        <v>58</v>
      </c>
      <c r="BT248" s="7" t="s">
        <v>58</v>
      </c>
      <c r="BU248" s="149"/>
      <c r="BV248" s="154"/>
      <c r="BW248" s="32">
        <v>44112</v>
      </c>
      <c r="BX248" s="43">
        <v>1.8</v>
      </c>
      <c r="BY248" s="45">
        <v>3500</v>
      </c>
      <c r="BZ248" s="95">
        <v>5</v>
      </c>
      <c r="CA248" s="46">
        <v>2.58</v>
      </c>
      <c r="CB248" s="29">
        <f t="shared" si="469"/>
        <v>5</v>
      </c>
      <c r="CC248" s="7" t="str">
        <f t="shared" si="470"/>
        <v>1</v>
      </c>
      <c r="CD248" s="7" t="str">
        <f t="shared" si="471"/>
        <v>10</v>
      </c>
      <c r="CE248" s="7" t="str">
        <f t="shared" si="472"/>
        <v>3</v>
      </c>
      <c r="CF248" s="7" t="str">
        <f t="shared" si="473"/>
        <v>6</v>
      </c>
      <c r="CG248" s="149"/>
      <c r="CH248" s="151"/>
      <c r="CI248" s="32">
        <v>44112</v>
      </c>
      <c r="CJ248" s="43">
        <v>26.1</v>
      </c>
      <c r="CK248" s="45">
        <v>15.6</v>
      </c>
      <c r="CL248" s="95">
        <v>4.8</v>
      </c>
      <c r="CM248" s="46">
        <v>41.8</v>
      </c>
      <c r="CN248" s="29">
        <f t="shared" si="428"/>
        <v>6</v>
      </c>
      <c r="CO248" s="7" t="str">
        <f t="shared" si="461"/>
        <v>10</v>
      </c>
      <c r="CP248" s="7" t="str">
        <f t="shared" si="462"/>
        <v>1</v>
      </c>
      <c r="CQ248" s="7" t="str">
        <f t="shared" si="463"/>
        <v>3</v>
      </c>
      <c r="CR248" s="7" t="str">
        <f t="shared" si="464"/>
        <v>10</v>
      </c>
      <c r="CS248" s="149"/>
      <c r="CT248" s="151"/>
      <c r="CU248" s="92">
        <v>44112</v>
      </c>
      <c r="CV248" s="95">
        <v>99.1</v>
      </c>
      <c r="CW248" s="96">
        <v>159</v>
      </c>
      <c r="CX248" s="95">
        <v>4.8</v>
      </c>
      <c r="CY248" s="97">
        <v>30.6</v>
      </c>
      <c r="CZ248" s="29">
        <f t="shared" si="429"/>
        <v>8.25</v>
      </c>
      <c r="DA248" s="91" t="str">
        <f t="shared" si="465"/>
        <v>10</v>
      </c>
      <c r="DB248" s="91" t="str">
        <f t="shared" si="466"/>
        <v>10</v>
      </c>
      <c r="DC248" s="91" t="str">
        <f t="shared" si="467"/>
        <v>3</v>
      </c>
      <c r="DD248" s="91" t="str">
        <f t="shared" si="468"/>
        <v>10</v>
      </c>
      <c r="DE248" s="149"/>
      <c r="DF248" s="151"/>
      <c r="DG248" s="32">
        <v>44112</v>
      </c>
      <c r="DH248" s="65" t="s">
        <v>32</v>
      </c>
      <c r="DI248" s="60" t="s">
        <v>32</v>
      </c>
      <c r="DJ248" s="60" t="s">
        <v>32</v>
      </c>
      <c r="DK248" s="60" t="s">
        <v>32</v>
      </c>
      <c r="DL248" s="29" t="s">
        <v>32</v>
      </c>
      <c r="DM248" s="7" t="s">
        <v>32</v>
      </c>
      <c r="DN248" s="7" t="s">
        <v>32</v>
      </c>
      <c r="DO248" s="7" t="s">
        <v>32</v>
      </c>
      <c r="DP248" s="7" t="s">
        <v>32</v>
      </c>
      <c r="DQ248" s="149"/>
      <c r="DR248" s="151"/>
      <c r="DS248" s="4">
        <v>44112</v>
      </c>
      <c r="DT248" s="27">
        <v>9.5</v>
      </c>
      <c r="DU248" s="27">
        <v>40.200000000000003</v>
      </c>
      <c r="DV248" s="27">
        <v>5.3</v>
      </c>
      <c r="DW248" s="27">
        <v>1.26</v>
      </c>
      <c r="DX248" s="29">
        <f t="shared" si="436"/>
        <v>4.5</v>
      </c>
      <c r="DY248" s="30" t="str">
        <f t="shared" si="445"/>
        <v>6</v>
      </c>
      <c r="DZ248" s="30" t="str">
        <f t="shared" si="446"/>
        <v>3</v>
      </c>
      <c r="EA248" s="30" t="str">
        <f t="shared" si="447"/>
        <v>3</v>
      </c>
      <c r="EB248" s="30" t="str">
        <f t="shared" si="448"/>
        <v>6</v>
      </c>
    </row>
    <row r="249" spans="1:132" x14ac:dyDescent="0.25">
      <c r="A249" s="149"/>
      <c r="B249" s="154"/>
      <c r="C249" s="32">
        <v>44137</v>
      </c>
      <c r="D249" s="60" t="s">
        <v>32</v>
      </c>
      <c r="E249" s="60" t="s">
        <v>32</v>
      </c>
      <c r="F249" s="60" t="s">
        <v>32</v>
      </c>
      <c r="G249" s="61" t="s">
        <v>32</v>
      </c>
      <c r="H249" s="29" t="s">
        <v>32</v>
      </c>
      <c r="I249" s="29" t="s">
        <v>32</v>
      </c>
      <c r="J249" s="29" t="s">
        <v>32</v>
      </c>
      <c r="K249" s="29" t="s">
        <v>32</v>
      </c>
      <c r="L249" s="29" t="s">
        <v>32</v>
      </c>
      <c r="M249" s="149"/>
      <c r="N249" s="154"/>
      <c r="O249" s="4">
        <v>44137</v>
      </c>
      <c r="P249" s="27">
        <v>5.2</v>
      </c>
      <c r="Q249" s="27">
        <v>20.399999999999999</v>
      </c>
      <c r="R249" s="76">
        <v>2.2000000000000002</v>
      </c>
      <c r="S249" s="27">
        <v>5.95</v>
      </c>
      <c r="T249" s="29">
        <f t="shared" si="425"/>
        <v>6.25</v>
      </c>
      <c r="U249" s="7" t="str">
        <f t="shared" si="449"/>
        <v>6</v>
      </c>
      <c r="V249" s="7" t="str">
        <f t="shared" si="450"/>
        <v>3</v>
      </c>
      <c r="W249" s="7" t="str">
        <f t="shared" si="451"/>
        <v>6</v>
      </c>
      <c r="X249" s="7" t="str">
        <f t="shared" si="452"/>
        <v>10</v>
      </c>
      <c r="Y249" s="149"/>
      <c r="Z249" s="154"/>
      <c r="AA249" s="32">
        <v>44137</v>
      </c>
      <c r="AB249" s="65" t="s">
        <v>32</v>
      </c>
      <c r="AC249" s="60" t="s">
        <v>32</v>
      </c>
      <c r="AD249" s="117" t="s">
        <v>32</v>
      </c>
      <c r="AE249" s="61" t="s">
        <v>32</v>
      </c>
      <c r="AF249" s="29" t="s">
        <v>32</v>
      </c>
      <c r="AG249" s="7" t="s">
        <v>32</v>
      </c>
      <c r="AH249" s="7" t="s">
        <v>32</v>
      </c>
      <c r="AI249" s="7" t="s">
        <v>32</v>
      </c>
      <c r="AJ249" s="7" t="s">
        <v>32</v>
      </c>
      <c r="AK249" s="149"/>
      <c r="AL249" s="154"/>
      <c r="AM249" s="32">
        <v>44137</v>
      </c>
      <c r="AN249" s="27">
        <v>1.1000000000000001</v>
      </c>
      <c r="AO249" s="27">
        <v>47</v>
      </c>
      <c r="AP249" s="76">
        <v>2.2999999999999998</v>
      </c>
      <c r="AQ249" s="27">
        <v>3.85</v>
      </c>
      <c r="AR249" s="29">
        <f t="shared" si="427"/>
        <v>5</v>
      </c>
      <c r="AS249" s="7" t="str">
        <f t="shared" si="457"/>
        <v>1</v>
      </c>
      <c r="AT249" s="7" t="str">
        <f t="shared" si="458"/>
        <v>3</v>
      </c>
      <c r="AU249" s="7" t="str">
        <f t="shared" si="459"/>
        <v>6</v>
      </c>
      <c r="AV249" s="7" t="str">
        <f t="shared" si="460"/>
        <v>10</v>
      </c>
      <c r="AW249" s="149"/>
      <c r="AX249" s="154"/>
      <c r="AY249" s="32">
        <v>44137</v>
      </c>
      <c r="AZ249" s="119" t="s">
        <v>32</v>
      </c>
      <c r="BA249" s="119" t="s">
        <v>32</v>
      </c>
      <c r="BB249" s="119" t="s">
        <v>32</v>
      </c>
      <c r="BC249" s="119" t="s">
        <v>32</v>
      </c>
      <c r="BD249" s="6" t="s">
        <v>32</v>
      </c>
      <c r="BE249" s="7" t="s">
        <v>32</v>
      </c>
      <c r="BF249" s="7" t="s">
        <v>32</v>
      </c>
      <c r="BG249" s="7" t="s">
        <v>32</v>
      </c>
      <c r="BH249" s="7" t="s">
        <v>32</v>
      </c>
      <c r="BI249" s="149"/>
      <c r="BJ249" s="154"/>
      <c r="BK249" s="59">
        <v>44137</v>
      </c>
      <c r="BL249" s="119" t="s">
        <v>32</v>
      </c>
      <c r="BM249" s="119" t="s">
        <v>32</v>
      </c>
      <c r="BN249" s="118" t="s">
        <v>32</v>
      </c>
      <c r="BO249" s="119" t="s">
        <v>32</v>
      </c>
      <c r="BP249" s="6" t="s">
        <v>32</v>
      </c>
      <c r="BQ249" s="7" t="s">
        <v>32</v>
      </c>
      <c r="BR249" s="7" t="s">
        <v>32</v>
      </c>
      <c r="BS249" s="7" t="s">
        <v>32</v>
      </c>
      <c r="BT249" s="7" t="s">
        <v>32</v>
      </c>
      <c r="BU249" s="149"/>
      <c r="BV249" s="154"/>
      <c r="BW249" s="32">
        <v>44137</v>
      </c>
      <c r="BX249" s="27">
        <v>1.9</v>
      </c>
      <c r="BY249" s="27">
        <v>82.8</v>
      </c>
      <c r="BZ249" s="76">
        <v>4.5999999999999996</v>
      </c>
      <c r="CA249" s="27">
        <v>4.28</v>
      </c>
      <c r="CB249" s="29">
        <f t="shared" si="469"/>
        <v>5</v>
      </c>
      <c r="CC249" s="7" t="str">
        <f t="shared" si="470"/>
        <v>1</v>
      </c>
      <c r="CD249" s="7" t="str">
        <f t="shared" si="471"/>
        <v>6</v>
      </c>
      <c r="CE249" s="7" t="str">
        <f t="shared" si="472"/>
        <v>3</v>
      </c>
      <c r="CF249" s="7" t="str">
        <f t="shared" si="473"/>
        <v>10</v>
      </c>
      <c r="CG249" s="149"/>
      <c r="CH249" s="151"/>
      <c r="CI249" s="32">
        <v>44146</v>
      </c>
      <c r="CJ249" s="27">
        <v>39</v>
      </c>
      <c r="CK249" s="27">
        <v>13.8</v>
      </c>
      <c r="CL249" s="76">
        <v>5</v>
      </c>
      <c r="CM249" s="27">
        <v>19.899999999999999</v>
      </c>
      <c r="CN249" s="29">
        <f t="shared" si="428"/>
        <v>6</v>
      </c>
      <c r="CO249" s="7" t="str">
        <f t="shared" si="461"/>
        <v>10</v>
      </c>
      <c r="CP249" s="7" t="str">
        <f t="shared" si="462"/>
        <v>1</v>
      </c>
      <c r="CQ249" s="7" t="str">
        <f t="shared" si="463"/>
        <v>3</v>
      </c>
      <c r="CR249" s="7" t="str">
        <f t="shared" si="464"/>
        <v>10</v>
      </c>
      <c r="CS249" s="149"/>
      <c r="CT249" s="151"/>
      <c r="CU249" s="92">
        <v>44146</v>
      </c>
      <c r="CV249" s="94">
        <v>25.2</v>
      </c>
      <c r="CW249" s="94">
        <v>19.600000000000001</v>
      </c>
      <c r="CX249" s="76">
        <v>5</v>
      </c>
      <c r="CY249" s="94">
        <v>13.5</v>
      </c>
      <c r="CZ249" s="29">
        <f t="shared" si="429"/>
        <v>6</v>
      </c>
      <c r="DA249" s="91" t="str">
        <f t="shared" si="465"/>
        <v>10</v>
      </c>
      <c r="DB249" s="91" t="str">
        <f t="shared" si="466"/>
        <v>1</v>
      </c>
      <c r="DC249" s="91" t="str">
        <f t="shared" si="467"/>
        <v>3</v>
      </c>
      <c r="DD249" s="91" t="str">
        <f t="shared" si="468"/>
        <v>10</v>
      </c>
      <c r="DE249" s="149"/>
      <c r="DF249" s="151"/>
      <c r="DG249" s="32">
        <v>44146</v>
      </c>
      <c r="DH249" s="65" t="s">
        <v>32</v>
      </c>
      <c r="DI249" s="60" t="s">
        <v>32</v>
      </c>
      <c r="DJ249" s="60" t="s">
        <v>32</v>
      </c>
      <c r="DK249" s="60" t="s">
        <v>32</v>
      </c>
      <c r="DL249" s="29" t="s">
        <v>32</v>
      </c>
      <c r="DM249" s="7" t="s">
        <v>32</v>
      </c>
      <c r="DN249" s="7" t="s">
        <v>32</v>
      </c>
      <c r="DO249" s="7" t="s">
        <v>32</v>
      </c>
      <c r="DP249" s="7" t="s">
        <v>32</v>
      </c>
      <c r="DQ249" s="149"/>
      <c r="DR249" s="151"/>
      <c r="DS249" s="4">
        <v>44146</v>
      </c>
      <c r="DT249" s="27">
        <v>27.8</v>
      </c>
      <c r="DU249" s="27">
        <v>12.5</v>
      </c>
      <c r="DV249" s="27">
        <v>5.9</v>
      </c>
      <c r="DW249" s="27">
        <v>15</v>
      </c>
      <c r="DX249" s="29">
        <f t="shared" si="436"/>
        <v>6</v>
      </c>
      <c r="DY249" s="30" t="str">
        <f t="shared" si="445"/>
        <v>10</v>
      </c>
      <c r="DZ249" s="30" t="str">
        <f t="shared" si="446"/>
        <v>1</v>
      </c>
      <c r="EA249" s="30" t="str">
        <f t="shared" si="447"/>
        <v>3</v>
      </c>
      <c r="EB249" s="30" t="str">
        <f t="shared" si="448"/>
        <v>10</v>
      </c>
    </row>
    <row r="250" spans="1:132" ht="17.25" thickBot="1" x14ac:dyDescent="0.3">
      <c r="A250" s="150"/>
      <c r="B250" s="155"/>
      <c r="C250" s="98">
        <v>44166</v>
      </c>
      <c r="D250" s="60" t="s">
        <v>32</v>
      </c>
      <c r="E250" s="60" t="s">
        <v>32</v>
      </c>
      <c r="F250" s="60" t="s">
        <v>32</v>
      </c>
      <c r="G250" s="61" t="s">
        <v>32</v>
      </c>
      <c r="H250" s="29" t="s">
        <v>32</v>
      </c>
      <c r="I250" s="29" t="s">
        <v>32</v>
      </c>
      <c r="J250" s="29" t="s">
        <v>32</v>
      </c>
      <c r="K250" s="29" t="s">
        <v>32</v>
      </c>
      <c r="L250" s="29" t="s">
        <v>32</v>
      </c>
      <c r="M250" s="150"/>
      <c r="N250" s="155"/>
      <c r="O250" s="4">
        <v>44166</v>
      </c>
      <c r="P250" s="99">
        <v>9.4</v>
      </c>
      <c r="Q250" s="99">
        <v>24.8</v>
      </c>
      <c r="R250" s="100">
        <v>1.2</v>
      </c>
      <c r="S250" s="99">
        <v>12.1</v>
      </c>
      <c r="T250" s="29">
        <f t="shared" si="425"/>
        <v>7.25</v>
      </c>
      <c r="U250" s="101" t="str">
        <f t="shared" si="449"/>
        <v>6</v>
      </c>
      <c r="V250" s="101" t="str">
        <f t="shared" si="450"/>
        <v>3</v>
      </c>
      <c r="W250" s="101" t="str">
        <f t="shared" si="451"/>
        <v>10</v>
      </c>
      <c r="X250" s="101" t="str">
        <f t="shared" si="452"/>
        <v>10</v>
      </c>
      <c r="Y250" s="150"/>
      <c r="Z250" s="155"/>
      <c r="AA250" s="98">
        <v>44166</v>
      </c>
      <c r="AB250" s="65" t="s">
        <v>32</v>
      </c>
      <c r="AC250" s="60" t="s">
        <v>32</v>
      </c>
      <c r="AD250" s="117" t="s">
        <v>32</v>
      </c>
      <c r="AE250" s="61" t="s">
        <v>32</v>
      </c>
      <c r="AF250" s="29" t="s">
        <v>32</v>
      </c>
      <c r="AG250" s="7" t="s">
        <v>32</v>
      </c>
      <c r="AH250" s="7" t="s">
        <v>32</v>
      </c>
      <c r="AI250" s="7" t="s">
        <v>32</v>
      </c>
      <c r="AJ250" s="7" t="s">
        <v>32</v>
      </c>
      <c r="AK250" s="150"/>
      <c r="AL250" s="155"/>
      <c r="AM250" s="98">
        <v>44166</v>
      </c>
      <c r="AN250" s="99">
        <v>1.2</v>
      </c>
      <c r="AO250" s="99">
        <v>52.8</v>
      </c>
      <c r="AP250" s="100">
        <v>2.1</v>
      </c>
      <c r="AQ250" s="99">
        <v>6.18</v>
      </c>
      <c r="AR250" s="29">
        <f t="shared" si="427"/>
        <v>5.75</v>
      </c>
      <c r="AS250" s="101" t="str">
        <f t="shared" si="457"/>
        <v>1</v>
      </c>
      <c r="AT250" s="101" t="str">
        <f t="shared" si="458"/>
        <v>6</v>
      </c>
      <c r="AU250" s="101" t="str">
        <f t="shared" si="459"/>
        <v>6</v>
      </c>
      <c r="AV250" s="101" t="str">
        <f t="shared" si="460"/>
        <v>10</v>
      </c>
      <c r="AW250" s="150"/>
      <c r="AX250" s="155"/>
      <c r="AY250" s="98">
        <v>44166</v>
      </c>
      <c r="AZ250" s="119" t="s">
        <v>32</v>
      </c>
      <c r="BA250" s="119" t="s">
        <v>32</v>
      </c>
      <c r="BB250" s="119" t="s">
        <v>32</v>
      </c>
      <c r="BC250" s="119" t="s">
        <v>32</v>
      </c>
      <c r="BD250" s="6" t="s">
        <v>32</v>
      </c>
      <c r="BE250" s="7" t="s">
        <v>32</v>
      </c>
      <c r="BF250" s="7" t="s">
        <v>32</v>
      </c>
      <c r="BG250" s="7" t="s">
        <v>32</v>
      </c>
      <c r="BH250" s="7" t="s">
        <v>32</v>
      </c>
      <c r="BI250" s="150"/>
      <c r="BJ250" s="155"/>
      <c r="BK250" s="32">
        <v>44166</v>
      </c>
      <c r="BL250" s="119" t="s">
        <v>32</v>
      </c>
      <c r="BM250" s="119" t="s">
        <v>32</v>
      </c>
      <c r="BN250" s="118" t="s">
        <v>32</v>
      </c>
      <c r="BO250" s="119" t="s">
        <v>32</v>
      </c>
      <c r="BP250" s="6" t="s">
        <v>32</v>
      </c>
      <c r="BQ250" s="7" t="s">
        <v>32</v>
      </c>
      <c r="BR250" s="7" t="s">
        <v>32</v>
      </c>
      <c r="BS250" s="7" t="s">
        <v>32</v>
      </c>
      <c r="BT250" s="7" t="s">
        <v>32</v>
      </c>
      <c r="BU250" s="150"/>
      <c r="BV250" s="155"/>
      <c r="BW250" s="98">
        <v>44166</v>
      </c>
      <c r="BX250" s="99">
        <v>6.1</v>
      </c>
      <c r="BY250" s="99">
        <v>724</v>
      </c>
      <c r="BZ250" s="100">
        <v>4.8</v>
      </c>
      <c r="CA250" s="99">
        <v>9.81</v>
      </c>
      <c r="CB250" s="29">
        <f t="shared" si="469"/>
        <v>7.25</v>
      </c>
      <c r="CC250" s="101" t="str">
        <f t="shared" si="470"/>
        <v>6</v>
      </c>
      <c r="CD250" s="101" t="str">
        <f t="shared" si="471"/>
        <v>10</v>
      </c>
      <c r="CE250" s="101" t="str">
        <f t="shared" si="472"/>
        <v>3</v>
      </c>
      <c r="CF250" s="101" t="str">
        <f t="shared" si="473"/>
        <v>10</v>
      </c>
      <c r="CG250" s="150"/>
      <c r="CH250" s="152"/>
      <c r="CI250" s="98">
        <v>44174</v>
      </c>
      <c r="CJ250" s="99">
        <v>34</v>
      </c>
      <c r="CK250" s="99">
        <v>33.799999999999997</v>
      </c>
      <c r="CL250" s="100">
        <v>5</v>
      </c>
      <c r="CM250" s="99">
        <v>73.599999999999994</v>
      </c>
      <c r="CN250" s="29">
        <f t="shared" si="428"/>
        <v>6.5</v>
      </c>
      <c r="CO250" s="101" t="str">
        <f t="shared" si="461"/>
        <v>10</v>
      </c>
      <c r="CP250" s="101" t="str">
        <f t="shared" si="462"/>
        <v>3</v>
      </c>
      <c r="CQ250" s="101" t="str">
        <f t="shared" si="463"/>
        <v>3</v>
      </c>
      <c r="CR250" s="101" t="str">
        <f t="shared" si="464"/>
        <v>10</v>
      </c>
      <c r="CS250" s="150"/>
      <c r="CT250" s="152"/>
      <c r="CU250" s="102">
        <v>44174</v>
      </c>
      <c r="CV250" s="103">
        <v>112</v>
      </c>
      <c r="CW250" s="103">
        <v>128</v>
      </c>
      <c r="CX250" s="100">
        <v>4.8</v>
      </c>
      <c r="CY250" s="103">
        <v>75</v>
      </c>
      <c r="CZ250" s="29">
        <f t="shared" si="429"/>
        <v>8.25</v>
      </c>
      <c r="DA250" s="104" t="str">
        <f t="shared" si="465"/>
        <v>10</v>
      </c>
      <c r="DB250" s="104" t="str">
        <f t="shared" si="466"/>
        <v>10</v>
      </c>
      <c r="DC250" s="104" t="str">
        <f t="shared" si="467"/>
        <v>3</v>
      </c>
      <c r="DD250" s="104" t="str">
        <f t="shared" si="468"/>
        <v>10</v>
      </c>
      <c r="DE250" s="150"/>
      <c r="DF250" s="152"/>
      <c r="DG250" s="98">
        <v>44174</v>
      </c>
      <c r="DH250" s="65" t="s">
        <v>32</v>
      </c>
      <c r="DI250" s="60" t="s">
        <v>32</v>
      </c>
      <c r="DJ250" s="60" t="s">
        <v>32</v>
      </c>
      <c r="DK250" s="60" t="s">
        <v>32</v>
      </c>
      <c r="DL250" s="29" t="s">
        <v>32</v>
      </c>
      <c r="DM250" s="7" t="s">
        <v>32</v>
      </c>
      <c r="DN250" s="7" t="s">
        <v>32</v>
      </c>
      <c r="DO250" s="7" t="s">
        <v>32</v>
      </c>
      <c r="DP250" s="7" t="s">
        <v>32</v>
      </c>
      <c r="DQ250" s="150"/>
      <c r="DR250" s="152"/>
      <c r="DS250" s="105">
        <v>44174</v>
      </c>
      <c r="DT250" s="52">
        <v>10.199999999999999</v>
      </c>
      <c r="DU250" s="52">
        <v>59.1</v>
      </c>
      <c r="DV250" s="52">
        <v>5.3</v>
      </c>
      <c r="DW250" s="52">
        <v>4.49</v>
      </c>
      <c r="DX250" s="29">
        <f t="shared" si="436"/>
        <v>6.25</v>
      </c>
      <c r="DY250" s="30" t="str">
        <f t="shared" si="445"/>
        <v>6</v>
      </c>
      <c r="DZ250" s="30" t="str">
        <f t="shared" si="446"/>
        <v>6</v>
      </c>
      <c r="EA250" s="30" t="str">
        <f t="shared" si="447"/>
        <v>3</v>
      </c>
      <c r="EB250" s="30" t="str">
        <f t="shared" si="448"/>
        <v>10</v>
      </c>
    </row>
    <row r="251" spans="1:132" ht="18" thickTop="1" thickBot="1" x14ac:dyDescent="0.3">
      <c r="A251" s="106">
        <v>109</v>
      </c>
      <c r="B251" s="107" t="s">
        <v>59</v>
      </c>
      <c r="C251" s="108" t="s">
        <v>60</v>
      </c>
      <c r="D251" s="109">
        <f>AVERAGE(D239:D250)</f>
        <v>2.4</v>
      </c>
      <c r="E251" s="109">
        <f>AVERAGE(E239:E250)</f>
        <v>40.15</v>
      </c>
      <c r="F251" s="110">
        <f>AVERAGE(F239:F250)</f>
        <v>5.2249999999999996</v>
      </c>
      <c r="G251" s="109">
        <f>AVERAGE(G239:G250)</f>
        <v>3.8175000000000003</v>
      </c>
      <c r="H251" s="109">
        <f>AVERAGE(H239:H250)</f>
        <v>4.1875</v>
      </c>
      <c r="I251" s="111" t="str">
        <f>IF(D251&lt;3,"1",IF(D251&lt;5,"3",IF(D251&lt;=15,"6",IF(D251&gt;15,"10"))))</f>
        <v>1</v>
      </c>
      <c r="J251" s="111" t="str">
        <f>IF(E251&lt;20,"1",IF(E251&lt;=49,"3",IF(E251&lt;=100,"6",IF(E251&gt;100,"10"))))</f>
        <v>3</v>
      </c>
      <c r="K251" s="111" t="str">
        <f>IF(F251&gt;6.5,"1",IF(F251&gt;=4.6,"3",IF(F251&gt;=2,"6",IF(F251&gt;=0,"10"))))</f>
        <v>3</v>
      </c>
      <c r="L251" s="111" t="str">
        <f>IF(G251&lt;0.5,"1",IF(G251&lt;1,"3",IF(G251&lt;=3,"6",IF(G251&gt;=3,"10"))))</f>
        <v>10</v>
      </c>
      <c r="M251" s="106">
        <v>109</v>
      </c>
      <c r="N251" s="107" t="s">
        <v>55</v>
      </c>
      <c r="O251" s="108" t="s">
        <v>60</v>
      </c>
      <c r="P251" s="109">
        <f>AVERAGE(P239:P250)</f>
        <v>10.025</v>
      </c>
      <c r="Q251" s="109">
        <f>AVERAGE(Q239:Q250)</f>
        <v>58.233333333333327</v>
      </c>
      <c r="R251" s="110">
        <f>AVERAGE(R239:R250)</f>
        <v>1.958333333333333</v>
      </c>
      <c r="S251" s="109">
        <f>AVERAGE(S239:S250)</f>
        <v>7.39</v>
      </c>
      <c r="T251" s="109">
        <f>AVERAGE(T239:T250)</f>
        <v>7.1875</v>
      </c>
      <c r="U251" s="111" t="str">
        <f>IF(P251&lt;3,"1",IF(P251&lt;5,"3",IF(P251&lt;=15,"6",IF(P251&gt;15,"10"))))</f>
        <v>6</v>
      </c>
      <c r="V251" s="111" t="str">
        <f>IF(Q251&lt;20,"1",IF(Q251&lt;=49,"3",IF(Q251&lt;=100,"6",IF(Q251&gt;100,"10"))))</f>
        <v>6</v>
      </c>
      <c r="W251" s="111" t="str">
        <f>IF(R251&gt;6.5,"1",IF(R251&gt;=4.6,"3",IF(R251&gt;=2,"6",IF(R251&gt;=0,"10"))))</f>
        <v>10</v>
      </c>
      <c r="X251" s="111" t="str">
        <f>IF(S251&lt;0.5,"1",IF(S251&lt;1,"3",IF(S251&lt;=3,"6",IF(S251&gt;=3,"10"))))</f>
        <v>10</v>
      </c>
      <c r="Y251" s="106">
        <v>109</v>
      </c>
      <c r="Z251" s="107" t="s">
        <v>61</v>
      </c>
      <c r="AA251" s="108" t="s">
        <v>60</v>
      </c>
      <c r="AB251" s="109">
        <f>AVERAGE(AB239:AB250)</f>
        <v>4.55</v>
      </c>
      <c r="AC251" s="109">
        <f>AVERAGE(AC239:AC250)</f>
        <v>24.619999999999997</v>
      </c>
      <c r="AD251" s="110">
        <f>AVERAGE(AD239:AD250)</f>
        <v>1.86</v>
      </c>
      <c r="AE251" s="109">
        <f>AVERAGE(AE239:AE250)</f>
        <v>5.1580000000000004</v>
      </c>
      <c r="AF251" s="109">
        <f>AVERAGE(AF239:AF250)</f>
        <v>5.75</v>
      </c>
      <c r="AG251" s="111" t="str">
        <f>IF(AB251&lt;3,"1",IF(AB251&lt;5,"3",IF(AB251&lt;=15,"6",IF(AB251&gt;15,"10"))))</f>
        <v>3</v>
      </c>
      <c r="AH251" s="111" t="str">
        <f>IF(AC251&lt;20,"1",IF(AC251&lt;=49,"3",IF(AC251&lt;=100,"6",IF(AC251&gt;100,"10"))))</f>
        <v>3</v>
      </c>
      <c r="AI251" s="111" t="str">
        <f>IF(AD251&gt;6.5,"1",IF(AD251&gt;=4.6,"3",IF(AD251&gt;=2,"6",IF(AD251&gt;=0,"10"))))</f>
        <v>10</v>
      </c>
      <c r="AJ251" s="111" t="str">
        <f>IF(AE251&lt;0.5,"1",IF(AE251&lt;1,"3",IF(AE251&lt;=3,"6",IF(AE251&gt;=3,"10"))))</f>
        <v>10</v>
      </c>
      <c r="AK251" s="106">
        <v>109</v>
      </c>
      <c r="AL251" s="107" t="s">
        <v>56</v>
      </c>
      <c r="AM251" s="108" t="s">
        <v>60</v>
      </c>
      <c r="AN251" s="109">
        <f>AVERAGE(AN239:AN250)</f>
        <v>2.5583333333333331</v>
      </c>
      <c r="AO251" s="109">
        <f>AVERAGE(AO239:AO250)</f>
        <v>42.31666666666667</v>
      </c>
      <c r="AP251" s="110">
        <f>AVERAGE(AP239:AP250)</f>
        <v>2.0500000000000003</v>
      </c>
      <c r="AQ251" s="109">
        <f>AVERAGE(AQ239:AQ250)</f>
        <v>4.9041666666666668</v>
      </c>
      <c r="AR251" s="109">
        <f>AVERAGE(AR239:AR250)</f>
        <v>5.479166666666667</v>
      </c>
      <c r="AS251" s="111" t="str">
        <f>IF(AN251&lt;3,"1",IF(AN251&lt;5,"3",IF(AN251&lt;=15,"6",IF(AN251&gt;15,"10"))))</f>
        <v>1</v>
      </c>
      <c r="AT251" s="111" t="str">
        <f>IF(AO251&lt;20,"1",IF(AO251&lt;=49,"3",IF(AO251&lt;=100,"6",IF(AO251&gt;100,"10"))))</f>
        <v>3</v>
      </c>
      <c r="AU251" s="111" t="str">
        <f>IF(AP251&gt;6.5,"1",IF(AP251&gt;=4.6,"3",IF(AP251&gt;=2,"6",IF(AP251&gt;=0,"10"))))</f>
        <v>6</v>
      </c>
      <c r="AV251" s="111" t="str">
        <f>IF(AQ251&lt;0.5,"1",IF(AQ251&lt;1,"3",IF(AQ251&lt;=3,"6",IF(AQ251&gt;=3,"10"))))</f>
        <v>10</v>
      </c>
      <c r="AW251" s="106">
        <v>109</v>
      </c>
      <c r="AX251" s="107" t="s">
        <v>42</v>
      </c>
      <c r="AY251" s="108" t="s">
        <v>60</v>
      </c>
      <c r="AZ251" s="109" t="e">
        <f>AVERAGE(AZ239:AZ250)</f>
        <v>#DIV/0!</v>
      </c>
      <c r="BA251" s="109" t="e">
        <f>AVERAGE(BA239:BA250)</f>
        <v>#DIV/0!</v>
      </c>
      <c r="BB251" s="110" t="e">
        <f>AVERAGE(BB239:BB250)</f>
        <v>#DIV/0!</v>
      </c>
      <c r="BC251" s="109" t="e">
        <f>AVERAGE(BC239:BC250)</f>
        <v>#DIV/0!</v>
      </c>
      <c r="BD251" s="109" t="e">
        <f>AVERAGE(BD239:BD250)</f>
        <v>#DIV/0!</v>
      </c>
      <c r="BE251" s="111" t="e">
        <f>IF(AZ251&lt;3,"1",IF(AZ251&lt;5,"3",IF(AZ251&lt;=15,"6",IF(AZ251&gt;15,"10"))))</f>
        <v>#DIV/0!</v>
      </c>
      <c r="BF251" s="111" t="e">
        <f>IF(BA251&lt;20,"1",IF(BA251&lt;=49,"3",IF(BA251&lt;=100,"6",IF(BA251&gt;100,"10"))))</f>
        <v>#DIV/0!</v>
      </c>
      <c r="BG251" s="111" t="e">
        <f>IF(BB251&gt;6.5,"1",IF(BB251&gt;=4.6,"3",IF(BB251&gt;=2,"6",IF(BB251&gt;=0,"10"))))</f>
        <v>#DIV/0!</v>
      </c>
      <c r="BH251" s="111" t="e">
        <f>IF(BC251&lt;0.5,"1",IF(BC251&lt;1,"3",IF(BC251&lt;=3,"6",IF(BC251&gt;=3,"10"))))</f>
        <v>#DIV/0!</v>
      </c>
      <c r="BI251" s="106">
        <v>109</v>
      </c>
      <c r="BJ251" s="107" t="s">
        <v>59</v>
      </c>
      <c r="BK251" s="108" t="s">
        <v>60</v>
      </c>
      <c r="BL251" s="109">
        <f>AVERAGE(BL239:BL250)</f>
        <v>1.3</v>
      </c>
      <c r="BM251" s="109">
        <f>AVERAGE(BM239:BM250)</f>
        <v>1230</v>
      </c>
      <c r="BN251" s="110">
        <f>AVERAGE(BN239:BN250)</f>
        <v>6.6</v>
      </c>
      <c r="BO251" s="109">
        <f>AVERAGE(BO239:BO250)</f>
        <v>0.5</v>
      </c>
      <c r="BP251" s="109">
        <f>AVERAGE(BP239:BP250)</f>
        <v>3.25</v>
      </c>
      <c r="BQ251" s="111" t="str">
        <f>IF(BL251&lt;3,"1",IF(BL251&lt;5,"3",IF(BL251&lt;=15,"6",IF(BL251&gt;15,"10"))))</f>
        <v>1</v>
      </c>
      <c r="BR251" s="111" t="str">
        <f>IF(BM251&lt;20,"1",IF(BM251&lt;=49,"3",IF(BM251&lt;=100,"6",IF(BM251&gt;100,"10"))))</f>
        <v>10</v>
      </c>
      <c r="BS251" s="111" t="str">
        <f>IF(BN251&gt;6.5,"1",IF(BN251&gt;=4.6,"3",IF(BN251&gt;=2,"6",IF(BN251&gt;=0,"10"))))</f>
        <v>1</v>
      </c>
      <c r="BT251" s="111" t="str">
        <f>IF(BO251&lt;0.5,"1",IF(BO251&lt;1,"3",IF(BO251&lt;=3,"6",IF(BO251&gt;=3,"10"))))</f>
        <v>3</v>
      </c>
      <c r="BU251" s="106">
        <v>109</v>
      </c>
      <c r="BV251" s="107" t="s">
        <v>62</v>
      </c>
      <c r="BW251" s="108" t="s">
        <v>60</v>
      </c>
      <c r="BX251" s="109">
        <f>AVERAGE(BX239:BX250)</f>
        <v>3.1</v>
      </c>
      <c r="BY251" s="109">
        <f>AVERAGE(BY239:BY250)</f>
        <v>923.65454545454531</v>
      </c>
      <c r="BZ251" s="110">
        <f>AVERAGE(BZ239:BZ250)</f>
        <v>5.1181818181818173</v>
      </c>
      <c r="CA251" s="109">
        <f>AVERAGE(CA239:CA250)</f>
        <v>4.246363636363637</v>
      </c>
      <c r="CB251" s="109">
        <f>AVERAGE(CB239:CB250)</f>
        <v>5.5454545454545459</v>
      </c>
      <c r="CC251" s="111" t="str">
        <f>IF(BX251&lt;3,"1",IF(BX251&lt;5,"3",IF(BX251&lt;=15,"6",IF(BX251&gt;15,"10"))))</f>
        <v>3</v>
      </c>
      <c r="CD251" s="111" t="str">
        <f>IF(BY251&lt;20,"1",IF(BY251&lt;=49,"3",IF(BY251&lt;=100,"6",IF(BY251&gt;100,"10"))))</f>
        <v>10</v>
      </c>
      <c r="CE251" s="111" t="str">
        <f>IF(BZ251&gt;6.5,"1",IF(BZ251&gt;=4.6,"3",IF(BZ251&gt;=2,"6",IF(BZ251&gt;=0,"10"))))</f>
        <v>3</v>
      </c>
      <c r="CF251" s="111" t="str">
        <f>IF(CA251&lt;0.5,"1",IF(CA251&lt;1,"3",IF(CA251&lt;=3,"6",IF(CA251&gt;=3,"10"))))</f>
        <v>10</v>
      </c>
      <c r="CG251" s="106">
        <v>109</v>
      </c>
      <c r="CH251" s="112"/>
      <c r="CI251" s="113" t="s">
        <v>31</v>
      </c>
      <c r="CJ251" s="109">
        <f>AVERAGE(CJ239:CJ250)</f>
        <v>34.509090909090908</v>
      </c>
      <c r="CK251" s="109">
        <f>AVERAGE(CK239:CK250)</f>
        <v>36.736363636363642</v>
      </c>
      <c r="CL251" s="110">
        <f>AVERAGE(CL239:CL250)</f>
        <v>5.0545454545454538</v>
      </c>
      <c r="CM251" s="109">
        <f>AVERAGE(CM239:CM250)</f>
        <v>24.40727272727273</v>
      </c>
      <c r="CN251" s="109">
        <f>AVERAGE(CN239:CN250)</f>
        <v>6.4545454545454541</v>
      </c>
      <c r="CO251" s="111" t="str">
        <f>IF(CJ251&lt;3,"1",IF(CJ251&lt;5,"3",IF(CJ251&lt;=15,"6",IF(CJ251&gt;15,"10"))))</f>
        <v>10</v>
      </c>
      <c r="CP251" s="111" t="str">
        <f>IF(CK251&lt;20,"1",IF(CK251&lt;=49,"3",IF(CK251&lt;=100,"6",IF(CK251&gt;100,"10"))))</f>
        <v>3</v>
      </c>
      <c r="CQ251" s="111" t="str">
        <f>IF(CL251&gt;6.5,"1",IF(CL251&gt;=4.6,"3",IF(CL251&gt;=2,"6",IF(CL251&gt;=0,"10"))))</f>
        <v>3</v>
      </c>
      <c r="CR251" s="111" t="str">
        <f>IF(CM251&lt;0.5,"1",IF(CM251&lt;1,"3",IF(CM251&lt;=3,"6",IF(CM251&gt;=3,"10"))))</f>
        <v>10</v>
      </c>
      <c r="CS251" s="106">
        <v>109</v>
      </c>
      <c r="CT251" s="112"/>
      <c r="CU251" s="114" t="s">
        <v>31</v>
      </c>
      <c r="CV251" s="115">
        <f>AVERAGE(CV239:CV250)</f>
        <v>63.625000000000007</v>
      </c>
      <c r="CW251" s="115">
        <f>AVERAGE(CW239:CW250)</f>
        <v>108.19166666666666</v>
      </c>
      <c r="CX251" s="110">
        <f>AVERAGE(CX239:CX250)</f>
        <v>4.6333333333333329</v>
      </c>
      <c r="CY251" s="115">
        <f>AVERAGE(CY239:CY250)</f>
        <v>29.349999999999998</v>
      </c>
      <c r="CZ251" s="115">
        <f>AVERAGE(CZ239:CZ250)</f>
        <v>7.666666666666667</v>
      </c>
      <c r="DA251" s="116" t="str">
        <f>IF(CV251&lt;3,"1",IF(CV251&lt;5,"3",IF(CV251&lt;=15,"6",IF(CV251&gt;15,"10"))))</f>
        <v>10</v>
      </c>
      <c r="DB251" s="116" t="str">
        <f>IF(CW251&lt;20,"1",IF(CW251&lt;=49,"3",IF(CW251&lt;=100,"6",IF(CW251&gt;100,"10"))))</f>
        <v>10</v>
      </c>
      <c r="DC251" s="116" t="str">
        <f>IF(CX251&gt;6.5,"1",IF(CX251&gt;=4.6,"3",IF(CX251&gt;=2,"6",IF(CX251&gt;=0,"10"))))</f>
        <v>3</v>
      </c>
      <c r="DD251" s="116" t="str">
        <f>IF(CY251&lt;0.5,"1",IF(CY251&lt;1,"3",IF(CY251&lt;=3,"6",IF(CY251&gt;=3,"10"))))</f>
        <v>10</v>
      </c>
      <c r="DE251" s="106">
        <v>109</v>
      </c>
      <c r="DF251" s="112"/>
      <c r="DG251" s="113" t="s">
        <v>31</v>
      </c>
      <c r="DH251" s="109">
        <f>AVERAGE(DH239:DH250)</f>
        <v>84.4</v>
      </c>
      <c r="DI251" s="109">
        <f>AVERAGE(DI239:DI250)</f>
        <v>155</v>
      </c>
      <c r="DJ251" s="110">
        <f>AVERAGE(DJ239:DJ250)</f>
        <v>4.2</v>
      </c>
      <c r="DK251" s="109">
        <f>AVERAGE(DK239:DK250)</f>
        <v>63</v>
      </c>
      <c r="DL251" s="109">
        <f>AVERAGE(DL239:DL250)</f>
        <v>9</v>
      </c>
      <c r="DM251" s="111" t="str">
        <f>IF(DH251&lt;3,"1",IF(DH251&lt;5,"3",IF(DH251&lt;=15,"6",IF(DH251&gt;15,"10"))))</f>
        <v>10</v>
      </c>
      <c r="DN251" s="111" t="str">
        <f>IF(DI251&lt;20,"1",IF(DI251&lt;=49,"3",IF(DI251&lt;=100,"6",IF(DI251&gt;100,"10"))))</f>
        <v>10</v>
      </c>
      <c r="DO251" s="111" t="str">
        <f>IF(DJ251&gt;6.5,"1",IF(DJ251&gt;=4.6,"3",IF(DJ251&gt;=2,"6",IF(DJ251&gt;=0,"10"))))</f>
        <v>6</v>
      </c>
      <c r="DP251" s="111" t="str">
        <f>IF(DK251&lt;0.5,"1",IF(DK251&lt;1,"3",IF(DK251&lt;=3,"6",IF(DK251&gt;=3,"10"))))</f>
        <v>10</v>
      </c>
      <c r="DQ251" s="106">
        <v>109</v>
      </c>
      <c r="DR251" s="112"/>
      <c r="DS251" s="113" t="s">
        <v>31</v>
      </c>
      <c r="DT251" s="109">
        <f>AVERAGE(DT239:DT250)</f>
        <v>11.909090909090908</v>
      </c>
      <c r="DU251" s="109">
        <f>AVERAGE(DU239:DU250)</f>
        <v>55.536363636363632</v>
      </c>
      <c r="DV251" s="110">
        <f>AVERAGE(DV239:DV250)</f>
        <v>5.2999999999999989</v>
      </c>
      <c r="DW251" s="109">
        <f>AVERAGE(DW239:DW250)</f>
        <v>4.0309090909090921</v>
      </c>
      <c r="DX251" s="109">
        <f>AVERAGE(DX239:DX250)</f>
        <v>5.1590909090909092</v>
      </c>
      <c r="DY251" s="111" t="str">
        <f>IF(DT251&lt;3,"1",IF(DT251&lt;5,"3",IF(DT251&lt;=15,"6",IF(DT251&gt;15,"10"))))</f>
        <v>6</v>
      </c>
      <c r="DZ251" s="111" t="str">
        <f>IF(DU251&lt;20,"1",IF(DU251&lt;=49,"3",IF(DU251&lt;=100,"6",IF(DU251&gt;100,"10"))))</f>
        <v>6</v>
      </c>
      <c r="EA251" s="111" t="str">
        <f>IF(DV251&gt;6.5,"1",IF(DV251&gt;=4.6,"3",IF(DV251&gt;=2,"6",IF(DV251&gt;=0,"10"))))</f>
        <v>3</v>
      </c>
      <c r="EB251" s="111" t="str">
        <f>IF(DW251&lt;0.5,"1",IF(DW251&lt;1,"3",IF(DW251&lt;=3,"6",IF(DW251&gt;=3,"10"))))</f>
        <v>10</v>
      </c>
    </row>
    <row r="252" spans="1:132" ht="15.6" customHeight="1" thickTop="1" x14ac:dyDescent="0.25">
      <c r="A252" s="149">
        <v>110</v>
      </c>
      <c r="B252" s="153" t="s">
        <v>22</v>
      </c>
      <c r="C252" s="32">
        <v>44203</v>
      </c>
      <c r="D252" s="60" t="s">
        <v>32</v>
      </c>
      <c r="E252" s="60" t="s">
        <v>32</v>
      </c>
      <c r="F252" s="60" t="s">
        <v>32</v>
      </c>
      <c r="G252" s="61" t="s">
        <v>32</v>
      </c>
      <c r="H252" s="29" t="s">
        <v>32</v>
      </c>
      <c r="I252" s="29" t="s">
        <v>32</v>
      </c>
      <c r="J252" s="29" t="s">
        <v>32</v>
      </c>
      <c r="K252" s="29" t="s">
        <v>32</v>
      </c>
      <c r="L252" s="29" t="s">
        <v>32</v>
      </c>
      <c r="M252" s="149">
        <v>110</v>
      </c>
      <c r="N252" s="153" t="s">
        <v>41</v>
      </c>
      <c r="O252" s="32">
        <v>44203</v>
      </c>
      <c r="P252" s="77">
        <v>15.5</v>
      </c>
      <c r="Q252" s="77">
        <v>42</v>
      </c>
      <c r="R252" s="76">
        <v>0.6</v>
      </c>
      <c r="S252" s="77">
        <v>17.5</v>
      </c>
      <c r="T252" s="29">
        <f t="shared" ref="T252:T263" si="479">(U252+V252+W252+X252)/4</f>
        <v>8.25</v>
      </c>
      <c r="U252" s="30" t="str">
        <f>IF(P252&lt;=3,"1",IF(P252&lt;5,"3",IF(P252&lt;=15,"6",IF(P252&gt;15,"10"))))</f>
        <v>10</v>
      </c>
      <c r="V252" s="30" t="str">
        <f>IF(Q252&lt;=20,"1",IF(Q252&lt;=49.9,"3",IF(Q252&lt;=100,"6",IF(Q252&gt;100,"10"))))</f>
        <v>3</v>
      </c>
      <c r="W252" s="30" t="str">
        <f>IF(R252&gt;=6.5,"1",IF(R252&gt;=4.6,"3",IF(R252&gt;=2,"6",IF(R252&gt;=0,"10"))))</f>
        <v>10</v>
      </c>
      <c r="X252" s="30" t="str">
        <f>IF(S252&lt;=0.5,"1",IF(S252&lt;1,"3",IF(S252&lt;=3,"6",IF(S252&gt;=3,"10"))))</f>
        <v>10</v>
      </c>
      <c r="Y252" s="149">
        <v>110</v>
      </c>
      <c r="Z252" s="153" t="s">
        <v>41</v>
      </c>
      <c r="AA252" s="32">
        <v>44203</v>
      </c>
      <c r="AB252" s="65" t="s">
        <v>32</v>
      </c>
      <c r="AC252" s="60" t="s">
        <v>32</v>
      </c>
      <c r="AD252" s="117" t="s">
        <v>32</v>
      </c>
      <c r="AE252" s="61" t="s">
        <v>32</v>
      </c>
      <c r="AF252" s="29" t="s">
        <v>32</v>
      </c>
      <c r="AG252" s="7" t="s">
        <v>32</v>
      </c>
      <c r="AH252" s="7" t="s">
        <v>32</v>
      </c>
      <c r="AI252" s="7" t="s">
        <v>32</v>
      </c>
      <c r="AJ252" s="7" t="s">
        <v>32</v>
      </c>
      <c r="AK252" s="149">
        <v>110</v>
      </c>
      <c r="AL252" s="153" t="s">
        <v>56</v>
      </c>
      <c r="AM252" s="32">
        <v>44203</v>
      </c>
      <c r="AN252" s="77">
        <v>1.6</v>
      </c>
      <c r="AO252" s="77">
        <v>48</v>
      </c>
      <c r="AP252" s="76">
        <v>2.2999999999999998</v>
      </c>
      <c r="AQ252" s="27">
        <v>10.8</v>
      </c>
      <c r="AR252" s="29">
        <f t="shared" ref="AR252:AR263" si="480">(AS252+AT252+AU252+AV252)/4</f>
        <v>5</v>
      </c>
      <c r="AS252" s="30" t="str">
        <f>IF(AN252&lt;=3,"1",IF(AN252&lt;5,"3",IF(AN252&lt;=15,"6",IF(AN252&gt;15,"10"))))</f>
        <v>1</v>
      </c>
      <c r="AT252" s="30" t="str">
        <f>IF(AO252&lt;=20,"1",IF(AO252&lt;=49.9,"3",IF(AO252&lt;=100,"6",IF(AO252&gt;100,"10"))))</f>
        <v>3</v>
      </c>
      <c r="AU252" s="30" t="str">
        <f>IF(AP252&gt;=6.5,"1",IF(AP252&gt;=4.6,"3",IF(AP252&gt;=2,"6",IF(AP252&gt;=0,"10"))))</f>
        <v>6</v>
      </c>
      <c r="AV252" s="30" t="str">
        <f>IF(AQ252&lt;=0.5,"1",IF(AQ252&lt;1,"3",IF(AQ252&lt;=3,"6",IF(AQ252&gt;=3,"10"))))</f>
        <v>10</v>
      </c>
      <c r="AW252" s="149">
        <v>110</v>
      </c>
      <c r="AX252" s="153" t="s">
        <v>42</v>
      </c>
      <c r="AY252" s="32">
        <v>44203</v>
      </c>
      <c r="AZ252" s="65" t="s">
        <v>32</v>
      </c>
      <c r="BA252" s="65" t="s">
        <v>32</v>
      </c>
      <c r="BB252" s="118" t="s">
        <v>32</v>
      </c>
      <c r="BC252" s="62" t="s">
        <v>32</v>
      </c>
      <c r="BD252" s="6" t="s">
        <v>57</v>
      </c>
      <c r="BE252" s="7" t="s">
        <v>58</v>
      </c>
      <c r="BF252" s="7" t="s">
        <v>39</v>
      </c>
      <c r="BG252" s="7" t="s">
        <v>57</v>
      </c>
      <c r="BH252" s="7" t="s">
        <v>57</v>
      </c>
      <c r="BI252" s="149">
        <v>110</v>
      </c>
      <c r="BJ252" s="153" t="s">
        <v>22</v>
      </c>
      <c r="BK252" s="32">
        <v>44203</v>
      </c>
      <c r="BL252" s="119" t="s">
        <v>32</v>
      </c>
      <c r="BM252" s="119" t="s">
        <v>32</v>
      </c>
      <c r="BN252" s="118" t="s">
        <v>32</v>
      </c>
      <c r="BO252" s="119" t="s">
        <v>32</v>
      </c>
      <c r="BP252" s="6" t="s">
        <v>32</v>
      </c>
      <c r="BQ252" s="7" t="s">
        <v>32</v>
      </c>
      <c r="BR252" s="7" t="s">
        <v>32</v>
      </c>
      <c r="BS252" s="7" t="s">
        <v>32</v>
      </c>
      <c r="BT252" s="7" t="s">
        <v>32</v>
      </c>
      <c r="BU252" s="149">
        <v>110</v>
      </c>
      <c r="BV252" s="153" t="s">
        <v>22</v>
      </c>
      <c r="BW252" s="32">
        <v>44203</v>
      </c>
      <c r="BX252" s="33">
        <v>12</v>
      </c>
      <c r="BY252" s="33">
        <v>1550</v>
      </c>
      <c r="BZ252" s="76">
        <v>5.2</v>
      </c>
      <c r="CA252" s="33">
        <v>9.6199999999999992</v>
      </c>
      <c r="CB252" s="29">
        <f>(CC252+CD252+CE252+CF252)/4</f>
        <v>7.25</v>
      </c>
      <c r="CC252" s="30" t="str">
        <f>IF(BX252&lt;=3,"1",IF(BX252&lt;5,"3",IF(BX252&lt;=15,"6",IF(BX252&gt;15,"10"))))</f>
        <v>6</v>
      </c>
      <c r="CD252" s="30" t="str">
        <f>IF(BY252&lt;=20,"1",IF(BY252&lt;=49.9,"3",IF(BY252&lt;=100,"6",IF(BY252&gt;100,"10"))))</f>
        <v>10</v>
      </c>
      <c r="CE252" s="30" t="str">
        <f>IF(BZ252&gt;=6.5,"1",IF(BZ252&gt;=4.6,"3",IF(BZ252&gt;=2,"6",IF(BZ252&gt;=0,"10"))))</f>
        <v>3</v>
      </c>
      <c r="CF252" s="30" t="str">
        <f>IF(CA252&lt;=0.5,"1",IF(CA252&lt;1,"3",IF(CA252&lt;=3,"6",IF(CA252&gt;=3,"10"))))</f>
        <v>10</v>
      </c>
      <c r="CG252" s="149">
        <v>110</v>
      </c>
      <c r="CH252" s="151"/>
      <c r="CI252" s="32">
        <v>44200</v>
      </c>
      <c r="CJ252" s="77">
        <v>176</v>
      </c>
      <c r="CK252" s="77">
        <v>27.8</v>
      </c>
      <c r="CL252" s="76">
        <v>5.6</v>
      </c>
      <c r="CM252" s="77">
        <v>70</v>
      </c>
      <c r="CN252" s="29">
        <f t="shared" ref="CN252" si="481">(CO252+CP252+CQ252+CR252)/4</f>
        <v>6.5</v>
      </c>
      <c r="CO252" s="30" t="str">
        <f>IF(CJ252&lt;=3,"1",IF(CJ252&lt;5,"3",IF(CJ252&lt;=15,"6",IF(CJ252&gt;15,"10"))))</f>
        <v>10</v>
      </c>
      <c r="CP252" s="30" t="str">
        <f>IF(CK252&lt;=20,"1",IF(CK252&lt;=49.9,"3",IF(CK252&lt;=100,"6",IF(CK252&gt;100,"10"))))</f>
        <v>3</v>
      </c>
      <c r="CQ252" s="30" t="str">
        <f>IF(CL252&gt;=6.5,"1",IF(CL252&gt;=4.6,"3",IF(CL252&gt;=2,"6",IF(CL252&gt;=0,"10"))))</f>
        <v>3</v>
      </c>
      <c r="CR252" s="30" t="str">
        <f>IF(CM252&lt;=0.5,"1",IF(CM252&lt;1,"3",IF(CM252&lt;=3,"6",IF(CM252&gt;=3,"10"))))</f>
        <v>10</v>
      </c>
      <c r="CS252" s="149">
        <v>110</v>
      </c>
      <c r="CT252" s="151"/>
      <c r="CU252" s="78">
        <v>44200</v>
      </c>
      <c r="CV252" s="79">
        <v>306</v>
      </c>
      <c r="CW252" s="79">
        <v>268</v>
      </c>
      <c r="CX252" s="76">
        <v>5</v>
      </c>
      <c r="CY252" s="79">
        <v>111</v>
      </c>
      <c r="CZ252" s="80">
        <f t="shared" ref="CZ252:CZ263" si="482">(DA252+DB252+DC252+DD252)/4</f>
        <v>8.25</v>
      </c>
      <c r="DA252" s="81" t="str">
        <f>IF(CV252&lt;=3,"1",IF(CV252&lt;5,"3",IF(CV252&lt;=15,"6",IF(CV252&gt;15,"10"))))</f>
        <v>10</v>
      </c>
      <c r="DB252" s="81" t="str">
        <f>IF(CW252&lt;=20,"1",IF(CW252&lt;=49.9,"3",IF(CW252&lt;=100,"6",IF(CW252&gt;100,"10"))))</f>
        <v>10</v>
      </c>
      <c r="DC252" s="81" t="str">
        <f>IF(CX252&gt;=6.5,"1",IF(CX252&gt;=4.6,"3",IF(CX252&gt;=2,"6",IF(CX252&gt;=0,"10"))))</f>
        <v>3</v>
      </c>
      <c r="DD252" s="81" t="str">
        <f>IF(CY252&lt;=0.5,"1",IF(CY252&lt;1,"3",IF(CY252&lt;=3,"6",IF(CY252&gt;=3,"10"))))</f>
        <v>10</v>
      </c>
      <c r="DE252" s="149">
        <v>110</v>
      </c>
      <c r="DF252" s="151"/>
      <c r="DG252" s="32">
        <v>44203</v>
      </c>
      <c r="DH252" s="65" t="s">
        <v>32</v>
      </c>
      <c r="DI252" s="60" t="s">
        <v>32</v>
      </c>
      <c r="DJ252" s="60" t="s">
        <v>32</v>
      </c>
      <c r="DK252" s="60" t="s">
        <v>32</v>
      </c>
      <c r="DL252" s="29" t="s">
        <v>32</v>
      </c>
      <c r="DM252" s="7" t="s">
        <v>32</v>
      </c>
      <c r="DN252" s="7" t="s">
        <v>32</v>
      </c>
      <c r="DO252" s="7" t="s">
        <v>32</v>
      </c>
      <c r="DP252" s="7" t="s">
        <v>32</v>
      </c>
      <c r="DQ252" s="149">
        <v>110</v>
      </c>
      <c r="DR252" s="151"/>
      <c r="DS252" s="4">
        <v>44200</v>
      </c>
      <c r="DT252" s="27">
        <v>12.2</v>
      </c>
      <c r="DU252" s="27">
        <v>23.6</v>
      </c>
      <c r="DV252" s="27">
        <v>6.4</v>
      </c>
      <c r="DW252" s="27">
        <v>4.0599999999999996</v>
      </c>
      <c r="DX252" s="29">
        <f t="shared" ref="DX252" si="483">(DY252+DZ252+EA252+EB252)/4</f>
        <v>5.5</v>
      </c>
      <c r="DY252" s="30" t="str">
        <f t="shared" ref="DY252" si="484">IF(DT252&lt;=3,"1",IF(DT252&lt;5,"3",IF(DT252&lt;=15,"6",IF(DT252&gt;15,"10"))))</f>
        <v>6</v>
      </c>
      <c r="DZ252" s="30" t="str">
        <f t="shared" ref="DZ252" si="485">IF(DU252&lt;=20,"1",IF(DU252&lt;=49.9,"3",IF(DU252&lt;=100,"6",IF(DU252&gt;100,"10"))))</f>
        <v>3</v>
      </c>
      <c r="EA252" s="30" t="str">
        <f t="shared" ref="EA252" si="486">IF(DV252&gt;=6.5,"1",IF(DV252&gt;=4.6,"3",IF(DV252&gt;=2,"6",IF(DV252&gt;=0,"10"))))</f>
        <v>3</v>
      </c>
      <c r="EB252" s="30" t="str">
        <f t="shared" ref="EB252" si="487">IF(DW252&lt;=0.5,"1",IF(DW252&lt;1,"3",IF(DW252&lt;=3,"6",IF(DW252&gt;=3,"10"))))</f>
        <v>10</v>
      </c>
    </row>
    <row r="253" spans="1:132" x14ac:dyDescent="0.25">
      <c r="A253" s="149"/>
      <c r="B253" s="154"/>
      <c r="C253" s="32">
        <v>44230</v>
      </c>
      <c r="D253" s="60" t="s">
        <v>32</v>
      </c>
      <c r="E253" s="60" t="s">
        <v>32</v>
      </c>
      <c r="F253" s="60" t="s">
        <v>32</v>
      </c>
      <c r="G253" s="61" t="s">
        <v>32</v>
      </c>
      <c r="H253" s="29" t="s">
        <v>32</v>
      </c>
      <c r="I253" s="29" t="s">
        <v>32</v>
      </c>
      <c r="J253" s="29" t="s">
        <v>32</v>
      </c>
      <c r="K253" s="29" t="s">
        <v>32</v>
      </c>
      <c r="L253" s="29" t="s">
        <v>32</v>
      </c>
      <c r="M253" s="149"/>
      <c r="N253" s="154"/>
      <c r="O253" s="32">
        <v>44230</v>
      </c>
      <c r="P253" s="85">
        <v>23.1</v>
      </c>
      <c r="Q253" s="85">
        <v>35.4</v>
      </c>
      <c r="R253" s="76">
        <v>0.8</v>
      </c>
      <c r="S253" s="84">
        <v>23.6</v>
      </c>
      <c r="T253" s="29">
        <f t="shared" si="479"/>
        <v>8.25</v>
      </c>
      <c r="U253" s="7" t="str">
        <f>IF(P253&lt;=3,"1",IF(P253&lt;5,"3",IF(P253&lt;=15,"6",IF(P253&gt;15,"10"))))</f>
        <v>10</v>
      </c>
      <c r="V253" s="7" t="str">
        <f>IF(Q253&lt;=20,"1",IF(Q253&lt;=49.9,"3",IF(Q253&lt;=100,"6",IF(Q253&gt;100,"10"))))</f>
        <v>3</v>
      </c>
      <c r="W253" s="7" t="str">
        <f>IF(R253&gt;=6.5,"1",IF(R253&gt;=4.6,"3",IF(R253&gt;=2,"6",IF(R253&gt;=0,"10"))))</f>
        <v>10</v>
      </c>
      <c r="X253" s="7" t="str">
        <f>IF(S253&lt;=0.5,"1",IF(S253&lt;1,"3",IF(S253&lt;=3,"6",IF(S253&gt;=3,"10"))))</f>
        <v>10</v>
      </c>
      <c r="Y253" s="149"/>
      <c r="Z253" s="154"/>
      <c r="AA253" s="32">
        <v>44230</v>
      </c>
      <c r="AB253" s="85">
        <v>5.7</v>
      </c>
      <c r="AC253" s="85">
        <v>26.4</v>
      </c>
      <c r="AD253" s="76">
        <v>1.3</v>
      </c>
      <c r="AE253" s="85">
        <v>16.100000000000001</v>
      </c>
      <c r="AF253" s="29">
        <f t="shared" ref="AF253:AF262" si="488">(AG253+AH253+AI253+AJ253)/4</f>
        <v>7.25</v>
      </c>
      <c r="AG253" s="7" t="str">
        <f>IF(AB253&lt;=3,"1",IF(AB253&lt;5,"3",IF(AB253&lt;=15,"6",IF(AB253&gt;15,"10"))))</f>
        <v>6</v>
      </c>
      <c r="AH253" s="7" t="str">
        <f>IF(AC253&lt;=20,"1",IF(AC253&lt;=49.9,"3",IF(AC253&lt;=100,"6",IF(AC253&gt;100,"10"))))</f>
        <v>3</v>
      </c>
      <c r="AI253" s="7" t="str">
        <f>IF(AD253&gt;=6.5,"1",IF(AD253&gt;=4.6,"3",IF(AD253&gt;=2,"6",IF(AD253&gt;=0,"10"))))</f>
        <v>10</v>
      </c>
      <c r="AJ253" s="7" t="str">
        <f>IF(AE253&lt;=0.5,"1",IF(AE253&lt;1,"3",IF(AE253&lt;=3,"6",IF(AE253&gt;=3,"10"))))</f>
        <v>10</v>
      </c>
      <c r="AK253" s="149"/>
      <c r="AL253" s="154"/>
      <c r="AM253" s="32">
        <v>44230</v>
      </c>
      <c r="AN253" s="85">
        <v>3.8</v>
      </c>
      <c r="AO253" s="85">
        <v>29.6</v>
      </c>
      <c r="AP253" s="76">
        <v>3</v>
      </c>
      <c r="AQ253" s="84">
        <v>13</v>
      </c>
      <c r="AR253" s="29">
        <f t="shared" si="480"/>
        <v>5.5</v>
      </c>
      <c r="AS253" s="7" t="str">
        <f>IF(AN253&lt;=3,"1",IF(AN253&lt;5,"3",IF(AN253&lt;=15,"6",IF(AN253&gt;15,"10"))))</f>
        <v>3</v>
      </c>
      <c r="AT253" s="7" t="str">
        <f>IF(AO253&lt;=20,"1",IF(AO253&lt;=49.9,"3",IF(AO253&lt;=100,"6",IF(AO253&gt;100,"10"))))</f>
        <v>3</v>
      </c>
      <c r="AU253" s="7" t="str">
        <f>IF(AP253&gt;=6.5,"1",IF(AP253&gt;=4.6,"3",IF(AP253&gt;=2,"6",IF(AP253&gt;=0,"10"))))</f>
        <v>6</v>
      </c>
      <c r="AV253" s="7" t="str">
        <f>IF(AQ253&lt;=0.5,"1",IF(AQ253&lt;1,"3",IF(AQ253&lt;=3,"6",IF(AQ253&gt;=3,"10"))))</f>
        <v>10</v>
      </c>
      <c r="AW253" s="149"/>
      <c r="AX253" s="154"/>
      <c r="AY253" s="32">
        <v>44230</v>
      </c>
      <c r="AZ253" s="65" t="s">
        <v>32</v>
      </c>
      <c r="BA253" s="65" t="s">
        <v>32</v>
      </c>
      <c r="BB253" s="118" t="s">
        <v>32</v>
      </c>
      <c r="BC253" s="62" t="s">
        <v>32</v>
      </c>
      <c r="BD253" s="6" t="s">
        <v>57</v>
      </c>
      <c r="BE253" s="7" t="s">
        <v>58</v>
      </c>
      <c r="BF253" s="7" t="s">
        <v>39</v>
      </c>
      <c r="BG253" s="7" t="s">
        <v>57</v>
      </c>
      <c r="BH253" s="7" t="s">
        <v>57</v>
      </c>
      <c r="BI253" s="149"/>
      <c r="BJ253" s="154"/>
      <c r="BK253" s="32">
        <v>44230</v>
      </c>
      <c r="BL253" s="119" t="s">
        <v>32</v>
      </c>
      <c r="BM253" s="119" t="s">
        <v>32</v>
      </c>
      <c r="BN253" s="118" t="s">
        <v>32</v>
      </c>
      <c r="BO253" s="119" t="s">
        <v>32</v>
      </c>
      <c r="BP253" s="6" t="s">
        <v>32</v>
      </c>
      <c r="BQ253" s="7" t="s">
        <v>32</v>
      </c>
      <c r="BR253" s="7" t="s">
        <v>32</v>
      </c>
      <c r="BS253" s="7" t="s">
        <v>32</v>
      </c>
      <c r="BT253" s="7" t="s">
        <v>32</v>
      </c>
      <c r="BU253" s="149"/>
      <c r="BV253" s="154"/>
      <c r="BW253" s="32">
        <v>44230</v>
      </c>
      <c r="BX253" s="43">
        <v>10.3</v>
      </c>
      <c r="BY253" s="43">
        <v>1280</v>
      </c>
      <c r="BZ253" s="76">
        <v>5.4</v>
      </c>
      <c r="CA253" s="44">
        <v>11.3</v>
      </c>
      <c r="CB253" s="29">
        <f t="shared" ref="CB253" si="489">(CC253+CD253+CE253+CF253)/4</f>
        <v>7.25</v>
      </c>
      <c r="CC253" s="30" t="str">
        <f t="shared" ref="CC253" si="490">IF(BX253&lt;=3,"1",IF(BX253&lt;5,"3",IF(BX253&lt;=15,"6",IF(BX253&gt;15,"10"))))</f>
        <v>6</v>
      </c>
      <c r="CD253" s="30" t="str">
        <f t="shared" ref="CD253" si="491">IF(BY253&lt;=20,"1",IF(BY253&lt;=49.9,"3",IF(BY253&lt;=100,"6",IF(BY253&gt;100,"10"))))</f>
        <v>10</v>
      </c>
      <c r="CE253" s="30" t="str">
        <f t="shared" ref="CE253" si="492">IF(BZ253&gt;=6.5,"1",IF(BZ253&gt;=4.6,"3",IF(BZ253&gt;=2,"6",IF(BZ253&gt;=0,"10"))))</f>
        <v>3</v>
      </c>
      <c r="CF253" s="30" t="str">
        <f t="shared" ref="CF253" si="493">IF(CA253&lt;=0.5,"1",IF(CA253&lt;1,"3",IF(CA253&lt;=3,"6",IF(CA253&gt;=3,"10"))))</f>
        <v>10</v>
      </c>
      <c r="CG253" s="149"/>
      <c r="CH253" s="151"/>
      <c r="CI253" s="4">
        <v>44229</v>
      </c>
      <c r="CJ253" s="86">
        <v>221</v>
      </c>
      <c r="CK253" s="87">
        <v>77.599999999999994</v>
      </c>
      <c r="CL253" s="76">
        <v>5.7</v>
      </c>
      <c r="CM253" s="87">
        <v>131</v>
      </c>
      <c r="CN253" s="29">
        <f t="shared" ref="CN253" si="494">(CO253+CP253+CQ253+CR253)/4</f>
        <v>7.25</v>
      </c>
      <c r="CO253" s="30" t="str">
        <f>IF(CJ253&lt;=3,"1",IF(CJ253&lt;5,"3",IF(CJ253&lt;=15,"6",IF(CJ253&gt;15,"10"))))</f>
        <v>10</v>
      </c>
      <c r="CP253" s="30" t="str">
        <f>IF(CK253&lt;=20,"1",IF(CK253&lt;=49.9,"3",IF(CK253&lt;=100,"6",IF(CK253&gt;100,"10"))))</f>
        <v>6</v>
      </c>
      <c r="CQ253" s="30" t="str">
        <f>IF(CL253&gt;=6.5,"1",IF(CL253&gt;=4.6,"3",IF(CL253&gt;=2,"6",IF(CL253&gt;=0,"10"))))</f>
        <v>3</v>
      </c>
      <c r="CR253" s="30" t="str">
        <f>IF(CM253&lt;=0.5,"1",IF(CM253&lt;1,"3",IF(CM253&lt;=3,"6",IF(CM253&gt;=3,"10"))))</f>
        <v>10</v>
      </c>
      <c r="CS253" s="149"/>
      <c r="CT253" s="151"/>
      <c r="CU253" s="88">
        <v>44229</v>
      </c>
      <c r="CV253" s="79">
        <v>176</v>
      </c>
      <c r="CW253" s="79">
        <v>103</v>
      </c>
      <c r="CX253" s="76">
        <v>5</v>
      </c>
      <c r="CY253" s="89">
        <v>97</v>
      </c>
      <c r="CZ253" s="90">
        <f t="shared" si="482"/>
        <v>8.25</v>
      </c>
      <c r="DA253" s="91" t="str">
        <f>IF(CV253&lt;=3,"1",IF(CV253&lt;5,"3",IF(CV253&lt;=15,"6",IF(CV253&gt;15,"10"))))</f>
        <v>10</v>
      </c>
      <c r="DB253" s="91" t="str">
        <f>IF(CW253&lt;=20,"1",IF(CW253&lt;=49.9,"3",IF(CW253&lt;=100,"6",IF(CW253&gt;100,"10"))))</f>
        <v>10</v>
      </c>
      <c r="DC253" s="91" t="str">
        <f>IF(CX253&gt;=6.5,"1",IF(CX253&gt;=4.6,"3",IF(CX253&gt;=2,"6",IF(CX253&gt;=0,"10"))))</f>
        <v>3</v>
      </c>
      <c r="DD253" s="91" t="str">
        <f>IF(CY253&lt;=0.5,"1",IF(CY253&lt;1,"3",IF(CY253&lt;=3,"6",IF(CY253&gt;=3,"10"))))</f>
        <v>10</v>
      </c>
      <c r="DE253" s="149"/>
      <c r="DF253" s="151"/>
      <c r="DG253" s="32">
        <v>44230</v>
      </c>
      <c r="DH253" s="65" t="s">
        <v>32</v>
      </c>
      <c r="DI253" s="60" t="s">
        <v>32</v>
      </c>
      <c r="DJ253" s="60" t="s">
        <v>32</v>
      </c>
      <c r="DK253" s="60" t="s">
        <v>32</v>
      </c>
      <c r="DL253" s="29" t="s">
        <v>32</v>
      </c>
      <c r="DM253" s="7" t="s">
        <v>32</v>
      </c>
      <c r="DN253" s="7" t="s">
        <v>32</v>
      </c>
      <c r="DO253" s="7" t="s">
        <v>32</v>
      </c>
      <c r="DP253" s="7" t="s">
        <v>32</v>
      </c>
      <c r="DQ253" s="149"/>
      <c r="DR253" s="151"/>
      <c r="DS253" s="4">
        <v>44229</v>
      </c>
      <c r="DT253" s="27">
        <v>15.1</v>
      </c>
      <c r="DU253" s="27">
        <v>17</v>
      </c>
      <c r="DV253" s="27">
        <v>9.6</v>
      </c>
      <c r="DW253" s="27">
        <v>4.55</v>
      </c>
      <c r="DX253" s="29">
        <f t="shared" ref="DX253:DX263" si="495">(DY253+DZ253+EA253+EB253)/4</f>
        <v>5.5</v>
      </c>
      <c r="DY253" s="30" t="str">
        <f t="shared" ref="DY253:DY263" si="496">IF(DT253&lt;=3,"1",IF(DT253&lt;5,"3",IF(DT253&lt;=15,"6",IF(DT253&gt;15,"10"))))</f>
        <v>10</v>
      </c>
      <c r="DZ253" s="30" t="str">
        <f t="shared" ref="DZ253:DZ263" si="497">IF(DU253&lt;=20,"1",IF(DU253&lt;=49.9,"3",IF(DU253&lt;=100,"6",IF(DU253&gt;100,"10"))))</f>
        <v>1</v>
      </c>
      <c r="EA253" s="30" t="str">
        <f t="shared" ref="EA253:EA263" si="498">IF(DV253&gt;=6.5,"1",IF(DV253&gt;=4.6,"3",IF(DV253&gt;=2,"6",IF(DV253&gt;=0,"10"))))</f>
        <v>1</v>
      </c>
      <c r="EB253" s="30" t="str">
        <f t="shared" ref="EB253:EB263" si="499">IF(DW253&lt;=0.5,"1",IF(DW253&lt;1,"3",IF(DW253&lt;=3,"6",IF(DW253&gt;=3,"10"))))</f>
        <v>10</v>
      </c>
    </row>
    <row r="254" spans="1:132" x14ac:dyDescent="0.25">
      <c r="A254" s="149"/>
      <c r="B254" s="154"/>
      <c r="C254" s="32">
        <v>44260</v>
      </c>
      <c r="D254" s="60" t="s">
        <v>32</v>
      </c>
      <c r="E254" s="60" t="s">
        <v>32</v>
      </c>
      <c r="F254" s="60" t="s">
        <v>32</v>
      </c>
      <c r="G254" s="61" t="s">
        <v>32</v>
      </c>
      <c r="H254" s="29" t="s">
        <v>32</v>
      </c>
      <c r="I254" s="29" t="s">
        <v>32</v>
      </c>
      <c r="J254" s="29" t="s">
        <v>32</v>
      </c>
      <c r="K254" s="29" t="s">
        <v>32</v>
      </c>
      <c r="L254" s="29" t="s">
        <v>32</v>
      </c>
      <c r="M254" s="149"/>
      <c r="N254" s="154"/>
      <c r="O254" s="32">
        <v>44260</v>
      </c>
      <c r="P254" s="77">
        <v>13.9</v>
      </c>
      <c r="Q254" s="77">
        <v>46</v>
      </c>
      <c r="R254" s="76">
        <v>4.5999999999999996</v>
      </c>
      <c r="S254" s="77">
        <v>27.4</v>
      </c>
      <c r="T254" s="29">
        <f t="shared" si="479"/>
        <v>5.5</v>
      </c>
      <c r="U254" s="7" t="str">
        <f>IF(P254&lt;=3,"1",IF(P254&lt;5,"3",IF(P254&lt;=15,"6",IF(P254&gt;15,"10"))))</f>
        <v>6</v>
      </c>
      <c r="V254" s="7" t="str">
        <f>IF(Q254&lt;=20,"1",IF(Q254&lt;=49.9,"3",IF(Q254&lt;=100,"6",IF(Q254&gt;100,"10"))))</f>
        <v>3</v>
      </c>
      <c r="W254" s="7" t="str">
        <f>IF(R254&gt;=6.5,"1",IF(R254&gt;=4.6,"3",IF(R254&gt;=2,"6",IF(R254&gt;=0,"10"))))</f>
        <v>3</v>
      </c>
      <c r="X254" s="7" t="str">
        <f>IF(S254&lt;=0.5,"1",IF(S254&lt;1,"3",IF(S254&lt;=3,"6",IF(S254&gt;=3,"10"))))</f>
        <v>10</v>
      </c>
      <c r="Y254" s="149"/>
      <c r="Z254" s="154"/>
      <c r="AA254" s="32">
        <v>44260</v>
      </c>
      <c r="AB254" s="77">
        <v>5.7</v>
      </c>
      <c r="AC254" s="77">
        <v>34.9</v>
      </c>
      <c r="AD254" s="76">
        <v>1.5</v>
      </c>
      <c r="AE254" s="27">
        <v>15.5</v>
      </c>
      <c r="AF254" s="29">
        <f t="shared" si="488"/>
        <v>7.25</v>
      </c>
      <c r="AG254" s="7" t="str">
        <f>IF(AB254&lt;=3,"1",IF(AB254&lt;5,"3",IF(AB254&lt;=15,"6",IF(AB254&gt;15,"10"))))</f>
        <v>6</v>
      </c>
      <c r="AH254" s="7" t="str">
        <f>IF(AC254&lt;=20,"1",IF(AC254&lt;=49.9,"3",IF(AC254&lt;=100,"6",IF(AC254&gt;100,"10"))))</f>
        <v>3</v>
      </c>
      <c r="AI254" s="7" t="str">
        <f>IF(AD254&gt;=6.5,"1",IF(AD254&gt;=4.6,"3",IF(AD254&gt;=2,"6",IF(AD254&gt;=0,"10"))))</f>
        <v>10</v>
      </c>
      <c r="AJ254" s="7" t="str">
        <f>IF(AE254&lt;=0.5,"1",IF(AE254&lt;1,"3",IF(AE254&lt;=3,"6",IF(AE254&gt;=3,"10"))))</f>
        <v>10</v>
      </c>
      <c r="AK254" s="149"/>
      <c r="AL254" s="154"/>
      <c r="AM254" s="32">
        <v>44260</v>
      </c>
      <c r="AN254" s="77">
        <v>2.5</v>
      </c>
      <c r="AO254" s="77">
        <v>35.5</v>
      </c>
      <c r="AP254" s="76">
        <v>1.5</v>
      </c>
      <c r="AQ254" s="27">
        <v>10.6</v>
      </c>
      <c r="AR254" s="29">
        <f t="shared" si="480"/>
        <v>6</v>
      </c>
      <c r="AS254" s="7" t="str">
        <f>IF(AN254&lt;=3,"1",IF(AN254&lt;5,"3",IF(AN254&lt;=15,"6",IF(AN254&gt;15,"10"))))</f>
        <v>1</v>
      </c>
      <c r="AT254" s="7" t="str">
        <f>IF(AO254&lt;=20,"1",IF(AO254&lt;=49.9,"3",IF(AO254&lt;=100,"6",IF(AO254&gt;100,"10"))))</f>
        <v>3</v>
      </c>
      <c r="AU254" s="7" t="str">
        <f>IF(AP254&gt;=6.5,"1",IF(AP254&gt;=4.6,"3",IF(AP254&gt;=2,"6",IF(AP254&gt;=0,"10"))))</f>
        <v>10</v>
      </c>
      <c r="AV254" s="7" t="str">
        <f>IF(AQ254&lt;=0.5,"1",IF(AQ254&lt;1,"3",IF(AQ254&lt;=3,"6",IF(AQ254&gt;=3,"10"))))</f>
        <v>10</v>
      </c>
      <c r="AW254" s="149"/>
      <c r="AX254" s="154"/>
      <c r="AY254" s="32">
        <v>44260</v>
      </c>
      <c r="AZ254" s="65" t="s">
        <v>32</v>
      </c>
      <c r="BA254" s="65" t="s">
        <v>32</v>
      </c>
      <c r="BB254" s="118" t="s">
        <v>32</v>
      </c>
      <c r="BC254" s="62" t="s">
        <v>32</v>
      </c>
      <c r="BD254" s="6" t="s">
        <v>57</v>
      </c>
      <c r="BE254" s="7" t="s">
        <v>39</v>
      </c>
      <c r="BF254" s="7" t="s">
        <v>39</v>
      </c>
      <c r="BG254" s="7" t="s">
        <v>57</v>
      </c>
      <c r="BH254" s="7" t="s">
        <v>57</v>
      </c>
      <c r="BI254" s="149"/>
      <c r="BJ254" s="154"/>
      <c r="BK254" s="32">
        <v>44260</v>
      </c>
      <c r="BL254" s="119" t="s">
        <v>32</v>
      </c>
      <c r="BM254" s="119" t="s">
        <v>32</v>
      </c>
      <c r="BN254" s="118" t="s">
        <v>32</v>
      </c>
      <c r="BO254" s="119" t="s">
        <v>32</v>
      </c>
      <c r="BP254" s="6" t="s">
        <v>32</v>
      </c>
      <c r="BQ254" s="7" t="s">
        <v>32</v>
      </c>
      <c r="BR254" s="7" t="s">
        <v>32</v>
      </c>
      <c r="BS254" s="7" t="s">
        <v>32</v>
      </c>
      <c r="BT254" s="7" t="s">
        <v>32</v>
      </c>
      <c r="BU254" s="149"/>
      <c r="BV254" s="154"/>
      <c r="BW254" s="32">
        <v>44260</v>
      </c>
      <c r="BX254" s="119" t="s">
        <v>32</v>
      </c>
      <c r="BY254" s="119" t="s">
        <v>32</v>
      </c>
      <c r="BZ254" s="118" t="s">
        <v>32</v>
      </c>
      <c r="CA254" s="119" t="s">
        <v>32</v>
      </c>
      <c r="CB254" s="6" t="s">
        <v>32</v>
      </c>
      <c r="CC254" s="7" t="s">
        <v>32</v>
      </c>
      <c r="CD254" s="7" t="s">
        <v>32</v>
      </c>
      <c r="CE254" s="7" t="s">
        <v>32</v>
      </c>
      <c r="CF254" s="7" t="s">
        <v>32</v>
      </c>
      <c r="CG254" s="149"/>
      <c r="CH254" s="151"/>
      <c r="CI254" s="32">
        <v>44260</v>
      </c>
      <c r="CJ254" s="77">
        <v>208</v>
      </c>
      <c r="CK254" s="77">
        <v>18.899999999999999</v>
      </c>
      <c r="CL254" s="76">
        <v>5.3</v>
      </c>
      <c r="CM254" s="77">
        <v>99.6</v>
      </c>
      <c r="CN254" s="6">
        <f t="shared" ref="CN254:CN263" si="500">(CO254+CP254+CQ254+CR254)/4</f>
        <v>6</v>
      </c>
      <c r="CO254" s="7" t="str">
        <f>IF(CJ254&lt;=3,"1",IF(CJ254&lt;5,"3",IF(CJ254&lt;=15,"6",IF(CJ254&gt;15,"10"))))</f>
        <v>10</v>
      </c>
      <c r="CP254" s="7" t="str">
        <f>IF(CK254&lt;=20,"1",IF(CK254&lt;=49.9,"3",IF(CK254&lt;=100,"6",IF(CK254&gt;100,"10"))))</f>
        <v>1</v>
      </c>
      <c r="CQ254" s="7" t="str">
        <f>IF(CL254&gt;=6.5,"1",IF(CL254&gt;=4.6,"3",IF(CL254&gt;=2,"6",IF(CL254&gt;=0,"10"))))</f>
        <v>3</v>
      </c>
      <c r="CR254" s="7" t="str">
        <f>IF(CM254&lt;=0.5,"1",IF(CM254&lt;1,"3",IF(CM254&lt;=3,"6",IF(CM254&gt;=3,"10"))))</f>
        <v>10</v>
      </c>
      <c r="CS254" s="149"/>
      <c r="CT254" s="151"/>
      <c r="CU254" s="92">
        <v>44260</v>
      </c>
      <c r="CV254" s="79">
        <v>218</v>
      </c>
      <c r="CW254" s="79">
        <v>585</v>
      </c>
      <c r="CX254" s="76">
        <v>1.9</v>
      </c>
      <c r="CY254" s="89">
        <v>10.4</v>
      </c>
      <c r="CZ254" s="90">
        <f t="shared" si="482"/>
        <v>10</v>
      </c>
      <c r="DA254" s="91" t="str">
        <f>IF(CV254&lt;=3,"1",IF(CV254&lt;5,"3",IF(CV254&lt;=15,"6",IF(CV254&gt;15,"10"))))</f>
        <v>10</v>
      </c>
      <c r="DB254" s="91" t="str">
        <f>IF(CW254&lt;=20,"1",IF(CW254&lt;=49.9,"3",IF(CW254&lt;=100,"6",IF(CW254&gt;100,"10"))))</f>
        <v>10</v>
      </c>
      <c r="DC254" s="91" t="str">
        <f>IF(CX254&gt;=6.5,"1",IF(CX254&gt;=4.6,"3",IF(CX254&gt;=2,"6",IF(CX254&gt;=0,"10"))))</f>
        <v>10</v>
      </c>
      <c r="DD254" s="91" t="str">
        <f>IF(CY254&lt;=0.5,"1",IF(CY254&lt;1,"3",IF(CY254&lt;=3,"6",IF(CY254&gt;=3,"10"))))</f>
        <v>10</v>
      </c>
      <c r="DE254" s="149"/>
      <c r="DF254" s="151"/>
      <c r="DG254" s="32">
        <v>44260</v>
      </c>
      <c r="DH254" s="65" t="s">
        <v>32</v>
      </c>
      <c r="DI254" s="60" t="s">
        <v>32</v>
      </c>
      <c r="DJ254" s="60" t="s">
        <v>32</v>
      </c>
      <c r="DK254" s="60" t="s">
        <v>32</v>
      </c>
      <c r="DL254" s="29" t="s">
        <v>32</v>
      </c>
      <c r="DM254" s="7" t="s">
        <v>32</v>
      </c>
      <c r="DN254" s="7" t="s">
        <v>32</v>
      </c>
      <c r="DO254" s="7" t="s">
        <v>32</v>
      </c>
      <c r="DP254" s="7" t="s">
        <v>32</v>
      </c>
      <c r="DQ254" s="149"/>
      <c r="DR254" s="151"/>
      <c r="DS254" s="4">
        <v>44260</v>
      </c>
      <c r="DT254" s="5">
        <v>40.5</v>
      </c>
      <c r="DU254" s="5">
        <v>23.1</v>
      </c>
      <c r="DV254" s="5">
        <v>4.3</v>
      </c>
      <c r="DW254" s="5">
        <v>13.6</v>
      </c>
      <c r="DX254" s="29">
        <f t="shared" si="495"/>
        <v>7.25</v>
      </c>
      <c r="DY254" s="30" t="str">
        <f t="shared" si="496"/>
        <v>10</v>
      </c>
      <c r="DZ254" s="30" t="str">
        <f t="shared" si="497"/>
        <v>3</v>
      </c>
      <c r="EA254" s="30" t="str">
        <f t="shared" si="498"/>
        <v>6</v>
      </c>
      <c r="EB254" s="30" t="str">
        <f t="shared" si="499"/>
        <v>10</v>
      </c>
    </row>
    <row r="255" spans="1:132" x14ac:dyDescent="0.25">
      <c r="A255" s="149"/>
      <c r="B255" s="154"/>
      <c r="C255" s="4">
        <v>44295</v>
      </c>
      <c r="D255" s="60" t="s">
        <v>32</v>
      </c>
      <c r="E255" s="60" t="s">
        <v>32</v>
      </c>
      <c r="F255" s="60" t="s">
        <v>32</v>
      </c>
      <c r="G255" s="61" t="s">
        <v>32</v>
      </c>
      <c r="H255" s="29" t="s">
        <v>32</v>
      </c>
      <c r="I255" s="29" t="s">
        <v>32</v>
      </c>
      <c r="J255" s="29" t="s">
        <v>32</v>
      </c>
      <c r="K255" s="29" t="s">
        <v>32</v>
      </c>
      <c r="L255" s="29" t="s">
        <v>32</v>
      </c>
      <c r="M255" s="149"/>
      <c r="N255" s="154"/>
      <c r="O255" s="4">
        <v>44295</v>
      </c>
      <c r="P255" s="77">
        <v>14.3</v>
      </c>
      <c r="Q255" s="77">
        <v>63</v>
      </c>
      <c r="R255" s="76">
        <v>2.8</v>
      </c>
      <c r="S255" s="77">
        <v>19.5</v>
      </c>
      <c r="T255" s="29">
        <f t="shared" si="479"/>
        <v>7</v>
      </c>
      <c r="U255" s="7" t="str">
        <f t="shared" ref="U255:U263" si="501">IF(P255&lt;=3,"1",IF(P255&lt;5,"3",IF(P255&lt;=15,"6",IF(P255&gt;15,"10"))))</f>
        <v>6</v>
      </c>
      <c r="V255" s="7" t="str">
        <f t="shared" ref="V255:V263" si="502">IF(Q255&lt;=20,"1",IF(Q255&lt;=49.9,"3",IF(Q255&lt;=100,"6",IF(Q255&gt;100,"10"))))</f>
        <v>6</v>
      </c>
      <c r="W255" s="7" t="str">
        <f t="shared" ref="W255:W263" si="503">IF(R255&gt;=6.5,"1",IF(R255&gt;=4.6,"3",IF(R255&gt;=2,"6",IF(R255&gt;=0,"10"))))</f>
        <v>6</v>
      </c>
      <c r="X255" s="7" t="str">
        <f t="shared" ref="X255:X263" si="504">IF(S255&lt;=0.5,"1",IF(S255&lt;1,"3",IF(S255&lt;=3,"6",IF(S255&gt;=3,"10"))))</f>
        <v>10</v>
      </c>
      <c r="Y255" s="149"/>
      <c r="Z255" s="154"/>
      <c r="AA255" s="4">
        <v>44295</v>
      </c>
      <c r="AB255" s="77">
        <v>4.9000000000000004</v>
      </c>
      <c r="AC255" s="77">
        <v>68.8</v>
      </c>
      <c r="AD255" s="76">
        <v>1.9</v>
      </c>
      <c r="AE255" s="27">
        <v>8.5</v>
      </c>
      <c r="AF255" s="29">
        <f t="shared" si="488"/>
        <v>7.25</v>
      </c>
      <c r="AG255" s="7" t="str">
        <f t="shared" ref="AG255:AG262" si="505">IF(AB255&lt;=3,"1",IF(AB255&lt;5,"3",IF(AB255&lt;=15,"6",IF(AB255&gt;15,"10"))))</f>
        <v>3</v>
      </c>
      <c r="AH255" s="7" t="str">
        <f t="shared" ref="AH255:AH262" si="506">IF(AC255&lt;=20,"1",IF(AC255&lt;=49.9,"3",IF(AC255&lt;=100,"6",IF(AC255&gt;100,"10"))))</f>
        <v>6</v>
      </c>
      <c r="AI255" s="7" t="str">
        <f t="shared" ref="AI255:AI262" si="507">IF(AD255&gt;=6.5,"1",IF(AD255&gt;=4.6,"3",IF(AD255&gt;=2,"6",IF(AD255&gt;=0,"10"))))</f>
        <v>10</v>
      </c>
      <c r="AJ255" s="7" t="str">
        <f t="shared" ref="AJ255:AJ262" si="508">IF(AE255&lt;=0.5,"1",IF(AE255&lt;1,"3",IF(AE255&lt;=3,"6",IF(AE255&gt;=3,"10"))))</f>
        <v>10</v>
      </c>
      <c r="AK255" s="149"/>
      <c r="AL255" s="154"/>
      <c r="AM255" s="4">
        <v>44295</v>
      </c>
      <c r="AN255" s="77">
        <v>4.4000000000000004</v>
      </c>
      <c r="AO255" s="77">
        <v>48.9</v>
      </c>
      <c r="AP255" s="76">
        <v>2</v>
      </c>
      <c r="AQ255" s="27">
        <v>5.51</v>
      </c>
      <c r="AR255" s="29">
        <f t="shared" si="480"/>
        <v>5.5</v>
      </c>
      <c r="AS255" s="7" t="str">
        <f t="shared" ref="AS255:AS263" si="509">IF(AN255&lt;=3,"1",IF(AN255&lt;5,"3",IF(AN255&lt;=15,"6",IF(AN255&gt;15,"10"))))</f>
        <v>3</v>
      </c>
      <c r="AT255" s="7" t="str">
        <f t="shared" ref="AT255:AT263" si="510">IF(AO255&lt;=20,"1",IF(AO255&lt;=49.9,"3",IF(AO255&lt;=100,"6",IF(AO255&gt;100,"10"))))</f>
        <v>3</v>
      </c>
      <c r="AU255" s="7" t="str">
        <f t="shared" ref="AU255:AU263" si="511">IF(AP255&gt;=6.5,"1",IF(AP255&gt;=4.6,"3",IF(AP255&gt;=2,"6",IF(AP255&gt;=0,"10"))))</f>
        <v>6</v>
      </c>
      <c r="AV255" s="7" t="str">
        <f t="shared" ref="AV255:AV263" si="512">IF(AQ255&lt;=0.5,"1",IF(AQ255&lt;1,"3",IF(AQ255&lt;=3,"6",IF(AQ255&gt;=3,"10"))))</f>
        <v>10</v>
      </c>
      <c r="AW255" s="149"/>
      <c r="AX255" s="154"/>
      <c r="AY255" s="4">
        <v>44295</v>
      </c>
      <c r="AZ255" s="65" t="s">
        <v>32</v>
      </c>
      <c r="BA255" s="65" t="s">
        <v>32</v>
      </c>
      <c r="BB255" s="118" t="s">
        <v>32</v>
      </c>
      <c r="BC255" s="62" t="s">
        <v>32</v>
      </c>
      <c r="BD255" s="6" t="s">
        <v>39</v>
      </c>
      <c r="BE255" s="7" t="s">
        <v>39</v>
      </c>
      <c r="BF255" s="7" t="s">
        <v>39</v>
      </c>
      <c r="BG255" s="7" t="s">
        <v>39</v>
      </c>
      <c r="BH255" s="7" t="s">
        <v>39</v>
      </c>
      <c r="BI255" s="149"/>
      <c r="BJ255" s="154"/>
      <c r="BK255" s="4">
        <v>44295</v>
      </c>
      <c r="BL255" s="119" t="s">
        <v>32</v>
      </c>
      <c r="BM255" s="119" t="s">
        <v>32</v>
      </c>
      <c r="BN255" s="118" t="s">
        <v>32</v>
      </c>
      <c r="BO255" s="119" t="s">
        <v>32</v>
      </c>
      <c r="BP255" s="6" t="s">
        <v>32</v>
      </c>
      <c r="BQ255" s="7" t="s">
        <v>32</v>
      </c>
      <c r="BR255" s="7" t="s">
        <v>32</v>
      </c>
      <c r="BS255" s="7" t="s">
        <v>32</v>
      </c>
      <c r="BT255" s="7" t="s">
        <v>32</v>
      </c>
      <c r="BU255" s="149"/>
      <c r="BV255" s="154"/>
      <c r="BW255" s="4">
        <v>44295</v>
      </c>
      <c r="BX255" s="119" t="s">
        <v>32</v>
      </c>
      <c r="BY255" s="119" t="s">
        <v>32</v>
      </c>
      <c r="BZ255" s="118" t="s">
        <v>32</v>
      </c>
      <c r="CA255" s="119" t="s">
        <v>32</v>
      </c>
      <c r="CB255" s="6" t="s">
        <v>32</v>
      </c>
      <c r="CC255" s="7" t="s">
        <v>32</v>
      </c>
      <c r="CD255" s="7" t="s">
        <v>32</v>
      </c>
      <c r="CE255" s="7" t="s">
        <v>32</v>
      </c>
      <c r="CF255" s="7" t="s">
        <v>32</v>
      </c>
      <c r="CG255" s="149"/>
      <c r="CH255" s="151"/>
      <c r="CI255" s="4">
        <v>44309</v>
      </c>
      <c r="CJ255" s="77">
        <v>147</v>
      </c>
      <c r="CK255" s="82">
        <v>105</v>
      </c>
      <c r="CL255" s="76">
        <v>3.5</v>
      </c>
      <c r="CM255" s="77">
        <v>141</v>
      </c>
      <c r="CN255" s="6">
        <f t="shared" si="500"/>
        <v>9</v>
      </c>
      <c r="CO255" s="7" t="str">
        <f t="shared" ref="CO255:CO263" si="513">IF(CJ255&lt;=3,"1",IF(CJ255&lt;5,"3",IF(CJ255&lt;=15,"6",IF(CJ255&gt;15,"10"))))</f>
        <v>10</v>
      </c>
      <c r="CP255" s="7" t="str">
        <f t="shared" ref="CP255:CP263" si="514">IF(CK255&lt;=20,"1",IF(CK255&lt;=49.9,"3",IF(CK255&lt;=100,"6",IF(CK255&gt;100,"10"))))</f>
        <v>10</v>
      </c>
      <c r="CQ255" s="7" t="str">
        <f t="shared" ref="CQ255:CQ263" si="515">IF(CL255&gt;=6.5,"1",IF(CL255&gt;=4.6,"3",IF(CL255&gt;=2,"6",IF(CL255&gt;=0,"10"))))</f>
        <v>6</v>
      </c>
      <c r="CR255" s="7" t="str">
        <f t="shared" ref="CR255:CR263" si="516">IF(CM255&lt;=0.5,"1",IF(CM255&lt;1,"3",IF(CM255&lt;=3,"6",IF(CM255&gt;=3,"10"))))</f>
        <v>10</v>
      </c>
      <c r="CS255" s="149"/>
      <c r="CT255" s="151"/>
      <c r="CU255" s="78">
        <v>44309</v>
      </c>
      <c r="CV255" s="79">
        <v>162</v>
      </c>
      <c r="CW255" s="79">
        <v>1800</v>
      </c>
      <c r="CX255" s="76">
        <v>2.7</v>
      </c>
      <c r="CY255" s="89">
        <v>128</v>
      </c>
      <c r="CZ255" s="90">
        <f t="shared" si="482"/>
        <v>9</v>
      </c>
      <c r="DA255" s="91" t="str">
        <f t="shared" ref="DA255:DA263" si="517">IF(CV255&lt;=3,"1",IF(CV255&lt;5,"3",IF(CV255&lt;=15,"6",IF(CV255&gt;15,"10"))))</f>
        <v>10</v>
      </c>
      <c r="DB255" s="91" t="str">
        <f t="shared" ref="DB255:DB263" si="518">IF(CW255&lt;=20,"1",IF(CW255&lt;=49.9,"3",IF(CW255&lt;=100,"6",IF(CW255&gt;100,"10"))))</f>
        <v>10</v>
      </c>
      <c r="DC255" s="91" t="str">
        <f t="shared" ref="DC255:DC263" si="519">IF(CX255&gt;=6.5,"1",IF(CX255&gt;=4.6,"3",IF(CX255&gt;=2,"6",IF(CX255&gt;=0,"10"))))</f>
        <v>6</v>
      </c>
      <c r="DD255" s="91" t="str">
        <f t="shared" ref="DD255:DD263" si="520">IF(CY255&lt;=0.5,"1",IF(CY255&lt;1,"3",IF(CY255&lt;=3,"6",IF(CY255&gt;=3,"10"))))</f>
        <v>10</v>
      </c>
      <c r="DE255" s="149"/>
      <c r="DF255" s="151"/>
      <c r="DG255" s="4">
        <v>44309</v>
      </c>
      <c r="DH255" s="65" t="s">
        <v>32</v>
      </c>
      <c r="DI255" s="60" t="s">
        <v>32</v>
      </c>
      <c r="DJ255" s="60" t="s">
        <v>32</v>
      </c>
      <c r="DK255" s="60" t="s">
        <v>32</v>
      </c>
      <c r="DL255" s="29" t="s">
        <v>32</v>
      </c>
      <c r="DM255" s="7" t="s">
        <v>32</v>
      </c>
      <c r="DN255" s="7" t="s">
        <v>32</v>
      </c>
      <c r="DO255" s="7" t="s">
        <v>32</v>
      </c>
      <c r="DP255" s="7" t="s">
        <v>32</v>
      </c>
      <c r="DQ255" s="149"/>
      <c r="DR255" s="151"/>
      <c r="DS255" s="4">
        <v>44309</v>
      </c>
      <c r="DT255" s="5">
        <v>77.2</v>
      </c>
      <c r="DU255" s="5">
        <v>37.9</v>
      </c>
      <c r="DV255" s="5">
        <v>3.7</v>
      </c>
      <c r="DW255" s="5">
        <v>16.7</v>
      </c>
      <c r="DX255" s="29">
        <f t="shared" si="495"/>
        <v>7.25</v>
      </c>
      <c r="DY255" s="30" t="str">
        <f t="shared" si="496"/>
        <v>10</v>
      </c>
      <c r="DZ255" s="30" t="str">
        <f t="shared" si="497"/>
        <v>3</v>
      </c>
      <c r="EA255" s="30" t="str">
        <f t="shared" si="498"/>
        <v>6</v>
      </c>
      <c r="EB255" s="30" t="str">
        <f t="shared" si="499"/>
        <v>10</v>
      </c>
    </row>
    <row r="256" spans="1:132" x14ac:dyDescent="0.25">
      <c r="A256" s="149"/>
      <c r="B256" s="154"/>
      <c r="C256" s="59">
        <v>44320</v>
      </c>
      <c r="D256" s="60" t="s">
        <v>32</v>
      </c>
      <c r="E256" s="60" t="s">
        <v>32</v>
      </c>
      <c r="F256" s="60" t="s">
        <v>32</v>
      </c>
      <c r="G256" s="61" t="s">
        <v>32</v>
      </c>
      <c r="H256" s="29" t="s">
        <v>32</v>
      </c>
      <c r="I256" s="29" t="s">
        <v>32</v>
      </c>
      <c r="J256" s="29" t="s">
        <v>32</v>
      </c>
      <c r="K256" s="29" t="s">
        <v>32</v>
      </c>
      <c r="L256" s="29" t="s">
        <v>32</v>
      </c>
      <c r="M256" s="149"/>
      <c r="N256" s="154"/>
      <c r="O256" s="59">
        <v>44320</v>
      </c>
      <c r="P256" s="60">
        <v>13.1</v>
      </c>
      <c r="Q256" s="60">
        <v>68</v>
      </c>
      <c r="R256" s="62">
        <v>1.4</v>
      </c>
      <c r="S256" s="61">
        <v>20.6</v>
      </c>
      <c r="T256" s="29">
        <f t="shared" si="479"/>
        <v>8</v>
      </c>
      <c r="U256" s="7" t="str">
        <f t="shared" si="501"/>
        <v>6</v>
      </c>
      <c r="V256" s="7" t="str">
        <f t="shared" si="502"/>
        <v>6</v>
      </c>
      <c r="W256" s="7" t="str">
        <f t="shared" si="503"/>
        <v>10</v>
      </c>
      <c r="X256" s="7" t="str">
        <f t="shared" si="504"/>
        <v>10</v>
      </c>
      <c r="Y256" s="149"/>
      <c r="Z256" s="154"/>
      <c r="AA256" s="59">
        <v>44320</v>
      </c>
      <c r="AB256" s="60">
        <v>5</v>
      </c>
      <c r="AC256" s="60">
        <v>34.200000000000003</v>
      </c>
      <c r="AD256" s="60">
        <v>0.5</v>
      </c>
      <c r="AE256" s="93">
        <v>4.6399999999999997</v>
      </c>
      <c r="AF256" s="29">
        <f t="shared" si="488"/>
        <v>7.25</v>
      </c>
      <c r="AG256" s="7" t="str">
        <f t="shared" si="505"/>
        <v>6</v>
      </c>
      <c r="AH256" s="7" t="str">
        <f t="shared" si="506"/>
        <v>3</v>
      </c>
      <c r="AI256" s="7" t="str">
        <f t="shared" si="507"/>
        <v>10</v>
      </c>
      <c r="AJ256" s="7" t="str">
        <f t="shared" si="508"/>
        <v>10</v>
      </c>
      <c r="AK256" s="149"/>
      <c r="AL256" s="154"/>
      <c r="AM256" s="59">
        <v>44320</v>
      </c>
      <c r="AN256" s="60">
        <v>3</v>
      </c>
      <c r="AO256" s="60">
        <v>44.9</v>
      </c>
      <c r="AP256" s="60">
        <v>2.8</v>
      </c>
      <c r="AQ256" s="63">
        <v>2.36</v>
      </c>
      <c r="AR256" s="29">
        <f t="shared" si="480"/>
        <v>4</v>
      </c>
      <c r="AS256" s="7" t="str">
        <f t="shared" si="509"/>
        <v>1</v>
      </c>
      <c r="AT256" s="7" t="str">
        <f t="shared" si="510"/>
        <v>3</v>
      </c>
      <c r="AU256" s="7" t="str">
        <f t="shared" si="511"/>
        <v>6</v>
      </c>
      <c r="AV256" s="7" t="str">
        <f t="shared" si="512"/>
        <v>6</v>
      </c>
      <c r="AW256" s="149"/>
      <c r="AX256" s="154"/>
      <c r="AY256" s="59">
        <v>44320</v>
      </c>
      <c r="AZ256" s="65" t="s">
        <v>32</v>
      </c>
      <c r="BA256" s="65" t="s">
        <v>32</v>
      </c>
      <c r="BB256" s="118" t="s">
        <v>32</v>
      </c>
      <c r="BC256" s="62" t="s">
        <v>32</v>
      </c>
      <c r="BD256" s="6" t="s">
        <v>39</v>
      </c>
      <c r="BE256" s="7" t="s">
        <v>39</v>
      </c>
      <c r="BF256" s="7" t="s">
        <v>39</v>
      </c>
      <c r="BG256" s="7" t="s">
        <v>39</v>
      </c>
      <c r="BH256" s="7" t="s">
        <v>39</v>
      </c>
      <c r="BI256" s="149"/>
      <c r="BJ256" s="154"/>
      <c r="BK256" s="59">
        <v>44320</v>
      </c>
      <c r="BL256" s="119" t="s">
        <v>32</v>
      </c>
      <c r="BM256" s="119" t="s">
        <v>32</v>
      </c>
      <c r="BN256" s="118" t="s">
        <v>32</v>
      </c>
      <c r="BO256" s="119" t="s">
        <v>32</v>
      </c>
      <c r="BP256" s="6" t="s">
        <v>32</v>
      </c>
      <c r="BQ256" s="7" t="s">
        <v>32</v>
      </c>
      <c r="BR256" s="7" t="s">
        <v>32</v>
      </c>
      <c r="BS256" s="7" t="s">
        <v>32</v>
      </c>
      <c r="BT256" s="7" t="s">
        <v>32</v>
      </c>
      <c r="BU256" s="149"/>
      <c r="BV256" s="154"/>
      <c r="BW256" s="59">
        <v>44320</v>
      </c>
      <c r="BX256" s="119" t="s">
        <v>32</v>
      </c>
      <c r="BY256" s="119" t="s">
        <v>32</v>
      </c>
      <c r="BZ256" s="118" t="s">
        <v>32</v>
      </c>
      <c r="CA256" s="119" t="s">
        <v>32</v>
      </c>
      <c r="CB256" s="6" t="s">
        <v>32</v>
      </c>
      <c r="CC256" s="7" t="s">
        <v>32</v>
      </c>
      <c r="CD256" s="7" t="s">
        <v>32</v>
      </c>
      <c r="CE256" s="7" t="s">
        <v>32</v>
      </c>
      <c r="CF256" s="7" t="s">
        <v>32</v>
      </c>
      <c r="CG256" s="149"/>
      <c r="CH256" s="151"/>
      <c r="CI256" s="59">
        <v>44337</v>
      </c>
      <c r="CJ256" s="60">
        <v>273</v>
      </c>
      <c r="CK256" s="60">
        <v>74</v>
      </c>
      <c r="CL256" s="60">
        <v>3.7</v>
      </c>
      <c r="CM256" s="64">
        <v>243</v>
      </c>
      <c r="CN256" s="6">
        <f t="shared" si="500"/>
        <v>8</v>
      </c>
      <c r="CO256" s="7" t="str">
        <f t="shared" si="513"/>
        <v>10</v>
      </c>
      <c r="CP256" s="7" t="str">
        <f t="shared" si="514"/>
        <v>6</v>
      </c>
      <c r="CQ256" s="7" t="str">
        <f t="shared" si="515"/>
        <v>6</v>
      </c>
      <c r="CR256" s="7" t="str">
        <f t="shared" si="516"/>
        <v>10</v>
      </c>
      <c r="CS256" s="149"/>
      <c r="CT256" s="151"/>
      <c r="CU256" s="59">
        <v>44337</v>
      </c>
      <c r="CV256" s="60">
        <v>169</v>
      </c>
      <c r="CW256" s="60">
        <v>347</v>
      </c>
      <c r="CX256" s="65">
        <v>3.6</v>
      </c>
      <c r="CY256" s="61">
        <v>148</v>
      </c>
      <c r="CZ256" s="90">
        <f t="shared" si="482"/>
        <v>9</v>
      </c>
      <c r="DA256" s="91" t="str">
        <f t="shared" si="517"/>
        <v>10</v>
      </c>
      <c r="DB256" s="91" t="str">
        <f t="shared" si="518"/>
        <v>10</v>
      </c>
      <c r="DC256" s="91" t="str">
        <f t="shared" si="519"/>
        <v>6</v>
      </c>
      <c r="DD256" s="91" t="str">
        <f t="shared" si="520"/>
        <v>10</v>
      </c>
      <c r="DE256" s="149"/>
      <c r="DF256" s="151"/>
      <c r="DG256" s="59">
        <v>44337</v>
      </c>
      <c r="DH256" s="65" t="s">
        <v>32</v>
      </c>
      <c r="DI256" s="60" t="s">
        <v>32</v>
      </c>
      <c r="DJ256" s="60" t="s">
        <v>32</v>
      </c>
      <c r="DK256" s="60" t="s">
        <v>32</v>
      </c>
      <c r="DL256" s="29" t="s">
        <v>32</v>
      </c>
      <c r="DM256" s="7" t="s">
        <v>32</v>
      </c>
      <c r="DN256" s="7" t="s">
        <v>32</v>
      </c>
      <c r="DO256" s="7" t="s">
        <v>32</v>
      </c>
      <c r="DP256" s="7" t="s">
        <v>32</v>
      </c>
      <c r="DQ256" s="149"/>
      <c r="DR256" s="151"/>
      <c r="DS256" s="4">
        <v>44337</v>
      </c>
      <c r="DT256" s="5">
        <v>34.6</v>
      </c>
      <c r="DU256" s="5">
        <v>41.9</v>
      </c>
      <c r="DV256" s="5">
        <v>3.1</v>
      </c>
      <c r="DW256" s="5">
        <v>19.100000000000001</v>
      </c>
      <c r="DX256" s="29">
        <f t="shared" si="495"/>
        <v>7.25</v>
      </c>
      <c r="DY256" s="30" t="str">
        <f t="shared" si="496"/>
        <v>10</v>
      </c>
      <c r="DZ256" s="30" t="str">
        <f t="shared" si="497"/>
        <v>3</v>
      </c>
      <c r="EA256" s="30" t="str">
        <f t="shared" si="498"/>
        <v>6</v>
      </c>
      <c r="EB256" s="30" t="str">
        <f t="shared" si="499"/>
        <v>10</v>
      </c>
    </row>
    <row r="257" spans="1:132" x14ac:dyDescent="0.25">
      <c r="A257" s="149"/>
      <c r="B257" s="154"/>
      <c r="C257" s="66">
        <v>44350</v>
      </c>
      <c r="D257" s="60" t="s">
        <v>32</v>
      </c>
      <c r="E257" s="60" t="s">
        <v>32</v>
      </c>
      <c r="F257" s="60" t="s">
        <v>32</v>
      </c>
      <c r="G257" s="61" t="s">
        <v>32</v>
      </c>
      <c r="H257" s="29" t="s">
        <v>32</v>
      </c>
      <c r="I257" s="29" t="s">
        <v>32</v>
      </c>
      <c r="J257" s="29" t="s">
        <v>32</v>
      </c>
      <c r="K257" s="29" t="s">
        <v>32</v>
      </c>
      <c r="L257" s="29" t="s">
        <v>32</v>
      </c>
      <c r="M257" s="149"/>
      <c r="N257" s="154"/>
      <c r="O257" s="66">
        <v>44350</v>
      </c>
      <c r="P257" s="67">
        <v>1.9</v>
      </c>
      <c r="Q257" s="67">
        <v>397</v>
      </c>
      <c r="R257" s="67">
        <v>3.1</v>
      </c>
      <c r="S257" s="67">
        <v>3.58</v>
      </c>
      <c r="T257" s="29">
        <f t="shared" si="479"/>
        <v>6.75</v>
      </c>
      <c r="U257" s="7" t="str">
        <f t="shared" si="501"/>
        <v>1</v>
      </c>
      <c r="V257" s="7" t="str">
        <f t="shared" si="502"/>
        <v>10</v>
      </c>
      <c r="W257" s="7" t="str">
        <f t="shared" si="503"/>
        <v>6</v>
      </c>
      <c r="X257" s="7" t="str">
        <f t="shared" si="504"/>
        <v>10</v>
      </c>
      <c r="Y257" s="149"/>
      <c r="Z257" s="154"/>
      <c r="AA257" s="66">
        <v>44350</v>
      </c>
      <c r="AB257" s="67">
        <v>1.5</v>
      </c>
      <c r="AC257" s="67">
        <v>340</v>
      </c>
      <c r="AD257" s="67">
        <v>2.1</v>
      </c>
      <c r="AE257" s="67">
        <v>2.06</v>
      </c>
      <c r="AF257" s="29">
        <f t="shared" si="488"/>
        <v>5.75</v>
      </c>
      <c r="AG257" s="7" t="str">
        <f t="shared" si="505"/>
        <v>1</v>
      </c>
      <c r="AH257" s="7" t="str">
        <f t="shared" si="506"/>
        <v>10</v>
      </c>
      <c r="AI257" s="7" t="str">
        <f t="shared" si="507"/>
        <v>6</v>
      </c>
      <c r="AJ257" s="7" t="str">
        <f t="shared" si="508"/>
        <v>6</v>
      </c>
      <c r="AK257" s="149"/>
      <c r="AL257" s="154"/>
      <c r="AM257" s="66">
        <v>44350</v>
      </c>
      <c r="AN257" s="67">
        <v>1.2</v>
      </c>
      <c r="AO257" s="67">
        <v>247</v>
      </c>
      <c r="AP257" s="67">
        <v>2</v>
      </c>
      <c r="AQ257" s="67">
        <v>2.33</v>
      </c>
      <c r="AR257" s="29">
        <f t="shared" si="480"/>
        <v>5.75</v>
      </c>
      <c r="AS257" s="7" t="str">
        <f t="shared" si="509"/>
        <v>1</v>
      </c>
      <c r="AT257" s="7" t="str">
        <f t="shared" si="510"/>
        <v>10</v>
      </c>
      <c r="AU257" s="7" t="str">
        <f t="shared" si="511"/>
        <v>6</v>
      </c>
      <c r="AV257" s="7" t="str">
        <f t="shared" si="512"/>
        <v>6</v>
      </c>
      <c r="AW257" s="149"/>
      <c r="AX257" s="154"/>
      <c r="AY257" s="66">
        <v>44350</v>
      </c>
      <c r="AZ257" s="65" t="s">
        <v>32</v>
      </c>
      <c r="BA257" s="65" t="s">
        <v>32</v>
      </c>
      <c r="BB257" s="118" t="s">
        <v>32</v>
      </c>
      <c r="BC257" s="62" t="s">
        <v>32</v>
      </c>
      <c r="BD257" s="6" t="s">
        <v>39</v>
      </c>
      <c r="BE257" s="7" t="s">
        <v>39</v>
      </c>
      <c r="BF257" s="7" t="s">
        <v>39</v>
      </c>
      <c r="BG257" s="7" t="s">
        <v>39</v>
      </c>
      <c r="BH257" s="7" t="s">
        <v>39</v>
      </c>
      <c r="BI257" s="149"/>
      <c r="BJ257" s="154"/>
      <c r="BK257" s="66">
        <v>44350</v>
      </c>
      <c r="BL257" s="119" t="s">
        <v>32</v>
      </c>
      <c r="BM257" s="119" t="s">
        <v>32</v>
      </c>
      <c r="BN257" s="118" t="s">
        <v>32</v>
      </c>
      <c r="BO257" s="119" t="s">
        <v>32</v>
      </c>
      <c r="BP257" s="6" t="s">
        <v>32</v>
      </c>
      <c r="BQ257" s="7" t="s">
        <v>32</v>
      </c>
      <c r="BR257" s="7" t="s">
        <v>32</v>
      </c>
      <c r="BS257" s="7" t="s">
        <v>32</v>
      </c>
      <c r="BT257" s="7" t="s">
        <v>32</v>
      </c>
      <c r="BU257" s="149"/>
      <c r="BV257" s="154"/>
      <c r="BW257" s="66">
        <v>44350</v>
      </c>
      <c r="BX257" s="119" t="s">
        <v>32</v>
      </c>
      <c r="BY257" s="119" t="s">
        <v>32</v>
      </c>
      <c r="BZ257" s="118" t="s">
        <v>32</v>
      </c>
      <c r="CA257" s="119" t="s">
        <v>32</v>
      </c>
      <c r="CB257" s="6" t="s">
        <v>32</v>
      </c>
      <c r="CC257" s="7" t="s">
        <v>32</v>
      </c>
      <c r="CD257" s="7" t="s">
        <v>32</v>
      </c>
      <c r="CE257" s="7" t="s">
        <v>32</v>
      </c>
      <c r="CF257" s="7" t="s">
        <v>32</v>
      </c>
      <c r="CG257" s="149"/>
      <c r="CH257" s="151"/>
      <c r="CI257" s="4">
        <v>44371</v>
      </c>
      <c r="CJ257" s="27">
        <v>32.799999999999997</v>
      </c>
      <c r="CK257" s="27">
        <v>24.6</v>
      </c>
      <c r="CL257" s="76">
        <v>5.7</v>
      </c>
      <c r="CM257" s="27">
        <v>0.86</v>
      </c>
      <c r="CN257" s="29">
        <f t="shared" si="500"/>
        <v>4.75</v>
      </c>
      <c r="CO257" s="7" t="str">
        <f t="shared" si="513"/>
        <v>10</v>
      </c>
      <c r="CP257" s="7" t="str">
        <f t="shared" si="514"/>
        <v>3</v>
      </c>
      <c r="CQ257" s="7" t="str">
        <f t="shared" si="515"/>
        <v>3</v>
      </c>
      <c r="CR257" s="7" t="str">
        <f t="shared" si="516"/>
        <v>3</v>
      </c>
      <c r="CS257" s="149"/>
      <c r="CT257" s="151"/>
      <c r="CU257" s="4">
        <v>44371</v>
      </c>
      <c r="CV257" s="89">
        <v>9.1999999999999993</v>
      </c>
      <c r="CW257" s="89">
        <v>29.4</v>
      </c>
      <c r="CX257" s="76">
        <v>4.9000000000000004</v>
      </c>
      <c r="CY257" s="89">
        <v>1.52</v>
      </c>
      <c r="CZ257" s="29">
        <f t="shared" si="482"/>
        <v>4.5</v>
      </c>
      <c r="DA257" s="91" t="str">
        <f t="shared" si="517"/>
        <v>6</v>
      </c>
      <c r="DB257" s="91" t="str">
        <f t="shared" si="518"/>
        <v>3</v>
      </c>
      <c r="DC257" s="91" t="str">
        <f t="shared" si="519"/>
        <v>3</v>
      </c>
      <c r="DD257" s="91" t="str">
        <f t="shared" si="520"/>
        <v>6</v>
      </c>
      <c r="DE257" s="149"/>
      <c r="DF257" s="151"/>
      <c r="DG257" s="4">
        <v>44371</v>
      </c>
      <c r="DH257" s="65" t="s">
        <v>32</v>
      </c>
      <c r="DI257" s="60" t="s">
        <v>32</v>
      </c>
      <c r="DJ257" s="60" t="s">
        <v>32</v>
      </c>
      <c r="DK257" s="60" t="s">
        <v>32</v>
      </c>
      <c r="DL257" s="29" t="s">
        <v>32</v>
      </c>
      <c r="DM257" s="7" t="s">
        <v>32</v>
      </c>
      <c r="DN257" s="7" t="s">
        <v>32</v>
      </c>
      <c r="DO257" s="7" t="s">
        <v>32</v>
      </c>
      <c r="DP257" s="7" t="s">
        <v>32</v>
      </c>
      <c r="DQ257" s="149"/>
      <c r="DR257" s="151"/>
      <c r="DS257" s="4">
        <v>44371</v>
      </c>
      <c r="DT257" s="65" t="s">
        <v>32</v>
      </c>
      <c r="DU257" s="60" t="s">
        <v>32</v>
      </c>
      <c r="DV257" s="60" t="s">
        <v>32</v>
      </c>
      <c r="DW257" s="60" t="s">
        <v>32</v>
      </c>
      <c r="DX257" s="29" t="s">
        <v>32</v>
      </c>
      <c r="DY257" s="7" t="s">
        <v>32</v>
      </c>
      <c r="DZ257" s="7" t="s">
        <v>32</v>
      </c>
      <c r="EA257" s="7" t="s">
        <v>32</v>
      </c>
      <c r="EB257" s="7" t="s">
        <v>32</v>
      </c>
    </row>
    <row r="258" spans="1:132" x14ac:dyDescent="0.25">
      <c r="A258" s="149"/>
      <c r="B258" s="154"/>
      <c r="C258" s="4">
        <v>44386</v>
      </c>
      <c r="D258" s="60" t="s">
        <v>32</v>
      </c>
      <c r="E258" s="60" t="s">
        <v>32</v>
      </c>
      <c r="F258" s="60" t="s">
        <v>32</v>
      </c>
      <c r="G258" s="61" t="s">
        <v>32</v>
      </c>
      <c r="H258" s="29" t="s">
        <v>32</v>
      </c>
      <c r="I258" s="29" t="s">
        <v>32</v>
      </c>
      <c r="J258" s="29" t="s">
        <v>32</v>
      </c>
      <c r="K258" s="29" t="s">
        <v>32</v>
      </c>
      <c r="L258" s="29" t="s">
        <v>32</v>
      </c>
      <c r="M258" s="149"/>
      <c r="N258" s="154"/>
      <c r="O258" s="4">
        <v>44386</v>
      </c>
      <c r="P258" s="77">
        <v>3.3</v>
      </c>
      <c r="Q258" s="82">
        <v>44.4</v>
      </c>
      <c r="R258" s="76">
        <v>4.4000000000000004</v>
      </c>
      <c r="S258" s="77">
        <v>2.11</v>
      </c>
      <c r="T258" s="29">
        <f t="shared" si="479"/>
        <v>4.5</v>
      </c>
      <c r="U258" s="7" t="str">
        <f t="shared" si="501"/>
        <v>3</v>
      </c>
      <c r="V258" s="7" t="str">
        <f t="shared" si="502"/>
        <v>3</v>
      </c>
      <c r="W258" s="7" t="str">
        <f t="shared" si="503"/>
        <v>6</v>
      </c>
      <c r="X258" s="7" t="str">
        <f t="shared" si="504"/>
        <v>6</v>
      </c>
      <c r="Y258" s="149"/>
      <c r="Z258" s="154"/>
      <c r="AA258" s="4">
        <v>44386</v>
      </c>
      <c r="AB258" s="77">
        <v>2.8</v>
      </c>
      <c r="AC258" s="77">
        <v>54.8</v>
      </c>
      <c r="AD258" s="76">
        <v>4.4000000000000004</v>
      </c>
      <c r="AE258" s="77">
        <v>1.9</v>
      </c>
      <c r="AF258" s="29">
        <f t="shared" si="488"/>
        <v>4.75</v>
      </c>
      <c r="AG258" s="7" t="str">
        <f t="shared" si="505"/>
        <v>1</v>
      </c>
      <c r="AH258" s="7" t="str">
        <f t="shared" si="506"/>
        <v>6</v>
      </c>
      <c r="AI258" s="7" t="str">
        <f t="shared" si="507"/>
        <v>6</v>
      </c>
      <c r="AJ258" s="7" t="str">
        <f t="shared" si="508"/>
        <v>6</v>
      </c>
      <c r="AK258" s="149"/>
      <c r="AL258" s="154"/>
      <c r="AM258" s="4">
        <v>44386</v>
      </c>
      <c r="AN258" s="77">
        <v>1.4</v>
      </c>
      <c r="AO258" s="77">
        <v>70.8</v>
      </c>
      <c r="AP258" s="76">
        <v>3.4</v>
      </c>
      <c r="AQ258" s="27">
        <v>1.66</v>
      </c>
      <c r="AR258" s="29">
        <f t="shared" si="480"/>
        <v>4.75</v>
      </c>
      <c r="AS258" s="7" t="str">
        <f t="shared" si="509"/>
        <v>1</v>
      </c>
      <c r="AT258" s="7" t="str">
        <f t="shared" si="510"/>
        <v>6</v>
      </c>
      <c r="AU258" s="7" t="str">
        <f t="shared" si="511"/>
        <v>6</v>
      </c>
      <c r="AV258" s="7" t="str">
        <f t="shared" si="512"/>
        <v>6</v>
      </c>
      <c r="AW258" s="149"/>
      <c r="AX258" s="154"/>
      <c r="AY258" s="4">
        <v>44386</v>
      </c>
      <c r="AZ258" s="65" t="s">
        <v>32</v>
      </c>
      <c r="BA258" s="65" t="s">
        <v>32</v>
      </c>
      <c r="BB258" s="118" t="s">
        <v>32</v>
      </c>
      <c r="BC258" s="62" t="s">
        <v>32</v>
      </c>
      <c r="BD258" s="6" t="s">
        <v>39</v>
      </c>
      <c r="BE258" s="7" t="s">
        <v>39</v>
      </c>
      <c r="BF258" s="7" t="s">
        <v>39</v>
      </c>
      <c r="BG258" s="7" t="s">
        <v>39</v>
      </c>
      <c r="BH258" s="7" t="s">
        <v>39</v>
      </c>
      <c r="BI258" s="149"/>
      <c r="BJ258" s="154"/>
      <c r="BK258" s="4">
        <v>44386</v>
      </c>
      <c r="BL258" s="27">
        <v>1</v>
      </c>
      <c r="BM258" s="27">
        <v>34.799999999999997</v>
      </c>
      <c r="BN258" s="76">
        <v>6.6</v>
      </c>
      <c r="BO258" s="27">
        <v>0.05</v>
      </c>
      <c r="BP258" s="6">
        <f t="shared" ref="BP258" si="521">(BQ258+BR258+BS258+BT258)/4</f>
        <v>1.5</v>
      </c>
      <c r="BQ258" s="7" t="str">
        <f t="shared" ref="BQ258" si="522">IF(BL258&lt;=3,"1",IF(BL258&lt;5,"3",IF(BL258&lt;=15,"6",IF(BL258&gt;15,"10"))))</f>
        <v>1</v>
      </c>
      <c r="BR258" s="7" t="str">
        <f t="shared" ref="BR258" si="523">IF(BM258&lt;=20,"1",IF(BM258&lt;=49.9,"3",IF(BM258&lt;=100,"6",IF(BM258&gt;100,"10"))))</f>
        <v>3</v>
      </c>
      <c r="BS258" s="7" t="str">
        <f t="shared" ref="BS258" si="524">IF(BN258&gt;=6.5,"1",IF(BN258&gt;=4.6,"3",IF(BN258&gt;=2,"6",IF(BN258&gt;=0,"10"))))</f>
        <v>1</v>
      </c>
      <c r="BT258" s="7" t="str">
        <f t="shared" ref="BT258" si="525">IF(BO258&lt;=0.5,"1",IF(BO258&lt;1,"3",IF(BO258&lt;=3,"6",IF(BO258&gt;=3,"10"))))</f>
        <v>1</v>
      </c>
      <c r="BU258" s="149"/>
      <c r="BV258" s="154"/>
      <c r="BW258" s="4">
        <v>44386</v>
      </c>
      <c r="BX258" s="75">
        <v>1.7</v>
      </c>
      <c r="BY258" s="82">
        <v>233</v>
      </c>
      <c r="BZ258" s="76">
        <v>7.1</v>
      </c>
      <c r="CA258" s="27">
        <v>1.6</v>
      </c>
      <c r="CB258" s="29">
        <f t="shared" ref="CB258:CB263" si="526">(CC258+CD258+CE258+CF258)/4</f>
        <v>4.5</v>
      </c>
      <c r="CC258" s="7" t="str">
        <f t="shared" ref="CC258:CC263" si="527">IF(BX258&lt;=3,"1",IF(BX258&lt;5,"3",IF(BX258&lt;=15,"6",IF(BX258&gt;15,"10"))))</f>
        <v>1</v>
      </c>
      <c r="CD258" s="7" t="str">
        <f t="shared" ref="CD258:CD263" si="528">IF(BY258&lt;=20,"1",IF(BY258&lt;=49.9,"3",IF(BY258&lt;=100,"6",IF(BY258&gt;100,"10"))))</f>
        <v>10</v>
      </c>
      <c r="CE258" s="7" t="str">
        <f t="shared" ref="CE258:CE263" si="529">IF(BZ258&gt;=6.5,"1",IF(BZ258&gt;=4.6,"3",IF(BZ258&gt;=2,"6",IF(BZ258&gt;=0,"10"))))</f>
        <v>1</v>
      </c>
      <c r="CF258" s="7" t="str">
        <f t="shared" ref="CF258:CF263" si="530">IF(CA258&lt;=0.5,"1",IF(CA258&lt;1,"3",IF(CA258&lt;=3,"6",IF(CA258&gt;=3,"10"))))</f>
        <v>6</v>
      </c>
      <c r="CG258" s="149"/>
      <c r="CH258" s="151"/>
      <c r="CI258" s="66">
        <v>44382</v>
      </c>
      <c r="CJ258" s="27">
        <v>34.700000000000003</v>
      </c>
      <c r="CK258" s="27">
        <v>33.200000000000003</v>
      </c>
      <c r="CL258" s="76">
        <v>5.2</v>
      </c>
      <c r="CM258" s="27">
        <v>22.7</v>
      </c>
      <c r="CN258" s="29">
        <f t="shared" si="500"/>
        <v>6.5</v>
      </c>
      <c r="CO258" s="7" t="str">
        <f t="shared" si="513"/>
        <v>10</v>
      </c>
      <c r="CP258" s="7" t="str">
        <f t="shared" si="514"/>
        <v>3</v>
      </c>
      <c r="CQ258" s="7" t="str">
        <f t="shared" si="515"/>
        <v>3</v>
      </c>
      <c r="CR258" s="7" t="str">
        <f t="shared" si="516"/>
        <v>10</v>
      </c>
      <c r="CS258" s="149"/>
      <c r="CT258" s="151"/>
      <c r="CU258" s="78">
        <v>44382</v>
      </c>
      <c r="CV258" s="94">
        <v>206</v>
      </c>
      <c r="CW258" s="94">
        <v>106</v>
      </c>
      <c r="CX258" s="76">
        <v>4.2</v>
      </c>
      <c r="CY258" s="94">
        <v>50.5</v>
      </c>
      <c r="CZ258" s="29">
        <f t="shared" si="482"/>
        <v>9</v>
      </c>
      <c r="DA258" s="91" t="str">
        <f t="shared" si="517"/>
        <v>10</v>
      </c>
      <c r="DB258" s="91" t="str">
        <f t="shared" si="518"/>
        <v>10</v>
      </c>
      <c r="DC258" s="91" t="str">
        <f t="shared" si="519"/>
        <v>6</v>
      </c>
      <c r="DD258" s="91" t="str">
        <f t="shared" si="520"/>
        <v>10</v>
      </c>
      <c r="DE258" s="149"/>
      <c r="DF258" s="151"/>
      <c r="DG258" s="4">
        <v>44382</v>
      </c>
      <c r="DH258" s="65" t="s">
        <v>32</v>
      </c>
      <c r="DI258" s="60" t="s">
        <v>32</v>
      </c>
      <c r="DJ258" s="60" t="s">
        <v>32</v>
      </c>
      <c r="DK258" s="60" t="s">
        <v>32</v>
      </c>
      <c r="DL258" s="29" t="s">
        <v>32</v>
      </c>
      <c r="DM258" s="7" t="s">
        <v>32</v>
      </c>
      <c r="DN258" s="7" t="s">
        <v>32</v>
      </c>
      <c r="DO258" s="7" t="s">
        <v>32</v>
      </c>
      <c r="DP258" s="7" t="s">
        <v>32</v>
      </c>
      <c r="DQ258" s="149"/>
      <c r="DR258" s="151"/>
      <c r="DS258" s="4">
        <v>44382</v>
      </c>
      <c r="DT258" s="5">
        <v>9.3000000000000007</v>
      </c>
      <c r="DU258" s="5">
        <v>27.2</v>
      </c>
      <c r="DV258" s="5">
        <v>6.3</v>
      </c>
      <c r="DW258" s="5">
        <v>0.31</v>
      </c>
      <c r="DX258" s="29">
        <f t="shared" si="495"/>
        <v>3.25</v>
      </c>
      <c r="DY258" s="30" t="str">
        <f t="shared" si="496"/>
        <v>6</v>
      </c>
      <c r="DZ258" s="30" t="str">
        <f t="shared" si="497"/>
        <v>3</v>
      </c>
      <c r="EA258" s="30" t="str">
        <f t="shared" si="498"/>
        <v>3</v>
      </c>
      <c r="EB258" s="30" t="str">
        <f t="shared" si="499"/>
        <v>1</v>
      </c>
    </row>
    <row r="259" spans="1:132" x14ac:dyDescent="0.25">
      <c r="A259" s="149"/>
      <c r="B259" s="154"/>
      <c r="C259" s="4">
        <v>44428</v>
      </c>
      <c r="D259" s="43" t="s">
        <v>32</v>
      </c>
      <c r="E259" s="45" t="s">
        <v>32</v>
      </c>
      <c r="F259" s="95" t="s">
        <v>32</v>
      </c>
      <c r="G259" s="45" t="s">
        <v>32</v>
      </c>
      <c r="H259" s="29" t="s">
        <v>32</v>
      </c>
      <c r="I259" s="29" t="s">
        <v>32</v>
      </c>
      <c r="J259" s="29" t="s">
        <v>32</v>
      </c>
      <c r="K259" s="29" t="s">
        <v>32</v>
      </c>
      <c r="L259" s="29" t="s">
        <v>32</v>
      </c>
      <c r="M259" s="149"/>
      <c r="N259" s="154"/>
      <c r="O259" s="4">
        <v>44428</v>
      </c>
      <c r="P259" s="45">
        <v>3.2</v>
      </c>
      <c r="Q259" s="45">
        <v>46.6</v>
      </c>
      <c r="R259" s="95">
        <v>4.3</v>
      </c>
      <c r="S259" s="45">
        <v>1.23</v>
      </c>
      <c r="T259" s="29">
        <f t="shared" si="479"/>
        <v>4.5</v>
      </c>
      <c r="U259" s="7" t="str">
        <f t="shared" si="501"/>
        <v>3</v>
      </c>
      <c r="V259" s="7" t="str">
        <f t="shared" si="502"/>
        <v>3</v>
      </c>
      <c r="W259" s="7" t="str">
        <f t="shared" si="503"/>
        <v>6</v>
      </c>
      <c r="X259" s="7" t="str">
        <f t="shared" si="504"/>
        <v>6</v>
      </c>
      <c r="Y259" s="149"/>
      <c r="Z259" s="154"/>
      <c r="AA259" s="4">
        <v>44428</v>
      </c>
      <c r="AB259" s="45">
        <v>1.5</v>
      </c>
      <c r="AC259" s="45">
        <v>35.1</v>
      </c>
      <c r="AD259" s="95">
        <v>3.2</v>
      </c>
      <c r="AE259" s="45">
        <v>1.42</v>
      </c>
      <c r="AF259" s="29">
        <f t="shared" si="488"/>
        <v>4</v>
      </c>
      <c r="AG259" s="7" t="str">
        <f t="shared" si="505"/>
        <v>1</v>
      </c>
      <c r="AH259" s="7" t="str">
        <f t="shared" si="506"/>
        <v>3</v>
      </c>
      <c r="AI259" s="7" t="str">
        <f t="shared" si="507"/>
        <v>6</v>
      </c>
      <c r="AJ259" s="7" t="str">
        <f t="shared" si="508"/>
        <v>6</v>
      </c>
      <c r="AK259" s="149"/>
      <c r="AL259" s="154"/>
      <c r="AM259" s="4">
        <v>44428</v>
      </c>
      <c r="AN259" s="45">
        <v>1.5</v>
      </c>
      <c r="AO259" s="45">
        <v>27.6</v>
      </c>
      <c r="AP259" s="95">
        <v>2.2999999999999998</v>
      </c>
      <c r="AQ259" s="45">
        <v>1.54</v>
      </c>
      <c r="AR259" s="29">
        <f t="shared" si="480"/>
        <v>4</v>
      </c>
      <c r="AS259" s="7" t="str">
        <f t="shared" si="509"/>
        <v>1</v>
      </c>
      <c r="AT259" s="7" t="str">
        <f t="shared" si="510"/>
        <v>3</v>
      </c>
      <c r="AU259" s="7" t="str">
        <f t="shared" si="511"/>
        <v>6</v>
      </c>
      <c r="AV259" s="7" t="str">
        <f t="shared" si="512"/>
        <v>6</v>
      </c>
      <c r="AW259" s="149"/>
      <c r="AX259" s="154"/>
      <c r="AY259" s="4">
        <v>44428</v>
      </c>
      <c r="AZ259" s="65" t="s">
        <v>32</v>
      </c>
      <c r="BA259" s="65" t="s">
        <v>32</v>
      </c>
      <c r="BB259" s="65" t="s">
        <v>32</v>
      </c>
      <c r="BC259" s="65" t="s">
        <v>32</v>
      </c>
      <c r="BD259" s="6" t="s">
        <v>32</v>
      </c>
      <c r="BE259" s="7" t="s">
        <v>32</v>
      </c>
      <c r="BF259" s="7" t="s">
        <v>32</v>
      </c>
      <c r="BG259" s="7" t="s">
        <v>32</v>
      </c>
      <c r="BH259" s="7" t="s">
        <v>39</v>
      </c>
      <c r="BI259" s="149"/>
      <c r="BJ259" s="154"/>
      <c r="BK259" s="4">
        <v>44428</v>
      </c>
      <c r="BL259" s="27">
        <v>1</v>
      </c>
      <c r="BM259" s="27">
        <v>106</v>
      </c>
      <c r="BN259" s="76">
        <v>7.9</v>
      </c>
      <c r="BO259" s="27">
        <v>0.01</v>
      </c>
      <c r="BP259" s="6">
        <f t="shared" ref="BP259" si="531">(BQ259+BR259+BS259+BT259)/4</f>
        <v>3.25</v>
      </c>
      <c r="BQ259" s="7" t="str">
        <f t="shared" ref="BQ259" si="532">IF(BL259&lt;=3,"1",IF(BL259&lt;5,"3",IF(BL259&lt;=15,"6",IF(BL259&gt;15,"10"))))</f>
        <v>1</v>
      </c>
      <c r="BR259" s="7" t="str">
        <f t="shared" ref="BR259" si="533">IF(BM259&lt;=20,"1",IF(BM259&lt;=49.9,"3",IF(BM259&lt;=100,"6",IF(BM259&gt;100,"10"))))</f>
        <v>10</v>
      </c>
      <c r="BS259" s="7" t="str">
        <f t="shared" ref="BS259" si="534">IF(BN259&gt;=6.5,"1",IF(BN259&gt;=4.6,"3",IF(BN259&gt;=2,"6",IF(BN259&gt;=0,"10"))))</f>
        <v>1</v>
      </c>
      <c r="BT259" s="7" t="str">
        <f t="shared" ref="BT259" si="535">IF(BO259&lt;=0.5,"1",IF(BO259&lt;1,"3",IF(BO259&lt;=3,"6",IF(BO259&gt;=3,"10"))))</f>
        <v>1</v>
      </c>
      <c r="BU259" s="149"/>
      <c r="BV259" s="154"/>
      <c r="BW259" s="4">
        <v>44428</v>
      </c>
      <c r="BX259" s="43">
        <v>1.7</v>
      </c>
      <c r="BY259" s="45">
        <v>172</v>
      </c>
      <c r="BZ259" s="95">
        <v>6.2</v>
      </c>
      <c r="CA259" s="45">
        <v>1.5</v>
      </c>
      <c r="CB259" s="29">
        <f t="shared" si="526"/>
        <v>5</v>
      </c>
      <c r="CC259" s="7" t="str">
        <f t="shared" si="527"/>
        <v>1</v>
      </c>
      <c r="CD259" s="7" t="str">
        <f t="shared" si="528"/>
        <v>10</v>
      </c>
      <c r="CE259" s="7" t="str">
        <f t="shared" si="529"/>
        <v>3</v>
      </c>
      <c r="CF259" s="7" t="str">
        <f t="shared" si="530"/>
        <v>6</v>
      </c>
      <c r="CG259" s="149"/>
      <c r="CH259" s="151"/>
      <c r="CI259" s="59">
        <v>44424</v>
      </c>
      <c r="CJ259" s="67">
        <v>13.1</v>
      </c>
      <c r="CK259" s="67">
        <v>19.8</v>
      </c>
      <c r="CL259" s="67">
        <v>7.5</v>
      </c>
      <c r="CM259" s="67">
        <v>4.2699999999999996</v>
      </c>
      <c r="CN259" s="29">
        <f t="shared" si="500"/>
        <v>4.5</v>
      </c>
      <c r="CO259" s="7" t="str">
        <f t="shared" si="513"/>
        <v>6</v>
      </c>
      <c r="CP259" s="7" t="str">
        <f t="shared" si="514"/>
        <v>1</v>
      </c>
      <c r="CQ259" s="7" t="str">
        <f t="shared" si="515"/>
        <v>1</v>
      </c>
      <c r="CR259" s="7" t="str">
        <f t="shared" si="516"/>
        <v>10</v>
      </c>
      <c r="CS259" s="149"/>
      <c r="CT259" s="151"/>
      <c r="CU259" s="59">
        <v>44424</v>
      </c>
      <c r="CV259" s="67">
        <v>35.4</v>
      </c>
      <c r="CW259" s="67">
        <v>163</v>
      </c>
      <c r="CX259" s="67">
        <v>4.2</v>
      </c>
      <c r="CY259" s="67">
        <v>8.9600000000000009</v>
      </c>
      <c r="CZ259" s="29">
        <f t="shared" si="482"/>
        <v>9</v>
      </c>
      <c r="DA259" s="91" t="str">
        <f t="shared" si="517"/>
        <v>10</v>
      </c>
      <c r="DB259" s="91" t="str">
        <f t="shared" si="518"/>
        <v>10</v>
      </c>
      <c r="DC259" s="91" t="str">
        <f t="shared" si="519"/>
        <v>6</v>
      </c>
      <c r="DD259" s="91" t="str">
        <f t="shared" si="520"/>
        <v>10</v>
      </c>
      <c r="DE259" s="149"/>
      <c r="DF259" s="151"/>
      <c r="DG259" s="59">
        <v>44424</v>
      </c>
      <c r="DH259" s="65" t="s">
        <v>32</v>
      </c>
      <c r="DI259" s="60" t="s">
        <v>32</v>
      </c>
      <c r="DJ259" s="60" t="s">
        <v>32</v>
      </c>
      <c r="DK259" s="60" t="s">
        <v>32</v>
      </c>
      <c r="DL259" s="29" t="s">
        <v>32</v>
      </c>
      <c r="DM259" s="7" t="s">
        <v>32</v>
      </c>
      <c r="DN259" s="7" t="s">
        <v>32</v>
      </c>
      <c r="DO259" s="7" t="s">
        <v>32</v>
      </c>
      <c r="DP259" s="7" t="s">
        <v>32</v>
      </c>
      <c r="DQ259" s="149"/>
      <c r="DR259" s="151"/>
      <c r="DS259" s="4">
        <v>44424</v>
      </c>
      <c r="DT259" s="5">
        <v>9</v>
      </c>
      <c r="DU259" s="5">
        <v>42.9</v>
      </c>
      <c r="DV259" s="5">
        <v>5.0999999999999996</v>
      </c>
      <c r="DW259" s="5">
        <v>0.26</v>
      </c>
      <c r="DX259" s="29">
        <f t="shared" si="495"/>
        <v>3.25</v>
      </c>
      <c r="DY259" s="30" t="str">
        <f t="shared" si="496"/>
        <v>6</v>
      </c>
      <c r="DZ259" s="30" t="str">
        <f t="shared" si="497"/>
        <v>3</v>
      </c>
      <c r="EA259" s="30" t="str">
        <f t="shared" si="498"/>
        <v>3</v>
      </c>
      <c r="EB259" s="30" t="str">
        <f t="shared" si="499"/>
        <v>1</v>
      </c>
    </row>
    <row r="260" spans="1:132" x14ac:dyDescent="0.25">
      <c r="A260" s="149"/>
      <c r="B260" s="154"/>
      <c r="C260" s="32" t="s">
        <v>64</v>
      </c>
      <c r="D260" s="43" t="s">
        <v>32</v>
      </c>
      <c r="E260" s="45" t="s">
        <v>32</v>
      </c>
      <c r="F260" s="95" t="s">
        <v>32</v>
      </c>
      <c r="G260" s="45" t="s">
        <v>32</v>
      </c>
      <c r="H260" s="29" t="s">
        <v>32</v>
      </c>
      <c r="I260" s="29" t="s">
        <v>32</v>
      </c>
      <c r="J260" s="29" t="s">
        <v>32</v>
      </c>
      <c r="K260" s="29" t="s">
        <v>32</v>
      </c>
      <c r="L260" s="29" t="s">
        <v>32</v>
      </c>
      <c r="M260" s="149"/>
      <c r="N260" s="154"/>
      <c r="O260" s="32" t="s">
        <v>64</v>
      </c>
      <c r="P260" s="27">
        <v>2.6</v>
      </c>
      <c r="Q260" s="27">
        <v>468</v>
      </c>
      <c r="R260" s="27">
        <v>4.5</v>
      </c>
      <c r="S260" s="27">
        <v>1.76</v>
      </c>
      <c r="T260" s="29">
        <f t="shared" si="479"/>
        <v>5.75</v>
      </c>
      <c r="U260" s="7" t="str">
        <f t="shared" si="501"/>
        <v>1</v>
      </c>
      <c r="V260" s="7" t="str">
        <f t="shared" si="502"/>
        <v>10</v>
      </c>
      <c r="W260" s="7" t="str">
        <f t="shared" si="503"/>
        <v>6</v>
      </c>
      <c r="X260" s="7" t="str">
        <f t="shared" si="504"/>
        <v>6</v>
      </c>
      <c r="Y260" s="149"/>
      <c r="Z260" s="154"/>
      <c r="AA260" s="32" t="s">
        <v>64</v>
      </c>
      <c r="AB260" s="27">
        <v>1</v>
      </c>
      <c r="AC260" s="27">
        <v>263</v>
      </c>
      <c r="AD260" s="27">
        <v>5.3</v>
      </c>
      <c r="AE260" s="27">
        <v>0.83</v>
      </c>
      <c r="AF260" s="6">
        <f t="shared" si="488"/>
        <v>4.25</v>
      </c>
      <c r="AG260" s="7" t="str">
        <f t="shared" si="505"/>
        <v>1</v>
      </c>
      <c r="AH260" s="7" t="str">
        <f t="shared" si="506"/>
        <v>10</v>
      </c>
      <c r="AI260" s="7" t="str">
        <f t="shared" si="507"/>
        <v>3</v>
      </c>
      <c r="AJ260" s="7" t="str">
        <f t="shared" si="508"/>
        <v>3</v>
      </c>
      <c r="AK260" s="149"/>
      <c r="AL260" s="154"/>
      <c r="AM260" s="32" t="s">
        <v>64</v>
      </c>
      <c r="AN260" s="27">
        <v>1</v>
      </c>
      <c r="AO260" s="27">
        <v>61.6</v>
      </c>
      <c r="AP260" s="27">
        <v>4.4000000000000004</v>
      </c>
      <c r="AQ260" s="27">
        <v>1.23</v>
      </c>
      <c r="AR260" s="29">
        <f t="shared" si="480"/>
        <v>4.75</v>
      </c>
      <c r="AS260" s="7" t="str">
        <f t="shared" si="509"/>
        <v>1</v>
      </c>
      <c r="AT260" s="7" t="str">
        <f t="shared" si="510"/>
        <v>6</v>
      </c>
      <c r="AU260" s="7" t="str">
        <f t="shared" si="511"/>
        <v>6</v>
      </c>
      <c r="AV260" s="7" t="str">
        <f t="shared" si="512"/>
        <v>6</v>
      </c>
      <c r="AW260" s="149"/>
      <c r="AX260" s="154"/>
      <c r="AY260" s="4" t="s">
        <v>64</v>
      </c>
      <c r="AZ260" s="65" t="s">
        <v>32</v>
      </c>
      <c r="BA260" s="65" t="s">
        <v>32</v>
      </c>
      <c r="BB260" s="65" t="s">
        <v>32</v>
      </c>
      <c r="BC260" s="65" t="s">
        <v>32</v>
      </c>
      <c r="BD260" s="6" t="s">
        <v>32</v>
      </c>
      <c r="BE260" s="7" t="s">
        <v>32</v>
      </c>
      <c r="BF260" s="7" t="s">
        <v>32</v>
      </c>
      <c r="BG260" s="7" t="s">
        <v>32</v>
      </c>
      <c r="BH260" s="7" t="s">
        <v>39</v>
      </c>
      <c r="BI260" s="149"/>
      <c r="BJ260" s="154"/>
      <c r="BK260" s="59">
        <v>44442</v>
      </c>
      <c r="BL260" s="65" t="s">
        <v>32</v>
      </c>
      <c r="BM260" s="65" t="s">
        <v>32</v>
      </c>
      <c r="BN260" s="65" t="s">
        <v>32</v>
      </c>
      <c r="BO260" s="65" t="s">
        <v>32</v>
      </c>
      <c r="BP260" s="6" t="s">
        <v>32</v>
      </c>
      <c r="BQ260" s="7" t="s">
        <v>32</v>
      </c>
      <c r="BR260" s="7" t="s">
        <v>32</v>
      </c>
      <c r="BS260" s="7" t="s">
        <v>32</v>
      </c>
      <c r="BT260" s="7" t="s">
        <v>39</v>
      </c>
      <c r="BU260" s="149"/>
      <c r="BV260" s="154"/>
      <c r="BW260" s="32" t="s">
        <v>64</v>
      </c>
      <c r="BX260" s="27">
        <v>1.3</v>
      </c>
      <c r="BY260" s="27">
        <v>228</v>
      </c>
      <c r="BZ260" s="27">
        <v>3.7</v>
      </c>
      <c r="CA260" s="27">
        <v>2.21</v>
      </c>
      <c r="CB260" s="29">
        <f t="shared" si="526"/>
        <v>5.75</v>
      </c>
      <c r="CC260" s="7" t="str">
        <f t="shared" si="527"/>
        <v>1</v>
      </c>
      <c r="CD260" s="7" t="str">
        <f t="shared" si="528"/>
        <v>10</v>
      </c>
      <c r="CE260" s="7" t="str">
        <f t="shared" si="529"/>
        <v>6</v>
      </c>
      <c r="CF260" s="7" t="str">
        <f t="shared" si="530"/>
        <v>6</v>
      </c>
      <c r="CG260" s="149"/>
      <c r="CH260" s="151"/>
      <c r="CI260" s="32">
        <v>44455</v>
      </c>
      <c r="CJ260" s="27">
        <v>13.3</v>
      </c>
      <c r="CK260" s="27">
        <v>23.6</v>
      </c>
      <c r="CL260" s="76">
        <v>5.6</v>
      </c>
      <c r="CM260" s="27">
        <v>10.5</v>
      </c>
      <c r="CN260" s="29">
        <f t="shared" si="500"/>
        <v>5.5</v>
      </c>
      <c r="CO260" s="7" t="str">
        <f t="shared" si="513"/>
        <v>6</v>
      </c>
      <c r="CP260" s="7" t="str">
        <f t="shared" si="514"/>
        <v>3</v>
      </c>
      <c r="CQ260" s="7" t="str">
        <f t="shared" si="515"/>
        <v>3</v>
      </c>
      <c r="CR260" s="7" t="str">
        <f t="shared" si="516"/>
        <v>10</v>
      </c>
      <c r="CS260" s="149"/>
      <c r="CT260" s="151"/>
      <c r="CU260" s="92">
        <v>44455</v>
      </c>
      <c r="CV260" s="94">
        <v>49.4</v>
      </c>
      <c r="CW260" s="94">
        <v>140</v>
      </c>
      <c r="CX260" s="76">
        <v>5.4</v>
      </c>
      <c r="CY260" s="94">
        <v>18.899999999999999</v>
      </c>
      <c r="CZ260" s="29">
        <f t="shared" si="482"/>
        <v>8.25</v>
      </c>
      <c r="DA260" s="91" t="str">
        <f t="shared" si="517"/>
        <v>10</v>
      </c>
      <c r="DB260" s="91" t="str">
        <f t="shared" si="518"/>
        <v>10</v>
      </c>
      <c r="DC260" s="91" t="str">
        <f t="shared" si="519"/>
        <v>3</v>
      </c>
      <c r="DD260" s="91" t="str">
        <f t="shared" si="520"/>
        <v>10</v>
      </c>
      <c r="DE260" s="149"/>
      <c r="DF260" s="151"/>
      <c r="DG260" s="32">
        <v>44455</v>
      </c>
      <c r="DH260" s="65" t="s">
        <v>32</v>
      </c>
      <c r="DI260" s="60" t="s">
        <v>32</v>
      </c>
      <c r="DJ260" s="60" t="s">
        <v>32</v>
      </c>
      <c r="DK260" s="60" t="s">
        <v>32</v>
      </c>
      <c r="DL260" s="29" t="s">
        <v>32</v>
      </c>
      <c r="DM260" s="7" t="s">
        <v>32</v>
      </c>
      <c r="DN260" s="7" t="s">
        <v>32</v>
      </c>
      <c r="DO260" s="7" t="s">
        <v>32</v>
      </c>
      <c r="DP260" s="7" t="s">
        <v>32</v>
      </c>
      <c r="DQ260" s="149"/>
      <c r="DR260" s="151"/>
      <c r="DS260" s="4">
        <v>44455</v>
      </c>
      <c r="DT260" s="5">
        <v>7.4</v>
      </c>
      <c r="DU260" s="5">
        <v>5.5</v>
      </c>
      <c r="DV260" s="5">
        <v>8.3000000000000007</v>
      </c>
      <c r="DW260" s="5">
        <v>0.63</v>
      </c>
      <c r="DX260" s="29">
        <f t="shared" si="495"/>
        <v>2.75</v>
      </c>
      <c r="DY260" s="30" t="str">
        <f t="shared" si="496"/>
        <v>6</v>
      </c>
      <c r="DZ260" s="30" t="str">
        <f t="shared" si="497"/>
        <v>1</v>
      </c>
      <c r="EA260" s="30" t="str">
        <f t="shared" si="498"/>
        <v>1</v>
      </c>
      <c r="EB260" s="30" t="str">
        <f t="shared" si="499"/>
        <v>3</v>
      </c>
    </row>
    <row r="261" spans="1:132" x14ac:dyDescent="0.25">
      <c r="A261" s="149"/>
      <c r="B261" s="154"/>
      <c r="C261" s="4">
        <v>44474</v>
      </c>
      <c r="D261" s="124" t="s">
        <v>32</v>
      </c>
      <c r="E261" s="124" t="s">
        <v>32</v>
      </c>
      <c r="F261" s="124" t="s">
        <v>32</v>
      </c>
      <c r="G261" s="124" t="s">
        <v>32</v>
      </c>
      <c r="H261" s="125" t="s">
        <v>32</v>
      </c>
      <c r="I261" s="125" t="s">
        <v>51</v>
      </c>
      <c r="J261" s="125" t="s">
        <v>65</v>
      </c>
      <c r="K261" s="125" t="s">
        <v>65</v>
      </c>
      <c r="L261" s="125" t="s">
        <v>51</v>
      </c>
      <c r="M261" s="149"/>
      <c r="N261" s="154"/>
      <c r="O261" s="66">
        <v>44474</v>
      </c>
      <c r="P261" s="127">
        <v>3.5</v>
      </c>
      <c r="Q261" s="127">
        <v>76</v>
      </c>
      <c r="R261" s="128">
        <v>3.9</v>
      </c>
      <c r="S261" s="129">
        <v>2.4900000000000002</v>
      </c>
      <c r="T261" s="29">
        <f t="shared" si="479"/>
        <v>5.25</v>
      </c>
      <c r="U261" s="7" t="str">
        <f t="shared" si="501"/>
        <v>3</v>
      </c>
      <c r="V261" s="7" t="str">
        <f t="shared" si="502"/>
        <v>6</v>
      </c>
      <c r="W261" s="7" t="str">
        <f t="shared" si="503"/>
        <v>6</v>
      </c>
      <c r="X261" s="7" t="str">
        <f t="shared" si="504"/>
        <v>6</v>
      </c>
      <c r="Y261" s="149"/>
      <c r="Z261" s="154"/>
      <c r="AA261" s="66">
        <v>44474</v>
      </c>
      <c r="AB261" s="127">
        <v>3.2</v>
      </c>
      <c r="AC261" s="127">
        <v>37.6</v>
      </c>
      <c r="AD261" s="128">
        <v>2.7</v>
      </c>
      <c r="AE261" s="129">
        <v>4.04</v>
      </c>
      <c r="AF261" s="29">
        <f t="shared" si="488"/>
        <v>5.5</v>
      </c>
      <c r="AG261" s="7" t="str">
        <f t="shared" si="505"/>
        <v>3</v>
      </c>
      <c r="AH261" s="7" t="str">
        <f t="shared" si="506"/>
        <v>3</v>
      </c>
      <c r="AI261" s="7" t="str">
        <f t="shared" si="507"/>
        <v>6</v>
      </c>
      <c r="AJ261" s="7" t="str">
        <f t="shared" si="508"/>
        <v>10</v>
      </c>
      <c r="AK261" s="149"/>
      <c r="AL261" s="154"/>
      <c r="AM261" s="4">
        <v>44474</v>
      </c>
      <c r="AN261" s="127">
        <v>2</v>
      </c>
      <c r="AO261" s="127">
        <v>53.7</v>
      </c>
      <c r="AP261" s="128">
        <v>2.6</v>
      </c>
      <c r="AQ261" s="129">
        <v>3.71</v>
      </c>
      <c r="AR261" s="29">
        <f t="shared" si="480"/>
        <v>5.75</v>
      </c>
      <c r="AS261" s="7" t="str">
        <f t="shared" si="509"/>
        <v>1</v>
      </c>
      <c r="AT261" s="7" t="str">
        <f t="shared" si="510"/>
        <v>6</v>
      </c>
      <c r="AU261" s="7" t="str">
        <f t="shared" si="511"/>
        <v>6</v>
      </c>
      <c r="AV261" s="7" t="str">
        <f t="shared" si="512"/>
        <v>10</v>
      </c>
      <c r="AW261" s="149"/>
      <c r="AX261" s="154"/>
      <c r="AY261" s="130">
        <v>44474</v>
      </c>
      <c r="AZ261" s="43" t="s">
        <v>32</v>
      </c>
      <c r="BA261" s="43" t="s">
        <v>32</v>
      </c>
      <c r="BB261" s="76" t="s">
        <v>32</v>
      </c>
      <c r="BC261" s="44" t="s">
        <v>32</v>
      </c>
      <c r="BD261" s="6" t="s">
        <v>51</v>
      </c>
      <c r="BE261" s="7" t="s">
        <v>66</v>
      </c>
      <c r="BF261" s="7" t="s">
        <v>51</v>
      </c>
      <c r="BG261" s="7" t="s">
        <v>66</v>
      </c>
      <c r="BH261" s="7" t="s">
        <v>51</v>
      </c>
      <c r="BI261" s="149"/>
      <c r="BJ261" s="154"/>
      <c r="BK261" s="4">
        <v>44474</v>
      </c>
      <c r="BL261" s="43">
        <v>1</v>
      </c>
      <c r="BM261" s="43">
        <v>5.4</v>
      </c>
      <c r="BN261" s="76">
        <v>7.5</v>
      </c>
      <c r="BO261" s="44">
        <v>0.02</v>
      </c>
      <c r="BP261" s="126">
        <f t="shared" ref="BP261:BP262" si="536">(BQ261+BR261+BS261+BT261)/4</f>
        <v>1</v>
      </c>
      <c r="BQ261" s="7" t="str">
        <f t="shared" ref="BQ261:BQ262" si="537">IF(BL261&lt;=3,"1",IF(BL261&lt;5,"3",IF(BL261&lt;=15,"6",IF(BL261&gt;15,"10"))))</f>
        <v>1</v>
      </c>
      <c r="BR261" s="7" t="str">
        <f t="shared" ref="BR261:BR262" si="538">IF(BM261&lt;=20,"1",IF(BM261&lt;=49.9,"3",IF(BM261&lt;=100,"6",IF(BM261&gt;100,"10"))))</f>
        <v>1</v>
      </c>
      <c r="BS261" s="7" t="str">
        <f t="shared" ref="BS261:BS262" si="539">IF(BN261&gt;=6.5,"1",IF(BN261&gt;=4.6,"3",IF(BN261&gt;=2,"6",IF(BN261&gt;=0,"10"))))</f>
        <v>1</v>
      </c>
      <c r="BT261" s="7" t="str">
        <f t="shared" ref="BT261:BT262" si="540">IF(BO261&lt;=0.5,"1",IF(BO261&lt;1,"3",IF(BO261&lt;=3,"6",IF(BO261&gt;=3,"10"))))</f>
        <v>1</v>
      </c>
      <c r="BU261" s="149"/>
      <c r="BV261" s="154"/>
      <c r="BW261" s="132">
        <v>44474</v>
      </c>
      <c r="BX261" s="44">
        <v>1.3</v>
      </c>
      <c r="BY261" s="44">
        <v>105</v>
      </c>
      <c r="BZ261" s="133">
        <v>6.8</v>
      </c>
      <c r="CA261" s="58">
        <v>1.33</v>
      </c>
      <c r="CB261" s="126">
        <f t="shared" si="526"/>
        <v>4.5</v>
      </c>
      <c r="CC261" s="30" t="str">
        <f t="shared" si="527"/>
        <v>1</v>
      </c>
      <c r="CD261" s="30" t="str">
        <f t="shared" si="528"/>
        <v>10</v>
      </c>
      <c r="CE261" s="30" t="str">
        <f t="shared" si="529"/>
        <v>1</v>
      </c>
      <c r="CF261" s="30" t="str">
        <f t="shared" si="530"/>
        <v>6</v>
      </c>
      <c r="CG261" s="149"/>
      <c r="CH261" s="151"/>
      <c r="CI261" s="32">
        <v>44475</v>
      </c>
      <c r="CJ261" s="127">
        <v>64.400000000000006</v>
      </c>
      <c r="CK261" s="127">
        <v>33.700000000000003</v>
      </c>
      <c r="CL261" s="128">
        <v>6.1</v>
      </c>
      <c r="CM261" s="129">
        <v>9.07</v>
      </c>
      <c r="CN261" s="29">
        <f t="shared" si="500"/>
        <v>6.5</v>
      </c>
      <c r="CO261" s="30" t="str">
        <f t="shared" si="513"/>
        <v>10</v>
      </c>
      <c r="CP261" s="30" t="str">
        <f t="shared" si="514"/>
        <v>3</v>
      </c>
      <c r="CQ261" s="30" t="str">
        <f t="shared" si="515"/>
        <v>3</v>
      </c>
      <c r="CR261" s="30" t="str">
        <f t="shared" si="516"/>
        <v>10</v>
      </c>
      <c r="CS261" s="149"/>
      <c r="CT261" s="151"/>
      <c r="CU261" s="92">
        <v>44475</v>
      </c>
      <c r="CV261" s="95">
        <v>97.5</v>
      </c>
      <c r="CW261" s="96">
        <v>79.099999999999994</v>
      </c>
      <c r="CX261" s="95">
        <v>6</v>
      </c>
      <c r="CY261" s="97">
        <v>18.7</v>
      </c>
      <c r="CZ261" s="29">
        <f t="shared" si="482"/>
        <v>7.25</v>
      </c>
      <c r="DA261" s="91" t="str">
        <f t="shared" si="517"/>
        <v>10</v>
      </c>
      <c r="DB261" s="91" t="str">
        <f t="shared" si="518"/>
        <v>6</v>
      </c>
      <c r="DC261" s="91" t="str">
        <f t="shared" si="519"/>
        <v>3</v>
      </c>
      <c r="DD261" s="91" t="str">
        <f t="shared" si="520"/>
        <v>10</v>
      </c>
      <c r="DE261" s="149"/>
      <c r="DF261" s="151"/>
      <c r="DG261" s="32">
        <v>44475</v>
      </c>
      <c r="DH261" s="65" t="s">
        <v>32</v>
      </c>
      <c r="DI261" s="60" t="s">
        <v>32</v>
      </c>
      <c r="DJ261" s="60" t="s">
        <v>32</v>
      </c>
      <c r="DK261" s="60" t="s">
        <v>32</v>
      </c>
      <c r="DL261" s="29" t="s">
        <v>32</v>
      </c>
      <c r="DM261" s="7" t="s">
        <v>32</v>
      </c>
      <c r="DN261" s="7" t="s">
        <v>32</v>
      </c>
      <c r="DO261" s="7" t="s">
        <v>32</v>
      </c>
      <c r="DP261" s="7" t="s">
        <v>32</v>
      </c>
      <c r="DQ261" s="149"/>
      <c r="DR261" s="151"/>
      <c r="DS261" s="4">
        <v>44475</v>
      </c>
      <c r="DT261" s="27">
        <v>25.4</v>
      </c>
      <c r="DU261" s="27">
        <v>47.2</v>
      </c>
      <c r="DV261" s="27">
        <v>7.2</v>
      </c>
      <c r="DW261" s="27">
        <v>3.6</v>
      </c>
      <c r="DX261" s="29">
        <v>6</v>
      </c>
      <c r="DY261" s="30" t="str">
        <f t="shared" ref="DY261" si="541">IF(DT261&lt;=3,"1",IF(DT261&lt;5,"3",IF(DT261&lt;=15,"6",IF(DT261&gt;15,"10"))))</f>
        <v>10</v>
      </c>
      <c r="DZ261" s="30" t="str">
        <f t="shared" ref="DZ261" si="542">IF(DU261&lt;=20,"1",IF(DU261&lt;=49.9,"3",IF(DU261&lt;=100,"6",IF(DU261&gt;100,"10"))))</f>
        <v>3</v>
      </c>
      <c r="EA261" s="30" t="str">
        <f t="shared" ref="EA261" si="543">IF(DV261&gt;=6.5,"1",IF(DV261&gt;=4.6,"3",IF(DV261&gt;=2,"6",IF(DV261&gt;=0,"10"))))</f>
        <v>1</v>
      </c>
      <c r="EB261" s="30" t="str">
        <f t="shared" ref="EB261" si="544">IF(DW261&lt;=0.5,"1",IF(DW261&lt;1,"3",IF(DW261&lt;=3,"6",IF(DW261&gt;=3,"10"))))</f>
        <v>10</v>
      </c>
    </row>
    <row r="262" spans="1:132" x14ac:dyDescent="0.25">
      <c r="A262" s="149"/>
      <c r="B262" s="154"/>
      <c r="C262" s="32">
        <v>44504</v>
      </c>
      <c r="D262" s="124">
        <v>1.2</v>
      </c>
      <c r="E262" s="124">
        <v>70</v>
      </c>
      <c r="F262" s="124">
        <v>6.7</v>
      </c>
      <c r="G262" s="124">
        <v>0.81</v>
      </c>
      <c r="H262" s="126">
        <f t="shared" ref="H262" si="545">(I262+J262+K262+L262)/4</f>
        <v>2.75</v>
      </c>
      <c r="I262" s="7" t="str">
        <f t="shared" ref="I262" si="546">IF(D262&lt;=3,"1",IF(D262&lt;5,"3",IF(D262&lt;=15,"6",IF(D262&gt;15,"10"))))</f>
        <v>1</v>
      </c>
      <c r="J262" s="7" t="str">
        <f t="shared" ref="J262" si="547">IF(E262&lt;=20,"1",IF(E262&lt;=49.9,"3",IF(E262&lt;=100,"6",IF(E262&gt;100,"10"))))</f>
        <v>6</v>
      </c>
      <c r="K262" s="7" t="str">
        <f t="shared" ref="K262" si="548">IF(F262&gt;=6.5,"1",IF(F262&gt;=4.6,"3",IF(F262&gt;=2,"6",IF(F262&gt;=0,"10"))))</f>
        <v>1</v>
      </c>
      <c r="L262" s="7" t="str">
        <f t="shared" ref="L262" si="549">IF(G262&lt;=0.5,"1",IF(G262&lt;1,"3",IF(G262&lt;=3,"6",IF(G262&gt;=3,"10"))))</f>
        <v>3</v>
      </c>
      <c r="M262" s="149"/>
      <c r="N262" s="154"/>
      <c r="O262" s="130">
        <v>44504</v>
      </c>
      <c r="P262" s="27">
        <v>3.1</v>
      </c>
      <c r="Q262" s="27">
        <v>45</v>
      </c>
      <c r="R262" s="94">
        <v>4.9000000000000004</v>
      </c>
      <c r="S262" s="27">
        <v>1.66</v>
      </c>
      <c r="T262" s="29">
        <f t="shared" si="479"/>
        <v>3.75</v>
      </c>
      <c r="U262" s="7" t="str">
        <f t="shared" si="501"/>
        <v>3</v>
      </c>
      <c r="V262" s="7" t="str">
        <f t="shared" si="502"/>
        <v>3</v>
      </c>
      <c r="W262" s="7" t="str">
        <f t="shared" si="503"/>
        <v>3</v>
      </c>
      <c r="X262" s="7" t="str">
        <f t="shared" si="504"/>
        <v>6</v>
      </c>
      <c r="Y262" s="149"/>
      <c r="Z262" s="154"/>
      <c r="AA262" s="66">
        <v>44504</v>
      </c>
      <c r="AB262" s="131">
        <v>2.5</v>
      </c>
      <c r="AC262" s="131">
        <v>31</v>
      </c>
      <c r="AD262" s="131">
        <v>2.7</v>
      </c>
      <c r="AE262" s="131">
        <v>2.73</v>
      </c>
      <c r="AF262" s="29">
        <f t="shared" si="488"/>
        <v>4</v>
      </c>
      <c r="AG262" s="7" t="str">
        <f t="shared" si="505"/>
        <v>1</v>
      </c>
      <c r="AH262" s="7" t="str">
        <f t="shared" si="506"/>
        <v>3</v>
      </c>
      <c r="AI262" s="7" t="str">
        <f t="shared" si="507"/>
        <v>6</v>
      </c>
      <c r="AJ262" s="7" t="str">
        <f t="shared" si="508"/>
        <v>6</v>
      </c>
      <c r="AK262" s="149"/>
      <c r="AL262" s="154"/>
      <c r="AM262" s="4">
        <v>44504</v>
      </c>
      <c r="AN262" s="27">
        <v>2.4</v>
      </c>
      <c r="AO262" s="27">
        <v>45.9</v>
      </c>
      <c r="AP262" s="94">
        <v>2.8</v>
      </c>
      <c r="AQ262" s="27">
        <v>3.41</v>
      </c>
      <c r="AR262" s="29">
        <f t="shared" si="480"/>
        <v>5</v>
      </c>
      <c r="AS262" s="7" t="str">
        <f t="shared" si="509"/>
        <v>1</v>
      </c>
      <c r="AT262" s="7" t="str">
        <f t="shared" si="510"/>
        <v>3</v>
      </c>
      <c r="AU262" s="7" t="str">
        <f t="shared" si="511"/>
        <v>6</v>
      </c>
      <c r="AV262" s="7" t="str">
        <f t="shared" si="512"/>
        <v>10</v>
      </c>
      <c r="AW262" s="149"/>
      <c r="AX262" s="154"/>
      <c r="AY262" s="130">
        <v>44504</v>
      </c>
      <c r="AZ262" s="43" t="s">
        <v>32</v>
      </c>
      <c r="BA262" s="43" t="s">
        <v>32</v>
      </c>
      <c r="BB262" s="76" t="s">
        <v>32</v>
      </c>
      <c r="BC262" s="44" t="s">
        <v>32</v>
      </c>
      <c r="BD262" s="6" t="s">
        <v>51</v>
      </c>
      <c r="BE262" s="7" t="s">
        <v>67</v>
      </c>
      <c r="BF262" s="7" t="s">
        <v>66</v>
      </c>
      <c r="BG262" s="7" t="s">
        <v>51</v>
      </c>
      <c r="BH262" s="7" t="s">
        <v>66</v>
      </c>
      <c r="BI262" s="149"/>
      <c r="BJ262" s="154"/>
      <c r="BK262" s="4">
        <v>44504</v>
      </c>
      <c r="BL262" s="43">
        <v>1</v>
      </c>
      <c r="BM262" s="43">
        <v>93.4</v>
      </c>
      <c r="BN262" s="76">
        <v>8</v>
      </c>
      <c r="BO262" s="44">
        <v>0.14000000000000001</v>
      </c>
      <c r="BP262" s="126">
        <f t="shared" si="536"/>
        <v>2.25</v>
      </c>
      <c r="BQ262" s="7" t="str">
        <f t="shared" si="537"/>
        <v>1</v>
      </c>
      <c r="BR262" s="7" t="str">
        <f t="shared" si="538"/>
        <v>6</v>
      </c>
      <c r="BS262" s="7" t="str">
        <f t="shared" si="539"/>
        <v>1</v>
      </c>
      <c r="BT262" s="7" t="str">
        <f t="shared" si="540"/>
        <v>1</v>
      </c>
      <c r="BU262" s="149"/>
      <c r="BV262" s="154"/>
      <c r="BW262" s="130">
        <v>44504</v>
      </c>
      <c r="BX262" s="134">
        <v>1.5</v>
      </c>
      <c r="BY262" s="134">
        <v>137</v>
      </c>
      <c r="BZ262" s="135">
        <v>6.6</v>
      </c>
      <c r="CA262" s="134">
        <v>0.56000000000000005</v>
      </c>
      <c r="CB262" s="126">
        <f t="shared" si="526"/>
        <v>3.75</v>
      </c>
      <c r="CC262" s="30" t="str">
        <f t="shared" si="527"/>
        <v>1</v>
      </c>
      <c r="CD262" s="30" t="str">
        <f t="shared" si="528"/>
        <v>10</v>
      </c>
      <c r="CE262" s="30" t="str">
        <f t="shared" si="529"/>
        <v>1</v>
      </c>
      <c r="CF262" s="30" t="str">
        <f t="shared" si="530"/>
        <v>3</v>
      </c>
      <c r="CG262" s="149"/>
      <c r="CH262" s="151"/>
      <c r="CI262" s="32">
        <v>44510</v>
      </c>
      <c r="CJ262" s="27">
        <v>30.3</v>
      </c>
      <c r="CK262" s="27">
        <v>34.200000000000003</v>
      </c>
      <c r="CL262" s="94">
        <v>6</v>
      </c>
      <c r="CM262" s="27">
        <v>13.5</v>
      </c>
      <c r="CN262" s="29">
        <f t="shared" si="500"/>
        <v>6.5</v>
      </c>
      <c r="CO262" s="30" t="str">
        <f t="shared" si="513"/>
        <v>10</v>
      </c>
      <c r="CP262" s="30" t="str">
        <f t="shared" si="514"/>
        <v>3</v>
      </c>
      <c r="CQ262" s="30" t="str">
        <f t="shared" si="515"/>
        <v>3</v>
      </c>
      <c r="CR262" s="30" t="str">
        <f t="shared" si="516"/>
        <v>10</v>
      </c>
      <c r="CS262" s="149"/>
      <c r="CT262" s="151"/>
      <c r="CU262" s="92">
        <v>44510</v>
      </c>
      <c r="CV262" s="94">
        <v>83.8</v>
      </c>
      <c r="CW262" s="94">
        <v>129</v>
      </c>
      <c r="CX262" s="76">
        <v>4.7</v>
      </c>
      <c r="CY262" s="94">
        <v>27.8</v>
      </c>
      <c r="CZ262" s="80">
        <f t="shared" si="482"/>
        <v>8.25</v>
      </c>
      <c r="DA262" s="91" t="str">
        <f t="shared" si="517"/>
        <v>10</v>
      </c>
      <c r="DB262" s="91" t="str">
        <f t="shared" si="518"/>
        <v>10</v>
      </c>
      <c r="DC262" s="91" t="str">
        <f t="shared" si="519"/>
        <v>3</v>
      </c>
      <c r="DD262" s="91" t="str">
        <f t="shared" si="520"/>
        <v>10</v>
      </c>
      <c r="DE262" s="149"/>
      <c r="DF262" s="151"/>
      <c r="DG262" s="32">
        <v>44510</v>
      </c>
      <c r="DH262" s="65" t="s">
        <v>32</v>
      </c>
      <c r="DI262" s="60" t="s">
        <v>32</v>
      </c>
      <c r="DJ262" s="60" t="s">
        <v>32</v>
      </c>
      <c r="DK262" s="60" t="s">
        <v>32</v>
      </c>
      <c r="DL262" s="29" t="s">
        <v>32</v>
      </c>
      <c r="DM262" s="7" t="s">
        <v>32</v>
      </c>
      <c r="DN262" s="7" t="s">
        <v>32</v>
      </c>
      <c r="DO262" s="7" t="s">
        <v>32</v>
      </c>
      <c r="DP262" s="7" t="s">
        <v>32</v>
      </c>
      <c r="DQ262" s="149"/>
      <c r="DR262" s="151"/>
      <c r="DS262" s="4">
        <v>44510</v>
      </c>
      <c r="DT262" s="27">
        <v>17.8</v>
      </c>
      <c r="DU262" s="27">
        <v>37.799999999999997</v>
      </c>
      <c r="DV262" s="27">
        <v>4.8</v>
      </c>
      <c r="DW262" s="27">
        <v>5.41</v>
      </c>
      <c r="DX262" s="29">
        <v>6.5</v>
      </c>
      <c r="DY262" s="139">
        <v>10</v>
      </c>
      <c r="DZ262" s="139">
        <v>3</v>
      </c>
      <c r="EA262" s="139">
        <v>3</v>
      </c>
      <c r="EB262" s="139">
        <v>10</v>
      </c>
    </row>
    <row r="263" spans="1:132" ht="17.25" thickBot="1" x14ac:dyDescent="0.3">
      <c r="A263" s="150"/>
      <c r="B263" s="155"/>
      <c r="C263" s="98">
        <v>44533</v>
      </c>
      <c r="D263" s="43">
        <v>1.1000000000000001</v>
      </c>
      <c r="E263" s="45">
        <v>47.6</v>
      </c>
      <c r="F263" s="95">
        <v>7</v>
      </c>
      <c r="G263" s="46">
        <v>1.37</v>
      </c>
      <c r="H263" s="29">
        <f t="shared" ref="H263" si="550">(I263+J263+K263+L263)/4</f>
        <v>2.75</v>
      </c>
      <c r="I263" s="30" t="str">
        <f t="shared" ref="I263" si="551">IF(D263&lt;=3,"1",IF(D263&lt;5,"3",IF(D263&lt;=15,"6",IF(D263&gt;15,"10"))))</f>
        <v>1</v>
      </c>
      <c r="J263" s="30" t="str">
        <f t="shared" ref="J263" si="552">IF(E263&lt;=20,"1",IF(E263&lt;=49.9,"3",IF(E263&lt;=100,"6",IF(E263&gt;100,"10"))))</f>
        <v>3</v>
      </c>
      <c r="K263" s="30" t="str">
        <f t="shared" ref="K263" si="553">IF(F263&gt;=6.5,"1",IF(F263&gt;=4.6,"3",IF(F263&gt;=2,"6",IF(F263&gt;=0,"10"))))</f>
        <v>1</v>
      </c>
      <c r="L263" s="30" t="str">
        <f t="shared" ref="L263" si="554">IF(G263&lt;=0.5,"1",IF(G263&lt;1,"3",IF(G263&lt;=3,"6",IF(G263&gt;=3,"10"))))</f>
        <v>6</v>
      </c>
      <c r="M263" s="150"/>
      <c r="N263" s="155"/>
      <c r="O263" s="130">
        <v>44533</v>
      </c>
      <c r="P263" s="99">
        <v>8.4</v>
      </c>
      <c r="Q263" s="99">
        <v>49.8</v>
      </c>
      <c r="R263" s="103">
        <v>0.5</v>
      </c>
      <c r="S263" s="99">
        <v>6.45</v>
      </c>
      <c r="T263" s="29">
        <f t="shared" si="479"/>
        <v>7.25</v>
      </c>
      <c r="U263" s="101" t="str">
        <f t="shared" si="501"/>
        <v>6</v>
      </c>
      <c r="V263" s="101" t="str">
        <f t="shared" si="502"/>
        <v>3</v>
      </c>
      <c r="W263" s="101" t="str">
        <f t="shared" si="503"/>
        <v>10</v>
      </c>
      <c r="X263" s="101" t="str">
        <f t="shared" si="504"/>
        <v>10</v>
      </c>
      <c r="Y263" s="150"/>
      <c r="Z263" s="155"/>
      <c r="AA263" s="130">
        <v>44533</v>
      </c>
      <c r="AB263" s="131">
        <v>2.1</v>
      </c>
      <c r="AC263" s="131">
        <v>37.6</v>
      </c>
      <c r="AD263" s="131">
        <v>3.6</v>
      </c>
      <c r="AE263" s="131">
        <v>8.36</v>
      </c>
      <c r="AF263" s="6">
        <f t="shared" ref="AF263" si="555">(AG263+AH263+AI263+AJ263)/4</f>
        <v>5</v>
      </c>
      <c r="AG263" s="7" t="str">
        <f t="shared" ref="AG263" si="556">IF(AB263&lt;=3,"1",IF(AB263&lt;5,"3",IF(AB263&lt;=15,"6",IF(AB263&gt;15,"10"))))</f>
        <v>1</v>
      </c>
      <c r="AH263" s="7" t="str">
        <f t="shared" ref="AH263" si="557">IF(AC263&lt;=20,"1",IF(AC263&lt;=49.9,"3",IF(AC263&lt;=100,"6",IF(AC263&gt;100,"10"))))</f>
        <v>3</v>
      </c>
      <c r="AI263" s="7" t="str">
        <f t="shared" ref="AI263" si="558">IF(AD263&gt;=6.5,"1",IF(AD263&gt;=4.6,"3",IF(AD263&gt;=2,"6",IF(AD263&gt;=0,"10"))))</f>
        <v>6</v>
      </c>
      <c r="AJ263" s="7" t="str">
        <f t="shared" ref="AJ263" si="559">IF(AE263&lt;=0.5,"1",IF(AE263&lt;1,"3",IF(AE263&lt;=3,"6",IF(AE263&gt;=3,"10"))))</f>
        <v>10</v>
      </c>
      <c r="AK263" s="150"/>
      <c r="AL263" s="155"/>
      <c r="AM263" s="130">
        <v>44533</v>
      </c>
      <c r="AN263" s="99">
        <v>1.2</v>
      </c>
      <c r="AO263" s="99">
        <v>52.1</v>
      </c>
      <c r="AP263" s="103">
        <v>3</v>
      </c>
      <c r="AQ263" s="99">
        <v>6.87</v>
      </c>
      <c r="AR263" s="29">
        <f t="shared" si="480"/>
        <v>5.75</v>
      </c>
      <c r="AS263" s="101" t="str">
        <f t="shared" si="509"/>
        <v>1</v>
      </c>
      <c r="AT263" s="101" t="str">
        <f t="shared" si="510"/>
        <v>6</v>
      </c>
      <c r="AU263" s="101" t="str">
        <f t="shared" si="511"/>
        <v>6</v>
      </c>
      <c r="AV263" s="101" t="str">
        <f t="shared" si="512"/>
        <v>10</v>
      </c>
      <c r="AW263" s="150"/>
      <c r="AX263" s="155"/>
      <c r="AY263" s="98">
        <v>44533</v>
      </c>
      <c r="AZ263" s="65" t="s">
        <v>32</v>
      </c>
      <c r="BA263" s="65" t="s">
        <v>32</v>
      </c>
      <c r="BB263" s="65" t="s">
        <v>32</v>
      </c>
      <c r="BC263" s="65" t="s">
        <v>32</v>
      </c>
      <c r="BD263" s="6" t="s">
        <v>32</v>
      </c>
      <c r="BE263" s="7" t="s">
        <v>32</v>
      </c>
      <c r="BF263" s="7" t="s">
        <v>32</v>
      </c>
      <c r="BG263" s="7" t="s">
        <v>32</v>
      </c>
      <c r="BH263" s="7" t="s">
        <v>39</v>
      </c>
      <c r="BI263" s="150"/>
      <c r="BJ263" s="155"/>
      <c r="BK263" s="32">
        <v>44533</v>
      </c>
      <c r="BL263" s="65" t="s">
        <v>32</v>
      </c>
      <c r="BM263" s="65" t="s">
        <v>32</v>
      </c>
      <c r="BN263" s="65" t="s">
        <v>32</v>
      </c>
      <c r="BO263" s="65" t="s">
        <v>32</v>
      </c>
      <c r="BP263" s="6" t="s">
        <v>32</v>
      </c>
      <c r="BQ263" s="7" t="s">
        <v>32</v>
      </c>
      <c r="BR263" s="7" t="s">
        <v>32</v>
      </c>
      <c r="BS263" s="7" t="s">
        <v>32</v>
      </c>
      <c r="BT263" s="7" t="s">
        <v>32</v>
      </c>
      <c r="BU263" s="150"/>
      <c r="BV263" s="155"/>
      <c r="BW263" s="130">
        <v>44533</v>
      </c>
      <c r="BX263" s="136">
        <v>6</v>
      </c>
      <c r="BY263" s="136">
        <v>5480</v>
      </c>
      <c r="BZ263" s="137">
        <v>7</v>
      </c>
      <c r="CA263" s="136">
        <v>5.78</v>
      </c>
      <c r="CB263" s="29">
        <f t="shared" si="526"/>
        <v>6.75</v>
      </c>
      <c r="CC263" s="101" t="str">
        <f t="shared" si="527"/>
        <v>6</v>
      </c>
      <c r="CD263" s="101" t="str">
        <f t="shared" si="528"/>
        <v>10</v>
      </c>
      <c r="CE263" s="101" t="str">
        <f t="shared" si="529"/>
        <v>1</v>
      </c>
      <c r="CF263" s="101" t="str">
        <f t="shared" si="530"/>
        <v>10</v>
      </c>
      <c r="CG263" s="150"/>
      <c r="CH263" s="152"/>
      <c r="CI263" s="98">
        <v>44531</v>
      </c>
      <c r="CJ263" s="99">
        <v>107</v>
      </c>
      <c r="CK263" s="99">
        <v>77</v>
      </c>
      <c r="CL263" s="103">
        <v>4.0999999999999996</v>
      </c>
      <c r="CM263" s="99">
        <v>54.4</v>
      </c>
      <c r="CN263" s="29">
        <f t="shared" si="500"/>
        <v>8</v>
      </c>
      <c r="CO263" s="101" t="str">
        <f t="shared" si="513"/>
        <v>10</v>
      </c>
      <c r="CP263" s="101" t="str">
        <f t="shared" si="514"/>
        <v>6</v>
      </c>
      <c r="CQ263" s="101" t="str">
        <f t="shared" si="515"/>
        <v>6</v>
      </c>
      <c r="CR263" s="101" t="str">
        <f t="shared" si="516"/>
        <v>10</v>
      </c>
      <c r="CS263" s="150"/>
      <c r="CT263" s="152"/>
      <c r="CU263" s="102">
        <v>44531</v>
      </c>
      <c r="CV263" s="103">
        <v>164</v>
      </c>
      <c r="CW263" s="103">
        <v>147</v>
      </c>
      <c r="CX263" s="100">
        <v>4.8</v>
      </c>
      <c r="CY263" s="103">
        <v>69.2</v>
      </c>
      <c r="CZ263" s="29">
        <f t="shared" si="482"/>
        <v>8.25</v>
      </c>
      <c r="DA263" s="104" t="str">
        <f t="shared" si="517"/>
        <v>10</v>
      </c>
      <c r="DB263" s="104" t="str">
        <f t="shared" si="518"/>
        <v>10</v>
      </c>
      <c r="DC263" s="104" t="str">
        <f t="shared" si="519"/>
        <v>3</v>
      </c>
      <c r="DD263" s="104" t="str">
        <f t="shared" si="520"/>
        <v>10</v>
      </c>
      <c r="DE263" s="150"/>
      <c r="DF263" s="152"/>
      <c r="DG263" s="98">
        <v>44533</v>
      </c>
      <c r="DH263" s="65" t="s">
        <v>32</v>
      </c>
      <c r="DI263" s="60" t="s">
        <v>32</v>
      </c>
      <c r="DJ263" s="60" t="s">
        <v>32</v>
      </c>
      <c r="DK263" s="60" t="s">
        <v>32</v>
      </c>
      <c r="DL263" s="29" t="s">
        <v>32</v>
      </c>
      <c r="DM263" s="7" t="s">
        <v>32</v>
      </c>
      <c r="DN263" s="7" t="s">
        <v>32</v>
      </c>
      <c r="DO263" s="7" t="s">
        <v>32</v>
      </c>
      <c r="DP263" s="7" t="s">
        <v>32</v>
      </c>
      <c r="DQ263" s="150"/>
      <c r="DR263" s="152"/>
      <c r="DS263" s="105">
        <v>44531</v>
      </c>
      <c r="DT263" s="52">
        <v>10.4</v>
      </c>
      <c r="DU263" s="52">
        <v>23.8</v>
      </c>
      <c r="DV263" s="52">
        <v>5.3</v>
      </c>
      <c r="DW263" s="52">
        <v>2.68</v>
      </c>
      <c r="DX263" s="29">
        <f t="shared" si="495"/>
        <v>4.5</v>
      </c>
      <c r="DY263" s="30" t="str">
        <f t="shared" si="496"/>
        <v>6</v>
      </c>
      <c r="DZ263" s="30" t="str">
        <f t="shared" si="497"/>
        <v>3</v>
      </c>
      <c r="EA263" s="30" t="str">
        <f t="shared" si="498"/>
        <v>3</v>
      </c>
      <c r="EB263" s="30" t="str">
        <f t="shared" si="499"/>
        <v>6</v>
      </c>
    </row>
    <row r="264" spans="1:132" ht="18" thickTop="1" thickBot="1" x14ac:dyDescent="0.3">
      <c r="A264" s="106">
        <v>110</v>
      </c>
      <c r="B264" s="107" t="s">
        <v>22</v>
      </c>
      <c r="C264" s="108" t="s">
        <v>60</v>
      </c>
      <c r="D264" s="109">
        <f>AVERAGE(D252:D263)</f>
        <v>1.1499999999999999</v>
      </c>
      <c r="E264" s="109">
        <f>AVERAGE(E252:E263)</f>
        <v>58.8</v>
      </c>
      <c r="F264" s="110">
        <f>AVERAGE(F252:F263)</f>
        <v>6.85</v>
      </c>
      <c r="G264" s="109">
        <f>AVERAGE(G252:G263)</f>
        <v>1.0900000000000001</v>
      </c>
      <c r="H264" s="109">
        <f>AVERAGE(H252:H263)</f>
        <v>2.75</v>
      </c>
      <c r="I264" s="111" t="str">
        <f>IF(D264&lt;3,"1",IF(D264&lt;5,"3",IF(D264&lt;=15,"6",IF(D264&gt;15,"10"))))</f>
        <v>1</v>
      </c>
      <c r="J264" s="111" t="str">
        <f>IF(E264&lt;20,"1",IF(E264&lt;=49,"3",IF(E264&lt;=100,"6",IF(E264&gt;100,"10"))))</f>
        <v>6</v>
      </c>
      <c r="K264" s="111" t="str">
        <f>IF(F264&gt;6.5,"1",IF(F264&gt;=4.6,"3",IF(F264&gt;=2,"6",IF(F264&gt;=0,"10"))))</f>
        <v>1</v>
      </c>
      <c r="L264" s="111" t="str">
        <f>IF(G264&lt;0.5,"1",IF(G264&lt;1,"3",IF(G264&lt;=3,"6",IF(G264&gt;=3,"10"))))</f>
        <v>6</v>
      </c>
      <c r="M264" s="106">
        <v>110</v>
      </c>
      <c r="N264" s="107" t="s">
        <v>41</v>
      </c>
      <c r="O264" s="108" t="s">
        <v>60</v>
      </c>
      <c r="P264" s="109">
        <f>AVERAGE(P252:P263)</f>
        <v>8.8249999999999993</v>
      </c>
      <c r="Q264" s="109">
        <f>AVERAGE(Q252:Q263)</f>
        <v>115.10000000000001</v>
      </c>
      <c r="R264" s="110">
        <f>AVERAGE(R252:R263)</f>
        <v>2.9833333333333338</v>
      </c>
      <c r="S264" s="109">
        <f>AVERAGE(S252:S263)</f>
        <v>10.656666666666666</v>
      </c>
      <c r="T264" s="109">
        <f>AVERAGE(T252:T263)</f>
        <v>6.229166666666667</v>
      </c>
      <c r="U264" s="111" t="str">
        <f>IF(P264&lt;3,"1",IF(P264&lt;5,"3",IF(P264&lt;=15,"6",IF(P264&gt;15,"10"))))</f>
        <v>6</v>
      </c>
      <c r="V264" s="111" t="str">
        <f>IF(Q264&lt;20,"1",IF(Q264&lt;=49,"3",IF(Q264&lt;=100,"6",IF(Q264&gt;100,"10"))))</f>
        <v>10</v>
      </c>
      <c r="W264" s="111" t="str">
        <f>IF(R264&gt;6.5,"1",IF(R264&gt;=4.6,"3",IF(R264&gt;=2,"6",IF(R264&gt;=0,"10"))))</f>
        <v>6</v>
      </c>
      <c r="X264" s="111" t="str">
        <f>IF(S264&lt;0.5,"1",IF(S264&lt;1,"3",IF(S264&lt;=3,"6",IF(S264&gt;=3,"10"))))</f>
        <v>10</v>
      </c>
      <c r="Y264" s="106">
        <v>110</v>
      </c>
      <c r="Z264" s="107" t="s">
        <v>41</v>
      </c>
      <c r="AA264" s="108" t="s">
        <v>60</v>
      </c>
      <c r="AB264" s="109">
        <f>AVERAGE(AB252:AB263)</f>
        <v>3.2636363636363637</v>
      </c>
      <c r="AC264" s="109">
        <f>AVERAGE(AC252:AC263)</f>
        <v>87.581818181818193</v>
      </c>
      <c r="AD264" s="110">
        <f>AVERAGE(AD252:AD263)</f>
        <v>2.6545454545454543</v>
      </c>
      <c r="AE264" s="109">
        <f>AVERAGE(AE252:AE263)</f>
        <v>6.0072727272727269</v>
      </c>
      <c r="AF264" s="109">
        <f>AVERAGE(AF252:AF263)</f>
        <v>5.6590909090909092</v>
      </c>
      <c r="AG264" s="111" t="str">
        <f>IF(AB264&lt;3,"1",IF(AB264&lt;5,"3",IF(AB264&lt;=15,"6",IF(AB264&gt;15,"10"))))</f>
        <v>3</v>
      </c>
      <c r="AH264" s="111" t="str">
        <f>IF(AC264&lt;20,"1",IF(AC264&lt;=49,"3",IF(AC264&lt;=100,"6",IF(AC264&gt;100,"10"))))</f>
        <v>6</v>
      </c>
      <c r="AI264" s="111" t="str">
        <f>IF(AD264&gt;6.5,"1",IF(AD264&gt;=4.6,"3",IF(AD264&gt;=2,"6",IF(AD264&gt;=0,"10"))))</f>
        <v>6</v>
      </c>
      <c r="AJ264" s="111" t="str">
        <f>IF(AE264&lt;0.5,"1",IF(AE264&lt;1,"3",IF(AE264&lt;=3,"6",IF(AE264&gt;=3,"10"))))</f>
        <v>10</v>
      </c>
      <c r="AK264" s="106">
        <v>110</v>
      </c>
      <c r="AL264" s="107" t="s">
        <v>56</v>
      </c>
      <c r="AM264" s="108" t="s">
        <v>60</v>
      </c>
      <c r="AN264" s="109">
        <f>AVERAGE(AN252:AN263)</f>
        <v>2.1666666666666665</v>
      </c>
      <c r="AO264" s="109">
        <f>AVERAGE(AO252:AO263)</f>
        <v>63.800000000000004</v>
      </c>
      <c r="AP264" s="110">
        <f>AVERAGE(AP252:AP263)</f>
        <v>2.6750000000000007</v>
      </c>
      <c r="AQ264" s="109">
        <f>AVERAGE(AQ252:AQ263)</f>
        <v>5.251666666666666</v>
      </c>
      <c r="AR264" s="109">
        <f>AVERAGE(AR252:AR263)</f>
        <v>5.145833333333333</v>
      </c>
      <c r="AS264" s="111" t="str">
        <f>IF(AN264&lt;3,"1",IF(AN264&lt;5,"3",IF(AN264&lt;=15,"6",IF(AN264&gt;15,"10"))))</f>
        <v>1</v>
      </c>
      <c r="AT264" s="111" t="str">
        <f>IF(AO264&lt;20,"1",IF(AO264&lt;=49,"3",IF(AO264&lt;=100,"6",IF(AO264&gt;100,"10"))))</f>
        <v>6</v>
      </c>
      <c r="AU264" s="111" t="str">
        <f>IF(AP264&gt;6.5,"1",IF(AP264&gt;=4.6,"3",IF(AP264&gt;=2,"6",IF(AP264&gt;=0,"10"))))</f>
        <v>6</v>
      </c>
      <c r="AV264" s="111" t="str">
        <f>IF(AQ264&lt;0.5,"1",IF(AQ264&lt;1,"3",IF(AQ264&lt;=3,"6",IF(AQ264&gt;=3,"10"))))</f>
        <v>10</v>
      </c>
      <c r="AW264" s="106">
        <v>110</v>
      </c>
      <c r="AX264" s="107" t="s">
        <v>42</v>
      </c>
      <c r="AY264" s="108" t="s">
        <v>60</v>
      </c>
      <c r="AZ264" s="109" t="e">
        <f>AVERAGE(AZ252:AZ263)</f>
        <v>#DIV/0!</v>
      </c>
      <c r="BA264" s="109" t="e">
        <f>AVERAGE(BA252:BA263)</f>
        <v>#DIV/0!</v>
      </c>
      <c r="BB264" s="110" t="e">
        <f>AVERAGE(BB252:BB263)</f>
        <v>#DIV/0!</v>
      </c>
      <c r="BC264" s="109" t="e">
        <f>AVERAGE(BC252:BC263)</f>
        <v>#DIV/0!</v>
      </c>
      <c r="BD264" s="109" t="e">
        <f>AVERAGE(BD252:BD263)</f>
        <v>#DIV/0!</v>
      </c>
      <c r="BE264" s="111" t="e">
        <f>IF(AZ264&lt;3,"1",IF(AZ264&lt;5,"3",IF(AZ264&lt;=15,"6",IF(AZ264&gt;15,"10"))))</f>
        <v>#DIV/0!</v>
      </c>
      <c r="BF264" s="111" t="e">
        <f>IF(BA264&lt;20,"1",IF(BA264&lt;=49,"3",IF(BA264&lt;=100,"6",IF(BA264&gt;100,"10"))))</f>
        <v>#DIV/0!</v>
      </c>
      <c r="BG264" s="111" t="e">
        <f>IF(BB264&gt;6.5,"1",IF(BB264&gt;=4.6,"3",IF(BB264&gt;=2,"6",IF(BB264&gt;=0,"10"))))</f>
        <v>#DIV/0!</v>
      </c>
      <c r="BH264" s="111" t="e">
        <f>IF(BC264&lt;0.5,"1",IF(BC264&lt;1,"3",IF(BC264&lt;=3,"6",IF(BC264&gt;=3,"10"))))</f>
        <v>#DIV/0!</v>
      </c>
      <c r="BI264" s="106">
        <v>110</v>
      </c>
      <c r="BJ264" s="107" t="s">
        <v>22</v>
      </c>
      <c r="BK264" s="108" t="s">
        <v>60</v>
      </c>
      <c r="BL264" s="109">
        <f>AVERAGE(BL252:BL263)</f>
        <v>1</v>
      </c>
      <c r="BM264" s="109">
        <f>AVERAGE(BM252:BM263)</f>
        <v>59.900000000000006</v>
      </c>
      <c r="BN264" s="110">
        <f>AVERAGE(BN252:BN263)</f>
        <v>7.5</v>
      </c>
      <c r="BO264" s="109">
        <f>AVERAGE(BO252:BO263)</f>
        <v>5.5000000000000007E-2</v>
      </c>
      <c r="BP264" s="109">
        <f>AVERAGE(BP252:BP263)</f>
        <v>2</v>
      </c>
      <c r="BQ264" s="111" t="str">
        <f>IF(BL264&lt;3,"1",IF(BL264&lt;5,"3",IF(BL264&lt;=15,"6",IF(BL264&gt;15,"10"))))</f>
        <v>1</v>
      </c>
      <c r="BR264" s="111" t="str">
        <f>IF(BM264&lt;20,"1",IF(BM264&lt;=49,"3",IF(BM264&lt;=100,"6",IF(BM264&gt;100,"10"))))</f>
        <v>6</v>
      </c>
      <c r="BS264" s="111" t="str">
        <f>IF(BN264&gt;6.5,"1",IF(BN264&gt;=4.6,"3",IF(BN264&gt;=2,"6",IF(BN264&gt;=0,"10"))))</f>
        <v>1</v>
      </c>
      <c r="BT264" s="111" t="str">
        <f>IF(BO264&lt;0.5,"1",IF(BO264&lt;1,"3",IF(BO264&lt;=3,"6",IF(BO264&gt;=3,"10"))))</f>
        <v>1</v>
      </c>
      <c r="BU264" s="106">
        <v>110</v>
      </c>
      <c r="BV264" s="107" t="s">
        <v>22</v>
      </c>
      <c r="BW264" s="108" t="s">
        <v>60</v>
      </c>
      <c r="BX264" s="109">
        <f>AVERAGE(BX252:BX263)</f>
        <v>4.4749999999999996</v>
      </c>
      <c r="BY264" s="109">
        <f>AVERAGE(BY252:BY263)</f>
        <v>1148.125</v>
      </c>
      <c r="BZ264" s="110">
        <f>AVERAGE(BZ252:BZ263)</f>
        <v>6</v>
      </c>
      <c r="CA264" s="109">
        <f>AVERAGE(CA252:CA263)</f>
        <v>4.2374999999999998</v>
      </c>
      <c r="CB264" s="109">
        <f>AVERAGE(CB252:CB263)</f>
        <v>5.59375</v>
      </c>
      <c r="CC264" s="111" t="str">
        <f>IF(BX264&lt;3,"1",IF(BX264&lt;5,"3",IF(BX264&lt;=15,"6",IF(BX264&gt;15,"10"))))</f>
        <v>3</v>
      </c>
      <c r="CD264" s="111" t="str">
        <f>IF(BY264&lt;20,"1",IF(BY264&lt;=49,"3",IF(BY264&lt;=100,"6",IF(BY264&gt;100,"10"))))</f>
        <v>10</v>
      </c>
      <c r="CE264" s="111" t="str">
        <f>IF(BZ264&gt;6.5,"1",IF(BZ264&gt;=4.6,"3",IF(BZ264&gt;=2,"6",IF(BZ264&gt;=0,"10"))))</f>
        <v>3</v>
      </c>
      <c r="CF264" s="111" t="str">
        <f>IF(CA264&lt;0.5,"1",IF(CA264&lt;1,"3",IF(CA264&lt;=3,"6",IF(CA264&gt;=3,"10"))))</f>
        <v>10</v>
      </c>
      <c r="CG264" s="106">
        <v>110</v>
      </c>
      <c r="CH264" s="112"/>
      <c r="CI264" s="113" t="s">
        <v>31</v>
      </c>
      <c r="CJ264" s="109">
        <f>AVERAGE(CJ252:CJ263)</f>
        <v>110.05</v>
      </c>
      <c r="CK264" s="109">
        <f>AVERAGE(CK252:CK263)</f>
        <v>45.783333333333331</v>
      </c>
      <c r="CL264" s="110">
        <f>AVERAGE(CL252:CL263)</f>
        <v>5.333333333333333</v>
      </c>
      <c r="CM264" s="109">
        <f>AVERAGE(CM252:CM263)</f>
        <v>66.658333333333346</v>
      </c>
      <c r="CN264" s="109">
        <f>AVERAGE(CN252:CN263)</f>
        <v>6.583333333333333</v>
      </c>
      <c r="CO264" s="111" t="str">
        <f>IF(CJ264&lt;3,"1",IF(CJ264&lt;5,"3",IF(CJ264&lt;=15,"6",IF(CJ264&gt;15,"10"))))</f>
        <v>10</v>
      </c>
      <c r="CP264" s="111" t="str">
        <f>IF(CK264&lt;20,"1",IF(CK264&lt;=49,"3",IF(CK264&lt;=100,"6",IF(CK264&gt;100,"10"))))</f>
        <v>3</v>
      </c>
      <c r="CQ264" s="111" t="str">
        <f>IF(CL264&gt;6.5,"1",IF(CL264&gt;=4.6,"3",IF(CL264&gt;=2,"6",IF(CL264&gt;=0,"10"))))</f>
        <v>3</v>
      </c>
      <c r="CR264" s="111" t="str">
        <f>IF(CM264&lt;0.5,"1",IF(CM264&lt;1,"3",IF(CM264&lt;=3,"6",IF(CM264&gt;=3,"10"))))</f>
        <v>10</v>
      </c>
      <c r="CS264" s="106">
        <v>110</v>
      </c>
      <c r="CT264" s="112"/>
      <c r="CU264" s="114" t="s">
        <v>31</v>
      </c>
      <c r="CV264" s="115">
        <f>AVERAGE(CV252:CV263)</f>
        <v>139.69166666666669</v>
      </c>
      <c r="CW264" s="115">
        <f>AVERAGE(CW252:CW263)</f>
        <v>324.70833333333331</v>
      </c>
      <c r="CX264" s="110">
        <f>AVERAGE(CX252:CX263)</f>
        <v>4.3666666666666663</v>
      </c>
      <c r="CY264" s="115">
        <f>AVERAGE(CY252:CY263)</f>
        <v>57.498333333333335</v>
      </c>
      <c r="CZ264" s="115">
        <f>AVERAGE(CZ252:CZ263)</f>
        <v>8.25</v>
      </c>
      <c r="DA264" s="116" t="str">
        <f>IF(CV264&lt;3,"1",IF(CV264&lt;5,"3",IF(CV264&lt;=15,"6",IF(CV264&gt;15,"10"))))</f>
        <v>10</v>
      </c>
      <c r="DB264" s="116" t="str">
        <f>IF(CW264&lt;20,"1",IF(CW264&lt;=49,"3",IF(CW264&lt;=100,"6",IF(CW264&gt;100,"10"))))</f>
        <v>10</v>
      </c>
      <c r="DC264" s="116" t="str">
        <f>IF(CX264&gt;6.5,"1",IF(CX264&gt;=4.6,"3",IF(CX264&gt;=2,"6",IF(CX264&gt;=0,"10"))))</f>
        <v>6</v>
      </c>
      <c r="DD264" s="116" t="str">
        <f>IF(CY264&lt;0.5,"1",IF(CY264&lt;1,"3",IF(CY264&lt;=3,"6",IF(CY264&gt;=3,"10"))))</f>
        <v>10</v>
      </c>
      <c r="DE264" s="106">
        <v>110</v>
      </c>
      <c r="DF264" s="112"/>
      <c r="DG264" s="113" t="s">
        <v>31</v>
      </c>
      <c r="DH264" s="109" t="e">
        <f>AVERAGE(DH252:DH263)</f>
        <v>#DIV/0!</v>
      </c>
      <c r="DI264" s="109" t="e">
        <f>AVERAGE(DI252:DI263)</f>
        <v>#DIV/0!</v>
      </c>
      <c r="DJ264" s="110" t="e">
        <f>AVERAGE(DJ252:DJ263)</f>
        <v>#DIV/0!</v>
      </c>
      <c r="DK264" s="109" t="e">
        <f>AVERAGE(DK252:DK263)</f>
        <v>#DIV/0!</v>
      </c>
      <c r="DL264" s="109" t="e">
        <f>AVERAGE(DL252:DL263)</f>
        <v>#DIV/0!</v>
      </c>
      <c r="DM264" s="111" t="e">
        <f>IF(DH264&lt;3,"1",IF(DH264&lt;5,"3",IF(DH264&lt;=15,"6",IF(DH264&gt;15,"10"))))</f>
        <v>#DIV/0!</v>
      </c>
      <c r="DN264" s="111" t="e">
        <f>IF(DI264&lt;20,"1",IF(DI264&lt;=49,"3",IF(DI264&lt;=100,"6",IF(DI264&gt;100,"10"))))</f>
        <v>#DIV/0!</v>
      </c>
      <c r="DO264" s="111" t="e">
        <f>IF(DJ264&gt;6.5,"1",IF(DJ264&gt;=4.6,"3",IF(DJ264&gt;=2,"6",IF(DJ264&gt;=0,"10"))))</f>
        <v>#DIV/0!</v>
      </c>
      <c r="DP264" s="111" t="e">
        <f>IF(DK264&lt;0.5,"1",IF(DK264&lt;1,"3",IF(DK264&lt;=3,"6",IF(DK264&gt;=3,"10"))))</f>
        <v>#DIV/0!</v>
      </c>
      <c r="DQ264" s="106">
        <v>110</v>
      </c>
      <c r="DR264" s="112"/>
      <c r="DS264" s="113" t="s">
        <v>31</v>
      </c>
      <c r="DT264" s="109">
        <f>AVERAGE(DT252:DT263)</f>
        <v>23.536363636363639</v>
      </c>
      <c r="DU264" s="109">
        <f>AVERAGE(DU252:DU263)</f>
        <v>29.809090909090912</v>
      </c>
      <c r="DV264" s="110">
        <f>AVERAGE(DV252:DV263)</f>
        <v>5.8272727272727272</v>
      </c>
      <c r="DW264" s="109">
        <f>AVERAGE(DW252:DW263)</f>
        <v>6.4454545454545462</v>
      </c>
      <c r="DX264" s="109">
        <f>AVERAGE(DX252:DX263)</f>
        <v>5.3636363636363633</v>
      </c>
      <c r="DY264" s="111" t="str">
        <f>IF(DT264&lt;3,"1",IF(DT264&lt;5,"3",IF(DT264&lt;=15,"6",IF(DT264&gt;15,"10"))))</f>
        <v>10</v>
      </c>
      <c r="DZ264" s="111" t="str">
        <f>IF(DU264&lt;20,"1",IF(DU264&lt;=49,"3",IF(DU264&lt;=100,"6",IF(DU264&gt;100,"10"))))</f>
        <v>3</v>
      </c>
      <c r="EA264" s="111" t="str">
        <f>IF(DV264&gt;6.5,"1",IF(DV264&gt;=4.6,"3",IF(DV264&gt;=2,"6",IF(DV264&gt;=0,"10"))))</f>
        <v>3</v>
      </c>
      <c r="EB264" s="111" t="str">
        <f>IF(DW264&lt;0.5,"1",IF(DW264&lt;1,"3",IF(DW264&lt;=3,"6",IF(DW264&gt;=3,"10"))))</f>
        <v>10</v>
      </c>
    </row>
    <row r="265" spans="1:132" ht="15.6" customHeight="1" thickTop="1" x14ac:dyDescent="0.25">
      <c r="A265" s="149">
        <v>111</v>
      </c>
      <c r="B265" s="153" t="s">
        <v>22</v>
      </c>
      <c r="C265" s="32">
        <v>44564</v>
      </c>
      <c r="D265" s="60">
        <v>2.2999999999999998</v>
      </c>
      <c r="E265" s="60">
        <v>22.8</v>
      </c>
      <c r="F265" s="60">
        <v>6.4</v>
      </c>
      <c r="G265" s="61">
        <v>6.68</v>
      </c>
      <c r="H265" s="29">
        <f t="shared" ref="H265" si="560">(I265+J265+K265+L265)/4</f>
        <v>4.25</v>
      </c>
      <c r="I265" s="30" t="str">
        <f t="shared" ref="I265" si="561">IF(D265&lt;=3,"1",IF(D265&lt;5,"3",IF(D265&lt;=15,"6",IF(D265&gt;15,"10"))))</f>
        <v>1</v>
      </c>
      <c r="J265" s="30" t="str">
        <f t="shared" ref="J265" si="562">IF(E265&lt;=20,"1",IF(E265&lt;=49.9,"3",IF(E265&lt;=100,"6",IF(E265&gt;100,"10"))))</f>
        <v>3</v>
      </c>
      <c r="K265" s="30" t="str">
        <f t="shared" ref="K265" si="563">IF(F265&gt;=6.5,"1",IF(F265&gt;=4.6,"3",IF(F265&gt;=2,"6",IF(F265&gt;=0,"10"))))</f>
        <v>3</v>
      </c>
      <c r="L265" s="30" t="str">
        <f t="shared" ref="L265" si="564">IF(G265&lt;=0.5,"1",IF(G265&lt;1,"3",IF(G265&lt;=3,"6",IF(G265&gt;=3,"10"))))</f>
        <v>10</v>
      </c>
      <c r="M265" s="149">
        <v>111</v>
      </c>
      <c r="N265" s="153" t="s">
        <v>41</v>
      </c>
      <c r="O265" s="32">
        <v>44564</v>
      </c>
      <c r="P265" s="77">
        <v>16</v>
      </c>
      <c r="Q265" s="77">
        <v>31.2</v>
      </c>
      <c r="R265" s="76">
        <v>1.4</v>
      </c>
      <c r="S265" s="77">
        <v>13.7</v>
      </c>
      <c r="T265" s="29">
        <f t="shared" ref="T265:T276" si="565">(U265+V265+W265+X265)/4</f>
        <v>8.25</v>
      </c>
      <c r="U265" s="30" t="str">
        <f>IF(P265&lt;=3,"1",IF(P265&lt;5,"3",IF(P265&lt;=15,"6",IF(P265&gt;15,"10"))))</f>
        <v>10</v>
      </c>
      <c r="V265" s="30" t="str">
        <f>IF(Q265&lt;=20,"1",IF(Q265&lt;=49.9,"3",IF(Q265&lt;=100,"6",IF(Q265&gt;100,"10"))))</f>
        <v>3</v>
      </c>
      <c r="W265" s="30" t="str">
        <f>IF(R265&gt;=6.5,"1",IF(R265&gt;=4.6,"3",IF(R265&gt;=2,"6",IF(R265&gt;=0,"10"))))</f>
        <v>10</v>
      </c>
      <c r="X265" s="30" t="str">
        <f>IF(S265&lt;=0.5,"1",IF(S265&lt;1,"3",IF(S265&lt;=3,"6",IF(S265&gt;=3,"10"))))</f>
        <v>10</v>
      </c>
      <c r="Y265" s="149">
        <v>111</v>
      </c>
      <c r="Z265" s="153" t="s">
        <v>41</v>
      </c>
      <c r="AA265" s="32">
        <v>44564</v>
      </c>
      <c r="AB265" s="65">
        <v>2.8</v>
      </c>
      <c r="AC265" s="60">
        <v>33.1</v>
      </c>
      <c r="AD265" s="117">
        <v>3.4</v>
      </c>
      <c r="AE265" s="61">
        <v>10.5</v>
      </c>
      <c r="AF265" s="29">
        <f t="shared" ref="AF265" si="566">(AG265+AH265+AI265+AJ265)/4</f>
        <v>5</v>
      </c>
      <c r="AG265" s="7" t="str">
        <f>IF(AB265&lt;=3,"1",IF(AB265&lt;5,"3",IF(AB265&lt;=15,"6",IF(AB265&gt;15,"10"))))</f>
        <v>1</v>
      </c>
      <c r="AH265" s="7" t="str">
        <f>IF(AC265&lt;=20,"1",IF(AC265&lt;=49.9,"3",IF(AC265&lt;=100,"6",IF(AC265&gt;100,"10"))))</f>
        <v>3</v>
      </c>
      <c r="AI265" s="7" t="str">
        <f>IF(AD265&gt;=6.5,"1",IF(AD265&gt;=4.6,"3",IF(AD265&gt;=2,"6",IF(AD265&gt;=0,"10"))))</f>
        <v>6</v>
      </c>
      <c r="AJ265" s="7" t="str">
        <f>IF(AE265&lt;=0.5,"1",IF(AE265&lt;1,"3",IF(AE265&lt;=3,"6",IF(AE265&gt;=3,"10"))))</f>
        <v>10</v>
      </c>
      <c r="AK265" s="149">
        <v>111</v>
      </c>
      <c r="AL265" s="153" t="s">
        <v>42</v>
      </c>
      <c r="AM265" s="32">
        <v>44564</v>
      </c>
      <c r="AN265" s="77">
        <v>1.9</v>
      </c>
      <c r="AO265" s="77">
        <v>55.2</v>
      </c>
      <c r="AP265" s="76">
        <v>3.5</v>
      </c>
      <c r="AQ265" s="27">
        <v>8.4</v>
      </c>
      <c r="AR265" s="29">
        <f t="shared" ref="AR265:AR276" si="567">(AS265+AT265+AU265+AV265)/4</f>
        <v>5.75</v>
      </c>
      <c r="AS265" s="30" t="str">
        <f>IF(AN265&lt;=3,"1",IF(AN265&lt;5,"3",IF(AN265&lt;=15,"6",IF(AN265&gt;15,"10"))))</f>
        <v>1</v>
      </c>
      <c r="AT265" s="30" t="str">
        <f>IF(AO265&lt;=20,"1",IF(AO265&lt;=49.9,"3",IF(AO265&lt;=100,"6",IF(AO265&gt;100,"10"))))</f>
        <v>6</v>
      </c>
      <c r="AU265" s="30" t="str">
        <f>IF(AP265&gt;=6.5,"1",IF(AP265&gt;=4.6,"3",IF(AP265&gt;=2,"6",IF(AP265&gt;=0,"10"))))</f>
        <v>6</v>
      </c>
      <c r="AV265" s="30" t="str">
        <f>IF(AQ265&lt;=0.5,"1",IF(AQ265&lt;1,"3",IF(AQ265&lt;=3,"6",IF(AQ265&gt;=3,"10"))))</f>
        <v>10</v>
      </c>
      <c r="AW265" s="149">
        <v>111</v>
      </c>
      <c r="AX265" s="153" t="s">
        <v>42</v>
      </c>
      <c r="AY265" s="32">
        <v>44564</v>
      </c>
      <c r="AZ265" s="65">
        <v>1</v>
      </c>
      <c r="BA265" s="65">
        <v>55</v>
      </c>
      <c r="BB265" s="118">
        <v>6</v>
      </c>
      <c r="BC265" s="62">
        <v>2.3199999999999998</v>
      </c>
      <c r="BD265" s="29">
        <f t="shared" ref="BD265" si="568">(BE265+BF265+BG265+BH265)/4</f>
        <v>4</v>
      </c>
      <c r="BE265" s="30" t="str">
        <f t="shared" ref="BE265:BE271" si="569">IF(AZ265&lt;=3,"1",IF(AZ265&lt;5,"3",IF(AZ265&lt;=15,"6",IF(AZ265&gt;15,"10"))))</f>
        <v>1</v>
      </c>
      <c r="BF265" s="30" t="str">
        <f t="shared" ref="BF265:BF271" si="570">IF(BA265&lt;=20,"1",IF(BA265&lt;=49.9,"3",IF(BA265&lt;=100,"6",IF(BA265&gt;100,"10"))))</f>
        <v>6</v>
      </c>
      <c r="BG265" s="30" t="str">
        <f t="shared" ref="BG265:BG271" si="571">IF(BB265&gt;=6.5,"1",IF(BB265&gt;=4.6,"3",IF(BB265&gt;=2,"6",IF(BB265&gt;=0,"10"))))</f>
        <v>3</v>
      </c>
      <c r="BH265" s="30" t="str">
        <f t="shared" ref="BH265:BH271" si="572">IF(BC265&lt;=0.5,"1",IF(BC265&lt;1,"3",IF(BC265&lt;=3,"6",IF(BC265&gt;=3,"10"))))</f>
        <v>6</v>
      </c>
      <c r="BI265" s="149">
        <v>111</v>
      </c>
      <c r="BJ265" s="153" t="s">
        <v>22</v>
      </c>
      <c r="BK265" s="32">
        <v>44564</v>
      </c>
      <c r="BL265" s="119" t="s">
        <v>52</v>
      </c>
      <c r="BM265" s="119" t="s">
        <v>52</v>
      </c>
      <c r="BN265" s="119" t="s">
        <v>52</v>
      </c>
      <c r="BO265" s="119" t="s">
        <v>52</v>
      </c>
      <c r="BP265" s="6" t="s">
        <v>32</v>
      </c>
      <c r="BQ265" s="7" t="s">
        <v>32</v>
      </c>
      <c r="BR265" s="7" t="s">
        <v>32</v>
      </c>
      <c r="BS265" s="7" t="s">
        <v>32</v>
      </c>
      <c r="BT265" s="7" t="s">
        <v>32</v>
      </c>
      <c r="BU265" s="149">
        <v>111</v>
      </c>
      <c r="BV265" s="153" t="s">
        <v>22</v>
      </c>
      <c r="BW265" s="32">
        <v>44564</v>
      </c>
      <c r="BX265" s="33" t="s">
        <v>52</v>
      </c>
      <c r="BY265" s="33" t="s">
        <v>52</v>
      </c>
      <c r="BZ265" s="33" t="s">
        <v>52</v>
      </c>
      <c r="CA265" s="33" t="s">
        <v>52</v>
      </c>
      <c r="CB265" s="29" t="s">
        <v>52</v>
      </c>
      <c r="CC265" s="30" t="s">
        <v>52</v>
      </c>
      <c r="CD265" s="30" t="s">
        <v>52</v>
      </c>
      <c r="CE265" s="30" t="s">
        <v>52</v>
      </c>
      <c r="CF265" s="30" t="s">
        <v>52</v>
      </c>
      <c r="CG265" s="149">
        <v>111</v>
      </c>
      <c r="CH265" s="151"/>
      <c r="CI265" s="32">
        <v>44567</v>
      </c>
      <c r="CJ265" s="77">
        <v>75.3</v>
      </c>
      <c r="CK265" s="77">
        <v>20.8</v>
      </c>
      <c r="CL265" s="76">
        <v>4.2</v>
      </c>
      <c r="CM265" s="77">
        <v>65.5</v>
      </c>
      <c r="CN265" s="29">
        <f t="shared" ref="CN265:CN276" si="573">(CO265+CP265+CQ265+CR265)/4</f>
        <v>7.25</v>
      </c>
      <c r="CO265" s="30" t="str">
        <f>IF(CJ265&lt;=3,"1",IF(CJ265&lt;5,"3",IF(CJ265&lt;=15,"6",IF(CJ265&gt;15,"10"))))</f>
        <v>10</v>
      </c>
      <c r="CP265" s="30" t="str">
        <f>IF(CK265&lt;=20,"1",IF(CK265&lt;=49.9,"3",IF(CK265&lt;=100,"6",IF(CK265&gt;100,"10"))))</f>
        <v>3</v>
      </c>
      <c r="CQ265" s="30" t="str">
        <f>IF(CL265&gt;=6.5,"1",IF(CL265&gt;=4.6,"3",IF(CL265&gt;=2,"6",IF(CL265&gt;=0,"10"))))</f>
        <v>6</v>
      </c>
      <c r="CR265" s="30" t="str">
        <f>IF(CM265&lt;=0.5,"1",IF(CM265&lt;1,"3",IF(CM265&lt;=3,"6",IF(CM265&gt;=3,"10"))))</f>
        <v>10</v>
      </c>
      <c r="CS265" s="149">
        <v>111</v>
      </c>
      <c r="CT265" s="151"/>
      <c r="CU265" s="78">
        <v>44567</v>
      </c>
      <c r="CV265" s="79">
        <v>201</v>
      </c>
      <c r="CW265" s="79">
        <v>1210</v>
      </c>
      <c r="CX265" s="76">
        <v>3.3</v>
      </c>
      <c r="CY265" s="79">
        <v>96.5</v>
      </c>
      <c r="CZ265" s="80">
        <f t="shared" ref="CZ265:CZ276" si="574">(DA265+DB265+DC265+DD265)/4</f>
        <v>9</v>
      </c>
      <c r="DA265" s="81" t="str">
        <f>IF(CV265&lt;=3,"1",IF(CV265&lt;5,"3",IF(CV265&lt;=15,"6",IF(CV265&gt;15,"10"))))</f>
        <v>10</v>
      </c>
      <c r="DB265" s="81" t="str">
        <f>IF(CW265&lt;=20,"1",IF(CW265&lt;=49.9,"3",IF(CW265&lt;=100,"6",IF(CW265&gt;100,"10"))))</f>
        <v>10</v>
      </c>
      <c r="DC265" s="81" t="str">
        <f>IF(CX265&gt;=6.5,"1",IF(CX265&gt;=4.6,"3",IF(CX265&gt;=2,"6",IF(CX265&gt;=0,"10"))))</f>
        <v>6</v>
      </c>
      <c r="DD265" s="81" t="str">
        <f>IF(CY265&lt;=0.5,"1",IF(CY265&lt;1,"3",IF(CY265&lt;=3,"6",IF(CY265&gt;=3,"10"))))</f>
        <v>10</v>
      </c>
      <c r="DE265" s="149">
        <v>111</v>
      </c>
      <c r="DF265" s="151"/>
      <c r="DG265" s="32">
        <v>44567</v>
      </c>
      <c r="DH265" s="65" t="s">
        <v>52</v>
      </c>
      <c r="DI265" s="65" t="s">
        <v>52</v>
      </c>
      <c r="DJ265" s="65" t="s">
        <v>52</v>
      </c>
      <c r="DK265" s="65" t="s">
        <v>52</v>
      </c>
      <c r="DL265" s="29" t="s">
        <v>32</v>
      </c>
      <c r="DM265" s="7" t="s">
        <v>32</v>
      </c>
      <c r="DN265" s="7" t="s">
        <v>32</v>
      </c>
      <c r="DO265" s="7" t="s">
        <v>32</v>
      </c>
      <c r="DP265" s="7" t="s">
        <v>32</v>
      </c>
      <c r="DQ265" s="149">
        <v>111</v>
      </c>
      <c r="DR265" s="151"/>
      <c r="DS265" s="4">
        <v>44567</v>
      </c>
      <c r="DT265" s="27">
        <v>23.2</v>
      </c>
      <c r="DU265" s="27">
        <v>59.9</v>
      </c>
      <c r="DV265" s="27">
        <v>5.9</v>
      </c>
      <c r="DW265" s="27">
        <v>6.19</v>
      </c>
      <c r="DX265" s="29">
        <f t="shared" ref="DX265:DX269" si="575">(DY265+DZ265+EA265+EB265)/4</f>
        <v>7.25</v>
      </c>
      <c r="DY265" s="30" t="str">
        <f t="shared" ref="DY265" si="576">IF(DT265&lt;=3,"1",IF(DT265&lt;5,"3",IF(DT265&lt;=15,"6",IF(DT265&gt;15,"10"))))</f>
        <v>10</v>
      </c>
      <c r="DZ265" s="30" t="str">
        <f t="shared" ref="DZ265" si="577">IF(DU265&lt;=20,"1",IF(DU265&lt;=49.9,"3",IF(DU265&lt;=100,"6",IF(DU265&gt;100,"10"))))</f>
        <v>6</v>
      </c>
      <c r="EA265" s="30" t="str">
        <f t="shared" ref="EA265" si="578">IF(DV265&gt;=6.5,"1",IF(DV265&gt;=4.6,"3",IF(DV265&gt;=2,"6",IF(DV265&gt;=0,"10"))))</f>
        <v>3</v>
      </c>
      <c r="EB265" s="30" t="str">
        <f t="shared" ref="EB265" si="579">IF(DW265&lt;=0.5,"1",IF(DW265&lt;1,"3",IF(DW265&lt;=3,"6",IF(DW265&gt;=3,"10"))))</f>
        <v>10</v>
      </c>
    </row>
    <row r="266" spans="1:132" x14ac:dyDescent="0.25">
      <c r="A266" s="149"/>
      <c r="B266" s="154"/>
      <c r="C266" s="32">
        <v>44602</v>
      </c>
      <c r="D266" s="60">
        <v>4.4000000000000004</v>
      </c>
      <c r="E266" s="60">
        <v>41</v>
      </c>
      <c r="F266" s="60">
        <v>6.2</v>
      </c>
      <c r="G266" s="61">
        <v>4.4000000000000004</v>
      </c>
      <c r="H266" s="29">
        <f t="shared" ref="H266" si="580">(I266+J266+K266+L266)/4</f>
        <v>4.75</v>
      </c>
      <c r="I266" s="30" t="str">
        <f t="shared" ref="I266" si="581">IF(D266&lt;=3,"1",IF(D266&lt;5,"3",IF(D266&lt;=15,"6",IF(D266&gt;15,"10"))))</f>
        <v>3</v>
      </c>
      <c r="J266" s="30" t="str">
        <f t="shared" ref="J266" si="582">IF(E266&lt;=20,"1",IF(E266&lt;=49.9,"3",IF(E266&lt;=100,"6",IF(E266&gt;100,"10"))))</f>
        <v>3</v>
      </c>
      <c r="K266" s="30" t="str">
        <f t="shared" ref="K266" si="583">IF(F266&gt;=6.5,"1",IF(F266&gt;=4.6,"3",IF(F266&gt;=2,"6",IF(F266&gt;=0,"10"))))</f>
        <v>3</v>
      </c>
      <c r="L266" s="30" t="str">
        <f t="shared" ref="L266" si="584">IF(G266&lt;=0.5,"1",IF(G266&lt;1,"3",IF(G266&lt;=3,"6",IF(G266&gt;=3,"10"))))</f>
        <v>10</v>
      </c>
      <c r="M266" s="149"/>
      <c r="N266" s="154"/>
      <c r="O266" s="32">
        <v>44602</v>
      </c>
      <c r="P266" s="85">
        <v>17.600000000000001</v>
      </c>
      <c r="Q266" s="85">
        <v>43.2</v>
      </c>
      <c r="R266" s="76">
        <v>1.3</v>
      </c>
      <c r="S266" s="84">
        <v>6.33</v>
      </c>
      <c r="T266" s="29">
        <f t="shared" si="565"/>
        <v>8.25</v>
      </c>
      <c r="U266" s="7" t="str">
        <f>IF(P266&lt;=3,"1",IF(P266&lt;5,"3",IF(P266&lt;=15,"6",IF(P266&gt;15,"10"))))</f>
        <v>10</v>
      </c>
      <c r="V266" s="7" t="str">
        <f>IF(Q266&lt;=20,"1",IF(Q266&lt;=49.9,"3",IF(Q266&lt;=100,"6",IF(Q266&gt;100,"10"))))</f>
        <v>3</v>
      </c>
      <c r="W266" s="7" t="str">
        <f>IF(R266&gt;=6.5,"1",IF(R266&gt;=4.6,"3",IF(R266&gt;=2,"6",IF(R266&gt;=0,"10"))))</f>
        <v>10</v>
      </c>
      <c r="X266" s="7" t="str">
        <f>IF(S266&lt;=0.5,"1",IF(S266&lt;1,"3",IF(S266&lt;=3,"6",IF(S266&gt;=3,"10"))))</f>
        <v>10</v>
      </c>
      <c r="Y266" s="149"/>
      <c r="Z266" s="154"/>
      <c r="AA266" s="32">
        <v>44602</v>
      </c>
      <c r="AB266" s="85">
        <v>6.8</v>
      </c>
      <c r="AC266" s="85">
        <v>15.2</v>
      </c>
      <c r="AD266" s="76">
        <v>1.6</v>
      </c>
      <c r="AE266" s="85">
        <v>5.91</v>
      </c>
      <c r="AF266" s="29">
        <f t="shared" ref="AF266:AF276" si="585">(AG266+AH266+AI266+AJ266)/4</f>
        <v>6.75</v>
      </c>
      <c r="AG266" s="7" t="str">
        <f>IF(AB266&lt;=3,"1",IF(AB266&lt;5,"3",IF(AB266&lt;=15,"6",IF(AB266&gt;15,"10"))))</f>
        <v>6</v>
      </c>
      <c r="AH266" s="7" t="str">
        <f>IF(AC266&lt;=20,"1",IF(AC266&lt;=49.9,"3",IF(AC266&lt;=100,"6",IF(AC266&gt;100,"10"))))</f>
        <v>1</v>
      </c>
      <c r="AI266" s="7" t="str">
        <f>IF(AD266&gt;=6.5,"1",IF(AD266&gt;=4.6,"3",IF(AD266&gt;=2,"6",IF(AD266&gt;=0,"10"))))</f>
        <v>10</v>
      </c>
      <c r="AJ266" s="7" t="str">
        <f>IF(AE266&lt;=0.5,"1",IF(AE266&lt;1,"3",IF(AE266&lt;=3,"6",IF(AE266&gt;=3,"10"))))</f>
        <v>10</v>
      </c>
      <c r="AK266" s="149"/>
      <c r="AL266" s="154"/>
      <c r="AM266" s="32">
        <v>44602</v>
      </c>
      <c r="AN266" s="85">
        <v>2.5</v>
      </c>
      <c r="AO266" s="85">
        <v>28.3</v>
      </c>
      <c r="AP266" s="76">
        <v>2.9</v>
      </c>
      <c r="AQ266" s="84">
        <v>5.13</v>
      </c>
      <c r="AR266" s="29">
        <f t="shared" si="567"/>
        <v>5</v>
      </c>
      <c r="AS266" s="7" t="str">
        <f>IF(AN266&lt;=3,"1",IF(AN266&lt;5,"3",IF(AN266&lt;=15,"6",IF(AN266&gt;15,"10"))))</f>
        <v>1</v>
      </c>
      <c r="AT266" s="7" t="str">
        <f>IF(AO266&lt;=20,"1",IF(AO266&lt;=49.9,"3",IF(AO266&lt;=100,"6",IF(AO266&gt;100,"10"))))</f>
        <v>3</v>
      </c>
      <c r="AU266" s="7" t="str">
        <f>IF(AP266&gt;=6.5,"1",IF(AP266&gt;=4.6,"3",IF(AP266&gt;=2,"6",IF(AP266&gt;=0,"10"))))</f>
        <v>6</v>
      </c>
      <c r="AV266" s="7" t="str">
        <f>IF(AQ266&lt;=0.5,"1",IF(AQ266&lt;1,"3",IF(AQ266&lt;=3,"6",IF(AQ266&gt;=3,"10"))))</f>
        <v>10</v>
      </c>
      <c r="AW266" s="149"/>
      <c r="AX266" s="154"/>
      <c r="AY266" s="32">
        <v>44602</v>
      </c>
      <c r="AZ266" s="65">
        <v>1.8</v>
      </c>
      <c r="BA266" s="65">
        <v>36.799999999999997</v>
      </c>
      <c r="BB266" s="118">
        <v>5.3</v>
      </c>
      <c r="BC266" s="62">
        <v>3.52</v>
      </c>
      <c r="BD266" s="29">
        <f t="shared" ref="BD266" si="586">(BE266+BF266+BG266+BH266)/4</f>
        <v>4.25</v>
      </c>
      <c r="BE266" s="30" t="str">
        <f t="shared" si="569"/>
        <v>1</v>
      </c>
      <c r="BF266" s="30" t="str">
        <f t="shared" si="570"/>
        <v>3</v>
      </c>
      <c r="BG266" s="30" t="str">
        <f t="shared" si="571"/>
        <v>3</v>
      </c>
      <c r="BH266" s="30" t="str">
        <f t="shared" si="572"/>
        <v>10</v>
      </c>
      <c r="BI266" s="149"/>
      <c r="BJ266" s="154"/>
      <c r="BK266" s="32">
        <v>44602</v>
      </c>
      <c r="BL266" s="119" t="s">
        <v>52</v>
      </c>
      <c r="BM266" s="119" t="s">
        <v>52</v>
      </c>
      <c r="BN266" s="119" t="s">
        <v>52</v>
      </c>
      <c r="BO266" s="119" t="s">
        <v>52</v>
      </c>
      <c r="BP266" s="6" t="s">
        <v>32</v>
      </c>
      <c r="BQ266" s="7" t="s">
        <v>32</v>
      </c>
      <c r="BR266" s="7" t="s">
        <v>32</v>
      </c>
      <c r="BS266" s="7" t="s">
        <v>32</v>
      </c>
      <c r="BT266" s="7" t="s">
        <v>32</v>
      </c>
      <c r="BU266" s="149"/>
      <c r="BV266" s="154"/>
      <c r="BW266" s="32">
        <v>44602</v>
      </c>
      <c r="BX266" s="43">
        <v>13.6</v>
      </c>
      <c r="BY266" s="43">
        <v>112000</v>
      </c>
      <c r="BZ266" s="76">
        <v>6.3</v>
      </c>
      <c r="CA266" s="44">
        <v>6.14</v>
      </c>
      <c r="CB266" s="29">
        <f t="shared" ref="CB266" si="587">(CC266+CD266+CE266+CF266)/4</f>
        <v>7.25</v>
      </c>
      <c r="CC266" s="30" t="str">
        <f t="shared" ref="CC266" si="588">IF(BX266&lt;=3,"1",IF(BX266&lt;5,"3",IF(BX266&lt;=15,"6",IF(BX266&gt;15,"10"))))</f>
        <v>6</v>
      </c>
      <c r="CD266" s="30" t="str">
        <f t="shared" ref="CD266" si="589">IF(BY266&lt;=20,"1",IF(BY266&lt;=49.9,"3",IF(BY266&lt;=100,"6",IF(BY266&gt;100,"10"))))</f>
        <v>10</v>
      </c>
      <c r="CE266" s="30" t="str">
        <f t="shared" ref="CE266" si="590">IF(BZ266&gt;=6.5,"1",IF(BZ266&gt;=4.6,"3",IF(BZ266&gt;=2,"6",IF(BZ266&gt;=0,"10"))))</f>
        <v>3</v>
      </c>
      <c r="CF266" s="30" t="str">
        <f t="shared" ref="CF266" si="591">IF(CA266&lt;=0.5,"1",IF(CA266&lt;1,"3",IF(CA266&lt;=3,"6",IF(CA266&gt;=3,"10"))))</f>
        <v>10</v>
      </c>
      <c r="CG266" s="149"/>
      <c r="CH266" s="151"/>
      <c r="CI266" s="4">
        <v>44599</v>
      </c>
      <c r="CJ266" s="86">
        <v>27.6</v>
      </c>
      <c r="CK266" s="87">
        <v>11.5</v>
      </c>
      <c r="CL266" s="76">
        <v>5.4</v>
      </c>
      <c r="CM266" s="87">
        <v>13.6</v>
      </c>
      <c r="CN266" s="29">
        <f t="shared" si="573"/>
        <v>6</v>
      </c>
      <c r="CO266" s="30" t="str">
        <f>IF(CJ266&lt;=3,"1",IF(CJ266&lt;5,"3",IF(CJ266&lt;=15,"6",IF(CJ266&gt;15,"10"))))</f>
        <v>10</v>
      </c>
      <c r="CP266" s="30" t="str">
        <f>IF(CK266&lt;=20,"1",IF(CK266&lt;=49.9,"3",IF(CK266&lt;=100,"6",IF(CK266&gt;100,"10"))))</f>
        <v>1</v>
      </c>
      <c r="CQ266" s="30" t="str">
        <f>IF(CL266&gt;=6.5,"1",IF(CL266&gt;=4.6,"3",IF(CL266&gt;=2,"6",IF(CL266&gt;=0,"10"))))</f>
        <v>3</v>
      </c>
      <c r="CR266" s="30" t="str">
        <f>IF(CM266&lt;=0.5,"1",IF(CM266&lt;1,"3",IF(CM266&lt;=3,"6",IF(CM266&gt;=3,"10"))))</f>
        <v>10</v>
      </c>
      <c r="CS266" s="149"/>
      <c r="CT266" s="151"/>
      <c r="CU266" s="88">
        <v>44599</v>
      </c>
      <c r="CV266" s="79">
        <v>41.3</v>
      </c>
      <c r="CW266" s="79">
        <v>128</v>
      </c>
      <c r="CX266" s="76">
        <v>6.5</v>
      </c>
      <c r="CY266" s="89">
        <v>11.8</v>
      </c>
      <c r="CZ266" s="90">
        <f t="shared" si="574"/>
        <v>7.75</v>
      </c>
      <c r="DA266" s="91" t="str">
        <f>IF(CV266&lt;=3,"1",IF(CV266&lt;5,"3",IF(CV266&lt;=15,"6",IF(CV266&gt;15,"10"))))</f>
        <v>10</v>
      </c>
      <c r="DB266" s="91" t="str">
        <f>IF(CW266&lt;=20,"1",IF(CW266&lt;=49.9,"3",IF(CW266&lt;=100,"6",IF(CW266&gt;100,"10"))))</f>
        <v>10</v>
      </c>
      <c r="DC266" s="91" t="str">
        <f>IF(CX266&gt;=6.5,"1",IF(CX266&gt;=4.6,"3",IF(CX266&gt;=2,"6",IF(CX266&gt;=0,"10"))))</f>
        <v>1</v>
      </c>
      <c r="DD266" s="91" t="str">
        <f>IF(CY266&lt;=0.5,"1",IF(CY266&lt;1,"3",IF(CY266&lt;=3,"6",IF(CY266&gt;=3,"10"))))</f>
        <v>10</v>
      </c>
      <c r="DE266" s="149"/>
      <c r="DF266" s="151"/>
      <c r="DG266" s="32">
        <v>44599</v>
      </c>
      <c r="DH266" s="65" t="s">
        <v>52</v>
      </c>
      <c r="DI266" s="65" t="s">
        <v>52</v>
      </c>
      <c r="DJ266" s="65" t="s">
        <v>52</v>
      </c>
      <c r="DK266" s="65" t="s">
        <v>52</v>
      </c>
      <c r="DL266" s="29" t="s">
        <v>32</v>
      </c>
      <c r="DM266" s="7" t="s">
        <v>32</v>
      </c>
      <c r="DN266" s="7" t="s">
        <v>32</v>
      </c>
      <c r="DO266" s="7" t="s">
        <v>32</v>
      </c>
      <c r="DP266" s="7" t="s">
        <v>32</v>
      </c>
      <c r="DQ266" s="149"/>
      <c r="DR266" s="151"/>
      <c r="DS266" s="4">
        <v>44599</v>
      </c>
      <c r="DT266" s="27">
        <v>15.7</v>
      </c>
      <c r="DU266" s="27">
        <v>33.799999999999997</v>
      </c>
      <c r="DV266" s="27">
        <v>6.9</v>
      </c>
      <c r="DW266" s="27">
        <v>3.08</v>
      </c>
      <c r="DX266" s="29">
        <f t="shared" si="575"/>
        <v>6</v>
      </c>
      <c r="DY266" s="30" t="str">
        <f t="shared" ref="DY266:DY276" si="592">IF(DT266&lt;=3,"1",IF(DT266&lt;5,"3",IF(DT266&lt;=15,"6",IF(DT266&gt;15,"10"))))</f>
        <v>10</v>
      </c>
      <c r="DZ266" s="30" t="str">
        <f t="shared" ref="DZ266:DZ276" si="593">IF(DU266&lt;=20,"1",IF(DU266&lt;=49.9,"3",IF(DU266&lt;=100,"6",IF(DU266&gt;100,"10"))))</f>
        <v>3</v>
      </c>
      <c r="EA266" s="30" t="str">
        <f t="shared" ref="EA266:EA276" si="594">IF(DV266&gt;=6.5,"1",IF(DV266&gt;=4.6,"3",IF(DV266&gt;=2,"6",IF(DV266&gt;=0,"10"))))</f>
        <v>1</v>
      </c>
      <c r="EB266" s="30" t="str">
        <f t="shared" ref="EB266:EB276" si="595">IF(DW266&lt;=0.5,"1",IF(DW266&lt;1,"3",IF(DW266&lt;=3,"6",IF(DW266&gt;=3,"10"))))</f>
        <v>10</v>
      </c>
    </row>
    <row r="267" spans="1:132" x14ac:dyDescent="0.25">
      <c r="A267" s="149"/>
      <c r="B267" s="154"/>
      <c r="C267" s="32">
        <v>44623</v>
      </c>
      <c r="D267" s="60">
        <v>2.4</v>
      </c>
      <c r="E267" s="60">
        <v>43.5</v>
      </c>
      <c r="F267" s="60">
        <v>6.2</v>
      </c>
      <c r="G267" s="61">
        <v>5.0199999999999996</v>
      </c>
      <c r="H267" s="29">
        <f t="shared" ref="H267" si="596">(I267+J267+K267+L267)/4</f>
        <v>4.25</v>
      </c>
      <c r="I267" s="30" t="str">
        <f t="shared" ref="I267" si="597">IF(D267&lt;=3,"1",IF(D267&lt;5,"3",IF(D267&lt;=15,"6",IF(D267&gt;15,"10"))))</f>
        <v>1</v>
      </c>
      <c r="J267" s="30" t="str">
        <f t="shared" ref="J267" si="598">IF(E267&lt;=20,"1",IF(E267&lt;=49.9,"3",IF(E267&lt;=100,"6",IF(E267&gt;100,"10"))))</f>
        <v>3</v>
      </c>
      <c r="K267" s="30" t="str">
        <f t="shared" ref="K267" si="599">IF(F267&gt;=6.5,"1",IF(F267&gt;=4.6,"3",IF(F267&gt;=2,"6",IF(F267&gt;=0,"10"))))</f>
        <v>3</v>
      </c>
      <c r="L267" s="30" t="str">
        <f t="shared" ref="L267" si="600">IF(G267&lt;=0.5,"1",IF(G267&lt;1,"3",IF(G267&lt;=3,"6",IF(G267&gt;=3,"10"))))</f>
        <v>10</v>
      </c>
      <c r="M267" s="149"/>
      <c r="N267" s="154"/>
      <c r="O267" s="32">
        <v>44623</v>
      </c>
      <c r="P267" s="77">
        <v>10</v>
      </c>
      <c r="Q267" s="77">
        <v>39.6</v>
      </c>
      <c r="R267" s="76">
        <v>1</v>
      </c>
      <c r="S267" s="77">
        <v>7.34</v>
      </c>
      <c r="T267" s="29">
        <f t="shared" si="565"/>
        <v>7.25</v>
      </c>
      <c r="U267" s="7" t="str">
        <f>IF(P267&lt;=3,"1",IF(P267&lt;5,"3",IF(P267&lt;=15,"6",IF(P267&gt;15,"10"))))</f>
        <v>6</v>
      </c>
      <c r="V267" s="7" t="str">
        <f>IF(Q267&lt;=20,"1",IF(Q267&lt;=49.9,"3",IF(Q267&lt;=100,"6",IF(Q267&gt;100,"10"))))</f>
        <v>3</v>
      </c>
      <c r="W267" s="7" t="str">
        <f>IF(R267&gt;=6.5,"1",IF(R267&gt;=4.6,"3",IF(R267&gt;=2,"6",IF(R267&gt;=0,"10"))))</f>
        <v>10</v>
      </c>
      <c r="X267" s="7" t="str">
        <f>IF(S267&lt;=0.5,"1",IF(S267&lt;1,"3",IF(S267&lt;=3,"6",IF(S267&gt;=3,"10"))))</f>
        <v>10</v>
      </c>
      <c r="Y267" s="149"/>
      <c r="Z267" s="154"/>
      <c r="AA267" s="32">
        <v>44623</v>
      </c>
      <c r="AB267" s="77">
        <v>4.2</v>
      </c>
      <c r="AC267" s="77">
        <v>17.399999999999999</v>
      </c>
      <c r="AD267" s="76">
        <v>2.2000000000000002</v>
      </c>
      <c r="AE267" s="27">
        <v>5.84</v>
      </c>
      <c r="AF267" s="29">
        <f t="shared" si="585"/>
        <v>5</v>
      </c>
      <c r="AG267" s="7" t="str">
        <f>IF(AB267&lt;=3,"1",IF(AB267&lt;5,"3",IF(AB267&lt;=15,"6",IF(AB267&gt;15,"10"))))</f>
        <v>3</v>
      </c>
      <c r="AH267" s="7" t="str">
        <f>IF(AC267&lt;=20,"1",IF(AC267&lt;=49.9,"3",IF(AC267&lt;=100,"6",IF(AC267&gt;100,"10"))))</f>
        <v>1</v>
      </c>
      <c r="AI267" s="7" t="str">
        <f>IF(AD267&gt;=6.5,"1",IF(AD267&gt;=4.6,"3",IF(AD267&gt;=2,"6",IF(AD267&gt;=0,"10"))))</f>
        <v>6</v>
      </c>
      <c r="AJ267" s="7" t="str">
        <f>IF(AE267&lt;=0.5,"1",IF(AE267&lt;1,"3",IF(AE267&lt;=3,"6",IF(AE267&gt;=3,"10"))))</f>
        <v>10</v>
      </c>
      <c r="AK267" s="149"/>
      <c r="AL267" s="154"/>
      <c r="AM267" s="32">
        <v>44623</v>
      </c>
      <c r="AN267" s="77">
        <v>4</v>
      </c>
      <c r="AO267" s="77">
        <v>30.6</v>
      </c>
      <c r="AP267" s="76">
        <v>4.8</v>
      </c>
      <c r="AQ267" s="27">
        <v>4.26</v>
      </c>
      <c r="AR267" s="29">
        <f t="shared" si="567"/>
        <v>4.75</v>
      </c>
      <c r="AS267" s="7" t="str">
        <f>IF(AN267&lt;=3,"1",IF(AN267&lt;5,"3",IF(AN267&lt;=15,"6",IF(AN267&gt;15,"10"))))</f>
        <v>3</v>
      </c>
      <c r="AT267" s="7" t="str">
        <f>IF(AO267&lt;=20,"1",IF(AO267&lt;=49.9,"3",IF(AO267&lt;=100,"6",IF(AO267&gt;100,"10"))))</f>
        <v>3</v>
      </c>
      <c r="AU267" s="7" t="str">
        <f>IF(AP267&gt;=6.5,"1",IF(AP267&gt;=4.6,"3",IF(AP267&gt;=2,"6",IF(AP267&gt;=0,"10"))))</f>
        <v>3</v>
      </c>
      <c r="AV267" s="7" t="str">
        <f>IF(AQ267&lt;=0.5,"1",IF(AQ267&lt;1,"3",IF(AQ267&lt;=3,"6",IF(AQ267&gt;=3,"10"))))</f>
        <v>10</v>
      </c>
      <c r="AW267" s="149"/>
      <c r="AX267" s="154"/>
      <c r="AY267" s="32">
        <v>44623</v>
      </c>
      <c r="AZ267" s="65">
        <v>1</v>
      </c>
      <c r="BA267" s="65">
        <v>66.8</v>
      </c>
      <c r="BB267" s="118">
        <v>4.3</v>
      </c>
      <c r="BC267" s="62">
        <v>2.09</v>
      </c>
      <c r="BD267" s="29">
        <f t="shared" ref="BD267" si="601">(BE267+BF267+BG267+BH267)/4</f>
        <v>4.75</v>
      </c>
      <c r="BE267" s="30" t="str">
        <f t="shared" si="569"/>
        <v>1</v>
      </c>
      <c r="BF267" s="30" t="str">
        <f t="shared" si="570"/>
        <v>6</v>
      </c>
      <c r="BG267" s="30" t="str">
        <f t="shared" si="571"/>
        <v>6</v>
      </c>
      <c r="BH267" s="30" t="str">
        <f t="shared" si="572"/>
        <v>6</v>
      </c>
      <c r="BI267" s="149"/>
      <c r="BJ267" s="154"/>
      <c r="BK267" s="32">
        <v>44623</v>
      </c>
      <c r="BL267" s="119" t="s">
        <v>52</v>
      </c>
      <c r="BM267" s="119" t="s">
        <v>52</v>
      </c>
      <c r="BN267" s="119" t="s">
        <v>52</v>
      </c>
      <c r="BO267" s="119" t="s">
        <v>52</v>
      </c>
      <c r="BP267" s="6" t="s">
        <v>32</v>
      </c>
      <c r="BQ267" s="7" t="s">
        <v>32</v>
      </c>
      <c r="BR267" s="7" t="s">
        <v>32</v>
      </c>
      <c r="BS267" s="7" t="s">
        <v>32</v>
      </c>
      <c r="BT267" s="7" t="s">
        <v>32</v>
      </c>
      <c r="BU267" s="149"/>
      <c r="BV267" s="154"/>
      <c r="BW267" s="32">
        <v>44623</v>
      </c>
      <c r="BX267" s="119" t="s">
        <v>52</v>
      </c>
      <c r="BY267" s="119" t="s">
        <v>52</v>
      </c>
      <c r="BZ267" s="119" t="s">
        <v>52</v>
      </c>
      <c r="CA267" s="119" t="s">
        <v>52</v>
      </c>
      <c r="CB267" s="6" t="s">
        <v>32</v>
      </c>
      <c r="CC267" s="7" t="s">
        <v>32</v>
      </c>
      <c r="CD267" s="7" t="s">
        <v>32</v>
      </c>
      <c r="CE267" s="7" t="s">
        <v>32</v>
      </c>
      <c r="CF267" s="7" t="s">
        <v>32</v>
      </c>
      <c r="CG267" s="149"/>
      <c r="CH267" s="151"/>
      <c r="CI267" s="32">
        <v>44622</v>
      </c>
      <c r="CJ267" s="77">
        <v>55.1</v>
      </c>
      <c r="CK267" s="77">
        <v>169</v>
      </c>
      <c r="CL267" s="76">
        <v>7</v>
      </c>
      <c r="CM267" s="77">
        <v>42.9</v>
      </c>
      <c r="CN267" s="6">
        <f t="shared" si="573"/>
        <v>7.75</v>
      </c>
      <c r="CO267" s="7" t="str">
        <f>IF(CJ267&lt;=3,"1",IF(CJ267&lt;5,"3",IF(CJ267&lt;=15,"6",IF(CJ267&gt;15,"10"))))</f>
        <v>10</v>
      </c>
      <c r="CP267" s="7" t="str">
        <f>IF(CK267&lt;=20,"1",IF(CK267&lt;=49.9,"3",IF(CK267&lt;=100,"6",IF(CK267&gt;100,"10"))))</f>
        <v>10</v>
      </c>
      <c r="CQ267" s="7" t="str">
        <f>IF(CL267&gt;=6.5,"1",IF(CL267&gt;=4.6,"3",IF(CL267&gt;=2,"6",IF(CL267&gt;=0,"10"))))</f>
        <v>1</v>
      </c>
      <c r="CR267" s="7" t="str">
        <f>IF(CM267&lt;=0.5,"1",IF(CM267&lt;1,"3",IF(CM267&lt;=3,"6",IF(CM267&gt;=3,"10"))))</f>
        <v>10</v>
      </c>
      <c r="CS267" s="149"/>
      <c r="CT267" s="151"/>
      <c r="CU267" s="92">
        <v>44622</v>
      </c>
      <c r="CV267" s="79">
        <v>68.599999999999994</v>
      </c>
      <c r="CW267" s="79">
        <v>1160</v>
      </c>
      <c r="CX267" s="76">
        <v>7.1</v>
      </c>
      <c r="CY267" s="89">
        <v>24.7</v>
      </c>
      <c r="CZ267" s="90">
        <f t="shared" si="574"/>
        <v>7.75</v>
      </c>
      <c r="DA267" s="91" t="str">
        <f>IF(CV267&lt;=3,"1",IF(CV267&lt;5,"3",IF(CV267&lt;=15,"6",IF(CV267&gt;15,"10"))))</f>
        <v>10</v>
      </c>
      <c r="DB267" s="91" t="str">
        <f>IF(CW267&lt;=20,"1",IF(CW267&lt;=49.9,"3",IF(CW267&lt;=100,"6",IF(CW267&gt;100,"10"))))</f>
        <v>10</v>
      </c>
      <c r="DC267" s="91" t="str">
        <f>IF(CX267&gt;=6.5,"1",IF(CX267&gt;=4.6,"3",IF(CX267&gt;=2,"6",IF(CX267&gt;=0,"10"))))</f>
        <v>1</v>
      </c>
      <c r="DD267" s="91" t="str">
        <f>IF(CY267&lt;=0.5,"1",IF(CY267&lt;1,"3",IF(CY267&lt;=3,"6",IF(CY267&gt;=3,"10"))))</f>
        <v>10</v>
      </c>
      <c r="DE267" s="149"/>
      <c r="DF267" s="151"/>
      <c r="DG267" s="32">
        <v>44622</v>
      </c>
      <c r="DH267" s="65" t="s">
        <v>52</v>
      </c>
      <c r="DI267" s="65" t="s">
        <v>52</v>
      </c>
      <c r="DJ267" s="65" t="s">
        <v>52</v>
      </c>
      <c r="DK267" s="65" t="s">
        <v>52</v>
      </c>
      <c r="DL267" s="29" t="s">
        <v>32</v>
      </c>
      <c r="DM267" s="7" t="s">
        <v>32</v>
      </c>
      <c r="DN267" s="7" t="s">
        <v>32</v>
      </c>
      <c r="DO267" s="7" t="s">
        <v>32</v>
      </c>
      <c r="DP267" s="7" t="s">
        <v>32</v>
      </c>
      <c r="DQ267" s="149"/>
      <c r="DR267" s="151"/>
      <c r="DS267" s="4">
        <v>44622</v>
      </c>
      <c r="DT267" s="5">
        <v>21</v>
      </c>
      <c r="DU267" s="5">
        <v>100</v>
      </c>
      <c r="DV267" s="5">
        <v>7.1</v>
      </c>
      <c r="DW267" s="5">
        <v>3.92</v>
      </c>
      <c r="DX267" s="29">
        <f t="shared" si="575"/>
        <v>6.75</v>
      </c>
      <c r="DY267" s="30" t="str">
        <f t="shared" si="592"/>
        <v>10</v>
      </c>
      <c r="DZ267" s="30" t="str">
        <f t="shared" si="593"/>
        <v>6</v>
      </c>
      <c r="EA267" s="30" t="str">
        <f t="shared" si="594"/>
        <v>1</v>
      </c>
      <c r="EB267" s="30" t="str">
        <f t="shared" si="595"/>
        <v>10</v>
      </c>
    </row>
    <row r="268" spans="1:132" x14ac:dyDescent="0.25">
      <c r="A268" s="149"/>
      <c r="B268" s="154"/>
      <c r="C268" s="4">
        <v>44658</v>
      </c>
      <c r="D268" s="60">
        <v>1.5</v>
      </c>
      <c r="E268" s="60">
        <v>37.4</v>
      </c>
      <c r="F268" s="60">
        <v>6.7</v>
      </c>
      <c r="G268" s="61">
        <v>2.5299999999999998</v>
      </c>
      <c r="H268" s="29">
        <f t="shared" ref="H268" si="602">(I268+J268+K268+L268)/4</f>
        <v>2.75</v>
      </c>
      <c r="I268" s="30" t="str">
        <f t="shared" ref="I268" si="603">IF(D268&lt;=3,"1",IF(D268&lt;5,"3",IF(D268&lt;=15,"6",IF(D268&gt;15,"10"))))</f>
        <v>1</v>
      </c>
      <c r="J268" s="30" t="str">
        <f t="shared" ref="J268" si="604">IF(E268&lt;=20,"1",IF(E268&lt;=49.9,"3",IF(E268&lt;=100,"6",IF(E268&gt;100,"10"))))</f>
        <v>3</v>
      </c>
      <c r="K268" s="30" t="str">
        <f t="shared" ref="K268" si="605">IF(F268&gt;=6.5,"1",IF(F268&gt;=4.6,"3",IF(F268&gt;=2,"6",IF(F268&gt;=0,"10"))))</f>
        <v>1</v>
      </c>
      <c r="L268" s="30" t="str">
        <f t="shared" ref="L268" si="606">IF(G268&lt;=0.5,"1",IF(G268&lt;1,"3",IF(G268&lt;=3,"6",IF(G268&gt;=3,"10"))))</f>
        <v>6</v>
      </c>
      <c r="M268" s="149"/>
      <c r="N268" s="154"/>
      <c r="O268" s="4">
        <v>44658</v>
      </c>
      <c r="P268" s="77">
        <v>10.7</v>
      </c>
      <c r="Q268" s="77">
        <v>60.8</v>
      </c>
      <c r="R268" s="76">
        <v>0.7</v>
      </c>
      <c r="S268" s="77">
        <v>4.8</v>
      </c>
      <c r="T268" s="29">
        <f t="shared" si="565"/>
        <v>8</v>
      </c>
      <c r="U268" s="7" t="str">
        <f t="shared" ref="U268:U276" si="607">IF(P268&lt;=3,"1",IF(P268&lt;5,"3",IF(P268&lt;=15,"6",IF(P268&gt;15,"10"))))</f>
        <v>6</v>
      </c>
      <c r="V268" s="7" t="str">
        <f t="shared" ref="V268:V276" si="608">IF(Q268&lt;=20,"1",IF(Q268&lt;=49.9,"3",IF(Q268&lt;=100,"6",IF(Q268&gt;100,"10"))))</f>
        <v>6</v>
      </c>
      <c r="W268" s="7" t="str">
        <f t="shared" ref="W268:W276" si="609">IF(R268&gt;=6.5,"1",IF(R268&gt;=4.6,"3",IF(R268&gt;=2,"6",IF(R268&gt;=0,"10"))))</f>
        <v>10</v>
      </c>
      <c r="X268" s="7" t="str">
        <f t="shared" ref="X268:X276" si="610">IF(S268&lt;=0.5,"1",IF(S268&lt;1,"3",IF(S268&lt;=3,"6",IF(S268&gt;=3,"10"))))</f>
        <v>10</v>
      </c>
      <c r="Y268" s="149"/>
      <c r="Z268" s="154"/>
      <c r="AA268" s="4">
        <v>44658</v>
      </c>
      <c r="AB268" s="77">
        <v>5.2</v>
      </c>
      <c r="AC268" s="77">
        <v>14.3</v>
      </c>
      <c r="AD268" s="76">
        <v>0.7</v>
      </c>
      <c r="AE268" s="27">
        <v>8.27</v>
      </c>
      <c r="AF268" s="29">
        <f t="shared" si="585"/>
        <v>6.75</v>
      </c>
      <c r="AG268" s="7" t="str">
        <f t="shared" ref="AG268:AG276" si="611">IF(AB268&lt;=3,"1",IF(AB268&lt;5,"3",IF(AB268&lt;=15,"6",IF(AB268&gt;15,"10"))))</f>
        <v>6</v>
      </c>
      <c r="AH268" s="7" t="str">
        <f t="shared" ref="AH268:AH276" si="612">IF(AC268&lt;=20,"1",IF(AC268&lt;=49.9,"3",IF(AC268&lt;=100,"6",IF(AC268&gt;100,"10"))))</f>
        <v>1</v>
      </c>
      <c r="AI268" s="7" t="str">
        <f t="shared" ref="AI268:AI276" si="613">IF(AD268&gt;=6.5,"1",IF(AD268&gt;=4.6,"3",IF(AD268&gt;=2,"6",IF(AD268&gt;=0,"10"))))</f>
        <v>10</v>
      </c>
      <c r="AJ268" s="7" t="str">
        <f t="shared" ref="AJ268:AJ276" si="614">IF(AE268&lt;=0.5,"1",IF(AE268&lt;1,"3",IF(AE268&lt;=3,"6",IF(AE268&gt;=3,"10"))))</f>
        <v>10</v>
      </c>
      <c r="AK268" s="149"/>
      <c r="AL268" s="154"/>
      <c r="AM268" s="4">
        <v>44658</v>
      </c>
      <c r="AN268" s="77">
        <v>4.5999999999999996</v>
      </c>
      <c r="AO268" s="77">
        <v>19.399999999999999</v>
      </c>
      <c r="AP268" s="76">
        <v>1</v>
      </c>
      <c r="AQ268" s="27">
        <v>8</v>
      </c>
      <c r="AR268" s="29">
        <f t="shared" si="567"/>
        <v>6</v>
      </c>
      <c r="AS268" s="7" t="str">
        <f t="shared" ref="AS268:AS276" si="615">IF(AN268&lt;=3,"1",IF(AN268&lt;5,"3",IF(AN268&lt;=15,"6",IF(AN268&gt;15,"10"))))</f>
        <v>3</v>
      </c>
      <c r="AT268" s="7" t="str">
        <f t="shared" ref="AT268:AT276" si="616">IF(AO268&lt;=20,"1",IF(AO268&lt;=49.9,"3",IF(AO268&lt;=100,"6",IF(AO268&gt;100,"10"))))</f>
        <v>1</v>
      </c>
      <c r="AU268" s="7" t="str">
        <f t="shared" ref="AU268:AU276" si="617">IF(AP268&gt;=6.5,"1",IF(AP268&gt;=4.6,"3",IF(AP268&gt;=2,"6",IF(AP268&gt;=0,"10"))))</f>
        <v>10</v>
      </c>
      <c r="AV268" s="7" t="str">
        <f t="shared" ref="AV268:AV276" si="618">IF(AQ268&lt;=0.5,"1",IF(AQ268&lt;1,"3",IF(AQ268&lt;=3,"6",IF(AQ268&gt;=3,"10"))))</f>
        <v>10</v>
      </c>
      <c r="AW268" s="149"/>
      <c r="AX268" s="154"/>
      <c r="AY268" s="4">
        <v>44658</v>
      </c>
      <c r="AZ268" s="65">
        <v>1.3</v>
      </c>
      <c r="BA268" s="65">
        <v>40.799999999999997</v>
      </c>
      <c r="BB268" s="118">
        <v>4.3</v>
      </c>
      <c r="BC268" s="62">
        <v>4.8600000000000003</v>
      </c>
      <c r="BD268" s="29">
        <f t="shared" ref="BD268" si="619">(BE268+BF268+BG268+BH268)/4</f>
        <v>5</v>
      </c>
      <c r="BE268" s="30" t="str">
        <f t="shared" si="569"/>
        <v>1</v>
      </c>
      <c r="BF268" s="30" t="str">
        <f t="shared" si="570"/>
        <v>3</v>
      </c>
      <c r="BG268" s="30" t="str">
        <f t="shared" si="571"/>
        <v>6</v>
      </c>
      <c r="BH268" s="30" t="str">
        <f t="shared" si="572"/>
        <v>10</v>
      </c>
      <c r="BI268" s="149"/>
      <c r="BJ268" s="154"/>
      <c r="BK268" s="4">
        <v>44658</v>
      </c>
      <c r="BL268" s="119" t="s">
        <v>52</v>
      </c>
      <c r="BM268" s="119" t="s">
        <v>52</v>
      </c>
      <c r="BN268" s="119" t="s">
        <v>52</v>
      </c>
      <c r="BO268" s="119" t="s">
        <v>52</v>
      </c>
      <c r="BP268" s="6" t="s">
        <v>32</v>
      </c>
      <c r="BQ268" s="7" t="s">
        <v>32</v>
      </c>
      <c r="BR268" s="7" t="s">
        <v>32</v>
      </c>
      <c r="BS268" s="7" t="s">
        <v>32</v>
      </c>
      <c r="BT268" s="7" t="s">
        <v>32</v>
      </c>
      <c r="BU268" s="149"/>
      <c r="BV268" s="154"/>
      <c r="BW268" s="4">
        <v>44658</v>
      </c>
      <c r="BX268" s="119">
        <v>2.9</v>
      </c>
      <c r="BY268" s="119">
        <v>3930</v>
      </c>
      <c r="BZ268" s="118">
        <v>6.7</v>
      </c>
      <c r="CA268" s="119">
        <v>4.67</v>
      </c>
      <c r="CB268" s="29">
        <f t="shared" ref="CB268" si="620">(CC268+CD268+CE268+CF268)/4</f>
        <v>5.5</v>
      </c>
      <c r="CC268" s="30" t="str">
        <f t="shared" ref="CC268" si="621">IF(BX268&lt;=3,"1",IF(BX268&lt;5,"3",IF(BX268&lt;=15,"6",IF(BX268&gt;15,"10"))))</f>
        <v>1</v>
      </c>
      <c r="CD268" s="30" t="str">
        <f t="shared" ref="CD268" si="622">IF(BY268&lt;=20,"1",IF(BY268&lt;=49.9,"3",IF(BY268&lt;=100,"6",IF(BY268&gt;100,"10"))))</f>
        <v>10</v>
      </c>
      <c r="CE268" s="30" t="str">
        <f t="shared" ref="CE268" si="623">IF(BZ268&gt;=6.5,"1",IF(BZ268&gt;=4.6,"3",IF(BZ268&gt;=2,"6",IF(BZ268&gt;=0,"10"))))</f>
        <v>1</v>
      </c>
      <c r="CF268" s="30" t="str">
        <f t="shared" ref="CF268" si="624">IF(CA268&lt;=0.5,"1",IF(CA268&lt;1,"3",IF(CA268&lt;=3,"6",IF(CA268&gt;=3,"10"))))</f>
        <v>10</v>
      </c>
      <c r="CG268" s="149"/>
      <c r="CH268" s="151"/>
      <c r="CI268" s="4">
        <v>44657</v>
      </c>
      <c r="CJ268" s="77">
        <v>18.100000000000001</v>
      </c>
      <c r="CK268" s="82">
        <v>8.4</v>
      </c>
      <c r="CL268" s="76">
        <v>6.4</v>
      </c>
      <c r="CM268" s="77">
        <v>6.63</v>
      </c>
      <c r="CN268" s="6">
        <f t="shared" si="573"/>
        <v>6</v>
      </c>
      <c r="CO268" s="7" t="str">
        <f t="shared" ref="CO268:CO276" si="625">IF(CJ268&lt;=3,"1",IF(CJ268&lt;5,"3",IF(CJ268&lt;=15,"6",IF(CJ268&gt;15,"10"))))</f>
        <v>10</v>
      </c>
      <c r="CP268" s="7" t="str">
        <f t="shared" ref="CP268:CP276" si="626">IF(CK268&lt;=20,"1",IF(CK268&lt;=49.9,"3",IF(CK268&lt;=100,"6",IF(CK268&gt;100,"10"))))</f>
        <v>1</v>
      </c>
      <c r="CQ268" s="7" t="str">
        <f t="shared" ref="CQ268:CQ276" si="627">IF(CL268&gt;=6.5,"1",IF(CL268&gt;=4.6,"3",IF(CL268&gt;=2,"6",IF(CL268&gt;=0,"10"))))</f>
        <v>3</v>
      </c>
      <c r="CR268" s="7" t="str">
        <f t="shared" ref="CR268:CR276" si="628">IF(CM268&lt;=0.5,"1",IF(CM268&lt;1,"3",IF(CM268&lt;=3,"6",IF(CM268&gt;=3,"10"))))</f>
        <v>10</v>
      </c>
      <c r="CS268" s="149"/>
      <c r="CT268" s="151"/>
      <c r="CU268" s="78">
        <v>44657</v>
      </c>
      <c r="CV268" s="79">
        <v>86.3</v>
      </c>
      <c r="CW268" s="79">
        <v>81.2</v>
      </c>
      <c r="CX268" s="76">
        <v>6.2</v>
      </c>
      <c r="CY268" s="89">
        <v>16.3</v>
      </c>
      <c r="CZ268" s="90">
        <f t="shared" si="574"/>
        <v>7.25</v>
      </c>
      <c r="DA268" s="91" t="str">
        <f t="shared" ref="DA268:DA276" si="629">IF(CV268&lt;=3,"1",IF(CV268&lt;5,"3",IF(CV268&lt;=15,"6",IF(CV268&gt;15,"10"))))</f>
        <v>10</v>
      </c>
      <c r="DB268" s="91" t="str">
        <f t="shared" ref="DB268:DB276" si="630">IF(CW268&lt;=20,"1",IF(CW268&lt;=49.9,"3",IF(CW268&lt;=100,"6",IF(CW268&gt;100,"10"))))</f>
        <v>6</v>
      </c>
      <c r="DC268" s="91" t="str">
        <f t="shared" ref="DC268:DC276" si="631">IF(CX268&gt;=6.5,"1",IF(CX268&gt;=4.6,"3",IF(CX268&gt;=2,"6",IF(CX268&gt;=0,"10"))))</f>
        <v>3</v>
      </c>
      <c r="DD268" s="91" t="str">
        <f t="shared" ref="DD268:DD276" si="632">IF(CY268&lt;=0.5,"1",IF(CY268&lt;1,"3",IF(CY268&lt;=3,"6",IF(CY268&gt;=3,"10"))))</f>
        <v>10</v>
      </c>
      <c r="DE268" s="149"/>
      <c r="DF268" s="151"/>
      <c r="DG268" s="4">
        <v>44657</v>
      </c>
      <c r="DH268" s="65" t="s">
        <v>52</v>
      </c>
      <c r="DI268" s="65" t="s">
        <v>52</v>
      </c>
      <c r="DJ268" s="65" t="s">
        <v>52</v>
      </c>
      <c r="DK268" s="65" t="s">
        <v>52</v>
      </c>
      <c r="DL268" s="29" t="s">
        <v>32</v>
      </c>
      <c r="DM268" s="7" t="s">
        <v>32</v>
      </c>
      <c r="DN268" s="7" t="s">
        <v>32</v>
      </c>
      <c r="DO268" s="7" t="s">
        <v>32</v>
      </c>
      <c r="DP268" s="7" t="s">
        <v>32</v>
      </c>
      <c r="DQ268" s="149"/>
      <c r="DR268" s="151"/>
      <c r="DS268" s="4">
        <v>44657</v>
      </c>
      <c r="DT268" s="5">
        <v>11.4</v>
      </c>
      <c r="DU268" s="5">
        <v>37.6</v>
      </c>
      <c r="DV268" s="5">
        <v>6.6</v>
      </c>
      <c r="DW268" s="5">
        <v>3.01</v>
      </c>
      <c r="DX268" s="29">
        <f t="shared" si="575"/>
        <v>5</v>
      </c>
      <c r="DY268" s="30" t="str">
        <f t="shared" si="592"/>
        <v>6</v>
      </c>
      <c r="DZ268" s="30" t="str">
        <f t="shared" si="593"/>
        <v>3</v>
      </c>
      <c r="EA268" s="30" t="str">
        <f t="shared" si="594"/>
        <v>1</v>
      </c>
      <c r="EB268" s="30" t="str">
        <f t="shared" si="595"/>
        <v>10</v>
      </c>
    </row>
    <row r="269" spans="1:132" x14ac:dyDescent="0.25">
      <c r="A269" s="149"/>
      <c r="B269" s="154"/>
      <c r="C269" s="59">
        <v>44690</v>
      </c>
      <c r="D269" s="60">
        <v>1.8</v>
      </c>
      <c r="E269" s="60">
        <v>52.9</v>
      </c>
      <c r="F269" s="60">
        <v>6.3</v>
      </c>
      <c r="G269" s="61">
        <v>3.57</v>
      </c>
      <c r="H269" s="29">
        <f t="shared" ref="H269" si="633">(I269+J269+K269+L269)/4</f>
        <v>5</v>
      </c>
      <c r="I269" s="30" t="str">
        <f t="shared" ref="I269" si="634">IF(D269&lt;=3,"1",IF(D269&lt;5,"3",IF(D269&lt;=15,"6",IF(D269&gt;15,"10"))))</f>
        <v>1</v>
      </c>
      <c r="J269" s="30" t="str">
        <f t="shared" ref="J269" si="635">IF(E269&lt;=20,"1",IF(E269&lt;=49.9,"3",IF(E269&lt;=100,"6",IF(E269&gt;100,"10"))))</f>
        <v>6</v>
      </c>
      <c r="K269" s="30" t="str">
        <f t="shared" ref="K269" si="636">IF(F269&gt;=6.5,"1",IF(F269&gt;=4.6,"3",IF(F269&gt;=2,"6",IF(F269&gt;=0,"10"))))</f>
        <v>3</v>
      </c>
      <c r="L269" s="30" t="str">
        <f t="shared" ref="L269" si="637">IF(G269&lt;=0.5,"1",IF(G269&lt;1,"3",IF(G269&lt;=3,"6",IF(G269&gt;=3,"10"))))</f>
        <v>10</v>
      </c>
      <c r="M269" s="149"/>
      <c r="N269" s="154"/>
      <c r="O269" s="59">
        <v>44690</v>
      </c>
      <c r="P269" s="60">
        <v>14.5</v>
      </c>
      <c r="Q269" s="60">
        <v>47.3</v>
      </c>
      <c r="R269" s="62">
        <v>1</v>
      </c>
      <c r="S269" s="61">
        <v>8.49</v>
      </c>
      <c r="T269" s="29">
        <f t="shared" si="565"/>
        <v>7.25</v>
      </c>
      <c r="U269" s="7" t="str">
        <f t="shared" si="607"/>
        <v>6</v>
      </c>
      <c r="V269" s="7" t="str">
        <f t="shared" si="608"/>
        <v>3</v>
      </c>
      <c r="W269" s="7" t="str">
        <f t="shared" si="609"/>
        <v>10</v>
      </c>
      <c r="X269" s="7" t="str">
        <f t="shared" si="610"/>
        <v>10</v>
      </c>
      <c r="Y269" s="149"/>
      <c r="Z269" s="154"/>
      <c r="AA269" s="59">
        <v>44690</v>
      </c>
      <c r="AB269" s="60">
        <v>3.2</v>
      </c>
      <c r="AC269" s="60">
        <v>25.5</v>
      </c>
      <c r="AD269" s="60">
        <v>1.1000000000000001</v>
      </c>
      <c r="AE269" s="93">
        <v>73.19</v>
      </c>
      <c r="AF269" s="29">
        <f t="shared" si="585"/>
        <v>6.5</v>
      </c>
      <c r="AG269" s="7" t="str">
        <f t="shared" si="611"/>
        <v>3</v>
      </c>
      <c r="AH269" s="7" t="str">
        <f t="shared" si="612"/>
        <v>3</v>
      </c>
      <c r="AI269" s="7" t="str">
        <f t="shared" si="613"/>
        <v>10</v>
      </c>
      <c r="AJ269" s="7" t="str">
        <f t="shared" si="614"/>
        <v>10</v>
      </c>
      <c r="AK269" s="149"/>
      <c r="AL269" s="154"/>
      <c r="AM269" s="59">
        <v>44690</v>
      </c>
      <c r="AN269" s="60">
        <v>3.2</v>
      </c>
      <c r="AO269" s="60">
        <v>27.2</v>
      </c>
      <c r="AP269" s="60">
        <v>1.6</v>
      </c>
      <c r="AQ269" s="63">
        <v>6.92</v>
      </c>
      <c r="AR269" s="29">
        <f t="shared" si="567"/>
        <v>6.5</v>
      </c>
      <c r="AS269" s="7" t="str">
        <f t="shared" si="615"/>
        <v>3</v>
      </c>
      <c r="AT269" s="7" t="str">
        <f t="shared" si="616"/>
        <v>3</v>
      </c>
      <c r="AU269" s="7" t="str">
        <f t="shared" si="617"/>
        <v>10</v>
      </c>
      <c r="AV269" s="7" t="str">
        <f t="shared" si="618"/>
        <v>10</v>
      </c>
      <c r="AW269" s="149"/>
      <c r="AX269" s="154"/>
      <c r="AY269" s="59">
        <v>44690</v>
      </c>
      <c r="AZ269" s="65">
        <v>1.1000000000000001</v>
      </c>
      <c r="BA269" s="65">
        <v>34.6</v>
      </c>
      <c r="BB269" s="118">
        <v>2.7</v>
      </c>
      <c r="BC269" s="62">
        <v>3.59</v>
      </c>
      <c r="BD269" s="29">
        <f t="shared" ref="BD269" si="638">(BE269+BF269+BG269+BH269)/4</f>
        <v>5</v>
      </c>
      <c r="BE269" s="30" t="str">
        <f t="shared" si="569"/>
        <v>1</v>
      </c>
      <c r="BF269" s="30" t="str">
        <f t="shared" si="570"/>
        <v>3</v>
      </c>
      <c r="BG269" s="30" t="str">
        <f t="shared" si="571"/>
        <v>6</v>
      </c>
      <c r="BH269" s="30" t="str">
        <f t="shared" si="572"/>
        <v>10</v>
      </c>
      <c r="BI269" s="149"/>
      <c r="BJ269" s="154"/>
      <c r="BK269" s="59">
        <v>44690</v>
      </c>
      <c r="BL269" s="119" t="s">
        <v>52</v>
      </c>
      <c r="BM269" s="119" t="s">
        <v>52</v>
      </c>
      <c r="BN269" s="119" t="s">
        <v>52</v>
      </c>
      <c r="BO269" s="119" t="s">
        <v>52</v>
      </c>
      <c r="BP269" s="6" t="s">
        <v>32</v>
      </c>
      <c r="BQ269" s="7" t="s">
        <v>32</v>
      </c>
      <c r="BR269" s="7" t="s">
        <v>32</v>
      </c>
      <c r="BS269" s="7" t="s">
        <v>32</v>
      </c>
      <c r="BT269" s="7" t="s">
        <v>32</v>
      </c>
      <c r="BU269" s="149"/>
      <c r="BV269" s="154"/>
      <c r="BW269" s="59">
        <v>44690</v>
      </c>
      <c r="BX269" s="119">
        <v>5.7</v>
      </c>
      <c r="BY269" s="119">
        <v>2010</v>
      </c>
      <c r="BZ269" s="118">
        <v>5.0999999999999996</v>
      </c>
      <c r="CA269" s="119">
        <v>7.93</v>
      </c>
      <c r="CB269" s="29">
        <f t="shared" ref="CB269" si="639">(CC269+CD269+CE269+CF269)/4</f>
        <v>7.25</v>
      </c>
      <c r="CC269" s="30" t="str">
        <f t="shared" ref="CC269" si="640">IF(BX269&lt;=3,"1",IF(BX269&lt;5,"3",IF(BX269&lt;=15,"6",IF(BX269&gt;15,"10"))))</f>
        <v>6</v>
      </c>
      <c r="CD269" s="30" t="str">
        <f t="shared" ref="CD269" si="641">IF(BY269&lt;=20,"1",IF(BY269&lt;=49.9,"3",IF(BY269&lt;=100,"6",IF(BY269&gt;100,"10"))))</f>
        <v>10</v>
      </c>
      <c r="CE269" s="30" t="str">
        <f t="shared" ref="CE269" si="642">IF(BZ269&gt;=6.5,"1",IF(BZ269&gt;=4.6,"3",IF(BZ269&gt;=2,"6",IF(BZ269&gt;=0,"10"))))</f>
        <v>3</v>
      </c>
      <c r="CF269" s="30" t="str">
        <f t="shared" ref="CF269" si="643">IF(CA269&lt;=0.5,"1",IF(CA269&lt;1,"3",IF(CA269&lt;=3,"6",IF(CA269&gt;=3,"10"))))</f>
        <v>10</v>
      </c>
      <c r="CG269" s="149"/>
      <c r="CH269" s="151"/>
      <c r="CI269" s="59">
        <v>44685</v>
      </c>
      <c r="CJ269" s="60">
        <v>54.4</v>
      </c>
      <c r="CK269" s="60">
        <v>16.600000000000001</v>
      </c>
      <c r="CL269" s="60">
        <v>6.6</v>
      </c>
      <c r="CM269" s="64">
        <v>32.4</v>
      </c>
      <c r="CN269" s="6">
        <f t="shared" si="573"/>
        <v>5.5</v>
      </c>
      <c r="CO269" s="7" t="str">
        <f t="shared" si="625"/>
        <v>10</v>
      </c>
      <c r="CP269" s="7" t="str">
        <f t="shared" si="626"/>
        <v>1</v>
      </c>
      <c r="CQ269" s="7" t="str">
        <f t="shared" si="627"/>
        <v>1</v>
      </c>
      <c r="CR269" s="7" t="str">
        <f t="shared" si="628"/>
        <v>10</v>
      </c>
      <c r="CS269" s="149"/>
      <c r="CT269" s="151"/>
      <c r="CU269" s="59">
        <v>44685</v>
      </c>
      <c r="CV269" s="60">
        <v>169</v>
      </c>
      <c r="CW269" s="60">
        <v>124</v>
      </c>
      <c r="CX269" s="65">
        <v>7.1</v>
      </c>
      <c r="CY269" s="61">
        <v>57.4</v>
      </c>
      <c r="CZ269" s="90">
        <f t="shared" si="574"/>
        <v>7.75</v>
      </c>
      <c r="DA269" s="91" t="str">
        <f t="shared" si="629"/>
        <v>10</v>
      </c>
      <c r="DB269" s="91" t="str">
        <f t="shared" si="630"/>
        <v>10</v>
      </c>
      <c r="DC269" s="91" t="str">
        <f t="shared" si="631"/>
        <v>1</v>
      </c>
      <c r="DD269" s="91" t="str">
        <f t="shared" si="632"/>
        <v>10</v>
      </c>
      <c r="DE269" s="149"/>
      <c r="DF269" s="151"/>
      <c r="DG269" s="59">
        <v>44685</v>
      </c>
      <c r="DH269" s="65" t="s">
        <v>52</v>
      </c>
      <c r="DI269" s="65" t="s">
        <v>52</v>
      </c>
      <c r="DJ269" s="65" t="s">
        <v>52</v>
      </c>
      <c r="DK269" s="65" t="s">
        <v>52</v>
      </c>
      <c r="DL269" s="29" t="s">
        <v>32</v>
      </c>
      <c r="DM269" s="7" t="s">
        <v>32</v>
      </c>
      <c r="DN269" s="7" t="s">
        <v>32</v>
      </c>
      <c r="DO269" s="7" t="s">
        <v>32</v>
      </c>
      <c r="DP269" s="7" t="s">
        <v>32</v>
      </c>
      <c r="DQ269" s="149"/>
      <c r="DR269" s="151"/>
      <c r="DS269" s="4">
        <v>44685</v>
      </c>
      <c r="DT269" s="5">
        <v>41.4</v>
      </c>
      <c r="DU269" s="5">
        <v>17.2</v>
      </c>
      <c r="DV269" s="5">
        <v>5</v>
      </c>
      <c r="DW269" s="5">
        <v>14.9</v>
      </c>
      <c r="DX269" s="29">
        <f t="shared" si="575"/>
        <v>6</v>
      </c>
      <c r="DY269" s="30" t="str">
        <f t="shared" si="592"/>
        <v>10</v>
      </c>
      <c r="DZ269" s="30" t="str">
        <f t="shared" si="593"/>
        <v>1</v>
      </c>
      <c r="EA269" s="30" t="str">
        <f t="shared" si="594"/>
        <v>3</v>
      </c>
      <c r="EB269" s="30" t="str">
        <f t="shared" si="595"/>
        <v>10</v>
      </c>
    </row>
    <row r="270" spans="1:132" x14ac:dyDescent="0.25">
      <c r="A270" s="149"/>
      <c r="B270" s="154"/>
      <c r="C270" s="66">
        <v>44723</v>
      </c>
      <c r="D270" s="60">
        <v>1.5</v>
      </c>
      <c r="E270" s="60">
        <v>306</v>
      </c>
      <c r="F270" s="60">
        <v>6.9</v>
      </c>
      <c r="G270" s="61">
        <v>0.48</v>
      </c>
      <c r="H270" s="29">
        <f t="shared" ref="H270" si="644">(I270+J270+K270+L270)/4</f>
        <v>3.25</v>
      </c>
      <c r="I270" s="30" t="str">
        <f t="shared" ref="I270" si="645">IF(D270&lt;=3,"1",IF(D270&lt;5,"3",IF(D270&lt;=15,"6",IF(D270&gt;15,"10"))))</f>
        <v>1</v>
      </c>
      <c r="J270" s="30" t="str">
        <f t="shared" ref="J270" si="646">IF(E270&lt;=20,"1",IF(E270&lt;=49.9,"3",IF(E270&lt;=100,"6",IF(E270&gt;100,"10"))))</f>
        <v>10</v>
      </c>
      <c r="K270" s="30" t="str">
        <f t="shared" ref="K270" si="647">IF(F270&gt;=6.5,"1",IF(F270&gt;=4.6,"3",IF(F270&gt;=2,"6",IF(F270&gt;=0,"10"))))</f>
        <v>1</v>
      </c>
      <c r="L270" s="30" t="str">
        <f t="shared" ref="L270" si="648">IF(G270&lt;=0.5,"1",IF(G270&lt;1,"3",IF(G270&lt;=3,"6",IF(G270&gt;=3,"10"))))</f>
        <v>1</v>
      </c>
      <c r="M270" s="149"/>
      <c r="N270" s="154"/>
      <c r="O270" s="66">
        <v>44723</v>
      </c>
      <c r="P270" s="67">
        <v>3.2</v>
      </c>
      <c r="Q270" s="67">
        <v>74.8</v>
      </c>
      <c r="R270" s="67">
        <v>6.5</v>
      </c>
      <c r="S270" s="67">
        <v>1.28</v>
      </c>
      <c r="T270" s="29">
        <f t="shared" si="565"/>
        <v>4</v>
      </c>
      <c r="U270" s="7" t="str">
        <f t="shared" si="607"/>
        <v>3</v>
      </c>
      <c r="V270" s="7" t="str">
        <f t="shared" si="608"/>
        <v>6</v>
      </c>
      <c r="W270" s="7" t="str">
        <f t="shared" si="609"/>
        <v>1</v>
      </c>
      <c r="X270" s="7" t="str">
        <f t="shared" si="610"/>
        <v>6</v>
      </c>
      <c r="Y270" s="149"/>
      <c r="Z270" s="154"/>
      <c r="AA270" s="66">
        <v>44723</v>
      </c>
      <c r="AB270" s="67">
        <v>1.7</v>
      </c>
      <c r="AC270" s="67">
        <v>67.599999999999994</v>
      </c>
      <c r="AD270" s="67">
        <v>3.4</v>
      </c>
      <c r="AE270" s="67">
        <v>1.05</v>
      </c>
      <c r="AF270" s="29">
        <f t="shared" si="585"/>
        <v>4.75</v>
      </c>
      <c r="AG270" s="7" t="str">
        <f t="shared" si="611"/>
        <v>1</v>
      </c>
      <c r="AH270" s="7" t="str">
        <f t="shared" si="612"/>
        <v>6</v>
      </c>
      <c r="AI270" s="7" t="str">
        <f t="shared" si="613"/>
        <v>6</v>
      </c>
      <c r="AJ270" s="7" t="str">
        <f t="shared" si="614"/>
        <v>6</v>
      </c>
      <c r="AK270" s="149"/>
      <c r="AL270" s="154"/>
      <c r="AM270" s="66">
        <v>44723</v>
      </c>
      <c r="AN270" s="67">
        <v>1.3</v>
      </c>
      <c r="AO270" s="67">
        <v>112</v>
      </c>
      <c r="AP270" s="67">
        <v>3.8</v>
      </c>
      <c r="AQ270" s="67">
        <v>0.88</v>
      </c>
      <c r="AR270" s="29">
        <f t="shared" si="567"/>
        <v>5</v>
      </c>
      <c r="AS270" s="7" t="str">
        <f t="shared" si="615"/>
        <v>1</v>
      </c>
      <c r="AT270" s="7" t="str">
        <f t="shared" si="616"/>
        <v>10</v>
      </c>
      <c r="AU270" s="7" t="str">
        <f t="shared" si="617"/>
        <v>6</v>
      </c>
      <c r="AV270" s="7" t="str">
        <f t="shared" si="618"/>
        <v>3</v>
      </c>
      <c r="AW270" s="149"/>
      <c r="AX270" s="154"/>
      <c r="AY270" s="66">
        <v>44723</v>
      </c>
      <c r="AZ270" s="65">
        <v>1.5</v>
      </c>
      <c r="BA270" s="65">
        <v>67.8</v>
      </c>
      <c r="BB270" s="118">
        <v>3.2</v>
      </c>
      <c r="BC270" s="62">
        <v>1.1100000000000001</v>
      </c>
      <c r="BD270" s="29">
        <f t="shared" ref="BD270:BD271" si="649">(BE270+BF270+BG270+BH270)/4</f>
        <v>4.75</v>
      </c>
      <c r="BE270" s="30" t="str">
        <f t="shared" si="569"/>
        <v>1</v>
      </c>
      <c r="BF270" s="30" t="str">
        <f t="shared" si="570"/>
        <v>6</v>
      </c>
      <c r="BG270" s="30" t="str">
        <f t="shared" si="571"/>
        <v>6</v>
      </c>
      <c r="BH270" s="30" t="str">
        <f t="shared" si="572"/>
        <v>6</v>
      </c>
      <c r="BI270" s="149"/>
      <c r="BJ270" s="154"/>
      <c r="BK270" s="66">
        <v>44723</v>
      </c>
      <c r="BL270" s="119">
        <v>1.1000000000000001</v>
      </c>
      <c r="BM270" s="119">
        <v>520</v>
      </c>
      <c r="BN270" s="118">
        <v>7.4</v>
      </c>
      <c r="BO270" s="119">
        <v>0.26</v>
      </c>
      <c r="BP270" s="6">
        <f t="shared" ref="BP270" si="650">(BQ270+BR270+BS270+BT270)/4</f>
        <v>3.25</v>
      </c>
      <c r="BQ270" s="7" t="str">
        <f t="shared" ref="BQ270" si="651">IF(BL270&lt;=3,"1",IF(BL270&lt;5,"3",IF(BL270&lt;=15,"6",IF(BL270&gt;15,"10"))))</f>
        <v>1</v>
      </c>
      <c r="BR270" s="7" t="str">
        <f t="shared" ref="BR270" si="652">IF(BM270&lt;=20,"1",IF(BM270&lt;=49.9,"3",IF(BM270&lt;=100,"6",IF(BM270&gt;100,"10"))))</f>
        <v>10</v>
      </c>
      <c r="BS270" s="7" t="str">
        <f t="shared" ref="BS270" si="653">IF(BN270&gt;=6.5,"1",IF(BN270&gt;=4.6,"3",IF(BN270&gt;=2,"6",IF(BN270&gt;=0,"10"))))</f>
        <v>1</v>
      </c>
      <c r="BT270" s="7" t="str">
        <f t="shared" ref="BT270" si="654">IF(BO270&lt;=0.5,"1",IF(BO270&lt;1,"3",IF(BO270&lt;=3,"6",IF(BO270&gt;=3,"10"))))</f>
        <v>1</v>
      </c>
      <c r="BU270" s="149"/>
      <c r="BV270" s="154"/>
      <c r="BW270" s="66">
        <v>44723</v>
      </c>
      <c r="BX270" s="119">
        <v>4.5</v>
      </c>
      <c r="BY270" s="119">
        <v>4620</v>
      </c>
      <c r="BZ270" s="118">
        <v>7</v>
      </c>
      <c r="CA270" s="119">
        <v>2.25</v>
      </c>
      <c r="CB270" s="29">
        <f t="shared" ref="CB270" si="655">(CC270+CD270+CE270+CF270)/4</f>
        <v>5</v>
      </c>
      <c r="CC270" s="30" t="str">
        <f t="shared" ref="CC270" si="656">IF(BX270&lt;=3,"1",IF(BX270&lt;5,"3",IF(BX270&lt;=15,"6",IF(BX270&gt;15,"10"))))</f>
        <v>3</v>
      </c>
      <c r="CD270" s="30" t="str">
        <f t="shared" ref="CD270" si="657">IF(BY270&lt;=20,"1",IF(BY270&lt;=49.9,"3",IF(BY270&lt;=100,"6",IF(BY270&gt;100,"10"))))</f>
        <v>10</v>
      </c>
      <c r="CE270" s="30" t="str">
        <f t="shared" ref="CE270" si="658">IF(BZ270&gt;=6.5,"1",IF(BZ270&gt;=4.6,"3",IF(BZ270&gt;=2,"6",IF(BZ270&gt;=0,"10"))))</f>
        <v>1</v>
      </c>
      <c r="CF270" s="30" t="str">
        <f t="shared" ref="CF270" si="659">IF(CA270&lt;=0.5,"1",IF(CA270&lt;1,"3",IF(CA270&lt;=3,"6",IF(CA270&gt;=3,"10"))))</f>
        <v>6</v>
      </c>
      <c r="CG270" s="149"/>
      <c r="CH270" s="151"/>
      <c r="CI270" s="4">
        <v>44718</v>
      </c>
      <c r="CJ270" s="27">
        <v>24.4</v>
      </c>
      <c r="CK270" s="27">
        <v>24.6</v>
      </c>
      <c r="CL270" s="76">
        <v>4.5999999999999996</v>
      </c>
      <c r="CM270" s="27">
        <v>8.9</v>
      </c>
      <c r="CN270" s="29">
        <f t="shared" si="573"/>
        <v>6.5</v>
      </c>
      <c r="CO270" s="7" t="str">
        <f t="shared" si="625"/>
        <v>10</v>
      </c>
      <c r="CP270" s="7" t="str">
        <f t="shared" si="626"/>
        <v>3</v>
      </c>
      <c r="CQ270" s="7" t="str">
        <f t="shared" si="627"/>
        <v>3</v>
      </c>
      <c r="CR270" s="7" t="str">
        <f t="shared" si="628"/>
        <v>10</v>
      </c>
      <c r="CS270" s="149"/>
      <c r="CT270" s="151"/>
      <c r="CU270" s="4">
        <v>44718</v>
      </c>
      <c r="CV270" s="89">
        <v>125</v>
      </c>
      <c r="CW270" s="89">
        <v>62.2</v>
      </c>
      <c r="CX270" s="76">
        <v>4</v>
      </c>
      <c r="CY270" s="89">
        <v>26</v>
      </c>
      <c r="CZ270" s="29">
        <f t="shared" si="574"/>
        <v>8</v>
      </c>
      <c r="DA270" s="91" t="str">
        <f t="shared" si="629"/>
        <v>10</v>
      </c>
      <c r="DB270" s="91" t="str">
        <f t="shared" si="630"/>
        <v>6</v>
      </c>
      <c r="DC270" s="91" t="str">
        <f t="shared" si="631"/>
        <v>6</v>
      </c>
      <c r="DD270" s="91" t="str">
        <f t="shared" si="632"/>
        <v>10</v>
      </c>
      <c r="DE270" s="149"/>
      <c r="DF270" s="151"/>
      <c r="DG270" s="4">
        <v>44718</v>
      </c>
      <c r="DH270" s="65" t="s">
        <v>52</v>
      </c>
      <c r="DI270" s="65" t="s">
        <v>52</v>
      </c>
      <c r="DJ270" s="65" t="s">
        <v>52</v>
      </c>
      <c r="DK270" s="65" t="s">
        <v>52</v>
      </c>
      <c r="DL270" s="29" t="s">
        <v>32</v>
      </c>
      <c r="DM270" s="7" t="s">
        <v>32</v>
      </c>
      <c r="DN270" s="7" t="s">
        <v>32</v>
      </c>
      <c r="DO270" s="7" t="s">
        <v>32</v>
      </c>
      <c r="DP270" s="7" t="s">
        <v>32</v>
      </c>
      <c r="DQ270" s="149"/>
      <c r="DR270" s="151"/>
      <c r="DS270" s="4">
        <v>44718</v>
      </c>
      <c r="DT270" s="65">
        <v>15.2</v>
      </c>
      <c r="DU270" s="60">
        <v>162</v>
      </c>
      <c r="DV270" s="60">
        <v>5.8</v>
      </c>
      <c r="DW270" s="60">
        <v>0.74</v>
      </c>
      <c r="DX270" s="29">
        <f t="shared" ref="DX270" si="660">(DY270+DZ270+EA270+EB270)/4</f>
        <v>6.5</v>
      </c>
      <c r="DY270" s="30" t="str">
        <f t="shared" si="592"/>
        <v>10</v>
      </c>
      <c r="DZ270" s="30" t="str">
        <f t="shared" si="593"/>
        <v>10</v>
      </c>
      <c r="EA270" s="30" t="str">
        <f t="shared" si="594"/>
        <v>3</v>
      </c>
      <c r="EB270" s="30" t="str">
        <f t="shared" si="595"/>
        <v>3</v>
      </c>
    </row>
    <row r="271" spans="1:132" x14ac:dyDescent="0.25">
      <c r="A271" s="149"/>
      <c r="B271" s="154"/>
      <c r="C271" s="4">
        <v>44749</v>
      </c>
      <c r="D271" s="60">
        <v>1.4</v>
      </c>
      <c r="E271" s="60">
        <v>69.5</v>
      </c>
      <c r="F271" s="60">
        <v>5.9</v>
      </c>
      <c r="G271" s="61">
        <v>0.74</v>
      </c>
      <c r="H271" s="29">
        <f t="shared" ref="H271" si="661">(I271+J271+K271+L271)/4</f>
        <v>3.25</v>
      </c>
      <c r="I271" s="30" t="str">
        <f t="shared" ref="I271" si="662">IF(D271&lt;=3,"1",IF(D271&lt;5,"3",IF(D271&lt;=15,"6",IF(D271&gt;15,"10"))))</f>
        <v>1</v>
      </c>
      <c r="J271" s="30" t="str">
        <f t="shared" ref="J271" si="663">IF(E271&lt;=20,"1",IF(E271&lt;=49.9,"3",IF(E271&lt;=100,"6",IF(E271&gt;100,"10"))))</f>
        <v>6</v>
      </c>
      <c r="K271" s="30" t="str">
        <f t="shared" ref="K271" si="664">IF(F271&gt;=6.5,"1",IF(F271&gt;=4.6,"3",IF(F271&gt;=2,"6",IF(F271&gt;=0,"10"))))</f>
        <v>3</v>
      </c>
      <c r="L271" s="30" t="str">
        <f t="shared" ref="L271" si="665">IF(G271&lt;=0.5,"1",IF(G271&lt;1,"3",IF(G271&lt;=3,"6",IF(G271&gt;=3,"10"))))</f>
        <v>3</v>
      </c>
      <c r="M271" s="149"/>
      <c r="N271" s="154"/>
      <c r="O271" s="4">
        <v>44749</v>
      </c>
      <c r="P271" s="77" t="s">
        <v>32</v>
      </c>
      <c r="Q271" s="82" t="s">
        <v>32</v>
      </c>
      <c r="R271" s="76" t="s">
        <v>32</v>
      </c>
      <c r="S271" s="77" t="s">
        <v>32</v>
      </c>
      <c r="T271" s="29" t="s">
        <v>32</v>
      </c>
      <c r="U271" s="7" t="s">
        <v>32</v>
      </c>
      <c r="V271" s="7" t="s">
        <v>32</v>
      </c>
      <c r="W271" s="7" t="s">
        <v>32</v>
      </c>
      <c r="X271" s="7" t="s">
        <v>32</v>
      </c>
      <c r="Y271" s="149"/>
      <c r="Z271" s="154"/>
      <c r="AA271" s="4">
        <v>44749</v>
      </c>
      <c r="AB271" s="77">
        <v>2.2000000000000002</v>
      </c>
      <c r="AC271" s="77">
        <v>35.9</v>
      </c>
      <c r="AD271" s="76">
        <v>0.9</v>
      </c>
      <c r="AE271" s="77">
        <v>1.32</v>
      </c>
      <c r="AF271" s="29">
        <f t="shared" si="585"/>
        <v>5</v>
      </c>
      <c r="AG271" s="7" t="str">
        <f t="shared" si="611"/>
        <v>1</v>
      </c>
      <c r="AH271" s="7" t="str">
        <f t="shared" si="612"/>
        <v>3</v>
      </c>
      <c r="AI271" s="7" t="str">
        <f t="shared" si="613"/>
        <v>10</v>
      </c>
      <c r="AJ271" s="7" t="str">
        <f t="shared" si="614"/>
        <v>6</v>
      </c>
      <c r="AK271" s="149"/>
      <c r="AL271" s="154"/>
      <c r="AM271" s="4">
        <v>44749</v>
      </c>
      <c r="AN271" s="77">
        <v>1.7</v>
      </c>
      <c r="AO271" s="77">
        <v>26.5</v>
      </c>
      <c r="AP271" s="76">
        <v>1.3</v>
      </c>
      <c r="AQ271" s="27">
        <v>1.38</v>
      </c>
      <c r="AR271" s="29">
        <f t="shared" si="567"/>
        <v>5</v>
      </c>
      <c r="AS271" s="7" t="str">
        <f t="shared" si="615"/>
        <v>1</v>
      </c>
      <c r="AT271" s="7" t="str">
        <f t="shared" si="616"/>
        <v>3</v>
      </c>
      <c r="AU271" s="7" t="str">
        <f t="shared" si="617"/>
        <v>10</v>
      </c>
      <c r="AV271" s="7" t="str">
        <f t="shared" si="618"/>
        <v>6</v>
      </c>
      <c r="AW271" s="149"/>
      <c r="AX271" s="154"/>
      <c r="AY271" s="4">
        <v>44749</v>
      </c>
      <c r="AZ271" s="65">
        <v>1</v>
      </c>
      <c r="BA271" s="65">
        <v>38.799999999999997</v>
      </c>
      <c r="BB271" s="118">
        <v>2.5</v>
      </c>
      <c r="BC271" s="62">
        <v>1.35</v>
      </c>
      <c r="BD271" s="29">
        <f t="shared" si="649"/>
        <v>4</v>
      </c>
      <c r="BE271" s="30" t="str">
        <f t="shared" si="569"/>
        <v>1</v>
      </c>
      <c r="BF271" s="30" t="str">
        <f t="shared" si="570"/>
        <v>3</v>
      </c>
      <c r="BG271" s="30" t="str">
        <f t="shared" si="571"/>
        <v>6</v>
      </c>
      <c r="BH271" s="30" t="str">
        <f t="shared" si="572"/>
        <v>6</v>
      </c>
      <c r="BI271" s="149"/>
      <c r="BJ271" s="154"/>
      <c r="BK271" s="4">
        <v>44749</v>
      </c>
      <c r="BL271" s="27" t="s">
        <v>32</v>
      </c>
      <c r="BM271" s="27" t="s">
        <v>32</v>
      </c>
      <c r="BN271" s="76" t="s">
        <v>32</v>
      </c>
      <c r="BO271" s="27" t="s">
        <v>32</v>
      </c>
      <c r="BP271" s="6" t="s">
        <v>32</v>
      </c>
      <c r="BQ271" s="7" t="s">
        <v>32</v>
      </c>
      <c r="BR271" s="7" t="s">
        <v>32</v>
      </c>
      <c r="BS271" s="7" t="s">
        <v>32</v>
      </c>
      <c r="BT271" s="7" t="s">
        <v>32</v>
      </c>
      <c r="BU271" s="149"/>
      <c r="BV271" s="154"/>
      <c r="BW271" s="4">
        <v>44749</v>
      </c>
      <c r="BX271" s="75">
        <v>2.1</v>
      </c>
      <c r="BY271" s="82">
        <v>494</v>
      </c>
      <c r="BZ271" s="76">
        <v>5</v>
      </c>
      <c r="CA271" s="27">
        <v>1.36</v>
      </c>
      <c r="CB271" s="29">
        <f t="shared" ref="CB271:CB276" si="666">(CC271+CD271+CE271+CF271)/4</f>
        <v>5</v>
      </c>
      <c r="CC271" s="7" t="str">
        <f t="shared" ref="CC271:CC276" si="667">IF(BX271&lt;=3,"1",IF(BX271&lt;5,"3",IF(BX271&lt;=15,"6",IF(BX271&gt;15,"10"))))</f>
        <v>1</v>
      </c>
      <c r="CD271" s="7" t="str">
        <f t="shared" ref="CD271:CD276" si="668">IF(BY271&lt;=20,"1",IF(BY271&lt;=49.9,"3",IF(BY271&lt;=100,"6",IF(BY271&gt;100,"10"))))</f>
        <v>10</v>
      </c>
      <c r="CE271" s="7" t="str">
        <f t="shared" ref="CE271:CE276" si="669">IF(BZ271&gt;=6.5,"1",IF(BZ271&gt;=4.6,"3",IF(BZ271&gt;=2,"6",IF(BZ271&gt;=0,"10"))))</f>
        <v>3</v>
      </c>
      <c r="CF271" s="7" t="str">
        <f t="shared" ref="CF271:CF276" si="670">IF(CA271&lt;=0.5,"1",IF(CA271&lt;1,"3",IF(CA271&lt;=3,"6",IF(CA271&gt;=3,"10"))))</f>
        <v>6</v>
      </c>
      <c r="CG271" s="149"/>
      <c r="CH271" s="151"/>
      <c r="CI271" s="66">
        <v>44753</v>
      </c>
      <c r="CJ271" s="27">
        <v>23.4</v>
      </c>
      <c r="CK271" s="27">
        <v>33.299999999999997</v>
      </c>
      <c r="CL271" s="76">
        <v>4.8</v>
      </c>
      <c r="CM271" s="27">
        <v>31.2</v>
      </c>
      <c r="CN271" s="29">
        <f t="shared" si="573"/>
        <v>6.5</v>
      </c>
      <c r="CO271" s="7" t="str">
        <f t="shared" si="625"/>
        <v>10</v>
      </c>
      <c r="CP271" s="7" t="str">
        <f t="shared" si="626"/>
        <v>3</v>
      </c>
      <c r="CQ271" s="7" t="str">
        <f t="shared" si="627"/>
        <v>3</v>
      </c>
      <c r="CR271" s="7" t="str">
        <f t="shared" si="628"/>
        <v>10</v>
      </c>
      <c r="CS271" s="149"/>
      <c r="CT271" s="151"/>
      <c r="CU271" s="78">
        <v>44753</v>
      </c>
      <c r="CV271" s="94">
        <v>24.9</v>
      </c>
      <c r="CW271" s="94">
        <v>55.5</v>
      </c>
      <c r="CX271" s="76">
        <v>5.3</v>
      </c>
      <c r="CY271" s="94">
        <v>13.9</v>
      </c>
      <c r="CZ271" s="29">
        <f t="shared" si="574"/>
        <v>7.25</v>
      </c>
      <c r="DA271" s="91" t="str">
        <f t="shared" si="629"/>
        <v>10</v>
      </c>
      <c r="DB271" s="91" t="str">
        <f t="shared" si="630"/>
        <v>6</v>
      </c>
      <c r="DC271" s="91" t="str">
        <f t="shared" si="631"/>
        <v>3</v>
      </c>
      <c r="DD271" s="91" t="str">
        <f t="shared" si="632"/>
        <v>10</v>
      </c>
      <c r="DE271" s="149"/>
      <c r="DF271" s="151"/>
      <c r="DG271" s="4">
        <v>44749</v>
      </c>
      <c r="DH271" s="65" t="s">
        <v>52</v>
      </c>
      <c r="DI271" s="65" t="s">
        <v>52</v>
      </c>
      <c r="DJ271" s="65" t="s">
        <v>52</v>
      </c>
      <c r="DK271" s="65" t="s">
        <v>52</v>
      </c>
      <c r="DL271" s="29" t="s">
        <v>32</v>
      </c>
      <c r="DM271" s="7" t="s">
        <v>32</v>
      </c>
      <c r="DN271" s="7" t="s">
        <v>32</v>
      </c>
      <c r="DO271" s="7" t="s">
        <v>32</v>
      </c>
      <c r="DP271" s="7" t="s">
        <v>32</v>
      </c>
      <c r="DQ271" s="149"/>
      <c r="DR271" s="151"/>
      <c r="DS271" s="4">
        <v>44753</v>
      </c>
      <c r="DT271" s="5">
        <v>9.1999999999999993</v>
      </c>
      <c r="DU271" s="5">
        <v>57.7</v>
      </c>
      <c r="DV271" s="5">
        <v>7</v>
      </c>
      <c r="DW271" s="5">
        <v>0.63</v>
      </c>
      <c r="DX271" s="29">
        <f t="shared" ref="DX271:DX276" si="671">(DY271+DZ271+EA271+EB271)/4</f>
        <v>4</v>
      </c>
      <c r="DY271" s="30" t="str">
        <f t="shared" si="592"/>
        <v>6</v>
      </c>
      <c r="DZ271" s="30" t="str">
        <f t="shared" si="593"/>
        <v>6</v>
      </c>
      <c r="EA271" s="30" t="str">
        <f t="shared" si="594"/>
        <v>1</v>
      </c>
      <c r="EB271" s="30" t="str">
        <f t="shared" si="595"/>
        <v>3</v>
      </c>
    </row>
    <row r="272" spans="1:132" x14ac:dyDescent="0.25">
      <c r="A272" s="149"/>
      <c r="B272" s="154"/>
      <c r="C272" s="4">
        <v>44785</v>
      </c>
      <c r="D272" s="43">
        <v>1</v>
      </c>
      <c r="E272" s="45">
        <v>582</v>
      </c>
      <c r="F272" s="95">
        <v>6.8</v>
      </c>
      <c r="G272" s="45">
        <v>0.23</v>
      </c>
      <c r="H272" s="29">
        <f t="shared" ref="H272" si="672">(I272+J272+K272+L272)/4</f>
        <v>3.25</v>
      </c>
      <c r="I272" s="30" t="str">
        <f t="shared" ref="I272" si="673">IF(D272&lt;=3,"1",IF(D272&lt;5,"3",IF(D272&lt;=15,"6",IF(D272&gt;15,"10"))))</f>
        <v>1</v>
      </c>
      <c r="J272" s="30" t="str">
        <f t="shared" ref="J272" si="674">IF(E272&lt;=20,"1",IF(E272&lt;=49.9,"3",IF(E272&lt;=100,"6",IF(E272&gt;100,"10"))))</f>
        <v>10</v>
      </c>
      <c r="K272" s="30" t="str">
        <f t="shared" ref="K272" si="675">IF(F272&gt;=6.5,"1",IF(F272&gt;=4.6,"3",IF(F272&gt;=2,"6",IF(F272&gt;=0,"10"))))</f>
        <v>1</v>
      </c>
      <c r="L272" s="30" t="str">
        <f t="shared" ref="L272" si="676">IF(G272&lt;=0.5,"1",IF(G272&lt;1,"3",IF(G272&lt;=3,"6",IF(G272&gt;=3,"10"))))</f>
        <v>1</v>
      </c>
      <c r="M272" s="149"/>
      <c r="N272" s="154"/>
      <c r="O272" s="4">
        <v>44785</v>
      </c>
      <c r="P272" s="45">
        <v>2</v>
      </c>
      <c r="Q272" s="45">
        <v>535</v>
      </c>
      <c r="R272" s="95">
        <v>6.4</v>
      </c>
      <c r="S272" s="45">
        <v>0.81</v>
      </c>
      <c r="T272" s="29">
        <f t="shared" si="565"/>
        <v>4.25</v>
      </c>
      <c r="U272" s="7" t="str">
        <f t="shared" si="607"/>
        <v>1</v>
      </c>
      <c r="V272" s="7" t="str">
        <f t="shared" si="608"/>
        <v>10</v>
      </c>
      <c r="W272" s="7" t="str">
        <f t="shared" si="609"/>
        <v>3</v>
      </c>
      <c r="X272" s="7" t="str">
        <f t="shared" si="610"/>
        <v>3</v>
      </c>
      <c r="Y272" s="149"/>
      <c r="Z272" s="154"/>
      <c r="AA272" s="4">
        <v>44785</v>
      </c>
      <c r="AB272" s="45">
        <v>1.5</v>
      </c>
      <c r="AC272" s="45">
        <v>375</v>
      </c>
      <c r="AD272" s="95">
        <v>5.5</v>
      </c>
      <c r="AE272" s="45">
        <v>0.61</v>
      </c>
      <c r="AF272" s="29">
        <f t="shared" si="585"/>
        <v>4.25</v>
      </c>
      <c r="AG272" s="7" t="str">
        <f t="shared" si="611"/>
        <v>1</v>
      </c>
      <c r="AH272" s="7" t="str">
        <f t="shared" si="612"/>
        <v>10</v>
      </c>
      <c r="AI272" s="7" t="str">
        <f t="shared" si="613"/>
        <v>3</v>
      </c>
      <c r="AJ272" s="7" t="str">
        <f t="shared" si="614"/>
        <v>3</v>
      </c>
      <c r="AK272" s="149"/>
      <c r="AL272" s="154"/>
      <c r="AM272" s="4">
        <v>44785</v>
      </c>
      <c r="AN272" s="45">
        <v>1.3</v>
      </c>
      <c r="AO272" s="45">
        <v>324</v>
      </c>
      <c r="AP272" s="95">
        <v>5</v>
      </c>
      <c r="AQ272" s="45">
        <v>0.56000000000000005</v>
      </c>
      <c r="AR272" s="29">
        <f t="shared" si="567"/>
        <v>4.25</v>
      </c>
      <c r="AS272" s="7" t="str">
        <f t="shared" si="615"/>
        <v>1</v>
      </c>
      <c r="AT272" s="7" t="str">
        <f t="shared" si="616"/>
        <v>10</v>
      </c>
      <c r="AU272" s="7" t="str">
        <f t="shared" si="617"/>
        <v>3</v>
      </c>
      <c r="AV272" s="7" t="str">
        <f t="shared" si="618"/>
        <v>3</v>
      </c>
      <c r="AW272" s="149"/>
      <c r="AX272" s="154"/>
      <c r="AY272" s="4">
        <v>44785</v>
      </c>
      <c r="AZ272" s="65">
        <v>1.5</v>
      </c>
      <c r="BA272" s="65">
        <v>820</v>
      </c>
      <c r="BB272" s="65">
        <v>4.0999999999999996</v>
      </c>
      <c r="BC272" s="65">
        <v>0.74</v>
      </c>
      <c r="BD272" s="29">
        <f t="shared" ref="BD272" si="677">(BE272+BF272+BG272+BH272)/4</f>
        <v>5</v>
      </c>
      <c r="BE272" s="30" t="str">
        <f t="shared" ref="BE272" si="678">IF(AZ272&lt;=3,"1",IF(AZ272&lt;5,"3",IF(AZ272&lt;=15,"6",IF(AZ272&gt;15,"10"))))</f>
        <v>1</v>
      </c>
      <c r="BF272" s="30" t="str">
        <f t="shared" ref="BF272" si="679">IF(BA272&lt;=20,"1",IF(BA272&lt;=49.9,"3",IF(BA272&lt;=100,"6",IF(BA272&gt;100,"10"))))</f>
        <v>10</v>
      </c>
      <c r="BG272" s="30" t="str">
        <f t="shared" ref="BG272" si="680">IF(BB272&gt;=6.5,"1",IF(BB272&gt;=4.6,"3",IF(BB272&gt;=2,"6",IF(BB272&gt;=0,"10"))))</f>
        <v>6</v>
      </c>
      <c r="BH272" s="30" t="str">
        <f t="shared" ref="BH272" si="681">IF(BC272&lt;=0.5,"1",IF(BC272&lt;1,"3",IF(BC272&lt;=3,"6",IF(BC272&gt;=3,"10"))))</f>
        <v>3</v>
      </c>
      <c r="BI272" s="149"/>
      <c r="BJ272" s="154"/>
      <c r="BK272" s="4">
        <v>44785</v>
      </c>
      <c r="BL272" s="27" t="s">
        <v>32</v>
      </c>
      <c r="BM272" s="27" t="s">
        <v>32</v>
      </c>
      <c r="BN272" s="76" t="s">
        <v>32</v>
      </c>
      <c r="BO272" s="27" t="s">
        <v>32</v>
      </c>
      <c r="BP272" s="6" t="s">
        <v>32</v>
      </c>
      <c r="BQ272" s="7" t="s">
        <v>32</v>
      </c>
      <c r="BR272" s="7" t="s">
        <v>32</v>
      </c>
      <c r="BS272" s="7" t="s">
        <v>32</v>
      </c>
      <c r="BT272" s="7" t="s">
        <v>32</v>
      </c>
      <c r="BU272" s="149"/>
      <c r="BV272" s="154"/>
      <c r="BW272" s="4">
        <v>44785</v>
      </c>
      <c r="BX272" s="43">
        <v>3.5</v>
      </c>
      <c r="BY272" s="45">
        <v>107</v>
      </c>
      <c r="BZ272" s="95">
        <v>4.9000000000000004</v>
      </c>
      <c r="CA272" s="45">
        <v>1.62</v>
      </c>
      <c r="CB272" s="29">
        <f t="shared" si="666"/>
        <v>5.5</v>
      </c>
      <c r="CC272" s="7" t="str">
        <f t="shared" si="667"/>
        <v>3</v>
      </c>
      <c r="CD272" s="7" t="str">
        <f t="shared" si="668"/>
        <v>10</v>
      </c>
      <c r="CE272" s="7" t="str">
        <f t="shared" si="669"/>
        <v>3</v>
      </c>
      <c r="CF272" s="7" t="str">
        <f t="shared" si="670"/>
        <v>6</v>
      </c>
      <c r="CG272" s="149"/>
      <c r="CH272" s="151"/>
      <c r="CI272" s="59">
        <v>44778</v>
      </c>
      <c r="CJ272" s="67">
        <v>20.100000000000001</v>
      </c>
      <c r="CK272" s="67">
        <v>20.8</v>
      </c>
      <c r="CL272" s="67">
        <v>7.2</v>
      </c>
      <c r="CM272" s="67">
        <v>4.79</v>
      </c>
      <c r="CN272" s="29">
        <f t="shared" si="573"/>
        <v>6</v>
      </c>
      <c r="CO272" s="7" t="str">
        <f t="shared" si="625"/>
        <v>10</v>
      </c>
      <c r="CP272" s="7" t="str">
        <f t="shared" si="626"/>
        <v>3</v>
      </c>
      <c r="CQ272" s="7" t="str">
        <f t="shared" si="627"/>
        <v>1</v>
      </c>
      <c r="CR272" s="7" t="str">
        <f t="shared" si="628"/>
        <v>10</v>
      </c>
      <c r="CS272" s="149"/>
      <c r="CT272" s="151"/>
      <c r="CU272" s="59">
        <v>44778</v>
      </c>
      <c r="CV272" s="67">
        <v>45.1</v>
      </c>
      <c r="CW272" s="67">
        <v>43.2</v>
      </c>
      <c r="CX272" s="67">
        <v>5</v>
      </c>
      <c r="CY272" s="67">
        <v>5.7</v>
      </c>
      <c r="CZ272" s="29">
        <f t="shared" si="574"/>
        <v>6.5</v>
      </c>
      <c r="DA272" s="91" t="str">
        <f t="shared" si="629"/>
        <v>10</v>
      </c>
      <c r="DB272" s="91" t="str">
        <f t="shared" si="630"/>
        <v>3</v>
      </c>
      <c r="DC272" s="91" t="str">
        <f t="shared" si="631"/>
        <v>3</v>
      </c>
      <c r="DD272" s="91" t="str">
        <f t="shared" si="632"/>
        <v>10</v>
      </c>
      <c r="DE272" s="149"/>
      <c r="DF272" s="151"/>
      <c r="DG272" s="59">
        <v>44778</v>
      </c>
      <c r="DH272" s="65" t="s">
        <v>52</v>
      </c>
      <c r="DI272" s="65" t="s">
        <v>52</v>
      </c>
      <c r="DJ272" s="65" t="s">
        <v>52</v>
      </c>
      <c r="DK272" s="65" t="s">
        <v>52</v>
      </c>
      <c r="DL272" s="29" t="s">
        <v>32</v>
      </c>
      <c r="DM272" s="7" t="s">
        <v>32</v>
      </c>
      <c r="DN272" s="7" t="s">
        <v>32</v>
      </c>
      <c r="DO272" s="7" t="s">
        <v>32</v>
      </c>
      <c r="DP272" s="7" t="s">
        <v>32</v>
      </c>
      <c r="DQ272" s="149"/>
      <c r="DR272" s="151"/>
      <c r="DS272" s="4">
        <v>44778</v>
      </c>
      <c r="DT272" s="5">
        <v>61.3</v>
      </c>
      <c r="DU272" s="5">
        <v>2740</v>
      </c>
      <c r="DV272" s="5">
        <v>7</v>
      </c>
      <c r="DW272" s="5">
        <v>0.39</v>
      </c>
      <c r="DX272" s="29">
        <f t="shared" si="671"/>
        <v>5.5</v>
      </c>
      <c r="DY272" s="30" t="str">
        <f t="shared" si="592"/>
        <v>10</v>
      </c>
      <c r="DZ272" s="30" t="str">
        <f t="shared" si="593"/>
        <v>10</v>
      </c>
      <c r="EA272" s="30" t="str">
        <f t="shared" si="594"/>
        <v>1</v>
      </c>
      <c r="EB272" s="30" t="str">
        <f t="shared" si="595"/>
        <v>1</v>
      </c>
    </row>
    <row r="273" spans="1:132" x14ac:dyDescent="0.25">
      <c r="A273" s="149"/>
      <c r="B273" s="154"/>
      <c r="C273" s="32">
        <v>44812</v>
      </c>
      <c r="D273" s="43">
        <v>1.3</v>
      </c>
      <c r="E273" s="45">
        <v>79.2</v>
      </c>
      <c r="F273" s="95">
        <v>6.8</v>
      </c>
      <c r="G273" s="45">
        <v>0.66</v>
      </c>
      <c r="H273" s="29">
        <f t="shared" ref="H273:H275" si="682">(I273+J273+K273+L273)/4</f>
        <v>2.75</v>
      </c>
      <c r="I273" s="30" t="str">
        <f t="shared" ref="I273:I275" si="683">IF(D273&lt;=3,"1",IF(D273&lt;5,"3",IF(D273&lt;=15,"6",IF(D273&gt;15,"10"))))</f>
        <v>1</v>
      </c>
      <c r="J273" s="30" t="str">
        <f t="shared" ref="J273:J275" si="684">IF(E273&lt;=20,"1",IF(E273&lt;=49.9,"3",IF(E273&lt;=100,"6",IF(E273&gt;100,"10"))))</f>
        <v>6</v>
      </c>
      <c r="K273" s="30" t="str">
        <f t="shared" ref="K273:K275" si="685">IF(F273&gt;=6.5,"1",IF(F273&gt;=4.6,"3",IF(F273&gt;=2,"6",IF(F273&gt;=0,"10"))))</f>
        <v>1</v>
      </c>
      <c r="L273" s="30" t="str">
        <f t="shared" ref="L273:L275" si="686">IF(G273&lt;=0.5,"1",IF(G273&lt;1,"3",IF(G273&lt;=3,"6",IF(G273&gt;=3,"10"))))</f>
        <v>3</v>
      </c>
      <c r="M273" s="149"/>
      <c r="N273" s="154"/>
      <c r="O273" s="32">
        <v>44812</v>
      </c>
      <c r="P273" s="27">
        <v>3.6</v>
      </c>
      <c r="Q273" s="27">
        <v>67.5</v>
      </c>
      <c r="R273" s="27">
        <v>5.0999999999999996</v>
      </c>
      <c r="S273" s="27">
        <v>1.48</v>
      </c>
      <c r="T273" s="29">
        <f t="shared" si="565"/>
        <v>4.5</v>
      </c>
      <c r="U273" s="7" t="str">
        <f t="shared" si="607"/>
        <v>3</v>
      </c>
      <c r="V273" s="7" t="str">
        <f t="shared" si="608"/>
        <v>6</v>
      </c>
      <c r="W273" s="7" t="str">
        <f t="shared" si="609"/>
        <v>3</v>
      </c>
      <c r="X273" s="7" t="str">
        <f t="shared" si="610"/>
        <v>6</v>
      </c>
      <c r="Y273" s="149"/>
      <c r="Z273" s="154"/>
      <c r="AA273" s="32">
        <v>44812</v>
      </c>
      <c r="AB273" s="27">
        <v>2</v>
      </c>
      <c r="AC273" s="27">
        <v>22.3</v>
      </c>
      <c r="AD273" s="27">
        <v>0.6</v>
      </c>
      <c r="AE273" s="27">
        <v>2.27</v>
      </c>
      <c r="AF273" s="6">
        <f t="shared" si="585"/>
        <v>5</v>
      </c>
      <c r="AG273" s="7" t="str">
        <f t="shared" si="611"/>
        <v>1</v>
      </c>
      <c r="AH273" s="7" t="str">
        <f t="shared" si="612"/>
        <v>3</v>
      </c>
      <c r="AI273" s="7" t="str">
        <f t="shared" si="613"/>
        <v>10</v>
      </c>
      <c r="AJ273" s="7" t="str">
        <f t="shared" si="614"/>
        <v>6</v>
      </c>
      <c r="AK273" s="149"/>
      <c r="AL273" s="154"/>
      <c r="AM273" s="32">
        <v>44812</v>
      </c>
      <c r="AN273" s="27">
        <v>3</v>
      </c>
      <c r="AO273" s="27">
        <v>38.9</v>
      </c>
      <c r="AP273" s="27">
        <v>4.3</v>
      </c>
      <c r="AQ273" s="27">
        <v>3.2</v>
      </c>
      <c r="AR273" s="29">
        <f t="shared" si="567"/>
        <v>5</v>
      </c>
      <c r="AS273" s="7" t="str">
        <f t="shared" si="615"/>
        <v>1</v>
      </c>
      <c r="AT273" s="7" t="str">
        <f t="shared" si="616"/>
        <v>3</v>
      </c>
      <c r="AU273" s="7" t="str">
        <f t="shared" si="617"/>
        <v>6</v>
      </c>
      <c r="AV273" s="7" t="str">
        <f t="shared" si="618"/>
        <v>10</v>
      </c>
      <c r="AW273" s="149"/>
      <c r="AX273" s="154"/>
      <c r="AY273" s="4">
        <v>44812</v>
      </c>
      <c r="AZ273" s="65">
        <v>1.3</v>
      </c>
      <c r="BA273" s="65">
        <v>86.9</v>
      </c>
      <c r="BB273" s="65">
        <v>2.2000000000000002</v>
      </c>
      <c r="BC273" s="65">
        <v>1.97</v>
      </c>
      <c r="BD273" s="29">
        <f t="shared" ref="BD273" si="687">(BE273+BF273+BG273+BH273)/4</f>
        <v>4.75</v>
      </c>
      <c r="BE273" s="30" t="str">
        <f t="shared" ref="BE273" si="688">IF(AZ273&lt;=3,"1",IF(AZ273&lt;5,"3",IF(AZ273&lt;=15,"6",IF(AZ273&gt;15,"10"))))</f>
        <v>1</v>
      </c>
      <c r="BF273" s="30" t="str">
        <f t="shared" ref="BF273" si="689">IF(BA273&lt;=20,"1",IF(BA273&lt;=49.9,"3",IF(BA273&lt;=100,"6",IF(BA273&gt;100,"10"))))</f>
        <v>6</v>
      </c>
      <c r="BG273" s="30" t="str">
        <f t="shared" ref="BG273" si="690">IF(BB273&gt;=6.5,"1",IF(BB273&gt;=4.6,"3",IF(BB273&gt;=2,"6",IF(BB273&gt;=0,"10"))))</f>
        <v>6</v>
      </c>
      <c r="BH273" s="30" t="str">
        <f t="shared" ref="BH273" si="691">IF(BC273&lt;=0.5,"1",IF(BC273&lt;1,"3",IF(BC273&lt;=3,"6",IF(BC273&gt;=3,"10"))))</f>
        <v>6</v>
      </c>
      <c r="BI273" s="149"/>
      <c r="BJ273" s="154"/>
      <c r="BK273" s="59">
        <v>44812</v>
      </c>
      <c r="BL273" s="27" t="s">
        <v>32</v>
      </c>
      <c r="BM273" s="27" t="s">
        <v>32</v>
      </c>
      <c r="BN273" s="76" t="s">
        <v>32</v>
      </c>
      <c r="BO273" s="27" t="s">
        <v>32</v>
      </c>
      <c r="BP273" s="6" t="s">
        <v>32</v>
      </c>
      <c r="BQ273" s="7" t="s">
        <v>32</v>
      </c>
      <c r="BR273" s="7" t="s">
        <v>32</v>
      </c>
      <c r="BS273" s="7" t="s">
        <v>32</v>
      </c>
      <c r="BT273" s="7" t="s">
        <v>32</v>
      </c>
      <c r="BU273" s="149"/>
      <c r="BV273" s="154"/>
      <c r="BW273" s="32">
        <v>44812</v>
      </c>
      <c r="BX273" s="27">
        <v>1.8</v>
      </c>
      <c r="BY273" s="27">
        <v>234</v>
      </c>
      <c r="BZ273" s="27">
        <v>6.1</v>
      </c>
      <c r="CA273" s="27">
        <v>1.84</v>
      </c>
      <c r="CB273" s="29">
        <f t="shared" si="666"/>
        <v>5</v>
      </c>
      <c r="CC273" s="7" t="str">
        <f t="shared" si="667"/>
        <v>1</v>
      </c>
      <c r="CD273" s="7" t="str">
        <f t="shared" si="668"/>
        <v>10</v>
      </c>
      <c r="CE273" s="7" t="str">
        <f t="shared" si="669"/>
        <v>3</v>
      </c>
      <c r="CF273" s="7" t="str">
        <f t="shared" si="670"/>
        <v>6</v>
      </c>
      <c r="CG273" s="149"/>
      <c r="CH273" s="151"/>
      <c r="CI273" s="32">
        <v>44817</v>
      </c>
      <c r="CJ273" s="27">
        <v>7.7</v>
      </c>
      <c r="CK273" s="27">
        <v>23.3</v>
      </c>
      <c r="CL273" s="76">
        <v>8.6999999999999993</v>
      </c>
      <c r="CM273" s="27">
        <v>2.52</v>
      </c>
      <c r="CN273" s="29">
        <f t="shared" si="573"/>
        <v>4</v>
      </c>
      <c r="CO273" s="7" t="str">
        <f t="shared" si="625"/>
        <v>6</v>
      </c>
      <c r="CP273" s="7" t="str">
        <f t="shared" si="626"/>
        <v>3</v>
      </c>
      <c r="CQ273" s="7" t="str">
        <f t="shared" si="627"/>
        <v>1</v>
      </c>
      <c r="CR273" s="7" t="str">
        <f t="shared" si="628"/>
        <v>6</v>
      </c>
      <c r="CS273" s="149"/>
      <c r="CT273" s="151"/>
      <c r="CU273" s="92">
        <v>44817</v>
      </c>
      <c r="CV273" s="94">
        <v>34.200000000000003</v>
      </c>
      <c r="CW273" s="94">
        <v>56.4</v>
      </c>
      <c r="CX273" s="76">
        <v>7.8</v>
      </c>
      <c r="CY273" s="94">
        <v>8.25</v>
      </c>
      <c r="CZ273" s="29">
        <f t="shared" si="574"/>
        <v>6.75</v>
      </c>
      <c r="DA273" s="91" t="str">
        <f t="shared" si="629"/>
        <v>10</v>
      </c>
      <c r="DB273" s="91" t="str">
        <f t="shared" si="630"/>
        <v>6</v>
      </c>
      <c r="DC273" s="91" t="str">
        <f t="shared" si="631"/>
        <v>1</v>
      </c>
      <c r="DD273" s="91" t="str">
        <f t="shared" si="632"/>
        <v>10</v>
      </c>
      <c r="DE273" s="149"/>
      <c r="DF273" s="151"/>
      <c r="DG273" s="32">
        <v>44817</v>
      </c>
      <c r="DH273" s="65" t="s">
        <v>52</v>
      </c>
      <c r="DI273" s="65" t="s">
        <v>52</v>
      </c>
      <c r="DJ273" s="65" t="s">
        <v>52</v>
      </c>
      <c r="DK273" s="65" t="s">
        <v>52</v>
      </c>
      <c r="DL273" s="29" t="s">
        <v>32</v>
      </c>
      <c r="DM273" s="7" t="s">
        <v>32</v>
      </c>
      <c r="DN273" s="7" t="s">
        <v>32</v>
      </c>
      <c r="DO273" s="7" t="s">
        <v>32</v>
      </c>
      <c r="DP273" s="7" t="s">
        <v>32</v>
      </c>
      <c r="DQ273" s="149"/>
      <c r="DR273" s="151"/>
      <c r="DS273" s="4">
        <v>44817</v>
      </c>
      <c r="DT273" s="5">
        <v>10.8</v>
      </c>
      <c r="DU273" s="5">
        <v>26.9</v>
      </c>
      <c r="DV273" s="5">
        <v>8.1</v>
      </c>
      <c r="DW273" s="5">
        <v>2.78</v>
      </c>
      <c r="DX273" s="29">
        <f t="shared" si="671"/>
        <v>4</v>
      </c>
      <c r="DY273" s="30" t="str">
        <f t="shared" si="592"/>
        <v>6</v>
      </c>
      <c r="DZ273" s="30" t="str">
        <f t="shared" si="593"/>
        <v>3</v>
      </c>
      <c r="EA273" s="30" t="str">
        <f t="shared" si="594"/>
        <v>1</v>
      </c>
      <c r="EB273" s="30" t="str">
        <f t="shared" si="595"/>
        <v>6</v>
      </c>
    </row>
    <row r="274" spans="1:132" x14ac:dyDescent="0.25">
      <c r="A274" s="149"/>
      <c r="B274" s="154"/>
      <c r="C274" s="4">
        <v>44837</v>
      </c>
      <c r="D274" s="124">
        <v>1.1000000000000001</v>
      </c>
      <c r="E274" s="124">
        <v>32.4</v>
      </c>
      <c r="F274" s="124">
        <v>6.8</v>
      </c>
      <c r="G274" s="124">
        <v>1.44</v>
      </c>
      <c r="H274" s="29">
        <f t="shared" si="682"/>
        <v>2.75</v>
      </c>
      <c r="I274" s="30" t="str">
        <f t="shared" si="683"/>
        <v>1</v>
      </c>
      <c r="J274" s="30" t="str">
        <f t="shared" si="684"/>
        <v>3</v>
      </c>
      <c r="K274" s="30" t="str">
        <f t="shared" si="685"/>
        <v>1</v>
      </c>
      <c r="L274" s="30" t="str">
        <f t="shared" si="686"/>
        <v>6</v>
      </c>
      <c r="M274" s="149"/>
      <c r="N274" s="154"/>
      <c r="O274" s="66">
        <v>44837</v>
      </c>
      <c r="P274" s="127">
        <v>5.2</v>
      </c>
      <c r="Q274" s="127">
        <v>63</v>
      </c>
      <c r="R274" s="128">
        <v>3.1</v>
      </c>
      <c r="S274" s="129">
        <v>3.49</v>
      </c>
      <c r="T274" s="29">
        <f t="shared" si="565"/>
        <v>7</v>
      </c>
      <c r="U274" s="7" t="str">
        <f t="shared" si="607"/>
        <v>6</v>
      </c>
      <c r="V274" s="7" t="str">
        <f t="shared" si="608"/>
        <v>6</v>
      </c>
      <c r="W274" s="7" t="str">
        <f t="shared" si="609"/>
        <v>6</v>
      </c>
      <c r="X274" s="7" t="str">
        <f t="shared" si="610"/>
        <v>10</v>
      </c>
      <c r="Y274" s="149"/>
      <c r="Z274" s="154"/>
      <c r="AA274" s="66">
        <v>44837</v>
      </c>
      <c r="AB274" s="127">
        <v>3.2</v>
      </c>
      <c r="AC274" s="127">
        <v>29.7</v>
      </c>
      <c r="AD274" s="128">
        <v>2.4</v>
      </c>
      <c r="AE274" s="129">
        <v>3.88</v>
      </c>
      <c r="AF274" s="29">
        <f t="shared" si="585"/>
        <v>5.5</v>
      </c>
      <c r="AG274" s="7" t="str">
        <f t="shared" si="611"/>
        <v>3</v>
      </c>
      <c r="AH274" s="7" t="str">
        <f t="shared" si="612"/>
        <v>3</v>
      </c>
      <c r="AI274" s="7" t="str">
        <f t="shared" si="613"/>
        <v>6</v>
      </c>
      <c r="AJ274" s="7" t="str">
        <f t="shared" si="614"/>
        <v>10</v>
      </c>
      <c r="AK274" s="149"/>
      <c r="AL274" s="154"/>
      <c r="AM274" s="4">
        <v>44837</v>
      </c>
      <c r="AN274" s="127">
        <v>1.9</v>
      </c>
      <c r="AO274" s="127">
        <v>85.4</v>
      </c>
      <c r="AP274" s="128">
        <v>2</v>
      </c>
      <c r="AQ274" s="129">
        <v>3.62</v>
      </c>
      <c r="AR274" s="29">
        <f t="shared" si="567"/>
        <v>5.75</v>
      </c>
      <c r="AS274" s="7" t="str">
        <f t="shared" si="615"/>
        <v>1</v>
      </c>
      <c r="AT274" s="7" t="str">
        <f t="shared" si="616"/>
        <v>6</v>
      </c>
      <c r="AU274" s="7" t="str">
        <f t="shared" si="617"/>
        <v>6</v>
      </c>
      <c r="AV274" s="7" t="str">
        <f t="shared" si="618"/>
        <v>10</v>
      </c>
      <c r="AW274" s="149"/>
      <c r="AX274" s="154"/>
      <c r="AY274" s="130">
        <v>44837</v>
      </c>
      <c r="AZ274" s="43">
        <v>1</v>
      </c>
      <c r="BA274" s="43">
        <v>42</v>
      </c>
      <c r="BB274" s="76">
        <v>2.1</v>
      </c>
      <c r="BC274" s="44">
        <v>3</v>
      </c>
      <c r="BD274" s="29">
        <f t="shared" ref="BD274" si="692">(BE274+BF274+BG274+BH274)/4</f>
        <v>4</v>
      </c>
      <c r="BE274" s="30" t="str">
        <f t="shared" ref="BE274" si="693">IF(AZ274&lt;=3,"1",IF(AZ274&lt;5,"3",IF(AZ274&lt;=15,"6",IF(AZ274&gt;15,"10"))))</f>
        <v>1</v>
      </c>
      <c r="BF274" s="30" t="str">
        <f t="shared" ref="BF274" si="694">IF(BA274&lt;=20,"1",IF(BA274&lt;=49.9,"3",IF(BA274&lt;=100,"6",IF(BA274&gt;100,"10"))))</f>
        <v>3</v>
      </c>
      <c r="BG274" s="30" t="str">
        <f t="shared" ref="BG274" si="695">IF(BB274&gt;=6.5,"1",IF(BB274&gt;=4.6,"3",IF(BB274&gt;=2,"6",IF(BB274&gt;=0,"10"))))</f>
        <v>6</v>
      </c>
      <c r="BH274" s="30" t="str">
        <f t="shared" ref="BH274" si="696">IF(BC274&lt;=0.5,"1",IF(BC274&lt;1,"3",IF(BC274&lt;=3,"6",IF(BC274&gt;=3,"10"))))</f>
        <v>6</v>
      </c>
      <c r="BI274" s="149"/>
      <c r="BJ274" s="154"/>
      <c r="BK274" s="4">
        <v>44837</v>
      </c>
      <c r="BL274" s="27" t="s">
        <v>32</v>
      </c>
      <c r="BM274" s="27" t="s">
        <v>32</v>
      </c>
      <c r="BN274" s="76" t="s">
        <v>32</v>
      </c>
      <c r="BO274" s="27" t="s">
        <v>32</v>
      </c>
      <c r="BP274" s="6" t="s">
        <v>32</v>
      </c>
      <c r="BQ274" s="7" t="s">
        <v>32</v>
      </c>
      <c r="BR274" s="7" t="s">
        <v>32</v>
      </c>
      <c r="BS274" s="7" t="s">
        <v>32</v>
      </c>
      <c r="BT274" s="7" t="s">
        <v>32</v>
      </c>
      <c r="BU274" s="149"/>
      <c r="BV274" s="154"/>
      <c r="BW274" s="132">
        <v>44837</v>
      </c>
      <c r="BX274" s="44">
        <v>2.4</v>
      </c>
      <c r="BY274" s="44">
        <v>204</v>
      </c>
      <c r="BZ274" s="133">
        <v>3.9</v>
      </c>
      <c r="CA274" s="58">
        <v>2.37</v>
      </c>
      <c r="CB274" s="126">
        <f t="shared" si="666"/>
        <v>5.75</v>
      </c>
      <c r="CC274" s="30" t="str">
        <f t="shared" si="667"/>
        <v>1</v>
      </c>
      <c r="CD274" s="30" t="str">
        <f t="shared" si="668"/>
        <v>10</v>
      </c>
      <c r="CE274" s="30" t="str">
        <f t="shared" si="669"/>
        <v>6</v>
      </c>
      <c r="CF274" s="30" t="str">
        <f t="shared" si="670"/>
        <v>6</v>
      </c>
      <c r="CG274" s="149"/>
      <c r="CH274" s="151"/>
      <c r="CI274" s="32">
        <v>44846</v>
      </c>
      <c r="CJ274" s="127">
        <v>9.4</v>
      </c>
      <c r="CK274" s="127">
        <v>13.8</v>
      </c>
      <c r="CL274" s="128">
        <v>7.9</v>
      </c>
      <c r="CM274" s="129">
        <v>6.86</v>
      </c>
      <c r="CN274" s="29">
        <f t="shared" si="573"/>
        <v>4.5</v>
      </c>
      <c r="CO274" s="30" t="str">
        <f t="shared" si="625"/>
        <v>6</v>
      </c>
      <c r="CP274" s="30" t="str">
        <f t="shared" si="626"/>
        <v>1</v>
      </c>
      <c r="CQ274" s="30" t="str">
        <f t="shared" si="627"/>
        <v>1</v>
      </c>
      <c r="CR274" s="30" t="str">
        <f t="shared" si="628"/>
        <v>10</v>
      </c>
      <c r="CS274" s="149"/>
      <c r="CT274" s="151"/>
      <c r="CU274" s="92">
        <v>44846</v>
      </c>
      <c r="CV274" s="95">
        <v>51.8</v>
      </c>
      <c r="CW274" s="96">
        <v>62</v>
      </c>
      <c r="CX274" s="95">
        <v>7</v>
      </c>
      <c r="CY274" s="97">
        <v>1.64</v>
      </c>
      <c r="CZ274" s="29">
        <f t="shared" si="574"/>
        <v>5.75</v>
      </c>
      <c r="DA274" s="91" t="str">
        <f t="shared" si="629"/>
        <v>10</v>
      </c>
      <c r="DB274" s="91" t="str">
        <f t="shared" si="630"/>
        <v>6</v>
      </c>
      <c r="DC274" s="91" t="str">
        <f t="shared" si="631"/>
        <v>1</v>
      </c>
      <c r="DD274" s="91" t="str">
        <f t="shared" si="632"/>
        <v>6</v>
      </c>
      <c r="DE274" s="149"/>
      <c r="DF274" s="151"/>
      <c r="DG274" s="32">
        <v>44846</v>
      </c>
      <c r="DH274" s="65" t="s">
        <v>52</v>
      </c>
      <c r="DI274" s="65" t="s">
        <v>52</v>
      </c>
      <c r="DJ274" s="65" t="s">
        <v>52</v>
      </c>
      <c r="DK274" s="65" t="s">
        <v>52</v>
      </c>
      <c r="DL274" s="29" t="s">
        <v>32</v>
      </c>
      <c r="DM274" s="7" t="s">
        <v>32</v>
      </c>
      <c r="DN274" s="7" t="s">
        <v>32</v>
      </c>
      <c r="DO274" s="7" t="s">
        <v>32</v>
      </c>
      <c r="DP274" s="7" t="s">
        <v>32</v>
      </c>
      <c r="DQ274" s="149"/>
      <c r="DR274" s="151"/>
      <c r="DS274" s="4">
        <v>44846</v>
      </c>
      <c r="DT274" s="27">
        <v>11.5</v>
      </c>
      <c r="DU274" s="27">
        <v>77.400000000000006</v>
      </c>
      <c r="DV274" s="27">
        <v>6.7</v>
      </c>
      <c r="DW274" s="27">
        <v>1.37</v>
      </c>
      <c r="DX274" s="29">
        <f t="shared" si="671"/>
        <v>4.75</v>
      </c>
      <c r="DY274" s="30" t="str">
        <f t="shared" si="592"/>
        <v>6</v>
      </c>
      <c r="DZ274" s="30" t="str">
        <f t="shared" si="593"/>
        <v>6</v>
      </c>
      <c r="EA274" s="30" t="str">
        <f t="shared" si="594"/>
        <v>1</v>
      </c>
      <c r="EB274" s="30" t="str">
        <f t="shared" si="595"/>
        <v>6</v>
      </c>
    </row>
    <row r="275" spans="1:132" x14ac:dyDescent="0.25">
      <c r="A275" s="149"/>
      <c r="B275" s="154"/>
      <c r="C275" s="32">
        <v>44867</v>
      </c>
      <c r="D275" s="124">
        <v>2</v>
      </c>
      <c r="E275" s="124">
        <v>36.799999999999997</v>
      </c>
      <c r="F275" s="124">
        <v>6.9</v>
      </c>
      <c r="G275" s="124">
        <v>3.13</v>
      </c>
      <c r="H275" s="29">
        <f t="shared" si="682"/>
        <v>3.75</v>
      </c>
      <c r="I275" s="30" t="str">
        <f t="shared" si="683"/>
        <v>1</v>
      </c>
      <c r="J275" s="30" t="str">
        <f t="shared" si="684"/>
        <v>3</v>
      </c>
      <c r="K275" s="30" t="str">
        <f t="shared" si="685"/>
        <v>1</v>
      </c>
      <c r="L275" s="30" t="str">
        <f t="shared" si="686"/>
        <v>10</v>
      </c>
      <c r="M275" s="149"/>
      <c r="N275" s="154"/>
      <c r="O275" s="130">
        <v>44867</v>
      </c>
      <c r="P275" s="27">
        <v>6.2</v>
      </c>
      <c r="Q275" s="27">
        <v>59</v>
      </c>
      <c r="R275" s="94">
        <v>3.7</v>
      </c>
      <c r="S275" s="27">
        <v>4.4800000000000004</v>
      </c>
      <c r="T275" s="29">
        <f t="shared" si="565"/>
        <v>7</v>
      </c>
      <c r="U275" s="7" t="str">
        <f t="shared" si="607"/>
        <v>6</v>
      </c>
      <c r="V275" s="7" t="str">
        <f t="shared" si="608"/>
        <v>6</v>
      </c>
      <c r="W275" s="7" t="str">
        <f t="shared" si="609"/>
        <v>6</v>
      </c>
      <c r="X275" s="7" t="str">
        <f t="shared" si="610"/>
        <v>10</v>
      </c>
      <c r="Y275" s="149"/>
      <c r="Z275" s="154"/>
      <c r="AA275" s="66">
        <v>44867</v>
      </c>
      <c r="AB275" s="131">
        <v>2.8</v>
      </c>
      <c r="AC275" s="131">
        <v>32.5</v>
      </c>
      <c r="AD275" s="131">
        <v>1.2</v>
      </c>
      <c r="AE275" s="131">
        <v>4.96</v>
      </c>
      <c r="AF275" s="29">
        <f t="shared" si="585"/>
        <v>6</v>
      </c>
      <c r="AG275" s="7" t="str">
        <f t="shared" si="611"/>
        <v>1</v>
      </c>
      <c r="AH275" s="7" t="str">
        <f t="shared" si="612"/>
        <v>3</v>
      </c>
      <c r="AI275" s="7" t="str">
        <f t="shared" si="613"/>
        <v>10</v>
      </c>
      <c r="AJ275" s="7" t="str">
        <f t="shared" si="614"/>
        <v>10</v>
      </c>
      <c r="AK275" s="149"/>
      <c r="AL275" s="154"/>
      <c r="AM275" s="4">
        <v>44867</v>
      </c>
      <c r="AN275" s="27">
        <v>2.2999999999999998</v>
      </c>
      <c r="AO275" s="27">
        <v>48.8</v>
      </c>
      <c r="AP275" s="94">
        <v>3.5</v>
      </c>
      <c r="AQ275" s="27">
        <v>4.33</v>
      </c>
      <c r="AR275" s="29">
        <f t="shared" si="567"/>
        <v>5</v>
      </c>
      <c r="AS275" s="7" t="str">
        <f t="shared" si="615"/>
        <v>1</v>
      </c>
      <c r="AT275" s="7" t="str">
        <f t="shared" si="616"/>
        <v>3</v>
      </c>
      <c r="AU275" s="7" t="str">
        <f t="shared" si="617"/>
        <v>6</v>
      </c>
      <c r="AV275" s="7" t="str">
        <f t="shared" si="618"/>
        <v>10</v>
      </c>
      <c r="AW275" s="149"/>
      <c r="AX275" s="154"/>
      <c r="AY275" s="130">
        <v>44867</v>
      </c>
      <c r="AZ275" s="43">
        <v>1.1000000000000001</v>
      </c>
      <c r="BA275" s="43">
        <v>47.5</v>
      </c>
      <c r="BB275" s="76">
        <v>4.9000000000000004</v>
      </c>
      <c r="BC275" s="44">
        <v>2.77</v>
      </c>
      <c r="BD275" s="29">
        <f t="shared" ref="BD275:BD276" si="697">(BE275+BF275+BG275+BH275)/4</f>
        <v>3.25</v>
      </c>
      <c r="BE275" s="30" t="str">
        <f t="shared" ref="BE275:BE276" si="698">IF(AZ275&lt;=3,"1",IF(AZ275&lt;5,"3",IF(AZ275&lt;=15,"6",IF(AZ275&gt;15,"10"))))</f>
        <v>1</v>
      </c>
      <c r="BF275" s="30" t="str">
        <f t="shared" ref="BF275:BF276" si="699">IF(BA275&lt;=20,"1",IF(BA275&lt;=49.9,"3",IF(BA275&lt;=100,"6",IF(BA275&gt;100,"10"))))</f>
        <v>3</v>
      </c>
      <c r="BG275" s="30" t="str">
        <f t="shared" ref="BG275:BG276" si="700">IF(BB275&gt;=6.5,"1",IF(BB275&gt;=4.6,"3",IF(BB275&gt;=2,"6",IF(BB275&gt;=0,"10"))))</f>
        <v>3</v>
      </c>
      <c r="BH275" s="30" t="str">
        <f t="shared" ref="BH275:BH276" si="701">IF(BC275&lt;=0.5,"1",IF(BC275&lt;1,"3",IF(BC275&lt;=3,"6",IF(BC275&gt;=3,"10"))))</f>
        <v>6</v>
      </c>
      <c r="BI275" s="149"/>
      <c r="BJ275" s="154"/>
      <c r="BK275" s="4">
        <v>44867</v>
      </c>
      <c r="BL275" s="43" t="s">
        <v>32</v>
      </c>
      <c r="BM275" s="43" t="s">
        <v>32</v>
      </c>
      <c r="BN275" s="76" t="s">
        <v>32</v>
      </c>
      <c r="BO275" s="44" t="s">
        <v>32</v>
      </c>
      <c r="BP275" s="6" t="s">
        <v>32</v>
      </c>
      <c r="BQ275" s="7" t="s">
        <v>68</v>
      </c>
      <c r="BR275" s="7" t="s">
        <v>68</v>
      </c>
      <c r="BS275" s="7" t="s">
        <v>68</v>
      </c>
      <c r="BT275" s="7" t="s">
        <v>68</v>
      </c>
      <c r="BU275" s="149"/>
      <c r="BV275" s="154"/>
      <c r="BW275" s="130">
        <v>44867</v>
      </c>
      <c r="BX275" s="134">
        <v>3.2</v>
      </c>
      <c r="BY275" s="134">
        <v>62.8</v>
      </c>
      <c r="BZ275" s="135">
        <v>5.6</v>
      </c>
      <c r="CA275" s="134">
        <v>3.68</v>
      </c>
      <c r="CB275" s="126">
        <f t="shared" si="666"/>
        <v>5.5</v>
      </c>
      <c r="CC275" s="30" t="str">
        <f t="shared" si="667"/>
        <v>3</v>
      </c>
      <c r="CD275" s="30" t="str">
        <f t="shared" si="668"/>
        <v>6</v>
      </c>
      <c r="CE275" s="30" t="str">
        <f t="shared" si="669"/>
        <v>3</v>
      </c>
      <c r="CF275" s="30" t="str">
        <f t="shared" si="670"/>
        <v>10</v>
      </c>
      <c r="CG275" s="149"/>
      <c r="CH275" s="151"/>
      <c r="CI275" s="32">
        <v>44869</v>
      </c>
      <c r="CJ275" s="27">
        <v>51.4</v>
      </c>
      <c r="CK275" s="27">
        <v>17</v>
      </c>
      <c r="CL275" s="94">
        <v>5.7</v>
      </c>
      <c r="CM275" s="27">
        <v>11.3</v>
      </c>
      <c r="CN275" s="29">
        <f t="shared" si="573"/>
        <v>6</v>
      </c>
      <c r="CO275" s="30" t="str">
        <f t="shared" si="625"/>
        <v>10</v>
      </c>
      <c r="CP275" s="30" t="str">
        <f t="shared" si="626"/>
        <v>1</v>
      </c>
      <c r="CQ275" s="30" t="str">
        <f t="shared" si="627"/>
        <v>3</v>
      </c>
      <c r="CR275" s="30" t="str">
        <f t="shared" si="628"/>
        <v>10</v>
      </c>
      <c r="CS275" s="149"/>
      <c r="CT275" s="151"/>
      <c r="CU275" s="92">
        <v>44869</v>
      </c>
      <c r="CV275" s="94">
        <v>107</v>
      </c>
      <c r="CW275" s="94">
        <v>190</v>
      </c>
      <c r="CX275" s="76">
        <v>6</v>
      </c>
      <c r="CY275" s="94">
        <v>17.7</v>
      </c>
      <c r="CZ275" s="80">
        <f t="shared" si="574"/>
        <v>8.25</v>
      </c>
      <c r="DA275" s="91" t="str">
        <f t="shared" si="629"/>
        <v>10</v>
      </c>
      <c r="DB275" s="91" t="str">
        <f t="shared" si="630"/>
        <v>10</v>
      </c>
      <c r="DC275" s="91" t="str">
        <f t="shared" si="631"/>
        <v>3</v>
      </c>
      <c r="DD275" s="91" t="str">
        <f t="shared" si="632"/>
        <v>10</v>
      </c>
      <c r="DE275" s="149"/>
      <c r="DF275" s="151"/>
      <c r="DG275" s="4">
        <v>44869</v>
      </c>
      <c r="DH275" s="65" t="s">
        <v>52</v>
      </c>
      <c r="DI275" s="65" t="s">
        <v>52</v>
      </c>
      <c r="DJ275" s="65" t="s">
        <v>52</v>
      </c>
      <c r="DK275" s="65" t="s">
        <v>52</v>
      </c>
      <c r="DL275" s="29" t="s">
        <v>32</v>
      </c>
      <c r="DM275" s="7" t="s">
        <v>32</v>
      </c>
      <c r="DN275" s="7" t="s">
        <v>32</v>
      </c>
      <c r="DO275" s="7" t="s">
        <v>32</v>
      </c>
      <c r="DP275" s="7" t="s">
        <v>32</v>
      </c>
      <c r="DQ275" s="149"/>
      <c r="DR275" s="151"/>
      <c r="DS275" s="4">
        <v>44869</v>
      </c>
      <c r="DT275" s="27">
        <v>11.1</v>
      </c>
      <c r="DU275" s="27">
        <v>54.3</v>
      </c>
      <c r="DV275" s="27">
        <v>6.1</v>
      </c>
      <c r="DW275" s="27">
        <v>2.62</v>
      </c>
      <c r="DX275" s="29">
        <f t="shared" si="671"/>
        <v>5.25</v>
      </c>
      <c r="DY275" s="30" t="str">
        <f t="shared" si="592"/>
        <v>6</v>
      </c>
      <c r="DZ275" s="30" t="str">
        <f t="shared" si="593"/>
        <v>6</v>
      </c>
      <c r="EA275" s="30" t="str">
        <f t="shared" si="594"/>
        <v>3</v>
      </c>
      <c r="EB275" s="30" t="str">
        <f t="shared" si="595"/>
        <v>6</v>
      </c>
    </row>
    <row r="276" spans="1:132" ht="17.25" thickBot="1" x14ac:dyDescent="0.3">
      <c r="A276" s="150"/>
      <c r="B276" s="155"/>
      <c r="C276" s="98">
        <v>44896</v>
      </c>
      <c r="D276" s="124">
        <v>2.1</v>
      </c>
      <c r="E276" s="124">
        <v>27.6</v>
      </c>
      <c r="F276" s="124">
        <v>7.5</v>
      </c>
      <c r="G276" s="124">
        <v>3.54</v>
      </c>
      <c r="H276" s="29">
        <f t="shared" ref="H276" si="702">(I276+J276+K276+L276)/4</f>
        <v>3.75</v>
      </c>
      <c r="I276" s="30" t="str">
        <f t="shared" ref="I276" si="703">IF(D276&lt;=3,"1",IF(D276&lt;5,"3",IF(D276&lt;=15,"6",IF(D276&gt;15,"10"))))</f>
        <v>1</v>
      </c>
      <c r="J276" s="30" t="str">
        <f t="shared" ref="J276" si="704">IF(E276&lt;=20,"1",IF(E276&lt;=49.9,"3",IF(E276&lt;=100,"6",IF(E276&gt;100,"10"))))</f>
        <v>3</v>
      </c>
      <c r="K276" s="30" t="str">
        <f t="shared" ref="K276" si="705">IF(F276&gt;=6.5,"1",IF(F276&gt;=4.6,"3",IF(F276&gt;=2,"6",IF(F276&gt;=0,"10"))))</f>
        <v>1</v>
      </c>
      <c r="L276" s="30" t="str">
        <f t="shared" ref="L276" si="706">IF(G276&lt;=0.5,"1",IF(G276&lt;1,"3",IF(G276&lt;=3,"6",IF(G276&gt;=3,"10"))))</f>
        <v>10</v>
      </c>
      <c r="M276" s="150"/>
      <c r="N276" s="155"/>
      <c r="O276" s="138">
        <v>44896</v>
      </c>
      <c r="P276" s="99">
        <v>7.3</v>
      </c>
      <c r="Q276" s="99">
        <v>33.299999999999997</v>
      </c>
      <c r="R276" s="103">
        <v>0.8</v>
      </c>
      <c r="S276" s="99">
        <v>10.1</v>
      </c>
      <c r="T276" s="29">
        <f t="shared" si="565"/>
        <v>7.25</v>
      </c>
      <c r="U276" s="101" t="str">
        <f t="shared" si="607"/>
        <v>6</v>
      </c>
      <c r="V276" s="101" t="str">
        <f t="shared" si="608"/>
        <v>3</v>
      </c>
      <c r="W276" s="101" t="str">
        <f t="shared" si="609"/>
        <v>10</v>
      </c>
      <c r="X276" s="101" t="str">
        <f t="shared" si="610"/>
        <v>10</v>
      </c>
      <c r="Y276" s="150"/>
      <c r="Z276" s="155"/>
      <c r="AA276" s="138">
        <v>44896</v>
      </c>
      <c r="AB276" s="131">
        <v>2.5</v>
      </c>
      <c r="AC276" s="131">
        <v>26.8</v>
      </c>
      <c r="AD276" s="131">
        <v>2.1</v>
      </c>
      <c r="AE276" s="131">
        <v>8.36</v>
      </c>
      <c r="AF276" s="6">
        <f t="shared" si="585"/>
        <v>5</v>
      </c>
      <c r="AG276" s="7" t="str">
        <f t="shared" si="611"/>
        <v>1</v>
      </c>
      <c r="AH276" s="7" t="str">
        <f t="shared" si="612"/>
        <v>3</v>
      </c>
      <c r="AI276" s="7" t="str">
        <f t="shared" si="613"/>
        <v>6</v>
      </c>
      <c r="AJ276" s="7" t="str">
        <f t="shared" si="614"/>
        <v>10</v>
      </c>
      <c r="AK276" s="150"/>
      <c r="AL276" s="155"/>
      <c r="AM276" s="138">
        <v>44896</v>
      </c>
      <c r="AN276" s="99">
        <v>1.9</v>
      </c>
      <c r="AO276" s="99">
        <v>42.8</v>
      </c>
      <c r="AP276" s="103">
        <v>2</v>
      </c>
      <c r="AQ276" s="99">
        <v>7.14</v>
      </c>
      <c r="AR276" s="29">
        <f t="shared" si="567"/>
        <v>5</v>
      </c>
      <c r="AS276" s="101" t="str">
        <f t="shared" si="615"/>
        <v>1</v>
      </c>
      <c r="AT276" s="101" t="str">
        <f t="shared" si="616"/>
        <v>3</v>
      </c>
      <c r="AU276" s="101" t="str">
        <f t="shared" si="617"/>
        <v>6</v>
      </c>
      <c r="AV276" s="101" t="str">
        <f t="shared" si="618"/>
        <v>10</v>
      </c>
      <c r="AW276" s="150"/>
      <c r="AX276" s="155"/>
      <c r="AY276" s="138">
        <v>44896</v>
      </c>
      <c r="AZ276" s="43">
        <v>1</v>
      </c>
      <c r="BA276" s="43">
        <v>93.2</v>
      </c>
      <c r="BB276" s="76">
        <v>4</v>
      </c>
      <c r="BC276" s="44">
        <v>2.79</v>
      </c>
      <c r="BD276" s="29">
        <f t="shared" si="697"/>
        <v>4.75</v>
      </c>
      <c r="BE276" s="30" t="str">
        <f t="shared" si="698"/>
        <v>1</v>
      </c>
      <c r="BF276" s="30" t="str">
        <f t="shared" si="699"/>
        <v>6</v>
      </c>
      <c r="BG276" s="30" t="str">
        <f t="shared" si="700"/>
        <v>6</v>
      </c>
      <c r="BH276" s="30" t="str">
        <f t="shared" si="701"/>
        <v>6</v>
      </c>
      <c r="BI276" s="150"/>
      <c r="BJ276" s="155"/>
      <c r="BK276" s="130">
        <v>44896</v>
      </c>
      <c r="BL276" s="43" t="s">
        <v>32</v>
      </c>
      <c r="BM276" s="43" t="s">
        <v>32</v>
      </c>
      <c r="BN276" s="76" t="s">
        <v>32</v>
      </c>
      <c r="BO276" s="44" t="s">
        <v>32</v>
      </c>
      <c r="BP276" s="6" t="s">
        <v>32</v>
      </c>
      <c r="BQ276" s="7" t="s">
        <v>68</v>
      </c>
      <c r="BR276" s="7" t="s">
        <v>68</v>
      </c>
      <c r="BS276" s="7" t="s">
        <v>69</v>
      </c>
      <c r="BT276" s="7" t="s">
        <v>68</v>
      </c>
      <c r="BU276" s="150"/>
      <c r="BV276" s="155"/>
      <c r="BW276" s="138">
        <v>44896</v>
      </c>
      <c r="BX276" s="136">
        <v>1.6</v>
      </c>
      <c r="BY276" s="136">
        <v>77</v>
      </c>
      <c r="BZ276" s="137">
        <v>6</v>
      </c>
      <c r="CA276" s="136">
        <v>1.21</v>
      </c>
      <c r="CB276" s="29">
        <f t="shared" si="666"/>
        <v>4</v>
      </c>
      <c r="CC276" s="101" t="str">
        <f t="shared" si="667"/>
        <v>1</v>
      </c>
      <c r="CD276" s="101" t="str">
        <f t="shared" si="668"/>
        <v>6</v>
      </c>
      <c r="CE276" s="101" t="str">
        <f t="shared" si="669"/>
        <v>3</v>
      </c>
      <c r="CF276" s="101" t="str">
        <f t="shared" si="670"/>
        <v>6</v>
      </c>
      <c r="CG276" s="150"/>
      <c r="CH276" s="152"/>
      <c r="CI276" s="98">
        <v>44901</v>
      </c>
      <c r="CJ276" s="99">
        <v>50.8</v>
      </c>
      <c r="CK276" s="99">
        <v>48.2</v>
      </c>
      <c r="CL276" s="103">
        <v>6.4</v>
      </c>
      <c r="CM276" s="99">
        <v>10.8</v>
      </c>
      <c r="CN276" s="29">
        <f t="shared" si="573"/>
        <v>6.5</v>
      </c>
      <c r="CO276" s="101" t="str">
        <f t="shared" si="625"/>
        <v>10</v>
      </c>
      <c r="CP276" s="101" t="str">
        <f t="shared" si="626"/>
        <v>3</v>
      </c>
      <c r="CQ276" s="101" t="str">
        <f t="shared" si="627"/>
        <v>3</v>
      </c>
      <c r="CR276" s="101" t="str">
        <f t="shared" si="628"/>
        <v>10</v>
      </c>
      <c r="CS276" s="150"/>
      <c r="CT276" s="152"/>
      <c r="CU276" s="102">
        <v>44901</v>
      </c>
      <c r="CV276" s="103">
        <v>194</v>
      </c>
      <c r="CW276" s="103">
        <v>346</v>
      </c>
      <c r="CX276" s="100">
        <v>5.8</v>
      </c>
      <c r="CY276" s="103">
        <v>89.6</v>
      </c>
      <c r="CZ276" s="29">
        <f t="shared" si="574"/>
        <v>8.25</v>
      </c>
      <c r="DA276" s="104" t="str">
        <f t="shared" si="629"/>
        <v>10</v>
      </c>
      <c r="DB276" s="104" t="str">
        <f t="shared" si="630"/>
        <v>10</v>
      </c>
      <c r="DC276" s="104" t="str">
        <f t="shared" si="631"/>
        <v>3</v>
      </c>
      <c r="DD276" s="104" t="str">
        <f t="shared" si="632"/>
        <v>10</v>
      </c>
      <c r="DE276" s="150"/>
      <c r="DF276" s="152"/>
      <c r="DG276" s="105">
        <v>44901</v>
      </c>
      <c r="DH276" s="65" t="s">
        <v>52</v>
      </c>
      <c r="DI276" s="65" t="s">
        <v>52</v>
      </c>
      <c r="DJ276" s="65" t="s">
        <v>52</v>
      </c>
      <c r="DK276" s="65" t="s">
        <v>52</v>
      </c>
      <c r="DL276" s="29" t="s">
        <v>32</v>
      </c>
      <c r="DM276" s="7" t="s">
        <v>32</v>
      </c>
      <c r="DN276" s="7" t="s">
        <v>32</v>
      </c>
      <c r="DO276" s="7" t="s">
        <v>32</v>
      </c>
      <c r="DP276" s="7" t="s">
        <v>32</v>
      </c>
      <c r="DQ276" s="150"/>
      <c r="DR276" s="152"/>
      <c r="DS276" s="105">
        <v>44901</v>
      </c>
      <c r="DT276" s="52">
        <v>29.9</v>
      </c>
      <c r="DU276" s="52">
        <v>22.8</v>
      </c>
      <c r="DV276" s="52">
        <v>6.1</v>
      </c>
      <c r="DW276" s="52">
        <v>13.3</v>
      </c>
      <c r="DX276" s="29">
        <f t="shared" si="671"/>
        <v>6.5</v>
      </c>
      <c r="DY276" s="30" t="str">
        <f t="shared" si="592"/>
        <v>10</v>
      </c>
      <c r="DZ276" s="30" t="str">
        <f t="shared" si="593"/>
        <v>3</v>
      </c>
      <c r="EA276" s="30" t="str">
        <f t="shared" si="594"/>
        <v>3</v>
      </c>
      <c r="EB276" s="30" t="str">
        <f t="shared" si="595"/>
        <v>10</v>
      </c>
    </row>
    <row r="277" spans="1:132" ht="18" thickTop="1" thickBot="1" x14ac:dyDescent="0.3">
      <c r="A277" s="106">
        <v>111</v>
      </c>
      <c r="B277" s="107" t="s">
        <v>22</v>
      </c>
      <c r="C277" s="108" t="s">
        <v>45</v>
      </c>
      <c r="D277" s="109">
        <f>AVERAGE(D265:D276)</f>
        <v>1.9000000000000004</v>
      </c>
      <c r="E277" s="109">
        <f>AVERAGE(E265:E276)</f>
        <v>110.925</v>
      </c>
      <c r="F277" s="110">
        <f>AVERAGE(F265:F276)</f>
        <v>6.6166666666666671</v>
      </c>
      <c r="G277" s="109">
        <f>AVERAGE(G265:G276)</f>
        <v>2.7016666666666667</v>
      </c>
      <c r="H277" s="109">
        <f>AVERAGE(H265:H276)</f>
        <v>3.6458333333333335</v>
      </c>
      <c r="I277" s="111" t="str">
        <f>IF(D277&lt;3,"1",IF(D277&lt;5,"3",IF(D277&lt;=15,"6",IF(D277&gt;15,"10"))))</f>
        <v>1</v>
      </c>
      <c r="J277" s="111" t="str">
        <f>IF(E277&lt;20,"1",IF(E277&lt;=49,"3",IF(E277&lt;=100,"6",IF(E277&gt;100,"10"))))</f>
        <v>10</v>
      </c>
      <c r="K277" s="111" t="str">
        <f>IF(F277&gt;6.5,"1",IF(F277&gt;=4.6,"3",IF(F277&gt;=2,"6",IF(F277&gt;=0,"10"))))</f>
        <v>1</v>
      </c>
      <c r="L277" s="111" t="str">
        <f>IF(G277&lt;0.5,"1",IF(G277&lt;1,"3",IF(G277&lt;=3,"6",IF(G277&gt;=3,"10"))))</f>
        <v>6</v>
      </c>
      <c r="M277" s="106">
        <v>111</v>
      </c>
      <c r="N277" s="107" t="s">
        <v>41</v>
      </c>
      <c r="O277" s="108" t="s">
        <v>45</v>
      </c>
      <c r="P277" s="109">
        <f>AVERAGE(P265:P276)</f>
        <v>8.754545454545454</v>
      </c>
      <c r="Q277" s="109">
        <f>AVERAGE(Q265:Q276)</f>
        <v>95.88181818181819</v>
      </c>
      <c r="R277" s="110">
        <f>AVERAGE(R265:R276)</f>
        <v>2.8181818181818183</v>
      </c>
      <c r="S277" s="109">
        <f>AVERAGE(S265:S276)</f>
        <v>5.663636363636364</v>
      </c>
      <c r="T277" s="109">
        <f>AVERAGE(T265:T276)</f>
        <v>6.6363636363636367</v>
      </c>
      <c r="U277" s="111" t="str">
        <f>IF(P277&lt;3,"1",IF(P277&lt;5,"3",IF(P277&lt;=15,"6",IF(P277&gt;15,"10"))))</f>
        <v>6</v>
      </c>
      <c r="V277" s="111" t="str">
        <f>IF(Q277&lt;20,"1",IF(Q277&lt;=49,"3",IF(Q277&lt;=100,"6",IF(Q277&gt;100,"10"))))</f>
        <v>6</v>
      </c>
      <c r="W277" s="111" t="str">
        <f>IF(R277&gt;6.5,"1",IF(R277&gt;=4.6,"3",IF(R277&gt;=2,"6",IF(R277&gt;=0,"10"))))</f>
        <v>6</v>
      </c>
      <c r="X277" s="111" t="str">
        <f>IF(S277&lt;0.5,"1",IF(S277&lt;1,"3",IF(S277&lt;=3,"6",IF(S277&gt;=3,"10"))))</f>
        <v>10</v>
      </c>
      <c r="Y277" s="106">
        <v>111</v>
      </c>
      <c r="Z277" s="107" t="s">
        <v>41</v>
      </c>
      <c r="AA277" s="108" t="s">
        <v>45</v>
      </c>
      <c r="AB277" s="109">
        <f>AVERAGE(AB265:AB276)</f>
        <v>3.1749999999999994</v>
      </c>
      <c r="AC277" s="109">
        <f>AVERAGE(AC265:AC276)</f>
        <v>57.941666666666663</v>
      </c>
      <c r="AD277" s="110">
        <f>AVERAGE(AD265:AD276)</f>
        <v>2.0916666666666668</v>
      </c>
      <c r="AE277" s="109">
        <f>AVERAGE(AE265:AE276)</f>
        <v>10.51333333333333</v>
      </c>
      <c r="AF277" s="109">
        <f>AVERAGE(AF265:AF276)</f>
        <v>5.458333333333333</v>
      </c>
      <c r="AG277" s="111" t="str">
        <f>IF(AB277&lt;3,"1",IF(AB277&lt;5,"3",IF(AB277&lt;=15,"6",IF(AB277&gt;15,"10"))))</f>
        <v>3</v>
      </c>
      <c r="AH277" s="111" t="str">
        <f>IF(AC277&lt;20,"1",IF(AC277&lt;=49,"3",IF(AC277&lt;=100,"6",IF(AC277&gt;100,"10"))))</f>
        <v>6</v>
      </c>
      <c r="AI277" s="111" t="str">
        <f>IF(AD277&gt;6.5,"1",IF(AD277&gt;=4.6,"3",IF(AD277&gt;=2,"6",IF(AD277&gt;=0,"10"))))</f>
        <v>6</v>
      </c>
      <c r="AJ277" s="111" t="str">
        <f>IF(AE277&lt;0.5,"1",IF(AE277&lt;1,"3",IF(AE277&lt;=3,"6",IF(AE277&gt;=3,"10"))))</f>
        <v>10</v>
      </c>
      <c r="AK277" s="106">
        <v>111</v>
      </c>
      <c r="AL277" s="107" t="s">
        <v>42</v>
      </c>
      <c r="AM277" s="108" t="s">
        <v>45</v>
      </c>
      <c r="AN277" s="109">
        <f>AVERAGE(AN265:AN276)</f>
        <v>2.4666666666666663</v>
      </c>
      <c r="AO277" s="109">
        <f>AVERAGE(AO265:AO276)</f>
        <v>69.924999999999997</v>
      </c>
      <c r="AP277" s="110">
        <f>AVERAGE(AP265:AP276)</f>
        <v>2.9750000000000001</v>
      </c>
      <c r="AQ277" s="109">
        <f>AVERAGE(AQ265:AQ276)</f>
        <v>4.4850000000000003</v>
      </c>
      <c r="AR277" s="109">
        <f>AVERAGE(AR265:AR276)</f>
        <v>5.25</v>
      </c>
      <c r="AS277" s="111" t="str">
        <f>IF(AN277&lt;3,"1",IF(AN277&lt;5,"3",IF(AN277&lt;=15,"6",IF(AN277&gt;15,"10"))))</f>
        <v>1</v>
      </c>
      <c r="AT277" s="111" t="str">
        <f>IF(AO277&lt;20,"1",IF(AO277&lt;=49,"3",IF(AO277&lt;=100,"6",IF(AO277&gt;100,"10"))))</f>
        <v>6</v>
      </c>
      <c r="AU277" s="111" t="str">
        <f>IF(AP277&gt;6.5,"1",IF(AP277&gt;=4.6,"3",IF(AP277&gt;=2,"6",IF(AP277&gt;=0,"10"))))</f>
        <v>6</v>
      </c>
      <c r="AV277" s="111" t="str">
        <f>IF(AQ277&lt;0.5,"1",IF(AQ277&lt;1,"3",IF(AQ277&lt;=3,"6",IF(AQ277&gt;=3,"10"))))</f>
        <v>10</v>
      </c>
      <c r="AW277" s="106">
        <v>111</v>
      </c>
      <c r="AX277" s="107" t="s">
        <v>42</v>
      </c>
      <c r="AY277" s="108" t="s">
        <v>45</v>
      </c>
      <c r="AZ277" s="109">
        <f>AVERAGE(AZ265:AZ276)</f>
        <v>1.2166666666666666</v>
      </c>
      <c r="BA277" s="109">
        <f>AVERAGE(BA265:BA276)</f>
        <v>119.18333333333334</v>
      </c>
      <c r="BB277" s="110">
        <f>AVERAGE(BB265:BB276)</f>
        <v>3.8000000000000003</v>
      </c>
      <c r="BC277" s="109">
        <f>AVERAGE(BC265:BC276)</f>
        <v>2.5091666666666663</v>
      </c>
      <c r="BD277" s="109">
        <f>AVERAGE(BD265:BD276)</f>
        <v>4.458333333333333</v>
      </c>
      <c r="BE277" s="111" t="str">
        <f>IF(AZ277&lt;3,"1",IF(AZ277&lt;5,"3",IF(AZ277&lt;=15,"6",IF(AZ277&gt;15,"10"))))</f>
        <v>1</v>
      </c>
      <c r="BF277" s="111" t="str">
        <f>IF(BA277&lt;20,"1",IF(BA277&lt;=49,"3",IF(BA277&lt;=100,"6",IF(BA277&gt;100,"10"))))</f>
        <v>10</v>
      </c>
      <c r="BG277" s="111" t="str">
        <f>IF(BB277&gt;6.5,"1",IF(BB277&gt;=4.6,"3",IF(BB277&gt;=2,"6",IF(BB277&gt;=0,"10"))))</f>
        <v>6</v>
      </c>
      <c r="BH277" s="111" t="str">
        <f>IF(BC277&lt;0.5,"1",IF(BC277&lt;1,"3",IF(BC277&lt;=3,"6",IF(BC277&gt;=3,"10"))))</f>
        <v>6</v>
      </c>
      <c r="BI277" s="106">
        <v>111</v>
      </c>
      <c r="BJ277" s="107" t="s">
        <v>22</v>
      </c>
      <c r="BK277" s="108" t="s">
        <v>45</v>
      </c>
      <c r="BL277" s="109">
        <f>AVERAGE(BL265:BL276)</f>
        <v>1.1000000000000001</v>
      </c>
      <c r="BM277" s="109">
        <f>AVERAGE(BM265:BM276)</f>
        <v>520</v>
      </c>
      <c r="BN277" s="110">
        <f>AVERAGE(BN265:BN276)</f>
        <v>7.4</v>
      </c>
      <c r="BO277" s="109">
        <f>AVERAGE(BO265:BO276)</f>
        <v>0.26</v>
      </c>
      <c r="BP277" s="109">
        <f>AVERAGE(BP265:BP276)</f>
        <v>3.25</v>
      </c>
      <c r="BQ277" s="111" t="str">
        <f>IF(BL277&lt;3,"1",IF(BL277&lt;5,"3",IF(BL277&lt;=15,"6",IF(BL277&gt;15,"10"))))</f>
        <v>1</v>
      </c>
      <c r="BR277" s="111" t="str">
        <f>IF(BM277&lt;20,"1",IF(BM277&lt;=49,"3",IF(BM277&lt;=100,"6",IF(BM277&gt;100,"10"))))</f>
        <v>10</v>
      </c>
      <c r="BS277" s="111" t="str">
        <f>IF(BN277&gt;6.5,"1",IF(BN277&gt;=4.6,"3",IF(BN277&gt;=2,"6",IF(BN277&gt;=0,"10"))))</f>
        <v>1</v>
      </c>
      <c r="BT277" s="111" t="str">
        <f>IF(BO277&lt;0.5,"1",IF(BO277&lt;1,"3",IF(BO277&lt;=3,"6",IF(BO277&gt;=3,"10"))))</f>
        <v>1</v>
      </c>
      <c r="BU277" s="106">
        <v>111</v>
      </c>
      <c r="BV277" s="107" t="s">
        <v>22</v>
      </c>
      <c r="BW277" s="108" t="s">
        <v>45</v>
      </c>
      <c r="BX277" s="109">
        <f>AVERAGE(BX265:BX276)</f>
        <v>4.13</v>
      </c>
      <c r="BY277" s="109">
        <f>AVERAGE(BY265:BY276)</f>
        <v>12373.880000000001</v>
      </c>
      <c r="BZ277" s="110">
        <f>AVERAGE(BZ265:BZ276)</f>
        <v>5.66</v>
      </c>
      <c r="CA277" s="109">
        <f>AVERAGE(CA265:CA276)</f>
        <v>3.3069999999999999</v>
      </c>
      <c r="CB277" s="109">
        <f>AVERAGE(CB265:CB276)</f>
        <v>5.5750000000000002</v>
      </c>
      <c r="CC277" s="111" t="str">
        <f>IF(BX277&lt;3,"1",IF(BX277&lt;5,"3",IF(BX277&lt;=15,"6",IF(BX277&gt;15,"10"))))</f>
        <v>3</v>
      </c>
      <c r="CD277" s="111" t="str">
        <f>IF(BY277&lt;20,"1",IF(BY277&lt;=49,"3",IF(BY277&lt;=100,"6",IF(BY277&gt;100,"10"))))</f>
        <v>10</v>
      </c>
      <c r="CE277" s="111" t="str">
        <f>IF(BZ277&gt;6.5,"1",IF(BZ277&gt;=4.6,"3",IF(BZ277&gt;=2,"6",IF(BZ277&gt;=0,"10"))))</f>
        <v>3</v>
      </c>
      <c r="CF277" s="111" t="str">
        <f>IF(CA277&lt;0.5,"1",IF(CA277&lt;1,"3",IF(CA277&lt;=3,"6",IF(CA277&gt;=3,"10"))))</f>
        <v>10</v>
      </c>
      <c r="CG277" s="106">
        <v>111</v>
      </c>
      <c r="CH277" s="112"/>
      <c r="CI277" s="113" t="s">
        <v>31</v>
      </c>
      <c r="CJ277" s="109">
        <f>AVERAGE(CJ265:CJ276)</f>
        <v>34.80833333333333</v>
      </c>
      <c r="CK277" s="109">
        <f>AVERAGE(CK265:CK276)</f>
        <v>33.94166666666667</v>
      </c>
      <c r="CL277" s="110">
        <f>AVERAGE(CL265:CL276)</f>
        <v>6.2416666666666671</v>
      </c>
      <c r="CM277" s="109">
        <f>AVERAGE(CM265:CM276)</f>
        <v>19.783333333333335</v>
      </c>
      <c r="CN277" s="109">
        <f>AVERAGE(CN265:CN276)</f>
        <v>6.041666666666667</v>
      </c>
      <c r="CO277" s="111" t="str">
        <f>IF(CJ277&lt;3,"1",IF(CJ277&lt;5,"3",IF(CJ277&lt;=15,"6",IF(CJ277&gt;15,"10"))))</f>
        <v>10</v>
      </c>
      <c r="CP277" s="111" t="str">
        <f>IF(CK277&lt;20,"1",IF(CK277&lt;=49,"3",IF(CK277&lt;=100,"6",IF(CK277&gt;100,"10"))))</f>
        <v>3</v>
      </c>
      <c r="CQ277" s="111" t="str">
        <f>IF(CL277&gt;6.5,"1",IF(CL277&gt;=4.6,"3",IF(CL277&gt;=2,"6",IF(CL277&gt;=0,"10"))))</f>
        <v>3</v>
      </c>
      <c r="CR277" s="111" t="str">
        <f>IF(CM277&lt;0.5,"1",IF(CM277&lt;1,"3",IF(CM277&lt;=3,"6",IF(CM277&gt;=3,"10"))))</f>
        <v>10</v>
      </c>
      <c r="CS277" s="106">
        <v>111</v>
      </c>
      <c r="CT277" s="112"/>
      <c r="CU277" s="114" t="s">
        <v>31</v>
      </c>
      <c r="CV277" s="115">
        <f>AVERAGE(CV265:CV276)</f>
        <v>95.683333333333337</v>
      </c>
      <c r="CW277" s="115">
        <f>AVERAGE(CW265:CW276)</f>
        <v>293.20833333333331</v>
      </c>
      <c r="CX277" s="110">
        <f>AVERAGE(CX265:CX276)</f>
        <v>5.924999999999998</v>
      </c>
      <c r="CY277" s="115">
        <f>AVERAGE(CY265:CY276)</f>
        <v>30.790833333333335</v>
      </c>
      <c r="CZ277" s="115">
        <f>AVERAGE(CZ265:CZ276)</f>
        <v>7.520833333333333</v>
      </c>
      <c r="DA277" s="116" t="str">
        <f>IF(CV277&lt;3,"1",IF(CV277&lt;5,"3",IF(CV277&lt;=15,"6",IF(CV277&gt;15,"10"))))</f>
        <v>10</v>
      </c>
      <c r="DB277" s="116" t="str">
        <f>IF(CW277&lt;20,"1",IF(CW277&lt;=49,"3",IF(CW277&lt;=100,"6",IF(CW277&gt;100,"10"))))</f>
        <v>10</v>
      </c>
      <c r="DC277" s="116" t="str">
        <f>IF(CX277&gt;6.5,"1",IF(CX277&gt;=4.6,"3",IF(CX277&gt;=2,"6",IF(CX277&gt;=0,"10"))))</f>
        <v>3</v>
      </c>
      <c r="DD277" s="116" t="str">
        <f>IF(CY277&lt;0.5,"1",IF(CY277&lt;1,"3",IF(CY277&lt;=3,"6",IF(CY277&gt;=3,"10"))))</f>
        <v>10</v>
      </c>
      <c r="DE277" s="106">
        <v>111</v>
      </c>
      <c r="DF277" s="112"/>
      <c r="DG277" s="113" t="s">
        <v>31</v>
      </c>
      <c r="DH277" s="109" t="e">
        <f>AVERAGE(DH265:DH276)</f>
        <v>#DIV/0!</v>
      </c>
      <c r="DI277" s="109" t="e">
        <f>AVERAGE(DI265:DI276)</f>
        <v>#DIV/0!</v>
      </c>
      <c r="DJ277" s="110" t="e">
        <f>AVERAGE(DJ265:DJ276)</f>
        <v>#DIV/0!</v>
      </c>
      <c r="DK277" s="109" t="e">
        <f>AVERAGE(DK265:DK276)</f>
        <v>#DIV/0!</v>
      </c>
      <c r="DL277" s="109" t="e">
        <f>AVERAGE(DL265:DL276)</f>
        <v>#DIV/0!</v>
      </c>
      <c r="DM277" s="111" t="e">
        <f>IF(DH277&lt;3,"1",IF(DH277&lt;5,"3",IF(DH277&lt;=15,"6",IF(DH277&gt;15,"10"))))</f>
        <v>#DIV/0!</v>
      </c>
      <c r="DN277" s="111" t="e">
        <f>IF(DI277&lt;20,"1",IF(DI277&lt;=49,"3",IF(DI277&lt;=100,"6",IF(DI277&gt;100,"10"))))</f>
        <v>#DIV/0!</v>
      </c>
      <c r="DO277" s="111" t="e">
        <f>IF(DJ277&gt;6.5,"1",IF(DJ277&gt;=4.6,"3",IF(DJ277&gt;=2,"6",IF(DJ277&gt;=0,"10"))))</f>
        <v>#DIV/0!</v>
      </c>
      <c r="DP277" s="111" t="e">
        <f>IF(DK277&lt;0.5,"1",IF(DK277&lt;1,"3",IF(DK277&lt;=3,"6",IF(DK277&gt;=3,"10"))))</f>
        <v>#DIV/0!</v>
      </c>
      <c r="DQ277" s="106">
        <v>111</v>
      </c>
      <c r="DR277" s="112"/>
      <c r="DS277" s="113" t="s">
        <v>31</v>
      </c>
      <c r="DT277" s="109">
        <f>AVERAGE(DT265:DT276)</f>
        <v>21.808333333333334</v>
      </c>
      <c r="DU277" s="109">
        <f>AVERAGE(DU265:DU276)</f>
        <v>282.4666666666667</v>
      </c>
      <c r="DV277" s="110">
        <f>AVERAGE(DV265:DV276)</f>
        <v>6.5249999999999986</v>
      </c>
      <c r="DW277" s="109">
        <f>AVERAGE(DW265:DW276)</f>
        <v>4.4108333333333327</v>
      </c>
      <c r="DX277" s="109">
        <f>AVERAGE(DX265:DX276)</f>
        <v>5.625</v>
      </c>
      <c r="DY277" s="111" t="str">
        <f>IF(DT277&lt;3,"1",IF(DT277&lt;5,"3",IF(DT277&lt;=15,"6",IF(DT277&gt;15,"10"))))</f>
        <v>10</v>
      </c>
      <c r="DZ277" s="111" t="str">
        <f>IF(DU277&lt;20,"1",IF(DU277&lt;=49,"3",IF(DU277&lt;=100,"6",IF(DU277&gt;100,"10"))))</f>
        <v>10</v>
      </c>
      <c r="EA277" s="111" t="str">
        <f>IF(DV277&gt;6.5,"1",IF(DV277&gt;=4.6,"3",IF(DV277&gt;=2,"6",IF(DV277&gt;=0,"10"))))</f>
        <v>1</v>
      </c>
      <c r="EB277" s="111" t="str">
        <f>IF(DW277&lt;0.5,"1",IF(DW277&lt;1,"3",IF(DW277&lt;=3,"6",IF(DW277&gt;=3,"10"))))</f>
        <v>10</v>
      </c>
    </row>
    <row r="278" spans="1:132" ht="15.6" customHeight="1" thickTop="1" x14ac:dyDescent="0.25">
      <c r="A278" s="149">
        <v>112</v>
      </c>
      <c r="B278" s="153" t="s">
        <v>22</v>
      </c>
      <c r="C278" s="32">
        <v>44931</v>
      </c>
      <c r="D278" s="60">
        <v>3.8</v>
      </c>
      <c r="E278" s="60">
        <v>22.2</v>
      </c>
      <c r="F278" s="60">
        <v>7.5</v>
      </c>
      <c r="G278" s="61">
        <v>7.74</v>
      </c>
      <c r="H278" s="29">
        <f t="shared" ref="H278:H289" si="707">(I278+J278+K278+L278)/4</f>
        <v>4.25</v>
      </c>
      <c r="I278" s="30" t="str">
        <f t="shared" ref="I278:I289" si="708">IF(D278&lt;=3,"1",IF(D278&lt;5,"3",IF(D278&lt;=15,"6",IF(D278&gt;15,"10"))))</f>
        <v>3</v>
      </c>
      <c r="J278" s="30" t="str">
        <f t="shared" ref="J278:J289" si="709">IF(E278&lt;=20,"1",IF(E278&lt;=49.9,"3",IF(E278&lt;=100,"6",IF(E278&gt;100,"10"))))</f>
        <v>3</v>
      </c>
      <c r="K278" s="30" t="str">
        <f t="shared" ref="K278:K289" si="710">IF(F278&gt;=6.5,"1",IF(F278&gt;=4.6,"3",IF(F278&gt;=2,"6",IF(F278&gt;=0,"10"))))</f>
        <v>1</v>
      </c>
      <c r="L278" s="30" t="str">
        <f t="shared" ref="L278:L289" si="711">IF(G278&lt;=0.5,"1",IF(G278&lt;1,"3",IF(G278&lt;=3,"6",IF(G278&gt;=3,"10"))))</f>
        <v>10</v>
      </c>
      <c r="M278" s="149">
        <v>112</v>
      </c>
      <c r="N278" s="153" t="s">
        <v>41</v>
      </c>
      <c r="O278" s="32">
        <v>44931</v>
      </c>
      <c r="P278" s="77">
        <v>12.5</v>
      </c>
      <c r="Q278" s="77">
        <v>47</v>
      </c>
      <c r="R278" s="76">
        <v>0.6</v>
      </c>
      <c r="S278" s="77">
        <v>14.9</v>
      </c>
      <c r="T278" s="29">
        <f t="shared" ref="T278:T283" si="712">(U278+V278+W278+X278)/4</f>
        <v>7.25</v>
      </c>
      <c r="U278" s="30" t="str">
        <f>IF(P278&lt;=3,"1",IF(P278&lt;5,"3",IF(P278&lt;=15,"6",IF(P278&gt;15,"10"))))</f>
        <v>6</v>
      </c>
      <c r="V278" s="30" t="str">
        <f>IF(Q278&lt;=20,"1",IF(Q278&lt;=49.9,"3",IF(Q278&lt;=100,"6",IF(Q278&gt;100,"10"))))</f>
        <v>3</v>
      </c>
      <c r="W278" s="30" t="str">
        <f>IF(R278&gt;=6.5,"1",IF(R278&gt;=4.6,"3",IF(R278&gt;=2,"6",IF(R278&gt;=0,"10"))))</f>
        <v>10</v>
      </c>
      <c r="X278" s="30" t="str">
        <f>IF(S278&lt;=0.5,"1",IF(S278&lt;1,"3",IF(S278&lt;=3,"6",IF(S278&gt;=3,"10"))))</f>
        <v>10</v>
      </c>
      <c r="Y278" s="149">
        <v>112</v>
      </c>
      <c r="Z278" s="153" t="s">
        <v>41</v>
      </c>
      <c r="AA278" s="32">
        <v>44931</v>
      </c>
      <c r="AB278" s="77">
        <v>3</v>
      </c>
      <c r="AC278" s="77">
        <v>54.8</v>
      </c>
      <c r="AD278" s="76">
        <v>2.2999999999999998</v>
      </c>
      <c r="AE278" s="77">
        <v>10.6</v>
      </c>
      <c r="AF278" s="29">
        <f t="shared" ref="AF278:AF289" si="713">(AG278+AH278+AI278+AJ278)/4</f>
        <v>5.75</v>
      </c>
      <c r="AG278" s="7" t="str">
        <f>IF(AB278&lt;=3,"1",IF(AB278&lt;5,"3",IF(AB278&lt;=15,"6",IF(AB278&gt;15,"10"))))</f>
        <v>1</v>
      </c>
      <c r="AH278" s="7" t="str">
        <f>IF(AC278&lt;=20,"1",IF(AC278&lt;=49.9,"3",IF(AC278&lt;=100,"6",IF(AC278&gt;100,"10"))))</f>
        <v>6</v>
      </c>
      <c r="AI278" s="7" t="str">
        <f>IF(AD278&gt;=6.5,"1",IF(AD278&gt;=4.6,"3",IF(AD278&gt;=2,"6",IF(AD278&gt;=0,"10"))))</f>
        <v>6</v>
      </c>
      <c r="AJ278" s="7" t="str">
        <f>IF(AE278&lt;=0.5,"1",IF(AE278&lt;1,"3",IF(AE278&lt;=3,"6",IF(AE278&gt;=3,"10"))))</f>
        <v>10</v>
      </c>
      <c r="AK278" s="149">
        <v>112</v>
      </c>
      <c r="AL278" s="153" t="s">
        <v>42</v>
      </c>
      <c r="AM278" s="32">
        <v>44931</v>
      </c>
      <c r="AN278" s="77">
        <v>1.7</v>
      </c>
      <c r="AO278" s="77">
        <v>55.4</v>
      </c>
      <c r="AP278" s="76">
        <v>3</v>
      </c>
      <c r="AQ278" s="27">
        <v>8.33</v>
      </c>
      <c r="AR278" s="29">
        <f t="shared" ref="AR278:AR289" si="714">(AS278+AT278+AU278+AV278)/4</f>
        <v>5.75</v>
      </c>
      <c r="AS278" s="30" t="str">
        <f>IF(AN278&lt;=3,"1",IF(AN278&lt;5,"3",IF(AN278&lt;=15,"6",IF(AN278&gt;15,"10"))))</f>
        <v>1</v>
      </c>
      <c r="AT278" s="30" t="str">
        <f>IF(AO278&lt;=20,"1",IF(AO278&lt;=49.9,"3",IF(AO278&lt;=100,"6",IF(AO278&gt;100,"10"))))</f>
        <v>6</v>
      </c>
      <c r="AU278" s="30" t="str">
        <f>IF(AP278&gt;=6.5,"1",IF(AP278&gt;=4.6,"3",IF(AP278&gt;=2,"6",IF(AP278&gt;=0,"10"))))</f>
        <v>6</v>
      </c>
      <c r="AV278" s="30" t="str">
        <f>IF(AQ278&lt;=0.5,"1",IF(AQ278&lt;1,"3",IF(AQ278&lt;=3,"6",IF(AQ278&gt;=3,"10"))))</f>
        <v>10</v>
      </c>
      <c r="AW278" s="149">
        <v>112</v>
      </c>
      <c r="AX278" s="153" t="s">
        <v>42</v>
      </c>
      <c r="AY278" s="32">
        <v>44931</v>
      </c>
      <c r="AZ278" s="77">
        <v>1.3</v>
      </c>
      <c r="BA278" s="77">
        <v>54.6</v>
      </c>
      <c r="BB278" s="76">
        <v>6.2</v>
      </c>
      <c r="BC278" s="27">
        <v>3.07</v>
      </c>
      <c r="BD278" s="29">
        <f t="shared" ref="BD278:BD289" si="715">(BE278+BF278+BG278+BH278)/4</f>
        <v>5</v>
      </c>
      <c r="BE278" s="30" t="str">
        <f t="shared" ref="BE278:BE289" si="716">IF(AZ278&lt;=3,"1",IF(AZ278&lt;5,"3",IF(AZ278&lt;=15,"6",IF(AZ278&gt;15,"10"))))</f>
        <v>1</v>
      </c>
      <c r="BF278" s="30" t="str">
        <f t="shared" ref="BF278:BF289" si="717">IF(BA278&lt;=20,"1",IF(BA278&lt;=49.9,"3",IF(BA278&lt;=100,"6",IF(BA278&gt;100,"10"))))</f>
        <v>6</v>
      </c>
      <c r="BG278" s="30" t="str">
        <f t="shared" ref="BG278:BG289" si="718">IF(BB278&gt;=6.5,"1",IF(BB278&gt;=4.6,"3",IF(BB278&gt;=2,"6",IF(BB278&gt;=0,"10"))))</f>
        <v>3</v>
      </c>
      <c r="BH278" s="30" t="str">
        <f t="shared" ref="BH278:BH289" si="719">IF(BC278&lt;=0.5,"1",IF(BC278&lt;1,"3",IF(BC278&lt;=3,"6",IF(BC278&gt;=3,"10"))))</f>
        <v>10</v>
      </c>
      <c r="BI278" s="149">
        <v>112</v>
      </c>
      <c r="BJ278" s="153" t="s">
        <v>22</v>
      </c>
      <c r="BK278" s="32">
        <v>44931</v>
      </c>
      <c r="BL278" s="43" t="s">
        <v>32</v>
      </c>
      <c r="BM278" s="43" t="s">
        <v>32</v>
      </c>
      <c r="BN278" s="76" t="s">
        <v>32</v>
      </c>
      <c r="BO278" s="44" t="s">
        <v>32</v>
      </c>
      <c r="BP278" s="6" t="s">
        <v>32</v>
      </c>
      <c r="BQ278" s="7" t="s">
        <v>51</v>
      </c>
      <c r="BR278" s="7" t="s">
        <v>51</v>
      </c>
      <c r="BS278" s="7" t="s">
        <v>51</v>
      </c>
      <c r="BT278" s="7" t="s">
        <v>51</v>
      </c>
      <c r="BU278" s="149">
        <v>112</v>
      </c>
      <c r="BV278" s="153" t="s">
        <v>22</v>
      </c>
      <c r="BW278" s="32">
        <v>44931</v>
      </c>
      <c r="BX278" s="119">
        <v>3.4</v>
      </c>
      <c r="BY278" s="119">
        <v>32</v>
      </c>
      <c r="BZ278" s="119">
        <v>4.4000000000000004</v>
      </c>
      <c r="CA278" s="119">
        <v>7.77</v>
      </c>
      <c r="CB278" s="29">
        <f t="shared" ref="CB278" si="720">(CC278+CD278+CE278+CF278)/4</f>
        <v>5.5</v>
      </c>
      <c r="CC278" s="101" t="str">
        <f t="shared" ref="CC278" si="721">IF(BX278&lt;=3,"1",IF(BX278&lt;5,"3",IF(BX278&lt;=15,"6",IF(BX278&gt;15,"10"))))</f>
        <v>3</v>
      </c>
      <c r="CD278" s="101" t="str">
        <f t="shared" ref="CD278" si="722">IF(BY278&lt;=20,"1",IF(BY278&lt;=49.9,"3",IF(BY278&lt;=100,"6",IF(BY278&gt;100,"10"))))</f>
        <v>3</v>
      </c>
      <c r="CE278" s="101" t="str">
        <f t="shared" ref="CE278" si="723">IF(BZ278&gt;=6.5,"1",IF(BZ278&gt;=4.6,"3",IF(BZ278&gt;=2,"6",IF(BZ278&gt;=0,"10"))))</f>
        <v>6</v>
      </c>
      <c r="CF278" s="101" t="str">
        <f t="shared" ref="CF278" si="724">IF(CA278&lt;=0.5,"1",IF(CA278&lt;1,"3",IF(CA278&lt;=3,"6",IF(CA278&gt;=3,"10"))))</f>
        <v>10</v>
      </c>
      <c r="CG278" s="149">
        <v>112</v>
      </c>
      <c r="CH278" s="151"/>
      <c r="CI278" s="32">
        <v>44930</v>
      </c>
      <c r="CJ278" s="77">
        <v>216</v>
      </c>
      <c r="CK278" s="77">
        <v>62.6</v>
      </c>
      <c r="CL278" s="76">
        <v>6.8</v>
      </c>
      <c r="CM278" s="77">
        <v>39.6</v>
      </c>
      <c r="CN278" s="29">
        <f t="shared" ref="CN278:CN289" si="725">(CO278+CP278+CQ278+CR278)/4</f>
        <v>6.75</v>
      </c>
      <c r="CO278" s="30" t="str">
        <f>IF(CJ278&lt;=3,"1",IF(CJ278&lt;5,"3",IF(CJ278&lt;=15,"6",IF(CJ278&gt;15,"10"))))</f>
        <v>10</v>
      </c>
      <c r="CP278" s="30" t="str">
        <f>IF(CK278&lt;=20,"1",IF(CK278&lt;=49.9,"3",IF(CK278&lt;=100,"6",IF(CK278&gt;100,"10"))))</f>
        <v>6</v>
      </c>
      <c r="CQ278" s="30" t="str">
        <f>IF(CL278&gt;=6.5,"1",IF(CL278&gt;=4.6,"3",IF(CL278&gt;=2,"6",IF(CL278&gt;=0,"10"))))</f>
        <v>1</v>
      </c>
      <c r="CR278" s="30" t="str">
        <f>IF(CM278&lt;=0.5,"1",IF(CM278&lt;1,"3",IF(CM278&lt;=3,"6",IF(CM278&gt;=3,"10"))))</f>
        <v>10</v>
      </c>
      <c r="CS278" s="149">
        <v>112</v>
      </c>
      <c r="CT278" s="151"/>
      <c r="CU278" s="32">
        <v>44930</v>
      </c>
      <c r="CV278" s="77">
        <v>171</v>
      </c>
      <c r="CW278" s="77">
        <v>356</v>
      </c>
      <c r="CX278" s="76">
        <v>6.6</v>
      </c>
      <c r="CY278" s="77">
        <v>65.400000000000006</v>
      </c>
      <c r="CZ278" s="80">
        <f t="shared" ref="CZ278:CZ289" si="726">(DA278+DB278+DC278+DD278)/4</f>
        <v>7.75</v>
      </c>
      <c r="DA278" s="81" t="str">
        <f>IF(CV278&lt;=3,"1",IF(CV278&lt;5,"3",IF(CV278&lt;=15,"6",IF(CV278&gt;15,"10"))))</f>
        <v>10</v>
      </c>
      <c r="DB278" s="81" t="str">
        <f>IF(CW278&lt;=20,"1",IF(CW278&lt;=49.9,"3",IF(CW278&lt;=100,"6",IF(CW278&gt;100,"10"))))</f>
        <v>10</v>
      </c>
      <c r="DC278" s="81" t="str">
        <f>IF(CX278&gt;=6.5,"1",IF(CX278&gt;=4.6,"3",IF(CX278&gt;=2,"6",IF(CX278&gt;=0,"10"))))</f>
        <v>1</v>
      </c>
      <c r="DD278" s="81" t="str">
        <f>IF(CY278&lt;=0.5,"1",IF(CY278&lt;1,"3",IF(CY278&lt;=3,"6",IF(CY278&gt;=3,"10"))))</f>
        <v>10</v>
      </c>
      <c r="DE278" s="149">
        <v>112</v>
      </c>
      <c r="DF278" s="151"/>
      <c r="DG278" s="32"/>
      <c r="DH278" s="77"/>
      <c r="DI278" s="77"/>
      <c r="DJ278" s="76"/>
      <c r="DK278" s="77"/>
      <c r="DL278" s="29" t="s">
        <v>32</v>
      </c>
      <c r="DM278" s="7" t="s">
        <v>32</v>
      </c>
      <c r="DN278" s="7" t="s">
        <v>32</v>
      </c>
      <c r="DO278" s="7" t="s">
        <v>32</v>
      </c>
      <c r="DP278" s="7" t="s">
        <v>32</v>
      </c>
      <c r="DQ278" s="149">
        <v>112</v>
      </c>
      <c r="DR278" s="151"/>
      <c r="DS278" s="32">
        <v>44930</v>
      </c>
      <c r="DT278" s="77">
        <v>60.1</v>
      </c>
      <c r="DU278" s="77">
        <v>42.8</v>
      </c>
      <c r="DV278" s="76">
        <v>6</v>
      </c>
      <c r="DW278" s="77">
        <v>13.8</v>
      </c>
      <c r="DX278" s="29">
        <f t="shared" ref="DX278:DX289" si="727">(DY278+DZ278+EA278+EB278)/4</f>
        <v>6.5</v>
      </c>
      <c r="DY278" s="30" t="str">
        <f t="shared" ref="DY278:DY289" si="728">IF(DT278&lt;=3,"1",IF(DT278&lt;5,"3",IF(DT278&lt;=15,"6",IF(DT278&gt;15,"10"))))</f>
        <v>10</v>
      </c>
      <c r="DZ278" s="30" t="str">
        <f t="shared" ref="DZ278:DZ289" si="729">IF(DU278&lt;=20,"1",IF(DU278&lt;=49.9,"3",IF(DU278&lt;=100,"6",IF(DU278&gt;100,"10"))))</f>
        <v>3</v>
      </c>
      <c r="EA278" s="30" t="str">
        <f t="shared" ref="EA278:EA289" si="730">IF(DV278&gt;=6.5,"1",IF(DV278&gt;=4.6,"3",IF(DV278&gt;=2,"6",IF(DV278&gt;=0,"10"))))</f>
        <v>3</v>
      </c>
      <c r="EB278" s="30" t="str">
        <f t="shared" ref="EB278:EB289" si="731">IF(DW278&lt;=0.5,"1",IF(DW278&lt;1,"3",IF(DW278&lt;=3,"6",IF(DW278&gt;=3,"10"))))</f>
        <v>10</v>
      </c>
    </row>
    <row r="279" spans="1:132" x14ac:dyDescent="0.25">
      <c r="A279" s="149"/>
      <c r="B279" s="154"/>
      <c r="C279" s="32">
        <v>44960</v>
      </c>
      <c r="D279" s="60">
        <v>4</v>
      </c>
      <c r="E279" s="60">
        <v>23.1</v>
      </c>
      <c r="F279" s="60">
        <v>7.4</v>
      </c>
      <c r="G279" s="61">
        <v>9.26</v>
      </c>
      <c r="H279" s="29">
        <f t="shared" si="707"/>
        <v>4.25</v>
      </c>
      <c r="I279" s="30" t="str">
        <f t="shared" si="708"/>
        <v>3</v>
      </c>
      <c r="J279" s="30" t="str">
        <f t="shared" si="709"/>
        <v>3</v>
      </c>
      <c r="K279" s="30" t="str">
        <f t="shared" si="710"/>
        <v>1</v>
      </c>
      <c r="L279" s="30" t="str">
        <f t="shared" si="711"/>
        <v>10</v>
      </c>
      <c r="M279" s="149"/>
      <c r="N279" s="154"/>
      <c r="O279" s="32">
        <v>44960</v>
      </c>
      <c r="P279" s="85">
        <v>15.3</v>
      </c>
      <c r="Q279" s="85">
        <v>55</v>
      </c>
      <c r="R279" s="76">
        <v>0.9</v>
      </c>
      <c r="S279" s="84">
        <v>19.399999999999999</v>
      </c>
      <c r="T279" s="29">
        <f t="shared" si="712"/>
        <v>9</v>
      </c>
      <c r="U279" s="7" t="str">
        <f>IF(P279&lt;=3,"1",IF(P279&lt;5,"3",IF(P279&lt;=15,"6",IF(P279&gt;15,"10"))))</f>
        <v>10</v>
      </c>
      <c r="V279" s="7" t="str">
        <f>IF(Q279&lt;=20,"1",IF(Q279&lt;=49.9,"3",IF(Q279&lt;=100,"6",IF(Q279&gt;100,"10"))))</f>
        <v>6</v>
      </c>
      <c r="W279" s="7" t="str">
        <f>IF(R279&gt;=6.5,"1",IF(R279&gt;=4.6,"3",IF(R279&gt;=2,"6",IF(R279&gt;=0,"10"))))</f>
        <v>10</v>
      </c>
      <c r="X279" s="7" t="str">
        <f>IF(S279&lt;=0.5,"1",IF(S279&lt;1,"3",IF(S279&lt;=3,"6",IF(S279&gt;=3,"10"))))</f>
        <v>10</v>
      </c>
      <c r="Y279" s="149"/>
      <c r="Z279" s="154"/>
      <c r="AA279" s="32">
        <v>44960</v>
      </c>
      <c r="AB279" s="85">
        <v>2.7</v>
      </c>
      <c r="AC279" s="85">
        <v>41.6</v>
      </c>
      <c r="AD279" s="76">
        <v>5.0999999999999996</v>
      </c>
      <c r="AE279" s="84">
        <v>11.8</v>
      </c>
      <c r="AF279" s="29">
        <f t="shared" si="713"/>
        <v>4.25</v>
      </c>
      <c r="AG279" s="7" t="str">
        <f>IF(AB279&lt;=3,"1",IF(AB279&lt;5,"3",IF(AB279&lt;=15,"6",IF(AB279&gt;15,"10"))))</f>
        <v>1</v>
      </c>
      <c r="AH279" s="7" t="str">
        <f>IF(AC279&lt;=20,"1",IF(AC279&lt;=49.9,"3",IF(AC279&lt;=100,"6",IF(AC279&gt;100,"10"))))</f>
        <v>3</v>
      </c>
      <c r="AI279" s="7" t="str">
        <f>IF(AD279&gt;=6.5,"1",IF(AD279&gt;=4.6,"3",IF(AD279&gt;=2,"6",IF(AD279&gt;=0,"10"))))</f>
        <v>3</v>
      </c>
      <c r="AJ279" s="7" t="str">
        <f>IF(AE279&lt;=0.5,"1",IF(AE279&lt;1,"3",IF(AE279&lt;=3,"6",IF(AE279&gt;=3,"10"))))</f>
        <v>10</v>
      </c>
      <c r="AK279" s="149"/>
      <c r="AL279" s="154"/>
      <c r="AM279" s="32">
        <v>44960</v>
      </c>
      <c r="AN279" s="85">
        <v>1.3</v>
      </c>
      <c r="AO279" s="85">
        <v>74.3</v>
      </c>
      <c r="AP279" s="76">
        <v>5.4</v>
      </c>
      <c r="AQ279" s="84">
        <v>8.3000000000000007</v>
      </c>
      <c r="AR279" s="29">
        <f t="shared" si="714"/>
        <v>5</v>
      </c>
      <c r="AS279" s="7" t="str">
        <f>IF(AN279&lt;=3,"1",IF(AN279&lt;5,"3",IF(AN279&lt;=15,"6",IF(AN279&gt;15,"10"))))</f>
        <v>1</v>
      </c>
      <c r="AT279" s="7" t="str">
        <f>IF(AO279&lt;=20,"1",IF(AO279&lt;=49.9,"3",IF(AO279&lt;=100,"6",IF(AO279&gt;100,"10"))))</f>
        <v>6</v>
      </c>
      <c r="AU279" s="7" t="str">
        <f>IF(AP279&gt;=6.5,"1",IF(AP279&gt;=4.6,"3",IF(AP279&gt;=2,"6",IF(AP279&gt;=0,"10"))))</f>
        <v>3</v>
      </c>
      <c r="AV279" s="7" t="str">
        <f>IF(AQ279&lt;=0.5,"1",IF(AQ279&lt;1,"3",IF(AQ279&lt;=3,"6",IF(AQ279&gt;=3,"10"))))</f>
        <v>10</v>
      </c>
      <c r="AW279" s="149"/>
      <c r="AX279" s="154"/>
      <c r="AY279" s="32">
        <v>44960</v>
      </c>
      <c r="AZ279" s="85">
        <v>1.7</v>
      </c>
      <c r="BA279" s="85">
        <v>39.299999999999997</v>
      </c>
      <c r="BB279" s="76">
        <v>7.8</v>
      </c>
      <c r="BC279" s="84">
        <v>2.5299999999999998</v>
      </c>
      <c r="BD279" s="29">
        <f t="shared" si="715"/>
        <v>2.75</v>
      </c>
      <c r="BE279" s="30" t="str">
        <f t="shared" si="716"/>
        <v>1</v>
      </c>
      <c r="BF279" s="30" t="str">
        <f t="shared" si="717"/>
        <v>3</v>
      </c>
      <c r="BG279" s="30" t="str">
        <f t="shared" si="718"/>
        <v>1</v>
      </c>
      <c r="BH279" s="30" t="str">
        <f t="shared" si="719"/>
        <v>6</v>
      </c>
      <c r="BI279" s="149"/>
      <c r="BJ279" s="154"/>
      <c r="BK279" s="32">
        <v>44960</v>
      </c>
      <c r="BL279" s="43" t="s">
        <v>32</v>
      </c>
      <c r="BM279" s="43" t="s">
        <v>32</v>
      </c>
      <c r="BN279" s="76" t="s">
        <v>32</v>
      </c>
      <c r="BO279" s="44" t="s">
        <v>32</v>
      </c>
      <c r="BP279" s="6" t="s">
        <v>32</v>
      </c>
      <c r="BQ279" s="7" t="s">
        <v>51</v>
      </c>
      <c r="BR279" s="7" t="s">
        <v>51</v>
      </c>
      <c r="BS279" s="7" t="s">
        <v>51</v>
      </c>
      <c r="BT279" s="7" t="s">
        <v>32</v>
      </c>
      <c r="BU279" s="149"/>
      <c r="BV279" s="154"/>
      <c r="BW279" s="32">
        <v>44960</v>
      </c>
      <c r="BX279" s="119" t="s">
        <v>52</v>
      </c>
      <c r="BY279" s="119" t="s">
        <v>52</v>
      </c>
      <c r="BZ279" s="119" t="s">
        <v>52</v>
      </c>
      <c r="CA279" s="119" t="s">
        <v>52</v>
      </c>
      <c r="CB279" s="6" t="s">
        <v>32</v>
      </c>
      <c r="CC279" s="7" t="s">
        <v>32</v>
      </c>
      <c r="CD279" s="7" t="s">
        <v>32</v>
      </c>
      <c r="CE279" s="7" t="s">
        <v>32</v>
      </c>
      <c r="CF279" s="7" t="s">
        <v>32</v>
      </c>
      <c r="CG279" s="149"/>
      <c r="CH279" s="151"/>
      <c r="CI279" s="4">
        <v>44965</v>
      </c>
      <c r="CJ279" s="86">
        <v>68.400000000000006</v>
      </c>
      <c r="CK279" s="87">
        <v>44.3</v>
      </c>
      <c r="CL279" s="76">
        <v>6</v>
      </c>
      <c r="CM279" s="87">
        <v>111</v>
      </c>
      <c r="CN279" s="29">
        <f t="shared" si="725"/>
        <v>6.5</v>
      </c>
      <c r="CO279" s="30" t="str">
        <f>IF(CJ279&lt;=3,"1",IF(CJ279&lt;5,"3",IF(CJ279&lt;=15,"6",IF(CJ279&gt;15,"10"))))</f>
        <v>10</v>
      </c>
      <c r="CP279" s="30" t="str">
        <f>IF(CK279&lt;=20,"1",IF(CK279&lt;=49.9,"3",IF(CK279&lt;=100,"6",IF(CK279&gt;100,"10"))))</f>
        <v>3</v>
      </c>
      <c r="CQ279" s="30" t="str">
        <f>IF(CL279&gt;=6.5,"1",IF(CL279&gt;=4.6,"3",IF(CL279&gt;=2,"6",IF(CL279&gt;=0,"10"))))</f>
        <v>3</v>
      </c>
      <c r="CR279" s="30" t="str">
        <f>IF(CM279&lt;=0.5,"1",IF(CM279&lt;1,"3",IF(CM279&lt;=3,"6",IF(CM279&gt;=3,"10"))))</f>
        <v>10</v>
      </c>
      <c r="CS279" s="149"/>
      <c r="CT279" s="151"/>
      <c r="CU279" s="4">
        <v>44965</v>
      </c>
      <c r="CV279" s="86">
        <v>68.7</v>
      </c>
      <c r="CW279" s="87">
        <v>196</v>
      </c>
      <c r="CX279" s="76">
        <v>6.6</v>
      </c>
      <c r="CY279" s="87">
        <v>105</v>
      </c>
      <c r="CZ279" s="90">
        <f t="shared" si="726"/>
        <v>7.75</v>
      </c>
      <c r="DA279" s="91" t="str">
        <f>IF(CV279&lt;=3,"1",IF(CV279&lt;5,"3",IF(CV279&lt;=15,"6",IF(CV279&gt;15,"10"))))</f>
        <v>10</v>
      </c>
      <c r="DB279" s="91" t="str">
        <f>IF(CW279&lt;=20,"1",IF(CW279&lt;=49.9,"3",IF(CW279&lt;=100,"6",IF(CW279&gt;100,"10"))))</f>
        <v>10</v>
      </c>
      <c r="DC279" s="91" t="str">
        <f>IF(CX279&gt;=6.5,"1",IF(CX279&gt;=4.6,"3",IF(CX279&gt;=2,"6",IF(CX279&gt;=0,"10"))))</f>
        <v>1</v>
      </c>
      <c r="DD279" s="91" t="str">
        <f>IF(CY279&lt;=0.5,"1",IF(CY279&lt;1,"3",IF(CY279&lt;=3,"6",IF(CY279&gt;=3,"10"))))</f>
        <v>10</v>
      </c>
      <c r="DE279" s="149"/>
      <c r="DF279" s="151"/>
      <c r="DG279" s="4"/>
      <c r="DH279" s="86"/>
      <c r="DI279" s="87"/>
      <c r="DJ279" s="76"/>
      <c r="DK279" s="87"/>
      <c r="DL279" s="29" t="s">
        <v>32</v>
      </c>
      <c r="DM279" s="7" t="s">
        <v>32</v>
      </c>
      <c r="DN279" s="7" t="s">
        <v>32</v>
      </c>
      <c r="DO279" s="7" t="s">
        <v>32</v>
      </c>
      <c r="DP279" s="7" t="s">
        <v>32</v>
      </c>
      <c r="DQ279" s="149"/>
      <c r="DR279" s="151"/>
      <c r="DS279" s="4">
        <v>44965</v>
      </c>
      <c r="DT279" s="86">
        <v>9.9</v>
      </c>
      <c r="DU279" s="87">
        <v>45.8</v>
      </c>
      <c r="DV279" s="76">
        <v>7.5</v>
      </c>
      <c r="DW279" s="87">
        <v>8.4</v>
      </c>
      <c r="DX279" s="29">
        <f t="shared" si="727"/>
        <v>5</v>
      </c>
      <c r="DY279" s="30" t="str">
        <f t="shared" si="728"/>
        <v>6</v>
      </c>
      <c r="DZ279" s="30" t="str">
        <f t="shared" si="729"/>
        <v>3</v>
      </c>
      <c r="EA279" s="30" t="str">
        <f t="shared" si="730"/>
        <v>1</v>
      </c>
      <c r="EB279" s="30" t="str">
        <f t="shared" si="731"/>
        <v>10</v>
      </c>
    </row>
    <row r="280" spans="1:132" x14ac:dyDescent="0.25">
      <c r="A280" s="149"/>
      <c r="B280" s="154"/>
      <c r="C280" s="32">
        <v>44986</v>
      </c>
      <c r="D280" s="60">
        <v>9.6999999999999993</v>
      </c>
      <c r="E280" s="60">
        <v>25.4</v>
      </c>
      <c r="F280" s="60">
        <v>9.8000000000000007</v>
      </c>
      <c r="G280" s="61">
        <v>12.6</v>
      </c>
      <c r="H280" s="29">
        <f t="shared" si="707"/>
        <v>5</v>
      </c>
      <c r="I280" s="30" t="str">
        <f t="shared" si="708"/>
        <v>6</v>
      </c>
      <c r="J280" s="30" t="str">
        <f t="shared" si="709"/>
        <v>3</v>
      </c>
      <c r="K280" s="30" t="str">
        <f t="shared" si="710"/>
        <v>1</v>
      </c>
      <c r="L280" s="30" t="str">
        <f t="shared" si="711"/>
        <v>10</v>
      </c>
      <c r="M280" s="149"/>
      <c r="N280" s="154"/>
      <c r="O280" s="32">
        <v>44986</v>
      </c>
      <c r="P280" s="77">
        <v>19.7</v>
      </c>
      <c r="Q280" s="77">
        <v>39.6</v>
      </c>
      <c r="R280" s="76">
        <v>1.8</v>
      </c>
      <c r="S280" s="77">
        <v>25.2</v>
      </c>
      <c r="T280" s="29">
        <f t="shared" si="712"/>
        <v>8.25</v>
      </c>
      <c r="U280" s="7" t="str">
        <f>IF(P280&lt;=3,"1",IF(P280&lt;5,"3",IF(P280&lt;=15,"6",IF(P280&gt;15,"10"))))</f>
        <v>10</v>
      </c>
      <c r="V280" s="7" t="str">
        <f>IF(Q280&lt;=20,"1",IF(Q280&lt;=49.9,"3",IF(Q280&lt;=100,"6",IF(Q280&gt;100,"10"))))</f>
        <v>3</v>
      </c>
      <c r="W280" s="7" t="str">
        <f>IF(R280&gt;=6.5,"1",IF(R280&gt;=4.6,"3",IF(R280&gt;=2,"6",IF(R280&gt;=0,"10"))))</f>
        <v>10</v>
      </c>
      <c r="X280" s="7" t="str">
        <f>IF(S280&lt;=0.5,"1",IF(S280&lt;1,"3",IF(S280&lt;=3,"6",IF(S280&gt;=3,"10"))))</f>
        <v>10</v>
      </c>
      <c r="Y280" s="149"/>
      <c r="Z280" s="154"/>
      <c r="AA280" s="32">
        <v>44986</v>
      </c>
      <c r="AB280" s="77">
        <v>3.4</v>
      </c>
      <c r="AC280" s="77">
        <v>79.3</v>
      </c>
      <c r="AD280" s="76">
        <v>3.5</v>
      </c>
      <c r="AE280" s="77">
        <v>14.9</v>
      </c>
      <c r="AF280" s="29">
        <f t="shared" si="713"/>
        <v>6.25</v>
      </c>
      <c r="AG280" s="7" t="str">
        <f>IF(AB280&lt;=3,"1",IF(AB280&lt;5,"3",IF(AB280&lt;=15,"6",IF(AB280&gt;15,"10"))))</f>
        <v>3</v>
      </c>
      <c r="AH280" s="7" t="str">
        <f>IF(AC280&lt;=20,"1",IF(AC280&lt;=49.9,"3",IF(AC280&lt;=100,"6",IF(AC280&gt;100,"10"))))</f>
        <v>6</v>
      </c>
      <c r="AI280" s="7" t="str">
        <f>IF(AD280&gt;=6.5,"1",IF(AD280&gt;=4.6,"3",IF(AD280&gt;=2,"6",IF(AD280&gt;=0,"10"))))</f>
        <v>6</v>
      </c>
      <c r="AJ280" s="7" t="str">
        <f>IF(AE280&lt;=0.5,"1",IF(AE280&lt;1,"3",IF(AE280&lt;=3,"6",IF(AE280&gt;=3,"10"))))</f>
        <v>10</v>
      </c>
      <c r="AK280" s="149"/>
      <c r="AL280" s="154"/>
      <c r="AM280" s="32">
        <v>44986</v>
      </c>
      <c r="AN280" s="77">
        <v>1.7</v>
      </c>
      <c r="AO280" s="77">
        <v>73.099999999999994</v>
      </c>
      <c r="AP280" s="76">
        <v>3.9</v>
      </c>
      <c r="AQ280" s="27">
        <v>11</v>
      </c>
      <c r="AR280" s="29">
        <f t="shared" si="714"/>
        <v>5.75</v>
      </c>
      <c r="AS280" s="7" t="str">
        <f>IF(AN280&lt;=3,"1",IF(AN280&lt;5,"3",IF(AN280&lt;=15,"6",IF(AN280&gt;15,"10"))))</f>
        <v>1</v>
      </c>
      <c r="AT280" s="7" t="str">
        <f>IF(AO280&lt;=20,"1",IF(AO280&lt;=49.9,"3",IF(AO280&lt;=100,"6",IF(AO280&gt;100,"10"))))</f>
        <v>6</v>
      </c>
      <c r="AU280" s="7" t="str">
        <f>IF(AP280&gt;=6.5,"1",IF(AP280&gt;=4.6,"3",IF(AP280&gt;=2,"6",IF(AP280&gt;=0,"10"))))</f>
        <v>6</v>
      </c>
      <c r="AV280" s="7" t="str">
        <f>IF(AQ280&lt;=0.5,"1",IF(AQ280&lt;1,"3",IF(AQ280&lt;=3,"6",IF(AQ280&gt;=3,"10"))))</f>
        <v>10</v>
      </c>
      <c r="AW280" s="149"/>
      <c r="AX280" s="154"/>
      <c r="AY280" s="32">
        <v>44986</v>
      </c>
      <c r="AZ280" s="77">
        <v>2.1</v>
      </c>
      <c r="BA280" s="77">
        <v>37.4</v>
      </c>
      <c r="BB280" s="76">
        <v>5.5</v>
      </c>
      <c r="BC280" s="27">
        <v>3.62</v>
      </c>
      <c r="BD280" s="29">
        <f t="shared" si="715"/>
        <v>4.25</v>
      </c>
      <c r="BE280" s="30" t="str">
        <f t="shared" si="716"/>
        <v>1</v>
      </c>
      <c r="BF280" s="30" t="str">
        <f t="shared" si="717"/>
        <v>3</v>
      </c>
      <c r="BG280" s="30" t="str">
        <f t="shared" si="718"/>
        <v>3</v>
      </c>
      <c r="BH280" s="30" t="str">
        <f t="shared" si="719"/>
        <v>10</v>
      </c>
      <c r="BI280" s="149"/>
      <c r="BJ280" s="154"/>
      <c r="BK280" s="32">
        <v>44986</v>
      </c>
      <c r="BL280" s="43" t="s">
        <v>32</v>
      </c>
      <c r="BM280" s="43" t="s">
        <v>32</v>
      </c>
      <c r="BN280" s="76" t="s">
        <v>32</v>
      </c>
      <c r="BO280" s="44" t="s">
        <v>32</v>
      </c>
      <c r="BP280" s="6" t="s">
        <v>32</v>
      </c>
      <c r="BQ280" s="7" t="s">
        <v>40</v>
      </c>
      <c r="BR280" s="7" t="s">
        <v>40</v>
      </c>
      <c r="BS280" s="7" t="s">
        <v>40</v>
      </c>
      <c r="BT280" s="7" t="s">
        <v>32</v>
      </c>
      <c r="BU280" s="149"/>
      <c r="BV280" s="154"/>
      <c r="BW280" s="32">
        <v>44986</v>
      </c>
      <c r="BX280" s="119" t="s">
        <v>52</v>
      </c>
      <c r="BY280" s="119" t="s">
        <v>52</v>
      </c>
      <c r="BZ280" s="119" t="s">
        <v>52</v>
      </c>
      <c r="CA280" s="119" t="s">
        <v>52</v>
      </c>
      <c r="CB280" s="6" t="s">
        <v>32</v>
      </c>
      <c r="CC280" s="7" t="s">
        <v>32</v>
      </c>
      <c r="CD280" s="7" t="s">
        <v>32</v>
      </c>
      <c r="CE280" s="7" t="s">
        <v>32</v>
      </c>
      <c r="CF280" s="7" t="s">
        <v>32</v>
      </c>
      <c r="CG280" s="149"/>
      <c r="CH280" s="151"/>
      <c r="CI280" s="32">
        <v>44986</v>
      </c>
      <c r="CJ280" s="77">
        <v>72.5</v>
      </c>
      <c r="CK280" s="77">
        <v>65.900000000000006</v>
      </c>
      <c r="CL280" s="76">
        <v>6.1</v>
      </c>
      <c r="CM280" s="77">
        <v>113</v>
      </c>
      <c r="CN280" s="6">
        <f t="shared" si="725"/>
        <v>7.25</v>
      </c>
      <c r="CO280" s="7" t="str">
        <f>IF(CJ280&lt;=3,"1",IF(CJ280&lt;5,"3",IF(CJ280&lt;=15,"6",IF(CJ280&gt;15,"10"))))</f>
        <v>10</v>
      </c>
      <c r="CP280" s="7" t="str">
        <f>IF(CK280&lt;=20,"1",IF(CK280&lt;=49.9,"3",IF(CK280&lt;=100,"6",IF(CK280&gt;100,"10"))))</f>
        <v>6</v>
      </c>
      <c r="CQ280" s="7" t="str">
        <f>IF(CL280&gt;=6.5,"1",IF(CL280&gt;=4.6,"3",IF(CL280&gt;=2,"6",IF(CL280&gt;=0,"10"))))</f>
        <v>3</v>
      </c>
      <c r="CR280" s="7" t="str">
        <f>IF(CM280&lt;=0.5,"1",IF(CM280&lt;1,"3",IF(CM280&lt;=3,"6",IF(CM280&gt;=3,"10"))))</f>
        <v>10</v>
      </c>
      <c r="CS280" s="149"/>
      <c r="CT280" s="151"/>
      <c r="CU280" s="32">
        <v>44986</v>
      </c>
      <c r="CV280" s="77">
        <v>182</v>
      </c>
      <c r="CW280" s="77">
        <v>808</v>
      </c>
      <c r="CX280" s="76">
        <v>5.5</v>
      </c>
      <c r="CY280" s="77">
        <v>97.3</v>
      </c>
      <c r="CZ280" s="90">
        <f t="shared" si="726"/>
        <v>8.25</v>
      </c>
      <c r="DA280" s="91" t="str">
        <f>IF(CV280&lt;=3,"1",IF(CV280&lt;5,"3",IF(CV280&lt;=15,"6",IF(CV280&gt;15,"10"))))</f>
        <v>10</v>
      </c>
      <c r="DB280" s="91" t="str">
        <f>IF(CW280&lt;=20,"1",IF(CW280&lt;=49.9,"3",IF(CW280&lt;=100,"6",IF(CW280&gt;100,"10"))))</f>
        <v>10</v>
      </c>
      <c r="DC280" s="91" t="str">
        <f>IF(CX280&gt;=6.5,"1",IF(CX280&gt;=4.6,"3",IF(CX280&gt;=2,"6",IF(CX280&gt;=0,"10"))))</f>
        <v>3</v>
      </c>
      <c r="DD280" s="91" t="str">
        <f>IF(CY280&lt;=0.5,"1",IF(CY280&lt;1,"3",IF(CY280&lt;=3,"6",IF(CY280&gt;=3,"10"))))</f>
        <v>10</v>
      </c>
      <c r="DE280" s="149"/>
      <c r="DF280" s="151"/>
      <c r="DG280" s="32"/>
      <c r="DH280" s="77"/>
      <c r="DI280" s="77"/>
      <c r="DJ280" s="76"/>
      <c r="DK280" s="77"/>
      <c r="DL280" s="29" t="s">
        <v>32</v>
      </c>
      <c r="DM280" s="7" t="s">
        <v>32</v>
      </c>
      <c r="DN280" s="7" t="s">
        <v>32</v>
      </c>
      <c r="DO280" s="7" t="s">
        <v>32</v>
      </c>
      <c r="DP280" s="7" t="s">
        <v>32</v>
      </c>
      <c r="DQ280" s="149"/>
      <c r="DR280" s="151"/>
      <c r="DS280" s="32">
        <v>44986</v>
      </c>
      <c r="DT280" s="77">
        <v>36.200000000000003</v>
      </c>
      <c r="DU280" s="77">
        <v>43.7</v>
      </c>
      <c r="DV280" s="76">
        <v>5.3</v>
      </c>
      <c r="DW280" s="77">
        <v>20.8</v>
      </c>
      <c r="DX280" s="29">
        <f t="shared" si="727"/>
        <v>6.5</v>
      </c>
      <c r="DY280" s="30" t="str">
        <f t="shared" si="728"/>
        <v>10</v>
      </c>
      <c r="DZ280" s="30" t="str">
        <f t="shared" si="729"/>
        <v>3</v>
      </c>
      <c r="EA280" s="30" t="str">
        <f t="shared" si="730"/>
        <v>3</v>
      </c>
      <c r="EB280" s="30" t="str">
        <f t="shared" si="731"/>
        <v>10</v>
      </c>
    </row>
    <row r="281" spans="1:132" x14ac:dyDescent="0.25">
      <c r="A281" s="149"/>
      <c r="B281" s="154"/>
      <c r="C281" s="4">
        <v>45029</v>
      </c>
      <c r="D281" s="60">
        <v>6.4</v>
      </c>
      <c r="E281" s="60">
        <v>12.5</v>
      </c>
      <c r="F281" s="60">
        <v>5.8</v>
      </c>
      <c r="G281" s="61">
        <v>14.1</v>
      </c>
      <c r="H281" s="29">
        <f t="shared" si="707"/>
        <v>5</v>
      </c>
      <c r="I281" s="30" t="str">
        <f t="shared" si="708"/>
        <v>6</v>
      </c>
      <c r="J281" s="30" t="str">
        <f t="shared" si="709"/>
        <v>1</v>
      </c>
      <c r="K281" s="30" t="str">
        <f t="shared" si="710"/>
        <v>3</v>
      </c>
      <c r="L281" s="30" t="str">
        <f t="shared" si="711"/>
        <v>10</v>
      </c>
      <c r="M281" s="149"/>
      <c r="N281" s="154"/>
      <c r="O281" s="4">
        <v>45029</v>
      </c>
      <c r="P281" s="77">
        <v>17</v>
      </c>
      <c r="Q281" s="77">
        <v>52.9</v>
      </c>
      <c r="R281" s="76">
        <v>4.0999999999999996</v>
      </c>
      <c r="S281" s="77">
        <v>26.2</v>
      </c>
      <c r="T281" s="29">
        <f t="shared" si="712"/>
        <v>8</v>
      </c>
      <c r="U281" s="7" t="str">
        <f t="shared" ref="U281:U283" si="732">IF(P281&lt;=3,"1",IF(P281&lt;5,"3",IF(P281&lt;=15,"6",IF(P281&gt;15,"10"))))</f>
        <v>10</v>
      </c>
      <c r="V281" s="7" t="str">
        <f t="shared" ref="V281:V283" si="733">IF(Q281&lt;=20,"1",IF(Q281&lt;=49.9,"3",IF(Q281&lt;=100,"6",IF(Q281&gt;100,"10"))))</f>
        <v>6</v>
      </c>
      <c r="W281" s="7" t="str">
        <f t="shared" ref="W281:W283" si="734">IF(R281&gt;=6.5,"1",IF(R281&gt;=4.6,"3",IF(R281&gt;=2,"6",IF(R281&gt;=0,"10"))))</f>
        <v>6</v>
      </c>
      <c r="X281" s="7" t="str">
        <f t="shared" ref="X281:X283" si="735">IF(S281&lt;=0.5,"1",IF(S281&lt;1,"3",IF(S281&lt;=3,"6",IF(S281&gt;=3,"10"))))</f>
        <v>10</v>
      </c>
      <c r="Y281" s="149"/>
      <c r="Z281" s="154"/>
      <c r="AA281" s="4">
        <v>45029</v>
      </c>
      <c r="AB281" s="77">
        <v>4.5999999999999996</v>
      </c>
      <c r="AC281" s="77">
        <v>35.6</v>
      </c>
      <c r="AD281" s="76">
        <v>1.2</v>
      </c>
      <c r="AE281" s="77">
        <v>10.199999999999999</v>
      </c>
      <c r="AF281" s="29">
        <f t="shared" si="713"/>
        <v>6.5</v>
      </c>
      <c r="AG281" s="7" t="str">
        <f t="shared" ref="AG281:AG289" si="736">IF(AB281&lt;=3,"1",IF(AB281&lt;5,"3",IF(AB281&lt;=15,"6",IF(AB281&gt;15,"10"))))</f>
        <v>3</v>
      </c>
      <c r="AH281" s="7" t="str">
        <f t="shared" ref="AH281:AH289" si="737">IF(AC281&lt;=20,"1",IF(AC281&lt;=49.9,"3",IF(AC281&lt;=100,"6",IF(AC281&gt;100,"10"))))</f>
        <v>3</v>
      </c>
      <c r="AI281" s="7" t="str">
        <f t="shared" ref="AI281:AI289" si="738">IF(AD281&gt;=6.5,"1",IF(AD281&gt;=4.6,"3",IF(AD281&gt;=2,"6",IF(AD281&gt;=0,"10"))))</f>
        <v>10</v>
      </c>
      <c r="AJ281" s="7" t="str">
        <f t="shared" ref="AJ281:AJ289" si="739">IF(AE281&lt;=0.5,"1",IF(AE281&lt;1,"3",IF(AE281&lt;=3,"6",IF(AE281&gt;=3,"10"))))</f>
        <v>10</v>
      </c>
      <c r="AK281" s="149"/>
      <c r="AL281" s="154"/>
      <c r="AM281" s="4">
        <v>45029</v>
      </c>
      <c r="AN281" s="77">
        <v>3.4</v>
      </c>
      <c r="AO281" s="77">
        <v>36.299999999999997</v>
      </c>
      <c r="AP281" s="76">
        <v>4.4000000000000004</v>
      </c>
      <c r="AQ281" s="27">
        <v>5.87</v>
      </c>
      <c r="AR281" s="29">
        <f t="shared" si="714"/>
        <v>5.5</v>
      </c>
      <c r="AS281" s="7" t="str">
        <f t="shared" ref="AS281:AS289" si="740">IF(AN281&lt;=3,"1",IF(AN281&lt;5,"3",IF(AN281&lt;=15,"6",IF(AN281&gt;15,"10"))))</f>
        <v>3</v>
      </c>
      <c r="AT281" s="7" t="str">
        <f t="shared" ref="AT281:AT289" si="741">IF(AO281&lt;=20,"1",IF(AO281&lt;=49.9,"3",IF(AO281&lt;=100,"6",IF(AO281&gt;100,"10"))))</f>
        <v>3</v>
      </c>
      <c r="AU281" s="7" t="str">
        <f t="shared" ref="AU281:AU289" si="742">IF(AP281&gt;=6.5,"1",IF(AP281&gt;=4.6,"3",IF(AP281&gt;=2,"6",IF(AP281&gt;=0,"10"))))</f>
        <v>6</v>
      </c>
      <c r="AV281" s="7" t="str">
        <f t="shared" ref="AV281:AV289" si="743">IF(AQ281&lt;=0.5,"1",IF(AQ281&lt;1,"3",IF(AQ281&lt;=3,"6",IF(AQ281&gt;=3,"10"))))</f>
        <v>10</v>
      </c>
      <c r="AW281" s="149"/>
      <c r="AX281" s="154"/>
      <c r="AY281" s="4">
        <v>45029</v>
      </c>
      <c r="AZ281" s="77">
        <v>1</v>
      </c>
      <c r="BA281" s="77">
        <v>40.4</v>
      </c>
      <c r="BB281" s="76">
        <v>4.8</v>
      </c>
      <c r="BC281" s="27">
        <v>1.34</v>
      </c>
      <c r="BD281" s="29">
        <f t="shared" si="715"/>
        <v>3.25</v>
      </c>
      <c r="BE281" s="30" t="str">
        <f t="shared" si="716"/>
        <v>1</v>
      </c>
      <c r="BF281" s="30" t="str">
        <f t="shared" si="717"/>
        <v>3</v>
      </c>
      <c r="BG281" s="30" t="str">
        <f t="shared" si="718"/>
        <v>3</v>
      </c>
      <c r="BH281" s="30" t="str">
        <f t="shared" si="719"/>
        <v>6</v>
      </c>
      <c r="BI281" s="149"/>
      <c r="BJ281" s="154"/>
      <c r="BK281" s="4">
        <v>45029</v>
      </c>
      <c r="BL281" s="43" t="s">
        <v>32</v>
      </c>
      <c r="BM281" s="43" t="s">
        <v>32</v>
      </c>
      <c r="BN281" s="76" t="s">
        <v>32</v>
      </c>
      <c r="BO281" s="44" t="s">
        <v>32</v>
      </c>
      <c r="BP281" s="6" t="s">
        <v>32</v>
      </c>
      <c r="BQ281" s="7" t="s">
        <v>39</v>
      </c>
      <c r="BR281" s="7" t="s">
        <v>39</v>
      </c>
      <c r="BS281" s="7" t="s">
        <v>39</v>
      </c>
      <c r="BT281" s="7" t="s">
        <v>32</v>
      </c>
      <c r="BU281" s="149"/>
      <c r="BV281" s="154"/>
      <c r="BW281" s="4">
        <v>45029</v>
      </c>
      <c r="BX281" s="119" t="s">
        <v>52</v>
      </c>
      <c r="BY281" s="119" t="s">
        <v>52</v>
      </c>
      <c r="BZ281" s="119" t="s">
        <v>52</v>
      </c>
      <c r="CA281" s="119" t="s">
        <v>52</v>
      </c>
      <c r="CB281" s="6" t="s">
        <v>32</v>
      </c>
      <c r="CC281" s="7" t="s">
        <v>32</v>
      </c>
      <c r="CD281" s="7" t="s">
        <v>32</v>
      </c>
      <c r="CE281" s="7" t="s">
        <v>32</v>
      </c>
      <c r="CF281" s="7" t="s">
        <v>32</v>
      </c>
      <c r="CG281" s="149"/>
      <c r="CH281" s="151"/>
      <c r="CI281" s="4">
        <v>45026</v>
      </c>
      <c r="CJ281" s="77">
        <v>51.3</v>
      </c>
      <c r="CK281" s="82">
        <v>37.700000000000003</v>
      </c>
      <c r="CL281" s="76">
        <v>6.3</v>
      </c>
      <c r="CM281" s="77">
        <v>79.599999999999994</v>
      </c>
      <c r="CN281" s="6">
        <f t="shared" si="725"/>
        <v>6.5</v>
      </c>
      <c r="CO281" s="7" t="str">
        <f t="shared" ref="CO281:CO289" si="744">IF(CJ281&lt;=3,"1",IF(CJ281&lt;5,"3",IF(CJ281&lt;=15,"6",IF(CJ281&gt;15,"10"))))</f>
        <v>10</v>
      </c>
      <c r="CP281" s="7" t="str">
        <f t="shared" ref="CP281:CP289" si="745">IF(CK281&lt;=20,"1",IF(CK281&lt;=49.9,"3",IF(CK281&lt;=100,"6",IF(CK281&gt;100,"10"))))</f>
        <v>3</v>
      </c>
      <c r="CQ281" s="7" t="str">
        <f t="shared" ref="CQ281:CQ289" si="746">IF(CL281&gt;=6.5,"1",IF(CL281&gt;=4.6,"3",IF(CL281&gt;=2,"6",IF(CL281&gt;=0,"10"))))</f>
        <v>3</v>
      </c>
      <c r="CR281" s="7" t="str">
        <f t="shared" ref="CR281:CR289" si="747">IF(CM281&lt;=0.5,"1",IF(CM281&lt;1,"3",IF(CM281&lt;=3,"6",IF(CM281&gt;=3,"10"))))</f>
        <v>10</v>
      </c>
      <c r="CS281" s="149"/>
      <c r="CT281" s="151"/>
      <c r="CU281" s="4">
        <v>45026</v>
      </c>
      <c r="CV281" s="77">
        <v>277</v>
      </c>
      <c r="CW281" s="82">
        <v>358</v>
      </c>
      <c r="CX281" s="76">
        <v>6.8</v>
      </c>
      <c r="CY281" s="77">
        <v>132</v>
      </c>
      <c r="CZ281" s="90">
        <f t="shared" si="726"/>
        <v>7.75</v>
      </c>
      <c r="DA281" s="91" t="str">
        <f t="shared" ref="DA281:DA289" si="748">IF(CV281&lt;=3,"1",IF(CV281&lt;5,"3",IF(CV281&lt;=15,"6",IF(CV281&gt;15,"10"))))</f>
        <v>10</v>
      </c>
      <c r="DB281" s="91" t="str">
        <f t="shared" ref="DB281:DB289" si="749">IF(CW281&lt;=20,"1",IF(CW281&lt;=49.9,"3",IF(CW281&lt;=100,"6",IF(CW281&gt;100,"10"))))</f>
        <v>10</v>
      </c>
      <c r="DC281" s="91" t="str">
        <f t="shared" ref="DC281:DC289" si="750">IF(CX281&gt;=6.5,"1",IF(CX281&gt;=4.6,"3",IF(CX281&gt;=2,"6",IF(CX281&gt;=0,"10"))))</f>
        <v>1</v>
      </c>
      <c r="DD281" s="91" t="str">
        <f t="shared" ref="DD281:DD289" si="751">IF(CY281&lt;=0.5,"1",IF(CY281&lt;1,"3",IF(CY281&lt;=3,"6",IF(CY281&gt;=3,"10"))))</f>
        <v>10</v>
      </c>
      <c r="DE281" s="149"/>
      <c r="DF281" s="151"/>
      <c r="DG281" s="4"/>
      <c r="DH281" s="77"/>
      <c r="DI281" s="82"/>
      <c r="DJ281" s="76"/>
      <c r="DK281" s="77"/>
      <c r="DL281" s="29" t="s">
        <v>32</v>
      </c>
      <c r="DM281" s="7" t="s">
        <v>32</v>
      </c>
      <c r="DN281" s="7" t="s">
        <v>32</v>
      </c>
      <c r="DO281" s="7" t="s">
        <v>32</v>
      </c>
      <c r="DP281" s="7" t="s">
        <v>32</v>
      </c>
      <c r="DQ281" s="149"/>
      <c r="DR281" s="151"/>
      <c r="DS281" s="4">
        <v>45026</v>
      </c>
      <c r="DT281" s="77">
        <v>66.7</v>
      </c>
      <c r="DU281" s="82">
        <v>51.6</v>
      </c>
      <c r="DV281" s="76">
        <v>5.8</v>
      </c>
      <c r="DW281" s="77">
        <v>26.9</v>
      </c>
      <c r="DX281" s="29">
        <f t="shared" si="727"/>
        <v>7.25</v>
      </c>
      <c r="DY281" s="30" t="str">
        <f t="shared" si="728"/>
        <v>10</v>
      </c>
      <c r="DZ281" s="30" t="str">
        <f t="shared" si="729"/>
        <v>6</v>
      </c>
      <c r="EA281" s="30" t="str">
        <f t="shared" si="730"/>
        <v>3</v>
      </c>
      <c r="EB281" s="30" t="str">
        <f t="shared" si="731"/>
        <v>10</v>
      </c>
    </row>
    <row r="282" spans="1:132" x14ac:dyDescent="0.25">
      <c r="A282" s="149"/>
      <c r="B282" s="154"/>
      <c r="C282" s="59">
        <v>45048</v>
      </c>
      <c r="D282" s="60">
        <v>9.1</v>
      </c>
      <c r="E282" s="60">
        <v>39.9</v>
      </c>
      <c r="F282" s="60">
        <v>7.8</v>
      </c>
      <c r="G282" s="61">
        <v>9.27</v>
      </c>
      <c r="H282" s="29">
        <f t="shared" si="707"/>
        <v>5</v>
      </c>
      <c r="I282" s="30" t="str">
        <f t="shared" si="708"/>
        <v>6</v>
      </c>
      <c r="J282" s="30" t="str">
        <f t="shared" si="709"/>
        <v>3</v>
      </c>
      <c r="K282" s="30" t="str">
        <f t="shared" si="710"/>
        <v>1</v>
      </c>
      <c r="L282" s="30" t="str">
        <f t="shared" si="711"/>
        <v>10</v>
      </c>
      <c r="M282" s="149"/>
      <c r="N282" s="154"/>
      <c r="O282" s="59">
        <v>45048</v>
      </c>
      <c r="P282" s="60">
        <v>12.5</v>
      </c>
      <c r="Q282" s="60">
        <v>59.9</v>
      </c>
      <c r="R282" s="62">
        <v>6.9</v>
      </c>
      <c r="S282" s="61">
        <v>16.5</v>
      </c>
      <c r="T282" s="29">
        <f t="shared" si="712"/>
        <v>5.75</v>
      </c>
      <c r="U282" s="7" t="str">
        <f t="shared" si="732"/>
        <v>6</v>
      </c>
      <c r="V282" s="7" t="str">
        <f t="shared" si="733"/>
        <v>6</v>
      </c>
      <c r="W282" s="7" t="str">
        <f t="shared" si="734"/>
        <v>1</v>
      </c>
      <c r="X282" s="7" t="str">
        <f t="shared" si="735"/>
        <v>10</v>
      </c>
      <c r="Y282" s="149"/>
      <c r="Z282" s="154"/>
      <c r="AA282" s="59">
        <v>45048</v>
      </c>
      <c r="AB282" s="60">
        <v>7.6</v>
      </c>
      <c r="AC282" s="60">
        <v>47.2</v>
      </c>
      <c r="AD282" s="62">
        <v>2.5</v>
      </c>
      <c r="AE282" s="61">
        <v>3.46</v>
      </c>
      <c r="AF282" s="29">
        <f t="shared" si="713"/>
        <v>6.25</v>
      </c>
      <c r="AG282" s="7" t="str">
        <f t="shared" si="736"/>
        <v>6</v>
      </c>
      <c r="AH282" s="7" t="str">
        <f t="shared" si="737"/>
        <v>3</v>
      </c>
      <c r="AI282" s="7" t="str">
        <f t="shared" si="738"/>
        <v>6</v>
      </c>
      <c r="AJ282" s="7" t="str">
        <f t="shared" si="739"/>
        <v>10</v>
      </c>
      <c r="AK282" s="149"/>
      <c r="AL282" s="154"/>
      <c r="AM282" s="59">
        <v>45048</v>
      </c>
      <c r="AN282" s="60">
        <v>5.5</v>
      </c>
      <c r="AO282" s="60">
        <v>63.2</v>
      </c>
      <c r="AP282" s="60">
        <v>3.3</v>
      </c>
      <c r="AQ282" s="63">
        <v>1</v>
      </c>
      <c r="AR282" s="29">
        <f t="shared" si="714"/>
        <v>6</v>
      </c>
      <c r="AS282" s="7" t="str">
        <f t="shared" si="740"/>
        <v>6</v>
      </c>
      <c r="AT282" s="7" t="str">
        <f t="shared" si="741"/>
        <v>6</v>
      </c>
      <c r="AU282" s="7" t="str">
        <f t="shared" si="742"/>
        <v>6</v>
      </c>
      <c r="AV282" s="7" t="str">
        <f t="shared" si="743"/>
        <v>6</v>
      </c>
      <c r="AW282" s="149"/>
      <c r="AX282" s="154"/>
      <c r="AY282" s="59">
        <v>45048</v>
      </c>
      <c r="AZ282" s="60">
        <v>1.2</v>
      </c>
      <c r="BA282" s="60">
        <v>92.9</v>
      </c>
      <c r="BB282" s="60">
        <v>5.8</v>
      </c>
      <c r="BC282" s="63">
        <v>0.33</v>
      </c>
      <c r="BD282" s="29">
        <f t="shared" si="715"/>
        <v>2.75</v>
      </c>
      <c r="BE282" s="30" t="str">
        <f t="shared" si="716"/>
        <v>1</v>
      </c>
      <c r="BF282" s="30" t="str">
        <f t="shared" si="717"/>
        <v>6</v>
      </c>
      <c r="BG282" s="30" t="str">
        <f t="shared" si="718"/>
        <v>3</v>
      </c>
      <c r="BH282" s="30" t="str">
        <f t="shared" si="719"/>
        <v>1</v>
      </c>
      <c r="BI282" s="149"/>
      <c r="BJ282" s="154"/>
      <c r="BK282" s="59">
        <v>45048</v>
      </c>
      <c r="BL282" s="43" t="s">
        <v>32</v>
      </c>
      <c r="BM282" s="43" t="s">
        <v>32</v>
      </c>
      <c r="BN282" s="76" t="s">
        <v>32</v>
      </c>
      <c r="BO282" s="44" t="s">
        <v>32</v>
      </c>
      <c r="BP282" s="6" t="s">
        <v>32</v>
      </c>
      <c r="BQ282" s="7" t="s">
        <v>39</v>
      </c>
      <c r="BR282" s="7" t="s">
        <v>39</v>
      </c>
      <c r="BS282" s="7" t="s">
        <v>39</v>
      </c>
      <c r="BT282" s="7" t="s">
        <v>32</v>
      </c>
      <c r="BU282" s="149"/>
      <c r="BV282" s="154"/>
      <c r="BW282" s="59">
        <v>45048</v>
      </c>
      <c r="BX282" s="119" t="s">
        <v>52</v>
      </c>
      <c r="BY282" s="119" t="s">
        <v>52</v>
      </c>
      <c r="BZ282" s="119" t="s">
        <v>52</v>
      </c>
      <c r="CA282" s="119" t="s">
        <v>52</v>
      </c>
      <c r="CB282" s="6" t="s">
        <v>32</v>
      </c>
      <c r="CC282" s="7" t="s">
        <v>32</v>
      </c>
      <c r="CD282" s="7" t="s">
        <v>32</v>
      </c>
      <c r="CE282" s="7" t="s">
        <v>32</v>
      </c>
      <c r="CF282" s="7" t="s">
        <v>32</v>
      </c>
      <c r="CG282" s="149"/>
      <c r="CH282" s="151"/>
      <c r="CI282" s="59">
        <v>45051</v>
      </c>
      <c r="CJ282" s="60">
        <v>22</v>
      </c>
      <c r="CK282" s="60">
        <v>75.5</v>
      </c>
      <c r="CL282" s="60">
        <v>6</v>
      </c>
      <c r="CM282" s="64">
        <v>61</v>
      </c>
      <c r="CN282" s="6">
        <f t="shared" si="725"/>
        <v>7.25</v>
      </c>
      <c r="CO282" s="7" t="str">
        <f t="shared" si="744"/>
        <v>10</v>
      </c>
      <c r="CP282" s="7" t="str">
        <f t="shared" si="745"/>
        <v>6</v>
      </c>
      <c r="CQ282" s="7" t="str">
        <f t="shared" si="746"/>
        <v>3</v>
      </c>
      <c r="CR282" s="7" t="str">
        <f t="shared" si="747"/>
        <v>10</v>
      </c>
      <c r="CS282" s="149"/>
      <c r="CT282" s="151"/>
      <c r="CU282" s="59">
        <v>45051</v>
      </c>
      <c r="CV282" s="60">
        <v>68.599999999999994</v>
      </c>
      <c r="CW282" s="60">
        <v>458</v>
      </c>
      <c r="CX282" s="60">
        <v>5.6</v>
      </c>
      <c r="CY282" s="64">
        <v>76</v>
      </c>
      <c r="CZ282" s="90">
        <f t="shared" si="726"/>
        <v>8.25</v>
      </c>
      <c r="DA282" s="91" t="str">
        <f t="shared" si="748"/>
        <v>10</v>
      </c>
      <c r="DB282" s="91" t="str">
        <f t="shared" si="749"/>
        <v>10</v>
      </c>
      <c r="DC282" s="91" t="str">
        <f t="shared" si="750"/>
        <v>3</v>
      </c>
      <c r="DD282" s="91" t="str">
        <f t="shared" si="751"/>
        <v>10</v>
      </c>
      <c r="DE282" s="149"/>
      <c r="DF282" s="151"/>
      <c r="DG282" s="59"/>
      <c r="DH282" s="60"/>
      <c r="DI282" s="60"/>
      <c r="DJ282" s="60"/>
      <c r="DK282" s="64"/>
      <c r="DL282" s="29" t="s">
        <v>32</v>
      </c>
      <c r="DM282" s="7" t="s">
        <v>32</v>
      </c>
      <c r="DN282" s="7" t="s">
        <v>32</v>
      </c>
      <c r="DO282" s="7" t="s">
        <v>32</v>
      </c>
      <c r="DP282" s="7" t="s">
        <v>32</v>
      </c>
      <c r="DQ282" s="149"/>
      <c r="DR282" s="151"/>
      <c r="DS282" s="59">
        <v>45051</v>
      </c>
      <c r="DT282" s="60">
        <v>27.2</v>
      </c>
      <c r="DU282" s="60">
        <v>52.7</v>
      </c>
      <c r="DV282" s="60">
        <v>6</v>
      </c>
      <c r="DW282" s="64">
        <v>3.45</v>
      </c>
      <c r="DX282" s="29">
        <f t="shared" si="727"/>
        <v>7.25</v>
      </c>
      <c r="DY282" s="30" t="str">
        <f t="shared" si="728"/>
        <v>10</v>
      </c>
      <c r="DZ282" s="30" t="str">
        <f t="shared" si="729"/>
        <v>6</v>
      </c>
      <c r="EA282" s="30" t="str">
        <f t="shared" si="730"/>
        <v>3</v>
      </c>
      <c r="EB282" s="30" t="str">
        <f t="shared" si="731"/>
        <v>10</v>
      </c>
    </row>
    <row r="283" spans="1:132" x14ac:dyDescent="0.25">
      <c r="A283" s="149"/>
      <c r="B283" s="154"/>
      <c r="C283" s="66">
        <v>45079</v>
      </c>
      <c r="D283" s="60">
        <v>6.5</v>
      </c>
      <c r="E283" s="60">
        <v>43.4</v>
      </c>
      <c r="F283" s="60">
        <v>6.9</v>
      </c>
      <c r="G283" s="61">
        <v>5.8</v>
      </c>
      <c r="H283" s="29">
        <f t="shared" si="707"/>
        <v>5</v>
      </c>
      <c r="I283" s="30" t="str">
        <f t="shared" si="708"/>
        <v>6</v>
      </c>
      <c r="J283" s="30" t="str">
        <f t="shared" si="709"/>
        <v>3</v>
      </c>
      <c r="K283" s="30" t="str">
        <f t="shared" si="710"/>
        <v>1</v>
      </c>
      <c r="L283" s="30" t="str">
        <f t="shared" si="711"/>
        <v>10</v>
      </c>
      <c r="M283" s="149"/>
      <c r="N283" s="154"/>
      <c r="O283" s="66">
        <v>45079</v>
      </c>
      <c r="P283" s="67">
        <v>12.8</v>
      </c>
      <c r="Q283" s="67">
        <v>53.8</v>
      </c>
      <c r="R283" s="67">
        <v>2</v>
      </c>
      <c r="S283" s="67">
        <v>11.4</v>
      </c>
      <c r="T283" s="29">
        <f t="shared" si="712"/>
        <v>7</v>
      </c>
      <c r="U283" s="7" t="str">
        <f t="shared" si="732"/>
        <v>6</v>
      </c>
      <c r="V283" s="7" t="str">
        <f t="shared" si="733"/>
        <v>6</v>
      </c>
      <c r="W283" s="7" t="str">
        <f t="shared" si="734"/>
        <v>6</v>
      </c>
      <c r="X283" s="7" t="str">
        <f t="shared" si="735"/>
        <v>10</v>
      </c>
      <c r="Y283" s="149"/>
      <c r="Z283" s="154"/>
      <c r="AA283" s="66">
        <v>45079</v>
      </c>
      <c r="AB283" s="67">
        <v>7.2</v>
      </c>
      <c r="AC283" s="67">
        <v>67.2</v>
      </c>
      <c r="AD283" s="67">
        <v>3.2</v>
      </c>
      <c r="AE283" s="67">
        <v>6.58</v>
      </c>
      <c r="AF283" s="29">
        <f t="shared" si="713"/>
        <v>7</v>
      </c>
      <c r="AG283" s="7" t="str">
        <f t="shared" si="736"/>
        <v>6</v>
      </c>
      <c r="AH283" s="7" t="str">
        <f t="shared" si="737"/>
        <v>6</v>
      </c>
      <c r="AI283" s="7" t="str">
        <f t="shared" si="738"/>
        <v>6</v>
      </c>
      <c r="AJ283" s="7" t="str">
        <f t="shared" si="739"/>
        <v>10</v>
      </c>
      <c r="AK283" s="149"/>
      <c r="AL283" s="154"/>
      <c r="AM283" s="66">
        <v>45079</v>
      </c>
      <c r="AN283" s="67">
        <v>5.8</v>
      </c>
      <c r="AO283" s="67">
        <v>53.1</v>
      </c>
      <c r="AP283" s="67">
        <v>2.6</v>
      </c>
      <c r="AQ283" s="67">
        <v>2.4900000000000002</v>
      </c>
      <c r="AR283" s="29">
        <f t="shared" si="714"/>
        <v>6</v>
      </c>
      <c r="AS283" s="7" t="str">
        <f t="shared" si="740"/>
        <v>6</v>
      </c>
      <c r="AT283" s="7" t="str">
        <f t="shared" si="741"/>
        <v>6</v>
      </c>
      <c r="AU283" s="7" t="str">
        <f t="shared" si="742"/>
        <v>6</v>
      </c>
      <c r="AV283" s="7" t="str">
        <f t="shared" si="743"/>
        <v>6</v>
      </c>
      <c r="AW283" s="149"/>
      <c r="AX283" s="154"/>
      <c r="AY283" s="66">
        <v>45079</v>
      </c>
      <c r="AZ283" s="67">
        <v>2.1</v>
      </c>
      <c r="BA283" s="67">
        <v>97.2</v>
      </c>
      <c r="BB283" s="67">
        <v>4.7</v>
      </c>
      <c r="BC283" s="67">
        <v>0.45</v>
      </c>
      <c r="BD283" s="29">
        <f t="shared" si="715"/>
        <v>2.75</v>
      </c>
      <c r="BE283" s="30" t="str">
        <f t="shared" si="716"/>
        <v>1</v>
      </c>
      <c r="BF283" s="30" t="str">
        <f t="shared" si="717"/>
        <v>6</v>
      </c>
      <c r="BG283" s="30" t="str">
        <f t="shared" si="718"/>
        <v>3</v>
      </c>
      <c r="BH283" s="30" t="str">
        <f t="shared" si="719"/>
        <v>1</v>
      </c>
      <c r="BI283" s="149"/>
      <c r="BJ283" s="154"/>
      <c r="BK283" s="66">
        <v>45079</v>
      </c>
      <c r="BL283" s="43" t="s">
        <v>32</v>
      </c>
      <c r="BM283" s="43" t="s">
        <v>32</v>
      </c>
      <c r="BN283" s="76" t="s">
        <v>32</v>
      </c>
      <c r="BO283" s="44" t="s">
        <v>32</v>
      </c>
      <c r="BP283" s="6" t="s">
        <v>32</v>
      </c>
      <c r="BQ283" s="7" t="s">
        <v>39</v>
      </c>
      <c r="BR283" s="7" t="s">
        <v>39</v>
      </c>
      <c r="BS283" s="7" t="s">
        <v>39</v>
      </c>
      <c r="BT283" s="7" t="s">
        <v>32</v>
      </c>
      <c r="BU283" s="149"/>
      <c r="BV283" s="154"/>
      <c r="BW283" s="66">
        <v>45079</v>
      </c>
      <c r="BX283" s="119">
        <v>6.5</v>
      </c>
      <c r="BY283" s="119">
        <v>30.1</v>
      </c>
      <c r="BZ283" s="118">
        <v>1.7</v>
      </c>
      <c r="CA283" s="119">
        <v>8.5</v>
      </c>
      <c r="CB283" s="29">
        <f t="shared" ref="CB283:CB289" si="752">(CC283+CD283+CE283+CF283)/4</f>
        <v>7.25</v>
      </c>
      <c r="CC283" s="30" t="str">
        <f t="shared" ref="CC283:CC289" si="753">IF(BX283&lt;=3,"1",IF(BX283&lt;5,"3",IF(BX283&lt;=15,"6",IF(BX283&gt;15,"10"))))</f>
        <v>6</v>
      </c>
      <c r="CD283" s="30" t="str">
        <f t="shared" ref="CD283:CD289" si="754">IF(BY283&lt;=20,"1",IF(BY283&lt;=49.9,"3",IF(BY283&lt;=100,"6",IF(BY283&gt;100,"10"))))</f>
        <v>3</v>
      </c>
      <c r="CE283" s="30" t="str">
        <f t="shared" ref="CE283:CE289" si="755">IF(BZ283&gt;=6.5,"1",IF(BZ283&gt;=4.6,"3",IF(BZ283&gt;=2,"6",IF(BZ283&gt;=0,"10"))))</f>
        <v>10</v>
      </c>
      <c r="CF283" s="30" t="str">
        <f t="shared" ref="CF283:CF289" si="756">IF(CA283&lt;=0.5,"1",IF(CA283&lt;1,"3",IF(CA283&lt;=3,"6",IF(CA283&gt;=3,"10"))))</f>
        <v>10</v>
      </c>
      <c r="CG283" s="149"/>
      <c r="CH283" s="151"/>
      <c r="CI283" s="4">
        <v>45083</v>
      </c>
      <c r="CJ283" s="27">
        <v>39.1</v>
      </c>
      <c r="CK283" s="27">
        <v>38.1</v>
      </c>
      <c r="CL283" s="76">
        <v>4.9000000000000004</v>
      </c>
      <c r="CM283" s="27">
        <v>27.3</v>
      </c>
      <c r="CN283" s="29">
        <f t="shared" si="725"/>
        <v>6.5</v>
      </c>
      <c r="CO283" s="7" t="str">
        <f t="shared" si="744"/>
        <v>10</v>
      </c>
      <c r="CP283" s="7" t="str">
        <f t="shared" si="745"/>
        <v>3</v>
      </c>
      <c r="CQ283" s="7" t="str">
        <f t="shared" si="746"/>
        <v>3</v>
      </c>
      <c r="CR283" s="7" t="str">
        <f t="shared" si="747"/>
        <v>10</v>
      </c>
      <c r="CS283" s="149"/>
      <c r="CT283" s="151"/>
      <c r="CU283" s="4">
        <v>45083</v>
      </c>
      <c r="CV283" s="27">
        <v>72.900000000000006</v>
      </c>
      <c r="CW283" s="27">
        <v>725</v>
      </c>
      <c r="CX283" s="76">
        <v>4.7</v>
      </c>
      <c r="CY283" s="27">
        <v>88.5</v>
      </c>
      <c r="CZ283" s="29">
        <f t="shared" si="726"/>
        <v>8.25</v>
      </c>
      <c r="DA283" s="91" t="str">
        <f t="shared" si="748"/>
        <v>10</v>
      </c>
      <c r="DB283" s="91" t="str">
        <f t="shared" si="749"/>
        <v>10</v>
      </c>
      <c r="DC283" s="91" t="str">
        <f t="shared" si="750"/>
        <v>3</v>
      </c>
      <c r="DD283" s="91" t="str">
        <f t="shared" si="751"/>
        <v>10</v>
      </c>
      <c r="DE283" s="149"/>
      <c r="DF283" s="151"/>
      <c r="DG283" s="4"/>
      <c r="DH283" s="27"/>
      <c r="DI283" s="27"/>
      <c r="DJ283" s="76"/>
      <c r="DK283" s="27"/>
      <c r="DL283" s="29" t="s">
        <v>32</v>
      </c>
      <c r="DM283" s="7" t="s">
        <v>32</v>
      </c>
      <c r="DN283" s="7" t="s">
        <v>32</v>
      </c>
      <c r="DO283" s="7" t="s">
        <v>32</v>
      </c>
      <c r="DP283" s="7" t="s">
        <v>32</v>
      </c>
      <c r="DQ283" s="149"/>
      <c r="DR283" s="151"/>
      <c r="DS283" s="4">
        <v>45083</v>
      </c>
      <c r="DT283" s="27">
        <v>18</v>
      </c>
      <c r="DU283" s="27">
        <v>30.8</v>
      </c>
      <c r="DV283" s="76">
        <v>7</v>
      </c>
      <c r="DW283" s="27">
        <v>6.6</v>
      </c>
      <c r="DX283" s="29">
        <f t="shared" si="727"/>
        <v>6</v>
      </c>
      <c r="DY283" s="30" t="str">
        <f t="shared" si="728"/>
        <v>10</v>
      </c>
      <c r="DZ283" s="30" t="str">
        <f t="shared" si="729"/>
        <v>3</v>
      </c>
      <c r="EA283" s="30" t="str">
        <f t="shared" si="730"/>
        <v>1</v>
      </c>
      <c r="EB283" s="30" t="str">
        <f t="shared" si="731"/>
        <v>10</v>
      </c>
    </row>
    <row r="284" spans="1:132" x14ac:dyDescent="0.25">
      <c r="A284" s="149"/>
      <c r="B284" s="154"/>
      <c r="C284" s="4">
        <v>45110</v>
      </c>
      <c r="D284" s="60">
        <v>1.3</v>
      </c>
      <c r="E284" s="60">
        <v>61.8</v>
      </c>
      <c r="F284" s="60">
        <v>4.8</v>
      </c>
      <c r="G284" s="61">
        <v>0.56000000000000005</v>
      </c>
      <c r="H284" s="29">
        <f t="shared" si="707"/>
        <v>3.25</v>
      </c>
      <c r="I284" s="30" t="str">
        <f t="shared" si="708"/>
        <v>1</v>
      </c>
      <c r="J284" s="30" t="str">
        <f t="shared" si="709"/>
        <v>6</v>
      </c>
      <c r="K284" s="30" t="str">
        <f t="shared" si="710"/>
        <v>3</v>
      </c>
      <c r="L284" s="30" t="str">
        <f t="shared" si="711"/>
        <v>3</v>
      </c>
      <c r="M284" s="149"/>
      <c r="N284" s="154"/>
      <c r="O284" s="4">
        <v>45110</v>
      </c>
      <c r="P284" s="77">
        <v>4.8</v>
      </c>
      <c r="Q284" s="82">
        <v>81.2</v>
      </c>
      <c r="R284" s="76">
        <v>0.6</v>
      </c>
      <c r="S284" s="77">
        <v>6.38</v>
      </c>
      <c r="T284" s="29">
        <f t="shared" ref="T284" si="757">(U284+V284+W284+X284)/4</f>
        <v>7.25</v>
      </c>
      <c r="U284" s="7" t="str">
        <f t="shared" ref="U284" si="758">IF(P284&lt;=3,"1",IF(P284&lt;5,"3",IF(P284&lt;=15,"6",IF(P284&gt;15,"10"))))</f>
        <v>3</v>
      </c>
      <c r="V284" s="7" t="str">
        <f t="shared" ref="V284" si="759">IF(Q284&lt;=20,"1",IF(Q284&lt;=49.9,"3",IF(Q284&lt;=100,"6",IF(Q284&gt;100,"10"))))</f>
        <v>6</v>
      </c>
      <c r="W284" s="7" t="str">
        <f t="shared" ref="W284" si="760">IF(R284&gt;=6.5,"1",IF(R284&gt;=4.6,"3",IF(R284&gt;=2,"6",IF(R284&gt;=0,"10"))))</f>
        <v>10</v>
      </c>
      <c r="X284" s="7" t="str">
        <f t="shared" ref="X284" si="761">IF(S284&lt;=0.5,"1",IF(S284&lt;1,"3",IF(S284&lt;=3,"6",IF(S284&gt;=3,"10"))))</f>
        <v>10</v>
      </c>
      <c r="Y284" s="149"/>
      <c r="Z284" s="154"/>
      <c r="AA284" s="4">
        <v>45110</v>
      </c>
      <c r="AB284" s="77">
        <v>3</v>
      </c>
      <c r="AC284" s="82">
        <v>45.5</v>
      </c>
      <c r="AD284" s="76">
        <v>3.9</v>
      </c>
      <c r="AE284" s="77">
        <v>6.66</v>
      </c>
      <c r="AF284" s="29">
        <f t="shared" si="713"/>
        <v>5</v>
      </c>
      <c r="AG284" s="7" t="str">
        <f t="shared" si="736"/>
        <v>1</v>
      </c>
      <c r="AH284" s="7" t="str">
        <f t="shared" si="737"/>
        <v>3</v>
      </c>
      <c r="AI284" s="7" t="str">
        <f t="shared" si="738"/>
        <v>6</v>
      </c>
      <c r="AJ284" s="7" t="str">
        <f t="shared" si="739"/>
        <v>10</v>
      </c>
      <c r="AK284" s="149"/>
      <c r="AL284" s="154"/>
      <c r="AM284" s="4">
        <v>45110</v>
      </c>
      <c r="AN284" s="77">
        <v>2</v>
      </c>
      <c r="AO284" s="77">
        <v>44.2</v>
      </c>
      <c r="AP284" s="76">
        <v>2.4</v>
      </c>
      <c r="AQ284" s="27">
        <v>4.91</v>
      </c>
      <c r="AR284" s="29">
        <f t="shared" si="714"/>
        <v>5</v>
      </c>
      <c r="AS284" s="7" t="str">
        <f t="shared" si="740"/>
        <v>1</v>
      </c>
      <c r="AT284" s="7" t="str">
        <f t="shared" si="741"/>
        <v>3</v>
      </c>
      <c r="AU284" s="7" t="str">
        <f t="shared" si="742"/>
        <v>6</v>
      </c>
      <c r="AV284" s="7" t="str">
        <f t="shared" si="743"/>
        <v>10</v>
      </c>
      <c r="AW284" s="149"/>
      <c r="AX284" s="154"/>
      <c r="AY284" s="4">
        <v>45110</v>
      </c>
      <c r="AZ284" s="77">
        <v>1</v>
      </c>
      <c r="BA284" s="77">
        <v>70.2</v>
      </c>
      <c r="BB284" s="76">
        <v>4.9000000000000004</v>
      </c>
      <c r="BC284" s="27">
        <v>1.75</v>
      </c>
      <c r="BD284" s="29">
        <f t="shared" si="715"/>
        <v>4</v>
      </c>
      <c r="BE284" s="30" t="str">
        <f t="shared" si="716"/>
        <v>1</v>
      </c>
      <c r="BF284" s="30" t="str">
        <f t="shared" si="717"/>
        <v>6</v>
      </c>
      <c r="BG284" s="30" t="str">
        <f t="shared" si="718"/>
        <v>3</v>
      </c>
      <c r="BH284" s="30" t="str">
        <f t="shared" si="719"/>
        <v>6</v>
      </c>
      <c r="BI284" s="149"/>
      <c r="BJ284" s="154"/>
      <c r="BK284" s="4">
        <v>45110</v>
      </c>
      <c r="BL284" s="43" t="s">
        <v>32</v>
      </c>
      <c r="BM284" s="43" t="s">
        <v>32</v>
      </c>
      <c r="BN284" s="76" t="s">
        <v>32</v>
      </c>
      <c r="BO284" s="44" t="s">
        <v>32</v>
      </c>
      <c r="BP284" s="6" t="s">
        <v>32</v>
      </c>
      <c r="BQ284" s="7" t="s">
        <v>39</v>
      </c>
      <c r="BR284" s="7" t="s">
        <v>39</v>
      </c>
      <c r="BS284" s="7" t="s">
        <v>39</v>
      </c>
      <c r="BT284" s="7" t="s">
        <v>32</v>
      </c>
      <c r="BU284" s="149"/>
      <c r="BV284" s="154"/>
      <c r="BW284" s="4">
        <v>45110</v>
      </c>
      <c r="BX284" s="119" t="s">
        <v>52</v>
      </c>
      <c r="BY284" s="119" t="s">
        <v>52</v>
      </c>
      <c r="BZ284" s="119" t="s">
        <v>52</v>
      </c>
      <c r="CA284" s="119" t="s">
        <v>52</v>
      </c>
      <c r="CB284" s="6" t="s">
        <v>32</v>
      </c>
      <c r="CC284" s="7" t="s">
        <v>32</v>
      </c>
      <c r="CD284" s="7" t="s">
        <v>32</v>
      </c>
      <c r="CE284" s="7" t="s">
        <v>32</v>
      </c>
      <c r="CF284" s="7" t="s">
        <v>32</v>
      </c>
      <c r="CG284" s="149"/>
      <c r="CH284" s="151"/>
      <c r="CI284" s="66">
        <v>45118</v>
      </c>
      <c r="CJ284" s="27">
        <v>30.8</v>
      </c>
      <c r="CK284" s="27">
        <v>21.3</v>
      </c>
      <c r="CL284" s="76">
        <v>5.6</v>
      </c>
      <c r="CM284" s="27">
        <v>64.8</v>
      </c>
      <c r="CN284" s="29">
        <f t="shared" si="725"/>
        <v>6.5</v>
      </c>
      <c r="CO284" s="7" t="str">
        <f t="shared" si="744"/>
        <v>10</v>
      </c>
      <c r="CP284" s="7" t="str">
        <f t="shared" si="745"/>
        <v>3</v>
      </c>
      <c r="CQ284" s="7" t="str">
        <f t="shared" si="746"/>
        <v>3</v>
      </c>
      <c r="CR284" s="7" t="str">
        <f t="shared" si="747"/>
        <v>10</v>
      </c>
      <c r="CS284" s="149"/>
      <c r="CT284" s="151"/>
      <c r="CU284" s="66">
        <v>45118</v>
      </c>
      <c r="CV284" s="27">
        <v>72.8</v>
      </c>
      <c r="CW284" s="27">
        <v>161</v>
      </c>
      <c r="CX284" s="76">
        <v>5.7</v>
      </c>
      <c r="CY284" s="27">
        <v>103</v>
      </c>
      <c r="CZ284" s="29">
        <f t="shared" si="726"/>
        <v>8.25</v>
      </c>
      <c r="DA284" s="91" t="str">
        <f t="shared" si="748"/>
        <v>10</v>
      </c>
      <c r="DB284" s="91" t="str">
        <f t="shared" si="749"/>
        <v>10</v>
      </c>
      <c r="DC284" s="91" t="str">
        <f t="shared" si="750"/>
        <v>3</v>
      </c>
      <c r="DD284" s="91" t="str">
        <f t="shared" si="751"/>
        <v>10</v>
      </c>
      <c r="DE284" s="149"/>
      <c r="DF284" s="151"/>
      <c r="DG284" s="66"/>
      <c r="DH284" s="27"/>
      <c r="DI284" s="27"/>
      <c r="DJ284" s="76"/>
      <c r="DK284" s="27"/>
      <c r="DL284" s="29" t="s">
        <v>32</v>
      </c>
      <c r="DM284" s="7" t="s">
        <v>32</v>
      </c>
      <c r="DN284" s="7" t="s">
        <v>32</v>
      </c>
      <c r="DO284" s="7" t="s">
        <v>32</v>
      </c>
      <c r="DP284" s="7" t="s">
        <v>32</v>
      </c>
      <c r="DQ284" s="149"/>
      <c r="DR284" s="151"/>
      <c r="DS284" s="66">
        <v>45118</v>
      </c>
      <c r="DT284" s="27">
        <v>14.9</v>
      </c>
      <c r="DU284" s="27">
        <v>30.2</v>
      </c>
      <c r="DV284" s="76">
        <v>5.7</v>
      </c>
      <c r="DW284" s="27">
        <v>5.25</v>
      </c>
      <c r="DX284" s="29">
        <f t="shared" si="727"/>
        <v>5.5</v>
      </c>
      <c r="DY284" s="30" t="str">
        <f t="shared" si="728"/>
        <v>6</v>
      </c>
      <c r="DZ284" s="30" t="str">
        <f t="shared" si="729"/>
        <v>3</v>
      </c>
      <c r="EA284" s="30" t="str">
        <f t="shared" si="730"/>
        <v>3</v>
      </c>
      <c r="EB284" s="30" t="str">
        <f t="shared" si="731"/>
        <v>10</v>
      </c>
    </row>
    <row r="285" spans="1:132" x14ac:dyDescent="0.25">
      <c r="A285" s="149"/>
      <c r="B285" s="154"/>
      <c r="C285" s="4">
        <v>45139</v>
      </c>
      <c r="D285" s="43">
        <v>2.6</v>
      </c>
      <c r="E285" s="45">
        <v>173</v>
      </c>
      <c r="F285" s="95">
        <v>4.8</v>
      </c>
      <c r="G285" s="45">
        <v>0.21</v>
      </c>
      <c r="H285" s="29">
        <f t="shared" si="707"/>
        <v>3.75</v>
      </c>
      <c r="I285" s="30" t="str">
        <f t="shared" si="708"/>
        <v>1</v>
      </c>
      <c r="J285" s="30" t="str">
        <f t="shared" si="709"/>
        <v>10</v>
      </c>
      <c r="K285" s="30" t="str">
        <f t="shared" si="710"/>
        <v>3</v>
      </c>
      <c r="L285" s="30" t="str">
        <f t="shared" si="711"/>
        <v>1</v>
      </c>
      <c r="M285" s="149"/>
      <c r="N285" s="154"/>
      <c r="O285" s="4">
        <v>45139</v>
      </c>
      <c r="P285" s="45">
        <v>5.7</v>
      </c>
      <c r="Q285" s="45">
        <v>291</v>
      </c>
      <c r="R285" s="95">
        <v>5.0999999999999996</v>
      </c>
      <c r="S285" s="45">
        <v>0.77</v>
      </c>
      <c r="T285" s="29">
        <f t="shared" ref="T285:T289" si="762">(U285+V285+W285+X285)/4</f>
        <v>5.5</v>
      </c>
      <c r="U285" s="7" t="str">
        <f t="shared" ref="U285:U289" si="763">IF(P285&lt;=3,"1",IF(P285&lt;5,"3",IF(P285&lt;=15,"6",IF(P285&gt;15,"10"))))</f>
        <v>6</v>
      </c>
      <c r="V285" s="7" t="str">
        <f t="shared" ref="V285:V289" si="764">IF(Q285&lt;=20,"1",IF(Q285&lt;=49.9,"3",IF(Q285&lt;=100,"6",IF(Q285&gt;100,"10"))))</f>
        <v>10</v>
      </c>
      <c r="W285" s="7" t="str">
        <f t="shared" ref="W285:W289" si="765">IF(R285&gt;=6.5,"1",IF(R285&gt;=4.6,"3",IF(R285&gt;=2,"6",IF(R285&gt;=0,"10"))))</f>
        <v>3</v>
      </c>
      <c r="X285" s="7" t="str">
        <f t="shared" ref="X285:X289" si="766">IF(S285&lt;=0.5,"1",IF(S285&lt;1,"3",IF(S285&lt;=3,"6",IF(S285&gt;=3,"10"))))</f>
        <v>3</v>
      </c>
      <c r="Y285" s="149"/>
      <c r="Z285" s="154"/>
      <c r="AA285" s="4">
        <v>45139</v>
      </c>
      <c r="AB285" s="45">
        <v>3.3</v>
      </c>
      <c r="AC285" s="45">
        <v>309</v>
      </c>
      <c r="AD285" s="95">
        <v>4.0999999999999996</v>
      </c>
      <c r="AE285" s="45">
        <v>0.4</v>
      </c>
      <c r="AF285" s="29">
        <f t="shared" si="713"/>
        <v>5</v>
      </c>
      <c r="AG285" s="7" t="str">
        <f t="shared" si="736"/>
        <v>3</v>
      </c>
      <c r="AH285" s="7" t="str">
        <f t="shared" si="737"/>
        <v>10</v>
      </c>
      <c r="AI285" s="7" t="str">
        <f t="shared" si="738"/>
        <v>6</v>
      </c>
      <c r="AJ285" s="7" t="str">
        <f t="shared" si="739"/>
        <v>1</v>
      </c>
      <c r="AK285" s="149"/>
      <c r="AL285" s="154"/>
      <c r="AM285" s="4">
        <v>45139</v>
      </c>
      <c r="AN285" s="45">
        <v>2.9</v>
      </c>
      <c r="AO285" s="45">
        <v>276</v>
      </c>
      <c r="AP285" s="95">
        <v>3.1</v>
      </c>
      <c r="AQ285" s="45">
        <v>0.49</v>
      </c>
      <c r="AR285" s="29">
        <f t="shared" si="714"/>
        <v>4.5</v>
      </c>
      <c r="AS285" s="7" t="str">
        <f t="shared" si="740"/>
        <v>1</v>
      </c>
      <c r="AT285" s="7" t="str">
        <f t="shared" si="741"/>
        <v>10</v>
      </c>
      <c r="AU285" s="7" t="str">
        <f t="shared" si="742"/>
        <v>6</v>
      </c>
      <c r="AV285" s="7" t="str">
        <f t="shared" si="743"/>
        <v>1</v>
      </c>
      <c r="AW285" s="149"/>
      <c r="AX285" s="154"/>
      <c r="AY285" s="4">
        <v>45139</v>
      </c>
      <c r="AZ285" s="45">
        <v>1.7</v>
      </c>
      <c r="BA285" s="45">
        <v>176</v>
      </c>
      <c r="BB285" s="95">
        <v>3.8</v>
      </c>
      <c r="BC285" s="45">
        <v>0.74</v>
      </c>
      <c r="BD285" s="29">
        <f t="shared" si="715"/>
        <v>5</v>
      </c>
      <c r="BE285" s="30" t="str">
        <f t="shared" si="716"/>
        <v>1</v>
      </c>
      <c r="BF285" s="30" t="str">
        <f t="shared" si="717"/>
        <v>10</v>
      </c>
      <c r="BG285" s="30" t="str">
        <f t="shared" si="718"/>
        <v>6</v>
      </c>
      <c r="BH285" s="30" t="str">
        <f t="shared" si="719"/>
        <v>3</v>
      </c>
      <c r="BI285" s="149"/>
      <c r="BJ285" s="154"/>
      <c r="BK285" s="4">
        <v>45139</v>
      </c>
      <c r="BL285" s="43" t="s">
        <v>32</v>
      </c>
      <c r="BM285" s="43" t="s">
        <v>32</v>
      </c>
      <c r="BN285" s="76" t="s">
        <v>32</v>
      </c>
      <c r="BO285" s="44" t="s">
        <v>32</v>
      </c>
      <c r="BP285" s="6" t="s">
        <v>32</v>
      </c>
      <c r="BQ285" s="7" t="s">
        <v>39</v>
      </c>
      <c r="BR285" s="7" t="s">
        <v>39</v>
      </c>
      <c r="BS285" s="7" t="s">
        <v>39</v>
      </c>
      <c r="BT285" s="7" t="s">
        <v>32</v>
      </c>
      <c r="BU285" s="149"/>
      <c r="BV285" s="154"/>
      <c r="BW285" s="4">
        <v>45139</v>
      </c>
      <c r="BX285" s="27">
        <v>4.7</v>
      </c>
      <c r="BY285" s="27">
        <v>476</v>
      </c>
      <c r="BZ285" s="76">
        <v>3</v>
      </c>
      <c r="CA285" s="27">
        <v>1.1599999999999999</v>
      </c>
      <c r="CB285" s="29">
        <f t="shared" si="752"/>
        <v>6.25</v>
      </c>
      <c r="CC285" s="7" t="str">
        <f t="shared" si="753"/>
        <v>3</v>
      </c>
      <c r="CD285" s="7" t="str">
        <f t="shared" si="754"/>
        <v>10</v>
      </c>
      <c r="CE285" s="7" t="str">
        <f t="shared" si="755"/>
        <v>6</v>
      </c>
      <c r="CF285" s="7" t="str">
        <f t="shared" si="756"/>
        <v>6</v>
      </c>
      <c r="CG285" s="149"/>
      <c r="CH285" s="151"/>
      <c r="CI285" s="59">
        <v>45154</v>
      </c>
      <c r="CJ285" s="67">
        <v>24.9</v>
      </c>
      <c r="CK285" s="67">
        <v>13.4</v>
      </c>
      <c r="CL285" s="67">
        <v>6.6</v>
      </c>
      <c r="CM285" s="67">
        <v>5.08</v>
      </c>
      <c r="CN285" s="29">
        <f t="shared" si="725"/>
        <v>5.5</v>
      </c>
      <c r="CO285" s="7" t="str">
        <f t="shared" si="744"/>
        <v>10</v>
      </c>
      <c r="CP285" s="7" t="str">
        <f t="shared" si="745"/>
        <v>1</v>
      </c>
      <c r="CQ285" s="7" t="str">
        <f t="shared" si="746"/>
        <v>1</v>
      </c>
      <c r="CR285" s="7" t="str">
        <f t="shared" si="747"/>
        <v>10</v>
      </c>
      <c r="CS285" s="149"/>
      <c r="CT285" s="151"/>
      <c r="CU285" s="59">
        <v>45154</v>
      </c>
      <c r="CV285" s="67">
        <v>25.3</v>
      </c>
      <c r="CW285" s="67">
        <v>266</v>
      </c>
      <c r="CX285" s="67">
        <v>6.6</v>
      </c>
      <c r="CY285" s="67">
        <v>4.29</v>
      </c>
      <c r="CZ285" s="29">
        <f t="shared" si="726"/>
        <v>7.75</v>
      </c>
      <c r="DA285" s="91" t="str">
        <f t="shared" si="748"/>
        <v>10</v>
      </c>
      <c r="DB285" s="91" t="str">
        <f t="shared" si="749"/>
        <v>10</v>
      </c>
      <c r="DC285" s="91" t="str">
        <f t="shared" si="750"/>
        <v>1</v>
      </c>
      <c r="DD285" s="91" t="str">
        <f t="shared" si="751"/>
        <v>10</v>
      </c>
      <c r="DE285" s="149"/>
      <c r="DF285" s="151"/>
      <c r="DG285" s="59"/>
      <c r="DH285" s="67"/>
      <c r="DI285" s="67"/>
      <c r="DJ285" s="67"/>
      <c r="DK285" s="67"/>
      <c r="DL285" s="29" t="s">
        <v>32</v>
      </c>
      <c r="DM285" s="7" t="s">
        <v>32</v>
      </c>
      <c r="DN285" s="7" t="s">
        <v>32</v>
      </c>
      <c r="DO285" s="7" t="s">
        <v>32</v>
      </c>
      <c r="DP285" s="7" t="s">
        <v>32</v>
      </c>
      <c r="DQ285" s="149"/>
      <c r="DR285" s="151"/>
      <c r="DS285" s="59">
        <v>45154</v>
      </c>
      <c r="DT285" s="67">
        <v>8.1</v>
      </c>
      <c r="DU285" s="67">
        <v>61.6</v>
      </c>
      <c r="DV285" s="67">
        <v>6.6</v>
      </c>
      <c r="DW285" s="67">
        <v>0.54</v>
      </c>
      <c r="DX285" s="29">
        <f t="shared" si="727"/>
        <v>4</v>
      </c>
      <c r="DY285" s="30" t="str">
        <f t="shared" si="728"/>
        <v>6</v>
      </c>
      <c r="DZ285" s="30" t="str">
        <f t="shared" si="729"/>
        <v>6</v>
      </c>
      <c r="EA285" s="30" t="str">
        <f t="shared" si="730"/>
        <v>1</v>
      </c>
      <c r="EB285" s="30" t="str">
        <f t="shared" si="731"/>
        <v>3</v>
      </c>
    </row>
    <row r="286" spans="1:132" x14ac:dyDescent="0.25">
      <c r="A286" s="149"/>
      <c r="B286" s="154"/>
      <c r="C286" s="32">
        <v>45176</v>
      </c>
      <c r="D286" s="43">
        <v>1.2</v>
      </c>
      <c r="E286" s="45">
        <v>683</v>
      </c>
      <c r="F286" s="95">
        <v>5.7</v>
      </c>
      <c r="G286" s="45">
        <v>0.18</v>
      </c>
      <c r="H286" s="29">
        <f t="shared" si="707"/>
        <v>3.75</v>
      </c>
      <c r="I286" s="30" t="str">
        <f t="shared" si="708"/>
        <v>1</v>
      </c>
      <c r="J286" s="30" t="str">
        <f t="shared" si="709"/>
        <v>10</v>
      </c>
      <c r="K286" s="30" t="str">
        <f t="shared" si="710"/>
        <v>3</v>
      </c>
      <c r="L286" s="30" t="str">
        <f t="shared" si="711"/>
        <v>1</v>
      </c>
      <c r="M286" s="149"/>
      <c r="N286" s="154"/>
      <c r="O286" s="32">
        <v>45176</v>
      </c>
      <c r="P286" s="27">
        <v>1.9</v>
      </c>
      <c r="Q286" s="27">
        <v>915</v>
      </c>
      <c r="R286" s="27">
        <v>5.3</v>
      </c>
      <c r="S286" s="27">
        <v>0.62</v>
      </c>
      <c r="T286" s="29">
        <f t="shared" si="762"/>
        <v>4.25</v>
      </c>
      <c r="U286" s="7" t="str">
        <f t="shared" si="763"/>
        <v>1</v>
      </c>
      <c r="V286" s="7" t="str">
        <f t="shared" si="764"/>
        <v>10</v>
      </c>
      <c r="W286" s="7" t="str">
        <f t="shared" si="765"/>
        <v>3</v>
      </c>
      <c r="X286" s="7" t="str">
        <f t="shared" si="766"/>
        <v>3</v>
      </c>
      <c r="Y286" s="149"/>
      <c r="Z286" s="154"/>
      <c r="AA286" s="32">
        <v>45176</v>
      </c>
      <c r="AB286" s="27">
        <v>1.6</v>
      </c>
      <c r="AC286" s="27">
        <v>365</v>
      </c>
      <c r="AD286" s="27">
        <v>3.9</v>
      </c>
      <c r="AE286" s="27">
        <v>0.72</v>
      </c>
      <c r="AF286" s="6">
        <f t="shared" si="713"/>
        <v>5</v>
      </c>
      <c r="AG286" s="7" t="str">
        <f t="shared" si="736"/>
        <v>1</v>
      </c>
      <c r="AH286" s="7" t="str">
        <f t="shared" si="737"/>
        <v>10</v>
      </c>
      <c r="AI286" s="7" t="str">
        <f t="shared" si="738"/>
        <v>6</v>
      </c>
      <c r="AJ286" s="7" t="str">
        <f t="shared" si="739"/>
        <v>3</v>
      </c>
      <c r="AK286" s="149"/>
      <c r="AL286" s="154"/>
      <c r="AM286" s="32">
        <v>45176</v>
      </c>
      <c r="AN286" s="27">
        <v>1.8</v>
      </c>
      <c r="AO286" s="27">
        <v>176</v>
      </c>
      <c r="AP286" s="27">
        <v>3</v>
      </c>
      <c r="AQ286" s="27">
        <v>1.48</v>
      </c>
      <c r="AR286" s="29">
        <f t="shared" si="714"/>
        <v>5.75</v>
      </c>
      <c r="AS286" s="7" t="str">
        <f t="shared" si="740"/>
        <v>1</v>
      </c>
      <c r="AT286" s="7" t="str">
        <f t="shared" si="741"/>
        <v>10</v>
      </c>
      <c r="AU286" s="7" t="str">
        <f t="shared" si="742"/>
        <v>6</v>
      </c>
      <c r="AV286" s="7" t="str">
        <f t="shared" si="743"/>
        <v>6</v>
      </c>
      <c r="AW286" s="149"/>
      <c r="AX286" s="154"/>
      <c r="AY286" s="32">
        <v>45176</v>
      </c>
      <c r="AZ286" s="27">
        <v>1.4</v>
      </c>
      <c r="BA286" s="27">
        <v>78.099999999999994</v>
      </c>
      <c r="BB286" s="27">
        <v>5.0999999999999996</v>
      </c>
      <c r="BC286" s="27">
        <v>1.23</v>
      </c>
      <c r="BD286" s="29">
        <f t="shared" si="715"/>
        <v>4</v>
      </c>
      <c r="BE286" s="30" t="str">
        <f t="shared" si="716"/>
        <v>1</v>
      </c>
      <c r="BF286" s="30" t="str">
        <f t="shared" si="717"/>
        <v>6</v>
      </c>
      <c r="BG286" s="30" t="str">
        <f t="shared" si="718"/>
        <v>3</v>
      </c>
      <c r="BH286" s="30" t="str">
        <f t="shared" si="719"/>
        <v>6</v>
      </c>
      <c r="BI286" s="149"/>
      <c r="BJ286" s="154"/>
      <c r="BK286" s="59">
        <v>45176</v>
      </c>
      <c r="BL286" s="27">
        <v>1.3</v>
      </c>
      <c r="BM286" s="27">
        <v>265</v>
      </c>
      <c r="BN286" s="76">
        <v>7.4</v>
      </c>
      <c r="BO286" s="27">
        <v>0.03</v>
      </c>
      <c r="BP286" s="6">
        <f t="shared" ref="BP286" si="767">(BQ286+BR286+BS286+BT286)/4</f>
        <v>3.25</v>
      </c>
      <c r="BQ286" s="7" t="str">
        <f t="shared" ref="BQ286" si="768">IF(BL286&lt;=3,"1",IF(BL286&lt;5,"3",IF(BL286&lt;=15,"6",IF(BL286&gt;15,"10"))))</f>
        <v>1</v>
      </c>
      <c r="BR286" s="7" t="str">
        <f t="shared" ref="BR286" si="769">IF(BM286&lt;=20,"1",IF(BM286&lt;=49.9,"3",IF(BM286&lt;=100,"6",IF(BM286&gt;100,"10"))))</f>
        <v>10</v>
      </c>
      <c r="BS286" s="7" t="str">
        <f t="shared" ref="BS286" si="770">IF(BN286&gt;=6.5,"1",IF(BN286&gt;=4.6,"3",IF(BN286&gt;=2,"6",IF(BN286&gt;=0,"10"))))</f>
        <v>1</v>
      </c>
      <c r="BT286" s="7" t="str">
        <f t="shared" ref="BT286" si="771">IF(BO286&lt;=0.5,"1",IF(BO286&lt;1,"3",IF(BO286&lt;=3,"6",IF(BO286&gt;=3,"10"))))</f>
        <v>1</v>
      </c>
      <c r="BU286" s="149"/>
      <c r="BV286" s="154"/>
      <c r="BW286" s="59">
        <v>45176</v>
      </c>
      <c r="BX286" s="27">
        <v>1.2</v>
      </c>
      <c r="BY286" s="27">
        <v>173</v>
      </c>
      <c r="BZ286" s="76">
        <v>3.5</v>
      </c>
      <c r="CA286" s="27">
        <v>0.59</v>
      </c>
      <c r="CB286" s="29">
        <f t="shared" si="752"/>
        <v>5</v>
      </c>
      <c r="CC286" s="7" t="str">
        <f t="shared" si="753"/>
        <v>1</v>
      </c>
      <c r="CD286" s="7" t="str">
        <f t="shared" si="754"/>
        <v>10</v>
      </c>
      <c r="CE286" s="7" t="str">
        <f t="shared" si="755"/>
        <v>6</v>
      </c>
      <c r="CF286" s="7" t="str">
        <f t="shared" si="756"/>
        <v>3</v>
      </c>
      <c r="CG286" s="149"/>
      <c r="CH286" s="151"/>
      <c r="CI286" s="32">
        <v>45191</v>
      </c>
      <c r="CJ286" s="27">
        <v>34</v>
      </c>
      <c r="CK286" s="27">
        <v>31</v>
      </c>
      <c r="CL286" s="76">
        <v>6.9</v>
      </c>
      <c r="CM286" s="27">
        <v>19.8</v>
      </c>
      <c r="CN286" s="29">
        <f t="shared" si="725"/>
        <v>6</v>
      </c>
      <c r="CO286" s="7" t="str">
        <f t="shared" si="744"/>
        <v>10</v>
      </c>
      <c r="CP286" s="7" t="str">
        <f t="shared" si="745"/>
        <v>3</v>
      </c>
      <c r="CQ286" s="7" t="str">
        <f t="shared" si="746"/>
        <v>1</v>
      </c>
      <c r="CR286" s="7" t="str">
        <f t="shared" si="747"/>
        <v>10</v>
      </c>
      <c r="CS286" s="149"/>
      <c r="CT286" s="151"/>
      <c r="CU286" s="32">
        <v>45191</v>
      </c>
      <c r="CV286" s="27">
        <v>57.8</v>
      </c>
      <c r="CW286" s="27">
        <v>62</v>
      </c>
      <c r="CX286" s="76">
        <v>7.1</v>
      </c>
      <c r="CY286" s="27">
        <v>44</v>
      </c>
      <c r="CZ286" s="29">
        <f t="shared" si="726"/>
        <v>6.75</v>
      </c>
      <c r="DA286" s="91" t="str">
        <f t="shared" si="748"/>
        <v>10</v>
      </c>
      <c r="DB286" s="91" t="str">
        <f t="shared" si="749"/>
        <v>6</v>
      </c>
      <c r="DC286" s="91" t="str">
        <f t="shared" si="750"/>
        <v>1</v>
      </c>
      <c r="DD286" s="91" t="str">
        <f t="shared" si="751"/>
        <v>10</v>
      </c>
      <c r="DE286" s="149"/>
      <c r="DF286" s="151"/>
      <c r="DG286" s="32"/>
      <c r="DH286" s="27"/>
      <c r="DI286" s="27"/>
      <c r="DJ286" s="76"/>
      <c r="DK286" s="27"/>
      <c r="DL286" s="29" t="s">
        <v>32</v>
      </c>
      <c r="DM286" s="7" t="s">
        <v>32</v>
      </c>
      <c r="DN286" s="7" t="s">
        <v>32</v>
      </c>
      <c r="DO286" s="7" t="s">
        <v>32</v>
      </c>
      <c r="DP286" s="7" t="s">
        <v>32</v>
      </c>
      <c r="DQ286" s="149"/>
      <c r="DR286" s="151"/>
      <c r="DS286" s="32">
        <v>45191</v>
      </c>
      <c r="DT286" s="27">
        <v>7.1</v>
      </c>
      <c r="DU286" s="27">
        <v>45.8</v>
      </c>
      <c r="DV286" s="76">
        <v>6.9</v>
      </c>
      <c r="DW286" s="27">
        <v>0.47</v>
      </c>
      <c r="DX286" s="29">
        <f t="shared" si="727"/>
        <v>2.75</v>
      </c>
      <c r="DY286" s="30" t="str">
        <f t="shared" si="728"/>
        <v>6</v>
      </c>
      <c r="DZ286" s="30" t="str">
        <f t="shared" si="729"/>
        <v>3</v>
      </c>
      <c r="EA286" s="30" t="str">
        <f t="shared" si="730"/>
        <v>1</v>
      </c>
      <c r="EB286" s="30" t="str">
        <f t="shared" si="731"/>
        <v>1</v>
      </c>
    </row>
    <row r="287" spans="1:132" x14ac:dyDescent="0.25">
      <c r="A287" s="149"/>
      <c r="B287" s="154"/>
      <c r="C287" s="140" t="s">
        <v>70</v>
      </c>
      <c r="D287" s="124">
        <v>1.1000000000000001</v>
      </c>
      <c r="E287" s="124">
        <v>384</v>
      </c>
      <c r="F287" s="124">
        <v>6.7</v>
      </c>
      <c r="G287" s="124">
        <v>0.09</v>
      </c>
      <c r="H287" s="29">
        <f t="shared" si="707"/>
        <v>3.25</v>
      </c>
      <c r="I287" s="30" t="str">
        <f t="shared" si="708"/>
        <v>1</v>
      </c>
      <c r="J287" s="30" t="str">
        <f t="shared" si="709"/>
        <v>10</v>
      </c>
      <c r="K287" s="30" t="str">
        <f t="shared" si="710"/>
        <v>1</v>
      </c>
      <c r="L287" s="30" t="str">
        <f t="shared" si="711"/>
        <v>1</v>
      </c>
      <c r="M287" s="149"/>
      <c r="N287" s="154"/>
      <c r="O287" s="66" t="s">
        <v>70</v>
      </c>
      <c r="P287" s="127">
        <v>1.8</v>
      </c>
      <c r="Q287" s="127">
        <v>186</v>
      </c>
      <c r="R287" s="128">
        <v>5.6</v>
      </c>
      <c r="S287" s="129">
        <v>0.55000000000000004</v>
      </c>
      <c r="T287" s="29">
        <f t="shared" si="762"/>
        <v>4.25</v>
      </c>
      <c r="U287" s="7" t="str">
        <f t="shared" si="763"/>
        <v>1</v>
      </c>
      <c r="V287" s="7" t="str">
        <f t="shared" si="764"/>
        <v>10</v>
      </c>
      <c r="W287" s="7" t="str">
        <f t="shared" si="765"/>
        <v>3</v>
      </c>
      <c r="X287" s="7" t="str">
        <f t="shared" si="766"/>
        <v>3</v>
      </c>
      <c r="Y287" s="149"/>
      <c r="Z287" s="154"/>
      <c r="AA287" s="66" t="s">
        <v>70</v>
      </c>
      <c r="AB287" s="127">
        <v>1.8</v>
      </c>
      <c r="AC287" s="127">
        <v>85.8</v>
      </c>
      <c r="AD287" s="128">
        <v>3.6</v>
      </c>
      <c r="AE287" s="129">
        <v>1.05</v>
      </c>
      <c r="AF287" s="29">
        <f t="shared" si="713"/>
        <v>4.75</v>
      </c>
      <c r="AG287" s="7" t="str">
        <f t="shared" si="736"/>
        <v>1</v>
      </c>
      <c r="AH287" s="7" t="str">
        <f t="shared" si="737"/>
        <v>6</v>
      </c>
      <c r="AI287" s="7" t="str">
        <f t="shared" si="738"/>
        <v>6</v>
      </c>
      <c r="AJ287" s="7" t="str">
        <f t="shared" si="739"/>
        <v>6</v>
      </c>
      <c r="AK287" s="149"/>
      <c r="AL287" s="154"/>
      <c r="AM287" s="4" t="s">
        <v>70</v>
      </c>
      <c r="AN287" s="127">
        <v>1.8</v>
      </c>
      <c r="AO287" s="127">
        <v>68</v>
      </c>
      <c r="AP287" s="128">
        <v>1.5</v>
      </c>
      <c r="AQ287" s="129">
        <v>1.49</v>
      </c>
      <c r="AR287" s="29">
        <f t="shared" si="714"/>
        <v>5.75</v>
      </c>
      <c r="AS287" s="7" t="str">
        <f t="shared" si="740"/>
        <v>1</v>
      </c>
      <c r="AT287" s="7" t="str">
        <f t="shared" si="741"/>
        <v>6</v>
      </c>
      <c r="AU287" s="7" t="str">
        <f t="shared" si="742"/>
        <v>10</v>
      </c>
      <c r="AV287" s="7" t="str">
        <f t="shared" si="743"/>
        <v>6</v>
      </c>
      <c r="AW287" s="149"/>
      <c r="AX287" s="154"/>
      <c r="AY287" s="4" t="s">
        <v>70</v>
      </c>
      <c r="AZ287" s="127">
        <v>1.5</v>
      </c>
      <c r="BA287" s="127">
        <v>156</v>
      </c>
      <c r="BB287" s="128">
        <v>4.5999999999999996</v>
      </c>
      <c r="BC287" s="129">
        <v>1.46</v>
      </c>
      <c r="BD287" s="29">
        <f t="shared" si="715"/>
        <v>5</v>
      </c>
      <c r="BE287" s="30" t="str">
        <f t="shared" si="716"/>
        <v>1</v>
      </c>
      <c r="BF287" s="30" t="str">
        <f t="shared" si="717"/>
        <v>10</v>
      </c>
      <c r="BG287" s="30" t="str">
        <f t="shared" si="718"/>
        <v>3</v>
      </c>
      <c r="BH287" s="30" t="str">
        <f t="shared" si="719"/>
        <v>6</v>
      </c>
      <c r="BI287" s="149"/>
      <c r="BJ287" s="154"/>
      <c r="BK287" s="4" t="s">
        <v>70</v>
      </c>
      <c r="BL287" s="27">
        <v>1</v>
      </c>
      <c r="BM287" s="27">
        <v>105</v>
      </c>
      <c r="BN287" s="76">
        <v>7.1</v>
      </c>
      <c r="BO287" s="27">
        <v>0.03</v>
      </c>
      <c r="BP287" s="6">
        <f t="shared" ref="BP287" si="772">(BQ287+BR287+BS287+BT287)/4</f>
        <v>3.25</v>
      </c>
      <c r="BQ287" s="7" t="str">
        <f t="shared" ref="BQ287" si="773">IF(BL287&lt;=3,"1",IF(BL287&lt;5,"3",IF(BL287&lt;=15,"6",IF(BL287&gt;15,"10"))))</f>
        <v>1</v>
      </c>
      <c r="BR287" s="7" t="str">
        <f t="shared" ref="BR287" si="774">IF(BM287&lt;=20,"1",IF(BM287&lt;=49.9,"3",IF(BM287&lt;=100,"6",IF(BM287&gt;100,"10"))))</f>
        <v>10</v>
      </c>
      <c r="BS287" s="7" t="str">
        <f t="shared" ref="BS287" si="775">IF(BN287&gt;=6.5,"1",IF(BN287&gt;=4.6,"3",IF(BN287&gt;=2,"6",IF(BN287&gt;=0,"10"))))</f>
        <v>1</v>
      </c>
      <c r="BT287" s="7" t="str">
        <f t="shared" ref="BT287" si="776">IF(BO287&lt;=0.5,"1",IF(BO287&lt;1,"3",IF(BO287&lt;=3,"6",IF(BO287&gt;=3,"10"))))</f>
        <v>1</v>
      </c>
      <c r="BU287" s="149"/>
      <c r="BV287" s="154"/>
      <c r="BW287" s="4" t="s">
        <v>70</v>
      </c>
      <c r="BX287" s="27">
        <v>1.5</v>
      </c>
      <c r="BY287" s="27">
        <v>112</v>
      </c>
      <c r="BZ287" s="76">
        <v>3.7</v>
      </c>
      <c r="CA287" s="27">
        <v>0.78</v>
      </c>
      <c r="CB287" s="126">
        <f t="shared" si="752"/>
        <v>5</v>
      </c>
      <c r="CC287" s="30" t="str">
        <f t="shared" si="753"/>
        <v>1</v>
      </c>
      <c r="CD287" s="30" t="str">
        <f t="shared" si="754"/>
        <v>10</v>
      </c>
      <c r="CE287" s="30" t="str">
        <f t="shared" si="755"/>
        <v>6</v>
      </c>
      <c r="CF287" s="30" t="str">
        <f t="shared" si="756"/>
        <v>3</v>
      </c>
      <c r="CG287" s="149"/>
      <c r="CH287" s="151"/>
      <c r="CI287" s="32">
        <v>45212</v>
      </c>
      <c r="CJ287" s="127">
        <v>18.100000000000001</v>
      </c>
      <c r="CK287" s="127">
        <v>23</v>
      </c>
      <c r="CL287" s="128">
        <v>4.9000000000000004</v>
      </c>
      <c r="CM287" s="129">
        <v>31.1</v>
      </c>
      <c r="CN287" s="29">
        <f t="shared" si="725"/>
        <v>6.5</v>
      </c>
      <c r="CO287" s="30" t="str">
        <f t="shared" si="744"/>
        <v>10</v>
      </c>
      <c r="CP287" s="30" t="str">
        <f t="shared" si="745"/>
        <v>3</v>
      </c>
      <c r="CQ287" s="30" t="str">
        <f t="shared" si="746"/>
        <v>3</v>
      </c>
      <c r="CR287" s="30" t="str">
        <f t="shared" si="747"/>
        <v>10</v>
      </c>
      <c r="CS287" s="149"/>
      <c r="CT287" s="151"/>
      <c r="CU287" s="32">
        <v>45212</v>
      </c>
      <c r="CV287" s="127">
        <v>39.9</v>
      </c>
      <c r="CW287" s="127">
        <v>60.8</v>
      </c>
      <c r="CX287" s="128">
        <v>6.6</v>
      </c>
      <c r="CY287" s="129">
        <v>53.1</v>
      </c>
      <c r="CZ287" s="29">
        <f t="shared" si="726"/>
        <v>6.75</v>
      </c>
      <c r="DA287" s="91" t="str">
        <f t="shared" si="748"/>
        <v>10</v>
      </c>
      <c r="DB287" s="91" t="str">
        <f t="shared" si="749"/>
        <v>6</v>
      </c>
      <c r="DC287" s="91" t="str">
        <f t="shared" si="750"/>
        <v>1</v>
      </c>
      <c r="DD287" s="91" t="str">
        <f t="shared" si="751"/>
        <v>10</v>
      </c>
      <c r="DE287" s="149"/>
      <c r="DF287" s="151"/>
      <c r="DG287" s="32"/>
      <c r="DH287" s="127"/>
      <c r="DI287" s="127"/>
      <c r="DJ287" s="128"/>
      <c r="DK287" s="129"/>
      <c r="DL287" s="29" t="s">
        <v>32</v>
      </c>
      <c r="DM287" s="7" t="s">
        <v>32</v>
      </c>
      <c r="DN287" s="7" t="s">
        <v>32</v>
      </c>
      <c r="DO287" s="7" t="s">
        <v>32</v>
      </c>
      <c r="DP287" s="7" t="s">
        <v>32</v>
      </c>
      <c r="DQ287" s="149"/>
      <c r="DR287" s="151"/>
      <c r="DS287" s="32">
        <v>45212</v>
      </c>
      <c r="DT287" s="127">
        <v>4.2</v>
      </c>
      <c r="DU287" s="127">
        <v>74.7</v>
      </c>
      <c r="DV287" s="128">
        <v>8.1</v>
      </c>
      <c r="DW287" s="129">
        <v>0.16</v>
      </c>
      <c r="DX287" s="29">
        <f t="shared" si="727"/>
        <v>2.75</v>
      </c>
      <c r="DY287" s="30" t="str">
        <f t="shared" si="728"/>
        <v>3</v>
      </c>
      <c r="DZ287" s="30" t="str">
        <f t="shared" si="729"/>
        <v>6</v>
      </c>
      <c r="EA287" s="30" t="str">
        <f t="shared" si="730"/>
        <v>1</v>
      </c>
      <c r="EB287" s="30" t="str">
        <f t="shared" si="731"/>
        <v>1</v>
      </c>
    </row>
    <row r="288" spans="1:132" x14ac:dyDescent="0.25">
      <c r="A288" s="149"/>
      <c r="B288" s="154"/>
      <c r="C288" s="32">
        <v>45240</v>
      </c>
      <c r="D288" s="124">
        <v>2.1</v>
      </c>
      <c r="E288" s="124">
        <v>29.4</v>
      </c>
      <c r="F288" s="124">
        <v>6.3</v>
      </c>
      <c r="G288" s="124">
        <v>1.38</v>
      </c>
      <c r="H288" s="29">
        <f t="shared" si="707"/>
        <v>3.25</v>
      </c>
      <c r="I288" s="30" t="str">
        <f t="shared" si="708"/>
        <v>1</v>
      </c>
      <c r="J288" s="30" t="str">
        <f t="shared" si="709"/>
        <v>3</v>
      </c>
      <c r="K288" s="30" t="str">
        <f t="shared" si="710"/>
        <v>3</v>
      </c>
      <c r="L288" s="30" t="str">
        <f t="shared" si="711"/>
        <v>6</v>
      </c>
      <c r="M288" s="149"/>
      <c r="N288" s="154"/>
      <c r="O288" s="130">
        <v>45240</v>
      </c>
      <c r="P288" s="27">
        <v>7.6</v>
      </c>
      <c r="Q288" s="27">
        <v>66.7</v>
      </c>
      <c r="R288" s="94">
        <v>2.2999999999999998</v>
      </c>
      <c r="S288" s="27">
        <v>5.93</v>
      </c>
      <c r="T288" s="29">
        <f t="shared" si="762"/>
        <v>7</v>
      </c>
      <c r="U288" s="7" t="str">
        <f t="shared" si="763"/>
        <v>6</v>
      </c>
      <c r="V288" s="7" t="str">
        <f t="shared" si="764"/>
        <v>6</v>
      </c>
      <c r="W288" s="7" t="str">
        <f t="shared" si="765"/>
        <v>6</v>
      </c>
      <c r="X288" s="7" t="str">
        <f t="shared" si="766"/>
        <v>10</v>
      </c>
      <c r="Y288" s="149"/>
      <c r="Z288" s="154"/>
      <c r="AA288" s="130">
        <v>45240</v>
      </c>
      <c r="AB288" s="27">
        <v>1.3</v>
      </c>
      <c r="AC288" s="27">
        <v>41.8</v>
      </c>
      <c r="AD288" s="94">
        <v>3.2</v>
      </c>
      <c r="AE288" s="27">
        <v>4.99</v>
      </c>
      <c r="AF288" s="29">
        <f t="shared" si="713"/>
        <v>5</v>
      </c>
      <c r="AG288" s="7" t="str">
        <f t="shared" si="736"/>
        <v>1</v>
      </c>
      <c r="AH288" s="7" t="str">
        <f t="shared" si="737"/>
        <v>3</v>
      </c>
      <c r="AI288" s="7" t="str">
        <f t="shared" si="738"/>
        <v>6</v>
      </c>
      <c r="AJ288" s="7" t="str">
        <f t="shared" si="739"/>
        <v>10</v>
      </c>
      <c r="AK288" s="149"/>
      <c r="AL288" s="154"/>
      <c r="AM288" s="4">
        <v>45240</v>
      </c>
      <c r="AN288" s="27">
        <v>1</v>
      </c>
      <c r="AO288" s="27">
        <v>53</v>
      </c>
      <c r="AP288" s="94">
        <v>2.4</v>
      </c>
      <c r="AQ288" s="27">
        <v>3.65</v>
      </c>
      <c r="AR288" s="29">
        <f t="shared" si="714"/>
        <v>5.75</v>
      </c>
      <c r="AS288" s="7" t="str">
        <f t="shared" si="740"/>
        <v>1</v>
      </c>
      <c r="AT288" s="7" t="str">
        <f t="shared" si="741"/>
        <v>6</v>
      </c>
      <c r="AU288" s="7" t="str">
        <f t="shared" si="742"/>
        <v>6</v>
      </c>
      <c r="AV288" s="7" t="str">
        <f t="shared" si="743"/>
        <v>10</v>
      </c>
      <c r="AW288" s="149"/>
      <c r="AX288" s="154"/>
      <c r="AY288" s="4">
        <v>45240</v>
      </c>
      <c r="AZ288" s="27">
        <v>1</v>
      </c>
      <c r="BA288" s="27">
        <v>98.8</v>
      </c>
      <c r="BB288" s="94">
        <v>4.2</v>
      </c>
      <c r="BC288" s="27">
        <v>1.9</v>
      </c>
      <c r="BD288" s="29">
        <f t="shared" si="715"/>
        <v>4.75</v>
      </c>
      <c r="BE288" s="30" t="str">
        <f t="shared" si="716"/>
        <v>1</v>
      </c>
      <c r="BF288" s="30" t="str">
        <f t="shared" si="717"/>
        <v>6</v>
      </c>
      <c r="BG288" s="30" t="str">
        <f t="shared" si="718"/>
        <v>6</v>
      </c>
      <c r="BH288" s="30" t="str">
        <f t="shared" si="719"/>
        <v>6</v>
      </c>
      <c r="BI288" s="149"/>
      <c r="BJ288" s="154"/>
      <c r="BK288" s="4">
        <v>45240</v>
      </c>
      <c r="BL288" s="43">
        <v>1</v>
      </c>
      <c r="BM288" s="43">
        <v>14.1</v>
      </c>
      <c r="BN288" s="76">
        <v>8.1999999999999993</v>
      </c>
      <c r="BO288" s="44">
        <v>0.02</v>
      </c>
      <c r="BP288" s="6">
        <f t="shared" ref="BP288" si="777">(BQ288+BR288+BS288+BT288)/4</f>
        <v>1</v>
      </c>
      <c r="BQ288" s="7" t="str">
        <f t="shared" ref="BQ288" si="778">IF(BL288&lt;=3,"1",IF(BL288&lt;5,"3",IF(BL288&lt;=15,"6",IF(BL288&gt;15,"10"))))</f>
        <v>1</v>
      </c>
      <c r="BR288" s="7" t="str">
        <f t="shared" ref="BR288" si="779">IF(BM288&lt;=20,"1",IF(BM288&lt;=49.9,"3",IF(BM288&lt;=100,"6",IF(BM288&gt;100,"10"))))</f>
        <v>1</v>
      </c>
      <c r="BS288" s="7" t="str">
        <f t="shared" ref="BS288" si="780">IF(BN288&gt;=6.5,"1",IF(BN288&gt;=4.6,"3",IF(BN288&gt;=2,"6",IF(BN288&gt;=0,"10"))))</f>
        <v>1</v>
      </c>
      <c r="BT288" s="7" t="str">
        <f t="shared" ref="BT288" si="781">IF(BO288&lt;=0.5,"1",IF(BO288&lt;1,"3",IF(BO288&lt;=3,"6",IF(BO288&gt;=3,"10"))))</f>
        <v>1</v>
      </c>
      <c r="BU288" s="149"/>
      <c r="BV288" s="154"/>
      <c r="BW288" s="4">
        <v>45240</v>
      </c>
      <c r="BX288" s="43">
        <v>2.8</v>
      </c>
      <c r="BY288" s="43">
        <v>66.599999999999994</v>
      </c>
      <c r="BZ288" s="76">
        <v>4.3</v>
      </c>
      <c r="CA288" s="44">
        <v>2.7</v>
      </c>
      <c r="CB288" s="126">
        <f t="shared" si="752"/>
        <v>4.75</v>
      </c>
      <c r="CC288" s="30" t="str">
        <f t="shared" si="753"/>
        <v>1</v>
      </c>
      <c r="CD288" s="30" t="str">
        <f t="shared" si="754"/>
        <v>6</v>
      </c>
      <c r="CE288" s="30" t="str">
        <f t="shared" si="755"/>
        <v>6</v>
      </c>
      <c r="CF288" s="30" t="str">
        <f t="shared" si="756"/>
        <v>6</v>
      </c>
      <c r="CG288" s="149"/>
      <c r="CH288" s="151"/>
      <c r="CI288" s="32">
        <v>45237</v>
      </c>
      <c r="CJ288" s="27">
        <v>16.600000000000001</v>
      </c>
      <c r="CK288" s="27">
        <v>20</v>
      </c>
      <c r="CL288" s="94">
        <v>7.2</v>
      </c>
      <c r="CM288" s="27">
        <v>45.9</v>
      </c>
      <c r="CN288" s="29">
        <f t="shared" si="725"/>
        <v>5.5</v>
      </c>
      <c r="CO288" s="30" t="str">
        <f t="shared" si="744"/>
        <v>10</v>
      </c>
      <c r="CP288" s="30" t="str">
        <f t="shared" si="745"/>
        <v>1</v>
      </c>
      <c r="CQ288" s="30" t="str">
        <f t="shared" si="746"/>
        <v>1</v>
      </c>
      <c r="CR288" s="30" t="str">
        <f t="shared" si="747"/>
        <v>10</v>
      </c>
      <c r="CS288" s="149"/>
      <c r="CT288" s="151"/>
      <c r="CU288" s="32">
        <v>45237</v>
      </c>
      <c r="CV288" s="27">
        <v>104</v>
      </c>
      <c r="CW288" s="27">
        <v>120</v>
      </c>
      <c r="CX288" s="94">
        <v>7.2</v>
      </c>
      <c r="CY288" s="27">
        <v>97.4</v>
      </c>
      <c r="CZ288" s="80">
        <f t="shared" si="726"/>
        <v>7.75</v>
      </c>
      <c r="DA288" s="91" t="str">
        <f t="shared" si="748"/>
        <v>10</v>
      </c>
      <c r="DB288" s="91" t="str">
        <f t="shared" si="749"/>
        <v>10</v>
      </c>
      <c r="DC288" s="91" t="str">
        <f t="shared" si="750"/>
        <v>1</v>
      </c>
      <c r="DD288" s="91" t="str">
        <f t="shared" si="751"/>
        <v>10</v>
      </c>
      <c r="DE288" s="149"/>
      <c r="DF288" s="151"/>
      <c r="DG288" s="32"/>
      <c r="DH288" s="27"/>
      <c r="DI288" s="27"/>
      <c r="DJ288" s="94"/>
      <c r="DK288" s="27"/>
      <c r="DL288" s="29" t="s">
        <v>32</v>
      </c>
      <c r="DM288" s="7" t="s">
        <v>32</v>
      </c>
      <c r="DN288" s="7" t="s">
        <v>32</v>
      </c>
      <c r="DO288" s="7" t="s">
        <v>32</v>
      </c>
      <c r="DP288" s="7" t="s">
        <v>32</v>
      </c>
      <c r="DQ288" s="149"/>
      <c r="DR288" s="151"/>
      <c r="DS288" s="32">
        <v>45237</v>
      </c>
      <c r="DT288" s="27">
        <v>7.8</v>
      </c>
      <c r="DU288" s="27">
        <v>38.200000000000003</v>
      </c>
      <c r="DV288" s="94">
        <v>6.8</v>
      </c>
      <c r="DW288" s="27">
        <v>0.6</v>
      </c>
      <c r="DX288" s="29">
        <f t="shared" si="727"/>
        <v>3.25</v>
      </c>
      <c r="DY288" s="30" t="str">
        <f t="shared" si="728"/>
        <v>6</v>
      </c>
      <c r="DZ288" s="30" t="str">
        <f t="shared" si="729"/>
        <v>3</v>
      </c>
      <c r="EA288" s="30" t="str">
        <f t="shared" si="730"/>
        <v>1</v>
      </c>
      <c r="EB288" s="30" t="str">
        <f t="shared" si="731"/>
        <v>3</v>
      </c>
    </row>
    <row r="289" spans="1:132" x14ac:dyDescent="0.25">
      <c r="A289" s="150"/>
      <c r="B289" s="155"/>
      <c r="C289" s="98">
        <v>45266</v>
      </c>
      <c r="D289" s="124">
        <v>1.5</v>
      </c>
      <c r="E289" s="124">
        <v>28.5</v>
      </c>
      <c r="F289" s="124">
        <v>6.4</v>
      </c>
      <c r="G289" s="124">
        <v>0.9</v>
      </c>
      <c r="H289" s="29">
        <f t="shared" si="707"/>
        <v>2.5</v>
      </c>
      <c r="I289" s="30" t="str">
        <f t="shared" si="708"/>
        <v>1</v>
      </c>
      <c r="J289" s="30" t="str">
        <f t="shared" si="709"/>
        <v>3</v>
      </c>
      <c r="K289" s="30" t="str">
        <f t="shared" si="710"/>
        <v>3</v>
      </c>
      <c r="L289" s="30" t="str">
        <f t="shared" si="711"/>
        <v>3</v>
      </c>
      <c r="M289" s="150"/>
      <c r="N289" s="155"/>
      <c r="O289" s="138">
        <v>45266</v>
      </c>
      <c r="P289" s="99">
        <v>7.6</v>
      </c>
      <c r="Q289" s="99">
        <v>79</v>
      </c>
      <c r="R289" s="103">
        <v>2.1</v>
      </c>
      <c r="S289" s="99">
        <v>6.05</v>
      </c>
      <c r="T289" s="29">
        <f t="shared" si="762"/>
        <v>7</v>
      </c>
      <c r="U289" s="101" t="str">
        <f t="shared" si="763"/>
        <v>6</v>
      </c>
      <c r="V289" s="101" t="str">
        <f t="shared" si="764"/>
        <v>6</v>
      </c>
      <c r="W289" s="101" t="str">
        <f t="shared" si="765"/>
        <v>6</v>
      </c>
      <c r="X289" s="101" t="str">
        <f t="shared" si="766"/>
        <v>10</v>
      </c>
      <c r="Y289" s="150"/>
      <c r="Z289" s="155"/>
      <c r="AA289" s="138">
        <v>45266</v>
      </c>
      <c r="AB289" s="99">
        <v>1.8</v>
      </c>
      <c r="AC289" s="99">
        <v>31.3</v>
      </c>
      <c r="AD289" s="103">
        <v>1.3</v>
      </c>
      <c r="AE289" s="99">
        <v>5.34</v>
      </c>
      <c r="AF289" s="6">
        <f t="shared" si="713"/>
        <v>6</v>
      </c>
      <c r="AG289" s="7" t="str">
        <f t="shared" si="736"/>
        <v>1</v>
      </c>
      <c r="AH289" s="7" t="str">
        <f t="shared" si="737"/>
        <v>3</v>
      </c>
      <c r="AI289" s="7" t="str">
        <f t="shared" si="738"/>
        <v>10</v>
      </c>
      <c r="AJ289" s="7" t="str">
        <f t="shared" si="739"/>
        <v>10</v>
      </c>
      <c r="AK289" s="150"/>
      <c r="AL289" s="155"/>
      <c r="AM289" s="138">
        <v>45266</v>
      </c>
      <c r="AN289" s="99">
        <v>1.5</v>
      </c>
      <c r="AO289" s="99">
        <v>33.5</v>
      </c>
      <c r="AP289" s="103">
        <v>1.4</v>
      </c>
      <c r="AQ289" s="99">
        <v>4.66</v>
      </c>
      <c r="AR289" s="29">
        <f t="shared" si="714"/>
        <v>6</v>
      </c>
      <c r="AS289" s="101" t="str">
        <f t="shared" si="740"/>
        <v>1</v>
      </c>
      <c r="AT289" s="101" t="str">
        <f t="shared" si="741"/>
        <v>3</v>
      </c>
      <c r="AU289" s="101" t="str">
        <f t="shared" si="742"/>
        <v>10</v>
      </c>
      <c r="AV289" s="101" t="str">
        <f t="shared" si="743"/>
        <v>10</v>
      </c>
      <c r="AW289" s="150"/>
      <c r="AX289" s="155"/>
      <c r="AY289" s="138">
        <v>45266</v>
      </c>
      <c r="AZ289" s="99">
        <v>1</v>
      </c>
      <c r="BA289" s="99">
        <v>38.5</v>
      </c>
      <c r="BB289" s="103">
        <v>4.8</v>
      </c>
      <c r="BC289" s="99">
        <v>2.31</v>
      </c>
      <c r="BD289" s="29">
        <f t="shared" si="715"/>
        <v>3.25</v>
      </c>
      <c r="BE289" s="30" t="str">
        <f t="shared" si="716"/>
        <v>1</v>
      </c>
      <c r="BF289" s="30" t="str">
        <f t="shared" si="717"/>
        <v>3</v>
      </c>
      <c r="BG289" s="30" t="str">
        <f t="shared" si="718"/>
        <v>3</v>
      </c>
      <c r="BH289" s="30" t="str">
        <f t="shared" si="719"/>
        <v>6</v>
      </c>
      <c r="BI289" s="150"/>
      <c r="BJ289" s="155"/>
      <c r="BK289" s="130">
        <v>45266</v>
      </c>
      <c r="BL289" s="43">
        <v>1</v>
      </c>
      <c r="BM289" s="43">
        <v>275</v>
      </c>
      <c r="BN289" s="76">
        <v>8.1999999999999993</v>
      </c>
      <c r="BO289" s="44">
        <v>0.05</v>
      </c>
      <c r="BP289" s="6">
        <f t="shared" ref="BP289" si="782">(BQ289+BR289+BS289+BT289)/4</f>
        <v>3.25</v>
      </c>
      <c r="BQ289" s="7" t="str">
        <f t="shared" ref="BQ289" si="783">IF(BL289&lt;=3,"1",IF(BL289&lt;5,"3",IF(BL289&lt;=15,"6",IF(BL289&gt;15,"10"))))</f>
        <v>1</v>
      </c>
      <c r="BR289" s="7" t="str">
        <f t="shared" ref="BR289" si="784">IF(BM289&lt;=20,"1",IF(BM289&lt;=49.9,"3",IF(BM289&lt;=100,"6",IF(BM289&gt;100,"10"))))</f>
        <v>10</v>
      </c>
      <c r="BS289" s="7" t="str">
        <f t="shared" ref="BS289" si="785">IF(BN289&gt;=6.5,"1",IF(BN289&gt;=4.6,"3",IF(BN289&gt;=2,"6",IF(BN289&gt;=0,"10"))))</f>
        <v>1</v>
      </c>
      <c r="BT289" s="7" t="str">
        <f t="shared" ref="BT289" si="786">IF(BO289&lt;=0.5,"1",IF(BO289&lt;1,"3",IF(BO289&lt;=3,"6",IF(BO289&gt;=3,"10"))))</f>
        <v>1</v>
      </c>
      <c r="BU289" s="150"/>
      <c r="BV289" s="155"/>
      <c r="BW289" s="130">
        <v>45266</v>
      </c>
      <c r="BX289" s="43">
        <v>2.1</v>
      </c>
      <c r="BY289" s="43">
        <v>83.8</v>
      </c>
      <c r="BZ289" s="76">
        <v>5.3</v>
      </c>
      <c r="CA289" s="44">
        <v>1.6</v>
      </c>
      <c r="CB289" s="29">
        <f t="shared" si="752"/>
        <v>4</v>
      </c>
      <c r="CC289" s="101" t="str">
        <f t="shared" si="753"/>
        <v>1</v>
      </c>
      <c r="CD289" s="101" t="str">
        <f t="shared" si="754"/>
        <v>6</v>
      </c>
      <c r="CE289" s="101" t="str">
        <f t="shared" si="755"/>
        <v>3</v>
      </c>
      <c r="CF289" s="101" t="str">
        <f t="shared" si="756"/>
        <v>6</v>
      </c>
      <c r="CG289" s="150"/>
      <c r="CH289" s="152"/>
      <c r="CI289" s="98">
        <v>45264</v>
      </c>
      <c r="CJ289" s="99">
        <v>72.400000000000006</v>
      </c>
      <c r="CK289" s="99">
        <v>14.8</v>
      </c>
      <c r="CL289" s="103">
        <v>7.1</v>
      </c>
      <c r="CM289" s="99">
        <v>97.4</v>
      </c>
      <c r="CN289" s="29">
        <f t="shared" si="725"/>
        <v>5.5</v>
      </c>
      <c r="CO289" s="101" t="str">
        <f t="shared" si="744"/>
        <v>10</v>
      </c>
      <c r="CP289" s="101" t="str">
        <f t="shared" si="745"/>
        <v>1</v>
      </c>
      <c r="CQ289" s="101" t="str">
        <f t="shared" si="746"/>
        <v>1</v>
      </c>
      <c r="CR289" s="101" t="str">
        <f t="shared" si="747"/>
        <v>10</v>
      </c>
      <c r="CS289" s="150"/>
      <c r="CT289" s="152"/>
      <c r="CU289" s="98">
        <v>45264</v>
      </c>
      <c r="CV289" s="99">
        <v>77.400000000000006</v>
      </c>
      <c r="CW289" s="99">
        <v>245</v>
      </c>
      <c r="CX289" s="103">
        <v>7</v>
      </c>
      <c r="CY289" s="99">
        <v>97.8</v>
      </c>
      <c r="CZ289" s="29">
        <f t="shared" si="726"/>
        <v>7.75</v>
      </c>
      <c r="DA289" s="104" t="str">
        <f t="shared" si="748"/>
        <v>10</v>
      </c>
      <c r="DB289" s="104" t="str">
        <f t="shared" si="749"/>
        <v>10</v>
      </c>
      <c r="DC289" s="104" t="str">
        <f t="shared" si="750"/>
        <v>1</v>
      </c>
      <c r="DD289" s="104" t="str">
        <f t="shared" si="751"/>
        <v>10</v>
      </c>
      <c r="DE289" s="150"/>
      <c r="DF289" s="152"/>
      <c r="DG289" s="98"/>
      <c r="DH289" s="99"/>
      <c r="DI289" s="99"/>
      <c r="DJ289" s="103"/>
      <c r="DK289" s="99"/>
      <c r="DL289" s="29" t="s">
        <v>32</v>
      </c>
      <c r="DM289" s="7" t="s">
        <v>32</v>
      </c>
      <c r="DN289" s="7" t="s">
        <v>32</v>
      </c>
      <c r="DO289" s="7" t="s">
        <v>32</v>
      </c>
      <c r="DP289" s="7" t="s">
        <v>32</v>
      </c>
      <c r="DQ289" s="150"/>
      <c r="DR289" s="152"/>
      <c r="DS289" s="98">
        <v>45264</v>
      </c>
      <c r="DT289" s="99">
        <v>22.7</v>
      </c>
      <c r="DU289" s="99">
        <v>37.799999999999997</v>
      </c>
      <c r="DV289" s="103">
        <v>7</v>
      </c>
      <c r="DW289" s="99">
        <v>2.2599999999999998</v>
      </c>
      <c r="DX289" s="29">
        <f t="shared" si="727"/>
        <v>5</v>
      </c>
      <c r="DY289" s="30" t="str">
        <f t="shared" si="728"/>
        <v>10</v>
      </c>
      <c r="DZ289" s="30" t="str">
        <f t="shared" si="729"/>
        <v>3</v>
      </c>
      <c r="EA289" s="30" t="str">
        <f t="shared" si="730"/>
        <v>1</v>
      </c>
      <c r="EB289" s="30" t="str">
        <f t="shared" si="731"/>
        <v>6</v>
      </c>
    </row>
    <row r="290" spans="1:132" ht="17.25" thickBot="1" x14ac:dyDescent="0.3">
      <c r="A290" s="106">
        <v>112</v>
      </c>
      <c r="B290" s="107" t="s">
        <v>22</v>
      </c>
      <c r="C290" s="108" t="s">
        <v>45</v>
      </c>
      <c r="D290" s="109">
        <f>AVERAGE(D278:D289)</f>
        <v>4.1083333333333334</v>
      </c>
      <c r="E290" s="109">
        <f>AVERAGE(E278:E289)</f>
        <v>127.18333333333334</v>
      </c>
      <c r="F290" s="110">
        <f>AVERAGE(F278:F289)</f>
        <v>6.6583333333333341</v>
      </c>
      <c r="G290" s="109">
        <f>AVERAGE(G278:G289)</f>
        <v>5.1741666666666672</v>
      </c>
      <c r="H290" s="109">
        <f>AVERAGE(H278:H289)</f>
        <v>4.020833333333333</v>
      </c>
      <c r="I290" s="111" t="str">
        <f>IF(D290&lt;3,"1",IF(D290&lt;5,"3",IF(D290&lt;=15,"6",IF(D290&gt;15,"10"))))</f>
        <v>3</v>
      </c>
      <c r="J290" s="111" t="str">
        <f>IF(E290&lt;20,"1",IF(E290&lt;=49,"3",IF(E290&lt;=100,"6",IF(E290&gt;100,"10"))))</f>
        <v>10</v>
      </c>
      <c r="K290" s="111" t="str">
        <f>IF(F290&gt;6.5,"1",IF(F290&gt;=4.6,"3",IF(F290&gt;=2,"6",IF(F290&gt;=0,"10"))))</f>
        <v>1</v>
      </c>
      <c r="L290" s="111" t="str">
        <f>IF(G290&lt;0.5,"1",IF(G290&lt;1,"3",IF(G290&lt;=3,"6",IF(G290&gt;=3,"10"))))</f>
        <v>10</v>
      </c>
      <c r="M290" s="106">
        <v>112</v>
      </c>
      <c r="N290" s="107" t="s">
        <v>41</v>
      </c>
      <c r="O290" s="108" t="s">
        <v>45</v>
      </c>
      <c r="P290" s="109">
        <f>AVERAGE(P278:P289)</f>
        <v>9.9333333333333318</v>
      </c>
      <c r="Q290" s="109">
        <f>AVERAGE(Q278:Q289)</f>
        <v>160.59166666666667</v>
      </c>
      <c r="R290" s="110">
        <f>AVERAGE(R278:R289)</f>
        <v>3.1083333333333329</v>
      </c>
      <c r="S290" s="109">
        <f>AVERAGE(S278:S289)</f>
        <v>11.158333333333333</v>
      </c>
      <c r="T290" s="109">
        <f>AVERAGE(T278:T289)</f>
        <v>6.708333333333333</v>
      </c>
      <c r="U290" s="111" t="str">
        <f>IF(P290&lt;3,"1",IF(P290&lt;5,"3",IF(P290&lt;=15,"6",IF(P290&gt;15,"10"))))</f>
        <v>6</v>
      </c>
      <c r="V290" s="111" t="str">
        <f>IF(Q290&lt;20,"1",IF(Q290&lt;=49,"3",IF(Q290&lt;=100,"6",IF(Q290&gt;100,"10"))))</f>
        <v>10</v>
      </c>
      <c r="W290" s="111" t="str">
        <f>IF(R290&gt;6.5,"1",IF(R290&gt;=4.6,"3",IF(R290&gt;=2,"6",IF(R290&gt;=0,"10"))))</f>
        <v>6</v>
      </c>
      <c r="X290" s="111" t="str">
        <f>IF(S290&lt;0.5,"1",IF(S290&lt;1,"3",IF(S290&lt;=3,"6",IF(S290&gt;=3,"10"))))</f>
        <v>10</v>
      </c>
      <c r="Y290" s="106">
        <v>112</v>
      </c>
      <c r="Z290" s="107" t="s">
        <v>41</v>
      </c>
      <c r="AA290" s="108" t="s">
        <v>45</v>
      </c>
      <c r="AB290" s="109">
        <f>AVERAGE(AB278:AB289)</f>
        <v>3.441666666666666</v>
      </c>
      <c r="AC290" s="109">
        <f>AVERAGE(AC278:AC289)</f>
        <v>100.34166666666665</v>
      </c>
      <c r="AD290" s="110">
        <f>AVERAGE(AD278:AD289)</f>
        <v>3.15</v>
      </c>
      <c r="AE290" s="109">
        <f>AVERAGE(AE278:AE289)</f>
        <v>6.3916666666666666</v>
      </c>
      <c r="AF290" s="109">
        <f>AVERAGE(AF278:AF289)</f>
        <v>5.5625</v>
      </c>
      <c r="AG290" s="111" t="str">
        <f>IF(AB290&lt;3,"1",IF(AB290&lt;5,"3",IF(AB290&lt;=15,"6",IF(AB290&gt;15,"10"))))</f>
        <v>3</v>
      </c>
      <c r="AH290" s="111" t="str">
        <f>IF(AC290&lt;20,"1",IF(AC290&lt;=49,"3",IF(AC290&lt;=100,"6",IF(AC290&gt;100,"10"))))</f>
        <v>10</v>
      </c>
      <c r="AI290" s="111" t="str">
        <f>IF(AD290&gt;6.5,"1",IF(AD290&gt;=4.6,"3",IF(AD290&gt;=2,"6",IF(AD290&gt;=0,"10"))))</f>
        <v>6</v>
      </c>
      <c r="AJ290" s="111" t="str">
        <f>IF(AE290&lt;0.5,"1",IF(AE290&lt;1,"3",IF(AE290&lt;=3,"6",IF(AE290&gt;=3,"10"))))</f>
        <v>10</v>
      </c>
      <c r="AK290" s="106">
        <v>112</v>
      </c>
      <c r="AL290" s="107" t="s">
        <v>42</v>
      </c>
      <c r="AM290" s="108" t="s">
        <v>45</v>
      </c>
      <c r="AN290" s="109">
        <f>AVERAGE(AN278:AN289)</f>
        <v>2.5333333333333332</v>
      </c>
      <c r="AO290" s="109">
        <f>AVERAGE(AO278:AO289)</f>
        <v>83.841666666666654</v>
      </c>
      <c r="AP290" s="110">
        <f>AVERAGE(AP278:AP289)</f>
        <v>3.0333333333333337</v>
      </c>
      <c r="AQ290" s="109">
        <f>AVERAGE(AQ278:AQ289)</f>
        <v>4.4725000000000001</v>
      </c>
      <c r="AR290" s="109">
        <f>AVERAGE(AR278:AR289)</f>
        <v>5.5625</v>
      </c>
      <c r="AS290" s="111" t="str">
        <f>IF(AN290&lt;3,"1",IF(AN290&lt;5,"3",IF(AN290&lt;=15,"6",IF(AN290&gt;15,"10"))))</f>
        <v>1</v>
      </c>
      <c r="AT290" s="111" t="str">
        <f>IF(AO290&lt;20,"1",IF(AO290&lt;=49,"3",IF(AO290&lt;=100,"6",IF(AO290&gt;100,"10"))))</f>
        <v>6</v>
      </c>
      <c r="AU290" s="111" t="str">
        <f>IF(AP290&gt;6.5,"1",IF(AP290&gt;=4.6,"3",IF(AP290&gt;=2,"6",IF(AP290&gt;=0,"10"))))</f>
        <v>6</v>
      </c>
      <c r="AV290" s="111" t="str">
        <f>IF(AQ290&lt;0.5,"1",IF(AQ290&lt;1,"3",IF(AQ290&lt;=3,"6",IF(AQ290&gt;=3,"10"))))</f>
        <v>10</v>
      </c>
      <c r="AW290" s="106">
        <v>112</v>
      </c>
      <c r="AX290" s="107" t="s">
        <v>42</v>
      </c>
      <c r="AY290" s="108" t="s">
        <v>45</v>
      </c>
      <c r="AZ290" s="109">
        <f>AVERAGE(AZ278:AZ289)</f>
        <v>1.4166666666666667</v>
      </c>
      <c r="BA290" s="109">
        <f>AVERAGE(BA278:BA289)</f>
        <v>81.61666666666666</v>
      </c>
      <c r="BB290" s="110">
        <f>AVERAGE(BB278:BB289)</f>
        <v>5.1833333333333336</v>
      </c>
      <c r="BC290" s="109">
        <f>AVERAGE(BC278:BC289)</f>
        <v>1.7274999999999998</v>
      </c>
      <c r="BD290" s="109">
        <f>AVERAGE(BD278:BD289)</f>
        <v>3.8958333333333335</v>
      </c>
      <c r="BE290" s="111" t="str">
        <f>IF(AZ290&lt;3,"1",IF(AZ290&lt;5,"3",IF(AZ290&lt;=15,"6",IF(AZ290&gt;15,"10"))))</f>
        <v>1</v>
      </c>
      <c r="BF290" s="111" t="str">
        <f>IF(BA290&lt;20,"1",IF(BA290&lt;=49,"3",IF(BA290&lt;=100,"6",IF(BA290&gt;100,"10"))))</f>
        <v>6</v>
      </c>
      <c r="BG290" s="111" t="str">
        <f>IF(BB290&gt;6.5,"1",IF(BB290&gt;=4.6,"3",IF(BB290&gt;=2,"6",IF(BB290&gt;=0,"10"))))</f>
        <v>3</v>
      </c>
      <c r="BH290" s="111" t="str">
        <f>IF(BC290&lt;0.5,"1",IF(BC290&lt;1,"3",IF(BC290&lt;=3,"6",IF(BC290&gt;=3,"10"))))</f>
        <v>6</v>
      </c>
      <c r="BI290" s="106">
        <v>112</v>
      </c>
      <c r="BJ290" s="107" t="s">
        <v>22</v>
      </c>
      <c r="BK290" s="108" t="s">
        <v>45</v>
      </c>
      <c r="BL290" s="109">
        <f>AVERAGE(BL278:BL289)</f>
        <v>1.075</v>
      </c>
      <c r="BM290" s="109">
        <f>AVERAGE(BM278:BM289)</f>
        <v>164.77500000000001</v>
      </c>
      <c r="BN290" s="110">
        <f>AVERAGE(BN278:BN289)</f>
        <v>7.7249999999999996</v>
      </c>
      <c r="BO290" s="109">
        <f>AVERAGE(BO278:BO289)</f>
        <v>3.2500000000000001E-2</v>
      </c>
      <c r="BP290" s="109">
        <f>AVERAGE(BP278:BP289)</f>
        <v>2.6875</v>
      </c>
      <c r="BQ290" s="111" t="str">
        <f>IF(BL290&lt;3,"1",IF(BL290&lt;5,"3",IF(BL290&lt;=15,"6",IF(BL290&gt;15,"10"))))</f>
        <v>1</v>
      </c>
      <c r="BR290" s="111" t="str">
        <f>IF(BM290&lt;20,"1",IF(BM290&lt;=49,"3",IF(BM290&lt;=100,"6",IF(BM290&gt;100,"10"))))</f>
        <v>10</v>
      </c>
      <c r="BS290" s="111" t="str">
        <f>IF(BN290&gt;6.5,"1",IF(BN290&gt;=4.6,"3",IF(BN290&gt;=2,"6",IF(BN290&gt;=0,"10"))))</f>
        <v>1</v>
      </c>
      <c r="BT290" s="111" t="str">
        <f>IF(BO290&lt;0.5,"1",IF(BO290&lt;1,"3",IF(BO290&lt;=3,"6",IF(BO290&gt;=3,"10"))))</f>
        <v>1</v>
      </c>
      <c r="BU290" s="106">
        <v>112</v>
      </c>
      <c r="BV290" s="107" t="s">
        <v>22</v>
      </c>
      <c r="BW290" s="108" t="s">
        <v>45</v>
      </c>
      <c r="BX290" s="109">
        <f>AVERAGE(BX278:BX289)</f>
        <v>3.1714285714285717</v>
      </c>
      <c r="BY290" s="109">
        <f>AVERAGE(BY278:BY289)</f>
        <v>139.07142857142858</v>
      </c>
      <c r="BZ290" s="110">
        <f>AVERAGE(BZ278:BZ289)</f>
        <v>3.7</v>
      </c>
      <c r="CA290" s="109">
        <f>AVERAGE(CA278:CA289)</f>
        <v>3.3000000000000003</v>
      </c>
      <c r="CB290" s="109">
        <f>AVERAGE(CB278:CB289)</f>
        <v>5.3928571428571432</v>
      </c>
      <c r="CC290" s="111" t="str">
        <f>IF(BX290&lt;3,"1",IF(BX290&lt;5,"3",IF(BX290&lt;=15,"6",IF(BX290&gt;15,"10"))))</f>
        <v>3</v>
      </c>
      <c r="CD290" s="111" t="str">
        <f>IF(BY290&lt;20,"1",IF(BY290&lt;=49,"3",IF(BY290&lt;=100,"6",IF(BY290&gt;100,"10"))))</f>
        <v>10</v>
      </c>
      <c r="CE290" s="111" t="str">
        <f>IF(BZ290&gt;6.5,"1",IF(BZ290&gt;=4.6,"3",IF(BZ290&gt;=2,"6",IF(BZ290&gt;=0,"10"))))</f>
        <v>6</v>
      </c>
      <c r="CF290" s="111" t="str">
        <f>IF(CA290&lt;0.5,"1",IF(CA290&lt;1,"3",IF(CA290&lt;=3,"6",IF(CA290&gt;=3,"10"))))</f>
        <v>10</v>
      </c>
      <c r="CG290" s="106">
        <v>112</v>
      </c>
      <c r="CH290" s="112"/>
      <c r="CI290" s="113" t="s">
        <v>31</v>
      </c>
      <c r="CJ290" s="109">
        <f>AVERAGE(CJ278:CJ289)</f>
        <v>55.508333333333333</v>
      </c>
      <c r="CK290" s="109">
        <f>AVERAGE(CK278:CK289)</f>
        <v>37.300000000000004</v>
      </c>
      <c r="CL290" s="110">
        <f>AVERAGE(CL278:CL289)</f>
        <v>6.1999999999999993</v>
      </c>
      <c r="CM290" s="109">
        <f>AVERAGE(CM278:CM289)</f>
        <v>57.965000000000003</v>
      </c>
      <c r="CN290" s="109">
        <f>AVERAGE(CN278:CN289)</f>
        <v>6.354166666666667</v>
      </c>
      <c r="CO290" s="111" t="str">
        <f>IF(CJ290&lt;3,"1",IF(CJ290&lt;5,"3",IF(CJ290&lt;=15,"6",IF(CJ290&gt;15,"10"))))</f>
        <v>10</v>
      </c>
      <c r="CP290" s="111" t="str">
        <f>IF(CK290&lt;20,"1",IF(CK290&lt;=49,"3",IF(CK290&lt;=100,"6",IF(CK290&gt;100,"10"))))</f>
        <v>3</v>
      </c>
      <c r="CQ290" s="111" t="str">
        <f>IF(CL290&gt;6.5,"1",IF(CL290&gt;=4.6,"3",IF(CL290&gt;=2,"6",IF(CL290&gt;=0,"10"))))</f>
        <v>3</v>
      </c>
      <c r="CR290" s="111" t="str">
        <f>IF(CM290&lt;0.5,"1",IF(CM290&lt;1,"3",IF(CM290&lt;=3,"6",IF(CM290&gt;=3,"10"))))</f>
        <v>10</v>
      </c>
      <c r="CS290" s="106">
        <v>112</v>
      </c>
      <c r="CT290" s="112"/>
      <c r="CU290" s="113" t="s">
        <v>31</v>
      </c>
      <c r="CV290" s="109">
        <f>AVERAGE(CV278:CV289)</f>
        <v>101.45</v>
      </c>
      <c r="CW290" s="109">
        <f>AVERAGE(CW278:CW289)</f>
        <v>317.98333333333335</v>
      </c>
      <c r="CX290" s="110">
        <f>AVERAGE(CX278:CX289)</f>
        <v>6.3333333333333348</v>
      </c>
      <c r="CY290" s="109">
        <f>AVERAGE(CY278:CY289)</f>
        <v>80.31583333333333</v>
      </c>
      <c r="CZ290" s="115">
        <f>AVERAGE(CZ278:CZ289)</f>
        <v>7.75</v>
      </c>
      <c r="DA290" s="116" t="str">
        <f>IF(CV290&lt;3,"1",IF(CV290&lt;5,"3",IF(CV290&lt;=15,"6",IF(CV290&gt;15,"10"))))</f>
        <v>10</v>
      </c>
      <c r="DB290" s="116" t="str">
        <f>IF(CW290&lt;20,"1",IF(CW290&lt;=49,"3",IF(CW290&lt;=100,"6",IF(CW290&gt;100,"10"))))</f>
        <v>10</v>
      </c>
      <c r="DC290" s="116" t="str">
        <f>IF(CX290&gt;6.5,"1",IF(CX290&gt;=4.6,"3",IF(CX290&gt;=2,"6",IF(CX290&gt;=0,"10"))))</f>
        <v>3</v>
      </c>
      <c r="DD290" s="116" t="str">
        <f>IF(CY290&lt;0.5,"1",IF(CY290&lt;1,"3",IF(CY290&lt;=3,"6",IF(CY290&gt;=3,"10"))))</f>
        <v>10</v>
      </c>
      <c r="DE290" s="106">
        <v>112</v>
      </c>
      <c r="DF290" s="112"/>
      <c r="DG290" s="113" t="s">
        <v>31</v>
      </c>
      <c r="DH290" s="109" t="e">
        <f>AVERAGE(DH278:DH289)</f>
        <v>#DIV/0!</v>
      </c>
      <c r="DI290" s="109" t="e">
        <f>AVERAGE(DI278:DI289)</f>
        <v>#DIV/0!</v>
      </c>
      <c r="DJ290" s="110" t="e">
        <f>AVERAGE(DJ278:DJ289)</f>
        <v>#DIV/0!</v>
      </c>
      <c r="DK290" s="109" t="e">
        <f>AVERAGE(DK278:DK289)</f>
        <v>#DIV/0!</v>
      </c>
      <c r="DL290" s="109" t="e">
        <f>AVERAGE(DL278:DL289)</f>
        <v>#DIV/0!</v>
      </c>
      <c r="DM290" s="111" t="e">
        <f>IF(DH290&lt;3,"1",IF(DH290&lt;5,"3",IF(DH290&lt;=15,"6",IF(DH290&gt;15,"10"))))</f>
        <v>#DIV/0!</v>
      </c>
      <c r="DN290" s="111" t="e">
        <f>IF(DI290&lt;20,"1",IF(DI290&lt;=49,"3",IF(DI290&lt;=100,"6",IF(DI290&gt;100,"10"))))</f>
        <v>#DIV/0!</v>
      </c>
      <c r="DO290" s="111" t="e">
        <f>IF(DJ290&gt;6.5,"1",IF(DJ290&gt;=4.6,"3",IF(DJ290&gt;=2,"6",IF(DJ290&gt;=0,"10"))))</f>
        <v>#DIV/0!</v>
      </c>
      <c r="DP290" s="111" t="e">
        <f>IF(DK290&lt;0.5,"1",IF(DK290&lt;1,"3",IF(DK290&lt;=3,"6",IF(DK290&gt;=3,"10"))))</f>
        <v>#DIV/0!</v>
      </c>
      <c r="DQ290" s="106">
        <v>112</v>
      </c>
      <c r="DR290" s="112"/>
      <c r="DS290" s="113" t="s">
        <v>31</v>
      </c>
      <c r="DT290" s="109">
        <f>AVERAGE(DT278:DT289)</f>
        <v>23.574999999999999</v>
      </c>
      <c r="DU290" s="109">
        <f>AVERAGE(DU278:DU289)</f>
        <v>46.308333333333337</v>
      </c>
      <c r="DV290" s="110">
        <f>AVERAGE(DV278:DV289)</f>
        <v>6.5583333333333336</v>
      </c>
      <c r="DW290" s="109">
        <f>AVERAGE(DW278:DW289)</f>
        <v>7.435833333333334</v>
      </c>
      <c r="DX290" s="109">
        <f>AVERAGE(DX278:DX289)</f>
        <v>5.145833333333333</v>
      </c>
      <c r="DY290" s="111" t="str">
        <f>IF(DT290&lt;3,"1",IF(DT290&lt;5,"3",IF(DT290&lt;=15,"6",IF(DT290&gt;15,"10"))))</f>
        <v>10</v>
      </c>
      <c r="DZ290" s="111" t="str">
        <f>IF(DU290&lt;20,"1",IF(DU290&lt;=49,"3",IF(DU290&lt;=100,"6",IF(DU290&gt;100,"10"))))</f>
        <v>3</v>
      </c>
      <c r="EA290" s="111" t="str">
        <f>IF(DV290&gt;6.5,"1",IF(DV290&gt;=4.6,"3",IF(DV290&gt;=2,"6",IF(DV290&gt;=0,"10"))))</f>
        <v>1</v>
      </c>
      <c r="EB290" s="111" t="str">
        <f>IF(DW290&lt;0.5,"1",IF(DW290&lt;1,"3",IF(DW290&lt;=3,"6",IF(DW290&gt;=3,"10"))))</f>
        <v>10</v>
      </c>
    </row>
    <row r="291" spans="1:132" ht="15.6" customHeight="1" thickTop="1" x14ac:dyDescent="0.25">
      <c r="A291" s="149">
        <v>113</v>
      </c>
      <c r="B291" s="153" t="s">
        <v>22</v>
      </c>
      <c r="C291" s="130">
        <v>45301</v>
      </c>
      <c r="D291" s="134">
        <v>1.8</v>
      </c>
      <c r="E291" s="75">
        <v>33.299999999999997</v>
      </c>
      <c r="F291" s="76">
        <v>7.4</v>
      </c>
      <c r="G291" s="27">
        <v>0.82</v>
      </c>
      <c r="H291" s="126">
        <f t="shared" ref="H291:H302" si="787">(I291+J291+K291+L291)/4</f>
        <v>2</v>
      </c>
      <c r="I291" s="7" t="str">
        <f t="shared" ref="I291:I302" si="788">IF(D291&lt;=3,"1",IF(D291&lt;5,"3",IF(D291&lt;=15,"6",IF(D291&gt;15,"10"))))</f>
        <v>1</v>
      </c>
      <c r="J291" s="7" t="str">
        <f t="shared" ref="J291:J302" si="789">IF(E291&lt;=20,"1",IF(E291&lt;=49.9,"3",IF(E291&lt;=100,"6",IF(E291&gt;100,"10"))))</f>
        <v>3</v>
      </c>
      <c r="K291" s="7" t="str">
        <f t="shared" ref="K291:K302" si="790">IF(F291&gt;=6.5,"1",IF(F291&gt;=4.6,"3",IF(F291&gt;=2,"6",IF(F291&gt;=0,"10"))))</f>
        <v>1</v>
      </c>
      <c r="L291" s="7" t="str">
        <f t="shared" ref="L291:L302" si="791">IF(G291&lt;=0.5,"1",IF(G291&lt;1,"3",IF(G291&lt;=3,"6",IF(G291&gt;=3,"10"))))</f>
        <v>3</v>
      </c>
      <c r="M291" s="149">
        <v>113</v>
      </c>
      <c r="N291" s="153" t="s">
        <v>41</v>
      </c>
      <c r="O291" s="130">
        <v>45301</v>
      </c>
      <c r="P291" s="134">
        <v>8.1999999999999993</v>
      </c>
      <c r="Q291" s="75">
        <v>43.6</v>
      </c>
      <c r="R291" s="76">
        <v>3.1</v>
      </c>
      <c r="S291" s="27">
        <v>7.45</v>
      </c>
      <c r="T291" s="29">
        <f t="shared" ref="T291:T302" si="792">(U291+V291+W291+X291)/4</f>
        <v>6.25</v>
      </c>
      <c r="U291" s="30" t="str">
        <f>IF(P291&lt;=3,"1",IF(P291&lt;5,"3",IF(P291&lt;=15,"6",IF(P291&gt;15,"10"))))</f>
        <v>6</v>
      </c>
      <c r="V291" s="30" t="str">
        <f>IF(Q291&lt;=20,"1",IF(Q291&lt;=49.9,"3",IF(Q291&lt;=100,"6",IF(Q291&gt;100,"10"))))</f>
        <v>3</v>
      </c>
      <c r="W291" s="30" t="str">
        <f>IF(R291&gt;=6.5,"1",IF(R291&gt;=4.6,"3",IF(R291&gt;=2,"6",IF(R291&gt;=0,"10"))))</f>
        <v>6</v>
      </c>
      <c r="X291" s="30" t="str">
        <f>IF(S291&lt;=0.5,"1",IF(S291&lt;1,"3",IF(S291&lt;=3,"6",IF(S291&gt;=3,"10"))))</f>
        <v>10</v>
      </c>
      <c r="Y291" s="149">
        <v>113</v>
      </c>
      <c r="Z291" s="153" t="s">
        <v>41</v>
      </c>
      <c r="AA291" s="130">
        <v>45301</v>
      </c>
      <c r="AB291" s="134">
        <v>2.6</v>
      </c>
      <c r="AC291" s="75">
        <v>31.5</v>
      </c>
      <c r="AD291" s="76">
        <v>3.9</v>
      </c>
      <c r="AE291" s="27">
        <v>8.08</v>
      </c>
      <c r="AF291" s="29">
        <f t="shared" ref="AF291:AF302" si="793">(AG291+AH291+AI291+AJ291)/4</f>
        <v>5</v>
      </c>
      <c r="AG291" s="7" t="str">
        <f t="shared" ref="AG291:AG302" si="794">IF(AB291&lt;=3,"1",IF(AB291&lt;5,"3",IF(AB291&lt;=15,"6",IF(AB291&gt;15,"10"))))</f>
        <v>1</v>
      </c>
      <c r="AH291" s="7" t="str">
        <f t="shared" ref="AH291:AH302" si="795">IF(AC291&lt;=20,"1",IF(AC291&lt;=49.9,"3",IF(AC291&lt;=100,"6",IF(AC291&gt;100,"10"))))</f>
        <v>3</v>
      </c>
      <c r="AI291" s="7" t="str">
        <f t="shared" ref="AI291:AI302" si="796">IF(AD291&gt;=6.5,"1",IF(AD291&gt;=4.6,"3",IF(AD291&gt;=2,"6",IF(AD291&gt;=0,"10"))))</f>
        <v>6</v>
      </c>
      <c r="AJ291" s="7" t="str">
        <f t="shared" ref="AJ291:AJ302" si="797">IF(AE291&lt;=0.5,"1",IF(AE291&lt;1,"3",IF(AE291&lt;=3,"6",IF(AE291&gt;=3,"10"))))</f>
        <v>10</v>
      </c>
      <c r="AK291" s="149">
        <v>113</v>
      </c>
      <c r="AL291" s="153" t="s">
        <v>42</v>
      </c>
      <c r="AM291" s="130">
        <v>45301</v>
      </c>
      <c r="AN291" s="134">
        <v>2.2000000000000002</v>
      </c>
      <c r="AO291" s="75">
        <v>38.700000000000003</v>
      </c>
      <c r="AP291" s="76">
        <v>4</v>
      </c>
      <c r="AQ291" s="27">
        <v>6.04</v>
      </c>
      <c r="AR291" s="29">
        <f t="shared" ref="AR291:AR302" si="798">(AS291+AT291+AU291+AV291)/4</f>
        <v>5</v>
      </c>
      <c r="AS291" s="30" t="str">
        <f>IF(AN291&lt;=3,"1",IF(AN291&lt;5,"3",IF(AN291&lt;=15,"6",IF(AN291&gt;15,"10"))))</f>
        <v>1</v>
      </c>
      <c r="AT291" s="30" t="str">
        <f>IF(AO291&lt;=20,"1",IF(AO291&lt;=49.9,"3",IF(AO291&lt;=100,"6",IF(AO291&gt;100,"10"))))</f>
        <v>3</v>
      </c>
      <c r="AU291" s="30" t="str">
        <f>IF(AP291&gt;=6.5,"1",IF(AP291&gt;=4.6,"3",IF(AP291&gt;=2,"6",IF(AP291&gt;=0,"10"))))</f>
        <v>6</v>
      </c>
      <c r="AV291" s="30" t="str">
        <f>IF(AQ291&lt;=0.5,"1",IF(AQ291&lt;1,"3",IF(AQ291&lt;=3,"6",IF(AQ291&gt;=3,"10"))))</f>
        <v>10</v>
      </c>
      <c r="AW291" s="149">
        <v>113</v>
      </c>
      <c r="AX291" s="153" t="s">
        <v>42</v>
      </c>
      <c r="AY291" s="130">
        <v>45301</v>
      </c>
      <c r="AZ291" s="134">
        <v>1.9</v>
      </c>
      <c r="BA291" s="75">
        <v>72.5</v>
      </c>
      <c r="BB291" s="76">
        <v>6</v>
      </c>
      <c r="BC291" s="27">
        <v>2.23</v>
      </c>
      <c r="BD291" s="6">
        <f t="shared" ref="BD291:BD302" si="799">(BE291+BF291+BG291+BH291)/4</f>
        <v>4</v>
      </c>
      <c r="BE291" s="7" t="str">
        <f t="shared" ref="BE291:BE302" si="800">IF(AZ291&lt;=3,"1",IF(AZ291&lt;5,"3",IF(AZ291&lt;=15,"6",IF(AZ291&gt;15,"10"))))</f>
        <v>1</v>
      </c>
      <c r="BF291" s="7" t="str">
        <f t="shared" ref="BF291:BF302" si="801">IF(BA291&lt;=20,"1",IF(BA291&lt;=49.9,"3",IF(BA291&lt;=100,"6",IF(BA291&gt;100,"10"))))</f>
        <v>6</v>
      </c>
      <c r="BG291" s="7" t="str">
        <f t="shared" ref="BG291:BG302" si="802">IF(BB291&gt;=6.5,"1",IF(BB291&gt;=4.6,"3",IF(BB291&gt;=2,"6",IF(BB291&gt;=0,"10"))))</f>
        <v>3</v>
      </c>
      <c r="BH291" s="7" t="str">
        <f t="shared" ref="BH291:BH302" si="803">IF(BC291&lt;=0.5,"1",IF(BC291&lt;1,"3",IF(BC291&lt;=3,"6",IF(BC291&gt;=3,"10"))))</f>
        <v>6</v>
      </c>
      <c r="BI291" s="149">
        <v>113</v>
      </c>
      <c r="BJ291" s="153" t="s">
        <v>22</v>
      </c>
      <c r="BK291" s="130">
        <v>45301</v>
      </c>
      <c r="BL291" s="134" t="s">
        <v>32</v>
      </c>
      <c r="BM291" s="75" t="s">
        <v>32</v>
      </c>
      <c r="BN291" s="76" t="s">
        <v>32</v>
      </c>
      <c r="BO291" s="27" t="s">
        <v>32</v>
      </c>
      <c r="BP291" s="6" t="s">
        <v>32</v>
      </c>
      <c r="BQ291" s="7" t="s">
        <v>72</v>
      </c>
      <c r="BR291" s="7" t="s">
        <v>73</v>
      </c>
      <c r="BS291" s="7" t="s">
        <v>72</v>
      </c>
      <c r="BT291" s="7" t="s">
        <v>73</v>
      </c>
      <c r="BU291" s="149">
        <v>113</v>
      </c>
      <c r="BV291" s="153" t="s">
        <v>22</v>
      </c>
      <c r="BW291" s="130">
        <v>45301</v>
      </c>
      <c r="BX291" s="134">
        <v>3.3</v>
      </c>
      <c r="BY291" s="75">
        <v>61.1</v>
      </c>
      <c r="BZ291" s="76">
        <v>4</v>
      </c>
      <c r="CA291" s="27">
        <v>5.34</v>
      </c>
      <c r="CB291" s="126">
        <f t="shared" ref="CB291" si="804">(CC291+CD291+CE291+CF291)/4</f>
        <v>6.25</v>
      </c>
      <c r="CC291" s="30" t="str">
        <f t="shared" ref="CC291" si="805">IF(BX291&lt;=3,"1",IF(BX291&lt;5,"3",IF(BX291&lt;=15,"6",IF(BX291&gt;15,"10"))))</f>
        <v>3</v>
      </c>
      <c r="CD291" s="30" t="str">
        <f t="shared" ref="CD291" si="806">IF(BY291&lt;=20,"1",IF(BY291&lt;=49.9,"3",IF(BY291&lt;=100,"6",IF(BY291&gt;100,"10"))))</f>
        <v>6</v>
      </c>
      <c r="CE291" s="30" t="str">
        <f t="shared" ref="CE291" si="807">IF(BZ291&gt;=6.5,"1",IF(BZ291&gt;=4.6,"3",IF(BZ291&gt;=2,"6",IF(BZ291&gt;=0,"10"))))</f>
        <v>6</v>
      </c>
      <c r="CF291" s="30" t="str">
        <f t="shared" ref="CF291" si="808">IF(CA291&lt;=0.5,"1",IF(CA291&lt;1,"3",IF(CA291&lt;=3,"6",IF(CA291&gt;=3,"10"))))</f>
        <v>10</v>
      </c>
      <c r="CG291" s="149">
        <v>113</v>
      </c>
      <c r="CH291" s="151"/>
      <c r="CI291" s="130">
        <v>45293</v>
      </c>
      <c r="CJ291" s="134">
        <v>10.1</v>
      </c>
      <c r="CK291" s="75">
        <v>80</v>
      </c>
      <c r="CL291" s="76">
        <v>6.1</v>
      </c>
      <c r="CM291" s="27">
        <v>61.9</v>
      </c>
      <c r="CN291" s="29">
        <f t="shared" ref="CN291:CN302" si="809">(CO291+CP291+CQ291+CR291)/4</f>
        <v>6.25</v>
      </c>
      <c r="CO291" s="30" t="str">
        <f>IF(CJ291&lt;=3,"1",IF(CJ291&lt;5,"3",IF(CJ291&lt;=15,"6",IF(CJ291&gt;15,"10"))))</f>
        <v>6</v>
      </c>
      <c r="CP291" s="30" t="str">
        <f>IF(CK291&lt;=20,"1",IF(CK291&lt;=49.9,"3",IF(CK291&lt;=100,"6",IF(CK291&gt;100,"10"))))</f>
        <v>6</v>
      </c>
      <c r="CQ291" s="30" t="str">
        <f>IF(CL291&gt;=6.5,"1",IF(CL291&gt;=4.6,"3",IF(CL291&gt;=2,"6",IF(CL291&gt;=0,"10"))))</f>
        <v>3</v>
      </c>
      <c r="CR291" s="30" t="str">
        <f>IF(CM291&lt;=0.5,"1",IF(CM291&lt;1,"3",IF(CM291&lt;=3,"6",IF(CM291&gt;=3,"10"))))</f>
        <v>10</v>
      </c>
      <c r="CS291" s="149">
        <v>113</v>
      </c>
      <c r="CT291" s="151"/>
      <c r="CU291" s="130">
        <v>45293</v>
      </c>
      <c r="CV291" s="134">
        <v>188</v>
      </c>
      <c r="CW291" s="75">
        <v>607</v>
      </c>
      <c r="CX291" s="76">
        <v>6.1</v>
      </c>
      <c r="CY291" s="27">
        <v>76.3</v>
      </c>
      <c r="CZ291" s="80">
        <f t="shared" ref="CZ291:CZ302" si="810">(DA291+DB291+DC291+DD291)/4</f>
        <v>8.25</v>
      </c>
      <c r="DA291" s="81" t="str">
        <f>IF(CV291&lt;=3,"1",IF(CV291&lt;5,"3",IF(CV291&lt;=15,"6",IF(CV291&gt;15,"10"))))</f>
        <v>10</v>
      </c>
      <c r="DB291" s="81" t="str">
        <f>IF(CW291&lt;=20,"1",IF(CW291&lt;=49.9,"3",IF(CW291&lt;=100,"6",IF(CW291&gt;100,"10"))))</f>
        <v>10</v>
      </c>
      <c r="DC291" s="81" t="str">
        <f>IF(CX291&gt;=6.5,"1",IF(CX291&gt;=4.6,"3",IF(CX291&gt;=2,"6",IF(CX291&gt;=0,"10"))))</f>
        <v>3</v>
      </c>
      <c r="DD291" s="81" t="str">
        <f>IF(CY291&lt;=0.5,"1",IF(CY291&lt;1,"3",IF(CY291&lt;=3,"6",IF(CY291&gt;=3,"10"))))</f>
        <v>10</v>
      </c>
      <c r="DE291" s="149">
        <v>112</v>
      </c>
      <c r="DF291" s="151"/>
      <c r="DG291" s="32"/>
      <c r="DH291" s="77"/>
      <c r="DI291" s="77"/>
      <c r="DJ291" s="76"/>
      <c r="DK291" s="77"/>
      <c r="DL291" s="29" t="s">
        <v>32</v>
      </c>
      <c r="DM291" s="7" t="s">
        <v>32</v>
      </c>
      <c r="DN291" s="7" t="s">
        <v>32</v>
      </c>
      <c r="DO291" s="7" t="s">
        <v>32</v>
      </c>
      <c r="DP291" s="7" t="s">
        <v>32</v>
      </c>
      <c r="DQ291" s="149">
        <v>113</v>
      </c>
      <c r="DR291" s="151"/>
      <c r="DS291" s="130">
        <v>45293</v>
      </c>
      <c r="DT291" s="134">
        <v>15.7</v>
      </c>
      <c r="DU291" s="75">
        <v>54.2</v>
      </c>
      <c r="DV291" s="76">
        <v>6.3</v>
      </c>
      <c r="DW291" s="27">
        <v>2.64</v>
      </c>
      <c r="DX291" s="29">
        <f t="shared" ref="DX291:DX302" si="811">(DY291+DZ291+EA291+EB291)/4</f>
        <v>6.25</v>
      </c>
      <c r="DY291" s="7" t="str">
        <f t="shared" ref="DY291:DY293" si="812">IF(DT291&lt;=3,"1",IF(DT291&lt;5,"3",IF(DT291&lt;=15,"6",IF(DT291&gt;15,"10"))))</f>
        <v>10</v>
      </c>
      <c r="DZ291" s="7" t="str">
        <f t="shared" ref="DZ291:DZ293" si="813">IF(DU291&lt;=20,"1",IF(DU291&lt;=49.9,"3",IF(DU291&lt;=100,"6",IF(DU291&gt;100,"10"))))</f>
        <v>6</v>
      </c>
      <c r="EA291" s="7" t="str">
        <f t="shared" ref="EA291:EA293" si="814">IF(DV291&gt;=6.5,"1",IF(DV291&gt;=4.6,"3",IF(DV291&gt;=2,"6",IF(DV291&gt;=0,"10"))))</f>
        <v>3</v>
      </c>
      <c r="EB291" s="7" t="str">
        <f t="shared" ref="EB291:EB293" si="815">IF(DW291&lt;=0.5,"1",IF(DW291&lt;1,"3",IF(DW291&lt;=3,"6",IF(DW291&gt;=3,"10"))))</f>
        <v>6</v>
      </c>
    </row>
    <row r="292" spans="1:132" x14ac:dyDescent="0.25">
      <c r="A292" s="149"/>
      <c r="B292" s="154"/>
      <c r="C292" s="130">
        <v>45343</v>
      </c>
      <c r="D292" s="75">
        <v>1.9</v>
      </c>
      <c r="E292" s="75">
        <v>29.3</v>
      </c>
      <c r="F292" s="76">
        <v>2.9</v>
      </c>
      <c r="G292" s="27">
        <v>2.72</v>
      </c>
      <c r="H292" s="126">
        <f t="shared" si="787"/>
        <v>4</v>
      </c>
      <c r="I292" s="7" t="str">
        <f t="shared" si="788"/>
        <v>1</v>
      </c>
      <c r="J292" s="7" t="str">
        <f t="shared" si="789"/>
        <v>3</v>
      </c>
      <c r="K292" s="7" t="str">
        <f t="shared" si="790"/>
        <v>6</v>
      </c>
      <c r="L292" s="7" t="str">
        <f t="shared" si="791"/>
        <v>6</v>
      </c>
      <c r="M292" s="149"/>
      <c r="N292" s="154"/>
      <c r="O292" s="130">
        <v>45343</v>
      </c>
      <c r="P292" s="75">
        <v>10.3</v>
      </c>
      <c r="Q292" s="75">
        <v>47</v>
      </c>
      <c r="R292" s="76">
        <v>0.6</v>
      </c>
      <c r="S292" s="27">
        <v>6.7</v>
      </c>
      <c r="T292" s="29">
        <f t="shared" si="792"/>
        <v>7.25</v>
      </c>
      <c r="U292" s="30" t="str">
        <f>IF(P292&lt;=3,"1",IF(P292&lt;5,"3",IF(P292&lt;=15,"6",IF(P292&gt;15,"10"))))</f>
        <v>6</v>
      </c>
      <c r="V292" s="30" t="str">
        <f>IF(Q292&lt;=20,"1",IF(Q292&lt;=49.9,"3",IF(Q292&lt;=100,"6",IF(Q292&gt;100,"10"))))</f>
        <v>3</v>
      </c>
      <c r="W292" s="30" t="str">
        <f>IF(R292&gt;=6.5,"1",IF(R292&gt;=4.6,"3",IF(R292&gt;=2,"6",IF(R292&gt;=0,"10"))))</f>
        <v>10</v>
      </c>
      <c r="X292" s="30" t="str">
        <f>IF(S292&lt;=0.5,"1",IF(S292&lt;1,"3",IF(S292&lt;=3,"6",IF(S292&gt;=3,"10"))))</f>
        <v>10</v>
      </c>
      <c r="Y292" s="149"/>
      <c r="Z292" s="154"/>
      <c r="AA292" s="130">
        <v>45343</v>
      </c>
      <c r="AB292" s="75">
        <v>1.7</v>
      </c>
      <c r="AC292" s="75">
        <v>24.3</v>
      </c>
      <c r="AD292" s="76">
        <v>0.6</v>
      </c>
      <c r="AE292" s="27">
        <v>4.8899999999999997</v>
      </c>
      <c r="AF292" s="29">
        <f t="shared" si="793"/>
        <v>6</v>
      </c>
      <c r="AG292" s="7" t="str">
        <f t="shared" si="794"/>
        <v>1</v>
      </c>
      <c r="AH292" s="7" t="str">
        <f t="shared" si="795"/>
        <v>3</v>
      </c>
      <c r="AI292" s="7" t="str">
        <f t="shared" si="796"/>
        <v>10</v>
      </c>
      <c r="AJ292" s="7" t="str">
        <f t="shared" si="797"/>
        <v>10</v>
      </c>
      <c r="AK292" s="149"/>
      <c r="AL292" s="154"/>
      <c r="AM292" s="130">
        <v>45343</v>
      </c>
      <c r="AN292" s="75">
        <v>3.5</v>
      </c>
      <c r="AO292" s="75">
        <v>18.100000000000001</v>
      </c>
      <c r="AP292" s="76">
        <v>4.0999999999999996</v>
      </c>
      <c r="AQ292" s="27">
        <v>4.2699999999999996</v>
      </c>
      <c r="AR292" s="29">
        <f t="shared" si="798"/>
        <v>5</v>
      </c>
      <c r="AS292" s="30" t="str">
        <f>IF(AN292&lt;=3,"1",IF(AN292&lt;5,"3",IF(AN292&lt;=15,"6",IF(AN292&gt;15,"10"))))</f>
        <v>3</v>
      </c>
      <c r="AT292" s="30" t="str">
        <f>IF(AO292&lt;=20,"1",IF(AO292&lt;=49.9,"3",IF(AO292&lt;=100,"6",IF(AO292&gt;100,"10"))))</f>
        <v>1</v>
      </c>
      <c r="AU292" s="30" t="str">
        <f>IF(AP292&gt;=6.5,"1",IF(AP292&gt;=4.6,"3",IF(AP292&gt;=2,"6",IF(AP292&gt;=0,"10"))))</f>
        <v>6</v>
      </c>
      <c r="AV292" s="30" t="str">
        <f>IF(AQ292&lt;=0.5,"1",IF(AQ292&lt;1,"3",IF(AQ292&lt;=3,"6",IF(AQ292&gt;=3,"10"))))</f>
        <v>10</v>
      </c>
      <c r="AW292" s="149"/>
      <c r="AX292" s="154"/>
      <c r="AY292" s="130">
        <v>45343</v>
      </c>
      <c r="AZ292" s="75">
        <v>1</v>
      </c>
      <c r="BA292" s="75">
        <v>45.4</v>
      </c>
      <c r="BB292" s="76">
        <v>4.2</v>
      </c>
      <c r="BC292" s="27">
        <v>1.5</v>
      </c>
      <c r="BD292" s="6">
        <f t="shared" si="799"/>
        <v>4</v>
      </c>
      <c r="BE292" s="7" t="str">
        <f t="shared" si="800"/>
        <v>1</v>
      </c>
      <c r="BF292" s="7" t="str">
        <f t="shared" si="801"/>
        <v>3</v>
      </c>
      <c r="BG292" s="7" t="str">
        <f t="shared" si="802"/>
        <v>6</v>
      </c>
      <c r="BH292" s="7" t="str">
        <f t="shared" si="803"/>
        <v>6</v>
      </c>
      <c r="BI292" s="149"/>
      <c r="BJ292" s="154"/>
      <c r="BK292" s="130">
        <v>45343</v>
      </c>
      <c r="BL292" s="75" t="s">
        <v>32</v>
      </c>
      <c r="BM292" s="75" t="s">
        <v>32</v>
      </c>
      <c r="BN292" s="76" t="s">
        <v>32</v>
      </c>
      <c r="BO292" s="27" t="s">
        <v>32</v>
      </c>
      <c r="BP292" s="29" t="s">
        <v>32</v>
      </c>
      <c r="BQ292" s="125" t="s">
        <v>74</v>
      </c>
      <c r="BR292" s="125" t="s">
        <v>51</v>
      </c>
      <c r="BS292" s="125" t="s">
        <v>51</v>
      </c>
      <c r="BT292" s="125" t="s">
        <v>73</v>
      </c>
      <c r="BU292" s="149"/>
      <c r="BV292" s="154"/>
      <c r="BW292" s="130">
        <v>45343</v>
      </c>
      <c r="BX292" s="43" t="s">
        <v>32</v>
      </c>
      <c r="BY292" s="43" t="s">
        <v>32</v>
      </c>
      <c r="BZ292" s="76" t="s">
        <v>32</v>
      </c>
      <c r="CA292" s="44" t="s">
        <v>32</v>
      </c>
      <c r="CB292" s="6" t="s">
        <v>32</v>
      </c>
      <c r="CC292" s="7" t="s">
        <v>51</v>
      </c>
      <c r="CD292" s="7" t="s">
        <v>51</v>
      </c>
      <c r="CE292" s="7" t="s">
        <v>73</v>
      </c>
      <c r="CF292" s="7" t="s">
        <v>72</v>
      </c>
      <c r="CG292" s="149"/>
      <c r="CH292" s="151"/>
      <c r="CI292" s="130">
        <v>45324</v>
      </c>
      <c r="CJ292" s="75">
        <v>26.2</v>
      </c>
      <c r="CK292" s="75">
        <v>30.2</v>
      </c>
      <c r="CL292" s="76">
        <v>6.1</v>
      </c>
      <c r="CM292" s="27">
        <v>4.8499999999999996</v>
      </c>
      <c r="CN292" s="29">
        <f t="shared" si="809"/>
        <v>6.5</v>
      </c>
      <c r="CO292" s="30" t="str">
        <f>IF(CJ292&lt;=3,"1",IF(CJ292&lt;5,"3",IF(CJ292&lt;=15,"6",IF(CJ292&gt;15,"10"))))</f>
        <v>10</v>
      </c>
      <c r="CP292" s="30" t="str">
        <f>IF(CK292&lt;=20,"1",IF(CK292&lt;=49.9,"3",IF(CK292&lt;=100,"6",IF(CK292&gt;100,"10"))))</f>
        <v>3</v>
      </c>
      <c r="CQ292" s="30" t="str">
        <f>IF(CL292&gt;=6.5,"1",IF(CL292&gt;=4.6,"3",IF(CL292&gt;=2,"6",IF(CL292&gt;=0,"10"))))</f>
        <v>3</v>
      </c>
      <c r="CR292" s="30" t="str">
        <f>IF(CM292&lt;=0.5,"1",IF(CM292&lt;1,"3",IF(CM292&lt;=3,"6",IF(CM292&gt;=3,"10"))))</f>
        <v>10</v>
      </c>
      <c r="CS292" s="149"/>
      <c r="CT292" s="151"/>
      <c r="CU292" s="130">
        <v>45324</v>
      </c>
      <c r="CV292" s="75">
        <v>412</v>
      </c>
      <c r="CW292" s="75">
        <v>218</v>
      </c>
      <c r="CX292" s="76">
        <v>5.4</v>
      </c>
      <c r="CY292" s="27">
        <v>19.399999999999999</v>
      </c>
      <c r="CZ292" s="80">
        <f t="shared" si="810"/>
        <v>8.25</v>
      </c>
      <c r="DA292" s="81" t="str">
        <f>IF(CV292&lt;=3,"1",IF(CV292&lt;5,"3",IF(CV292&lt;=15,"6",IF(CV292&gt;15,"10"))))</f>
        <v>10</v>
      </c>
      <c r="DB292" s="81" t="str">
        <f>IF(CW292&lt;=20,"1",IF(CW292&lt;=49.9,"3",IF(CW292&lt;=100,"6",IF(CW292&gt;100,"10"))))</f>
        <v>10</v>
      </c>
      <c r="DC292" s="81" t="str">
        <f>IF(CX292&gt;=6.5,"1",IF(CX292&gt;=4.6,"3",IF(CX292&gt;=2,"6",IF(CX292&gt;=0,"10"))))</f>
        <v>3</v>
      </c>
      <c r="DD292" s="81" t="str">
        <f>IF(CY292&lt;=0.5,"1",IF(CY292&lt;1,"3",IF(CY292&lt;=3,"6",IF(CY292&gt;=3,"10"))))</f>
        <v>10</v>
      </c>
      <c r="DE292" s="149"/>
      <c r="DF292" s="151"/>
      <c r="DG292" s="4"/>
      <c r="DH292" s="86"/>
      <c r="DI292" s="87"/>
      <c r="DJ292" s="76"/>
      <c r="DK292" s="87"/>
      <c r="DL292" s="29" t="s">
        <v>32</v>
      </c>
      <c r="DM292" s="7" t="s">
        <v>32</v>
      </c>
      <c r="DN292" s="7" t="s">
        <v>32</v>
      </c>
      <c r="DO292" s="7" t="s">
        <v>32</v>
      </c>
      <c r="DP292" s="7" t="s">
        <v>32</v>
      </c>
      <c r="DQ292" s="149"/>
      <c r="DR292" s="151"/>
      <c r="DS292" s="130">
        <v>45324</v>
      </c>
      <c r="DT292" s="75">
        <v>7.1</v>
      </c>
      <c r="DU292" s="75">
        <v>41</v>
      </c>
      <c r="DV292" s="76">
        <v>6.1</v>
      </c>
      <c r="DW292" s="27">
        <v>3.7</v>
      </c>
      <c r="DX292" s="29">
        <f t="shared" si="811"/>
        <v>5.5</v>
      </c>
      <c r="DY292" s="7" t="str">
        <f t="shared" si="812"/>
        <v>6</v>
      </c>
      <c r="DZ292" s="7" t="str">
        <f t="shared" si="813"/>
        <v>3</v>
      </c>
      <c r="EA292" s="7" t="str">
        <f t="shared" si="814"/>
        <v>3</v>
      </c>
      <c r="EB292" s="7" t="str">
        <f t="shared" si="815"/>
        <v>10</v>
      </c>
    </row>
    <row r="293" spans="1:132" x14ac:dyDescent="0.25">
      <c r="A293" s="149"/>
      <c r="B293" s="154"/>
      <c r="C293" s="132">
        <v>45359</v>
      </c>
      <c r="D293" s="134">
        <v>1.4</v>
      </c>
      <c r="E293" s="75">
        <v>57.5</v>
      </c>
      <c r="F293" s="76">
        <v>4.0999999999999996</v>
      </c>
      <c r="G293" s="27">
        <v>2.2999999999999998</v>
      </c>
      <c r="H293" s="126">
        <f t="shared" si="787"/>
        <v>4.75</v>
      </c>
      <c r="I293" s="7" t="str">
        <f t="shared" si="788"/>
        <v>1</v>
      </c>
      <c r="J293" s="7" t="str">
        <f t="shared" si="789"/>
        <v>6</v>
      </c>
      <c r="K293" s="7" t="str">
        <f t="shared" si="790"/>
        <v>6</v>
      </c>
      <c r="L293" s="7" t="str">
        <f t="shared" si="791"/>
        <v>6</v>
      </c>
      <c r="M293" s="149"/>
      <c r="N293" s="154"/>
      <c r="O293" s="132">
        <v>45359</v>
      </c>
      <c r="P293" s="134">
        <v>10.9</v>
      </c>
      <c r="Q293" s="75">
        <v>27.3</v>
      </c>
      <c r="R293" s="76">
        <v>0.9</v>
      </c>
      <c r="S293" s="27">
        <v>5.72</v>
      </c>
      <c r="T293" s="29">
        <f t="shared" si="792"/>
        <v>7.25</v>
      </c>
      <c r="U293" s="7" t="str">
        <f>IF(P293&lt;=3,"1",IF(P293&lt;5,"3",IF(P293&lt;=15,"6",IF(P293&gt;15,"10"))))</f>
        <v>6</v>
      </c>
      <c r="V293" s="7" t="str">
        <f>IF(Q293&lt;=20,"1",IF(Q293&lt;=49.9,"3",IF(Q293&lt;=100,"6",IF(Q293&gt;100,"10"))))</f>
        <v>3</v>
      </c>
      <c r="W293" s="7" t="str">
        <f>IF(R293&gt;=6.5,"1",IF(R293&gt;=4.6,"3",IF(R293&gt;=2,"6",IF(R293&gt;=0,"10"))))</f>
        <v>10</v>
      </c>
      <c r="X293" s="7" t="str">
        <f>IF(S293&lt;=0.5,"1",IF(S293&lt;1,"3",IF(S293&lt;=3,"6",IF(S293&gt;=3,"10"))))</f>
        <v>10</v>
      </c>
      <c r="Y293" s="149"/>
      <c r="Z293" s="154"/>
      <c r="AA293" s="132">
        <v>45359</v>
      </c>
      <c r="AB293" s="134">
        <v>2.2999999999999998</v>
      </c>
      <c r="AC293" s="75">
        <v>19.899999999999999</v>
      </c>
      <c r="AD293" s="76">
        <v>2.2000000000000002</v>
      </c>
      <c r="AE293" s="27">
        <v>5.7</v>
      </c>
      <c r="AF293" s="29">
        <f t="shared" si="793"/>
        <v>4.5</v>
      </c>
      <c r="AG293" s="7" t="str">
        <f t="shared" si="794"/>
        <v>1</v>
      </c>
      <c r="AH293" s="7" t="str">
        <f t="shared" si="795"/>
        <v>1</v>
      </c>
      <c r="AI293" s="7" t="str">
        <f t="shared" si="796"/>
        <v>6</v>
      </c>
      <c r="AJ293" s="7" t="str">
        <f t="shared" si="797"/>
        <v>10</v>
      </c>
      <c r="AK293" s="149"/>
      <c r="AL293" s="154"/>
      <c r="AM293" s="132">
        <v>45359</v>
      </c>
      <c r="AN293" s="134">
        <v>2.8</v>
      </c>
      <c r="AO293" s="75">
        <v>32.9</v>
      </c>
      <c r="AP293" s="76">
        <v>2.5</v>
      </c>
      <c r="AQ293" s="27">
        <v>5.38</v>
      </c>
      <c r="AR293" s="29">
        <f t="shared" si="798"/>
        <v>5</v>
      </c>
      <c r="AS293" s="30" t="str">
        <f>IF(AN293&lt;=3,"1",IF(AN293&lt;5,"3",IF(AN293&lt;=15,"6",IF(AN293&gt;15,"10"))))</f>
        <v>1</v>
      </c>
      <c r="AT293" s="30" t="str">
        <f>IF(AO293&lt;=20,"1",IF(AO293&lt;=49.9,"3",IF(AO293&lt;=100,"6",IF(AO293&gt;100,"10"))))</f>
        <v>3</v>
      </c>
      <c r="AU293" s="30" t="str">
        <f>IF(AP293&gt;=6.5,"1",IF(AP293&gt;=4.6,"3",IF(AP293&gt;=2,"6",IF(AP293&gt;=0,"10"))))</f>
        <v>6</v>
      </c>
      <c r="AV293" s="30" t="str">
        <f>IF(AQ293&lt;=0.5,"1",IF(AQ293&lt;1,"3",IF(AQ293&lt;=3,"6",IF(AQ293&gt;=3,"10"))))</f>
        <v>10</v>
      </c>
      <c r="AW293" s="149"/>
      <c r="AX293" s="154"/>
      <c r="AY293" s="132">
        <v>45359</v>
      </c>
      <c r="AZ293" s="134">
        <v>1</v>
      </c>
      <c r="BA293" s="75">
        <v>73.400000000000006</v>
      </c>
      <c r="BB293" s="76">
        <v>4.8</v>
      </c>
      <c r="BC293" s="27">
        <v>2.5499999999999998</v>
      </c>
      <c r="BD293" s="6">
        <f t="shared" si="799"/>
        <v>4</v>
      </c>
      <c r="BE293" s="7" t="str">
        <f t="shared" si="800"/>
        <v>1</v>
      </c>
      <c r="BF293" s="7" t="str">
        <f t="shared" si="801"/>
        <v>6</v>
      </c>
      <c r="BG293" s="7" t="str">
        <f t="shared" si="802"/>
        <v>3</v>
      </c>
      <c r="BH293" s="7" t="str">
        <f t="shared" si="803"/>
        <v>6</v>
      </c>
      <c r="BI293" s="149"/>
      <c r="BJ293" s="154"/>
      <c r="BK293" s="132">
        <v>45359</v>
      </c>
      <c r="BL293" s="75" t="s">
        <v>32</v>
      </c>
      <c r="BM293" s="75" t="s">
        <v>32</v>
      </c>
      <c r="BN293" s="76" t="s">
        <v>32</v>
      </c>
      <c r="BO293" s="27" t="s">
        <v>32</v>
      </c>
      <c r="BP293" s="29" t="s">
        <v>32</v>
      </c>
      <c r="BQ293" s="125" t="s">
        <v>74</v>
      </c>
      <c r="BR293" s="125" t="s">
        <v>74</v>
      </c>
      <c r="BS293" s="125" t="s">
        <v>74</v>
      </c>
      <c r="BT293" s="125" t="s">
        <v>51</v>
      </c>
      <c r="BU293" s="149"/>
      <c r="BV293" s="154"/>
      <c r="BW293" s="132">
        <v>45359</v>
      </c>
      <c r="BX293" s="134">
        <v>3.7</v>
      </c>
      <c r="BY293" s="75">
        <v>173</v>
      </c>
      <c r="BZ293" s="76">
        <v>4</v>
      </c>
      <c r="CA293" s="27">
        <v>7.09</v>
      </c>
      <c r="CB293" s="126">
        <f t="shared" ref="CB293" si="816">(CC293+CD293+CE293+CF293)/4</f>
        <v>7.25</v>
      </c>
      <c r="CC293" s="30" t="str">
        <f t="shared" ref="CC293" si="817">IF(BX293&lt;=3,"1",IF(BX293&lt;5,"3",IF(BX293&lt;=15,"6",IF(BX293&gt;15,"10"))))</f>
        <v>3</v>
      </c>
      <c r="CD293" s="30" t="str">
        <f t="shared" ref="CD293" si="818">IF(BY293&lt;=20,"1",IF(BY293&lt;=49.9,"3",IF(BY293&lt;=100,"6",IF(BY293&gt;100,"10"))))</f>
        <v>10</v>
      </c>
      <c r="CE293" s="30" t="str">
        <f t="shared" ref="CE293" si="819">IF(BZ293&gt;=6.5,"1",IF(BZ293&gt;=4.6,"3",IF(BZ293&gt;=2,"6",IF(BZ293&gt;=0,"10"))))</f>
        <v>6</v>
      </c>
      <c r="CF293" s="30" t="str">
        <f t="shared" ref="CF293" si="820">IF(CA293&lt;=0.5,"1",IF(CA293&lt;1,"3",IF(CA293&lt;=3,"6",IF(CA293&gt;=3,"10"))))</f>
        <v>10</v>
      </c>
      <c r="CG293" s="149"/>
      <c r="CH293" s="151"/>
      <c r="CI293" s="132">
        <v>45355</v>
      </c>
      <c r="CJ293" s="134">
        <v>27</v>
      </c>
      <c r="CK293" s="75">
        <v>11.5</v>
      </c>
      <c r="CL293" s="76">
        <v>6.6</v>
      </c>
      <c r="CM293" s="27">
        <v>7.28</v>
      </c>
      <c r="CN293" s="29">
        <f t="shared" si="809"/>
        <v>5.5</v>
      </c>
      <c r="CO293" s="30" t="str">
        <f t="shared" ref="CO293:CO302" si="821">IF(CJ293&lt;=3,"1",IF(CJ293&lt;5,"3",IF(CJ293&lt;=15,"6",IF(CJ293&gt;15,"10"))))</f>
        <v>10</v>
      </c>
      <c r="CP293" s="30" t="str">
        <f t="shared" ref="CP293:CP302" si="822">IF(CK293&lt;=20,"1",IF(CK293&lt;=49.9,"3",IF(CK293&lt;=100,"6",IF(CK293&gt;100,"10"))))</f>
        <v>1</v>
      </c>
      <c r="CQ293" s="30" t="str">
        <f t="shared" ref="CQ293:CQ302" si="823">IF(CL293&gt;=6.5,"1",IF(CL293&gt;=4.6,"3",IF(CL293&gt;=2,"6",IF(CL293&gt;=0,"10"))))</f>
        <v>1</v>
      </c>
      <c r="CR293" s="30" t="str">
        <f t="shared" ref="CR293:CR302" si="824">IF(CM293&lt;=0.5,"1",IF(CM293&lt;1,"3",IF(CM293&lt;=3,"6",IF(CM293&gt;=3,"10"))))</f>
        <v>10</v>
      </c>
      <c r="CS293" s="149"/>
      <c r="CT293" s="151"/>
      <c r="CU293" s="132">
        <v>45355</v>
      </c>
      <c r="CV293" s="134">
        <v>225</v>
      </c>
      <c r="CW293" s="75">
        <v>145</v>
      </c>
      <c r="CX293" s="76">
        <v>6.7</v>
      </c>
      <c r="CY293" s="27">
        <v>14.5</v>
      </c>
      <c r="CZ293" s="80">
        <f t="shared" si="810"/>
        <v>7.75</v>
      </c>
      <c r="DA293" s="91" t="str">
        <f>IF(CV293&lt;=3,"1",IF(CV293&lt;5,"3",IF(CV293&lt;=15,"6",IF(CV293&gt;15,"10"))))</f>
        <v>10</v>
      </c>
      <c r="DB293" s="91" t="str">
        <f>IF(CW293&lt;=20,"1",IF(CW293&lt;=49.9,"3",IF(CW293&lt;=100,"6",IF(CW293&gt;100,"10"))))</f>
        <v>10</v>
      </c>
      <c r="DC293" s="91" t="str">
        <f>IF(CX293&gt;=6.5,"1",IF(CX293&gt;=4.6,"3",IF(CX293&gt;=2,"6",IF(CX293&gt;=0,"10"))))</f>
        <v>1</v>
      </c>
      <c r="DD293" s="91" t="str">
        <f>IF(CY293&lt;=0.5,"1",IF(CY293&lt;1,"3",IF(CY293&lt;=3,"6",IF(CY293&gt;=3,"10"))))</f>
        <v>10</v>
      </c>
      <c r="DE293" s="149"/>
      <c r="DF293" s="151"/>
      <c r="DG293" s="32"/>
      <c r="DH293" s="77"/>
      <c r="DI293" s="77"/>
      <c r="DJ293" s="76"/>
      <c r="DK293" s="77"/>
      <c r="DL293" s="29" t="s">
        <v>32</v>
      </c>
      <c r="DM293" s="7" t="s">
        <v>32</v>
      </c>
      <c r="DN293" s="7" t="s">
        <v>32</v>
      </c>
      <c r="DO293" s="7" t="s">
        <v>32</v>
      </c>
      <c r="DP293" s="7" t="s">
        <v>32</v>
      </c>
      <c r="DQ293" s="149"/>
      <c r="DR293" s="151"/>
      <c r="DS293" s="132">
        <v>45355</v>
      </c>
      <c r="DT293" s="134">
        <v>16.2</v>
      </c>
      <c r="DU293" s="75">
        <v>42.2</v>
      </c>
      <c r="DV293" s="76">
        <v>6.6</v>
      </c>
      <c r="DW293" s="27">
        <v>2.72</v>
      </c>
      <c r="DX293" s="29">
        <f t="shared" si="811"/>
        <v>5</v>
      </c>
      <c r="DY293" s="7" t="str">
        <f t="shared" si="812"/>
        <v>10</v>
      </c>
      <c r="DZ293" s="7" t="str">
        <f t="shared" si="813"/>
        <v>3</v>
      </c>
      <c r="EA293" s="7" t="str">
        <f t="shared" si="814"/>
        <v>1</v>
      </c>
      <c r="EB293" s="7" t="str">
        <f t="shared" si="815"/>
        <v>6</v>
      </c>
    </row>
    <row r="294" spans="1:132" x14ac:dyDescent="0.25">
      <c r="A294" s="149"/>
      <c r="B294" s="154"/>
      <c r="C294" s="4">
        <v>45390</v>
      </c>
      <c r="D294" s="134">
        <v>5.0999999999999996</v>
      </c>
      <c r="E294" s="75">
        <v>37.799999999999997</v>
      </c>
      <c r="F294" s="76">
        <v>8.8000000000000007</v>
      </c>
      <c r="G294" s="27">
        <v>3.66</v>
      </c>
      <c r="H294" s="126">
        <f t="shared" si="787"/>
        <v>5</v>
      </c>
      <c r="I294" s="7" t="str">
        <f t="shared" si="788"/>
        <v>6</v>
      </c>
      <c r="J294" s="7" t="str">
        <f t="shared" si="789"/>
        <v>3</v>
      </c>
      <c r="K294" s="7" t="str">
        <f t="shared" si="790"/>
        <v>1</v>
      </c>
      <c r="L294" s="7" t="str">
        <f t="shared" si="791"/>
        <v>10</v>
      </c>
      <c r="M294" s="149"/>
      <c r="N294" s="154"/>
      <c r="O294" s="4">
        <v>45390</v>
      </c>
      <c r="P294" s="134">
        <v>17</v>
      </c>
      <c r="Q294" s="75">
        <v>50.1</v>
      </c>
      <c r="R294" s="76">
        <v>0.6</v>
      </c>
      <c r="S294" s="27">
        <v>10.199999999999999</v>
      </c>
      <c r="T294" s="29">
        <f t="shared" si="792"/>
        <v>9</v>
      </c>
      <c r="U294" s="7" t="str">
        <f t="shared" ref="U294:U302" si="825">IF(P294&lt;=3,"1",IF(P294&lt;5,"3",IF(P294&lt;=15,"6",IF(P294&gt;15,"10"))))</f>
        <v>10</v>
      </c>
      <c r="V294" s="7" t="str">
        <f t="shared" ref="V294:V302" si="826">IF(Q294&lt;=20,"1",IF(Q294&lt;=49.9,"3",IF(Q294&lt;=100,"6",IF(Q294&gt;100,"10"))))</f>
        <v>6</v>
      </c>
      <c r="W294" s="7" t="str">
        <f t="shared" ref="W294:W302" si="827">IF(R294&gt;=6.5,"1",IF(R294&gt;=4.6,"3",IF(R294&gt;=2,"6",IF(R294&gt;=0,"10"))))</f>
        <v>10</v>
      </c>
      <c r="X294" s="7" t="str">
        <f t="shared" ref="X294:X302" si="828">IF(S294&lt;=0.5,"1",IF(S294&lt;1,"3",IF(S294&lt;=3,"6",IF(S294&gt;=3,"10"))))</f>
        <v>10</v>
      </c>
      <c r="Y294" s="149"/>
      <c r="Z294" s="154"/>
      <c r="AA294" s="4">
        <v>45390</v>
      </c>
      <c r="AB294" s="134">
        <v>4.0999999999999996</v>
      </c>
      <c r="AC294" s="75">
        <v>18.2</v>
      </c>
      <c r="AD294" s="76">
        <v>4</v>
      </c>
      <c r="AE294" s="27">
        <v>5.46</v>
      </c>
      <c r="AF294" s="29">
        <f t="shared" si="793"/>
        <v>5</v>
      </c>
      <c r="AG294" s="7" t="str">
        <f t="shared" si="794"/>
        <v>3</v>
      </c>
      <c r="AH294" s="7" t="str">
        <f t="shared" si="795"/>
        <v>1</v>
      </c>
      <c r="AI294" s="7" t="str">
        <f t="shared" si="796"/>
        <v>6</v>
      </c>
      <c r="AJ294" s="7" t="str">
        <f t="shared" si="797"/>
        <v>10</v>
      </c>
      <c r="AK294" s="149"/>
      <c r="AL294" s="154"/>
      <c r="AM294" s="4">
        <v>45390</v>
      </c>
      <c r="AN294" s="134">
        <v>3.8</v>
      </c>
      <c r="AO294" s="75">
        <v>32</v>
      </c>
      <c r="AP294" s="76">
        <v>2.9</v>
      </c>
      <c r="AQ294" s="27">
        <v>4.72</v>
      </c>
      <c r="AR294" s="29">
        <f t="shared" si="798"/>
        <v>5.5</v>
      </c>
      <c r="AS294" s="7" t="str">
        <f t="shared" ref="AS294:AS302" si="829">IF(AN294&lt;=3,"1",IF(AN294&lt;5,"3",IF(AN294&lt;=15,"6",IF(AN294&gt;15,"10"))))</f>
        <v>3</v>
      </c>
      <c r="AT294" s="7" t="str">
        <f t="shared" ref="AT294:AT302" si="830">IF(AO294&lt;=20,"1",IF(AO294&lt;=49.9,"3",IF(AO294&lt;=100,"6",IF(AO294&gt;100,"10"))))</f>
        <v>3</v>
      </c>
      <c r="AU294" s="7" t="str">
        <f t="shared" ref="AU294:AU302" si="831">IF(AP294&gt;=6.5,"1",IF(AP294&gt;=4.6,"3",IF(AP294&gt;=2,"6",IF(AP294&gt;=0,"10"))))</f>
        <v>6</v>
      </c>
      <c r="AV294" s="7" t="str">
        <f t="shared" ref="AV294:AV302" si="832">IF(AQ294&lt;=0.5,"1",IF(AQ294&lt;1,"3",IF(AQ294&lt;=3,"6",IF(AQ294&gt;=3,"10"))))</f>
        <v>10</v>
      </c>
      <c r="AW294" s="149"/>
      <c r="AX294" s="154"/>
      <c r="AY294" s="4">
        <v>45390</v>
      </c>
      <c r="AZ294" s="134">
        <v>1.8</v>
      </c>
      <c r="BA294" s="75">
        <v>68.8</v>
      </c>
      <c r="BB294" s="76">
        <v>3.9</v>
      </c>
      <c r="BC294" s="27">
        <v>1.56</v>
      </c>
      <c r="BD294" s="6">
        <f t="shared" si="799"/>
        <v>4.75</v>
      </c>
      <c r="BE294" s="7" t="str">
        <f t="shared" si="800"/>
        <v>1</v>
      </c>
      <c r="BF294" s="7" t="str">
        <f t="shared" si="801"/>
        <v>6</v>
      </c>
      <c r="BG294" s="7" t="str">
        <f t="shared" si="802"/>
        <v>6</v>
      </c>
      <c r="BH294" s="7" t="str">
        <f t="shared" si="803"/>
        <v>6</v>
      </c>
      <c r="BI294" s="149"/>
      <c r="BJ294" s="154"/>
      <c r="BK294" s="4">
        <v>45390</v>
      </c>
      <c r="BL294" s="75" t="s">
        <v>32</v>
      </c>
      <c r="BM294" s="75" t="s">
        <v>32</v>
      </c>
      <c r="BN294" s="76" t="s">
        <v>32</v>
      </c>
      <c r="BO294" s="27" t="s">
        <v>32</v>
      </c>
      <c r="BP294" s="29" t="s">
        <v>32</v>
      </c>
      <c r="BQ294" s="125" t="s">
        <v>39</v>
      </c>
      <c r="BR294" s="125" t="s">
        <v>39</v>
      </c>
      <c r="BS294" s="125" t="s">
        <v>39</v>
      </c>
      <c r="BT294" s="125" t="s">
        <v>39</v>
      </c>
      <c r="BU294" s="149"/>
      <c r="BV294" s="154"/>
      <c r="BW294" s="4">
        <v>45390</v>
      </c>
      <c r="BX294" s="134">
        <v>5.0999999999999996</v>
      </c>
      <c r="BY294" s="75">
        <v>69.7</v>
      </c>
      <c r="BZ294" s="76">
        <v>1.7</v>
      </c>
      <c r="CA294" s="27">
        <v>10.6</v>
      </c>
      <c r="CB294" s="126">
        <f t="shared" ref="CB294" si="833">(CC294+CD294+CE294+CF294)/4</f>
        <v>8</v>
      </c>
      <c r="CC294" s="30" t="str">
        <f t="shared" ref="CC294" si="834">IF(BX294&lt;=3,"1",IF(BX294&lt;5,"3",IF(BX294&lt;=15,"6",IF(BX294&gt;15,"10"))))</f>
        <v>6</v>
      </c>
      <c r="CD294" s="30" t="str">
        <f t="shared" ref="CD294" si="835">IF(BY294&lt;=20,"1",IF(BY294&lt;=49.9,"3",IF(BY294&lt;=100,"6",IF(BY294&gt;100,"10"))))</f>
        <v>6</v>
      </c>
      <c r="CE294" s="30" t="str">
        <f t="shared" ref="CE294" si="836">IF(BZ294&gt;=6.5,"1",IF(BZ294&gt;=4.6,"3",IF(BZ294&gt;=2,"6",IF(BZ294&gt;=0,"10"))))</f>
        <v>10</v>
      </c>
      <c r="CF294" s="30" t="str">
        <f t="shared" ref="CF294" si="837">IF(CA294&lt;=0.5,"1",IF(CA294&lt;1,"3",IF(CA294&lt;=3,"6",IF(CA294&gt;=3,"10"))))</f>
        <v>10</v>
      </c>
      <c r="CG294" s="149"/>
      <c r="CH294" s="151"/>
      <c r="CI294" s="4">
        <v>45397</v>
      </c>
      <c r="CJ294" s="134">
        <v>27.1</v>
      </c>
      <c r="CK294" s="75">
        <v>15.8</v>
      </c>
      <c r="CL294" s="76">
        <v>4.3</v>
      </c>
      <c r="CM294" s="27">
        <v>9.85</v>
      </c>
      <c r="CN294" s="29">
        <f t="shared" si="809"/>
        <v>6.75</v>
      </c>
      <c r="CO294" s="30" t="str">
        <f t="shared" si="821"/>
        <v>10</v>
      </c>
      <c r="CP294" s="30" t="str">
        <f t="shared" si="822"/>
        <v>1</v>
      </c>
      <c r="CQ294" s="30" t="str">
        <f t="shared" si="823"/>
        <v>6</v>
      </c>
      <c r="CR294" s="30" t="str">
        <f t="shared" si="824"/>
        <v>10</v>
      </c>
      <c r="CS294" s="149"/>
      <c r="CT294" s="151"/>
      <c r="CU294" s="4">
        <v>45397</v>
      </c>
      <c r="CV294" s="134">
        <v>182</v>
      </c>
      <c r="CW294" s="75">
        <v>86.4</v>
      </c>
      <c r="CX294" s="76">
        <v>4.8</v>
      </c>
      <c r="CY294" s="27">
        <v>13</v>
      </c>
      <c r="CZ294" s="80">
        <f t="shared" si="810"/>
        <v>7.25</v>
      </c>
      <c r="DA294" s="91" t="str">
        <f>IF(CV294&lt;=3,"1",IF(CV294&lt;5,"3",IF(CV294&lt;=15,"6",IF(CV294&gt;15,"10"))))</f>
        <v>10</v>
      </c>
      <c r="DB294" s="91" t="str">
        <f>IF(CW294&lt;=20,"1",IF(CW294&lt;=49.9,"3",IF(CW294&lt;=100,"6",IF(CW294&gt;100,"10"))))</f>
        <v>6</v>
      </c>
      <c r="DC294" s="91" t="str">
        <f>IF(CX294&gt;=6.5,"1",IF(CX294&gt;=4.6,"3",IF(CX294&gt;=2,"6",IF(CX294&gt;=0,"10"))))</f>
        <v>3</v>
      </c>
      <c r="DD294" s="91" t="str">
        <f>IF(CY294&lt;=0.5,"1",IF(CY294&lt;1,"3",IF(CY294&lt;=3,"6",IF(CY294&gt;=3,"10"))))</f>
        <v>10</v>
      </c>
      <c r="DE294" s="149"/>
      <c r="DF294" s="151"/>
      <c r="DG294" s="4"/>
      <c r="DH294" s="77"/>
      <c r="DI294" s="82"/>
      <c r="DJ294" s="76"/>
      <c r="DK294" s="77"/>
      <c r="DL294" s="29" t="s">
        <v>32</v>
      </c>
      <c r="DM294" s="7" t="s">
        <v>32</v>
      </c>
      <c r="DN294" s="7" t="s">
        <v>32</v>
      </c>
      <c r="DO294" s="7" t="s">
        <v>32</v>
      </c>
      <c r="DP294" s="7" t="s">
        <v>32</v>
      </c>
      <c r="DQ294" s="149"/>
      <c r="DR294" s="151"/>
      <c r="DS294" s="4">
        <v>45397</v>
      </c>
      <c r="DT294" s="134">
        <v>65.099999999999994</v>
      </c>
      <c r="DU294" s="75">
        <v>29.2</v>
      </c>
      <c r="DV294" s="76">
        <v>6</v>
      </c>
      <c r="DW294" s="27">
        <v>3.68</v>
      </c>
      <c r="DX294" s="29">
        <f t="shared" si="811"/>
        <v>6.5</v>
      </c>
      <c r="DY294" s="7" t="str">
        <f>IF(DT294&lt;=3,"1",IF(DT294&lt;5,"3",IF(DT294&lt;=15,"6",IF(DT294&gt;15,"10"))))</f>
        <v>10</v>
      </c>
      <c r="DZ294" s="7" t="str">
        <f>IF(DU294&lt;=20,"1",IF(DU294&lt;=49.9,"3",IF(DU294&lt;=100,"6",IF(DU294&gt;100,"10"))))</f>
        <v>3</v>
      </c>
      <c r="EA294" s="7" t="str">
        <f>IF(DV294&gt;=6.5,"1",IF(DV294&gt;=4.6,"3",IF(DV294&gt;=2,"6",IF(DV294&gt;=0,"10"))))</f>
        <v>3</v>
      </c>
      <c r="EB294" s="7" t="str">
        <f>IF(DW294&lt;=0.5,"1",IF(DW294&lt;1,"3",IF(DW294&lt;=3,"6",IF(DW294&gt;=3,"10"))))</f>
        <v>10</v>
      </c>
    </row>
    <row r="295" spans="1:132" x14ac:dyDescent="0.25">
      <c r="A295" s="149"/>
      <c r="B295" s="154"/>
      <c r="C295" s="59">
        <v>45418</v>
      </c>
      <c r="D295" s="141">
        <v>4.5</v>
      </c>
      <c r="E295" s="142">
        <v>23.8</v>
      </c>
      <c r="F295" s="143">
        <v>6.1</v>
      </c>
      <c r="G295" s="144">
        <v>2.13</v>
      </c>
      <c r="H295" s="126">
        <f t="shared" si="787"/>
        <v>3.75</v>
      </c>
      <c r="I295" s="7" t="str">
        <f t="shared" si="788"/>
        <v>3</v>
      </c>
      <c r="J295" s="7" t="str">
        <f t="shared" si="789"/>
        <v>3</v>
      </c>
      <c r="K295" s="7" t="str">
        <f t="shared" si="790"/>
        <v>3</v>
      </c>
      <c r="L295" s="7" t="str">
        <f t="shared" si="791"/>
        <v>6</v>
      </c>
      <c r="M295" s="149"/>
      <c r="N295" s="154"/>
      <c r="O295" s="59">
        <v>45418</v>
      </c>
      <c r="P295" s="141">
        <v>7.8</v>
      </c>
      <c r="Q295" s="142">
        <v>39.9</v>
      </c>
      <c r="R295" s="143">
        <v>1.1000000000000001</v>
      </c>
      <c r="S295" s="144">
        <v>5.7</v>
      </c>
      <c r="T295" s="29">
        <f t="shared" si="792"/>
        <v>7.25</v>
      </c>
      <c r="U295" s="7" t="str">
        <f t="shared" si="825"/>
        <v>6</v>
      </c>
      <c r="V295" s="7" t="str">
        <f t="shared" si="826"/>
        <v>3</v>
      </c>
      <c r="W295" s="7" t="str">
        <f t="shared" si="827"/>
        <v>10</v>
      </c>
      <c r="X295" s="7" t="str">
        <f t="shared" si="828"/>
        <v>10</v>
      </c>
      <c r="Y295" s="149"/>
      <c r="Z295" s="154"/>
      <c r="AA295" s="59">
        <v>45418</v>
      </c>
      <c r="AB295" s="141">
        <v>4.5</v>
      </c>
      <c r="AC295" s="142">
        <v>21</v>
      </c>
      <c r="AD295" s="143">
        <v>5.0999999999999996</v>
      </c>
      <c r="AE295" s="144">
        <v>5.09</v>
      </c>
      <c r="AF295" s="29">
        <f t="shared" si="793"/>
        <v>4.75</v>
      </c>
      <c r="AG295" s="7" t="str">
        <f t="shared" si="794"/>
        <v>3</v>
      </c>
      <c r="AH295" s="7" t="str">
        <f t="shared" si="795"/>
        <v>3</v>
      </c>
      <c r="AI295" s="7" t="str">
        <f t="shared" si="796"/>
        <v>3</v>
      </c>
      <c r="AJ295" s="7" t="str">
        <f t="shared" si="797"/>
        <v>10</v>
      </c>
      <c r="AK295" s="149"/>
      <c r="AL295" s="154"/>
      <c r="AM295" s="59">
        <v>45418</v>
      </c>
      <c r="AN295" s="141">
        <v>3</v>
      </c>
      <c r="AO295" s="142">
        <v>17.600000000000001</v>
      </c>
      <c r="AP295" s="143">
        <v>2.4</v>
      </c>
      <c r="AQ295" s="144">
        <v>4.3099999999999996</v>
      </c>
      <c r="AR295" s="29">
        <f t="shared" si="798"/>
        <v>4.5</v>
      </c>
      <c r="AS295" s="7" t="str">
        <f t="shared" si="829"/>
        <v>1</v>
      </c>
      <c r="AT295" s="7" t="str">
        <f t="shared" si="830"/>
        <v>1</v>
      </c>
      <c r="AU295" s="7" t="str">
        <f t="shared" si="831"/>
        <v>6</v>
      </c>
      <c r="AV295" s="7" t="str">
        <f t="shared" si="832"/>
        <v>10</v>
      </c>
      <c r="AW295" s="149"/>
      <c r="AX295" s="154"/>
      <c r="AY295" s="59">
        <v>45418</v>
      </c>
      <c r="AZ295" s="141">
        <v>1.5</v>
      </c>
      <c r="BA295" s="142">
        <v>62.2</v>
      </c>
      <c r="BB295" s="143">
        <v>2.9</v>
      </c>
      <c r="BC295" s="144">
        <v>1.5</v>
      </c>
      <c r="BD295" s="6">
        <f t="shared" si="799"/>
        <v>4.75</v>
      </c>
      <c r="BE295" s="7" t="str">
        <f t="shared" si="800"/>
        <v>1</v>
      </c>
      <c r="BF295" s="7" t="str">
        <f t="shared" si="801"/>
        <v>6</v>
      </c>
      <c r="BG295" s="7" t="str">
        <f t="shared" si="802"/>
        <v>6</v>
      </c>
      <c r="BH295" s="7" t="str">
        <f t="shared" si="803"/>
        <v>6</v>
      </c>
      <c r="BI295" s="149"/>
      <c r="BJ295" s="154"/>
      <c r="BK295" s="59">
        <v>45418</v>
      </c>
      <c r="BL295" s="75" t="s">
        <v>32</v>
      </c>
      <c r="BM295" s="75" t="s">
        <v>32</v>
      </c>
      <c r="BN295" s="76" t="s">
        <v>32</v>
      </c>
      <c r="BO295" s="27" t="s">
        <v>32</v>
      </c>
      <c r="BP295" s="29" t="s">
        <v>32</v>
      </c>
      <c r="BQ295" s="125" t="s">
        <v>39</v>
      </c>
      <c r="BR295" s="125" t="s">
        <v>39</v>
      </c>
      <c r="BS295" s="125" t="s">
        <v>39</v>
      </c>
      <c r="BT295" s="125" t="s">
        <v>39</v>
      </c>
      <c r="BU295" s="149"/>
      <c r="BV295" s="154"/>
      <c r="BW295" s="59">
        <v>45418</v>
      </c>
      <c r="BX295" s="141">
        <v>1.2</v>
      </c>
      <c r="BY295" s="142">
        <v>31.5</v>
      </c>
      <c r="BZ295" s="143">
        <v>1.8</v>
      </c>
      <c r="CA295" s="144">
        <v>3.32</v>
      </c>
      <c r="CB295" s="126">
        <f t="shared" ref="CB295:CB296" si="838">(CC295+CD295+CE295+CF295)/4</f>
        <v>6</v>
      </c>
      <c r="CC295" s="30" t="str">
        <f t="shared" ref="CC295" si="839">IF(BX295&lt;=3,"1",IF(BX295&lt;5,"3",IF(BX295&lt;=15,"6",IF(BX295&gt;15,"10"))))</f>
        <v>1</v>
      </c>
      <c r="CD295" s="30" t="str">
        <f t="shared" ref="CD295" si="840">IF(BY295&lt;=20,"1",IF(BY295&lt;=49.9,"3",IF(BY295&lt;=100,"6",IF(BY295&gt;100,"10"))))</f>
        <v>3</v>
      </c>
      <c r="CE295" s="30" t="str">
        <f t="shared" ref="CE295" si="841">IF(BZ295&gt;=6.5,"1",IF(BZ295&gt;=4.6,"3",IF(BZ295&gt;=2,"6",IF(BZ295&gt;=0,"10"))))</f>
        <v>10</v>
      </c>
      <c r="CF295" s="30" t="str">
        <f t="shared" ref="CF295" si="842">IF(CA295&lt;=0.5,"1",IF(CA295&lt;1,"3",IF(CA295&lt;=3,"6",IF(CA295&gt;=3,"10"))))</f>
        <v>10</v>
      </c>
      <c r="CG295" s="149"/>
      <c r="CH295" s="151"/>
      <c r="CI295" s="59">
        <v>45419</v>
      </c>
      <c r="CJ295" s="141">
        <v>60.6</v>
      </c>
      <c r="CK295" s="142">
        <v>25.2</v>
      </c>
      <c r="CL295" s="143">
        <v>4.5999999999999996</v>
      </c>
      <c r="CM295" s="144">
        <v>22.3</v>
      </c>
      <c r="CN295" s="29">
        <f t="shared" si="809"/>
        <v>6.5</v>
      </c>
      <c r="CO295" s="30" t="str">
        <f t="shared" si="821"/>
        <v>10</v>
      </c>
      <c r="CP295" s="30" t="str">
        <f t="shared" si="822"/>
        <v>3</v>
      </c>
      <c r="CQ295" s="30" t="str">
        <f t="shared" si="823"/>
        <v>3</v>
      </c>
      <c r="CR295" s="30" t="str">
        <f t="shared" si="824"/>
        <v>10</v>
      </c>
      <c r="CS295" s="149"/>
      <c r="CT295" s="151"/>
      <c r="CU295" s="59">
        <v>45419</v>
      </c>
      <c r="CV295" s="141">
        <v>209</v>
      </c>
      <c r="CW295" s="142">
        <v>91</v>
      </c>
      <c r="CX295" s="143">
        <v>6.1</v>
      </c>
      <c r="CY295" s="144">
        <v>30</v>
      </c>
      <c r="CZ295" s="80">
        <f t="shared" si="810"/>
        <v>7.25</v>
      </c>
      <c r="DA295" s="91" t="str">
        <f t="shared" ref="DA295:DA302" si="843">IF(CV295&lt;=3,"1",IF(CV295&lt;5,"3",IF(CV295&lt;=15,"6",IF(CV295&gt;15,"10"))))</f>
        <v>10</v>
      </c>
      <c r="DB295" s="91" t="str">
        <f t="shared" ref="DB295:DB302" si="844">IF(CW295&lt;=20,"1",IF(CW295&lt;=49.9,"3",IF(CW295&lt;=100,"6",IF(CW295&gt;100,"10"))))</f>
        <v>6</v>
      </c>
      <c r="DC295" s="91" t="str">
        <f t="shared" ref="DC295:DC302" si="845">IF(CX295&gt;=6.5,"1",IF(CX295&gt;=4.6,"3",IF(CX295&gt;=2,"6",IF(CX295&gt;=0,"10"))))</f>
        <v>3</v>
      </c>
      <c r="DD295" s="91" t="str">
        <f t="shared" ref="DD295:DD302" si="846">IF(CY295&lt;=0.5,"1",IF(CY295&lt;1,"3",IF(CY295&lt;=3,"6",IF(CY295&gt;=3,"10"))))</f>
        <v>10</v>
      </c>
      <c r="DE295" s="149"/>
      <c r="DF295" s="151"/>
      <c r="DG295" s="59"/>
      <c r="DH295" s="60"/>
      <c r="DI295" s="60"/>
      <c r="DJ295" s="60"/>
      <c r="DK295" s="64"/>
      <c r="DL295" s="29" t="s">
        <v>32</v>
      </c>
      <c r="DM295" s="7" t="s">
        <v>32</v>
      </c>
      <c r="DN295" s="7" t="s">
        <v>32</v>
      </c>
      <c r="DO295" s="7" t="s">
        <v>32</v>
      </c>
      <c r="DP295" s="7" t="s">
        <v>32</v>
      </c>
      <c r="DQ295" s="149"/>
      <c r="DR295" s="151"/>
      <c r="DS295" s="59">
        <v>45419</v>
      </c>
      <c r="DT295" s="141">
        <v>10.7</v>
      </c>
      <c r="DU295" s="142">
        <v>53.2</v>
      </c>
      <c r="DV295" s="143">
        <v>6.1</v>
      </c>
      <c r="DW295" s="144">
        <v>5.5</v>
      </c>
      <c r="DX295" s="29">
        <f t="shared" si="811"/>
        <v>6.25</v>
      </c>
      <c r="DY295" s="7" t="str">
        <f t="shared" ref="DY295:DY302" si="847">IF(DT295&lt;=3,"1",IF(DT295&lt;5,"3",IF(DT295&lt;=15,"6",IF(DT295&gt;15,"10"))))</f>
        <v>6</v>
      </c>
      <c r="DZ295" s="7" t="str">
        <f t="shared" ref="DZ295:DZ302" si="848">IF(DU295&lt;=20,"1",IF(DU295&lt;=49.9,"3",IF(DU295&lt;=100,"6",IF(DU295&gt;100,"10"))))</f>
        <v>6</v>
      </c>
      <c r="EA295" s="7" t="str">
        <f t="shared" ref="EA295:EA302" si="849">IF(DV295&gt;=6.5,"1",IF(DV295&gt;=4.6,"3",IF(DV295&gt;=2,"6",IF(DV295&gt;=0,"10"))))</f>
        <v>3</v>
      </c>
      <c r="EB295" s="7" t="str">
        <f t="shared" ref="EB295:EB302" si="850">IF(DW295&lt;=0.5,"1",IF(DW295&lt;1,"3",IF(DW295&lt;=3,"6",IF(DW295&gt;=3,"10"))))</f>
        <v>10</v>
      </c>
    </row>
    <row r="296" spans="1:132" x14ac:dyDescent="0.25">
      <c r="A296" s="149"/>
      <c r="B296" s="154"/>
      <c r="C296" s="66">
        <v>45456</v>
      </c>
      <c r="D296" s="134">
        <v>4.3</v>
      </c>
      <c r="E296" s="75">
        <v>74.2</v>
      </c>
      <c r="F296" s="76">
        <v>4.9000000000000004</v>
      </c>
      <c r="G296" s="27">
        <v>1.3</v>
      </c>
      <c r="H296" s="126">
        <f t="shared" si="787"/>
        <v>4.5</v>
      </c>
      <c r="I296" s="7" t="str">
        <f t="shared" si="788"/>
        <v>3</v>
      </c>
      <c r="J296" s="7" t="str">
        <f t="shared" si="789"/>
        <v>6</v>
      </c>
      <c r="K296" s="7" t="str">
        <f t="shared" si="790"/>
        <v>3</v>
      </c>
      <c r="L296" s="7" t="str">
        <f t="shared" si="791"/>
        <v>6</v>
      </c>
      <c r="M296" s="149"/>
      <c r="N296" s="154"/>
      <c r="O296" s="66">
        <v>45456</v>
      </c>
      <c r="P296" s="134">
        <v>8.9</v>
      </c>
      <c r="Q296" s="75">
        <v>45.8</v>
      </c>
      <c r="R296" s="76">
        <v>1.4</v>
      </c>
      <c r="S296" s="27">
        <v>3.15</v>
      </c>
      <c r="T296" s="29">
        <f t="shared" si="792"/>
        <v>7.25</v>
      </c>
      <c r="U296" s="7" t="str">
        <f t="shared" si="825"/>
        <v>6</v>
      </c>
      <c r="V296" s="7" t="str">
        <f t="shared" si="826"/>
        <v>3</v>
      </c>
      <c r="W296" s="7" t="str">
        <f t="shared" si="827"/>
        <v>10</v>
      </c>
      <c r="X296" s="7" t="str">
        <f t="shared" si="828"/>
        <v>10</v>
      </c>
      <c r="Y296" s="149"/>
      <c r="Z296" s="154"/>
      <c r="AA296" s="66">
        <v>45456</v>
      </c>
      <c r="AB296" s="134">
        <v>6.3</v>
      </c>
      <c r="AC296" s="75">
        <v>26.8</v>
      </c>
      <c r="AD296" s="76">
        <v>1.5</v>
      </c>
      <c r="AE296" s="27">
        <v>5.87</v>
      </c>
      <c r="AF296" s="29">
        <f t="shared" si="793"/>
        <v>7.25</v>
      </c>
      <c r="AG296" s="7" t="str">
        <f t="shared" si="794"/>
        <v>6</v>
      </c>
      <c r="AH296" s="7" t="str">
        <f t="shared" si="795"/>
        <v>3</v>
      </c>
      <c r="AI296" s="7" t="str">
        <f t="shared" si="796"/>
        <v>10</v>
      </c>
      <c r="AJ296" s="7" t="str">
        <f t="shared" si="797"/>
        <v>10</v>
      </c>
      <c r="AK296" s="149"/>
      <c r="AL296" s="154"/>
      <c r="AM296" s="66">
        <v>45456</v>
      </c>
      <c r="AN296" s="134">
        <v>2.5</v>
      </c>
      <c r="AO296" s="75">
        <v>18.3</v>
      </c>
      <c r="AP296" s="76">
        <v>0.9</v>
      </c>
      <c r="AQ296" s="27">
        <v>4.37</v>
      </c>
      <c r="AR296" s="29">
        <f t="shared" si="798"/>
        <v>5.5</v>
      </c>
      <c r="AS296" s="7" t="str">
        <f t="shared" si="829"/>
        <v>1</v>
      </c>
      <c r="AT296" s="7" t="str">
        <f t="shared" si="830"/>
        <v>1</v>
      </c>
      <c r="AU296" s="7" t="str">
        <f t="shared" si="831"/>
        <v>10</v>
      </c>
      <c r="AV296" s="7" t="str">
        <f t="shared" si="832"/>
        <v>10</v>
      </c>
      <c r="AW296" s="149"/>
      <c r="AX296" s="154"/>
      <c r="AY296" s="66">
        <v>45456</v>
      </c>
      <c r="AZ296" s="134">
        <v>1.7</v>
      </c>
      <c r="BA296" s="75">
        <v>30</v>
      </c>
      <c r="BB296" s="76">
        <v>2.2999999999999998</v>
      </c>
      <c r="BC296" s="27">
        <v>2.4700000000000002</v>
      </c>
      <c r="BD296" s="6">
        <f t="shared" si="799"/>
        <v>4</v>
      </c>
      <c r="BE296" s="7" t="str">
        <f t="shared" si="800"/>
        <v>1</v>
      </c>
      <c r="BF296" s="7" t="str">
        <f t="shared" si="801"/>
        <v>3</v>
      </c>
      <c r="BG296" s="7" t="str">
        <f t="shared" si="802"/>
        <v>6</v>
      </c>
      <c r="BH296" s="7" t="str">
        <f t="shared" si="803"/>
        <v>6</v>
      </c>
      <c r="BI296" s="149"/>
      <c r="BJ296" s="154"/>
      <c r="BK296" s="66">
        <v>45456</v>
      </c>
      <c r="BL296" s="134">
        <v>1</v>
      </c>
      <c r="BM296" s="75">
        <v>10.4</v>
      </c>
      <c r="BN296" s="76">
        <v>7.3</v>
      </c>
      <c r="BO296" s="27">
        <v>0.02</v>
      </c>
      <c r="BP296" s="6">
        <f t="shared" ref="BP296" si="851">(BQ296+BR296+BS296+BT296)/4</f>
        <v>1</v>
      </c>
      <c r="BQ296" s="7" t="str">
        <f t="shared" ref="BQ296" si="852">IF(BL296&lt;=3,"1",IF(BL296&lt;5,"3",IF(BL296&lt;=15,"6",IF(BL296&gt;15,"10"))))</f>
        <v>1</v>
      </c>
      <c r="BR296" s="7" t="str">
        <f t="shared" ref="BR296" si="853">IF(BM296&lt;=20,"1",IF(BM296&lt;=49.9,"3",IF(BM296&lt;=100,"6",IF(BM296&gt;100,"10"))))</f>
        <v>1</v>
      </c>
      <c r="BS296" s="7" t="str">
        <f t="shared" ref="BS296" si="854">IF(BN296&gt;=6.5,"1",IF(BN296&gt;=4.6,"3",IF(BN296&gt;=2,"6",IF(BN296&gt;=0,"10"))))</f>
        <v>1</v>
      </c>
      <c r="BT296" s="7" t="str">
        <f t="shared" ref="BT296" si="855">IF(BO296&lt;=0.5,"1",IF(BO296&lt;1,"3",IF(BO296&lt;=3,"6",IF(BO296&gt;=3,"10"))))</f>
        <v>1</v>
      </c>
      <c r="BU296" s="149"/>
      <c r="BV296" s="154"/>
      <c r="BW296" s="66">
        <v>45456</v>
      </c>
      <c r="BX296" s="134">
        <v>2.7</v>
      </c>
      <c r="BY296" s="75">
        <v>29.4</v>
      </c>
      <c r="BZ296" s="76">
        <v>1.3</v>
      </c>
      <c r="CA296" s="27">
        <v>3.93</v>
      </c>
      <c r="CB296" s="126">
        <f t="shared" si="838"/>
        <v>6</v>
      </c>
      <c r="CC296" s="30" t="str">
        <f>IF(BX296&lt;=3,"1",IF(BX296&lt;5,"3",IF(BX296&lt;=15,"6",IF(BX296&gt;15,"10"))))</f>
        <v>1</v>
      </c>
      <c r="CD296" s="30" t="str">
        <f>IF(BY296&lt;=20,"1",IF(BY296&lt;=49.9,"3",IF(BY296&lt;=100,"6",IF(BY296&gt;100,"10"))))</f>
        <v>3</v>
      </c>
      <c r="CE296" s="30" t="str">
        <f>IF(BZ296&gt;=6.5,"1",IF(BZ296&gt;=4.6,"3",IF(BZ296&gt;=2,"6",IF(BZ296&gt;=0,"10"))))</f>
        <v>10</v>
      </c>
      <c r="CF296" s="30" t="str">
        <f>IF(CA296&lt;=0.5,"1",IF(CA296&lt;1,"3",IF(CA296&lt;=3,"6",IF(CA296&gt;=3,"10"))))</f>
        <v>10</v>
      </c>
      <c r="CG296" s="149"/>
      <c r="CH296" s="151"/>
      <c r="CI296" s="66">
        <v>45446</v>
      </c>
      <c r="CJ296" s="134">
        <v>15.3</v>
      </c>
      <c r="CK296" s="75">
        <v>22.4</v>
      </c>
      <c r="CL296" s="76">
        <v>6.1</v>
      </c>
      <c r="CM296" s="27">
        <v>2.9</v>
      </c>
      <c r="CN296" s="29">
        <f t="shared" si="809"/>
        <v>5.5</v>
      </c>
      <c r="CO296" s="30" t="str">
        <f t="shared" si="821"/>
        <v>10</v>
      </c>
      <c r="CP296" s="30" t="str">
        <f t="shared" si="822"/>
        <v>3</v>
      </c>
      <c r="CQ296" s="30" t="str">
        <f t="shared" si="823"/>
        <v>3</v>
      </c>
      <c r="CR296" s="30" t="str">
        <f t="shared" si="824"/>
        <v>6</v>
      </c>
      <c r="CS296" s="149"/>
      <c r="CT296" s="151"/>
      <c r="CU296" s="66">
        <v>45446</v>
      </c>
      <c r="CV296" s="134">
        <v>16</v>
      </c>
      <c r="CW296" s="75">
        <v>32.1</v>
      </c>
      <c r="CX296" s="76">
        <v>6.1</v>
      </c>
      <c r="CY296" s="27">
        <v>3.52</v>
      </c>
      <c r="CZ296" s="80">
        <f t="shared" si="810"/>
        <v>6.5</v>
      </c>
      <c r="DA296" s="91" t="str">
        <f t="shared" si="843"/>
        <v>10</v>
      </c>
      <c r="DB296" s="91" t="str">
        <f t="shared" si="844"/>
        <v>3</v>
      </c>
      <c r="DC296" s="91" t="str">
        <f t="shared" si="845"/>
        <v>3</v>
      </c>
      <c r="DD296" s="91" t="str">
        <f t="shared" si="846"/>
        <v>10</v>
      </c>
      <c r="DE296" s="149"/>
      <c r="DF296" s="151"/>
      <c r="DG296" s="4"/>
      <c r="DH296" s="27"/>
      <c r="DI296" s="27"/>
      <c r="DJ296" s="76"/>
      <c r="DK296" s="27"/>
      <c r="DL296" s="29" t="s">
        <v>32</v>
      </c>
      <c r="DM296" s="7" t="s">
        <v>32</v>
      </c>
      <c r="DN296" s="7" t="s">
        <v>32</v>
      </c>
      <c r="DO296" s="7" t="s">
        <v>32</v>
      </c>
      <c r="DP296" s="7" t="s">
        <v>32</v>
      </c>
      <c r="DQ296" s="149"/>
      <c r="DR296" s="151"/>
      <c r="DS296" s="66">
        <v>45446</v>
      </c>
      <c r="DT296" s="134">
        <v>23.1</v>
      </c>
      <c r="DU296" s="75">
        <v>181</v>
      </c>
      <c r="DV296" s="76">
        <v>6.3</v>
      </c>
      <c r="DW296" s="27">
        <v>0.25</v>
      </c>
      <c r="DX296" s="29">
        <f t="shared" si="811"/>
        <v>6</v>
      </c>
      <c r="DY296" s="7" t="str">
        <f t="shared" si="847"/>
        <v>10</v>
      </c>
      <c r="DZ296" s="7" t="str">
        <f t="shared" si="848"/>
        <v>10</v>
      </c>
      <c r="EA296" s="7" t="str">
        <f t="shared" si="849"/>
        <v>3</v>
      </c>
      <c r="EB296" s="7" t="str">
        <f t="shared" si="850"/>
        <v>1</v>
      </c>
    </row>
    <row r="297" spans="1:132" x14ac:dyDescent="0.25">
      <c r="A297" s="149"/>
      <c r="B297" s="154"/>
      <c r="C297" s="4">
        <v>45475</v>
      </c>
      <c r="D297" s="134">
        <v>1.1000000000000001</v>
      </c>
      <c r="E297" s="75">
        <v>45.8</v>
      </c>
      <c r="F297" s="76">
        <v>4.9000000000000004</v>
      </c>
      <c r="G297" s="27">
        <v>1.35</v>
      </c>
      <c r="H297" s="126">
        <f t="shared" si="787"/>
        <v>3.25</v>
      </c>
      <c r="I297" s="7" t="str">
        <f t="shared" si="788"/>
        <v>1</v>
      </c>
      <c r="J297" s="7" t="str">
        <f t="shared" si="789"/>
        <v>3</v>
      </c>
      <c r="K297" s="7" t="str">
        <f t="shared" si="790"/>
        <v>3</v>
      </c>
      <c r="L297" s="7" t="str">
        <f t="shared" si="791"/>
        <v>6</v>
      </c>
      <c r="M297" s="149"/>
      <c r="N297" s="154"/>
      <c r="O297" s="4">
        <v>45475</v>
      </c>
      <c r="P297" s="134">
        <v>4.5999999999999996</v>
      </c>
      <c r="Q297" s="75">
        <v>53.8</v>
      </c>
      <c r="R297" s="76">
        <v>1.8</v>
      </c>
      <c r="S297" s="27">
        <v>3.79</v>
      </c>
      <c r="T297" s="29">
        <f t="shared" si="792"/>
        <v>7.25</v>
      </c>
      <c r="U297" s="7" t="str">
        <f t="shared" si="825"/>
        <v>3</v>
      </c>
      <c r="V297" s="7" t="str">
        <f t="shared" si="826"/>
        <v>6</v>
      </c>
      <c r="W297" s="7" t="str">
        <f t="shared" si="827"/>
        <v>10</v>
      </c>
      <c r="X297" s="7" t="str">
        <f t="shared" si="828"/>
        <v>10</v>
      </c>
      <c r="Y297" s="149"/>
      <c r="Z297" s="154"/>
      <c r="AA297" s="4">
        <v>45475</v>
      </c>
      <c r="AB297" s="134">
        <v>4.0999999999999996</v>
      </c>
      <c r="AC297" s="75">
        <v>41.2</v>
      </c>
      <c r="AD297" s="76">
        <v>3.2</v>
      </c>
      <c r="AE297" s="27">
        <v>6.59</v>
      </c>
      <c r="AF297" s="29">
        <f t="shared" si="793"/>
        <v>5.5</v>
      </c>
      <c r="AG297" s="7" t="str">
        <f t="shared" si="794"/>
        <v>3</v>
      </c>
      <c r="AH297" s="7" t="str">
        <f t="shared" si="795"/>
        <v>3</v>
      </c>
      <c r="AI297" s="7" t="str">
        <f t="shared" si="796"/>
        <v>6</v>
      </c>
      <c r="AJ297" s="7" t="str">
        <f t="shared" si="797"/>
        <v>10</v>
      </c>
      <c r="AK297" s="149"/>
      <c r="AL297" s="154"/>
      <c r="AM297" s="4">
        <v>45475</v>
      </c>
      <c r="AN297" s="134">
        <v>2.6</v>
      </c>
      <c r="AO297" s="75">
        <v>27.8</v>
      </c>
      <c r="AP297" s="76">
        <v>1.7</v>
      </c>
      <c r="AQ297" s="27">
        <v>5.0999999999999996</v>
      </c>
      <c r="AR297" s="29">
        <f t="shared" si="798"/>
        <v>6</v>
      </c>
      <c r="AS297" s="7" t="str">
        <f t="shared" si="829"/>
        <v>1</v>
      </c>
      <c r="AT297" s="7" t="str">
        <f t="shared" si="830"/>
        <v>3</v>
      </c>
      <c r="AU297" s="7" t="str">
        <f t="shared" si="831"/>
        <v>10</v>
      </c>
      <c r="AV297" s="7" t="str">
        <f t="shared" si="832"/>
        <v>10</v>
      </c>
      <c r="AW297" s="149"/>
      <c r="AX297" s="154"/>
      <c r="AY297" s="4">
        <v>45475</v>
      </c>
      <c r="AZ297" s="134">
        <v>1.1000000000000001</v>
      </c>
      <c r="BA297" s="75">
        <v>35.200000000000003</v>
      </c>
      <c r="BB297" s="76">
        <v>3.2</v>
      </c>
      <c r="BC297" s="27">
        <v>2.87</v>
      </c>
      <c r="BD297" s="6">
        <f t="shared" si="799"/>
        <v>4</v>
      </c>
      <c r="BE297" s="7" t="str">
        <f t="shared" si="800"/>
        <v>1</v>
      </c>
      <c r="BF297" s="7" t="str">
        <f t="shared" si="801"/>
        <v>3</v>
      </c>
      <c r="BG297" s="7" t="str">
        <f t="shared" si="802"/>
        <v>6</v>
      </c>
      <c r="BH297" s="7" t="str">
        <f t="shared" si="803"/>
        <v>6</v>
      </c>
      <c r="BI297" s="149"/>
      <c r="BJ297" s="154"/>
      <c r="BK297" s="4">
        <v>45475</v>
      </c>
      <c r="BL297" s="134">
        <v>1</v>
      </c>
      <c r="BM297" s="75">
        <v>45.6</v>
      </c>
      <c r="BN297" s="76">
        <v>8.1999999999999993</v>
      </c>
      <c r="BO297" s="27">
        <v>0.02</v>
      </c>
      <c r="BP297" s="6">
        <f t="shared" ref="BP297" si="856">(BQ297+BR297+BS297+BT297)/4</f>
        <v>1.5</v>
      </c>
      <c r="BQ297" s="7" t="str">
        <f t="shared" ref="BQ297" si="857">IF(BL297&lt;=3,"1",IF(BL297&lt;5,"3",IF(BL297&lt;=15,"6",IF(BL297&gt;15,"10"))))</f>
        <v>1</v>
      </c>
      <c r="BR297" s="7" t="str">
        <f t="shared" ref="BR297" si="858">IF(BM297&lt;=20,"1",IF(BM297&lt;=49.9,"3",IF(BM297&lt;=100,"6",IF(BM297&gt;100,"10"))))</f>
        <v>3</v>
      </c>
      <c r="BS297" s="7" t="str">
        <f t="shared" ref="BS297" si="859">IF(BN297&gt;=6.5,"1",IF(BN297&gt;=4.6,"3",IF(BN297&gt;=2,"6",IF(BN297&gt;=0,"10"))))</f>
        <v>1</v>
      </c>
      <c r="BT297" s="7" t="str">
        <f t="shared" ref="BT297" si="860">IF(BO297&lt;=0.5,"1",IF(BO297&lt;1,"3",IF(BO297&lt;=3,"6",IF(BO297&gt;=3,"10"))))</f>
        <v>1</v>
      </c>
      <c r="BU297" s="149"/>
      <c r="BV297" s="154"/>
      <c r="BW297" s="4">
        <v>45475</v>
      </c>
      <c r="BX297" s="134">
        <v>6</v>
      </c>
      <c r="BY297" s="75">
        <v>31.6</v>
      </c>
      <c r="BZ297" s="76">
        <v>1.3</v>
      </c>
      <c r="CA297" s="27">
        <v>12.8</v>
      </c>
      <c r="CB297" s="126">
        <f t="shared" ref="CB297:CB302" si="861">(CC297+CD297+CE297+CF297)/4</f>
        <v>7.25</v>
      </c>
      <c r="CC297" s="30" t="str">
        <f>IF(BX297&lt;=3,"1",IF(BX297&lt;5,"3",IF(BX297&lt;=15,"6",IF(BX297&gt;15,"10"))))</f>
        <v>6</v>
      </c>
      <c r="CD297" s="30" t="str">
        <f>IF(BY297&lt;=20,"1",IF(BY297&lt;=49.9,"3",IF(BY297&lt;=100,"6",IF(BY297&gt;100,"10"))))</f>
        <v>3</v>
      </c>
      <c r="CE297" s="30" t="str">
        <f>IF(BZ297&gt;=6.5,"1",IF(BZ297&gt;=4.6,"3",IF(BZ297&gt;=2,"6",IF(BZ297&gt;=0,"10"))))</f>
        <v>10</v>
      </c>
      <c r="CF297" s="30" t="str">
        <f>IF(CA297&lt;=0.5,"1",IF(CA297&lt;1,"3",IF(CA297&lt;=3,"6",IF(CA297&gt;=3,"10"))))</f>
        <v>10</v>
      </c>
      <c r="CG297" s="149"/>
      <c r="CH297" s="151"/>
      <c r="CI297" s="4">
        <v>45481</v>
      </c>
      <c r="CJ297" s="134">
        <v>36.799999999999997</v>
      </c>
      <c r="CK297" s="75">
        <v>63</v>
      </c>
      <c r="CL297" s="76">
        <v>7.6</v>
      </c>
      <c r="CM297" s="27">
        <v>2.9</v>
      </c>
      <c r="CN297" s="29">
        <f t="shared" si="809"/>
        <v>5.75</v>
      </c>
      <c r="CO297" s="30" t="str">
        <f t="shared" si="821"/>
        <v>10</v>
      </c>
      <c r="CP297" s="30" t="str">
        <f t="shared" si="822"/>
        <v>6</v>
      </c>
      <c r="CQ297" s="30" t="str">
        <f t="shared" si="823"/>
        <v>1</v>
      </c>
      <c r="CR297" s="30" t="str">
        <f t="shared" si="824"/>
        <v>6</v>
      </c>
      <c r="CS297" s="149"/>
      <c r="CT297" s="151"/>
      <c r="CU297" s="4">
        <v>45481</v>
      </c>
      <c r="CV297" s="134">
        <v>65.400000000000006</v>
      </c>
      <c r="CW297" s="75">
        <v>70.3</v>
      </c>
      <c r="CX297" s="76">
        <v>7.6</v>
      </c>
      <c r="CY297" s="27">
        <v>5.27</v>
      </c>
      <c r="CZ297" s="80">
        <f t="shared" si="810"/>
        <v>6.75</v>
      </c>
      <c r="DA297" s="91" t="str">
        <f t="shared" si="843"/>
        <v>10</v>
      </c>
      <c r="DB297" s="91" t="str">
        <f t="shared" si="844"/>
        <v>6</v>
      </c>
      <c r="DC297" s="91" t="str">
        <f t="shared" si="845"/>
        <v>1</v>
      </c>
      <c r="DD297" s="91" t="str">
        <f t="shared" si="846"/>
        <v>10</v>
      </c>
      <c r="DE297" s="149"/>
      <c r="DF297" s="151"/>
      <c r="DG297" s="66"/>
      <c r="DH297" s="27"/>
      <c r="DI297" s="27"/>
      <c r="DJ297" s="76"/>
      <c r="DK297" s="27"/>
      <c r="DL297" s="29" t="s">
        <v>32</v>
      </c>
      <c r="DM297" s="7" t="s">
        <v>32</v>
      </c>
      <c r="DN297" s="7" t="s">
        <v>32</v>
      </c>
      <c r="DO297" s="7" t="s">
        <v>32</v>
      </c>
      <c r="DP297" s="7" t="s">
        <v>32</v>
      </c>
      <c r="DQ297" s="149"/>
      <c r="DR297" s="151"/>
      <c r="DS297" s="4">
        <v>45481</v>
      </c>
      <c r="DT297" s="134">
        <v>15</v>
      </c>
      <c r="DU297" s="75">
        <v>542</v>
      </c>
      <c r="DV297" s="76">
        <v>7.4</v>
      </c>
      <c r="DW297" s="27">
        <v>0.24</v>
      </c>
      <c r="DX297" s="29">
        <f t="shared" si="811"/>
        <v>4.5</v>
      </c>
      <c r="DY297" s="7" t="str">
        <f t="shared" si="847"/>
        <v>6</v>
      </c>
      <c r="DZ297" s="7" t="str">
        <f t="shared" si="848"/>
        <v>10</v>
      </c>
      <c r="EA297" s="7" t="str">
        <f t="shared" si="849"/>
        <v>1</v>
      </c>
      <c r="EB297" s="7" t="str">
        <f t="shared" si="850"/>
        <v>1</v>
      </c>
    </row>
    <row r="298" spans="1:132" x14ac:dyDescent="0.25">
      <c r="A298" s="149"/>
      <c r="B298" s="154"/>
      <c r="C298" s="4">
        <v>45523</v>
      </c>
      <c r="D298" s="145">
        <v>2.4</v>
      </c>
      <c r="E298" s="124">
        <v>71.7</v>
      </c>
      <c r="F298" s="124">
        <v>5.6</v>
      </c>
      <c r="G298" s="124">
        <v>0.34</v>
      </c>
      <c r="H298" s="126">
        <f t="shared" si="787"/>
        <v>2.75</v>
      </c>
      <c r="I298" s="7" t="str">
        <f t="shared" si="788"/>
        <v>1</v>
      </c>
      <c r="J298" s="7" t="str">
        <f t="shared" si="789"/>
        <v>6</v>
      </c>
      <c r="K298" s="7" t="str">
        <f t="shared" si="790"/>
        <v>3</v>
      </c>
      <c r="L298" s="7" t="str">
        <f t="shared" si="791"/>
        <v>1</v>
      </c>
      <c r="M298" s="149"/>
      <c r="N298" s="154"/>
      <c r="O298" s="4">
        <v>45523</v>
      </c>
      <c r="P298" s="145">
        <v>4.0999999999999996</v>
      </c>
      <c r="Q298" s="124">
        <v>59.8</v>
      </c>
      <c r="R298" s="124">
        <v>5.4</v>
      </c>
      <c r="S298" s="124">
        <v>1.46</v>
      </c>
      <c r="T298" s="29">
        <f t="shared" si="792"/>
        <v>4.5</v>
      </c>
      <c r="U298" s="7" t="str">
        <f t="shared" si="825"/>
        <v>3</v>
      </c>
      <c r="V298" s="7" t="str">
        <f t="shared" si="826"/>
        <v>6</v>
      </c>
      <c r="W298" s="7" t="str">
        <f t="shared" si="827"/>
        <v>3</v>
      </c>
      <c r="X298" s="7" t="str">
        <f t="shared" si="828"/>
        <v>6</v>
      </c>
      <c r="Y298" s="149"/>
      <c r="Z298" s="154"/>
      <c r="AA298" s="4">
        <v>45523</v>
      </c>
      <c r="AB298" s="145">
        <v>1</v>
      </c>
      <c r="AC298" s="124">
        <v>99.5</v>
      </c>
      <c r="AD298" s="124">
        <v>5.0999999999999996</v>
      </c>
      <c r="AE298" s="124">
        <v>0.53</v>
      </c>
      <c r="AF298" s="29">
        <f t="shared" si="793"/>
        <v>3.25</v>
      </c>
      <c r="AG298" s="7" t="str">
        <f t="shared" si="794"/>
        <v>1</v>
      </c>
      <c r="AH298" s="7" t="str">
        <f t="shared" si="795"/>
        <v>6</v>
      </c>
      <c r="AI298" s="7" t="str">
        <f t="shared" si="796"/>
        <v>3</v>
      </c>
      <c r="AJ298" s="7" t="str">
        <f t="shared" si="797"/>
        <v>3</v>
      </c>
      <c r="AK298" s="149"/>
      <c r="AL298" s="154"/>
      <c r="AM298" s="4">
        <v>45523</v>
      </c>
      <c r="AN298" s="145">
        <v>1</v>
      </c>
      <c r="AO298" s="124">
        <v>110</v>
      </c>
      <c r="AP298" s="124">
        <v>4.7</v>
      </c>
      <c r="AQ298" s="124">
        <v>0.53</v>
      </c>
      <c r="AR298" s="29">
        <f t="shared" si="798"/>
        <v>4.25</v>
      </c>
      <c r="AS298" s="7" t="str">
        <f t="shared" si="829"/>
        <v>1</v>
      </c>
      <c r="AT298" s="7" t="str">
        <f t="shared" si="830"/>
        <v>10</v>
      </c>
      <c r="AU298" s="7" t="str">
        <f t="shared" si="831"/>
        <v>3</v>
      </c>
      <c r="AV298" s="7" t="str">
        <f t="shared" si="832"/>
        <v>3</v>
      </c>
      <c r="AW298" s="149"/>
      <c r="AX298" s="154"/>
      <c r="AY298" s="4">
        <v>45523</v>
      </c>
      <c r="AZ298" s="145">
        <v>1.4</v>
      </c>
      <c r="BA298" s="124">
        <v>342</v>
      </c>
      <c r="BB298" s="124">
        <v>5</v>
      </c>
      <c r="BC298" s="124">
        <v>0.68</v>
      </c>
      <c r="BD298" s="6">
        <f t="shared" si="799"/>
        <v>4.25</v>
      </c>
      <c r="BE298" s="7" t="str">
        <f t="shared" si="800"/>
        <v>1</v>
      </c>
      <c r="BF298" s="7" t="str">
        <f t="shared" si="801"/>
        <v>10</v>
      </c>
      <c r="BG298" s="7" t="str">
        <f t="shared" si="802"/>
        <v>3</v>
      </c>
      <c r="BH298" s="7" t="str">
        <f t="shared" si="803"/>
        <v>3</v>
      </c>
      <c r="BI298" s="149"/>
      <c r="BJ298" s="154"/>
      <c r="BK298" s="4">
        <v>45523</v>
      </c>
      <c r="BL298" s="145">
        <v>1</v>
      </c>
      <c r="BM298" s="124">
        <v>20.9</v>
      </c>
      <c r="BN298" s="124">
        <v>8.1</v>
      </c>
      <c r="BO298" s="124">
        <v>0.03</v>
      </c>
      <c r="BP298" s="6">
        <f t="shared" ref="BP298:BP302" si="862">(BQ298+BR298+BS298+BT298)/4</f>
        <v>1.5</v>
      </c>
      <c r="BQ298" s="7" t="str">
        <f t="shared" ref="BQ298" si="863">IF(BL298&lt;=3,"1",IF(BL298&lt;5,"3",IF(BL298&lt;=15,"6",IF(BL298&gt;15,"10"))))</f>
        <v>1</v>
      </c>
      <c r="BR298" s="7" t="str">
        <f t="shared" ref="BR298" si="864">IF(BM298&lt;=20,"1",IF(BM298&lt;=49.9,"3",IF(BM298&lt;=100,"6",IF(BM298&gt;100,"10"))))</f>
        <v>3</v>
      </c>
      <c r="BS298" s="7" t="str">
        <f t="shared" ref="BS298" si="865">IF(BN298&gt;=6.5,"1",IF(BN298&gt;=4.6,"3",IF(BN298&gt;=2,"6",IF(BN298&gt;=0,"10"))))</f>
        <v>1</v>
      </c>
      <c r="BT298" s="7" t="str">
        <f t="shared" ref="BT298" si="866">IF(BO298&lt;=0.5,"1",IF(BO298&lt;1,"3",IF(BO298&lt;=3,"6",IF(BO298&gt;=3,"10"))))</f>
        <v>1</v>
      </c>
      <c r="BU298" s="149"/>
      <c r="BV298" s="154"/>
      <c r="BW298" s="4">
        <v>45523</v>
      </c>
      <c r="BX298" s="145">
        <v>1.6</v>
      </c>
      <c r="BY298" s="124">
        <v>270</v>
      </c>
      <c r="BZ298" s="124">
        <v>4.3</v>
      </c>
      <c r="CA298" s="124">
        <v>1.29</v>
      </c>
      <c r="CB298" s="126">
        <f t="shared" si="861"/>
        <v>5.75</v>
      </c>
      <c r="CC298" s="30" t="str">
        <f t="shared" ref="CC298:CC302" si="867">IF(BX298&lt;=3,"1",IF(BX298&lt;5,"3",IF(BX298&lt;=15,"6",IF(BX298&gt;15,"10"))))</f>
        <v>1</v>
      </c>
      <c r="CD298" s="30" t="str">
        <f t="shared" ref="CD298:CD302" si="868">IF(BY298&lt;=20,"1",IF(BY298&lt;=49.9,"3",IF(BY298&lt;=100,"6",IF(BY298&gt;100,"10"))))</f>
        <v>10</v>
      </c>
      <c r="CE298" s="30" t="str">
        <f t="shared" ref="CE298:CE302" si="869">IF(BZ298&gt;=6.5,"1",IF(BZ298&gt;=4.6,"3",IF(BZ298&gt;=2,"6",IF(BZ298&gt;=0,"10"))))</f>
        <v>6</v>
      </c>
      <c r="CF298" s="30" t="str">
        <f t="shared" ref="CF298:CF302" si="870">IF(CA298&lt;=0.5,"1",IF(CA298&lt;1,"3",IF(CA298&lt;=3,"6",IF(CA298&gt;=3,"10"))))</f>
        <v>6</v>
      </c>
      <c r="CG298" s="149"/>
      <c r="CH298" s="151"/>
      <c r="CI298" s="4">
        <v>45510</v>
      </c>
      <c r="CJ298" s="145">
        <v>23.3</v>
      </c>
      <c r="CK298" s="124">
        <v>18.5</v>
      </c>
      <c r="CL298" s="124">
        <v>6.2</v>
      </c>
      <c r="CM298" s="124">
        <v>2.74</v>
      </c>
      <c r="CN298" s="29">
        <f t="shared" si="809"/>
        <v>5</v>
      </c>
      <c r="CO298" s="30" t="str">
        <f t="shared" si="821"/>
        <v>10</v>
      </c>
      <c r="CP298" s="30" t="str">
        <f t="shared" si="822"/>
        <v>1</v>
      </c>
      <c r="CQ298" s="30" t="str">
        <f t="shared" si="823"/>
        <v>3</v>
      </c>
      <c r="CR298" s="30" t="str">
        <f t="shared" si="824"/>
        <v>6</v>
      </c>
      <c r="CS298" s="149"/>
      <c r="CT298" s="151"/>
      <c r="CU298" s="4">
        <v>45510</v>
      </c>
      <c r="CV298" s="145">
        <v>64.400000000000006</v>
      </c>
      <c r="CW298" s="124">
        <v>27</v>
      </c>
      <c r="CX298" s="124">
        <v>4.7</v>
      </c>
      <c r="CY298" s="124">
        <v>6.01</v>
      </c>
      <c r="CZ298" s="80">
        <f t="shared" si="810"/>
        <v>6.5</v>
      </c>
      <c r="DA298" s="91" t="str">
        <f t="shared" si="843"/>
        <v>10</v>
      </c>
      <c r="DB298" s="91" t="str">
        <f t="shared" si="844"/>
        <v>3</v>
      </c>
      <c r="DC298" s="91" t="str">
        <f t="shared" si="845"/>
        <v>3</v>
      </c>
      <c r="DD298" s="91" t="str">
        <f t="shared" si="846"/>
        <v>10</v>
      </c>
      <c r="DE298" s="149"/>
      <c r="DF298" s="151"/>
      <c r="DG298" s="59"/>
      <c r="DH298" s="67"/>
      <c r="DI298" s="67"/>
      <c r="DJ298" s="67"/>
      <c r="DK298" s="67"/>
      <c r="DL298" s="29" t="s">
        <v>32</v>
      </c>
      <c r="DM298" s="7" t="s">
        <v>32</v>
      </c>
      <c r="DN298" s="7" t="s">
        <v>32</v>
      </c>
      <c r="DO298" s="7" t="s">
        <v>32</v>
      </c>
      <c r="DP298" s="7" t="s">
        <v>32</v>
      </c>
      <c r="DQ298" s="149"/>
      <c r="DR298" s="151"/>
      <c r="DS298" s="4">
        <v>45510</v>
      </c>
      <c r="DT298" s="145">
        <v>7.4</v>
      </c>
      <c r="DU298" s="124">
        <v>32</v>
      </c>
      <c r="DV298" s="124">
        <v>5.9</v>
      </c>
      <c r="DW298" s="124">
        <v>0.72</v>
      </c>
      <c r="DX298" s="29">
        <f t="shared" si="811"/>
        <v>3.75</v>
      </c>
      <c r="DY298" s="7" t="str">
        <f t="shared" si="847"/>
        <v>6</v>
      </c>
      <c r="DZ298" s="7" t="str">
        <f t="shared" si="848"/>
        <v>3</v>
      </c>
      <c r="EA298" s="7" t="str">
        <f t="shared" si="849"/>
        <v>3</v>
      </c>
      <c r="EB298" s="7" t="str">
        <f t="shared" si="850"/>
        <v>3</v>
      </c>
    </row>
    <row r="299" spans="1:132" x14ac:dyDescent="0.25">
      <c r="A299" s="149"/>
      <c r="B299" s="154"/>
      <c r="C299" s="4">
        <v>45537</v>
      </c>
      <c r="D299" s="124">
        <v>1.2</v>
      </c>
      <c r="E299" s="124">
        <v>229</v>
      </c>
      <c r="F299" s="124">
        <v>5.4</v>
      </c>
      <c r="G299" s="124">
        <v>0.35</v>
      </c>
      <c r="H299" s="126">
        <f t="shared" si="787"/>
        <v>3.75</v>
      </c>
      <c r="I299" s="7" t="str">
        <f t="shared" si="788"/>
        <v>1</v>
      </c>
      <c r="J299" s="7" t="str">
        <f t="shared" si="789"/>
        <v>10</v>
      </c>
      <c r="K299" s="7" t="str">
        <f t="shared" si="790"/>
        <v>3</v>
      </c>
      <c r="L299" s="7" t="str">
        <f t="shared" si="791"/>
        <v>1</v>
      </c>
      <c r="M299" s="149"/>
      <c r="N299" s="154"/>
      <c r="O299" s="4">
        <v>45537</v>
      </c>
      <c r="P299" s="124">
        <v>3</v>
      </c>
      <c r="Q299" s="124">
        <v>422</v>
      </c>
      <c r="R299" s="124">
        <v>5.3</v>
      </c>
      <c r="S299" s="124">
        <v>0.82</v>
      </c>
      <c r="T299" s="126">
        <f t="shared" si="792"/>
        <v>4.25</v>
      </c>
      <c r="U299" s="7" t="str">
        <f t="shared" si="825"/>
        <v>1</v>
      </c>
      <c r="V299" s="7" t="str">
        <f t="shared" si="826"/>
        <v>10</v>
      </c>
      <c r="W299" s="7" t="str">
        <f t="shared" si="827"/>
        <v>3</v>
      </c>
      <c r="X299" s="7" t="str">
        <f t="shared" si="828"/>
        <v>3</v>
      </c>
      <c r="Y299" s="149"/>
      <c r="Z299" s="154"/>
      <c r="AA299" s="4">
        <v>45537</v>
      </c>
      <c r="AB299" s="124">
        <v>1.3</v>
      </c>
      <c r="AC299" s="124">
        <v>85.3</v>
      </c>
      <c r="AD299" s="124">
        <v>4.5</v>
      </c>
      <c r="AE299" s="124">
        <v>0.74</v>
      </c>
      <c r="AF299" s="126">
        <f t="shared" si="793"/>
        <v>4</v>
      </c>
      <c r="AG299" s="7" t="str">
        <f t="shared" si="794"/>
        <v>1</v>
      </c>
      <c r="AH299" s="7" t="str">
        <f t="shared" si="795"/>
        <v>6</v>
      </c>
      <c r="AI299" s="7" t="str">
        <f t="shared" si="796"/>
        <v>6</v>
      </c>
      <c r="AJ299" s="7" t="str">
        <f t="shared" si="797"/>
        <v>3</v>
      </c>
      <c r="AK299" s="149"/>
      <c r="AL299" s="154"/>
      <c r="AM299" s="4">
        <v>45537</v>
      </c>
      <c r="AN299" s="124">
        <v>1.6</v>
      </c>
      <c r="AO299" s="124">
        <v>103</v>
      </c>
      <c r="AP299" s="124">
        <v>3.4</v>
      </c>
      <c r="AQ299" s="124">
        <v>1.01</v>
      </c>
      <c r="AR299" s="126">
        <f t="shared" si="798"/>
        <v>5.75</v>
      </c>
      <c r="AS299" s="7" t="str">
        <f t="shared" si="829"/>
        <v>1</v>
      </c>
      <c r="AT299" s="7" t="str">
        <f t="shared" si="830"/>
        <v>10</v>
      </c>
      <c r="AU299" s="7" t="str">
        <f t="shared" si="831"/>
        <v>6</v>
      </c>
      <c r="AV299" s="7" t="str">
        <f t="shared" si="832"/>
        <v>6</v>
      </c>
      <c r="AW299" s="149"/>
      <c r="AX299" s="154"/>
      <c r="AY299" s="4">
        <v>45537</v>
      </c>
      <c r="AZ299" s="124">
        <v>2.4</v>
      </c>
      <c r="BA299" s="124">
        <v>71</v>
      </c>
      <c r="BB299" s="124">
        <v>4.5</v>
      </c>
      <c r="BC299" s="124">
        <v>1.21</v>
      </c>
      <c r="BD299" s="126">
        <f t="shared" si="799"/>
        <v>4.75</v>
      </c>
      <c r="BE299" s="7" t="str">
        <f t="shared" si="800"/>
        <v>1</v>
      </c>
      <c r="BF299" s="7" t="str">
        <f t="shared" si="801"/>
        <v>6</v>
      </c>
      <c r="BG299" s="7" t="str">
        <f t="shared" si="802"/>
        <v>6</v>
      </c>
      <c r="BH299" s="7" t="str">
        <f t="shared" si="803"/>
        <v>6</v>
      </c>
      <c r="BI299" s="149"/>
      <c r="BJ299" s="154"/>
      <c r="BK299" s="4">
        <v>45537</v>
      </c>
      <c r="BL299" s="124">
        <v>1</v>
      </c>
      <c r="BM299" s="124">
        <v>14.2</v>
      </c>
      <c r="BN299" s="124">
        <v>9.1999999999999993</v>
      </c>
      <c r="BO299" s="124">
        <v>0.01</v>
      </c>
      <c r="BP299" s="126">
        <f t="shared" si="862"/>
        <v>1</v>
      </c>
      <c r="BQ299" s="7" t="str">
        <f t="shared" ref="BQ299:BQ302" si="871">IF(BL299&lt;=3,"1",IF(BL299&lt;5,"3",IF(BL299&lt;=15,"6",IF(BL299&gt;15,"10"))))</f>
        <v>1</v>
      </c>
      <c r="BR299" s="7" t="str">
        <f t="shared" ref="BR299:BR302" si="872">IF(BM299&lt;=20,"1",IF(BM299&lt;=49.9,"3",IF(BM299&lt;=100,"6",IF(BM299&gt;100,"10"))))</f>
        <v>1</v>
      </c>
      <c r="BS299" s="7" t="str">
        <f t="shared" ref="BS299:BS302" si="873">IF(BN299&gt;=6.5,"1",IF(BN299&gt;=4.6,"3",IF(BN299&gt;=2,"6",IF(BN299&gt;=0,"10"))))</f>
        <v>1</v>
      </c>
      <c r="BT299" s="7" t="str">
        <f t="shared" ref="BT299:BT302" si="874">IF(BO299&lt;=0.5,"1",IF(BO299&lt;1,"3",IF(BO299&lt;=3,"6",IF(BO299&gt;=3,"10"))))</f>
        <v>1</v>
      </c>
      <c r="BU299" s="149"/>
      <c r="BV299" s="154"/>
      <c r="BW299" s="4">
        <v>45537</v>
      </c>
      <c r="BX299" s="124">
        <v>2.9</v>
      </c>
      <c r="BY299" s="124">
        <v>168</v>
      </c>
      <c r="BZ299" s="124">
        <v>3.9</v>
      </c>
      <c r="CA299" s="124">
        <v>1.4</v>
      </c>
      <c r="CB299" s="126">
        <f t="shared" si="861"/>
        <v>5.75</v>
      </c>
      <c r="CC299" s="30" t="str">
        <f t="shared" si="867"/>
        <v>1</v>
      </c>
      <c r="CD299" s="30" t="str">
        <f t="shared" si="868"/>
        <v>10</v>
      </c>
      <c r="CE299" s="30" t="str">
        <f t="shared" si="869"/>
        <v>6</v>
      </c>
      <c r="CF299" s="30" t="str">
        <f t="shared" si="870"/>
        <v>6</v>
      </c>
      <c r="CG299" s="149"/>
      <c r="CH299" s="151"/>
      <c r="CI299" s="4">
        <v>45547</v>
      </c>
      <c r="CJ299" s="124">
        <v>33.200000000000003</v>
      </c>
      <c r="CK299" s="124">
        <v>55.8</v>
      </c>
      <c r="CL299" s="124">
        <v>7.5</v>
      </c>
      <c r="CM299" s="124">
        <v>2.33</v>
      </c>
      <c r="CN299" s="126">
        <f t="shared" si="809"/>
        <v>5.75</v>
      </c>
      <c r="CO299" s="30" t="str">
        <f t="shared" si="821"/>
        <v>10</v>
      </c>
      <c r="CP299" s="30" t="str">
        <f t="shared" si="822"/>
        <v>6</v>
      </c>
      <c r="CQ299" s="30" t="str">
        <f t="shared" si="823"/>
        <v>1</v>
      </c>
      <c r="CR299" s="30" t="str">
        <f t="shared" si="824"/>
        <v>6</v>
      </c>
      <c r="CS299" s="149"/>
      <c r="CT299" s="151"/>
      <c r="CU299" s="4">
        <v>45547</v>
      </c>
      <c r="CV299" s="124">
        <v>65.5</v>
      </c>
      <c r="CW299" s="124">
        <v>35.6</v>
      </c>
      <c r="CX299" s="124">
        <v>7.2</v>
      </c>
      <c r="CY299" s="124">
        <v>4.37</v>
      </c>
      <c r="CZ299" s="126">
        <f t="shared" si="810"/>
        <v>6</v>
      </c>
      <c r="DA299" s="91" t="str">
        <f t="shared" si="843"/>
        <v>10</v>
      </c>
      <c r="DB299" s="91" t="str">
        <f t="shared" si="844"/>
        <v>3</v>
      </c>
      <c r="DC299" s="91" t="str">
        <f t="shared" si="845"/>
        <v>1</v>
      </c>
      <c r="DD299" s="91" t="str">
        <f t="shared" si="846"/>
        <v>10</v>
      </c>
      <c r="DE299" s="149"/>
      <c r="DF299" s="151"/>
      <c r="DG299" s="32"/>
      <c r="DH299" s="27"/>
      <c r="DI299" s="27"/>
      <c r="DJ299" s="76"/>
      <c r="DK299" s="27"/>
      <c r="DL299" s="29" t="s">
        <v>32</v>
      </c>
      <c r="DM299" s="7" t="s">
        <v>32</v>
      </c>
      <c r="DN299" s="7" t="s">
        <v>32</v>
      </c>
      <c r="DO299" s="7" t="s">
        <v>32</v>
      </c>
      <c r="DP299" s="7" t="s">
        <v>32</v>
      </c>
      <c r="DQ299" s="149"/>
      <c r="DR299" s="151"/>
      <c r="DS299" s="4">
        <v>45547</v>
      </c>
      <c r="DT299" s="124">
        <v>11.7</v>
      </c>
      <c r="DU299" s="124">
        <v>173</v>
      </c>
      <c r="DV299" s="124">
        <v>6.5</v>
      </c>
      <c r="DW299" s="124">
        <v>0.43</v>
      </c>
      <c r="DX299" s="126">
        <f t="shared" si="811"/>
        <v>4.5</v>
      </c>
      <c r="DY299" s="7" t="str">
        <f t="shared" si="847"/>
        <v>6</v>
      </c>
      <c r="DZ299" s="7" t="str">
        <f t="shared" si="848"/>
        <v>10</v>
      </c>
      <c r="EA299" s="7" t="str">
        <f t="shared" si="849"/>
        <v>1</v>
      </c>
      <c r="EB299" s="7" t="str">
        <f t="shared" si="850"/>
        <v>1</v>
      </c>
    </row>
    <row r="300" spans="1:132" x14ac:dyDescent="0.25">
      <c r="A300" s="149"/>
      <c r="B300" s="154"/>
      <c r="C300" s="146" t="s">
        <v>75</v>
      </c>
      <c r="D300" s="124">
        <v>1</v>
      </c>
      <c r="E300" s="124">
        <v>126</v>
      </c>
      <c r="F300" s="124">
        <v>6.5</v>
      </c>
      <c r="G300" s="124">
        <v>0.16</v>
      </c>
      <c r="H300" s="126">
        <f t="shared" si="787"/>
        <v>3.25</v>
      </c>
      <c r="I300" s="7" t="str">
        <f t="shared" si="788"/>
        <v>1</v>
      </c>
      <c r="J300" s="7" t="str">
        <f t="shared" si="789"/>
        <v>10</v>
      </c>
      <c r="K300" s="7" t="str">
        <f t="shared" si="790"/>
        <v>1</v>
      </c>
      <c r="L300" s="7" t="str">
        <f t="shared" si="791"/>
        <v>1</v>
      </c>
      <c r="M300" s="149"/>
      <c r="N300" s="154"/>
      <c r="O300" s="146" t="s">
        <v>75</v>
      </c>
      <c r="P300" s="124">
        <v>1.8</v>
      </c>
      <c r="Q300" s="124">
        <v>71.2</v>
      </c>
      <c r="R300" s="124">
        <v>5.4</v>
      </c>
      <c r="S300" s="124">
        <v>1.1599999999999999</v>
      </c>
      <c r="T300" s="29">
        <f t="shared" si="792"/>
        <v>4</v>
      </c>
      <c r="U300" s="7" t="str">
        <f t="shared" si="825"/>
        <v>1</v>
      </c>
      <c r="V300" s="7" t="str">
        <f t="shared" si="826"/>
        <v>6</v>
      </c>
      <c r="W300" s="7" t="str">
        <f t="shared" si="827"/>
        <v>3</v>
      </c>
      <c r="X300" s="7" t="str">
        <f t="shared" si="828"/>
        <v>6</v>
      </c>
      <c r="Y300" s="149"/>
      <c r="Z300" s="154"/>
      <c r="AA300" s="146" t="s">
        <v>75</v>
      </c>
      <c r="AB300" s="124">
        <v>1.2</v>
      </c>
      <c r="AC300" s="124">
        <v>46.2</v>
      </c>
      <c r="AD300" s="124">
        <v>3.6</v>
      </c>
      <c r="AE300" s="124">
        <v>1.27</v>
      </c>
      <c r="AF300" s="29">
        <f t="shared" si="793"/>
        <v>4</v>
      </c>
      <c r="AG300" s="7" t="str">
        <f t="shared" si="794"/>
        <v>1</v>
      </c>
      <c r="AH300" s="7" t="str">
        <f t="shared" si="795"/>
        <v>3</v>
      </c>
      <c r="AI300" s="7" t="str">
        <f t="shared" si="796"/>
        <v>6</v>
      </c>
      <c r="AJ300" s="7" t="str">
        <f t="shared" si="797"/>
        <v>6</v>
      </c>
      <c r="AK300" s="149"/>
      <c r="AL300" s="154"/>
      <c r="AM300" s="146" t="s">
        <v>75</v>
      </c>
      <c r="AN300" s="124">
        <v>1.3</v>
      </c>
      <c r="AO300" s="124">
        <v>180</v>
      </c>
      <c r="AP300" s="124">
        <v>3.2</v>
      </c>
      <c r="AQ300" s="124">
        <v>1.08</v>
      </c>
      <c r="AR300" s="29">
        <f t="shared" si="798"/>
        <v>5.75</v>
      </c>
      <c r="AS300" s="7" t="str">
        <f t="shared" si="829"/>
        <v>1</v>
      </c>
      <c r="AT300" s="7" t="str">
        <f t="shared" si="830"/>
        <v>10</v>
      </c>
      <c r="AU300" s="7" t="str">
        <f t="shared" si="831"/>
        <v>6</v>
      </c>
      <c r="AV300" s="7" t="str">
        <f t="shared" si="832"/>
        <v>6</v>
      </c>
      <c r="AW300" s="149"/>
      <c r="AX300" s="154"/>
      <c r="AY300" s="146" t="s">
        <v>75</v>
      </c>
      <c r="AZ300" s="124">
        <v>1</v>
      </c>
      <c r="BA300" s="124">
        <v>42.2</v>
      </c>
      <c r="BB300" s="124">
        <v>4.0999999999999996</v>
      </c>
      <c r="BC300" s="124">
        <v>1.58</v>
      </c>
      <c r="BD300" s="6">
        <f t="shared" si="799"/>
        <v>4</v>
      </c>
      <c r="BE300" s="7" t="str">
        <f t="shared" si="800"/>
        <v>1</v>
      </c>
      <c r="BF300" s="7" t="str">
        <f t="shared" si="801"/>
        <v>3</v>
      </c>
      <c r="BG300" s="7" t="str">
        <f t="shared" si="802"/>
        <v>6</v>
      </c>
      <c r="BH300" s="7" t="str">
        <f t="shared" si="803"/>
        <v>6</v>
      </c>
      <c r="BI300" s="149"/>
      <c r="BJ300" s="154"/>
      <c r="BK300" s="146" t="s">
        <v>75</v>
      </c>
      <c r="BL300" s="124">
        <v>1</v>
      </c>
      <c r="BM300" s="124">
        <v>12</v>
      </c>
      <c r="BN300" s="124">
        <v>9.1999999999999993</v>
      </c>
      <c r="BO300" s="124">
        <v>0.01</v>
      </c>
      <c r="BP300" s="126">
        <f t="shared" si="862"/>
        <v>1</v>
      </c>
      <c r="BQ300" s="7" t="str">
        <f t="shared" si="871"/>
        <v>1</v>
      </c>
      <c r="BR300" s="7" t="str">
        <f t="shared" si="872"/>
        <v>1</v>
      </c>
      <c r="BS300" s="7" t="str">
        <f t="shared" si="873"/>
        <v>1</v>
      </c>
      <c r="BT300" s="7" t="str">
        <f t="shared" si="874"/>
        <v>1</v>
      </c>
      <c r="BU300" s="149"/>
      <c r="BV300" s="154"/>
      <c r="BW300" s="146" t="s">
        <v>75</v>
      </c>
      <c r="BX300" s="124">
        <v>1.7</v>
      </c>
      <c r="BY300" s="124">
        <v>99.7</v>
      </c>
      <c r="BZ300" s="124">
        <v>3.7</v>
      </c>
      <c r="CA300" s="124">
        <v>2.41</v>
      </c>
      <c r="CB300" s="126">
        <f t="shared" si="861"/>
        <v>4.75</v>
      </c>
      <c r="CC300" s="30" t="str">
        <f t="shared" si="867"/>
        <v>1</v>
      </c>
      <c r="CD300" s="30" t="str">
        <f t="shared" si="868"/>
        <v>6</v>
      </c>
      <c r="CE300" s="30" t="str">
        <f t="shared" si="869"/>
        <v>6</v>
      </c>
      <c r="CF300" s="30" t="str">
        <f t="shared" si="870"/>
        <v>6</v>
      </c>
      <c r="CG300" s="149"/>
      <c r="CH300" s="151"/>
      <c r="CI300" s="146" t="s">
        <v>76</v>
      </c>
      <c r="CJ300" s="124">
        <v>10.3</v>
      </c>
      <c r="CK300" s="124">
        <v>29.9</v>
      </c>
      <c r="CL300" s="124">
        <v>6.5</v>
      </c>
      <c r="CM300" s="124">
        <v>4.7699999999999996</v>
      </c>
      <c r="CN300" s="29">
        <f t="shared" si="809"/>
        <v>5</v>
      </c>
      <c r="CO300" s="30" t="str">
        <f t="shared" si="821"/>
        <v>6</v>
      </c>
      <c r="CP300" s="30" t="str">
        <f t="shared" si="822"/>
        <v>3</v>
      </c>
      <c r="CQ300" s="30" t="str">
        <f t="shared" si="823"/>
        <v>1</v>
      </c>
      <c r="CR300" s="30" t="str">
        <f t="shared" si="824"/>
        <v>10</v>
      </c>
      <c r="CS300" s="149"/>
      <c r="CT300" s="151"/>
      <c r="CU300" s="146" t="s">
        <v>77</v>
      </c>
      <c r="CV300" s="147">
        <v>6.1</v>
      </c>
      <c r="CW300" s="147">
        <v>80.5</v>
      </c>
      <c r="CX300" s="147">
        <v>8</v>
      </c>
      <c r="CY300" s="147">
        <v>0.35</v>
      </c>
      <c r="CZ300" s="80">
        <f t="shared" si="810"/>
        <v>3.5</v>
      </c>
      <c r="DA300" s="91" t="str">
        <f t="shared" si="843"/>
        <v>6</v>
      </c>
      <c r="DB300" s="91" t="str">
        <f t="shared" si="844"/>
        <v>6</v>
      </c>
      <c r="DC300" s="91" t="str">
        <f t="shared" si="845"/>
        <v>1</v>
      </c>
      <c r="DD300" s="91" t="str">
        <f t="shared" si="846"/>
        <v>1</v>
      </c>
      <c r="DE300" s="149"/>
      <c r="DF300" s="151"/>
      <c r="DG300" s="4"/>
      <c r="DH300" s="43"/>
      <c r="DI300" s="43"/>
      <c r="DJ300" s="76"/>
      <c r="DK300" s="44"/>
      <c r="DL300" s="29"/>
      <c r="DM300" s="7" t="s">
        <v>32</v>
      </c>
      <c r="DN300" s="7" t="s">
        <v>32</v>
      </c>
      <c r="DO300" s="7" t="s">
        <v>32</v>
      </c>
      <c r="DP300" s="7" t="s">
        <v>32</v>
      </c>
      <c r="DQ300" s="149"/>
      <c r="DR300" s="151"/>
      <c r="DS300" s="146" t="s">
        <v>77</v>
      </c>
      <c r="DT300" s="124">
        <v>6.5</v>
      </c>
      <c r="DU300" s="124">
        <v>9.9</v>
      </c>
      <c r="DV300" s="124">
        <v>8</v>
      </c>
      <c r="DW300" s="124">
        <v>1.78</v>
      </c>
      <c r="DX300" s="29">
        <f t="shared" si="811"/>
        <v>3.5</v>
      </c>
      <c r="DY300" s="7" t="str">
        <f t="shared" si="847"/>
        <v>6</v>
      </c>
      <c r="DZ300" s="7" t="str">
        <f t="shared" si="848"/>
        <v>1</v>
      </c>
      <c r="EA300" s="7" t="str">
        <f t="shared" si="849"/>
        <v>1</v>
      </c>
      <c r="EB300" s="7" t="str">
        <f t="shared" si="850"/>
        <v>6</v>
      </c>
    </row>
    <row r="301" spans="1:132" x14ac:dyDescent="0.25">
      <c r="A301" s="149"/>
      <c r="B301" s="154"/>
      <c r="C301" s="32">
        <v>45611</v>
      </c>
      <c r="D301" s="124">
        <v>1</v>
      </c>
      <c r="E301" s="124">
        <v>25.9</v>
      </c>
      <c r="F301" s="124">
        <v>5.2</v>
      </c>
      <c r="G301" s="124">
        <v>0.54</v>
      </c>
      <c r="H301" s="126">
        <f t="shared" si="787"/>
        <v>2.5</v>
      </c>
      <c r="I301" s="7" t="str">
        <f t="shared" si="788"/>
        <v>1</v>
      </c>
      <c r="J301" s="7" t="str">
        <f t="shared" si="789"/>
        <v>3</v>
      </c>
      <c r="K301" s="7" t="str">
        <f t="shared" si="790"/>
        <v>3</v>
      </c>
      <c r="L301" s="7" t="str">
        <f t="shared" si="791"/>
        <v>3</v>
      </c>
      <c r="M301" s="149"/>
      <c r="N301" s="154"/>
      <c r="O301" s="32">
        <v>45611</v>
      </c>
      <c r="P301" s="124">
        <v>6.4</v>
      </c>
      <c r="Q301" s="124">
        <v>26.8</v>
      </c>
      <c r="R301" s="124">
        <v>2.5</v>
      </c>
      <c r="S301" s="124">
        <v>3.04</v>
      </c>
      <c r="T301" s="29">
        <f t="shared" si="792"/>
        <v>6.25</v>
      </c>
      <c r="U301" s="7" t="str">
        <f t="shared" si="825"/>
        <v>6</v>
      </c>
      <c r="V301" s="7" t="str">
        <f t="shared" si="826"/>
        <v>3</v>
      </c>
      <c r="W301" s="7" t="str">
        <f t="shared" si="827"/>
        <v>6</v>
      </c>
      <c r="X301" s="7" t="str">
        <f t="shared" si="828"/>
        <v>10</v>
      </c>
      <c r="Y301" s="149"/>
      <c r="Z301" s="154"/>
      <c r="AA301" s="32">
        <v>45611</v>
      </c>
      <c r="AB301" s="124">
        <v>1.4</v>
      </c>
      <c r="AC301" s="124">
        <v>45.5</v>
      </c>
      <c r="AD301" s="124">
        <v>2.5</v>
      </c>
      <c r="AE301" s="124">
        <v>1.75</v>
      </c>
      <c r="AF301" s="29">
        <f t="shared" si="793"/>
        <v>4</v>
      </c>
      <c r="AG301" s="7" t="str">
        <f t="shared" si="794"/>
        <v>1</v>
      </c>
      <c r="AH301" s="7" t="str">
        <f t="shared" si="795"/>
        <v>3</v>
      </c>
      <c r="AI301" s="7" t="str">
        <f t="shared" si="796"/>
        <v>6</v>
      </c>
      <c r="AJ301" s="7" t="str">
        <f t="shared" si="797"/>
        <v>6</v>
      </c>
      <c r="AK301" s="149"/>
      <c r="AL301" s="154"/>
      <c r="AM301" s="32">
        <v>45611</v>
      </c>
      <c r="AN301" s="124">
        <v>1.2</v>
      </c>
      <c r="AO301" s="124">
        <v>51.7</v>
      </c>
      <c r="AP301" s="124">
        <v>2.38</v>
      </c>
      <c r="AQ301" s="124">
        <v>2.38</v>
      </c>
      <c r="AR301" s="29">
        <f t="shared" si="798"/>
        <v>4.75</v>
      </c>
      <c r="AS301" s="7" t="str">
        <f t="shared" si="829"/>
        <v>1</v>
      </c>
      <c r="AT301" s="7" t="str">
        <f t="shared" si="830"/>
        <v>6</v>
      </c>
      <c r="AU301" s="7" t="str">
        <f t="shared" si="831"/>
        <v>6</v>
      </c>
      <c r="AV301" s="7" t="str">
        <f t="shared" si="832"/>
        <v>6</v>
      </c>
      <c r="AW301" s="149"/>
      <c r="AX301" s="154"/>
      <c r="AY301" s="32">
        <v>45611</v>
      </c>
      <c r="AZ301" s="124">
        <v>1.2</v>
      </c>
      <c r="BA301" s="124">
        <v>94.8</v>
      </c>
      <c r="BB301" s="124">
        <v>5.4</v>
      </c>
      <c r="BC301" s="124">
        <v>1.76</v>
      </c>
      <c r="BD301" s="6">
        <f t="shared" si="799"/>
        <v>4</v>
      </c>
      <c r="BE301" s="7" t="str">
        <f t="shared" si="800"/>
        <v>1</v>
      </c>
      <c r="BF301" s="7" t="str">
        <f t="shared" si="801"/>
        <v>6</v>
      </c>
      <c r="BG301" s="7" t="str">
        <f t="shared" si="802"/>
        <v>3</v>
      </c>
      <c r="BH301" s="7" t="str">
        <f t="shared" si="803"/>
        <v>6</v>
      </c>
      <c r="BI301" s="149"/>
      <c r="BJ301" s="154"/>
      <c r="BK301" s="32">
        <v>45611</v>
      </c>
      <c r="BL301" s="124">
        <v>1.2</v>
      </c>
      <c r="BM301" s="124">
        <v>50.9</v>
      </c>
      <c r="BN301" s="124">
        <v>9.5</v>
      </c>
      <c r="BO301" s="124">
        <v>0.02</v>
      </c>
      <c r="BP301" s="126">
        <f t="shared" si="862"/>
        <v>2.25</v>
      </c>
      <c r="BQ301" s="7" t="str">
        <f t="shared" si="871"/>
        <v>1</v>
      </c>
      <c r="BR301" s="7" t="str">
        <f t="shared" si="872"/>
        <v>6</v>
      </c>
      <c r="BS301" s="7" t="str">
        <f t="shared" si="873"/>
        <v>1</v>
      </c>
      <c r="BT301" s="7" t="str">
        <f t="shared" si="874"/>
        <v>1</v>
      </c>
      <c r="BU301" s="149"/>
      <c r="BV301" s="154"/>
      <c r="BW301" s="32">
        <v>45611</v>
      </c>
      <c r="BX301" s="124">
        <v>2.8</v>
      </c>
      <c r="BY301" s="124">
        <v>37.5</v>
      </c>
      <c r="BZ301" s="124">
        <v>5.0999999999999996</v>
      </c>
      <c r="CA301" s="124">
        <v>4.13</v>
      </c>
      <c r="CB301" s="126">
        <f t="shared" si="861"/>
        <v>4.25</v>
      </c>
      <c r="CC301" s="30" t="str">
        <f t="shared" si="867"/>
        <v>1</v>
      </c>
      <c r="CD301" s="30" t="str">
        <f t="shared" si="868"/>
        <v>3</v>
      </c>
      <c r="CE301" s="30" t="str">
        <f t="shared" si="869"/>
        <v>3</v>
      </c>
      <c r="CF301" s="30" t="str">
        <f t="shared" si="870"/>
        <v>10</v>
      </c>
      <c r="CG301" s="149"/>
      <c r="CH301" s="151"/>
      <c r="CI301" s="32">
        <v>45607</v>
      </c>
      <c r="CJ301" s="124">
        <v>24.2</v>
      </c>
      <c r="CK301" s="124">
        <v>15.2</v>
      </c>
      <c r="CL301" s="124">
        <v>5.7</v>
      </c>
      <c r="CM301" s="124">
        <v>1.45</v>
      </c>
      <c r="CN301" s="29">
        <f t="shared" si="809"/>
        <v>5</v>
      </c>
      <c r="CO301" s="30" t="str">
        <f t="shared" si="821"/>
        <v>10</v>
      </c>
      <c r="CP301" s="30" t="str">
        <f t="shared" si="822"/>
        <v>1</v>
      </c>
      <c r="CQ301" s="30" t="str">
        <f t="shared" si="823"/>
        <v>3</v>
      </c>
      <c r="CR301" s="30" t="str">
        <f t="shared" si="824"/>
        <v>6</v>
      </c>
      <c r="CS301" s="149"/>
      <c r="CT301" s="151"/>
      <c r="CU301" s="32">
        <v>45607</v>
      </c>
      <c r="CV301" s="124">
        <v>117</v>
      </c>
      <c r="CW301" s="124">
        <v>56.3</v>
      </c>
      <c r="CX301" s="124">
        <v>5.2</v>
      </c>
      <c r="CY301" s="124">
        <v>3.27</v>
      </c>
      <c r="CZ301" s="80">
        <f t="shared" si="810"/>
        <v>7.25</v>
      </c>
      <c r="DA301" s="91" t="str">
        <f t="shared" si="843"/>
        <v>10</v>
      </c>
      <c r="DB301" s="91" t="str">
        <f t="shared" si="844"/>
        <v>6</v>
      </c>
      <c r="DC301" s="91" t="str">
        <f t="shared" si="845"/>
        <v>3</v>
      </c>
      <c r="DD301" s="91" t="str">
        <f t="shared" si="846"/>
        <v>10</v>
      </c>
      <c r="DE301" s="149"/>
      <c r="DF301" s="151"/>
      <c r="DG301" s="32"/>
      <c r="DH301" s="27"/>
      <c r="DI301" s="27"/>
      <c r="DJ301" s="94"/>
      <c r="DK301" s="27"/>
      <c r="DL301" s="29" t="s">
        <v>32</v>
      </c>
      <c r="DM301" s="7" t="s">
        <v>32</v>
      </c>
      <c r="DN301" s="7" t="s">
        <v>32</v>
      </c>
      <c r="DO301" s="7" t="s">
        <v>32</v>
      </c>
      <c r="DP301" s="7" t="s">
        <v>32</v>
      </c>
      <c r="DQ301" s="149"/>
      <c r="DR301" s="151"/>
      <c r="DS301" s="32">
        <v>45607</v>
      </c>
      <c r="DT301" s="124">
        <v>12.5</v>
      </c>
      <c r="DU301" s="124">
        <v>18.899999999999999</v>
      </c>
      <c r="DV301" s="124">
        <v>8.5</v>
      </c>
      <c r="DW301" s="124">
        <v>0.88</v>
      </c>
      <c r="DX301" s="29">
        <f t="shared" si="811"/>
        <v>2.75</v>
      </c>
      <c r="DY301" s="7" t="str">
        <f t="shared" si="847"/>
        <v>6</v>
      </c>
      <c r="DZ301" s="7" t="str">
        <f t="shared" si="848"/>
        <v>1</v>
      </c>
      <c r="EA301" s="7" t="str">
        <f t="shared" si="849"/>
        <v>1</v>
      </c>
      <c r="EB301" s="7" t="str">
        <f t="shared" si="850"/>
        <v>3</v>
      </c>
    </row>
    <row r="302" spans="1:132" x14ac:dyDescent="0.25">
      <c r="A302" s="150"/>
      <c r="B302" s="155"/>
      <c r="C302" s="32">
        <v>45639</v>
      </c>
      <c r="D302" s="124">
        <v>1.2</v>
      </c>
      <c r="E302" s="124">
        <v>33.700000000000003</v>
      </c>
      <c r="F302" s="124">
        <v>5.8</v>
      </c>
      <c r="G302" s="124">
        <v>0.66</v>
      </c>
      <c r="H302" s="126">
        <f t="shared" si="787"/>
        <v>2.5</v>
      </c>
      <c r="I302" s="7" t="str">
        <f t="shared" si="788"/>
        <v>1</v>
      </c>
      <c r="J302" s="7" t="str">
        <f t="shared" si="789"/>
        <v>3</v>
      </c>
      <c r="K302" s="7" t="str">
        <f t="shared" si="790"/>
        <v>3</v>
      </c>
      <c r="L302" s="7" t="str">
        <f t="shared" si="791"/>
        <v>3</v>
      </c>
      <c r="M302" s="150"/>
      <c r="N302" s="155"/>
      <c r="O302" s="32">
        <v>45639</v>
      </c>
      <c r="P302" s="124">
        <v>6.5</v>
      </c>
      <c r="Q302" s="124">
        <v>38.5</v>
      </c>
      <c r="R302" s="148">
        <v>3</v>
      </c>
      <c r="S302" s="124">
        <v>5.15</v>
      </c>
      <c r="T302" s="29">
        <f t="shared" si="792"/>
        <v>6.25</v>
      </c>
      <c r="U302" s="101" t="str">
        <f t="shared" si="825"/>
        <v>6</v>
      </c>
      <c r="V302" s="101" t="str">
        <f t="shared" si="826"/>
        <v>3</v>
      </c>
      <c r="W302" s="101" t="str">
        <f t="shared" si="827"/>
        <v>6</v>
      </c>
      <c r="X302" s="101" t="str">
        <f t="shared" si="828"/>
        <v>10</v>
      </c>
      <c r="Y302" s="150"/>
      <c r="Z302" s="155"/>
      <c r="AA302" s="32">
        <v>45639</v>
      </c>
      <c r="AB302" s="124">
        <v>1.8</v>
      </c>
      <c r="AC302" s="148">
        <v>46</v>
      </c>
      <c r="AD302" s="124">
        <v>3.1</v>
      </c>
      <c r="AE302" s="124">
        <v>6.56</v>
      </c>
      <c r="AF302" s="29">
        <f t="shared" si="793"/>
        <v>5</v>
      </c>
      <c r="AG302" s="7" t="str">
        <f t="shared" si="794"/>
        <v>1</v>
      </c>
      <c r="AH302" s="7" t="str">
        <f t="shared" si="795"/>
        <v>3</v>
      </c>
      <c r="AI302" s="7" t="str">
        <f t="shared" si="796"/>
        <v>6</v>
      </c>
      <c r="AJ302" s="7" t="str">
        <f t="shared" si="797"/>
        <v>10</v>
      </c>
      <c r="AK302" s="150"/>
      <c r="AL302" s="155"/>
      <c r="AM302" s="32">
        <v>45639</v>
      </c>
      <c r="AN302" s="124">
        <v>1.4</v>
      </c>
      <c r="AO302" s="124">
        <v>53.3</v>
      </c>
      <c r="AP302" s="124">
        <v>3.7</v>
      </c>
      <c r="AQ302" s="124">
        <v>5.12</v>
      </c>
      <c r="AR302" s="29">
        <f t="shared" si="798"/>
        <v>5.75</v>
      </c>
      <c r="AS302" s="101" t="str">
        <f t="shared" si="829"/>
        <v>1</v>
      </c>
      <c r="AT302" s="101" t="str">
        <f t="shared" si="830"/>
        <v>6</v>
      </c>
      <c r="AU302" s="101" t="str">
        <f t="shared" si="831"/>
        <v>6</v>
      </c>
      <c r="AV302" s="101" t="str">
        <f t="shared" si="832"/>
        <v>10</v>
      </c>
      <c r="AW302" s="150"/>
      <c r="AX302" s="155"/>
      <c r="AY302" s="32">
        <v>45639</v>
      </c>
      <c r="AZ302" s="124">
        <v>1.5</v>
      </c>
      <c r="BA302" s="124">
        <v>57.1</v>
      </c>
      <c r="BB302" s="124">
        <v>6.2</v>
      </c>
      <c r="BC302" s="124">
        <v>2.88</v>
      </c>
      <c r="BD302" s="6">
        <f t="shared" si="799"/>
        <v>4</v>
      </c>
      <c r="BE302" s="7" t="str">
        <f t="shared" si="800"/>
        <v>1</v>
      </c>
      <c r="BF302" s="7" t="str">
        <f t="shared" si="801"/>
        <v>6</v>
      </c>
      <c r="BG302" s="7" t="str">
        <f t="shared" si="802"/>
        <v>3</v>
      </c>
      <c r="BH302" s="7" t="str">
        <f t="shared" si="803"/>
        <v>6</v>
      </c>
      <c r="BI302" s="150"/>
      <c r="BJ302" s="155"/>
      <c r="BK302" s="32">
        <v>45639</v>
      </c>
      <c r="BL302" s="124">
        <v>1</v>
      </c>
      <c r="BM302" s="124">
        <v>5.8</v>
      </c>
      <c r="BN302" s="124">
        <v>9.6</v>
      </c>
      <c r="BO302" s="124">
        <v>0.01</v>
      </c>
      <c r="BP302" s="126">
        <f t="shared" si="862"/>
        <v>1</v>
      </c>
      <c r="BQ302" s="7" t="str">
        <f t="shared" si="871"/>
        <v>1</v>
      </c>
      <c r="BR302" s="7" t="str">
        <f t="shared" si="872"/>
        <v>1</v>
      </c>
      <c r="BS302" s="7" t="str">
        <f t="shared" si="873"/>
        <v>1</v>
      </c>
      <c r="BT302" s="7" t="str">
        <f t="shared" si="874"/>
        <v>1</v>
      </c>
      <c r="BU302" s="150"/>
      <c r="BV302" s="155"/>
      <c r="BW302" s="32">
        <v>45639</v>
      </c>
      <c r="BX302" s="124">
        <v>2.2000000000000002</v>
      </c>
      <c r="BY302" s="124">
        <v>59</v>
      </c>
      <c r="BZ302" s="124">
        <v>4.3</v>
      </c>
      <c r="CA302" s="124">
        <v>3.55</v>
      </c>
      <c r="CB302" s="126">
        <f t="shared" si="861"/>
        <v>5.75</v>
      </c>
      <c r="CC302" s="30" t="str">
        <f t="shared" si="867"/>
        <v>1</v>
      </c>
      <c r="CD302" s="30" t="str">
        <f t="shared" si="868"/>
        <v>6</v>
      </c>
      <c r="CE302" s="30" t="str">
        <f t="shared" si="869"/>
        <v>6</v>
      </c>
      <c r="CF302" s="30" t="str">
        <f t="shared" si="870"/>
        <v>10</v>
      </c>
      <c r="CG302" s="150"/>
      <c r="CH302" s="152"/>
      <c r="CI302" s="98">
        <v>45629</v>
      </c>
      <c r="CJ302" s="124">
        <v>76</v>
      </c>
      <c r="CK302" s="124">
        <v>24</v>
      </c>
      <c r="CL302" s="124">
        <v>5.2</v>
      </c>
      <c r="CM302" s="124">
        <v>31.8</v>
      </c>
      <c r="CN302" s="29">
        <f t="shared" si="809"/>
        <v>6.5</v>
      </c>
      <c r="CO302" s="30" t="str">
        <f t="shared" si="821"/>
        <v>10</v>
      </c>
      <c r="CP302" s="30" t="str">
        <f t="shared" si="822"/>
        <v>3</v>
      </c>
      <c r="CQ302" s="30" t="str">
        <f t="shared" si="823"/>
        <v>3</v>
      </c>
      <c r="CR302" s="30" t="str">
        <f t="shared" si="824"/>
        <v>10</v>
      </c>
      <c r="CS302" s="150"/>
      <c r="CT302" s="152"/>
      <c r="CU302" s="98">
        <v>45629</v>
      </c>
      <c r="CV302" s="124">
        <v>340</v>
      </c>
      <c r="CW302" s="124">
        <v>97</v>
      </c>
      <c r="CX302" s="124">
        <v>5.5</v>
      </c>
      <c r="CY302" s="124">
        <v>65.5</v>
      </c>
      <c r="CZ302" s="80">
        <f t="shared" si="810"/>
        <v>7.25</v>
      </c>
      <c r="DA302" s="104" t="str">
        <f t="shared" si="843"/>
        <v>10</v>
      </c>
      <c r="DB302" s="104" t="str">
        <f t="shared" si="844"/>
        <v>6</v>
      </c>
      <c r="DC302" s="104" t="str">
        <f t="shared" si="845"/>
        <v>3</v>
      </c>
      <c r="DD302" s="104" t="str">
        <f t="shared" si="846"/>
        <v>10</v>
      </c>
      <c r="DE302" s="150"/>
      <c r="DF302" s="152"/>
      <c r="DG302" s="98"/>
      <c r="DH302" s="99"/>
      <c r="DI302" s="99"/>
      <c r="DJ302" s="103"/>
      <c r="DK302" s="99"/>
      <c r="DL302" s="29" t="s">
        <v>32</v>
      </c>
      <c r="DM302" s="7" t="s">
        <v>32</v>
      </c>
      <c r="DN302" s="7" t="s">
        <v>32</v>
      </c>
      <c r="DO302" s="7" t="s">
        <v>32</v>
      </c>
      <c r="DP302" s="7" t="s">
        <v>32</v>
      </c>
      <c r="DQ302" s="150"/>
      <c r="DR302" s="152"/>
      <c r="DS302" s="98">
        <v>45629</v>
      </c>
      <c r="DT302" s="124">
        <v>29.1</v>
      </c>
      <c r="DU302" s="124">
        <v>25.1</v>
      </c>
      <c r="DV302" s="124">
        <v>8</v>
      </c>
      <c r="DW302" s="124">
        <v>0.78</v>
      </c>
      <c r="DX302" s="29">
        <f t="shared" si="811"/>
        <v>4.25</v>
      </c>
      <c r="DY302" s="7" t="str">
        <f t="shared" si="847"/>
        <v>10</v>
      </c>
      <c r="DZ302" s="7" t="str">
        <f t="shared" si="848"/>
        <v>3</v>
      </c>
      <c r="EA302" s="7" t="str">
        <f t="shared" si="849"/>
        <v>1</v>
      </c>
      <c r="EB302" s="7" t="str">
        <f t="shared" si="850"/>
        <v>3</v>
      </c>
    </row>
    <row r="303" spans="1:132" ht="17.25" thickBot="1" x14ac:dyDescent="0.3">
      <c r="A303" s="106">
        <v>113</v>
      </c>
      <c r="B303" s="107" t="s">
        <v>22</v>
      </c>
      <c r="C303" s="108" t="s">
        <v>45</v>
      </c>
      <c r="D303" s="109">
        <f>AVERAGE(D291:D302)</f>
        <v>2.2416666666666667</v>
      </c>
      <c r="E303" s="109">
        <f>AVERAGE(E291:E302)</f>
        <v>65.666666666666671</v>
      </c>
      <c r="F303" s="110">
        <f>AVERAGE(F291:F302)</f>
        <v>5.6333333333333337</v>
      </c>
      <c r="G303" s="109">
        <f>AVERAGE(G291:G302)</f>
        <v>1.3608333333333331</v>
      </c>
      <c r="H303" s="109">
        <f>AVERAGE(H291:H302)</f>
        <v>3.5</v>
      </c>
      <c r="I303" s="111" t="str">
        <f>IF(D303&lt;3,"1",IF(D303&lt;5,"3",IF(D303&lt;=15,"6",IF(D303&gt;15,"10"))))</f>
        <v>1</v>
      </c>
      <c r="J303" s="111" t="str">
        <f>IF(E303&lt;20,"1",IF(E303&lt;=49,"3",IF(E303&lt;=100,"6",IF(E303&gt;100,"10"))))</f>
        <v>6</v>
      </c>
      <c r="K303" s="111" t="str">
        <f>IF(F303&gt;6.5,"1",IF(F303&gt;=4.6,"3",IF(F303&gt;=2,"6",IF(F303&gt;=0,"10"))))</f>
        <v>3</v>
      </c>
      <c r="L303" s="111" t="str">
        <f>IF(G303&lt;0.5,"1",IF(G303&lt;1,"3",IF(G303&lt;=3,"6",IF(G303&gt;=3,"10"))))</f>
        <v>6</v>
      </c>
      <c r="M303" s="106">
        <v>113</v>
      </c>
      <c r="N303" s="107" t="s">
        <v>41</v>
      </c>
      <c r="O303" s="108" t="s">
        <v>45</v>
      </c>
      <c r="P303" s="109">
        <f>AVERAGE(P291:P302)</f>
        <v>7.4583333333333321</v>
      </c>
      <c r="Q303" s="109">
        <f>AVERAGE(Q291:Q302)</f>
        <v>77.149999999999991</v>
      </c>
      <c r="R303" s="110">
        <f>AVERAGE(R291:R302)</f>
        <v>2.5916666666666668</v>
      </c>
      <c r="S303" s="109">
        <f>AVERAGE(S291:S302)</f>
        <v>4.5283333333333333</v>
      </c>
      <c r="T303" s="109">
        <f>AVERAGE(T291:T302)</f>
        <v>6.395833333333333</v>
      </c>
      <c r="U303" s="111" t="str">
        <f>IF(P303&lt;3,"1",IF(P303&lt;5,"3",IF(P303&lt;=15,"6",IF(P303&gt;15,"10"))))</f>
        <v>6</v>
      </c>
      <c r="V303" s="111" t="str">
        <f>IF(Q303&lt;20,"1",IF(Q303&lt;=49,"3",IF(Q303&lt;=100,"6",IF(Q303&gt;100,"10"))))</f>
        <v>6</v>
      </c>
      <c r="W303" s="111" t="str">
        <f>IF(R303&gt;6.5,"1",IF(R303&gt;=4.6,"3",IF(R303&gt;=2,"6",IF(R303&gt;=0,"10"))))</f>
        <v>6</v>
      </c>
      <c r="X303" s="111" t="str">
        <f>IF(S303&lt;0.5,"1",IF(S303&lt;1,"3",IF(S303&lt;=3,"6",IF(S303&gt;=3,"10"))))</f>
        <v>10</v>
      </c>
      <c r="Y303" s="106">
        <v>113</v>
      </c>
      <c r="Z303" s="107" t="s">
        <v>41</v>
      </c>
      <c r="AA303" s="108" t="s">
        <v>45</v>
      </c>
      <c r="AB303" s="109">
        <f>AVERAGE(AB291:AB302)</f>
        <v>2.6916666666666664</v>
      </c>
      <c r="AC303" s="109">
        <f>AVERAGE(AC291:AC302)</f>
        <v>42.116666666666667</v>
      </c>
      <c r="AD303" s="110">
        <f>AVERAGE(AD291:AD302)</f>
        <v>3.2749999999999999</v>
      </c>
      <c r="AE303" s="109">
        <f>AVERAGE(AE291:AE302)</f>
        <v>4.3775000000000004</v>
      </c>
      <c r="AF303" s="109">
        <f>AVERAGE(AF291:AF302)</f>
        <v>4.854166666666667</v>
      </c>
      <c r="AG303" s="111" t="str">
        <f>IF(AB303&lt;3,"1",IF(AB303&lt;5,"3",IF(AB303&lt;=15,"6",IF(AB303&gt;15,"10"))))</f>
        <v>1</v>
      </c>
      <c r="AH303" s="111" t="str">
        <f>IF(AC303&lt;20,"1",IF(AC303&lt;=49,"3",IF(AC303&lt;=100,"6",IF(AC303&gt;100,"10"))))</f>
        <v>3</v>
      </c>
      <c r="AI303" s="111" t="str">
        <f>IF(AD303&gt;6.5,"1",IF(AD303&gt;=4.6,"3",IF(AD303&gt;=2,"6",IF(AD303&gt;=0,"10"))))</f>
        <v>6</v>
      </c>
      <c r="AJ303" s="111" t="str">
        <f>IF(AE303&lt;0.5,"1",IF(AE303&lt;1,"3",IF(AE303&lt;=3,"6",IF(AE303&gt;=3,"10"))))</f>
        <v>10</v>
      </c>
      <c r="AK303" s="106">
        <v>113</v>
      </c>
      <c r="AL303" s="107" t="s">
        <v>42</v>
      </c>
      <c r="AM303" s="108" t="s">
        <v>45</v>
      </c>
      <c r="AN303" s="109">
        <f>AVERAGE(AN291:AN302)</f>
        <v>2.2416666666666667</v>
      </c>
      <c r="AO303" s="109">
        <f>AVERAGE(AO291:AO302)</f>
        <v>56.95000000000001</v>
      </c>
      <c r="AP303" s="110">
        <f>AVERAGE(AP291:AP302)</f>
        <v>2.99</v>
      </c>
      <c r="AQ303" s="109">
        <f>AVERAGE(AQ291:AQ302)</f>
        <v>3.6924999999999994</v>
      </c>
      <c r="AR303" s="109">
        <f>AVERAGE(AR291:AR302)</f>
        <v>5.229166666666667</v>
      </c>
      <c r="AS303" s="111" t="str">
        <f>IF(AN303&lt;3,"1",IF(AN303&lt;5,"3",IF(AN303&lt;=15,"6",IF(AN303&gt;15,"10"))))</f>
        <v>1</v>
      </c>
      <c r="AT303" s="111" t="str">
        <f>IF(AO303&lt;20,"1",IF(AO303&lt;=49,"3",IF(AO303&lt;=100,"6",IF(AO303&gt;100,"10"))))</f>
        <v>6</v>
      </c>
      <c r="AU303" s="111" t="str">
        <f>IF(AP303&gt;6.5,"1",IF(AP303&gt;=4.6,"3",IF(AP303&gt;=2,"6",IF(AP303&gt;=0,"10"))))</f>
        <v>6</v>
      </c>
      <c r="AV303" s="111" t="str">
        <f>IF(AQ303&lt;0.5,"1",IF(AQ303&lt;1,"3",IF(AQ303&lt;=3,"6",IF(AQ303&gt;=3,"10"))))</f>
        <v>10</v>
      </c>
      <c r="AW303" s="106">
        <v>113</v>
      </c>
      <c r="AX303" s="107" t="s">
        <v>42</v>
      </c>
      <c r="AY303" s="108" t="s">
        <v>45</v>
      </c>
      <c r="AZ303" s="109">
        <f>AVERAGE(AZ291:AZ302)</f>
        <v>1.4583333333333333</v>
      </c>
      <c r="BA303" s="109">
        <f>AVERAGE(BA291:BA302)</f>
        <v>82.88333333333334</v>
      </c>
      <c r="BB303" s="110">
        <f>AVERAGE(BB291:BB302)</f>
        <v>4.375</v>
      </c>
      <c r="BC303" s="109">
        <f>AVERAGE(BC291:BC302)</f>
        <v>1.8991666666666667</v>
      </c>
      <c r="BD303" s="109">
        <f>AVERAGE(BD291:BD302)</f>
        <v>4.208333333333333</v>
      </c>
      <c r="BE303" s="111" t="str">
        <f>IF(AZ303&lt;3,"1",IF(AZ303&lt;5,"3",IF(AZ303&lt;=15,"6",IF(AZ303&gt;15,"10"))))</f>
        <v>1</v>
      </c>
      <c r="BF303" s="111" t="str">
        <f>IF(BA303&lt;20,"1",IF(BA303&lt;=49,"3",IF(BA303&lt;=100,"6",IF(BA303&gt;100,"10"))))</f>
        <v>6</v>
      </c>
      <c r="BG303" s="111" t="str">
        <f>IF(BB303&gt;6.5,"1",IF(BB303&gt;=4.6,"3",IF(BB303&gt;=2,"6",IF(BB303&gt;=0,"10"))))</f>
        <v>6</v>
      </c>
      <c r="BH303" s="111" t="str">
        <f>IF(BC303&lt;0.5,"1",IF(BC303&lt;1,"3",IF(BC303&lt;=3,"6",IF(BC303&gt;=3,"10"))))</f>
        <v>6</v>
      </c>
      <c r="BI303" s="106">
        <v>113</v>
      </c>
      <c r="BJ303" s="107" t="s">
        <v>22</v>
      </c>
      <c r="BK303" s="108" t="s">
        <v>45</v>
      </c>
      <c r="BL303" s="109">
        <f>AVERAGE(BL291:BL302)</f>
        <v>1.0285714285714287</v>
      </c>
      <c r="BM303" s="109">
        <f>AVERAGE(BM291:BM302)</f>
        <v>22.828571428571429</v>
      </c>
      <c r="BN303" s="110">
        <f>AVERAGE(BN291:BN302)</f>
        <v>8.7285714285714295</v>
      </c>
      <c r="BO303" s="109">
        <f>AVERAGE(BO291:BO302)</f>
        <v>1.7142857142857144E-2</v>
      </c>
      <c r="BP303" s="109">
        <f>AVERAGE(BP291:BP302)</f>
        <v>1.3214285714285714</v>
      </c>
      <c r="BQ303" s="111" t="str">
        <f>IF(BL303&lt;3,"1",IF(BL303&lt;5,"3",IF(BL303&lt;=15,"6",IF(BL303&gt;15,"10"))))</f>
        <v>1</v>
      </c>
      <c r="BR303" s="111" t="str">
        <f>IF(BM303&lt;20,"1",IF(BM303&lt;=49,"3",IF(BM303&lt;=100,"6",IF(BM303&gt;100,"10"))))</f>
        <v>3</v>
      </c>
      <c r="BS303" s="111" t="str">
        <f>IF(BN303&gt;6.5,"1",IF(BN303&gt;=4.6,"3",IF(BN303&gt;=2,"6",IF(BN303&gt;=0,"10"))))</f>
        <v>1</v>
      </c>
      <c r="BT303" s="111" t="str">
        <f>IF(BO303&lt;0.5,"1",IF(BO303&lt;1,"3",IF(BO303&lt;=3,"6",IF(BO303&gt;=3,"10"))))</f>
        <v>1</v>
      </c>
      <c r="BU303" s="106">
        <v>113</v>
      </c>
      <c r="BV303" s="107" t="s">
        <v>22</v>
      </c>
      <c r="BW303" s="108" t="s">
        <v>45</v>
      </c>
      <c r="BX303" s="109">
        <f>AVERAGE(BX291:BX302)</f>
        <v>3.0181818181818185</v>
      </c>
      <c r="BY303" s="109">
        <f>AVERAGE(BY291:BY302)</f>
        <v>93.681818181818187</v>
      </c>
      <c r="BZ303" s="110">
        <f>AVERAGE(BZ291:BZ302)</f>
        <v>3.2181818181818183</v>
      </c>
      <c r="CA303" s="109">
        <f>AVERAGE(CA291:CA302)</f>
        <v>5.0781818181818172</v>
      </c>
      <c r="CB303" s="109">
        <f>AVERAGE(CB291:CB302)</f>
        <v>6.0909090909090908</v>
      </c>
      <c r="CC303" s="111" t="str">
        <f>IF(BX303&lt;3,"1",IF(BX303&lt;5,"3",IF(BX303&lt;=15,"6",IF(BX303&gt;15,"10"))))</f>
        <v>3</v>
      </c>
      <c r="CD303" s="111" t="str">
        <f>IF(BY303&lt;20,"1",IF(BY303&lt;=49,"3",IF(BY303&lt;=100,"6",IF(BY303&gt;100,"10"))))</f>
        <v>6</v>
      </c>
      <c r="CE303" s="111" t="str">
        <f>IF(BZ303&gt;6.5,"1",IF(BZ303&gt;=4.6,"3",IF(BZ303&gt;=2,"6",IF(BZ303&gt;=0,"10"))))</f>
        <v>6</v>
      </c>
      <c r="CF303" s="111" t="str">
        <f>IF(CA303&lt;0.5,"1",IF(CA303&lt;1,"3",IF(CA303&lt;=3,"6",IF(CA303&gt;=3,"10"))))</f>
        <v>10</v>
      </c>
      <c r="CG303" s="106">
        <v>113</v>
      </c>
      <c r="CH303" s="112"/>
      <c r="CI303" s="113" t="s">
        <v>31</v>
      </c>
      <c r="CJ303" s="109">
        <f>AVERAGE(CJ291:CJ302)</f>
        <v>30.841666666666669</v>
      </c>
      <c r="CK303" s="109">
        <f>AVERAGE(CK291:CK302)</f>
        <v>32.625</v>
      </c>
      <c r="CL303" s="110">
        <f>AVERAGE(CL291:CL302)</f>
        <v>6.041666666666667</v>
      </c>
      <c r="CM303" s="109">
        <f>AVERAGE(CM291:CM302)</f>
        <v>12.922499999999999</v>
      </c>
      <c r="CN303" s="109">
        <f>AVERAGE(CN291:CN302)</f>
        <v>5.833333333333333</v>
      </c>
      <c r="CO303" s="111" t="str">
        <f>IF(CJ303&lt;3,"1",IF(CJ303&lt;5,"3",IF(CJ303&lt;=15,"6",IF(CJ303&gt;15,"10"))))</f>
        <v>10</v>
      </c>
      <c r="CP303" s="111" t="str">
        <f>IF(CK303&lt;20,"1",IF(CK303&lt;=49,"3",IF(CK303&lt;=100,"6",IF(CK303&gt;100,"10"))))</f>
        <v>3</v>
      </c>
      <c r="CQ303" s="111" t="str">
        <f>IF(CL303&gt;6.5,"1",IF(CL303&gt;=4.6,"3",IF(CL303&gt;=2,"6",IF(CL303&gt;=0,"10"))))</f>
        <v>3</v>
      </c>
      <c r="CR303" s="111" t="str">
        <f>IF(CM303&lt;0.5,"1",IF(CM303&lt;1,"3",IF(CM303&lt;=3,"6",IF(CM303&gt;=3,"10"))))</f>
        <v>10</v>
      </c>
      <c r="CS303" s="106">
        <v>113</v>
      </c>
      <c r="CT303" s="112"/>
      <c r="CU303" s="113" t="s">
        <v>31</v>
      </c>
      <c r="CV303" s="109">
        <f>AVERAGE(CV291:CV302)</f>
        <v>157.53333333333333</v>
      </c>
      <c r="CW303" s="109">
        <f>AVERAGE(CW291:CW302)</f>
        <v>128.85</v>
      </c>
      <c r="CX303" s="110">
        <f>AVERAGE(CX291:CX302)</f>
        <v>6.1166666666666671</v>
      </c>
      <c r="CY303" s="109">
        <f>AVERAGE(CY291:CY302)</f>
        <v>20.124166666666667</v>
      </c>
      <c r="CZ303" s="115">
        <f>AVERAGE(CZ291:CZ302)</f>
        <v>6.875</v>
      </c>
      <c r="DA303" s="116" t="str">
        <f>IF(CV303&lt;3,"1",IF(CV303&lt;5,"3",IF(CV303&lt;=15,"6",IF(CV303&gt;15,"10"))))</f>
        <v>10</v>
      </c>
      <c r="DB303" s="116" t="str">
        <f>IF(CW303&lt;20,"1",IF(CW303&lt;=49,"3",IF(CW303&lt;=100,"6",IF(CW303&gt;100,"10"))))</f>
        <v>10</v>
      </c>
      <c r="DC303" s="116" t="str">
        <f>IF(CX303&gt;6.5,"1",IF(CX303&gt;=4.6,"3",IF(CX303&gt;=2,"6",IF(CX303&gt;=0,"10"))))</f>
        <v>3</v>
      </c>
      <c r="DD303" s="116" t="str">
        <f>IF(CY303&lt;0.5,"1",IF(CY303&lt;1,"3",IF(CY303&lt;=3,"6",IF(CY303&gt;=3,"10"))))</f>
        <v>10</v>
      </c>
      <c r="DE303" s="106">
        <v>112</v>
      </c>
      <c r="DF303" s="112"/>
      <c r="DG303" s="113" t="s">
        <v>31</v>
      </c>
      <c r="DH303" s="109" t="e">
        <f>AVERAGE(DH291:DH302)</f>
        <v>#DIV/0!</v>
      </c>
      <c r="DI303" s="109" t="e">
        <f>AVERAGE(DI291:DI302)</f>
        <v>#DIV/0!</v>
      </c>
      <c r="DJ303" s="110" t="e">
        <f>AVERAGE(DJ291:DJ302)</f>
        <v>#DIV/0!</v>
      </c>
      <c r="DK303" s="109" t="e">
        <f>AVERAGE(DK291:DK302)</f>
        <v>#DIV/0!</v>
      </c>
      <c r="DL303" s="109" t="e">
        <f>AVERAGE(DL291:DL302)</f>
        <v>#DIV/0!</v>
      </c>
      <c r="DM303" s="111" t="e">
        <f>IF(DH303&lt;3,"1",IF(DH303&lt;5,"3",IF(DH303&lt;=15,"6",IF(DH303&gt;15,"10"))))</f>
        <v>#DIV/0!</v>
      </c>
      <c r="DN303" s="111" t="e">
        <f>IF(DI303&lt;20,"1",IF(DI303&lt;=49,"3",IF(DI303&lt;=100,"6",IF(DI303&gt;100,"10"))))</f>
        <v>#DIV/0!</v>
      </c>
      <c r="DO303" s="111" t="e">
        <f>IF(DJ303&gt;6.5,"1",IF(DJ303&gt;=4.6,"3",IF(DJ303&gt;=2,"6",IF(DJ303&gt;=0,"10"))))</f>
        <v>#DIV/0!</v>
      </c>
      <c r="DP303" s="111" t="e">
        <f>IF(DK303&lt;0.5,"1",IF(DK303&lt;1,"3",IF(DK303&lt;=3,"6",IF(DK303&gt;=3,"10"))))</f>
        <v>#DIV/0!</v>
      </c>
      <c r="DQ303" s="106">
        <v>113</v>
      </c>
      <c r="DR303" s="112"/>
      <c r="DS303" s="113" t="s">
        <v>31</v>
      </c>
      <c r="DT303" s="109">
        <f>AVERAGE(DT291:DT302)</f>
        <v>18.341666666666665</v>
      </c>
      <c r="DU303" s="109">
        <f>AVERAGE(DU291:DU302)</f>
        <v>100.14166666666667</v>
      </c>
      <c r="DV303" s="110">
        <f>AVERAGE(DV291:DV302)</f>
        <v>6.8083333333333327</v>
      </c>
      <c r="DW303" s="109">
        <f>AVERAGE(DW291:DW302)</f>
        <v>1.9433333333333334</v>
      </c>
      <c r="DX303" s="109">
        <f>AVERAGE(DX291:DX302)</f>
        <v>4.895833333333333</v>
      </c>
      <c r="DY303" s="111" t="str">
        <f>IF(DT303&lt;3,"1",IF(DT303&lt;5,"3",IF(DT303&lt;=15,"6",IF(DT303&gt;15,"10"))))</f>
        <v>10</v>
      </c>
      <c r="DZ303" s="111" t="str">
        <f>IF(DU303&lt;20,"1",IF(DU303&lt;=49,"3",IF(DU303&lt;=100,"6",IF(DU303&gt;100,"10"))))</f>
        <v>10</v>
      </c>
      <c r="EA303" s="111" t="str">
        <f>IF(DV303&gt;6.5,"1",IF(DV303&gt;=4.6,"3",IF(DV303&gt;=2,"6",IF(DV303&gt;=0,"10"))))</f>
        <v>1</v>
      </c>
      <c r="EB303" s="111" t="str">
        <f>IF(DW303&lt;0.5,"1",IF(DW303&lt;1,"3",IF(DW303&lt;=3,"6",IF(DW303&gt;=3,"10"))))</f>
        <v>6</v>
      </c>
    </row>
    <row r="304" spans="1:132" ht="15.6" customHeight="1" thickTop="1" x14ac:dyDescent="0.25">
      <c r="A304" s="149">
        <v>114</v>
      </c>
      <c r="B304" s="153" t="s">
        <v>22</v>
      </c>
      <c r="C304" s="130">
        <v>45663</v>
      </c>
      <c r="D304" s="134">
        <v>1.5</v>
      </c>
      <c r="E304" s="75">
        <v>24.6</v>
      </c>
      <c r="F304" s="76">
        <v>6.3</v>
      </c>
      <c r="G304" s="27">
        <v>3.25</v>
      </c>
      <c r="H304" s="126">
        <f t="shared" ref="H304:H315" si="875">(I304+J304+K304+L304)/4</f>
        <v>4.25</v>
      </c>
      <c r="I304" s="7" t="str">
        <f t="shared" ref="I304:I315" si="876">IF(D304&lt;=3,"1",IF(D304&lt;5,"3",IF(D304&lt;=15,"6",IF(D304&gt;15,"10"))))</f>
        <v>1</v>
      </c>
      <c r="J304" s="7" t="str">
        <f t="shared" ref="J304:J315" si="877">IF(E304&lt;=20,"1",IF(E304&lt;=49.9,"3",IF(E304&lt;=100,"6",IF(E304&gt;100,"10"))))</f>
        <v>3</v>
      </c>
      <c r="K304" s="7" t="str">
        <f t="shared" ref="K304:K315" si="878">IF(F304&gt;=6.5,"1",IF(F304&gt;=4.6,"3",IF(F304&gt;=2,"6",IF(F304&gt;=0,"10"))))</f>
        <v>3</v>
      </c>
      <c r="L304" s="7" t="str">
        <f t="shared" ref="L304:L315" si="879">IF(G304&lt;=0.5,"1",IF(G304&lt;1,"3",IF(G304&lt;=3,"6",IF(G304&gt;=3,"10"))))</f>
        <v>10</v>
      </c>
      <c r="M304" s="149">
        <v>114</v>
      </c>
      <c r="N304" s="153" t="s">
        <v>41</v>
      </c>
      <c r="O304" s="130">
        <v>45663</v>
      </c>
      <c r="P304" s="134">
        <v>12.8</v>
      </c>
      <c r="Q304" s="75">
        <v>48</v>
      </c>
      <c r="R304" s="76">
        <v>0.9</v>
      </c>
      <c r="S304" s="27">
        <v>9.3800000000000008</v>
      </c>
      <c r="T304" s="29">
        <f t="shared" ref="T304:T315" si="880">(U304+V304+W304+X304)/4</f>
        <v>7.25</v>
      </c>
      <c r="U304" s="30" t="str">
        <f>IF(P304&lt;=3,"1",IF(P304&lt;5,"3",IF(P304&lt;=15,"6",IF(P304&gt;15,"10"))))</f>
        <v>6</v>
      </c>
      <c r="V304" s="30" t="str">
        <f>IF(Q304&lt;=20,"1",IF(Q304&lt;=49.9,"3",IF(Q304&lt;=100,"6",IF(Q304&gt;100,"10"))))</f>
        <v>3</v>
      </c>
      <c r="W304" s="30" t="str">
        <f>IF(R304&gt;=6.5,"1",IF(R304&gt;=4.6,"3",IF(R304&gt;=2,"6",IF(R304&gt;=0,"10"))))</f>
        <v>10</v>
      </c>
      <c r="X304" s="30" t="str">
        <f>IF(S304&lt;=0.5,"1",IF(S304&lt;1,"3",IF(S304&lt;=3,"6",IF(S304&gt;=3,"10"))))</f>
        <v>10</v>
      </c>
      <c r="Y304" s="149">
        <v>114</v>
      </c>
      <c r="Z304" s="153" t="s">
        <v>41</v>
      </c>
      <c r="AA304" s="130">
        <v>45663</v>
      </c>
      <c r="AB304" s="134">
        <v>2.7</v>
      </c>
      <c r="AC304" s="75">
        <v>23.5</v>
      </c>
      <c r="AD304" s="76">
        <v>1.1000000000000001</v>
      </c>
      <c r="AE304" s="27">
        <v>8.61</v>
      </c>
      <c r="AF304" s="29">
        <f t="shared" ref="AF304:AF315" si="881">(AG304+AH304+AI304+AJ304)/4</f>
        <v>6</v>
      </c>
      <c r="AG304" s="7" t="str">
        <f t="shared" ref="AG304:AG315" si="882">IF(AB304&lt;=3,"1",IF(AB304&lt;5,"3",IF(AB304&lt;=15,"6",IF(AB304&gt;15,"10"))))</f>
        <v>1</v>
      </c>
      <c r="AH304" s="7" t="str">
        <f t="shared" ref="AH304:AH315" si="883">IF(AC304&lt;=20,"1",IF(AC304&lt;=49.9,"3",IF(AC304&lt;=100,"6",IF(AC304&gt;100,"10"))))</f>
        <v>3</v>
      </c>
      <c r="AI304" s="7" t="str">
        <f t="shared" ref="AI304:AI315" si="884">IF(AD304&gt;=6.5,"1",IF(AD304&gt;=4.6,"3",IF(AD304&gt;=2,"6",IF(AD304&gt;=0,"10"))))</f>
        <v>10</v>
      </c>
      <c r="AJ304" s="7" t="str">
        <f t="shared" ref="AJ304:AJ315" si="885">IF(AE304&lt;=0.5,"1",IF(AE304&lt;1,"3",IF(AE304&lt;=3,"6",IF(AE304&gt;=3,"10"))))</f>
        <v>10</v>
      </c>
      <c r="AK304" s="149">
        <v>114</v>
      </c>
      <c r="AL304" s="153" t="s">
        <v>42</v>
      </c>
      <c r="AM304" s="130">
        <v>45663</v>
      </c>
      <c r="AN304" s="134">
        <v>1.6</v>
      </c>
      <c r="AO304" s="75">
        <v>22.7</v>
      </c>
      <c r="AP304" s="76">
        <v>2.9</v>
      </c>
      <c r="AQ304" s="27">
        <v>7.64</v>
      </c>
      <c r="AR304" s="29">
        <f t="shared" ref="AR304:AR315" si="886">(AS304+AT304+AU304+AV304)/4</f>
        <v>5</v>
      </c>
      <c r="AS304" s="30" t="str">
        <f>IF(AN304&lt;=3,"1",IF(AN304&lt;5,"3",IF(AN304&lt;=15,"6",IF(AN304&gt;15,"10"))))</f>
        <v>1</v>
      </c>
      <c r="AT304" s="30" t="str">
        <f>IF(AO304&lt;=20,"1",IF(AO304&lt;=49.9,"3",IF(AO304&lt;=100,"6",IF(AO304&gt;100,"10"))))</f>
        <v>3</v>
      </c>
      <c r="AU304" s="30" t="str">
        <f>IF(AP304&gt;=6.5,"1",IF(AP304&gt;=4.6,"3",IF(AP304&gt;=2,"6",IF(AP304&gt;=0,"10"))))</f>
        <v>6</v>
      </c>
      <c r="AV304" s="30" t="str">
        <f>IF(AQ304&lt;=0.5,"1",IF(AQ304&lt;1,"3",IF(AQ304&lt;=3,"6",IF(AQ304&gt;=3,"10"))))</f>
        <v>10</v>
      </c>
      <c r="AW304" s="149">
        <v>114</v>
      </c>
      <c r="AX304" s="153" t="s">
        <v>42</v>
      </c>
      <c r="AY304" s="130">
        <v>45663</v>
      </c>
      <c r="AZ304" s="134">
        <v>1</v>
      </c>
      <c r="BA304" s="75">
        <v>47.7</v>
      </c>
      <c r="BB304" s="76">
        <v>4.8</v>
      </c>
      <c r="BC304" s="27">
        <v>3.06</v>
      </c>
      <c r="BD304" s="6">
        <f t="shared" ref="BD304:BD315" si="887">(BE304+BF304+BG304+BH304)/4</f>
        <v>4.25</v>
      </c>
      <c r="BE304" s="7" t="str">
        <f t="shared" ref="BE304:BE315" si="888">IF(AZ304&lt;=3,"1",IF(AZ304&lt;5,"3",IF(AZ304&lt;=15,"6",IF(AZ304&gt;15,"10"))))</f>
        <v>1</v>
      </c>
      <c r="BF304" s="7" t="str">
        <f t="shared" ref="BF304:BF315" si="889">IF(BA304&lt;=20,"1",IF(BA304&lt;=49.9,"3",IF(BA304&lt;=100,"6",IF(BA304&gt;100,"10"))))</f>
        <v>3</v>
      </c>
      <c r="BG304" s="7" t="str">
        <f t="shared" ref="BG304:BG315" si="890">IF(BB304&gt;=6.5,"1",IF(BB304&gt;=4.6,"3",IF(BB304&gt;=2,"6",IF(BB304&gt;=0,"10"))))</f>
        <v>3</v>
      </c>
      <c r="BH304" s="7" t="str">
        <f t="shared" ref="BH304:BH315" si="891">IF(BC304&lt;=0.5,"1",IF(BC304&lt;1,"3",IF(BC304&lt;=3,"6",IF(BC304&gt;=3,"10"))))</f>
        <v>10</v>
      </c>
      <c r="BI304" s="149">
        <v>114</v>
      </c>
      <c r="BJ304" s="153" t="s">
        <v>22</v>
      </c>
      <c r="BK304" s="130">
        <v>45663</v>
      </c>
      <c r="BL304" s="134">
        <v>1</v>
      </c>
      <c r="BM304" s="75">
        <v>6.4</v>
      </c>
      <c r="BN304" s="76">
        <v>9.4</v>
      </c>
      <c r="BO304" s="27">
        <v>0.01</v>
      </c>
      <c r="BP304" s="6">
        <f t="shared" ref="BP304" si="892">(BQ304+BR304+BS304+BT304)/4</f>
        <v>1</v>
      </c>
      <c r="BQ304" s="7" t="str">
        <f t="shared" ref="BQ304" si="893">IF(BL304&lt;=3,"1",IF(BL304&lt;5,"3",IF(BL304&lt;=15,"6",IF(BL304&gt;15,"10"))))</f>
        <v>1</v>
      </c>
      <c r="BR304" s="7" t="str">
        <f t="shared" ref="BR304" si="894">IF(BM304&lt;=20,"1",IF(BM304&lt;=49.9,"3",IF(BM304&lt;=100,"6",IF(BM304&gt;100,"10"))))</f>
        <v>1</v>
      </c>
      <c r="BS304" s="7" t="str">
        <f t="shared" ref="BS304" si="895">IF(BN304&gt;=6.5,"1",IF(BN304&gt;=4.6,"3",IF(BN304&gt;=2,"6",IF(BN304&gt;=0,"10"))))</f>
        <v>1</v>
      </c>
      <c r="BT304" s="7" t="str">
        <f t="shared" ref="BT304" si="896">IF(BO304&lt;=0.5,"1",IF(BO304&lt;1,"3",IF(BO304&lt;=3,"6",IF(BO304&gt;=3,"10"))))</f>
        <v>1</v>
      </c>
      <c r="BU304" s="149">
        <v>114</v>
      </c>
      <c r="BV304" s="153" t="s">
        <v>22</v>
      </c>
      <c r="BW304" s="130">
        <v>45663</v>
      </c>
      <c r="BX304" s="134">
        <v>4.0999999999999996</v>
      </c>
      <c r="BY304" s="75">
        <v>84</v>
      </c>
      <c r="BZ304" s="76">
        <v>3.8</v>
      </c>
      <c r="CA304" s="27">
        <v>6.68</v>
      </c>
      <c r="CB304" s="126">
        <f t="shared" ref="CB304" si="897">(CC304+CD304+CE304+CF304)/4</f>
        <v>6.25</v>
      </c>
      <c r="CC304" s="30" t="str">
        <f t="shared" ref="CC304" si="898">IF(BX304&lt;=3,"1",IF(BX304&lt;5,"3",IF(BX304&lt;=15,"6",IF(BX304&gt;15,"10"))))</f>
        <v>3</v>
      </c>
      <c r="CD304" s="30" t="str">
        <f t="shared" ref="CD304" si="899">IF(BY304&lt;=20,"1",IF(BY304&lt;=49.9,"3",IF(BY304&lt;=100,"6",IF(BY304&gt;100,"10"))))</f>
        <v>6</v>
      </c>
      <c r="CE304" s="30" t="str">
        <f t="shared" ref="CE304" si="900">IF(BZ304&gt;=6.5,"1",IF(BZ304&gt;=4.6,"3",IF(BZ304&gt;=2,"6",IF(BZ304&gt;=0,"10"))))</f>
        <v>6</v>
      </c>
      <c r="CF304" s="30" t="str">
        <f t="shared" ref="CF304" si="901">IF(CA304&lt;=0.5,"1",IF(CA304&lt;1,"3",IF(CA304&lt;=3,"6",IF(CA304&gt;=3,"10"))))</f>
        <v>10</v>
      </c>
      <c r="CG304" s="149">
        <v>114</v>
      </c>
      <c r="CH304" s="151"/>
      <c r="CI304" s="130">
        <v>45664</v>
      </c>
      <c r="CJ304" s="134">
        <v>215</v>
      </c>
      <c r="CK304" s="75">
        <v>24.8</v>
      </c>
      <c r="CL304" s="76">
        <v>6.2</v>
      </c>
      <c r="CM304" s="27">
        <v>17.399999999999999</v>
      </c>
      <c r="CN304" s="29">
        <f t="shared" ref="CN304:CN315" si="902">(CO304+CP304+CQ304+CR304)/4</f>
        <v>6.5</v>
      </c>
      <c r="CO304" s="30" t="str">
        <f>IF(CJ304&lt;=3,"1",IF(CJ304&lt;5,"3",IF(CJ304&lt;=15,"6",IF(CJ304&gt;15,"10"))))</f>
        <v>10</v>
      </c>
      <c r="CP304" s="30" t="str">
        <f>IF(CK304&lt;=20,"1",IF(CK304&lt;=49.9,"3",IF(CK304&lt;=100,"6",IF(CK304&gt;100,"10"))))</f>
        <v>3</v>
      </c>
      <c r="CQ304" s="30" t="str">
        <f>IF(CL304&gt;=6.5,"1",IF(CL304&gt;=4.6,"3",IF(CL304&gt;=2,"6",IF(CL304&gt;=0,"10"))))</f>
        <v>3</v>
      </c>
      <c r="CR304" s="30" t="str">
        <f>IF(CM304&lt;=0.5,"1",IF(CM304&lt;1,"3",IF(CM304&lt;=3,"6",IF(CM304&gt;=3,"10"))))</f>
        <v>10</v>
      </c>
      <c r="CS304" s="149">
        <v>114</v>
      </c>
      <c r="CT304" s="151"/>
      <c r="CU304" s="130">
        <v>45664</v>
      </c>
      <c r="CV304" s="134">
        <v>351</v>
      </c>
      <c r="CW304" s="75">
        <v>248</v>
      </c>
      <c r="CX304" s="76">
        <v>5.6</v>
      </c>
      <c r="CY304" s="27">
        <v>16.8</v>
      </c>
      <c r="CZ304" s="80">
        <f t="shared" ref="CZ304:CZ315" si="903">(DA304+DB304+DC304+DD304)/4</f>
        <v>8.25</v>
      </c>
      <c r="DA304" s="81" t="str">
        <f>IF(CV304&lt;=3,"1",IF(CV304&lt;5,"3",IF(CV304&lt;=15,"6",IF(CV304&gt;15,"10"))))</f>
        <v>10</v>
      </c>
      <c r="DB304" s="81" t="str">
        <f>IF(CW304&lt;=20,"1",IF(CW304&lt;=49.9,"3",IF(CW304&lt;=100,"6",IF(CW304&gt;100,"10"))))</f>
        <v>10</v>
      </c>
      <c r="DC304" s="81" t="str">
        <f>IF(CX304&gt;=6.5,"1",IF(CX304&gt;=4.6,"3",IF(CX304&gt;=2,"6",IF(CX304&gt;=0,"10"))))</f>
        <v>3</v>
      </c>
      <c r="DD304" s="81" t="str">
        <f>IF(CY304&lt;=0.5,"1",IF(CY304&lt;1,"3",IF(CY304&lt;=3,"6",IF(CY304&gt;=3,"10"))))</f>
        <v>10</v>
      </c>
      <c r="DE304" s="149">
        <v>112</v>
      </c>
      <c r="DF304" s="151"/>
      <c r="DG304" s="32"/>
      <c r="DH304" s="77"/>
      <c r="DI304" s="77"/>
      <c r="DJ304" s="76"/>
      <c r="DK304" s="77"/>
      <c r="DL304" s="29" t="s">
        <v>32</v>
      </c>
      <c r="DM304" s="7" t="s">
        <v>32</v>
      </c>
      <c r="DN304" s="7" t="s">
        <v>32</v>
      </c>
      <c r="DO304" s="7" t="s">
        <v>32</v>
      </c>
      <c r="DP304" s="7" t="s">
        <v>32</v>
      </c>
      <c r="DQ304" s="149">
        <v>114</v>
      </c>
      <c r="DR304" s="151"/>
      <c r="DS304" s="130">
        <v>45664</v>
      </c>
      <c r="DT304" s="134">
        <v>41.7</v>
      </c>
      <c r="DU304" s="75">
        <v>40.700000000000003</v>
      </c>
      <c r="DV304" s="76">
        <v>8.8000000000000007</v>
      </c>
      <c r="DW304" s="27">
        <v>1.61</v>
      </c>
      <c r="DX304" s="29">
        <f t="shared" ref="DX304:DX315" si="904">(DY304+DZ304+EA304+EB304)/4</f>
        <v>5</v>
      </c>
      <c r="DY304" s="7" t="str">
        <f t="shared" ref="DY304:DY306" si="905">IF(DT304&lt;=3,"1",IF(DT304&lt;5,"3",IF(DT304&lt;=15,"6",IF(DT304&gt;15,"10"))))</f>
        <v>10</v>
      </c>
      <c r="DZ304" s="7" t="str">
        <f t="shared" ref="DZ304:DZ306" si="906">IF(DU304&lt;=20,"1",IF(DU304&lt;=49.9,"3",IF(DU304&lt;=100,"6",IF(DU304&gt;100,"10"))))</f>
        <v>3</v>
      </c>
      <c r="EA304" s="7" t="str">
        <f t="shared" ref="EA304:EA306" si="907">IF(DV304&gt;=6.5,"1",IF(DV304&gt;=4.6,"3",IF(DV304&gt;=2,"6",IF(DV304&gt;=0,"10"))))</f>
        <v>1</v>
      </c>
      <c r="EB304" s="7" t="str">
        <f t="shared" ref="EB304:EB306" si="908">IF(DW304&lt;=0.5,"1",IF(DW304&lt;1,"3",IF(DW304&lt;=3,"6",IF(DW304&gt;=3,"10"))))</f>
        <v>6</v>
      </c>
    </row>
    <row r="305" spans="1:132" x14ac:dyDescent="0.25">
      <c r="A305" s="149"/>
      <c r="B305" s="154"/>
      <c r="C305" s="130">
        <v>45693</v>
      </c>
      <c r="D305" s="75">
        <v>1.8</v>
      </c>
      <c r="E305" s="75">
        <v>28</v>
      </c>
      <c r="F305" s="76">
        <v>5.9</v>
      </c>
      <c r="G305" s="27">
        <v>1.86</v>
      </c>
      <c r="H305" s="126">
        <f t="shared" si="875"/>
        <v>3.25</v>
      </c>
      <c r="I305" s="7" t="str">
        <f t="shared" si="876"/>
        <v>1</v>
      </c>
      <c r="J305" s="7" t="str">
        <f t="shared" si="877"/>
        <v>3</v>
      </c>
      <c r="K305" s="7" t="str">
        <f t="shared" si="878"/>
        <v>3</v>
      </c>
      <c r="L305" s="7" t="str">
        <f t="shared" si="879"/>
        <v>6</v>
      </c>
      <c r="M305" s="149"/>
      <c r="N305" s="154"/>
      <c r="O305" s="130">
        <v>45693</v>
      </c>
      <c r="P305" s="75">
        <v>7.3</v>
      </c>
      <c r="Q305" s="75">
        <v>39.5</v>
      </c>
      <c r="R305" s="76">
        <v>4.5</v>
      </c>
      <c r="S305" s="27">
        <v>6.6</v>
      </c>
      <c r="T305" s="29">
        <f t="shared" si="880"/>
        <v>6.25</v>
      </c>
      <c r="U305" s="30" t="str">
        <f>IF(P305&lt;=3,"1",IF(P305&lt;5,"3",IF(P305&lt;=15,"6",IF(P305&gt;15,"10"))))</f>
        <v>6</v>
      </c>
      <c r="V305" s="30" t="str">
        <f>IF(Q305&lt;=20,"1",IF(Q305&lt;=49.9,"3",IF(Q305&lt;=100,"6",IF(Q305&gt;100,"10"))))</f>
        <v>3</v>
      </c>
      <c r="W305" s="30" t="str">
        <f>IF(R305&gt;=6.5,"1",IF(R305&gt;=4.6,"3",IF(R305&gt;=2,"6",IF(R305&gt;=0,"10"))))</f>
        <v>6</v>
      </c>
      <c r="X305" s="30" t="str">
        <f>IF(S305&lt;=0.5,"1",IF(S305&lt;1,"3",IF(S305&lt;=3,"6",IF(S305&gt;=3,"10"))))</f>
        <v>10</v>
      </c>
      <c r="Y305" s="149"/>
      <c r="Z305" s="154"/>
      <c r="AA305" s="130">
        <v>45693</v>
      </c>
      <c r="AB305" s="75">
        <v>3.4</v>
      </c>
      <c r="AC305" s="75">
        <v>20</v>
      </c>
      <c r="AD305" s="76">
        <v>2.2000000000000002</v>
      </c>
      <c r="AE305" s="27">
        <v>8.27</v>
      </c>
      <c r="AF305" s="29">
        <f t="shared" si="881"/>
        <v>5</v>
      </c>
      <c r="AG305" s="7" t="str">
        <f t="shared" si="882"/>
        <v>3</v>
      </c>
      <c r="AH305" s="7" t="str">
        <f t="shared" si="883"/>
        <v>1</v>
      </c>
      <c r="AI305" s="7" t="str">
        <f t="shared" si="884"/>
        <v>6</v>
      </c>
      <c r="AJ305" s="7" t="str">
        <f t="shared" si="885"/>
        <v>10</v>
      </c>
      <c r="AK305" s="149"/>
      <c r="AL305" s="154"/>
      <c r="AM305" s="130">
        <v>45693</v>
      </c>
      <c r="AN305" s="75">
        <v>1.6</v>
      </c>
      <c r="AO305" s="75">
        <v>32.700000000000003</v>
      </c>
      <c r="AP305" s="76">
        <v>3.8</v>
      </c>
      <c r="AQ305" s="27">
        <v>7.12</v>
      </c>
      <c r="AR305" s="29">
        <f t="shared" si="886"/>
        <v>5</v>
      </c>
      <c r="AS305" s="30" t="str">
        <f>IF(AN305&lt;=3,"1",IF(AN305&lt;5,"3",IF(AN305&lt;=15,"6",IF(AN305&gt;15,"10"))))</f>
        <v>1</v>
      </c>
      <c r="AT305" s="30" t="str">
        <f>IF(AO305&lt;=20,"1",IF(AO305&lt;=49.9,"3",IF(AO305&lt;=100,"6",IF(AO305&gt;100,"10"))))</f>
        <v>3</v>
      </c>
      <c r="AU305" s="30" t="str">
        <f>IF(AP305&gt;=6.5,"1",IF(AP305&gt;=4.6,"3",IF(AP305&gt;=2,"6",IF(AP305&gt;=0,"10"))))</f>
        <v>6</v>
      </c>
      <c r="AV305" s="30" t="str">
        <f>IF(AQ305&lt;=0.5,"1",IF(AQ305&lt;1,"3",IF(AQ305&lt;=3,"6",IF(AQ305&gt;=3,"10"))))</f>
        <v>10</v>
      </c>
      <c r="AW305" s="149"/>
      <c r="AX305" s="154"/>
      <c r="AY305" s="130">
        <v>45693</v>
      </c>
      <c r="AZ305" s="75">
        <v>1</v>
      </c>
      <c r="BA305" s="75">
        <v>34</v>
      </c>
      <c r="BB305" s="76">
        <v>6.5</v>
      </c>
      <c r="BC305" s="27">
        <v>4.2699999999999996</v>
      </c>
      <c r="BD305" s="6">
        <f t="shared" si="887"/>
        <v>3.75</v>
      </c>
      <c r="BE305" s="7" t="str">
        <f t="shared" si="888"/>
        <v>1</v>
      </c>
      <c r="BF305" s="7" t="str">
        <f t="shared" si="889"/>
        <v>3</v>
      </c>
      <c r="BG305" s="7" t="str">
        <f t="shared" si="890"/>
        <v>1</v>
      </c>
      <c r="BH305" s="7" t="str">
        <f t="shared" si="891"/>
        <v>10</v>
      </c>
      <c r="BI305" s="149"/>
      <c r="BJ305" s="154"/>
      <c r="BK305" s="130">
        <v>45693</v>
      </c>
      <c r="BL305" s="75">
        <v>1</v>
      </c>
      <c r="BM305" s="75">
        <v>33.799999999999997</v>
      </c>
      <c r="BN305" s="76">
        <v>10.3</v>
      </c>
      <c r="BO305" s="27">
        <v>0.01</v>
      </c>
      <c r="BP305" s="6">
        <f t="shared" ref="BP305:BP308" si="909">(BQ305+BR305+BS305+BT305)/4</f>
        <v>1.5</v>
      </c>
      <c r="BQ305" s="7" t="str">
        <f t="shared" ref="BQ305:BQ308" si="910">IF(BL305&lt;=3,"1",IF(BL305&lt;5,"3",IF(BL305&lt;=15,"6",IF(BL305&gt;15,"10"))))</f>
        <v>1</v>
      </c>
      <c r="BR305" s="7" t="str">
        <f t="shared" ref="BR305:BR308" si="911">IF(BM305&lt;=20,"1",IF(BM305&lt;=49.9,"3",IF(BM305&lt;=100,"6",IF(BM305&gt;100,"10"))))</f>
        <v>3</v>
      </c>
      <c r="BS305" s="7" t="str">
        <f t="shared" ref="BS305:BS308" si="912">IF(BN305&gt;=6.5,"1",IF(BN305&gt;=4.6,"3",IF(BN305&gt;=2,"6",IF(BN305&gt;=0,"10"))))</f>
        <v>1</v>
      </c>
      <c r="BT305" s="7" t="str">
        <f t="shared" ref="BT305:BT308" si="913">IF(BO305&lt;=0.5,"1",IF(BO305&lt;1,"3",IF(BO305&lt;=3,"6",IF(BO305&gt;=3,"10"))))</f>
        <v>1</v>
      </c>
      <c r="BU305" s="149"/>
      <c r="BV305" s="154"/>
      <c r="BW305" s="130">
        <v>45693</v>
      </c>
      <c r="BX305" s="75">
        <v>2.6</v>
      </c>
      <c r="BY305" s="75">
        <v>37.1</v>
      </c>
      <c r="BZ305" s="76">
        <v>6.1</v>
      </c>
      <c r="CA305" s="27">
        <v>3.22</v>
      </c>
      <c r="CB305" s="126">
        <f t="shared" ref="CB305" si="914">(CC305+CD305+CE305+CF305)/4</f>
        <v>4.25</v>
      </c>
      <c r="CC305" s="30" t="str">
        <f t="shared" ref="CC305" si="915">IF(BX305&lt;=3,"1",IF(BX305&lt;5,"3",IF(BX305&lt;=15,"6",IF(BX305&gt;15,"10"))))</f>
        <v>1</v>
      </c>
      <c r="CD305" s="30" t="str">
        <f t="shared" ref="CD305" si="916">IF(BY305&lt;=20,"1",IF(BY305&lt;=49.9,"3",IF(BY305&lt;=100,"6",IF(BY305&gt;100,"10"))))</f>
        <v>3</v>
      </c>
      <c r="CE305" s="30" t="str">
        <f t="shared" ref="CE305" si="917">IF(BZ305&gt;=6.5,"1",IF(BZ305&gt;=4.6,"3",IF(BZ305&gt;=2,"6",IF(BZ305&gt;=0,"10"))))</f>
        <v>3</v>
      </c>
      <c r="CF305" s="30" t="str">
        <f t="shared" ref="CF305" si="918">IF(CA305&lt;=0.5,"1",IF(CA305&lt;1,"3",IF(CA305&lt;=3,"6",IF(CA305&gt;=3,"10"))))</f>
        <v>10</v>
      </c>
      <c r="CG305" s="149"/>
      <c r="CH305" s="151"/>
      <c r="CI305" s="130">
        <v>45713</v>
      </c>
      <c r="CJ305" s="75">
        <v>11.3</v>
      </c>
      <c r="CK305" s="75">
        <v>28.7</v>
      </c>
      <c r="CL305" s="76">
        <v>8.6999999999999993</v>
      </c>
      <c r="CM305" s="27">
        <v>1.17</v>
      </c>
      <c r="CN305" s="29">
        <f t="shared" si="902"/>
        <v>4</v>
      </c>
      <c r="CO305" s="30" t="str">
        <f>IF(CJ305&lt;=3,"1",IF(CJ305&lt;5,"3",IF(CJ305&lt;=15,"6",IF(CJ305&gt;15,"10"))))</f>
        <v>6</v>
      </c>
      <c r="CP305" s="30" t="str">
        <f>IF(CK305&lt;=20,"1",IF(CK305&lt;=49.9,"3",IF(CK305&lt;=100,"6",IF(CK305&gt;100,"10"))))</f>
        <v>3</v>
      </c>
      <c r="CQ305" s="30" t="str">
        <f>IF(CL305&gt;=6.5,"1",IF(CL305&gt;=4.6,"3",IF(CL305&gt;=2,"6",IF(CL305&gt;=0,"10"))))</f>
        <v>1</v>
      </c>
      <c r="CR305" s="30" t="str">
        <f>IF(CM305&lt;=0.5,"1",IF(CM305&lt;1,"3",IF(CM305&lt;=3,"6",IF(CM305&gt;=3,"10"))))</f>
        <v>6</v>
      </c>
      <c r="CS305" s="149"/>
      <c r="CT305" s="151"/>
      <c r="CU305" s="130">
        <v>45713</v>
      </c>
      <c r="CV305" s="75">
        <v>117</v>
      </c>
      <c r="CW305" s="75">
        <v>45</v>
      </c>
      <c r="CX305" s="76">
        <v>7.9</v>
      </c>
      <c r="CY305" s="27">
        <v>5.51</v>
      </c>
      <c r="CZ305" s="80">
        <f t="shared" si="903"/>
        <v>6</v>
      </c>
      <c r="DA305" s="81" t="str">
        <f>IF(CV305&lt;=3,"1",IF(CV305&lt;5,"3",IF(CV305&lt;=15,"6",IF(CV305&gt;15,"10"))))</f>
        <v>10</v>
      </c>
      <c r="DB305" s="81" t="str">
        <f>IF(CW305&lt;=20,"1",IF(CW305&lt;=49.9,"3",IF(CW305&lt;=100,"6",IF(CW305&gt;100,"10"))))</f>
        <v>3</v>
      </c>
      <c r="DC305" s="81" t="str">
        <f>IF(CX305&gt;=6.5,"1",IF(CX305&gt;=4.6,"3",IF(CX305&gt;=2,"6",IF(CX305&gt;=0,"10"))))</f>
        <v>1</v>
      </c>
      <c r="DD305" s="81" t="str">
        <f>IF(CY305&lt;=0.5,"1",IF(CY305&lt;1,"3",IF(CY305&lt;=3,"6",IF(CY305&gt;=3,"10"))))</f>
        <v>10</v>
      </c>
      <c r="DE305" s="149"/>
      <c r="DF305" s="151"/>
      <c r="DG305" s="4"/>
      <c r="DH305" s="86"/>
      <c r="DI305" s="87"/>
      <c r="DJ305" s="76"/>
      <c r="DK305" s="87"/>
      <c r="DL305" s="29" t="s">
        <v>32</v>
      </c>
      <c r="DM305" s="7" t="s">
        <v>32</v>
      </c>
      <c r="DN305" s="7" t="s">
        <v>32</v>
      </c>
      <c r="DO305" s="7" t="s">
        <v>32</v>
      </c>
      <c r="DP305" s="7" t="s">
        <v>32</v>
      </c>
      <c r="DQ305" s="149"/>
      <c r="DR305" s="151"/>
      <c r="DS305" s="130">
        <v>45713</v>
      </c>
      <c r="DT305" s="75">
        <v>14.1</v>
      </c>
      <c r="DU305" s="75">
        <v>37.799999999999997</v>
      </c>
      <c r="DV305" s="76">
        <v>8.3000000000000007</v>
      </c>
      <c r="DW305" s="27">
        <v>1.76</v>
      </c>
      <c r="DX305" s="29">
        <f t="shared" si="904"/>
        <v>4</v>
      </c>
      <c r="DY305" s="7" t="str">
        <f t="shared" si="905"/>
        <v>6</v>
      </c>
      <c r="DZ305" s="7" t="str">
        <f t="shared" si="906"/>
        <v>3</v>
      </c>
      <c r="EA305" s="7" t="str">
        <f t="shared" si="907"/>
        <v>1</v>
      </c>
      <c r="EB305" s="7" t="str">
        <f t="shared" si="908"/>
        <v>6</v>
      </c>
    </row>
    <row r="306" spans="1:132" x14ac:dyDescent="0.25">
      <c r="A306" s="149"/>
      <c r="B306" s="154"/>
      <c r="C306" s="132">
        <v>45722</v>
      </c>
      <c r="D306" s="134">
        <v>1.3</v>
      </c>
      <c r="E306" s="75">
        <v>221</v>
      </c>
      <c r="F306" s="76">
        <v>5.2</v>
      </c>
      <c r="G306" s="27">
        <v>0.32</v>
      </c>
      <c r="H306" s="126">
        <f t="shared" si="875"/>
        <v>3.75</v>
      </c>
      <c r="I306" s="7" t="str">
        <f t="shared" si="876"/>
        <v>1</v>
      </c>
      <c r="J306" s="7" t="str">
        <f t="shared" si="877"/>
        <v>10</v>
      </c>
      <c r="K306" s="7" t="str">
        <f t="shared" si="878"/>
        <v>3</v>
      </c>
      <c r="L306" s="7" t="str">
        <f t="shared" si="879"/>
        <v>1</v>
      </c>
      <c r="M306" s="149"/>
      <c r="N306" s="154"/>
      <c r="O306" s="132">
        <v>45722</v>
      </c>
      <c r="P306" s="134">
        <v>3.6</v>
      </c>
      <c r="Q306" s="75">
        <v>89.8</v>
      </c>
      <c r="R306" s="76">
        <v>4.9000000000000004</v>
      </c>
      <c r="S306" s="27">
        <v>2.37</v>
      </c>
      <c r="T306" s="29">
        <f t="shared" si="880"/>
        <v>4.5</v>
      </c>
      <c r="U306" s="7" t="str">
        <f>IF(P306&lt;=3,"1",IF(P306&lt;5,"3",IF(P306&lt;=15,"6",IF(P306&gt;15,"10"))))</f>
        <v>3</v>
      </c>
      <c r="V306" s="7" t="str">
        <f>IF(Q306&lt;=20,"1",IF(Q306&lt;=49.9,"3",IF(Q306&lt;=100,"6",IF(Q306&gt;100,"10"))))</f>
        <v>6</v>
      </c>
      <c r="W306" s="7" t="str">
        <f>IF(R306&gt;=6.5,"1",IF(R306&gt;=4.6,"3",IF(R306&gt;=2,"6",IF(R306&gt;=0,"10"))))</f>
        <v>3</v>
      </c>
      <c r="X306" s="7" t="str">
        <f>IF(S306&lt;=0.5,"1",IF(S306&lt;1,"3",IF(S306&lt;=3,"6",IF(S306&gt;=3,"10"))))</f>
        <v>6</v>
      </c>
      <c r="Y306" s="149"/>
      <c r="Z306" s="154"/>
      <c r="AA306" s="132">
        <v>45722</v>
      </c>
      <c r="AB306" s="134">
        <v>2.4</v>
      </c>
      <c r="AC306" s="75">
        <v>14</v>
      </c>
      <c r="AD306" s="76">
        <v>1.4</v>
      </c>
      <c r="AE306" s="27">
        <v>2.88</v>
      </c>
      <c r="AF306" s="29">
        <f t="shared" si="881"/>
        <v>4.5</v>
      </c>
      <c r="AG306" s="7" t="str">
        <f t="shared" si="882"/>
        <v>1</v>
      </c>
      <c r="AH306" s="7" t="str">
        <f t="shared" si="883"/>
        <v>1</v>
      </c>
      <c r="AI306" s="7" t="str">
        <f t="shared" si="884"/>
        <v>10</v>
      </c>
      <c r="AJ306" s="7" t="str">
        <f t="shared" si="885"/>
        <v>6</v>
      </c>
      <c r="AK306" s="149"/>
      <c r="AL306" s="154"/>
      <c r="AM306" s="132">
        <v>45722</v>
      </c>
      <c r="AN306" s="134">
        <v>1.8</v>
      </c>
      <c r="AO306" s="75">
        <v>21</v>
      </c>
      <c r="AP306" s="76">
        <v>3.1</v>
      </c>
      <c r="AQ306" s="27">
        <v>2.2799999999999998</v>
      </c>
      <c r="AR306" s="29">
        <f t="shared" si="886"/>
        <v>4</v>
      </c>
      <c r="AS306" s="30" t="str">
        <f>IF(AN306&lt;=3,"1",IF(AN306&lt;5,"3",IF(AN306&lt;=15,"6",IF(AN306&gt;15,"10"))))</f>
        <v>1</v>
      </c>
      <c r="AT306" s="30" t="str">
        <f>IF(AO306&lt;=20,"1",IF(AO306&lt;=49.9,"3",IF(AO306&lt;=100,"6",IF(AO306&gt;100,"10"))))</f>
        <v>3</v>
      </c>
      <c r="AU306" s="30" t="str">
        <f>IF(AP306&gt;=6.5,"1",IF(AP306&gt;=4.6,"3",IF(AP306&gt;=2,"6",IF(AP306&gt;=0,"10"))))</f>
        <v>6</v>
      </c>
      <c r="AV306" s="30" t="str">
        <f>IF(AQ306&lt;=0.5,"1",IF(AQ306&lt;1,"3",IF(AQ306&lt;=3,"6",IF(AQ306&gt;=3,"10"))))</f>
        <v>6</v>
      </c>
      <c r="AW306" s="149"/>
      <c r="AX306" s="154"/>
      <c r="AY306" s="132">
        <v>45722</v>
      </c>
      <c r="AZ306" s="134">
        <v>4.9000000000000004</v>
      </c>
      <c r="BA306" s="75">
        <v>41</v>
      </c>
      <c r="BB306" s="76">
        <v>1.9</v>
      </c>
      <c r="BC306" s="27">
        <v>5.45</v>
      </c>
      <c r="BD306" s="6">
        <f t="shared" si="887"/>
        <v>6.5</v>
      </c>
      <c r="BE306" s="7" t="str">
        <f t="shared" si="888"/>
        <v>3</v>
      </c>
      <c r="BF306" s="7" t="str">
        <f t="shared" si="889"/>
        <v>3</v>
      </c>
      <c r="BG306" s="7" t="str">
        <f t="shared" si="890"/>
        <v>10</v>
      </c>
      <c r="BH306" s="7" t="str">
        <f t="shared" si="891"/>
        <v>10</v>
      </c>
      <c r="BI306" s="149"/>
      <c r="BJ306" s="154"/>
      <c r="BK306" s="132">
        <v>45722</v>
      </c>
      <c r="BL306" s="134">
        <v>1.6</v>
      </c>
      <c r="BM306" s="75">
        <v>458</v>
      </c>
      <c r="BN306" s="76">
        <v>8.8000000000000007</v>
      </c>
      <c r="BO306" s="27">
        <v>0.45</v>
      </c>
      <c r="BP306" s="6">
        <f t="shared" si="909"/>
        <v>3.25</v>
      </c>
      <c r="BQ306" s="7" t="str">
        <f t="shared" si="910"/>
        <v>1</v>
      </c>
      <c r="BR306" s="7" t="str">
        <f t="shared" si="911"/>
        <v>10</v>
      </c>
      <c r="BS306" s="7" t="str">
        <f t="shared" si="912"/>
        <v>1</v>
      </c>
      <c r="BT306" s="7" t="str">
        <f t="shared" si="913"/>
        <v>1</v>
      </c>
      <c r="BU306" s="149"/>
      <c r="BV306" s="154"/>
      <c r="BW306" s="132" t="s">
        <v>78</v>
      </c>
      <c r="BX306" s="134" t="s">
        <v>79</v>
      </c>
      <c r="BY306" s="134" t="s">
        <v>79</v>
      </c>
      <c r="BZ306" s="134" t="s">
        <v>79</v>
      </c>
      <c r="CA306" s="134" t="s">
        <v>79</v>
      </c>
      <c r="CB306" s="126" t="s">
        <v>79</v>
      </c>
      <c r="CC306" s="126" t="s">
        <v>79</v>
      </c>
      <c r="CD306" s="126" t="s">
        <v>79</v>
      </c>
      <c r="CE306" s="126" t="s">
        <v>79</v>
      </c>
      <c r="CF306" s="126" t="s">
        <v>79</v>
      </c>
      <c r="CG306" s="149"/>
      <c r="CH306" s="151"/>
      <c r="CI306" s="132">
        <v>45723</v>
      </c>
      <c r="CJ306" s="134">
        <v>26.8</v>
      </c>
      <c r="CK306" s="75">
        <v>21.7</v>
      </c>
      <c r="CL306" s="76">
        <v>5.8</v>
      </c>
      <c r="CM306" s="27">
        <v>3.2</v>
      </c>
      <c r="CN306" s="29">
        <f t="shared" si="902"/>
        <v>6.5</v>
      </c>
      <c r="CO306" s="30" t="str">
        <f t="shared" ref="CO306:CO315" si="919">IF(CJ306&lt;=3,"1",IF(CJ306&lt;5,"3",IF(CJ306&lt;=15,"6",IF(CJ306&gt;15,"10"))))</f>
        <v>10</v>
      </c>
      <c r="CP306" s="30" t="str">
        <f t="shared" ref="CP306:CP315" si="920">IF(CK306&lt;=20,"1",IF(CK306&lt;=49.9,"3",IF(CK306&lt;=100,"6",IF(CK306&gt;100,"10"))))</f>
        <v>3</v>
      </c>
      <c r="CQ306" s="30" t="str">
        <f t="shared" ref="CQ306:CQ315" si="921">IF(CL306&gt;=6.5,"1",IF(CL306&gt;=4.6,"3",IF(CL306&gt;=2,"6",IF(CL306&gt;=0,"10"))))</f>
        <v>3</v>
      </c>
      <c r="CR306" s="30" t="str">
        <f t="shared" ref="CR306:CR315" si="922">IF(CM306&lt;=0.5,"1",IF(CM306&lt;1,"3",IF(CM306&lt;=3,"6",IF(CM306&gt;=3,"10"))))</f>
        <v>10</v>
      </c>
      <c r="CS306" s="149"/>
      <c r="CT306" s="151"/>
      <c r="CU306" s="132">
        <v>45723</v>
      </c>
      <c r="CV306" s="134">
        <v>86.1</v>
      </c>
      <c r="CW306" s="75">
        <v>34.700000000000003</v>
      </c>
      <c r="CX306" s="76">
        <v>6.7</v>
      </c>
      <c r="CY306" s="27">
        <v>4.07</v>
      </c>
      <c r="CZ306" s="80">
        <f t="shared" si="903"/>
        <v>6</v>
      </c>
      <c r="DA306" s="91" t="str">
        <f>IF(CV306&lt;=3,"1",IF(CV306&lt;5,"3",IF(CV306&lt;=15,"6",IF(CV306&gt;15,"10"))))</f>
        <v>10</v>
      </c>
      <c r="DB306" s="91" t="str">
        <f>IF(CW306&lt;=20,"1",IF(CW306&lt;=49.9,"3",IF(CW306&lt;=100,"6",IF(CW306&gt;100,"10"))))</f>
        <v>3</v>
      </c>
      <c r="DC306" s="91" t="str">
        <f>IF(CX306&gt;=6.5,"1",IF(CX306&gt;=4.6,"3",IF(CX306&gt;=2,"6",IF(CX306&gt;=0,"10"))))</f>
        <v>1</v>
      </c>
      <c r="DD306" s="91" t="str">
        <f>IF(CY306&lt;=0.5,"1",IF(CY306&lt;1,"3",IF(CY306&lt;=3,"6",IF(CY306&gt;=3,"10"))))</f>
        <v>10</v>
      </c>
      <c r="DE306" s="149"/>
      <c r="DF306" s="151"/>
      <c r="DG306" s="32"/>
      <c r="DH306" s="77"/>
      <c r="DI306" s="77"/>
      <c r="DJ306" s="76"/>
      <c r="DK306" s="77"/>
      <c r="DL306" s="29" t="s">
        <v>32</v>
      </c>
      <c r="DM306" s="7" t="s">
        <v>32</v>
      </c>
      <c r="DN306" s="7" t="s">
        <v>32</v>
      </c>
      <c r="DO306" s="7" t="s">
        <v>32</v>
      </c>
      <c r="DP306" s="7" t="s">
        <v>32</v>
      </c>
      <c r="DQ306" s="149"/>
      <c r="DR306" s="151"/>
      <c r="DS306" s="132">
        <v>45723</v>
      </c>
      <c r="DT306" s="134">
        <v>14.1</v>
      </c>
      <c r="DU306" s="75">
        <v>73.8</v>
      </c>
      <c r="DV306" s="76">
        <v>6.7</v>
      </c>
      <c r="DW306" s="27">
        <v>1.35</v>
      </c>
      <c r="DX306" s="29">
        <f t="shared" si="904"/>
        <v>4.75</v>
      </c>
      <c r="DY306" s="7" t="str">
        <f t="shared" si="905"/>
        <v>6</v>
      </c>
      <c r="DZ306" s="7" t="str">
        <f t="shared" si="906"/>
        <v>6</v>
      </c>
      <c r="EA306" s="7" t="str">
        <f t="shared" si="907"/>
        <v>1</v>
      </c>
      <c r="EB306" s="7" t="str">
        <f t="shared" si="908"/>
        <v>6</v>
      </c>
    </row>
    <row r="307" spans="1:132" x14ac:dyDescent="0.25">
      <c r="A307" s="149"/>
      <c r="B307" s="154"/>
      <c r="C307" s="4">
        <v>45757</v>
      </c>
      <c r="D307" s="134">
        <v>1.5</v>
      </c>
      <c r="E307" s="75">
        <v>58.6</v>
      </c>
      <c r="F307" s="76">
        <v>4.7</v>
      </c>
      <c r="G307" s="27">
        <v>1.38</v>
      </c>
      <c r="H307" s="126">
        <f t="shared" si="875"/>
        <v>4</v>
      </c>
      <c r="I307" s="7" t="str">
        <f t="shared" si="876"/>
        <v>1</v>
      </c>
      <c r="J307" s="7" t="str">
        <f t="shared" si="877"/>
        <v>6</v>
      </c>
      <c r="K307" s="7" t="str">
        <f t="shared" si="878"/>
        <v>3</v>
      </c>
      <c r="L307" s="7" t="str">
        <f t="shared" si="879"/>
        <v>6</v>
      </c>
      <c r="M307" s="149"/>
      <c r="N307" s="154"/>
      <c r="O307" s="4">
        <v>45757</v>
      </c>
      <c r="P307" s="134">
        <v>6.5</v>
      </c>
      <c r="Q307" s="75">
        <v>65.2</v>
      </c>
      <c r="R307" s="76">
        <v>2.4</v>
      </c>
      <c r="S307" s="27">
        <v>4.74</v>
      </c>
      <c r="T307" s="29">
        <f t="shared" si="880"/>
        <v>7</v>
      </c>
      <c r="U307" s="7" t="str">
        <f t="shared" ref="U307:U315" si="923">IF(P307&lt;=3,"1",IF(P307&lt;5,"3",IF(P307&lt;=15,"6",IF(P307&gt;15,"10"))))</f>
        <v>6</v>
      </c>
      <c r="V307" s="7" t="str">
        <f t="shared" ref="V307:V315" si="924">IF(Q307&lt;=20,"1",IF(Q307&lt;=49.9,"3",IF(Q307&lt;=100,"6",IF(Q307&gt;100,"10"))))</f>
        <v>6</v>
      </c>
      <c r="W307" s="7" t="str">
        <f t="shared" ref="W307:W315" si="925">IF(R307&gt;=6.5,"1",IF(R307&gt;=4.6,"3",IF(R307&gt;=2,"6",IF(R307&gt;=0,"10"))))</f>
        <v>6</v>
      </c>
      <c r="X307" s="7" t="str">
        <f t="shared" ref="X307:X315" si="926">IF(S307&lt;=0.5,"1",IF(S307&lt;1,"3",IF(S307&lt;=3,"6",IF(S307&gt;=3,"10"))))</f>
        <v>10</v>
      </c>
      <c r="Y307" s="149"/>
      <c r="Z307" s="154"/>
      <c r="AA307" s="4">
        <v>45757</v>
      </c>
      <c r="AB307" s="134">
        <v>4.2</v>
      </c>
      <c r="AC307" s="75">
        <v>12.8</v>
      </c>
      <c r="AD307" s="76">
        <v>1.6</v>
      </c>
      <c r="AE307" s="27">
        <v>5.61</v>
      </c>
      <c r="AF307" s="29">
        <f t="shared" si="881"/>
        <v>6</v>
      </c>
      <c r="AG307" s="7" t="str">
        <f t="shared" si="882"/>
        <v>3</v>
      </c>
      <c r="AH307" s="7" t="str">
        <f t="shared" si="883"/>
        <v>1</v>
      </c>
      <c r="AI307" s="7" t="str">
        <f t="shared" si="884"/>
        <v>10</v>
      </c>
      <c r="AJ307" s="7" t="str">
        <f t="shared" si="885"/>
        <v>10</v>
      </c>
      <c r="AK307" s="149"/>
      <c r="AL307" s="154"/>
      <c r="AM307" s="4">
        <v>45757</v>
      </c>
      <c r="AN307" s="134">
        <v>3.7</v>
      </c>
      <c r="AO307" s="75">
        <v>9.8000000000000007</v>
      </c>
      <c r="AP307" s="76">
        <v>2.6</v>
      </c>
      <c r="AQ307" s="27">
        <v>4.6500000000000004</v>
      </c>
      <c r="AR307" s="29">
        <f t="shared" si="886"/>
        <v>5</v>
      </c>
      <c r="AS307" s="7" t="str">
        <f t="shared" ref="AS307:AS315" si="927">IF(AN307&lt;=3,"1",IF(AN307&lt;5,"3",IF(AN307&lt;=15,"6",IF(AN307&gt;15,"10"))))</f>
        <v>3</v>
      </c>
      <c r="AT307" s="7" t="str">
        <f t="shared" ref="AT307:AT315" si="928">IF(AO307&lt;=20,"1",IF(AO307&lt;=49.9,"3",IF(AO307&lt;=100,"6",IF(AO307&gt;100,"10"))))</f>
        <v>1</v>
      </c>
      <c r="AU307" s="7" t="str">
        <f t="shared" ref="AU307:AU315" si="929">IF(AP307&gt;=6.5,"1",IF(AP307&gt;=4.6,"3",IF(AP307&gt;=2,"6",IF(AP307&gt;=0,"10"))))</f>
        <v>6</v>
      </c>
      <c r="AV307" s="7" t="str">
        <f t="shared" ref="AV307:AV315" si="930">IF(AQ307&lt;=0.5,"1",IF(AQ307&lt;1,"3",IF(AQ307&lt;=3,"6",IF(AQ307&gt;=3,"10"))))</f>
        <v>10</v>
      </c>
      <c r="AW307" s="149"/>
      <c r="AX307" s="154"/>
      <c r="AY307" s="4">
        <v>45757</v>
      </c>
      <c r="AZ307" s="134">
        <v>1.1000000000000001</v>
      </c>
      <c r="BA307" s="75">
        <v>28.6</v>
      </c>
      <c r="BB307" s="76">
        <v>4.0999999999999996</v>
      </c>
      <c r="BC307" s="27">
        <v>2.2400000000000002</v>
      </c>
      <c r="BD307" s="6">
        <f t="shared" si="887"/>
        <v>4</v>
      </c>
      <c r="BE307" s="7" t="str">
        <f t="shared" si="888"/>
        <v>1</v>
      </c>
      <c r="BF307" s="7" t="str">
        <f t="shared" si="889"/>
        <v>3</v>
      </c>
      <c r="BG307" s="7" t="str">
        <f t="shared" si="890"/>
        <v>6</v>
      </c>
      <c r="BH307" s="7" t="str">
        <f t="shared" si="891"/>
        <v>6</v>
      </c>
      <c r="BI307" s="149"/>
      <c r="BJ307" s="154"/>
      <c r="BK307" s="66" t="s">
        <v>80</v>
      </c>
      <c r="BL307" s="75" t="s">
        <v>32</v>
      </c>
      <c r="BM307" s="75" t="s">
        <v>32</v>
      </c>
      <c r="BN307" s="76" t="s">
        <v>32</v>
      </c>
      <c r="BO307" s="27" t="s">
        <v>32</v>
      </c>
      <c r="BP307" s="29" t="s">
        <v>32</v>
      </c>
      <c r="BQ307" s="125" t="s">
        <v>39</v>
      </c>
      <c r="BR307" s="125" t="s">
        <v>39</v>
      </c>
      <c r="BS307" s="125" t="s">
        <v>39</v>
      </c>
      <c r="BT307" s="125" t="s">
        <v>39</v>
      </c>
      <c r="BU307" s="149"/>
      <c r="BV307" s="154"/>
      <c r="BW307" s="4" t="s">
        <v>81</v>
      </c>
      <c r="BX307" s="134" t="s">
        <v>79</v>
      </c>
      <c r="BY307" s="134" t="s">
        <v>79</v>
      </c>
      <c r="BZ307" s="134" t="s">
        <v>79</v>
      </c>
      <c r="CA307" s="134" t="s">
        <v>79</v>
      </c>
      <c r="CB307" s="126" t="s">
        <v>79</v>
      </c>
      <c r="CC307" s="126" t="s">
        <v>79</v>
      </c>
      <c r="CD307" s="126" t="s">
        <v>79</v>
      </c>
      <c r="CE307" s="126" t="s">
        <v>79</v>
      </c>
      <c r="CF307" s="126" t="s">
        <v>79</v>
      </c>
      <c r="CG307" s="149"/>
      <c r="CH307" s="151"/>
      <c r="CI307" s="4">
        <v>45761</v>
      </c>
      <c r="CJ307" s="134">
        <v>28.1</v>
      </c>
      <c r="CK307" s="75">
        <v>23.1</v>
      </c>
      <c r="CL307" s="76">
        <v>7.3</v>
      </c>
      <c r="CM307" s="27">
        <v>1.1100000000000001</v>
      </c>
      <c r="CN307" s="29">
        <f t="shared" si="902"/>
        <v>5</v>
      </c>
      <c r="CO307" s="30" t="str">
        <f t="shared" si="919"/>
        <v>10</v>
      </c>
      <c r="CP307" s="30" t="str">
        <f t="shared" si="920"/>
        <v>3</v>
      </c>
      <c r="CQ307" s="30" t="str">
        <f t="shared" si="921"/>
        <v>1</v>
      </c>
      <c r="CR307" s="30" t="str">
        <f t="shared" si="922"/>
        <v>6</v>
      </c>
      <c r="CS307" s="149"/>
      <c r="CT307" s="151"/>
      <c r="CU307" s="4">
        <v>45761</v>
      </c>
      <c r="CV307" s="134">
        <v>140</v>
      </c>
      <c r="CW307" s="75">
        <v>45</v>
      </c>
      <c r="CX307" s="76">
        <v>6.6</v>
      </c>
      <c r="CY307" s="27">
        <v>3.97</v>
      </c>
      <c r="CZ307" s="80">
        <f t="shared" si="903"/>
        <v>6</v>
      </c>
      <c r="DA307" s="91" t="str">
        <f>IF(CV307&lt;=3,"1",IF(CV307&lt;5,"3",IF(CV307&lt;=15,"6",IF(CV307&gt;15,"10"))))</f>
        <v>10</v>
      </c>
      <c r="DB307" s="91" t="str">
        <f>IF(CW307&lt;=20,"1",IF(CW307&lt;=49.9,"3",IF(CW307&lt;=100,"6",IF(CW307&gt;100,"10"))))</f>
        <v>3</v>
      </c>
      <c r="DC307" s="91" t="str">
        <f>IF(CX307&gt;=6.5,"1",IF(CX307&gt;=4.6,"3",IF(CX307&gt;=2,"6",IF(CX307&gt;=0,"10"))))</f>
        <v>1</v>
      </c>
      <c r="DD307" s="91" t="str">
        <f>IF(CY307&lt;=0.5,"1",IF(CY307&lt;1,"3",IF(CY307&lt;=3,"6",IF(CY307&gt;=3,"10"))))</f>
        <v>10</v>
      </c>
      <c r="DE307" s="149"/>
      <c r="DF307" s="151"/>
      <c r="DG307" s="4"/>
      <c r="DH307" s="77"/>
      <c r="DI307" s="82"/>
      <c r="DJ307" s="76"/>
      <c r="DK307" s="77"/>
      <c r="DL307" s="29" t="s">
        <v>32</v>
      </c>
      <c r="DM307" s="7" t="s">
        <v>32</v>
      </c>
      <c r="DN307" s="7" t="s">
        <v>32</v>
      </c>
      <c r="DO307" s="7" t="s">
        <v>32</v>
      </c>
      <c r="DP307" s="7" t="s">
        <v>32</v>
      </c>
      <c r="DQ307" s="149"/>
      <c r="DR307" s="151"/>
      <c r="DS307" s="4">
        <v>45762</v>
      </c>
      <c r="DT307" s="134">
        <v>53.7</v>
      </c>
      <c r="DU307" s="75">
        <v>74.7</v>
      </c>
      <c r="DV307" s="76">
        <v>7.3</v>
      </c>
      <c r="DW307" s="27">
        <v>2.4900000000000002</v>
      </c>
      <c r="DX307" s="29">
        <f t="shared" si="904"/>
        <v>5.75</v>
      </c>
      <c r="DY307" s="7" t="str">
        <f>IF(DT307&lt;=3,"1",IF(DT307&lt;5,"3",IF(DT307&lt;=15,"6",IF(DT307&gt;15,"10"))))</f>
        <v>10</v>
      </c>
      <c r="DZ307" s="7" t="str">
        <f>IF(DU307&lt;=20,"1",IF(DU307&lt;=49.9,"3",IF(DU307&lt;=100,"6",IF(DU307&gt;100,"10"))))</f>
        <v>6</v>
      </c>
      <c r="EA307" s="7" t="str">
        <f>IF(DV307&gt;=6.5,"1",IF(DV307&gt;=4.6,"3",IF(DV307&gt;=2,"6",IF(DV307&gt;=0,"10"))))</f>
        <v>1</v>
      </c>
      <c r="EB307" s="7" t="str">
        <f>IF(DW307&lt;=0.5,"1",IF(DW307&lt;1,"3",IF(DW307&lt;=3,"6",IF(DW307&gt;=3,"10"))))</f>
        <v>6</v>
      </c>
    </row>
    <row r="308" spans="1:132" x14ac:dyDescent="0.25">
      <c r="A308" s="149"/>
      <c r="B308" s="154"/>
      <c r="C308" s="59"/>
      <c r="D308" s="141"/>
      <c r="E308" s="142"/>
      <c r="F308" s="143"/>
      <c r="G308" s="144"/>
      <c r="H308" s="126">
        <f t="shared" si="875"/>
        <v>3.25</v>
      </c>
      <c r="I308" s="7" t="str">
        <f t="shared" si="876"/>
        <v>1</v>
      </c>
      <c r="J308" s="7" t="str">
        <f t="shared" si="877"/>
        <v>1</v>
      </c>
      <c r="K308" s="7" t="str">
        <f t="shared" si="878"/>
        <v>10</v>
      </c>
      <c r="L308" s="7" t="str">
        <f t="shared" si="879"/>
        <v>1</v>
      </c>
      <c r="M308" s="149"/>
      <c r="N308" s="154"/>
      <c r="O308" s="59"/>
      <c r="P308" s="141"/>
      <c r="Q308" s="142"/>
      <c r="R308" s="143"/>
      <c r="S308" s="144"/>
      <c r="T308" s="29">
        <f t="shared" si="880"/>
        <v>3.25</v>
      </c>
      <c r="U308" s="7" t="str">
        <f t="shared" si="923"/>
        <v>1</v>
      </c>
      <c r="V308" s="7" t="str">
        <f t="shared" si="924"/>
        <v>1</v>
      </c>
      <c r="W308" s="7" t="str">
        <f t="shared" si="925"/>
        <v>10</v>
      </c>
      <c r="X308" s="7" t="str">
        <f t="shared" si="926"/>
        <v>1</v>
      </c>
      <c r="Y308" s="149"/>
      <c r="Z308" s="154"/>
      <c r="AA308" s="59"/>
      <c r="AB308" s="141"/>
      <c r="AC308" s="142"/>
      <c r="AD308" s="143"/>
      <c r="AE308" s="144"/>
      <c r="AF308" s="29">
        <f t="shared" si="881"/>
        <v>3.25</v>
      </c>
      <c r="AG308" s="7" t="str">
        <f t="shared" si="882"/>
        <v>1</v>
      </c>
      <c r="AH308" s="7" t="str">
        <f t="shared" si="883"/>
        <v>1</v>
      </c>
      <c r="AI308" s="7" t="str">
        <f t="shared" si="884"/>
        <v>10</v>
      </c>
      <c r="AJ308" s="7" t="str">
        <f t="shared" si="885"/>
        <v>1</v>
      </c>
      <c r="AK308" s="149"/>
      <c r="AL308" s="154"/>
      <c r="AM308" s="59"/>
      <c r="AN308" s="141"/>
      <c r="AO308" s="142"/>
      <c r="AP308" s="143"/>
      <c r="AQ308" s="144"/>
      <c r="AR308" s="29">
        <f t="shared" si="886"/>
        <v>3.25</v>
      </c>
      <c r="AS308" s="7" t="str">
        <f t="shared" si="927"/>
        <v>1</v>
      </c>
      <c r="AT308" s="7" t="str">
        <f t="shared" si="928"/>
        <v>1</v>
      </c>
      <c r="AU308" s="7" t="str">
        <f t="shared" si="929"/>
        <v>10</v>
      </c>
      <c r="AV308" s="7" t="str">
        <f t="shared" si="930"/>
        <v>1</v>
      </c>
      <c r="AW308" s="149"/>
      <c r="AX308" s="154"/>
      <c r="AY308" s="59"/>
      <c r="AZ308" s="141"/>
      <c r="BA308" s="142"/>
      <c r="BB308" s="143"/>
      <c r="BC308" s="144"/>
      <c r="BD308" s="6">
        <f t="shared" si="887"/>
        <v>3.25</v>
      </c>
      <c r="BE308" s="7" t="str">
        <f t="shared" si="888"/>
        <v>1</v>
      </c>
      <c r="BF308" s="7" t="str">
        <f t="shared" si="889"/>
        <v>1</v>
      </c>
      <c r="BG308" s="7" t="str">
        <f t="shared" si="890"/>
        <v>10</v>
      </c>
      <c r="BH308" s="7" t="str">
        <f t="shared" si="891"/>
        <v>1</v>
      </c>
      <c r="BI308" s="149"/>
      <c r="BJ308" s="154"/>
      <c r="BK308" s="59"/>
      <c r="BL308" s="141"/>
      <c r="BM308" s="142"/>
      <c r="BN308" s="143"/>
      <c r="BO308" s="144"/>
      <c r="BP308" s="6">
        <f t="shared" si="909"/>
        <v>3.25</v>
      </c>
      <c r="BQ308" s="7" t="str">
        <f t="shared" si="910"/>
        <v>1</v>
      </c>
      <c r="BR308" s="7" t="str">
        <f t="shared" si="911"/>
        <v>1</v>
      </c>
      <c r="BS308" s="7" t="str">
        <f t="shared" si="912"/>
        <v>10</v>
      </c>
      <c r="BT308" s="7" t="str">
        <f t="shared" si="913"/>
        <v>1</v>
      </c>
      <c r="BU308" s="149"/>
      <c r="BV308" s="154"/>
      <c r="BW308" s="59"/>
      <c r="BX308" s="141"/>
      <c r="BY308" s="142"/>
      <c r="BZ308" s="143"/>
      <c r="CA308" s="144"/>
      <c r="CB308" s="126">
        <f t="shared" ref="CB307:CB315" si="931">(CC308+CD308+CE308+CF308)/4</f>
        <v>3.25</v>
      </c>
      <c r="CC308" s="30" t="str">
        <f t="shared" ref="CC306:CC308" si="932">IF(BX308&lt;=3,"1",IF(BX308&lt;5,"3",IF(BX308&lt;=15,"6",IF(BX308&gt;15,"10"))))</f>
        <v>1</v>
      </c>
      <c r="CD308" s="30" t="str">
        <f t="shared" ref="CD306:CD308" si="933">IF(BY308&lt;=20,"1",IF(BY308&lt;=49.9,"3",IF(BY308&lt;=100,"6",IF(BY308&gt;100,"10"))))</f>
        <v>1</v>
      </c>
      <c r="CE308" s="30" t="str">
        <f t="shared" ref="CE306:CE308" si="934">IF(BZ308&gt;=6.5,"1",IF(BZ308&gt;=4.6,"3",IF(BZ308&gt;=2,"6",IF(BZ308&gt;=0,"10"))))</f>
        <v>10</v>
      </c>
      <c r="CF308" s="30" t="str">
        <f t="shared" ref="CF306:CF308" si="935">IF(CA308&lt;=0.5,"1",IF(CA308&lt;1,"3",IF(CA308&lt;=3,"6",IF(CA308&gt;=3,"10"))))</f>
        <v>1</v>
      </c>
      <c r="CG308" s="149"/>
      <c r="CH308" s="151"/>
      <c r="CI308" s="59"/>
      <c r="CJ308" s="141"/>
      <c r="CK308" s="142"/>
      <c r="CL308" s="143"/>
      <c r="CM308" s="144"/>
      <c r="CN308" s="29">
        <f t="shared" si="902"/>
        <v>3.25</v>
      </c>
      <c r="CO308" s="30" t="str">
        <f t="shared" si="919"/>
        <v>1</v>
      </c>
      <c r="CP308" s="30" t="str">
        <f t="shared" si="920"/>
        <v>1</v>
      </c>
      <c r="CQ308" s="30" t="str">
        <f t="shared" si="921"/>
        <v>10</v>
      </c>
      <c r="CR308" s="30" t="str">
        <f t="shared" si="922"/>
        <v>1</v>
      </c>
      <c r="CS308" s="149"/>
      <c r="CT308" s="151"/>
      <c r="CU308" s="59"/>
      <c r="CV308" s="141"/>
      <c r="CW308" s="142"/>
      <c r="CX308" s="143"/>
      <c r="CY308" s="144"/>
      <c r="CZ308" s="80">
        <f t="shared" si="903"/>
        <v>3.25</v>
      </c>
      <c r="DA308" s="91" t="str">
        <f t="shared" ref="DA308:DA315" si="936">IF(CV308&lt;=3,"1",IF(CV308&lt;5,"3",IF(CV308&lt;=15,"6",IF(CV308&gt;15,"10"))))</f>
        <v>1</v>
      </c>
      <c r="DB308" s="91" t="str">
        <f t="shared" ref="DB308:DB315" si="937">IF(CW308&lt;=20,"1",IF(CW308&lt;=49.9,"3",IF(CW308&lt;=100,"6",IF(CW308&gt;100,"10"))))</f>
        <v>1</v>
      </c>
      <c r="DC308" s="91" t="str">
        <f t="shared" ref="DC308:DC315" si="938">IF(CX308&gt;=6.5,"1",IF(CX308&gt;=4.6,"3",IF(CX308&gt;=2,"6",IF(CX308&gt;=0,"10"))))</f>
        <v>10</v>
      </c>
      <c r="DD308" s="91" t="str">
        <f t="shared" ref="DD308:DD315" si="939">IF(CY308&lt;=0.5,"1",IF(CY308&lt;1,"3",IF(CY308&lt;=3,"6",IF(CY308&gt;=3,"10"))))</f>
        <v>1</v>
      </c>
      <c r="DE308" s="149"/>
      <c r="DF308" s="151"/>
      <c r="DG308" s="59"/>
      <c r="DH308" s="60"/>
      <c r="DI308" s="60"/>
      <c r="DJ308" s="60"/>
      <c r="DK308" s="64"/>
      <c r="DL308" s="29" t="s">
        <v>32</v>
      </c>
      <c r="DM308" s="7" t="s">
        <v>32</v>
      </c>
      <c r="DN308" s="7" t="s">
        <v>32</v>
      </c>
      <c r="DO308" s="7" t="s">
        <v>32</v>
      </c>
      <c r="DP308" s="7" t="s">
        <v>32</v>
      </c>
      <c r="DQ308" s="149"/>
      <c r="DR308" s="151"/>
      <c r="DS308" s="59"/>
      <c r="DT308" s="141"/>
      <c r="DU308" s="142"/>
      <c r="DV308" s="143"/>
      <c r="DW308" s="144"/>
      <c r="DX308" s="29">
        <f t="shared" si="904"/>
        <v>3.25</v>
      </c>
      <c r="DY308" s="7" t="str">
        <f t="shared" ref="DY308:DY315" si="940">IF(DT308&lt;=3,"1",IF(DT308&lt;5,"3",IF(DT308&lt;=15,"6",IF(DT308&gt;15,"10"))))</f>
        <v>1</v>
      </c>
      <c r="DZ308" s="7" t="str">
        <f t="shared" ref="DZ308:DZ315" si="941">IF(DU308&lt;=20,"1",IF(DU308&lt;=49.9,"3",IF(DU308&lt;=100,"6",IF(DU308&gt;100,"10"))))</f>
        <v>1</v>
      </c>
      <c r="EA308" s="7" t="str">
        <f t="shared" ref="EA308:EA315" si="942">IF(DV308&gt;=6.5,"1",IF(DV308&gt;=4.6,"3",IF(DV308&gt;=2,"6",IF(DV308&gt;=0,"10"))))</f>
        <v>10</v>
      </c>
      <c r="EB308" s="7" t="str">
        <f t="shared" ref="EB308:EB315" si="943">IF(DW308&lt;=0.5,"1",IF(DW308&lt;1,"3",IF(DW308&lt;=3,"6",IF(DW308&gt;=3,"10"))))</f>
        <v>1</v>
      </c>
    </row>
    <row r="309" spans="1:132" x14ac:dyDescent="0.25">
      <c r="A309" s="149"/>
      <c r="B309" s="154"/>
      <c r="C309" s="66"/>
      <c r="D309" s="134"/>
      <c r="E309" s="75"/>
      <c r="F309" s="76"/>
      <c r="G309" s="27"/>
      <c r="H309" s="126">
        <f t="shared" si="875"/>
        <v>3.25</v>
      </c>
      <c r="I309" s="7" t="str">
        <f t="shared" si="876"/>
        <v>1</v>
      </c>
      <c r="J309" s="7" t="str">
        <f t="shared" si="877"/>
        <v>1</v>
      </c>
      <c r="K309" s="7" t="str">
        <f t="shared" si="878"/>
        <v>10</v>
      </c>
      <c r="L309" s="7" t="str">
        <f t="shared" si="879"/>
        <v>1</v>
      </c>
      <c r="M309" s="149"/>
      <c r="N309" s="154"/>
      <c r="O309" s="66"/>
      <c r="P309" s="134"/>
      <c r="Q309" s="75"/>
      <c r="R309" s="76"/>
      <c r="S309" s="27"/>
      <c r="T309" s="29">
        <f t="shared" si="880"/>
        <v>3.25</v>
      </c>
      <c r="U309" s="7" t="str">
        <f t="shared" si="923"/>
        <v>1</v>
      </c>
      <c r="V309" s="7" t="str">
        <f t="shared" si="924"/>
        <v>1</v>
      </c>
      <c r="W309" s="7" t="str">
        <f t="shared" si="925"/>
        <v>10</v>
      </c>
      <c r="X309" s="7" t="str">
        <f t="shared" si="926"/>
        <v>1</v>
      </c>
      <c r="Y309" s="149"/>
      <c r="Z309" s="154"/>
      <c r="AA309" s="66"/>
      <c r="AB309" s="134"/>
      <c r="AC309" s="75"/>
      <c r="AD309" s="76"/>
      <c r="AE309" s="27"/>
      <c r="AF309" s="29">
        <f t="shared" si="881"/>
        <v>3.25</v>
      </c>
      <c r="AG309" s="7" t="str">
        <f t="shared" si="882"/>
        <v>1</v>
      </c>
      <c r="AH309" s="7" t="str">
        <f t="shared" si="883"/>
        <v>1</v>
      </c>
      <c r="AI309" s="7" t="str">
        <f t="shared" si="884"/>
        <v>10</v>
      </c>
      <c r="AJ309" s="7" t="str">
        <f t="shared" si="885"/>
        <v>1</v>
      </c>
      <c r="AK309" s="149"/>
      <c r="AL309" s="154"/>
      <c r="AM309" s="66"/>
      <c r="AN309" s="134"/>
      <c r="AO309" s="75"/>
      <c r="AP309" s="76"/>
      <c r="AQ309" s="27"/>
      <c r="AR309" s="29">
        <f t="shared" si="886"/>
        <v>3.25</v>
      </c>
      <c r="AS309" s="7" t="str">
        <f t="shared" si="927"/>
        <v>1</v>
      </c>
      <c r="AT309" s="7" t="str">
        <f t="shared" si="928"/>
        <v>1</v>
      </c>
      <c r="AU309" s="7" t="str">
        <f t="shared" si="929"/>
        <v>10</v>
      </c>
      <c r="AV309" s="7" t="str">
        <f t="shared" si="930"/>
        <v>1</v>
      </c>
      <c r="AW309" s="149"/>
      <c r="AX309" s="154"/>
      <c r="AY309" s="66"/>
      <c r="AZ309" s="134"/>
      <c r="BA309" s="75"/>
      <c r="BB309" s="76"/>
      <c r="BC309" s="27"/>
      <c r="BD309" s="6">
        <f t="shared" si="887"/>
        <v>3.25</v>
      </c>
      <c r="BE309" s="7" t="str">
        <f t="shared" si="888"/>
        <v>1</v>
      </c>
      <c r="BF309" s="7" t="str">
        <f t="shared" si="889"/>
        <v>1</v>
      </c>
      <c r="BG309" s="7" t="str">
        <f t="shared" si="890"/>
        <v>10</v>
      </c>
      <c r="BH309" s="7" t="str">
        <f t="shared" si="891"/>
        <v>1</v>
      </c>
      <c r="BI309" s="149"/>
      <c r="BJ309" s="154"/>
      <c r="BK309" s="66"/>
      <c r="BL309" s="134"/>
      <c r="BM309" s="75"/>
      <c r="BN309" s="76"/>
      <c r="BO309" s="27"/>
      <c r="BP309" s="6">
        <f t="shared" ref="BP309:BP315" si="944">(BQ309+BR309+BS309+BT309)/4</f>
        <v>3.25</v>
      </c>
      <c r="BQ309" s="7" t="str">
        <f t="shared" ref="BQ309:BQ315" si="945">IF(BL309&lt;=3,"1",IF(BL309&lt;5,"3",IF(BL309&lt;=15,"6",IF(BL309&gt;15,"10"))))</f>
        <v>1</v>
      </c>
      <c r="BR309" s="7" t="str">
        <f t="shared" ref="BR309:BR315" si="946">IF(BM309&lt;=20,"1",IF(BM309&lt;=49.9,"3",IF(BM309&lt;=100,"6",IF(BM309&gt;100,"10"))))</f>
        <v>1</v>
      </c>
      <c r="BS309" s="7" t="str">
        <f t="shared" ref="BS309:BS315" si="947">IF(BN309&gt;=6.5,"1",IF(BN309&gt;=4.6,"3",IF(BN309&gt;=2,"6",IF(BN309&gt;=0,"10"))))</f>
        <v>10</v>
      </c>
      <c r="BT309" s="7" t="str">
        <f t="shared" ref="BT309:BT315" si="948">IF(BO309&lt;=0.5,"1",IF(BO309&lt;1,"3",IF(BO309&lt;=3,"6",IF(BO309&gt;=3,"10"))))</f>
        <v>1</v>
      </c>
      <c r="BU309" s="149"/>
      <c r="BV309" s="154"/>
      <c r="BW309" s="66"/>
      <c r="BX309" s="134"/>
      <c r="BY309" s="75"/>
      <c r="BZ309" s="76"/>
      <c r="CA309" s="27"/>
      <c r="CB309" s="126">
        <f t="shared" si="931"/>
        <v>3.25</v>
      </c>
      <c r="CC309" s="30" t="str">
        <f>IF(BX309&lt;=3,"1",IF(BX309&lt;5,"3",IF(BX309&lt;=15,"6",IF(BX309&gt;15,"10"))))</f>
        <v>1</v>
      </c>
      <c r="CD309" s="30" t="str">
        <f>IF(BY309&lt;=20,"1",IF(BY309&lt;=49.9,"3",IF(BY309&lt;=100,"6",IF(BY309&gt;100,"10"))))</f>
        <v>1</v>
      </c>
      <c r="CE309" s="30" t="str">
        <f>IF(BZ309&gt;=6.5,"1",IF(BZ309&gt;=4.6,"3",IF(BZ309&gt;=2,"6",IF(BZ309&gt;=0,"10"))))</f>
        <v>10</v>
      </c>
      <c r="CF309" s="30" t="str">
        <f>IF(CA309&lt;=0.5,"1",IF(CA309&lt;1,"3",IF(CA309&lt;=3,"6",IF(CA309&gt;=3,"10"))))</f>
        <v>1</v>
      </c>
      <c r="CG309" s="149"/>
      <c r="CH309" s="151"/>
      <c r="CI309" s="66"/>
      <c r="CJ309" s="134"/>
      <c r="CK309" s="75"/>
      <c r="CL309" s="76"/>
      <c r="CM309" s="27"/>
      <c r="CN309" s="29">
        <f t="shared" si="902"/>
        <v>3.25</v>
      </c>
      <c r="CO309" s="30" t="str">
        <f t="shared" si="919"/>
        <v>1</v>
      </c>
      <c r="CP309" s="30" t="str">
        <f t="shared" si="920"/>
        <v>1</v>
      </c>
      <c r="CQ309" s="30" t="str">
        <f t="shared" si="921"/>
        <v>10</v>
      </c>
      <c r="CR309" s="30" t="str">
        <f t="shared" si="922"/>
        <v>1</v>
      </c>
      <c r="CS309" s="149"/>
      <c r="CT309" s="151"/>
      <c r="CU309" s="66"/>
      <c r="CV309" s="134"/>
      <c r="CW309" s="75"/>
      <c r="CX309" s="76"/>
      <c r="CY309" s="27"/>
      <c r="CZ309" s="80">
        <f t="shared" si="903"/>
        <v>3.25</v>
      </c>
      <c r="DA309" s="91" t="str">
        <f t="shared" si="936"/>
        <v>1</v>
      </c>
      <c r="DB309" s="91" t="str">
        <f t="shared" si="937"/>
        <v>1</v>
      </c>
      <c r="DC309" s="91" t="str">
        <f t="shared" si="938"/>
        <v>10</v>
      </c>
      <c r="DD309" s="91" t="str">
        <f t="shared" si="939"/>
        <v>1</v>
      </c>
      <c r="DE309" s="149"/>
      <c r="DF309" s="151"/>
      <c r="DG309" s="4"/>
      <c r="DH309" s="27"/>
      <c r="DI309" s="27"/>
      <c r="DJ309" s="76"/>
      <c r="DK309" s="27"/>
      <c r="DL309" s="29" t="s">
        <v>32</v>
      </c>
      <c r="DM309" s="7" t="s">
        <v>32</v>
      </c>
      <c r="DN309" s="7" t="s">
        <v>32</v>
      </c>
      <c r="DO309" s="7" t="s">
        <v>32</v>
      </c>
      <c r="DP309" s="7" t="s">
        <v>32</v>
      </c>
      <c r="DQ309" s="149"/>
      <c r="DR309" s="151"/>
      <c r="DS309" s="66"/>
      <c r="DT309" s="134"/>
      <c r="DU309" s="75"/>
      <c r="DV309" s="76"/>
      <c r="DW309" s="27"/>
      <c r="DX309" s="29">
        <f t="shared" si="904"/>
        <v>3.25</v>
      </c>
      <c r="DY309" s="7" t="str">
        <f t="shared" si="940"/>
        <v>1</v>
      </c>
      <c r="DZ309" s="7" t="str">
        <f t="shared" si="941"/>
        <v>1</v>
      </c>
      <c r="EA309" s="7" t="str">
        <f t="shared" si="942"/>
        <v>10</v>
      </c>
      <c r="EB309" s="7" t="str">
        <f t="shared" si="943"/>
        <v>1</v>
      </c>
    </row>
    <row r="310" spans="1:132" x14ac:dyDescent="0.25">
      <c r="A310" s="149"/>
      <c r="B310" s="154"/>
      <c r="C310" s="4"/>
      <c r="D310" s="134"/>
      <c r="E310" s="75"/>
      <c r="F310" s="76"/>
      <c r="G310" s="27"/>
      <c r="H310" s="126">
        <f t="shared" si="875"/>
        <v>3.25</v>
      </c>
      <c r="I310" s="7" t="str">
        <f t="shared" si="876"/>
        <v>1</v>
      </c>
      <c r="J310" s="7" t="str">
        <f t="shared" si="877"/>
        <v>1</v>
      </c>
      <c r="K310" s="7" t="str">
        <f t="shared" si="878"/>
        <v>10</v>
      </c>
      <c r="L310" s="7" t="str">
        <f t="shared" si="879"/>
        <v>1</v>
      </c>
      <c r="M310" s="149"/>
      <c r="N310" s="154"/>
      <c r="O310" s="4"/>
      <c r="P310" s="134"/>
      <c r="Q310" s="75"/>
      <c r="R310" s="76"/>
      <c r="S310" s="27"/>
      <c r="T310" s="29">
        <f t="shared" si="880"/>
        <v>3.25</v>
      </c>
      <c r="U310" s="7" t="str">
        <f t="shared" si="923"/>
        <v>1</v>
      </c>
      <c r="V310" s="7" t="str">
        <f t="shared" si="924"/>
        <v>1</v>
      </c>
      <c r="W310" s="7" t="str">
        <f t="shared" si="925"/>
        <v>10</v>
      </c>
      <c r="X310" s="7" t="str">
        <f t="shared" si="926"/>
        <v>1</v>
      </c>
      <c r="Y310" s="149"/>
      <c r="Z310" s="154"/>
      <c r="AA310" s="4"/>
      <c r="AB310" s="134"/>
      <c r="AC310" s="75"/>
      <c r="AD310" s="76"/>
      <c r="AE310" s="27"/>
      <c r="AF310" s="29">
        <f t="shared" si="881"/>
        <v>3.25</v>
      </c>
      <c r="AG310" s="7" t="str">
        <f t="shared" si="882"/>
        <v>1</v>
      </c>
      <c r="AH310" s="7" t="str">
        <f t="shared" si="883"/>
        <v>1</v>
      </c>
      <c r="AI310" s="7" t="str">
        <f t="shared" si="884"/>
        <v>10</v>
      </c>
      <c r="AJ310" s="7" t="str">
        <f t="shared" si="885"/>
        <v>1</v>
      </c>
      <c r="AK310" s="149"/>
      <c r="AL310" s="154"/>
      <c r="AM310" s="4"/>
      <c r="AN310" s="134"/>
      <c r="AO310" s="75"/>
      <c r="AP310" s="76"/>
      <c r="AQ310" s="27"/>
      <c r="AR310" s="29">
        <f t="shared" si="886"/>
        <v>3.25</v>
      </c>
      <c r="AS310" s="7" t="str">
        <f t="shared" si="927"/>
        <v>1</v>
      </c>
      <c r="AT310" s="7" t="str">
        <f t="shared" si="928"/>
        <v>1</v>
      </c>
      <c r="AU310" s="7" t="str">
        <f t="shared" si="929"/>
        <v>10</v>
      </c>
      <c r="AV310" s="7" t="str">
        <f t="shared" si="930"/>
        <v>1</v>
      </c>
      <c r="AW310" s="149"/>
      <c r="AX310" s="154"/>
      <c r="AY310" s="4"/>
      <c r="AZ310" s="134"/>
      <c r="BA310" s="75"/>
      <c r="BB310" s="76"/>
      <c r="BC310" s="27"/>
      <c r="BD310" s="6">
        <f t="shared" si="887"/>
        <v>3.25</v>
      </c>
      <c r="BE310" s="7" t="str">
        <f t="shared" si="888"/>
        <v>1</v>
      </c>
      <c r="BF310" s="7" t="str">
        <f t="shared" si="889"/>
        <v>1</v>
      </c>
      <c r="BG310" s="7" t="str">
        <f t="shared" si="890"/>
        <v>10</v>
      </c>
      <c r="BH310" s="7" t="str">
        <f t="shared" si="891"/>
        <v>1</v>
      </c>
      <c r="BI310" s="149"/>
      <c r="BJ310" s="154"/>
      <c r="BK310" s="4"/>
      <c r="BL310" s="134"/>
      <c r="BM310" s="75"/>
      <c r="BN310" s="76"/>
      <c r="BO310" s="27"/>
      <c r="BP310" s="6">
        <f t="shared" si="944"/>
        <v>3.25</v>
      </c>
      <c r="BQ310" s="7" t="str">
        <f t="shared" si="945"/>
        <v>1</v>
      </c>
      <c r="BR310" s="7" t="str">
        <f t="shared" si="946"/>
        <v>1</v>
      </c>
      <c r="BS310" s="7" t="str">
        <f t="shared" si="947"/>
        <v>10</v>
      </c>
      <c r="BT310" s="7" t="str">
        <f t="shared" si="948"/>
        <v>1</v>
      </c>
      <c r="BU310" s="149"/>
      <c r="BV310" s="154"/>
      <c r="BW310" s="4"/>
      <c r="BX310" s="134"/>
      <c r="BY310" s="75"/>
      <c r="BZ310" s="76"/>
      <c r="CA310" s="27"/>
      <c r="CB310" s="126">
        <f t="shared" si="931"/>
        <v>3.25</v>
      </c>
      <c r="CC310" s="30" t="str">
        <f>IF(BX310&lt;=3,"1",IF(BX310&lt;5,"3",IF(BX310&lt;=15,"6",IF(BX310&gt;15,"10"))))</f>
        <v>1</v>
      </c>
      <c r="CD310" s="30" t="str">
        <f>IF(BY310&lt;=20,"1",IF(BY310&lt;=49.9,"3",IF(BY310&lt;=100,"6",IF(BY310&gt;100,"10"))))</f>
        <v>1</v>
      </c>
      <c r="CE310" s="30" t="str">
        <f>IF(BZ310&gt;=6.5,"1",IF(BZ310&gt;=4.6,"3",IF(BZ310&gt;=2,"6",IF(BZ310&gt;=0,"10"))))</f>
        <v>10</v>
      </c>
      <c r="CF310" s="30" t="str">
        <f>IF(CA310&lt;=0.5,"1",IF(CA310&lt;1,"3",IF(CA310&lt;=3,"6",IF(CA310&gt;=3,"10"))))</f>
        <v>1</v>
      </c>
      <c r="CG310" s="149"/>
      <c r="CH310" s="151"/>
      <c r="CI310" s="4"/>
      <c r="CJ310" s="134"/>
      <c r="CK310" s="75"/>
      <c r="CL310" s="76"/>
      <c r="CM310" s="27"/>
      <c r="CN310" s="29">
        <f t="shared" si="902"/>
        <v>3.25</v>
      </c>
      <c r="CO310" s="30" t="str">
        <f t="shared" si="919"/>
        <v>1</v>
      </c>
      <c r="CP310" s="30" t="str">
        <f t="shared" si="920"/>
        <v>1</v>
      </c>
      <c r="CQ310" s="30" t="str">
        <f t="shared" si="921"/>
        <v>10</v>
      </c>
      <c r="CR310" s="30" t="str">
        <f t="shared" si="922"/>
        <v>1</v>
      </c>
      <c r="CS310" s="149"/>
      <c r="CT310" s="151"/>
      <c r="CU310" s="4"/>
      <c r="CV310" s="134"/>
      <c r="CW310" s="75"/>
      <c r="CX310" s="76"/>
      <c r="CY310" s="27"/>
      <c r="CZ310" s="80">
        <f t="shared" si="903"/>
        <v>3.25</v>
      </c>
      <c r="DA310" s="91" t="str">
        <f t="shared" si="936"/>
        <v>1</v>
      </c>
      <c r="DB310" s="91" t="str">
        <f t="shared" si="937"/>
        <v>1</v>
      </c>
      <c r="DC310" s="91" t="str">
        <f t="shared" si="938"/>
        <v>10</v>
      </c>
      <c r="DD310" s="91" t="str">
        <f t="shared" si="939"/>
        <v>1</v>
      </c>
      <c r="DE310" s="149"/>
      <c r="DF310" s="151"/>
      <c r="DG310" s="66"/>
      <c r="DH310" s="27"/>
      <c r="DI310" s="27"/>
      <c r="DJ310" s="76"/>
      <c r="DK310" s="27"/>
      <c r="DL310" s="29" t="s">
        <v>32</v>
      </c>
      <c r="DM310" s="7" t="s">
        <v>32</v>
      </c>
      <c r="DN310" s="7" t="s">
        <v>32</v>
      </c>
      <c r="DO310" s="7" t="s">
        <v>32</v>
      </c>
      <c r="DP310" s="7" t="s">
        <v>32</v>
      </c>
      <c r="DQ310" s="149"/>
      <c r="DR310" s="151"/>
      <c r="DS310" s="4"/>
      <c r="DT310" s="134"/>
      <c r="DU310" s="75"/>
      <c r="DV310" s="76"/>
      <c r="DW310" s="27"/>
      <c r="DX310" s="29">
        <f t="shared" si="904"/>
        <v>3.25</v>
      </c>
      <c r="DY310" s="7" t="str">
        <f t="shared" si="940"/>
        <v>1</v>
      </c>
      <c r="DZ310" s="7" t="str">
        <f t="shared" si="941"/>
        <v>1</v>
      </c>
      <c r="EA310" s="7" t="str">
        <f t="shared" si="942"/>
        <v>10</v>
      </c>
      <c r="EB310" s="7" t="str">
        <f t="shared" si="943"/>
        <v>1</v>
      </c>
    </row>
    <row r="311" spans="1:132" x14ac:dyDescent="0.25">
      <c r="A311" s="149"/>
      <c r="B311" s="154"/>
      <c r="C311" s="4"/>
      <c r="D311" s="145"/>
      <c r="E311" s="124"/>
      <c r="F311" s="124"/>
      <c r="G311" s="124"/>
      <c r="H311" s="126">
        <f t="shared" si="875"/>
        <v>3.25</v>
      </c>
      <c r="I311" s="7" t="str">
        <f t="shared" si="876"/>
        <v>1</v>
      </c>
      <c r="J311" s="7" t="str">
        <f t="shared" si="877"/>
        <v>1</v>
      </c>
      <c r="K311" s="7" t="str">
        <f t="shared" si="878"/>
        <v>10</v>
      </c>
      <c r="L311" s="7" t="str">
        <f t="shared" si="879"/>
        <v>1</v>
      </c>
      <c r="M311" s="149"/>
      <c r="N311" s="154"/>
      <c r="O311" s="4"/>
      <c r="P311" s="145"/>
      <c r="Q311" s="124"/>
      <c r="R311" s="124"/>
      <c r="S311" s="124"/>
      <c r="T311" s="29">
        <f t="shared" si="880"/>
        <v>3.25</v>
      </c>
      <c r="U311" s="7" t="str">
        <f t="shared" si="923"/>
        <v>1</v>
      </c>
      <c r="V311" s="7" t="str">
        <f t="shared" si="924"/>
        <v>1</v>
      </c>
      <c r="W311" s="7" t="str">
        <f t="shared" si="925"/>
        <v>10</v>
      </c>
      <c r="X311" s="7" t="str">
        <f t="shared" si="926"/>
        <v>1</v>
      </c>
      <c r="Y311" s="149"/>
      <c r="Z311" s="154"/>
      <c r="AA311" s="4"/>
      <c r="AB311" s="145"/>
      <c r="AC311" s="124"/>
      <c r="AD311" s="124"/>
      <c r="AE311" s="124"/>
      <c r="AF311" s="29">
        <f t="shared" si="881"/>
        <v>3.25</v>
      </c>
      <c r="AG311" s="7" t="str">
        <f t="shared" si="882"/>
        <v>1</v>
      </c>
      <c r="AH311" s="7" t="str">
        <f t="shared" si="883"/>
        <v>1</v>
      </c>
      <c r="AI311" s="7" t="str">
        <f t="shared" si="884"/>
        <v>10</v>
      </c>
      <c r="AJ311" s="7" t="str">
        <f t="shared" si="885"/>
        <v>1</v>
      </c>
      <c r="AK311" s="149"/>
      <c r="AL311" s="154"/>
      <c r="AM311" s="4"/>
      <c r="AN311" s="145"/>
      <c r="AO311" s="124"/>
      <c r="AP311" s="124"/>
      <c r="AQ311" s="124"/>
      <c r="AR311" s="29">
        <f t="shared" si="886"/>
        <v>3.25</v>
      </c>
      <c r="AS311" s="7" t="str">
        <f t="shared" si="927"/>
        <v>1</v>
      </c>
      <c r="AT311" s="7" t="str">
        <f t="shared" si="928"/>
        <v>1</v>
      </c>
      <c r="AU311" s="7" t="str">
        <f t="shared" si="929"/>
        <v>10</v>
      </c>
      <c r="AV311" s="7" t="str">
        <f t="shared" si="930"/>
        <v>1</v>
      </c>
      <c r="AW311" s="149"/>
      <c r="AX311" s="154"/>
      <c r="AY311" s="4"/>
      <c r="AZ311" s="145"/>
      <c r="BA311" s="124"/>
      <c r="BB311" s="124"/>
      <c r="BC311" s="124"/>
      <c r="BD311" s="6">
        <f t="shared" si="887"/>
        <v>3.25</v>
      </c>
      <c r="BE311" s="7" t="str">
        <f t="shared" si="888"/>
        <v>1</v>
      </c>
      <c r="BF311" s="7" t="str">
        <f t="shared" si="889"/>
        <v>1</v>
      </c>
      <c r="BG311" s="7" t="str">
        <f t="shared" si="890"/>
        <v>10</v>
      </c>
      <c r="BH311" s="7" t="str">
        <f t="shared" si="891"/>
        <v>1</v>
      </c>
      <c r="BI311" s="149"/>
      <c r="BJ311" s="154"/>
      <c r="BK311" s="4"/>
      <c r="BL311" s="145"/>
      <c r="BM311" s="124"/>
      <c r="BN311" s="124"/>
      <c r="BO311" s="124"/>
      <c r="BP311" s="6">
        <f t="shared" si="944"/>
        <v>3.25</v>
      </c>
      <c r="BQ311" s="7" t="str">
        <f t="shared" si="945"/>
        <v>1</v>
      </c>
      <c r="BR311" s="7" t="str">
        <f t="shared" si="946"/>
        <v>1</v>
      </c>
      <c r="BS311" s="7" t="str">
        <f t="shared" si="947"/>
        <v>10</v>
      </c>
      <c r="BT311" s="7" t="str">
        <f t="shared" si="948"/>
        <v>1</v>
      </c>
      <c r="BU311" s="149"/>
      <c r="BV311" s="154"/>
      <c r="BW311" s="4"/>
      <c r="BX311" s="145"/>
      <c r="BY311" s="124"/>
      <c r="BZ311" s="124"/>
      <c r="CA311" s="124"/>
      <c r="CB311" s="126">
        <f t="shared" si="931"/>
        <v>3.25</v>
      </c>
      <c r="CC311" s="30" t="str">
        <f t="shared" ref="CC311:CC315" si="949">IF(BX311&lt;=3,"1",IF(BX311&lt;5,"3",IF(BX311&lt;=15,"6",IF(BX311&gt;15,"10"))))</f>
        <v>1</v>
      </c>
      <c r="CD311" s="30" t="str">
        <f t="shared" ref="CD311:CD315" si="950">IF(BY311&lt;=20,"1",IF(BY311&lt;=49.9,"3",IF(BY311&lt;=100,"6",IF(BY311&gt;100,"10"))))</f>
        <v>1</v>
      </c>
      <c r="CE311" s="30" t="str">
        <f t="shared" ref="CE311:CE315" si="951">IF(BZ311&gt;=6.5,"1",IF(BZ311&gt;=4.6,"3",IF(BZ311&gt;=2,"6",IF(BZ311&gt;=0,"10"))))</f>
        <v>10</v>
      </c>
      <c r="CF311" s="30" t="str">
        <f t="shared" ref="CF311:CF315" si="952">IF(CA311&lt;=0.5,"1",IF(CA311&lt;1,"3",IF(CA311&lt;=3,"6",IF(CA311&gt;=3,"10"))))</f>
        <v>1</v>
      </c>
      <c r="CG311" s="149"/>
      <c r="CH311" s="151"/>
      <c r="CI311" s="4"/>
      <c r="CJ311" s="145"/>
      <c r="CK311" s="124"/>
      <c r="CL311" s="124"/>
      <c r="CM311" s="124"/>
      <c r="CN311" s="29">
        <f t="shared" si="902"/>
        <v>3.25</v>
      </c>
      <c r="CO311" s="30" t="str">
        <f t="shared" si="919"/>
        <v>1</v>
      </c>
      <c r="CP311" s="30" t="str">
        <f t="shared" si="920"/>
        <v>1</v>
      </c>
      <c r="CQ311" s="30" t="str">
        <f t="shared" si="921"/>
        <v>10</v>
      </c>
      <c r="CR311" s="30" t="str">
        <f t="shared" si="922"/>
        <v>1</v>
      </c>
      <c r="CS311" s="149"/>
      <c r="CT311" s="151"/>
      <c r="CU311" s="4"/>
      <c r="CV311" s="145"/>
      <c r="CW311" s="124"/>
      <c r="CX311" s="124"/>
      <c r="CY311" s="124"/>
      <c r="CZ311" s="80">
        <f t="shared" si="903"/>
        <v>3.25</v>
      </c>
      <c r="DA311" s="91" t="str">
        <f t="shared" si="936"/>
        <v>1</v>
      </c>
      <c r="DB311" s="91" t="str">
        <f t="shared" si="937"/>
        <v>1</v>
      </c>
      <c r="DC311" s="91" t="str">
        <f t="shared" si="938"/>
        <v>10</v>
      </c>
      <c r="DD311" s="91" t="str">
        <f t="shared" si="939"/>
        <v>1</v>
      </c>
      <c r="DE311" s="149"/>
      <c r="DF311" s="151"/>
      <c r="DG311" s="59"/>
      <c r="DH311" s="67"/>
      <c r="DI311" s="67"/>
      <c r="DJ311" s="67"/>
      <c r="DK311" s="67"/>
      <c r="DL311" s="29" t="s">
        <v>32</v>
      </c>
      <c r="DM311" s="7" t="s">
        <v>32</v>
      </c>
      <c r="DN311" s="7" t="s">
        <v>32</v>
      </c>
      <c r="DO311" s="7" t="s">
        <v>32</v>
      </c>
      <c r="DP311" s="7" t="s">
        <v>32</v>
      </c>
      <c r="DQ311" s="149"/>
      <c r="DR311" s="151"/>
      <c r="DS311" s="4"/>
      <c r="DT311" s="145"/>
      <c r="DU311" s="124"/>
      <c r="DV311" s="124"/>
      <c r="DW311" s="124"/>
      <c r="DX311" s="29">
        <f t="shared" si="904"/>
        <v>3.25</v>
      </c>
      <c r="DY311" s="7" t="str">
        <f t="shared" si="940"/>
        <v>1</v>
      </c>
      <c r="DZ311" s="7" t="str">
        <f t="shared" si="941"/>
        <v>1</v>
      </c>
      <c r="EA311" s="7" t="str">
        <f t="shared" si="942"/>
        <v>10</v>
      </c>
      <c r="EB311" s="7" t="str">
        <f t="shared" si="943"/>
        <v>1</v>
      </c>
    </row>
    <row r="312" spans="1:132" x14ac:dyDescent="0.25">
      <c r="A312" s="149"/>
      <c r="B312" s="154"/>
      <c r="C312" s="4"/>
      <c r="D312" s="124"/>
      <c r="E312" s="124"/>
      <c r="F312" s="124"/>
      <c r="G312" s="124"/>
      <c r="H312" s="126">
        <f t="shared" si="875"/>
        <v>3.25</v>
      </c>
      <c r="I312" s="7" t="str">
        <f t="shared" si="876"/>
        <v>1</v>
      </c>
      <c r="J312" s="7" t="str">
        <f t="shared" si="877"/>
        <v>1</v>
      </c>
      <c r="K312" s="7" t="str">
        <f t="shared" si="878"/>
        <v>10</v>
      </c>
      <c r="L312" s="7" t="str">
        <f t="shared" si="879"/>
        <v>1</v>
      </c>
      <c r="M312" s="149"/>
      <c r="N312" s="154"/>
      <c r="O312" s="4"/>
      <c r="P312" s="124"/>
      <c r="Q312" s="124"/>
      <c r="R312" s="124"/>
      <c r="S312" s="124"/>
      <c r="T312" s="126">
        <f t="shared" si="880"/>
        <v>3.25</v>
      </c>
      <c r="U312" s="7" t="str">
        <f t="shared" si="923"/>
        <v>1</v>
      </c>
      <c r="V312" s="7" t="str">
        <f t="shared" si="924"/>
        <v>1</v>
      </c>
      <c r="W312" s="7" t="str">
        <f t="shared" si="925"/>
        <v>10</v>
      </c>
      <c r="X312" s="7" t="str">
        <f t="shared" si="926"/>
        <v>1</v>
      </c>
      <c r="Y312" s="149"/>
      <c r="Z312" s="154"/>
      <c r="AA312" s="4"/>
      <c r="AB312" s="124"/>
      <c r="AC312" s="124"/>
      <c r="AD312" s="124"/>
      <c r="AE312" s="124"/>
      <c r="AF312" s="126">
        <f t="shared" si="881"/>
        <v>3.25</v>
      </c>
      <c r="AG312" s="7" t="str">
        <f t="shared" si="882"/>
        <v>1</v>
      </c>
      <c r="AH312" s="7" t="str">
        <f t="shared" si="883"/>
        <v>1</v>
      </c>
      <c r="AI312" s="7" t="str">
        <f t="shared" si="884"/>
        <v>10</v>
      </c>
      <c r="AJ312" s="7" t="str">
        <f t="shared" si="885"/>
        <v>1</v>
      </c>
      <c r="AK312" s="149"/>
      <c r="AL312" s="154"/>
      <c r="AM312" s="4"/>
      <c r="AN312" s="124"/>
      <c r="AO312" s="124"/>
      <c r="AP312" s="124"/>
      <c r="AQ312" s="124"/>
      <c r="AR312" s="126">
        <f t="shared" si="886"/>
        <v>3.25</v>
      </c>
      <c r="AS312" s="7" t="str">
        <f t="shared" si="927"/>
        <v>1</v>
      </c>
      <c r="AT312" s="7" t="str">
        <f t="shared" si="928"/>
        <v>1</v>
      </c>
      <c r="AU312" s="7" t="str">
        <f t="shared" si="929"/>
        <v>10</v>
      </c>
      <c r="AV312" s="7" t="str">
        <f t="shared" si="930"/>
        <v>1</v>
      </c>
      <c r="AW312" s="149"/>
      <c r="AX312" s="154"/>
      <c r="AY312" s="4"/>
      <c r="AZ312" s="124"/>
      <c r="BA312" s="124"/>
      <c r="BB312" s="124"/>
      <c r="BC312" s="124"/>
      <c r="BD312" s="126">
        <f t="shared" si="887"/>
        <v>3.25</v>
      </c>
      <c r="BE312" s="7" t="str">
        <f t="shared" si="888"/>
        <v>1</v>
      </c>
      <c r="BF312" s="7" t="str">
        <f t="shared" si="889"/>
        <v>1</v>
      </c>
      <c r="BG312" s="7" t="str">
        <f t="shared" si="890"/>
        <v>10</v>
      </c>
      <c r="BH312" s="7" t="str">
        <f t="shared" si="891"/>
        <v>1</v>
      </c>
      <c r="BI312" s="149"/>
      <c r="BJ312" s="154"/>
      <c r="BK312" s="4"/>
      <c r="BL312" s="124"/>
      <c r="BM312" s="124"/>
      <c r="BN312" s="124"/>
      <c r="BO312" s="124"/>
      <c r="BP312" s="126">
        <f t="shared" si="944"/>
        <v>3.25</v>
      </c>
      <c r="BQ312" s="7" t="str">
        <f t="shared" si="945"/>
        <v>1</v>
      </c>
      <c r="BR312" s="7" t="str">
        <f t="shared" si="946"/>
        <v>1</v>
      </c>
      <c r="BS312" s="7" t="str">
        <f t="shared" si="947"/>
        <v>10</v>
      </c>
      <c r="BT312" s="7" t="str">
        <f t="shared" si="948"/>
        <v>1</v>
      </c>
      <c r="BU312" s="149"/>
      <c r="BV312" s="154"/>
      <c r="BW312" s="4"/>
      <c r="BX312" s="124"/>
      <c r="BY312" s="124"/>
      <c r="BZ312" s="124"/>
      <c r="CA312" s="124"/>
      <c r="CB312" s="126">
        <f t="shared" si="931"/>
        <v>3.25</v>
      </c>
      <c r="CC312" s="30" t="str">
        <f t="shared" si="949"/>
        <v>1</v>
      </c>
      <c r="CD312" s="30" t="str">
        <f t="shared" si="950"/>
        <v>1</v>
      </c>
      <c r="CE312" s="30" t="str">
        <f t="shared" si="951"/>
        <v>10</v>
      </c>
      <c r="CF312" s="30" t="str">
        <f t="shared" si="952"/>
        <v>1</v>
      </c>
      <c r="CG312" s="149"/>
      <c r="CH312" s="151"/>
      <c r="CI312" s="4"/>
      <c r="CJ312" s="124"/>
      <c r="CK312" s="124"/>
      <c r="CL312" s="124"/>
      <c r="CM312" s="124"/>
      <c r="CN312" s="126">
        <f t="shared" si="902"/>
        <v>3.25</v>
      </c>
      <c r="CO312" s="30" t="str">
        <f t="shared" si="919"/>
        <v>1</v>
      </c>
      <c r="CP312" s="30" t="str">
        <f t="shared" si="920"/>
        <v>1</v>
      </c>
      <c r="CQ312" s="30" t="str">
        <f t="shared" si="921"/>
        <v>10</v>
      </c>
      <c r="CR312" s="30" t="str">
        <f t="shared" si="922"/>
        <v>1</v>
      </c>
      <c r="CS312" s="149"/>
      <c r="CT312" s="151"/>
      <c r="CU312" s="4"/>
      <c r="CV312" s="124"/>
      <c r="CW312" s="124"/>
      <c r="CX312" s="124"/>
      <c r="CY312" s="124"/>
      <c r="CZ312" s="126">
        <f t="shared" si="903"/>
        <v>3.25</v>
      </c>
      <c r="DA312" s="91" t="str">
        <f t="shared" si="936"/>
        <v>1</v>
      </c>
      <c r="DB312" s="91" t="str">
        <f t="shared" si="937"/>
        <v>1</v>
      </c>
      <c r="DC312" s="91" t="str">
        <f t="shared" si="938"/>
        <v>10</v>
      </c>
      <c r="DD312" s="91" t="str">
        <f t="shared" si="939"/>
        <v>1</v>
      </c>
      <c r="DE312" s="149"/>
      <c r="DF312" s="151"/>
      <c r="DG312" s="32"/>
      <c r="DH312" s="27"/>
      <c r="DI312" s="27"/>
      <c r="DJ312" s="76"/>
      <c r="DK312" s="27"/>
      <c r="DL312" s="29" t="s">
        <v>32</v>
      </c>
      <c r="DM312" s="7" t="s">
        <v>32</v>
      </c>
      <c r="DN312" s="7" t="s">
        <v>32</v>
      </c>
      <c r="DO312" s="7" t="s">
        <v>32</v>
      </c>
      <c r="DP312" s="7" t="s">
        <v>32</v>
      </c>
      <c r="DQ312" s="149"/>
      <c r="DR312" s="151"/>
      <c r="DS312" s="4"/>
      <c r="DT312" s="124"/>
      <c r="DU312" s="124"/>
      <c r="DV312" s="124"/>
      <c r="DW312" s="124"/>
      <c r="DX312" s="126">
        <f t="shared" si="904"/>
        <v>3.25</v>
      </c>
      <c r="DY312" s="7" t="str">
        <f t="shared" si="940"/>
        <v>1</v>
      </c>
      <c r="DZ312" s="7" t="str">
        <f t="shared" si="941"/>
        <v>1</v>
      </c>
      <c r="EA312" s="7" t="str">
        <f t="shared" si="942"/>
        <v>10</v>
      </c>
      <c r="EB312" s="7" t="str">
        <f t="shared" si="943"/>
        <v>1</v>
      </c>
    </row>
    <row r="313" spans="1:132" x14ac:dyDescent="0.25">
      <c r="A313" s="149"/>
      <c r="B313" s="154"/>
      <c r="C313" s="146"/>
      <c r="D313" s="124"/>
      <c r="E313" s="124"/>
      <c r="F313" s="124"/>
      <c r="G313" s="124"/>
      <c r="H313" s="126">
        <f t="shared" si="875"/>
        <v>3.25</v>
      </c>
      <c r="I313" s="7" t="str">
        <f t="shared" si="876"/>
        <v>1</v>
      </c>
      <c r="J313" s="7" t="str">
        <f t="shared" si="877"/>
        <v>1</v>
      </c>
      <c r="K313" s="7" t="str">
        <f t="shared" si="878"/>
        <v>10</v>
      </c>
      <c r="L313" s="7" t="str">
        <f t="shared" si="879"/>
        <v>1</v>
      </c>
      <c r="M313" s="149"/>
      <c r="N313" s="154"/>
      <c r="O313" s="146"/>
      <c r="P313" s="124"/>
      <c r="Q313" s="124"/>
      <c r="R313" s="124"/>
      <c r="S313" s="124"/>
      <c r="T313" s="29">
        <f t="shared" si="880"/>
        <v>3.25</v>
      </c>
      <c r="U313" s="7" t="str">
        <f t="shared" si="923"/>
        <v>1</v>
      </c>
      <c r="V313" s="7" t="str">
        <f t="shared" si="924"/>
        <v>1</v>
      </c>
      <c r="W313" s="7" t="str">
        <f t="shared" si="925"/>
        <v>10</v>
      </c>
      <c r="X313" s="7" t="str">
        <f t="shared" si="926"/>
        <v>1</v>
      </c>
      <c r="Y313" s="149"/>
      <c r="Z313" s="154"/>
      <c r="AA313" s="146"/>
      <c r="AB313" s="124"/>
      <c r="AC313" s="124"/>
      <c r="AD313" s="124"/>
      <c r="AE313" s="124"/>
      <c r="AF313" s="29">
        <f t="shared" si="881"/>
        <v>3.25</v>
      </c>
      <c r="AG313" s="7" t="str">
        <f t="shared" si="882"/>
        <v>1</v>
      </c>
      <c r="AH313" s="7" t="str">
        <f t="shared" si="883"/>
        <v>1</v>
      </c>
      <c r="AI313" s="7" t="str">
        <f t="shared" si="884"/>
        <v>10</v>
      </c>
      <c r="AJ313" s="7" t="str">
        <f t="shared" si="885"/>
        <v>1</v>
      </c>
      <c r="AK313" s="149"/>
      <c r="AL313" s="154"/>
      <c r="AM313" s="146"/>
      <c r="AN313" s="124"/>
      <c r="AO313" s="124"/>
      <c r="AP313" s="124"/>
      <c r="AQ313" s="124"/>
      <c r="AR313" s="29">
        <f t="shared" si="886"/>
        <v>3.25</v>
      </c>
      <c r="AS313" s="7" t="str">
        <f t="shared" si="927"/>
        <v>1</v>
      </c>
      <c r="AT313" s="7" t="str">
        <f t="shared" si="928"/>
        <v>1</v>
      </c>
      <c r="AU313" s="7" t="str">
        <f t="shared" si="929"/>
        <v>10</v>
      </c>
      <c r="AV313" s="7" t="str">
        <f t="shared" si="930"/>
        <v>1</v>
      </c>
      <c r="AW313" s="149"/>
      <c r="AX313" s="154"/>
      <c r="AY313" s="146"/>
      <c r="AZ313" s="124"/>
      <c r="BA313" s="124"/>
      <c r="BB313" s="124"/>
      <c r="BC313" s="124"/>
      <c r="BD313" s="6">
        <f t="shared" si="887"/>
        <v>3.25</v>
      </c>
      <c r="BE313" s="7" t="str">
        <f t="shared" si="888"/>
        <v>1</v>
      </c>
      <c r="BF313" s="7" t="str">
        <f t="shared" si="889"/>
        <v>1</v>
      </c>
      <c r="BG313" s="7" t="str">
        <f t="shared" si="890"/>
        <v>10</v>
      </c>
      <c r="BH313" s="7" t="str">
        <f t="shared" si="891"/>
        <v>1</v>
      </c>
      <c r="BI313" s="149"/>
      <c r="BJ313" s="154"/>
      <c r="BK313" s="146"/>
      <c r="BL313" s="124"/>
      <c r="BM313" s="124"/>
      <c r="BN313" s="124"/>
      <c r="BO313" s="124"/>
      <c r="BP313" s="126">
        <f t="shared" si="944"/>
        <v>3.25</v>
      </c>
      <c r="BQ313" s="7" t="str">
        <f t="shared" si="945"/>
        <v>1</v>
      </c>
      <c r="BR313" s="7" t="str">
        <f t="shared" si="946"/>
        <v>1</v>
      </c>
      <c r="BS313" s="7" t="str">
        <f t="shared" si="947"/>
        <v>10</v>
      </c>
      <c r="BT313" s="7" t="str">
        <f t="shared" si="948"/>
        <v>1</v>
      </c>
      <c r="BU313" s="149"/>
      <c r="BV313" s="154"/>
      <c r="BW313" s="146"/>
      <c r="BX313" s="124"/>
      <c r="BY313" s="124"/>
      <c r="BZ313" s="124"/>
      <c r="CA313" s="124"/>
      <c r="CB313" s="126">
        <f t="shared" si="931"/>
        <v>3.25</v>
      </c>
      <c r="CC313" s="30" t="str">
        <f t="shared" si="949"/>
        <v>1</v>
      </c>
      <c r="CD313" s="30" t="str">
        <f t="shared" si="950"/>
        <v>1</v>
      </c>
      <c r="CE313" s="30" t="str">
        <f t="shared" si="951"/>
        <v>10</v>
      </c>
      <c r="CF313" s="30" t="str">
        <f t="shared" si="952"/>
        <v>1</v>
      </c>
      <c r="CG313" s="149"/>
      <c r="CH313" s="151"/>
      <c r="CI313" s="146"/>
      <c r="CJ313" s="124"/>
      <c r="CK313" s="124"/>
      <c r="CL313" s="124"/>
      <c r="CM313" s="124"/>
      <c r="CN313" s="29">
        <f t="shared" si="902"/>
        <v>3.25</v>
      </c>
      <c r="CO313" s="30" t="str">
        <f t="shared" si="919"/>
        <v>1</v>
      </c>
      <c r="CP313" s="30" t="str">
        <f t="shared" si="920"/>
        <v>1</v>
      </c>
      <c r="CQ313" s="30" t="str">
        <f t="shared" si="921"/>
        <v>10</v>
      </c>
      <c r="CR313" s="30" t="str">
        <f t="shared" si="922"/>
        <v>1</v>
      </c>
      <c r="CS313" s="149"/>
      <c r="CT313" s="151"/>
      <c r="CU313" s="146"/>
      <c r="CV313" s="124"/>
      <c r="CW313" s="124"/>
      <c r="CX313" s="124"/>
      <c r="CY313" s="124"/>
      <c r="CZ313" s="80">
        <f t="shared" si="903"/>
        <v>3.25</v>
      </c>
      <c r="DA313" s="91" t="str">
        <f t="shared" si="936"/>
        <v>1</v>
      </c>
      <c r="DB313" s="91" t="str">
        <f t="shared" si="937"/>
        <v>1</v>
      </c>
      <c r="DC313" s="91" t="str">
        <f t="shared" si="938"/>
        <v>10</v>
      </c>
      <c r="DD313" s="91" t="str">
        <f t="shared" si="939"/>
        <v>1</v>
      </c>
      <c r="DE313" s="149"/>
      <c r="DF313" s="151"/>
      <c r="DG313" s="4"/>
      <c r="DH313" s="43"/>
      <c r="DI313" s="43"/>
      <c r="DJ313" s="76"/>
      <c r="DK313" s="44"/>
      <c r="DL313" s="29"/>
      <c r="DM313" s="7" t="s">
        <v>32</v>
      </c>
      <c r="DN313" s="7" t="s">
        <v>32</v>
      </c>
      <c r="DO313" s="7" t="s">
        <v>32</v>
      </c>
      <c r="DP313" s="7" t="s">
        <v>32</v>
      </c>
      <c r="DQ313" s="149"/>
      <c r="DR313" s="151"/>
      <c r="DS313" s="146"/>
      <c r="DT313" s="124"/>
      <c r="DU313" s="124"/>
      <c r="DV313" s="124"/>
      <c r="DW313" s="124"/>
      <c r="DX313" s="29">
        <f t="shared" si="904"/>
        <v>3.25</v>
      </c>
      <c r="DY313" s="7" t="str">
        <f t="shared" si="940"/>
        <v>1</v>
      </c>
      <c r="DZ313" s="7" t="str">
        <f t="shared" si="941"/>
        <v>1</v>
      </c>
      <c r="EA313" s="7" t="str">
        <f t="shared" si="942"/>
        <v>10</v>
      </c>
      <c r="EB313" s="7" t="str">
        <f t="shared" si="943"/>
        <v>1</v>
      </c>
    </row>
    <row r="314" spans="1:132" x14ac:dyDescent="0.25">
      <c r="A314" s="149"/>
      <c r="B314" s="154"/>
      <c r="C314" s="32"/>
      <c r="D314" s="124"/>
      <c r="E314" s="124"/>
      <c r="F314" s="124"/>
      <c r="G314" s="124"/>
      <c r="H314" s="126">
        <f t="shared" si="875"/>
        <v>3.25</v>
      </c>
      <c r="I314" s="7" t="str">
        <f t="shared" si="876"/>
        <v>1</v>
      </c>
      <c r="J314" s="7" t="str">
        <f t="shared" si="877"/>
        <v>1</v>
      </c>
      <c r="K314" s="7" t="str">
        <f t="shared" si="878"/>
        <v>10</v>
      </c>
      <c r="L314" s="7" t="str">
        <f t="shared" si="879"/>
        <v>1</v>
      </c>
      <c r="M314" s="149"/>
      <c r="N314" s="154"/>
      <c r="O314" s="32"/>
      <c r="P314" s="124"/>
      <c r="Q314" s="124"/>
      <c r="R314" s="124"/>
      <c r="S314" s="124"/>
      <c r="T314" s="29">
        <f t="shared" si="880"/>
        <v>3.25</v>
      </c>
      <c r="U314" s="7" t="str">
        <f t="shared" si="923"/>
        <v>1</v>
      </c>
      <c r="V314" s="7" t="str">
        <f t="shared" si="924"/>
        <v>1</v>
      </c>
      <c r="W314" s="7" t="str">
        <f t="shared" si="925"/>
        <v>10</v>
      </c>
      <c r="X314" s="7" t="str">
        <f t="shared" si="926"/>
        <v>1</v>
      </c>
      <c r="Y314" s="149"/>
      <c r="Z314" s="154"/>
      <c r="AA314" s="32"/>
      <c r="AB314" s="124"/>
      <c r="AC314" s="124"/>
      <c r="AD314" s="124"/>
      <c r="AE314" s="124"/>
      <c r="AF314" s="29">
        <f t="shared" si="881"/>
        <v>3.25</v>
      </c>
      <c r="AG314" s="7" t="str">
        <f t="shared" si="882"/>
        <v>1</v>
      </c>
      <c r="AH314" s="7" t="str">
        <f t="shared" si="883"/>
        <v>1</v>
      </c>
      <c r="AI314" s="7" t="str">
        <f t="shared" si="884"/>
        <v>10</v>
      </c>
      <c r="AJ314" s="7" t="str">
        <f t="shared" si="885"/>
        <v>1</v>
      </c>
      <c r="AK314" s="149"/>
      <c r="AL314" s="154"/>
      <c r="AM314" s="32"/>
      <c r="AN314" s="124"/>
      <c r="AO314" s="124"/>
      <c r="AP314" s="124"/>
      <c r="AQ314" s="124"/>
      <c r="AR314" s="29">
        <f t="shared" si="886"/>
        <v>3.25</v>
      </c>
      <c r="AS314" s="7" t="str">
        <f t="shared" si="927"/>
        <v>1</v>
      </c>
      <c r="AT314" s="7" t="str">
        <f t="shared" si="928"/>
        <v>1</v>
      </c>
      <c r="AU314" s="7" t="str">
        <f t="shared" si="929"/>
        <v>10</v>
      </c>
      <c r="AV314" s="7" t="str">
        <f t="shared" si="930"/>
        <v>1</v>
      </c>
      <c r="AW314" s="149"/>
      <c r="AX314" s="154"/>
      <c r="AY314" s="32"/>
      <c r="AZ314" s="124"/>
      <c r="BA314" s="124"/>
      <c r="BB314" s="124"/>
      <c r="BC314" s="124"/>
      <c r="BD314" s="6">
        <f t="shared" si="887"/>
        <v>3.25</v>
      </c>
      <c r="BE314" s="7" t="str">
        <f t="shared" si="888"/>
        <v>1</v>
      </c>
      <c r="BF314" s="7" t="str">
        <f t="shared" si="889"/>
        <v>1</v>
      </c>
      <c r="BG314" s="7" t="str">
        <f t="shared" si="890"/>
        <v>10</v>
      </c>
      <c r="BH314" s="7" t="str">
        <f t="shared" si="891"/>
        <v>1</v>
      </c>
      <c r="BI314" s="149"/>
      <c r="BJ314" s="154"/>
      <c r="BK314" s="32"/>
      <c r="BL314" s="124"/>
      <c r="BM314" s="124"/>
      <c r="BN314" s="124"/>
      <c r="BO314" s="124"/>
      <c r="BP314" s="126">
        <f t="shared" si="944"/>
        <v>3.25</v>
      </c>
      <c r="BQ314" s="7" t="str">
        <f t="shared" si="945"/>
        <v>1</v>
      </c>
      <c r="BR314" s="7" t="str">
        <f t="shared" si="946"/>
        <v>1</v>
      </c>
      <c r="BS314" s="7" t="str">
        <f t="shared" si="947"/>
        <v>10</v>
      </c>
      <c r="BT314" s="7" t="str">
        <f t="shared" si="948"/>
        <v>1</v>
      </c>
      <c r="BU314" s="149"/>
      <c r="BV314" s="154"/>
      <c r="BW314" s="32"/>
      <c r="BX314" s="124"/>
      <c r="BY314" s="124"/>
      <c r="BZ314" s="124"/>
      <c r="CA314" s="124"/>
      <c r="CB314" s="126">
        <f t="shared" si="931"/>
        <v>3.25</v>
      </c>
      <c r="CC314" s="30" t="str">
        <f t="shared" si="949"/>
        <v>1</v>
      </c>
      <c r="CD314" s="30" t="str">
        <f t="shared" si="950"/>
        <v>1</v>
      </c>
      <c r="CE314" s="30" t="str">
        <f t="shared" si="951"/>
        <v>10</v>
      </c>
      <c r="CF314" s="30" t="str">
        <f t="shared" si="952"/>
        <v>1</v>
      </c>
      <c r="CG314" s="149"/>
      <c r="CH314" s="151"/>
      <c r="CI314" s="32"/>
      <c r="CJ314" s="124"/>
      <c r="CK314" s="124"/>
      <c r="CL314" s="124"/>
      <c r="CM314" s="124"/>
      <c r="CN314" s="29">
        <f t="shared" si="902"/>
        <v>3.25</v>
      </c>
      <c r="CO314" s="30" t="str">
        <f t="shared" si="919"/>
        <v>1</v>
      </c>
      <c r="CP314" s="30" t="str">
        <f t="shared" si="920"/>
        <v>1</v>
      </c>
      <c r="CQ314" s="30" t="str">
        <f t="shared" si="921"/>
        <v>10</v>
      </c>
      <c r="CR314" s="30" t="str">
        <f t="shared" si="922"/>
        <v>1</v>
      </c>
      <c r="CS314" s="149"/>
      <c r="CT314" s="151"/>
      <c r="CU314" s="32"/>
      <c r="CV314" s="124"/>
      <c r="CW314" s="124"/>
      <c r="CX314" s="124"/>
      <c r="CY314" s="124"/>
      <c r="CZ314" s="80">
        <f t="shared" si="903"/>
        <v>3.25</v>
      </c>
      <c r="DA314" s="91" t="str">
        <f t="shared" si="936"/>
        <v>1</v>
      </c>
      <c r="DB314" s="91" t="str">
        <f t="shared" si="937"/>
        <v>1</v>
      </c>
      <c r="DC314" s="91" t="str">
        <f t="shared" si="938"/>
        <v>10</v>
      </c>
      <c r="DD314" s="91" t="str">
        <f t="shared" si="939"/>
        <v>1</v>
      </c>
      <c r="DE314" s="149"/>
      <c r="DF314" s="151"/>
      <c r="DG314" s="32"/>
      <c r="DH314" s="27"/>
      <c r="DI314" s="27"/>
      <c r="DJ314" s="94"/>
      <c r="DK314" s="27"/>
      <c r="DL314" s="29" t="s">
        <v>32</v>
      </c>
      <c r="DM314" s="7" t="s">
        <v>32</v>
      </c>
      <c r="DN314" s="7" t="s">
        <v>32</v>
      </c>
      <c r="DO314" s="7" t="s">
        <v>32</v>
      </c>
      <c r="DP314" s="7" t="s">
        <v>32</v>
      </c>
      <c r="DQ314" s="149"/>
      <c r="DR314" s="151"/>
      <c r="DS314" s="32"/>
      <c r="DT314" s="124"/>
      <c r="DU314" s="124"/>
      <c r="DV314" s="124"/>
      <c r="DW314" s="124"/>
      <c r="DX314" s="29">
        <f t="shared" si="904"/>
        <v>3.25</v>
      </c>
      <c r="DY314" s="7" t="str">
        <f t="shared" si="940"/>
        <v>1</v>
      </c>
      <c r="DZ314" s="7" t="str">
        <f t="shared" si="941"/>
        <v>1</v>
      </c>
      <c r="EA314" s="7" t="str">
        <f t="shared" si="942"/>
        <v>10</v>
      </c>
      <c r="EB314" s="7" t="str">
        <f t="shared" si="943"/>
        <v>1</v>
      </c>
    </row>
    <row r="315" spans="1:132" x14ac:dyDescent="0.25">
      <c r="A315" s="150"/>
      <c r="B315" s="155"/>
      <c r="C315" s="32"/>
      <c r="D315" s="124"/>
      <c r="E315" s="124"/>
      <c r="F315" s="124"/>
      <c r="G315" s="124"/>
      <c r="H315" s="126">
        <f t="shared" si="875"/>
        <v>3.25</v>
      </c>
      <c r="I315" s="7" t="str">
        <f t="shared" si="876"/>
        <v>1</v>
      </c>
      <c r="J315" s="7" t="str">
        <f t="shared" si="877"/>
        <v>1</v>
      </c>
      <c r="K315" s="7" t="str">
        <f t="shared" si="878"/>
        <v>10</v>
      </c>
      <c r="L315" s="7" t="str">
        <f t="shared" si="879"/>
        <v>1</v>
      </c>
      <c r="M315" s="150"/>
      <c r="N315" s="155"/>
      <c r="O315" s="32"/>
      <c r="P315" s="124"/>
      <c r="Q315" s="124"/>
      <c r="R315" s="124"/>
      <c r="S315" s="124"/>
      <c r="T315" s="29">
        <f t="shared" si="880"/>
        <v>3.25</v>
      </c>
      <c r="U315" s="101" t="str">
        <f t="shared" si="923"/>
        <v>1</v>
      </c>
      <c r="V315" s="101" t="str">
        <f t="shared" si="924"/>
        <v>1</v>
      </c>
      <c r="W315" s="101" t="str">
        <f t="shared" si="925"/>
        <v>10</v>
      </c>
      <c r="X315" s="101" t="str">
        <f t="shared" si="926"/>
        <v>1</v>
      </c>
      <c r="Y315" s="150"/>
      <c r="Z315" s="155"/>
      <c r="AA315" s="32"/>
      <c r="AB315" s="124"/>
      <c r="AC315" s="124"/>
      <c r="AD315" s="124"/>
      <c r="AE315" s="124"/>
      <c r="AF315" s="29">
        <f t="shared" si="881"/>
        <v>3.25</v>
      </c>
      <c r="AG315" s="7" t="str">
        <f t="shared" si="882"/>
        <v>1</v>
      </c>
      <c r="AH315" s="7" t="str">
        <f t="shared" si="883"/>
        <v>1</v>
      </c>
      <c r="AI315" s="7" t="str">
        <f t="shared" si="884"/>
        <v>10</v>
      </c>
      <c r="AJ315" s="7" t="str">
        <f t="shared" si="885"/>
        <v>1</v>
      </c>
      <c r="AK315" s="150"/>
      <c r="AL315" s="155"/>
      <c r="AM315" s="32"/>
      <c r="AN315" s="124"/>
      <c r="AO315" s="124"/>
      <c r="AP315" s="124"/>
      <c r="AQ315" s="124"/>
      <c r="AR315" s="29">
        <f t="shared" si="886"/>
        <v>3.25</v>
      </c>
      <c r="AS315" s="101" t="str">
        <f t="shared" si="927"/>
        <v>1</v>
      </c>
      <c r="AT315" s="101" t="str">
        <f t="shared" si="928"/>
        <v>1</v>
      </c>
      <c r="AU315" s="101" t="str">
        <f t="shared" si="929"/>
        <v>10</v>
      </c>
      <c r="AV315" s="101" t="str">
        <f t="shared" si="930"/>
        <v>1</v>
      </c>
      <c r="AW315" s="150"/>
      <c r="AX315" s="155"/>
      <c r="AY315" s="32"/>
      <c r="AZ315" s="124"/>
      <c r="BA315" s="124"/>
      <c r="BB315" s="124"/>
      <c r="BC315" s="124"/>
      <c r="BD315" s="6">
        <f t="shared" si="887"/>
        <v>3.25</v>
      </c>
      <c r="BE315" s="7" t="str">
        <f t="shared" si="888"/>
        <v>1</v>
      </c>
      <c r="BF315" s="7" t="str">
        <f t="shared" si="889"/>
        <v>1</v>
      </c>
      <c r="BG315" s="7" t="str">
        <f t="shared" si="890"/>
        <v>10</v>
      </c>
      <c r="BH315" s="7" t="str">
        <f t="shared" si="891"/>
        <v>1</v>
      </c>
      <c r="BI315" s="150"/>
      <c r="BJ315" s="155"/>
      <c r="BK315" s="32"/>
      <c r="BL315" s="124"/>
      <c r="BM315" s="124"/>
      <c r="BN315" s="124"/>
      <c r="BO315" s="124"/>
      <c r="BP315" s="126">
        <f t="shared" si="944"/>
        <v>3.25</v>
      </c>
      <c r="BQ315" s="7" t="str">
        <f t="shared" si="945"/>
        <v>1</v>
      </c>
      <c r="BR315" s="7" t="str">
        <f t="shared" si="946"/>
        <v>1</v>
      </c>
      <c r="BS315" s="7" t="str">
        <f t="shared" si="947"/>
        <v>10</v>
      </c>
      <c r="BT315" s="7" t="str">
        <f t="shared" si="948"/>
        <v>1</v>
      </c>
      <c r="BU315" s="150"/>
      <c r="BV315" s="155"/>
      <c r="BW315" s="32"/>
      <c r="BX315" s="124"/>
      <c r="BY315" s="124"/>
      <c r="BZ315" s="124"/>
      <c r="CA315" s="124"/>
      <c r="CB315" s="126">
        <f t="shared" si="931"/>
        <v>3.25</v>
      </c>
      <c r="CC315" s="30" t="str">
        <f t="shared" si="949"/>
        <v>1</v>
      </c>
      <c r="CD315" s="30" t="str">
        <f t="shared" si="950"/>
        <v>1</v>
      </c>
      <c r="CE315" s="30" t="str">
        <f t="shared" si="951"/>
        <v>10</v>
      </c>
      <c r="CF315" s="30" t="str">
        <f t="shared" si="952"/>
        <v>1</v>
      </c>
      <c r="CG315" s="150"/>
      <c r="CH315" s="152"/>
      <c r="CI315" s="32"/>
      <c r="CJ315" s="124"/>
      <c r="CK315" s="124"/>
      <c r="CL315" s="124"/>
      <c r="CM315" s="124"/>
      <c r="CN315" s="29">
        <f t="shared" si="902"/>
        <v>3.25</v>
      </c>
      <c r="CO315" s="30" t="str">
        <f t="shared" si="919"/>
        <v>1</v>
      </c>
      <c r="CP315" s="30" t="str">
        <f t="shared" si="920"/>
        <v>1</v>
      </c>
      <c r="CQ315" s="30" t="str">
        <f t="shared" si="921"/>
        <v>10</v>
      </c>
      <c r="CR315" s="30" t="str">
        <f t="shared" si="922"/>
        <v>1</v>
      </c>
      <c r="CS315" s="150"/>
      <c r="CT315" s="152"/>
      <c r="CU315" s="32"/>
      <c r="CV315" s="124"/>
      <c r="CW315" s="124"/>
      <c r="CX315" s="124"/>
      <c r="CY315" s="124"/>
      <c r="CZ315" s="80">
        <f t="shared" si="903"/>
        <v>3.25</v>
      </c>
      <c r="DA315" s="104" t="str">
        <f t="shared" si="936"/>
        <v>1</v>
      </c>
      <c r="DB315" s="104" t="str">
        <f t="shared" si="937"/>
        <v>1</v>
      </c>
      <c r="DC315" s="104" t="str">
        <f t="shared" si="938"/>
        <v>10</v>
      </c>
      <c r="DD315" s="104" t="str">
        <f t="shared" si="939"/>
        <v>1</v>
      </c>
      <c r="DE315" s="150"/>
      <c r="DF315" s="152"/>
      <c r="DG315" s="98"/>
      <c r="DH315" s="99"/>
      <c r="DI315" s="99"/>
      <c r="DJ315" s="103"/>
      <c r="DK315" s="99"/>
      <c r="DL315" s="29" t="s">
        <v>32</v>
      </c>
      <c r="DM315" s="7" t="s">
        <v>32</v>
      </c>
      <c r="DN315" s="7" t="s">
        <v>32</v>
      </c>
      <c r="DO315" s="7" t="s">
        <v>32</v>
      </c>
      <c r="DP315" s="7" t="s">
        <v>32</v>
      </c>
      <c r="DQ315" s="150"/>
      <c r="DR315" s="152"/>
      <c r="DS315" s="32"/>
      <c r="DT315" s="124"/>
      <c r="DU315" s="124"/>
      <c r="DV315" s="124"/>
      <c r="DW315" s="124"/>
      <c r="DX315" s="29">
        <f t="shared" si="904"/>
        <v>3.25</v>
      </c>
      <c r="DY315" s="7" t="str">
        <f t="shared" si="940"/>
        <v>1</v>
      </c>
      <c r="DZ315" s="7" t="str">
        <f t="shared" si="941"/>
        <v>1</v>
      </c>
      <c r="EA315" s="7" t="str">
        <f t="shared" si="942"/>
        <v>10</v>
      </c>
      <c r="EB315" s="7" t="str">
        <f t="shared" si="943"/>
        <v>1</v>
      </c>
    </row>
    <row r="316" spans="1:132" ht="17.25" thickBot="1" x14ac:dyDescent="0.3">
      <c r="A316" s="106">
        <v>114</v>
      </c>
      <c r="B316" s="107" t="s">
        <v>22</v>
      </c>
      <c r="C316" s="108" t="s">
        <v>45</v>
      </c>
      <c r="D316" s="109">
        <f>AVERAGE(D304:D315)</f>
        <v>1.5249999999999999</v>
      </c>
      <c r="E316" s="109">
        <f>AVERAGE(E304:E315)</f>
        <v>83.050000000000011</v>
      </c>
      <c r="F316" s="110">
        <f>AVERAGE(F304:F315)</f>
        <v>5.5249999999999995</v>
      </c>
      <c r="G316" s="109">
        <f>AVERAGE(G304:G315)</f>
        <v>1.7025000000000001</v>
      </c>
      <c r="H316" s="109">
        <f>AVERAGE(H304:H315)</f>
        <v>3.4375</v>
      </c>
      <c r="I316" s="111" t="str">
        <f>IF(D316&lt;3,"1",IF(D316&lt;5,"3",IF(D316&lt;=15,"6",IF(D316&gt;15,"10"))))</f>
        <v>1</v>
      </c>
      <c r="J316" s="111" t="str">
        <f>IF(E316&lt;20,"1",IF(E316&lt;=49,"3",IF(E316&lt;=100,"6",IF(E316&gt;100,"10"))))</f>
        <v>6</v>
      </c>
      <c r="K316" s="111" t="str">
        <f>IF(F316&gt;6.5,"1",IF(F316&gt;=4.6,"3",IF(F316&gt;=2,"6",IF(F316&gt;=0,"10"))))</f>
        <v>3</v>
      </c>
      <c r="L316" s="111" t="str">
        <f>IF(G316&lt;0.5,"1",IF(G316&lt;1,"3",IF(G316&lt;=3,"6",IF(G316&gt;=3,"10"))))</f>
        <v>6</v>
      </c>
      <c r="M316" s="106">
        <v>114</v>
      </c>
      <c r="N316" s="107" t="s">
        <v>41</v>
      </c>
      <c r="O316" s="108" t="s">
        <v>45</v>
      </c>
      <c r="P316" s="109">
        <f>AVERAGE(P304:P315)</f>
        <v>7.5500000000000007</v>
      </c>
      <c r="Q316" s="109">
        <f>AVERAGE(Q304:Q315)</f>
        <v>60.625</v>
      </c>
      <c r="R316" s="110">
        <f>AVERAGE(R304:R315)</f>
        <v>3.1750000000000003</v>
      </c>
      <c r="S316" s="109">
        <f>AVERAGE(S304:S315)</f>
        <v>5.7725000000000009</v>
      </c>
      <c r="T316" s="109">
        <f>AVERAGE(T304:T315)</f>
        <v>4.25</v>
      </c>
      <c r="U316" s="111" t="str">
        <f>IF(P316&lt;3,"1",IF(P316&lt;5,"3",IF(P316&lt;=15,"6",IF(P316&gt;15,"10"))))</f>
        <v>6</v>
      </c>
      <c r="V316" s="111" t="str">
        <f>IF(Q316&lt;20,"1",IF(Q316&lt;=49,"3",IF(Q316&lt;=100,"6",IF(Q316&gt;100,"10"))))</f>
        <v>6</v>
      </c>
      <c r="W316" s="111" t="str">
        <f>IF(R316&gt;6.5,"1",IF(R316&gt;=4.6,"3",IF(R316&gt;=2,"6",IF(R316&gt;=0,"10"))))</f>
        <v>6</v>
      </c>
      <c r="X316" s="111" t="str">
        <f>IF(S316&lt;0.5,"1",IF(S316&lt;1,"3",IF(S316&lt;=3,"6",IF(S316&gt;=3,"10"))))</f>
        <v>10</v>
      </c>
      <c r="Y316" s="106">
        <v>114</v>
      </c>
      <c r="Z316" s="107" t="s">
        <v>41</v>
      </c>
      <c r="AA316" s="108" t="s">
        <v>45</v>
      </c>
      <c r="AB316" s="109">
        <f>AVERAGE(AB304:AB315)</f>
        <v>3.1749999999999998</v>
      </c>
      <c r="AC316" s="109">
        <f>AVERAGE(AC304:AC315)</f>
        <v>17.574999999999999</v>
      </c>
      <c r="AD316" s="110">
        <f>AVERAGE(AD304:AD315)</f>
        <v>1.5750000000000002</v>
      </c>
      <c r="AE316" s="109">
        <f>AVERAGE(AE304:AE315)</f>
        <v>6.3424999999999994</v>
      </c>
      <c r="AF316" s="109">
        <f>AVERAGE(AF304:AF315)</f>
        <v>3.9583333333333335</v>
      </c>
      <c r="AG316" s="111" t="str">
        <f>IF(AB316&lt;3,"1",IF(AB316&lt;5,"3",IF(AB316&lt;=15,"6",IF(AB316&gt;15,"10"))))</f>
        <v>3</v>
      </c>
      <c r="AH316" s="111" t="str">
        <f>IF(AC316&lt;20,"1",IF(AC316&lt;=49,"3",IF(AC316&lt;=100,"6",IF(AC316&gt;100,"10"))))</f>
        <v>1</v>
      </c>
      <c r="AI316" s="111" t="str">
        <f>IF(AD316&gt;6.5,"1",IF(AD316&gt;=4.6,"3",IF(AD316&gt;=2,"6",IF(AD316&gt;=0,"10"))))</f>
        <v>10</v>
      </c>
      <c r="AJ316" s="111" t="str">
        <f>IF(AE316&lt;0.5,"1",IF(AE316&lt;1,"3",IF(AE316&lt;=3,"6",IF(AE316&gt;=3,"10"))))</f>
        <v>10</v>
      </c>
      <c r="AK316" s="106">
        <v>114</v>
      </c>
      <c r="AL316" s="107" t="s">
        <v>42</v>
      </c>
      <c r="AM316" s="108" t="s">
        <v>45</v>
      </c>
      <c r="AN316" s="109">
        <f>AVERAGE(AN304:AN315)</f>
        <v>2.1749999999999998</v>
      </c>
      <c r="AO316" s="109">
        <f>AVERAGE(AO304:AO315)</f>
        <v>21.55</v>
      </c>
      <c r="AP316" s="110">
        <f>AVERAGE(AP304:AP315)</f>
        <v>3.0999999999999996</v>
      </c>
      <c r="AQ316" s="109">
        <f>AVERAGE(AQ304:AQ315)</f>
        <v>5.4224999999999994</v>
      </c>
      <c r="AR316" s="109">
        <f>AVERAGE(AR304:AR315)</f>
        <v>3.75</v>
      </c>
      <c r="AS316" s="111" t="str">
        <f>IF(AN316&lt;3,"1",IF(AN316&lt;5,"3",IF(AN316&lt;=15,"6",IF(AN316&gt;15,"10"))))</f>
        <v>1</v>
      </c>
      <c r="AT316" s="111" t="str">
        <f>IF(AO316&lt;20,"1",IF(AO316&lt;=49,"3",IF(AO316&lt;=100,"6",IF(AO316&gt;100,"10"))))</f>
        <v>3</v>
      </c>
      <c r="AU316" s="111" t="str">
        <f>IF(AP316&gt;6.5,"1",IF(AP316&gt;=4.6,"3",IF(AP316&gt;=2,"6",IF(AP316&gt;=0,"10"))))</f>
        <v>6</v>
      </c>
      <c r="AV316" s="111" t="str">
        <f>IF(AQ316&lt;0.5,"1",IF(AQ316&lt;1,"3",IF(AQ316&lt;=3,"6",IF(AQ316&gt;=3,"10"))))</f>
        <v>10</v>
      </c>
      <c r="AW316" s="106">
        <v>114</v>
      </c>
      <c r="AX316" s="107" t="s">
        <v>42</v>
      </c>
      <c r="AY316" s="108" t="s">
        <v>45</v>
      </c>
      <c r="AZ316" s="109">
        <f>AVERAGE(AZ304:AZ315)</f>
        <v>2</v>
      </c>
      <c r="BA316" s="109">
        <f>AVERAGE(BA304:BA315)</f>
        <v>37.825000000000003</v>
      </c>
      <c r="BB316" s="110">
        <f>AVERAGE(BB304:BB315)</f>
        <v>4.3250000000000002</v>
      </c>
      <c r="BC316" s="109">
        <f>AVERAGE(BC304:BC315)</f>
        <v>3.7550000000000003</v>
      </c>
      <c r="BD316" s="109">
        <f>AVERAGE(BD304:BD315)</f>
        <v>3.7083333333333335</v>
      </c>
      <c r="BE316" s="111" t="str">
        <f>IF(AZ316&lt;3,"1",IF(AZ316&lt;5,"3",IF(AZ316&lt;=15,"6",IF(AZ316&gt;15,"10"))))</f>
        <v>1</v>
      </c>
      <c r="BF316" s="111" t="str">
        <f>IF(BA316&lt;20,"1",IF(BA316&lt;=49,"3",IF(BA316&lt;=100,"6",IF(BA316&gt;100,"10"))))</f>
        <v>3</v>
      </c>
      <c r="BG316" s="111" t="str">
        <f>IF(BB316&gt;6.5,"1",IF(BB316&gt;=4.6,"3",IF(BB316&gt;=2,"6",IF(BB316&gt;=0,"10"))))</f>
        <v>6</v>
      </c>
      <c r="BH316" s="111" t="str">
        <f>IF(BC316&lt;0.5,"1",IF(BC316&lt;1,"3",IF(BC316&lt;=3,"6",IF(BC316&gt;=3,"10"))))</f>
        <v>10</v>
      </c>
      <c r="BI316" s="106">
        <v>114</v>
      </c>
      <c r="BJ316" s="107" t="s">
        <v>22</v>
      </c>
      <c r="BK316" s="108" t="s">
        <v>45</v>
      </c>
      <c r="BL316" s="109">
        <f>AVERAGE(BL304:BL315)</f>
        <v>1.2</v>
      </c>
      <c r="BM316" s="109">
        <f>AVERAGE(BM304:BM315)</f>
        <v>166.06666666666666</v>
      </c>
      <c r="BN316" s="110">
        <f>AVERAGE(BN304:BN315)</f>
        <v>9.5000000000000018</v>
      </c>
      <c r="BO316" s="109">
        <f>AVERAGE(BO304:BO315)</f>
        <v>0.15666666666666668</v>
      </c>
      <c r="BP316" s="109">
        <f>AVERAGE(BP304:BP315)</f>
        <v>2.8863636363636362</v>
      </c>
      <c r="BQ316" s="111" t="str">
        <f>IF(BL316&lt;3,"1",IF(BL316&lt;5,"3",IF(BL316&lt;=15,"6",IF(BL316&gt;15,"10"))))</f>
        <v>1</v>
      </c>
      <c r="BR316" s="111" t="str">
        <f>IF(BM316&lt;20,"1",IF(BM316&lt;=49,"3",IF(BM316&lt;=100,"6",IF(BM316&gt;100,"10"))))</f>
        <v>10</v>
      </c>
      <c r="BS316" s="111" t="str">
        <f>IF(BN316&gt;6.5,"1",IF(BN316&gt;=4.6,"3",IF(BN316&gt;=2,"6",IF(BN316&gt;=0,"10"))))</f>
        <v>1</v>
      </c>
      <c r="BT316" s="111" t="str">
        <f>IF(BO316&lt;0.5,"1",IF(BO316&lt;1,"3",IF(BO316&lt;=3,"6",IF(BO316&gt;=3,"10"))))</f>
        <v>1</v>
      </c>
      <c r="BU316" s="106">
        <v>114</v>
      </c>
      <c r="BV316" s="107" t="s">
        <v>22</v>
      </c>
      <c r="BW316" s="108" t="s">
        <v>45</v>
      </c>
      <c r="BX316" s="109">
        <f>AVERAGE(BX304:BX315)</f>
        <v>3.3499999999999996</v>
      </c>
      <c r="BY316" s="109">
        <f>AVERAGE(BY304:BY315)</f>
        <v>60.55</v>
      </c>
      <c r="BZ316" s="110">
        <f>AVERAGE(BZ304:BZ315)</f>
        <v>4.9499999999999993</v>
      </c>
      <c r="CA316" s="109">
        <f>AVERAGE(CA304:CA315)</f>
        <v>4.95</v>
      </c>
      <c r="CB316" s="109">
        <f>AVERAGE(CB304:CB315)</f>
        <v>3.65</v>
      </c>
      <c r="CC316" s="111" t="str">
        <f>IF(BX316&lt;3,"1",IF(BX316&lt;5,"3",IF(BX316&lt;=15,"6",IF(BX316&gt;15,"10"))))</f>
        <v>3</v>
      </c>
      <c r="CD316" s="111" t="str">
        <f>IF(BY316&lt;20,"1",IF(BY316&lt;=49,"3",IF(BY316&lt;=100,"6",IF(BY316&gt;100,"10"))))</f>
        <v>6</v>
      </c>
      <c r="CE316" s="111" t="str">
        <f>IF(BZ316&gt;6.5,"1",IF(BZ316&gt;=4.6,"3",IF(BZ316&gt;=2,"6",IF(BZ316&gt;=0,"10"))))</f>
        <v>3</v>
      </c>
      <c r="CF316" s="111" t="str">
        <f>IF(CA316&lt;0.5,"1",IF(CA316&lt;1,"3",IF(CA316&lt;=3,"6",IF(CA316&gt;=3,"10"))))</f>
        <v>10</v>
      </c>
      <c r="CG316" s="106">
        <v>114</v>
      </c>
      <c r="CH316" s="112"/>
      <c r="CI316" s="113" t="s">
        <v>31</v>
      </c>
      <c r="CJ316" s="109">
        <f>AVERAGE(CJ304:CJ315)</f>
        <v>70.300000000000011</v>
      </c>
      <c r="CK316" s="109">
        <f>AVERAGE(CK304:CK315)</f>
        <v>24.575000000000003</v>
      </c>
      <c r="CL316" s="110">
        <f>AVERAGE(CL304:CL315)</f>
        <v>7</v>
      </c>
      <c r="CM316" s="109">
        <f>AVERAGE(CM304:CM315)</f>
        <v>5.72</v>
      </c>
      <c r="CN316" s="109">
        <f>AVERAGE(CN304:CN315)</f>
        <v>4</v>
      </c>
      <c r="CO316" s="111" t="str">
        <f>IF(CJ316&lt;3,"1",IF(CJ316&lt;5,"3",IF(CJ316&lt;=15,"6",IF(CJ316&gt;15,"10"))))</f>
        <v>10</v>
      </c>
      <c r="CP316" s="111" t="str">
        <f>IF(CK316&lt;20,"1",IF(CK316&lt;=49,"3",IF(CK316&lt;=100,"6",IF(CK316&gt;100,"10"))))</f>
        <v>3</v>
      </c>
      <c r="CQ316" s="111" t="str">
        <f>IF(CL316&gt;6.5,"1",IF(CL316&gt;=4.6,"3",IF(CL316&gt;=2,"6",IF(CL316&gt;=0,"10"))))</f>
        <v>1</v>
      </c>
      <c r="CR316" s="111" t="str">
        <f>IF(CM316&lt;0.5,"1",IF(CM316&lt;1,"3",IF(CM316&lt;=3,"6",IF(CM316&gt;=3,"10"))))</f>
        <v>10</v>
      </c>
      <c r="CS316" s="106">
        <v>114</v>
      </c>
      <c r="CT316" s="112"/>
      <c r="CU316" s="113" t="s">
        <v>31</v>
      </c>
      <c r="CV316" s="109">
        <f>AVERAGE(CV304:CV315)</f>
        <v>173.52500000000001</v>
      </c>
      <c r="CW316" s="109">
        <f>AVERAGE(CW304:CW315)</f>
        <v>93.174999999999997</v>
      </c>
      <c r="CX316" s="110">
        <f>AVERAGE(CX304:CX315)</f>
        <v>6.6999999999999993</v>
      </c>
      <c r="CY316" s="109">
        <f>AVERAGE(CY304:CY315)</f>
        <v>7.5875000000000004</v>
      </c>
      <c r="CZ316" s="115">
        <f>AVERAGE(CZ304:CZ315)</f>
        <v>4.354166666666667</v>
      </c>
      <c r="DA316" s="116" t="str">
        <f>IF(CV316&lt;3,"1",IF(CV316&lt;5,"3",IF(CV316&lt;=15,"6",IF(CV316&gt;15,"10"))))</f>
        <v>10</v>
      </c>
      <c r="DB316" s="116" t="str">
        <f>IF(CW316&lt;20,"1",IF(CW316&lt;=49,"3",IF(CW316&lt;=100,"6",IF(CW316&gt;100,"10"))))</f>
        <v>6</v>
      </c>
      <c r="DC316" s="116" t="str">
        <f>IF(CX316&gt;6.5,"1",IF(CX316&gt;=4.6,"3",IF(CX316&gt;=2,"6",IF(CX316&gt;=0,"10"))))</f>
        <v>1</v>
      </c>
      <c r="DD316" s="116" t="str">
        <f>IF(CY316&lt;0.5,"1",IF(CY316&lt;1,"3",IF(CY316&lt;=3,"6",IF(CY316&gt;=3,"10"))))</f>
        <v>10</v>
      </c>
      <c r="DE316" s="106">
        <v>112</v>
      </c>
      <c r="DF316" s="112"/>
      <c r="DG316" s="113" t="s">
        <v>31</v>
      </c>
      <c r="DH316" s="109" t="e">
        <f>AVERAGE(DH304:DH315)</f>
        <v>#DIV/0!</v>
      </c>
      <c r="DI316" s="109" t="e">
        <f>AVERAGE(DI304:DI315)</f>
        <v>#DIV/0!</v>
      </c>
      <c r="DJ316" s="110" t="e">
        <f>AVERAGE(DJ304:DJ315)</f>
        <v>#DIV/0!</v>
      </c>
      <c r="DK316" s="109" t="e">
        <f>AVERAGE(DK304:DK315)</f>
        <v>#DIV/0!</v>
      </c>
      <c r="DL316" s="109" t="e">
        <f>AVERAGE(DL304:DL315)</f>
        <v>#DIV/0!</v>
      </c>
      <c r="DM316" s="111" t="e">
        <f>IF(DH316&lt;3,"1",IF(DH316&lt;5,"3",IF(DH316&lt;=15,"6",IF(DH316&gt;15,"10"))))</f>
        <v>#DIV/0!</v>
      </c>
      <c r="DN316" s="111" t="e">
        <f>IF(DI316&lt;20,"1",IF(DI316&lt;=49,"3",IF(DI316&lt;=100,"6",IF(DI316&gt;100,"10"))))</f>
        <v>#DIV/0!</v>
      </c>
      <c r="DO316" s="111" t="e">
        <f>IF(DJ316&gt;6.5,"1",IF(DJ316&gt;=4.6,"3",IF(DJ316&gt;=2,"6",IF(DJ316&gt;=0,"10"))))</f>
        <v>#DIV/0!</v>
      </c>
      <c r="DP316" s="111" t="e">
        <f>IF(DK316&lt;0.5,"1",IF(DK316&lt;1,"3",IF(DK316&lt;=3,"6",IF(DK316&gt;=3,"10"))))</f>
        <v>#DIV/0!</v>
      </c>
      <c r="DQ316" s="106">
        <v>114</v>
      </c>
      <c r="DR316" s="112"/>
      <c r="DS316" s="113" t="s">
        <v>31</v>
      </c>
      <c r="DT316" s="109">
        <f>AVERAGE(DT304:DT315)</f>
        <v>30.900000000000002</v>
      </c>
      <c r="DU316" s="109">
        <f>AVERAGE(DU304:DU315)</f>
        <v>56.75</v>
      </c>
      <c r="DV316" s="110">
        <f>AVERAGE(DV304:DV315)</f>
        <v>7.7750000000000004</v>
      </c>
      <c r="DW316" s="109">
        <f>AVERAGE(DW304:DW315)</f>
        <v>1.8025000000000002</v>
      </c>
      <c r="DX316" s="109">
        <f>AVERAGE(DX304:DX315)</f>
        <v>3.7916666666666665</v>
      </c>
      <c r="DY316" s="111" t="str">
        <f>IF(DT316&lt;3,"1",IF(DT316&lt;5,"3",IF(DT316&lt;=15,"6",IF(DT316&gt;15,"10"))))</f>
        <v>10</v>
      </c>
      <c r="DZ316" s="111" t="str">
        <f>IF(DU316&lt;20,"1",IF(DU316&lt;=49,"3",IF(DU316&lt;=100,"6",IF(DU316&gt;100,"10"))))</f>
        <v>6</v>
      </c>
      <c r="EA316" s="111" t="str">
        <f>IF(DV316&gt;6.5,"1",IF(DV316&gt;=4.6,"3",IF(DV316&gt;=2,"6",IF(DV316&gt;=0,"10"))))</f>
        <v>1</v>
      </c>
      <c r="EB316" s="111" t="str">
        <f>IF(DW316&lt;0.5,"1",IF(DW316&lt;1,"3",IF(DW316&lt;=3,"6",IF(DW316&gt;=3,"10"))))</f>
        <v>6</v>
      </c>
    </row>
    <row r="317" spans="1:132" ht="17.25" thickTop="1" x14ac:dyDescent="0.25"/>
  </sheetData>
  <mergeCells count="609">
    <mergeCell ref="DE291:DE302"/>
    <mergeCell ref="DF291:DF302"/>
    <mergeCell ref="DQ291:DQ302"/>
    <mergeCell ref="DR291:DR302"/>
    <mergeCell ref="AX291:AX302"/>
    <mergeCell ref="BI291:BI302"/>
    <mergeCell ref="BJ291:BJ302"/>
    <mergeCell ref="BU291:BU302"/>
    <mergeCell ref="BV291:BV302"/>
    <mergeCell ref="CG291:CG302"/>
    <mergeCell ref="CH291:CH302"/>
    <mergeCell ref="CS291:CS302"/>
    <mergeCell ref="CT291:CT302"/>
    <mergeCell ref="A291:A302"/>
    <mergeCell ref="B291:B302"/>
    <mergeCell ref="M291:M302"/>
    <mergeCell ref="N291:N302"/>
    <mergeCell ref="Y291:Y302"/>
    <mergeCell ref="Z291:Z302"/>
    <mergeCell ref="AK291:AK302"/>
    <mergeCell ref="AL291:AL302"/>
    <mergeCell ref="AW291:AW302"/>
    <mergeCell ref="DE278:DE289"/>
    <mergeCell ref="DF278:DF289"/>
    <mergeCell ref="DQ278:DQ289"/>
    <mergeCell ref="DR278:DR289"/>
    <mergeCell ref="AX278:AX289"/>
    <mergeCell ref="BI278:BI289"/>
    <mergeCell ref="BJ278:BJ289"/>
    <mergeCell ref="BU278:BU289"/>
    <mergeCell ref="BV278:BV289"/>
    <mergeCell ref="CG278:CG289"/>
    <mergeCell ref="CH278:CH289"/>
    <mergeCell ref="CS278:CS289"/>
    <mergeCell ref="CT278:CT289"/>
    <mergeCell ref="A278:A289"/>
    <mergeCell ref="B278:B289"/>
    <mergeCell ref="M278:M289"/>
    <mergeCell ref="N278:N289"/>
    <mergeCell ref="Y278:Y289"/>
    <mergeCell ref="Z278:Z289"/>
    <mergeCell ref="AK278:AK289"/>
    <mergeCell ref="AL278:AL289"/>
    <mergeCell ref="AW278:AW289"/>
    <mergeCell ref="DE252:DE263"/>
    <mergeCell ref="DF252:DF263"/>
    <mergeCell ref="DQ252:DQ263"/>
    <mergeCell ref="DR252:DR263"/>
    <mergeCell ref="AX252:AX263"/>
    <mergeCell ref="BI252:BI263"/>
    <mergeCell ref="BJ252:BJ263"/>
    <mergeCell ref="BU252:BU263"/>
    <mergeCell ref="BV252:BV263"/>
    <mergeCell ref="CG252:CG263"/>
    <mergeCell ref="CH252:CH263"/>
    <mergeCell ref="CS252:CS263"/>
    <mergeCell ref="CT252:CT263"/>
    <mergeCell ref="A252:A263"/>
    <mergeCell ref="B252:B263"/>
    <mergeCell ref="M252:M263"/>
    <mergeCell ref="N252:N263"/>
    <mergeCell ref="Y252:Y263"/>
    <mergeCell ref="Z252:Z263"/>
    <mergeCell ref="AK252:AK263"/>
    <mergeCell ref="AL252:AL263"/>
    <mergeCell ref="AW252:AW263"/>
    <mergeCell ref="DE226:DE237"/>
    <mergeCell ref="DF226:DF237"/>
    <mergeCell ref="DQ226:DQ237"/>
    <mergeCell ref="DR226:DR237"/>
    <mergeCell ref="AX226:AX237"/>
    <mergeCell ref="BI226:BI237"/>
    <mergeCell ref="BJ226:BJ237"/>
    <mergeCell ref="BU226:BU237"/>
    <mergeCell ref="BV226:BV237"/>
    <mergeCell ref="CG226:CG237"/>
    <mergeCell ref="CH226:CH237"/>
    <mergeCell ref="CS226:CS237"/>
    <mergeCell ref="CT226:CT237"/>
    <mergeCell ref="A226:A237"/>
    <mergeCell ref="B226:B237"/>
    <mergeCell ref="M226:M237"/>
    <mergeCell ref="N226:N237"/>
    <mergeCell ref="Y226:Y237"/>
    <mergeCell ref="Z226:Z237"/>
    <mergeCell ref="AK226:AK237"/>
    <mergeCell ref="AL226:AL237"/>
    <mergeCell ref="AW226:AW237"/>
    <mergeCell ref="A1:B1"/>
    <mergeCell ref="C1:CF1"/>
    <mergeCell ref="CG1:CH1"/>
    <mergeCell ref="CI1:EB1"/>
    <mergeCell ref="A2:B2"/>
    <mergeCell ref="C2:L2"/>
    <mergeCell ref="M2:N2"/>
    <mergeCell ref="O2:X2"/>
    <mergeCell ref="Y2:Z2"/>
    <mergeCell ref="AA2:AJ2"/>
    <mergeCell ref="DE2:DF2"/>
    <mergeCell ref="DG2:DP2"/>
    <mergeCell ref="DQ2:DR2"/>
    <mergeCell ref="DS2:EB2"/>
    <mergeCell ref="CI2:CR2"/>
    <mergeCell ref="CS2:CT2"/>
    <mergeCell ref="CU2:DD2"/>
    <mergeCell ref="A3:A4"/>
    <mergeCell ref="B3:B4"/>
    <mergeCell ref="C3:C4"/>
    <mergeCell ref="D3:H3"/>
    <mergeCell ref="I3:L3"/>
    <mergeCell ref="M3:M4"/>
    <mergeCell ref="BU2:BV2"/>
    <mergeCell ref="BW2:CF2"/>
    <mergeCell ref="CG2:CH2"/>
    <mergeCell ref="AK2:AL2"/>
    <mergeCell ref="AM2:AV2"/>
    <mergeCell ref="AW2:AX2"/>
    <mergeCell ref="AY2:BH2"/>
    <mergeCell ref="BI2:BJ2"/>
    <mergeCell ref="BK2:BT2"/>
    <mergeCell ref="AA3:AA4"/>
    <mergeCell ref="AB3:AF3"/>
    <mergeCell ref="AG3:AJ3"/>
    <mergeCell ref="AK3:AK4"/>
    <mergeCell ref="AL3:AL4"/>
    <mergeCell ref="AM3:AM4"/>
    <mergeCell ref="N3:N4"/>
    <mergeCell ref="O3:O4"/>
    <mergeCell ref="P3:T3"/>
    <mergeCell ref="U3:X3"/>
    <mergeCell ref="Y3:Y4"/>
    <mergeCell ref="Z3:Z4"/>
    <mergeCell ref="BE3:BH3"/>
    <mergeCell ref="BI3:BI4"/>
    <mergeCell ref="BJ3:BJ4"/>
    <mergeCell ref="BK3:BK4"/>
    <mergeCell ref="BL3:BP3"/>
    <mergeCell ref="BQ3:BT3"/>
    <mergeCell ref="AN3:AR3"/>
    <mergeCell ref="AS3:AV3"/>
    <mergeCell ref="AW3:AW4"/>
    <mergeCell ref="AX3:AX4"/>
    <mergeCell ref="AY3:AY4"/>
    <mergeCell ref="AZ3:BD3"/>
    <mergeCell ref="CJ3:CN3"/>
    <mergeCell ref="CO3:CR3"/>
    <mergeCell ref="CS3:CS4"/>
    <mergeCell ref="CT3:CT4"/>
    <mergeCell ref="BU3:BU4"/>
    <mergeCell ref="BV3:BV4"/>
    <mergeCell ref="BW3:BW4"/>
    <mergeCell ref="BX3:CB3"/>
    <mergeCell ref="CC3:CF3"/>
    <mergeCell ref="CG3:CG4"/>
    <mergeCell ref="DY3:EB3"/>
    <mergeCell ref="A5:A16"/>
    <mergeCell ref="B5:B16"/>
    <mergeCell ref="M5:M16"/>
    <mergeCell ref="N5:N16"/>
    <mergeCell ref="Y5:Y16"/>
    <mergeCell ref="Z5:Z16"/>
    <mergeCell ref="AK5:AK16"/>
    <mergeCell ref="AL5:AL16"/>
    <mergeCell ref="AW5:AW16"/>
    <mergeCell ref="DH3:DL3"/>
    <mergeCell ref="DM3:DP3"/>
    <mergeCell ref="DQ3:DQ4"/>
    <mergeCell ref="DR3:DR4"/>
    <mergeCell ref="DS3:DS4"/>
    <mergeCell ref="DT3:DX3"/>
    <mergeCell ref="CU3:CU4"/>
    <mergeCell ref="CV3:CZ3"/>
    <mergeCell ref="DA3:DD3"/>
    <mergeCell ref="DE3:DE4"/>
    <mergeCell ref="DF3:DF4"/>
    <mergeCell ref="DG3:DG4"/>
    <mergeCell ref="CH3:CH4"/>
    <mergeCell ref="CI3:CI4"/>
    <mergeCell ref="DR5:DR16"/>
    <mergeCell ref="A18:A29"/>
    <mergeCell ref="B18:B29"/>
    <mergeCell ref="M18:M29"/>
    <mergeCell ref="N18:N29"/>
    <mergeCell ref="Y18:Y29"/>
    <mergeCell ref="Z18:Z29"/>
    <mergeCell ref="AK18:AK29"/>
    <mergeCell ref="AL18:AL29"/>
    <mergeCell ref="AW18:AW29"/>
    <mergeCell ref="CH5:CH16"/>
    <mergeCell ref="CS5:CS16"/>
    <mergeCell ref="CT5:CT16"/>
    <mergeCell ref="DE5:DE16"/>
    <mergeCell ref="DF5:DF16"/>
    <mergeCell ref="DQ5:DQ16"/>
    <mergeCell ref="AX5:AX16"/>
    <mergeCell ref="BI5:BI16"/>
    <mergeCell ref="BJ5:BJ16"/>
    <mergeCell ref="BU5:BU16"/>
    <mergeCell ref="BV5:BV16"/>
    <mergeCell ref="CG5:CG16"/>
    <mergeCell ref="DR18:DR29"/>
    <mergeCell ref="CH18:CH29"/>
    <mergeCell ref="A31:A42"/>
    <mergeCell ref="B31:B42"/>
    <mergeCell ref="M31:M42"/>
    <mergeCell ref="N31:N42"/>
    <mergeCell ref="Y31:Y42"/>
    <mergeCell ref="Z31:Z42"/>
    <mergeCell ref="AK31:AK42"/>
    <mergeCell ref="AL31:AL42"/>
    <mergeCell ref="AW31:AW42"/>
    <mergeCell ref="CS18:CS29"/>
    <mergeCell ref="CT18:CT29"/>
    <mergeCell ref="DE18:DE29"/>
    <mergeCell ref="DF18:DF29"/>
    <mergeCell ref="DQ18:DQ29"/>
    <mergeCell ref="AX18:AX29"/>
    <mergeCell ref="BI18:BI29"/>
    <mergeCell ref="BJ18:BJ29"/>
    <mergeCell ref="BU18:BU29"/>
    <mergeCell ref="BV18:BV29"/>
    <mergeCell ref="CG18:CG29"/>
    <mergeCell ref="DR31:DR42"/>
    <mergeCell ref="A44:A55"/>
    <mergeCell ref="B44:B55"/>
    <mergeCell ref="M44:M55"/>
    <mergeCell ref="N44:N55"/>
    <mergeCell ref="Y44:Y55"/>
    <mergeCell ref="Z44:Z55"/>
    <mergeCell ref="AK44:AK55"/>
    <mergeCell ref="AL44:AL55"/>
    <mergeCell ref="AW44:AW55"/>
    <mergeCell ref="CH31:CH42"/>
    <mergeCell ref="CS31:CS42"/>
    <mergeCell ref="CT31:CT42"/>
    <mergeCell ref="DE31:DE42"/>
    <mergeCell ref="DF31:DF42"/>
    <mergeCell ref="DQ31:DQ42"/>
    <mergeCell ref="AX31:AX42"/>
    <mergeCell ref="BI31:BI42"/>
    <mergeCell ref="BJ31:BJ42"/>
    <mergeCell ref="BU31:BU42"/>
    <mergeCell ref="BV31:BV42"/>
    <mergeCell ref="CG31:CG42"/>
    <mergeCell ref="DR44:DR55"/>
    <mergeCell ref="CH44:CH55"/>
    <mergeCell ref="A57:A68"/>
    <mergeCell ref="B57:B68"/>
    <mergeCell ref="M57:M68"/>
    <mergeCell ref="N57:N68"/>
    <mergeCell ref="Y57:Y68"/>
    <mergeCell ref="Z57:Z68"/>
    <mergeCell ref="AK57:AK68"/>
    <mergeCell ref="AL57:AL68"/>
    <mergeCell ref="AW57:AW68"/>
    <mergeCell ref="CS44:CS55"/>
    <mergeCell ref="CT44:CT55"/>
    <mergeCell ref="DE44:DE55"/>
    <mergeCell ref="DF44:DF55"/>
    <mergeCell ref="DQ44:DQ55"/>
    <mergeCell ref="AX44:AX55"/>
    <mergeCell ref="BI44:BI55"/>
    <mergeCell ref="BJ44:BJ55"/>
    <mergeCell ref="BU44:BU55"/>
    <mergeCell ref="BV44:BV55"/>
    <mergeCell ref="CG44:CG55"/>
    <mergeCell ref="DR57:DR68"/>
    <mergeCell ref="A70:A81"/>
    <mergeCell ref="B70:B81"/>
    <mergeCell ref="M70:M81"/>
    <mergeCell ref="N70:N81"/>
    <mergeCell ref="Y70:Y81"/>
    <mergeCell ref="Z70:Z81"/>
    <mergeCell ref="AK70:AK81"/>
    <mergeCell ref="AL70:AL81"/>
    <mergeCell ref="AW70:AW81"/>
    <mergeCell ref="CH57:CH68"/>
    <mergeCell ref="CS57:CS68"/>
    <mergeCell ref="CT57:CT68"/>
    <mergeCell ref="DE57:DE68"/>
    <mergeCell ref="DF57:DF68"/>
    <mergeCell ref="DQ57:DQ68"/>
    <mergeCell ref="AX57:AX68"/>
    <mergeCell ref="BI57:BI68"/>
    <mergeCell ref="BJ57:BJ68"/>
    <mergeCell ref="BU57:BU68"/>
    <mergeCell ref="BV57:BV68"/>
    <mergeCell ref="CG57:CG68"/>
    <mergeCell ref="DR70:DR81"/>
    <mergeCell ref="CH70:CH81"/>
    <mergeCell ref="A83:A94"/>
    <mergeCell ref="B83:B94"/>
    <mergeCell ref="M83:M94"/>
    <mergeCell ref="N83:N94"/>
    <mergeCell ref="Y83:Y94"/>
    <mergeCell ref="Z83:Z94"/>
    <mergeCell ref="AK83:AK94"/>
    <mergeCell ref="AL83:AL94"/>
    <mergeCell ref="AW83:AW94"/>
    <mergeCell ref="CS70:CS81"/>
    <mergeCell ref="CT70:CT81"/>
    <mergeCell ref="DE70:DE81"/>
    <mergeCell ref="DF70:DF81"/>
    <mergeCell ref="DQ70:DQ81"/>
    <mergeCell ref="AX70:AX81"/>
    <mergeCell ref="BI70:BI81"/>
    <mergeCell ref="BJ70:BJ81"/>
    <mergeCell ref="BU70:BU81"/>
    <mergeCell ref="BV70:BV81"/>
    <mergeCell ref="CG70:CG81"/>
    <mergeCell ref="DR83:DR94"/>
    <mergeCell ref="A96:A107"/>
    <mergeCell ref="B96:B107"/>
    <mergeCell ref="M96:M107"/>
    <mergeCell ref="N96:N107"/>
    <mergeCell ref="Y96:Y107"/>
    <mergeCell ref="Z96:Z107"/>
    <mergeCell ref="AK96:AK107"/>
    <mergeCell ref="AL96:AL107"/>
    <mergeCell ref="AW96:AW107"/>
    <mergeCell ref="CH83:CH94"/>
    <mergeCell ref="CS83:CS94"/>
    <mergeCell ref="CT83:CT94"/>
    <mergeCell ref="DE83:DE94"/>
    <mergeCell ref="DF83:DF94"/>
    <mergeCell ref="DQ83:DQ94"/>
    <mergeCell ref="AX83:AX94"/>
    <mergeCell ref="BI83:BI94"/>
    <mergeCell ref="BJ83:BJ94"/>
    <mergeCell ref="BU83:BU94"/>
    <mergeCell ref="BV83:BV94"/>
    <mergeCell ref="CG83:CG94"/>
    <mergeCell ref="DR96:DR107"/>
    <mergeCell ref="CH96:CH107"/>
    <mergeCell ref="A109:A120"/>
    <mergeCell ref="B109:B120"/>
    <mergeCell ref="M109:M120"/>
    <mergeCell ref="N109:N120"/>
    <mergeCell ref="Y109:Y120"/>
    <mergeCell ref="Z109:Z120"/>
    <mergeCell ref="AK109:AK120"/>
    <mergeCell ref="AL109:AL120"/>
    <mergeCell ref="AW109:AW120"/>
    <mergeCell ref="CS96:CS107"/>
    <mergeCell ref="CT96:CT107"/>
    <mergeCell ref="DE96:DE107"/>
    <mergeCell ref="DF96:DF107"/>
    <mergeCell ref="DQ96:DQ107"/>
    <mergeCell ref="AX96:AX107"/>
    <mergeCell ref="BI96:BI107"/>
    <mergeCell ref="BJ96:BJ107"/>
    <mergeCell ref="BU96:BU107"/>
    <mergeCell ref="BV96:BV107"/>
    <mergeCell ref="CG96:CG107"/>
    <mergeCell ref="DR109:DR120"/>
    <mergeCell ref="A122:A133"/>
    <mergeCell ref="B122:B133"/>
    <mergeCell ref="M122:M133"/>
    <mergeCell ref="N122:N133"/>
    <mergeCell ref="Y122:Y133"/>
    <mergeCell ref="Z122:Z133"/>
    <mergeCell ref="AK122:AK133"/>
    <mergeCell ref="AL122:AL133"/>
    <mergeCell ref="AW122:AW133"/>
    <mergeCell ref="CH109:CH120"/>
    <mergeCell ref="CS109:CS120"/>
    <mergeCell ref="CT109:CT120"/>
    <mergeCell ref="DE109:DE120"/>
    <mergeCell ref="DF109:DF120"/>
    <mergeCell ref="DQ109:DQ120"/>
    <mergeCell ref="AX109:AX120"/>
    <mergeCell ref="BI109:BI120"/>
    <mergeCell ref="BJ109:BJ120"/>
    <mergeCell ref="BU109:BU120"/>
    <mergeCell ref="BV109:BV120"/>
    <mergeCell ref="CG109:CG120"/>
    <mergeCell ref="DR122:DR133"/>
    <mergeCell ref="CH122:CH133"/>
    <mergeCell ref="A135:A146"/>
    <mergeCell ref="B135:B146"/>
    <mergeCell ref="M135:M146"/>
    <mergeCell ref="N135:N146"/>
    <mergeCell ref="Y135:Y146"/>
    <mergeCell ref="Z135:Z146"/>
    <mergeCell ref="AK135:AK146"/>
    <mergeCell ref="AL135:AL146"/>
    <mergeCell ref="AW135:AW146"/>
    <mergeCell ref="CS122:CS133"/>
    <mergeCell ref="CT122:CT133"/>
    <mergeCell ref="DE122:DE133"/>
    <mergeCell ref="DF122:DF133"/>
    <mergeCell ref="DQ122:DQ133"/>
    <mergeCell ref="AX122:AX133"/>
    <mergeCell ref="BI122:BI133"/>
    <mergeCell ref="BJ122:BJ133"/>
    <mergeCell ref="BU122:BU133"/>
    <mergeCell ref="BV122:BV133"/>
    <mergeCell ref="CG122:CG133"/>
    <mergeCell ref="DR135:DR146"/>
    <mergeCell ref="A148:A159"/>
    <mergeCell ref="B148:B159"/>
    <mergeCell ref="M148:M159"/>
    <mergeCell ref="N148:N159"/>
    <mergeCell ref="Y148:Y159"/>
    <mergeCell ref="Z148:Z159"/>
    <mergeCell ref="AK148:AK159"/>
    <mergeCell ref="AL148:AL159"/>
    <mergeCell ref="AW148:AW159"/>
    <mergeCell ref="CH135:CH146"/>
    <mergeCell ref="CS135:CS146"/>
    <mergeCell ref="CT135:CT146"/>
    <mergeCell ref="DE135:DE146"/>
    <mergeCell ref="DF135:DF146"/>
    <mergeCell ref="DQ135:DQ146"/>
    <mergeCell ref="AX135:AX146"/>
    <mergeCell ref="BI135:BI146"/>
    <mergeCell ref="BJ135:BJ146"/>
    <mergeCell ref="BU135:BU146"/>
    <mergeCell ref="BV135:BV146"/>
    <mergeCell ref="CG135:CG146"/>
    <mergeCell ref="DR148:DR159"/>
    <mergeCell ref="CH148:CH159"/>
    <mergeCell ref="A161:A172"/>
    <mergeCell ref="B161:B172"/>
    <mergeCell ref="M161:M172"/>
    <mergeCell ref="N161:N172"/>
    <mergeCell ref="Y161:Y172"/>
    <mergeCell ref="Z161:Z172"/>
    <mergeCell ref="AK161:AK172"/>
    <mergeCell ref="AL161:AL172"/>
    <mergeCell ref="AW161:AW172"/>
    <mergeCell ref="CS148:CS159"/>
    <mergeCell ref="CT148:CT159"/>
    <mergeCell ref="DE148:DE159"/>
    <mergeCell ref="DF148:DF159"/>
    <mergeCell ref="DQ148:DQ159"/>
    <mergeCell ref="AX148:AX159"/>
    <mergeCell ref="BI148:BI159"/>
    <mergeCell ref="BJ148:BJ159"/>
    <mergeCell ref="BU148:BU159"/>
    <mergeCell ref="BV148:BV159"/>
    <mergeCell ref="CG148:CG159"/>
    <mergeCell ref="DR161:DR172"/>
    <mergeCell ref="A174:A185"/>
    <mergeCell ref="B174:B185"/>
    <mergeCell ref="M174:M185"/>
    <mergeCell ref="N174:N185"/>
    <mergeCell ref="Y174:Y185"/>
    <mergeCell ref="Z174:Z185"/>
    <mergeCell ref="AK174:AK185"/>
    <mergeCell ref="AL174:AL185"/>
    <mergeCell ref="AW174:AW185"/>
    <mergeCell ref="CH161:CH172"/>
    <mergeCell ref="CS161:CS172"/>
    <mergeCell ref="CT161:CT172"/>
    <mergeCell ref="DE161:DE172"/>
    <mergeCell ref="DF161:DF172"/>
    <mergeCell ref="DQ161:DQ172"/>
    <mergeCell ref="AX161:AX172"/>
    <mergeCell ref="BI161:BI172"/>
    <mergeCell ref="BJ161:BJ172"/>
    <mergeCell ref="BU161:BU172"/>
    <mergeCell ref="BV161:BV172"/>
    <mergeCell ref="CG161:CG172"/>
    <mergeCell ref="DR174:DR185"/>
    <mergeCell ref="CH174:CH185"/>
    <mergeCell ref="A187:A198"/>
    <mergeCell ref="B187:B198"/>
    <mergeCell ref="M187:M198"/>
    <mergeCell ref="N187:N198"/>
    <mergeCell ref="Y187:Y198"/>
    <mergeCell ref="Z187:Z198"/>
    <mergeCell ref="AK187:AK198"/>
    <mergeCell ref="AL187:AL198"/>
    <mergeCell ref="AW187:AW198"/>
    <mergeCell ref="CS174:CS185"/>
    <mergeCell ref="CT174:CT185"/>
    <mergeCell ref="DE174:DE185"/>
    <mergeCell ref="DF174:DF185"/>
    <mergeCell ref="DQ174:DQ185"/>
    <mergeCell ref="AX174:AX185"/>
    <mergeCell ref="BI174:BI185"/>
    <mergeCell ref="BJ174:BJ185"/>
    <mergeCell ref="BU174:BU185"/>
    <mergeCell ref="BV174:BV185"/>
    <mergeCell ref="CG174:CG185"/>
    <mergeCell ref="DR187:DR198"/>
    <mergeCell ref="A200:A211"/>
    <mergeCell ref="B200:B211"/>
    <mergeCell ref="M200:M211"/>
    <mergeCell ref="N200:N211"/>
    <mergeCell ref="Y200:Y211"/>
    <mergeCell ref="Z200:Z211"/>
    <mergeCell ref="AK200:AK211"/>
    <mergeCell ref="AL200:AL211"/>
    <mergeCell ref="AW200:AW211"/>
    <mergeCell ref="CH187:CH198"/>
    <mergeCell ref="CS187:CS198"/>
    <mergeCell ref="CT187:CT198"/>
    <mergeCell ref="DE187:DE198"/>
    <mergeCell ref="DF187:DF198"/>
    <mergeCell ref="DQ187:DQ198"/>
    <mergeCell ref="AX187:AX198"/>
    <mergeCell ref="BI187:BI198"/>
    <mergeCell ref="BJ187:BJ198"/>
    <mergeCell ref="BU187:BU198"/>
    <mergeCell ref="BV187:BV198"/>
    <mergeCell ref="CG187:CG198"/>
    <mergeCell ref="DR200:DR211"/>
    <mergeCell ref="CH200:CH211"/>
    <mergeCell ref="A213:A224"/>
    <mergeCell ref="B213:B224"/>
    <mergeCell ref="M213:M224"/>
    <mergeCell ref="N213:N224"/>
    <mergeCell ref="Y213:Y224"/>
    <mergeCell ref="Z213:Z224"/>
    <mergeCell ref="AK213:AK224"/>
    <mergeCell ref="AL213:AL224"/>
    <mergeCell ref="AW213:AW224"/>
    <mergeCell ref="CS200:CS211"/>
    <mergeCell ref="CT200:CT211"/>
    <mergeCell ref="DE200:DE211"/>
    <mergeCell ref="DF200:DF211"/>
    <mergeCell ref="DQ200:DQ211"/>
    <mergeCell ref="AX200:AX211"/>
    <mergeCell ref="BI200:BI211"/>
    <mergeCell ref="BJ200:BJ211"/>
    <mergeCell ref="BU200:BU211"/>
    <mergeCell ref="BV200:BV211"/>
    <mergeCell ref="CG200:CG211"/>
    <mergeCell ref="DR213:DR224"/>
    <mergeCell ref="CH213:CH224"/>
    <mergeCell ref="CS213:CS224"/>
    <mergeCell ref="CT213:CT224"/>
    <mergeCell ref="DE213:DE224"/>
    <mergeCell ref="DF213:DF224"/>
    <mergeCell ref="DQ213:DQ224"/>
    <mergeCell ref="AX213:AX224"/>
    <mergeCell ref="BI213:BI224"/>
    <mergeCell ref="BJ213:BJ224"/>
    <mergeCell ref="BU213:BU224"/>
    <mergeCell ref="BV213:BV224"/>
    <mergeCell ref="CG213:CG224"/>
    <mergeCell ref="A239:A250"/>
    <mergeCell ref="B239:B250"/>
    <mergeCell ref="M239:M250"/>
    <mergeCell ref="N239:N250"/>
    <mergeCell ref="Y239:Y250"/>
    <mergeCell ref="Z239:Z250"/>
    <mergeCell ref="AK239:AK250"/>
    <mergeCell ref="AL239:AL250"/>
    <mergeCell ref="AW239:AW250"/>
    <mergeCell ref="DE239:DE250"/>
    <mergeCell ref="DF239:DF250"/>
    <mergeCell ref="DQ239:DQ250"/>
    <mergeCell ref="DR239:DR250"/>
    <mergeCell ref="AX239:AX250"/>
    <mergeCell ref="BI239:BI250"/>
    <mergeCell ref="BJ239:BJ250"/>
    <mergeCell ref="BU239:BU250"/>
    <mergeCell ref="BV239:BV250"/>
    <mergeCell ref="CG239:CG250"/>
    <mergeCell ref="CH239:CH250"/>
    <mergeCell ref="CS239:CS250"/>
    <mergeCell ref="CT239:CT250"/>
    <mergeCell ref="A265:A276"/>
    <mergeCell ref="B265:B276"/>
    <mergeCell ref="M265:M276"/>
    <mergeCell ref="N265:N276"/>
    <mergeCell ref="Y265:Y276"/>
    <mergeCell ref="Z265:Z276"/>
    <mergeCell ref="AK265:AK276"/>
    <mergeCell ref="AL265:AL276"/>
    <mergeCell ref="AW265:AW276"/>
    <mergeCell ref="DE265:DE276"/>
    <mergeCell ref="DF265:DF276"/>
    <mergeCell ref="DQ265:DQ276"/>
    <mergeCell ref="DR265:DR276"/>
    <mergeCell ref="AX265:AX276"/>
    <mergeCell ref="BI265:BI276"/>
    <mergeCell ref="BJ265:BJ276"/>
    <mergeCell ref="BU265:BU276"/>
    <mergeCell ref="BV265:BV276"/>
    <mergeCell ref="CG265:CG276"/>
    <mergeCell ref="CH265:CH276"/>
    <mergeCell ref="CS265:CS276"/>
    <mergeCell ref="CT265:CT276"/>
    <mergeCell ref="A304:A315"/>
    <mergeCell ref="B304:B315"/>
    <mergeCell ref="M304:M315"/>
    <mergeCell ref="N304:N315"/>
    <mergeCell ref="Y304:Y315"/>
    <mergeCell ref="Z304:Z315"/>
    <mergeCell ref="AK304:AK315"/>
    <mergeCell ref="AL304:AL315"/>
    <mergeCell ref="AW304:AW315"/>
    <mergeCell ref="DE304:DE315"/>
    <mergeCell ref="DF304:DF315"/>
    <mergeCell ref="DQ304:DQ315"/>
    <mergeCell ref="DR304:DR315"/>
    <mergeCell ref="AX304:AX315"/>
    <mergeCell ref="BI304:BI315"/>
    <mergeCell ref="BJ304:BJ315"/>
    <mergeCell ref="BU304:BU315"/>
    <mergeCell ref="BV304:BV315"/>
    <mergeCell ref="CG304:CG315"/>
    <mergeCell ref="CH304:CH315"/>
    <mergeCell ref="CS304:CS315"/>
    <mergeCell ref="CT304:CT3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</dc:creator>
  <cp:lastModifiedBy>User</cp:lastModifiedBy>
  <dcterms:created xsi:type="dcterms:W3CDTF">2018-07-24T02:07:59Z</dcterms:created>
  <dcterms:modified xsi:type="dcterms:W3CDTF">2025-06-04T06:43:11Z</dcterms:modified>
</cp:coreProperties>
</file>