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.240\Public\113年臺南市水稽\04、河川採樣\up date to 113年04月\EXCEL\"/>
    </mc:Choice>
  </mc:AlternateContent>
  <bookViews>
    <workbookView xWindow="0" yWindow="0" windowWidth="11685" windowHeight="11685" tabRatio="611"/>
  </bookViews>
  <sheets>
    <sheet name="鹽水溪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4" i="1" l="1"/>
  <c r="K294" i="1"/>
  <c r="J294" i="1"/>
  <c r="I294" i="1"/>
  <c r="H294" i="1" s="1"/>
  <c r="CC291" i="1" l="1"/>
  <c r="CB291" i="1" s="1"/>
  <c r="CD291" i="1"/>
  <c r="CE291" i="1"/>
  <c r="CF291" i="1"/>
  <c r="CC292" i="1"/>
  <c r="CB292" i="1" s="1"/>
  <c r="CD292" i="1"/>
  <c r="CE292" i="1"/>
  <c r="CF292" i="1"/>
  <c r="CC293" i="1"/>
  <c r="CB293" i="1" s="1"/>
  <c r="CD293" i="1"/>
  <c r="CE293" i="1"/>
  <c r="CF293" i="1"/>
  <c r="BT293" i="1"/>
  <c r="BS293" i="1"/>
  <c r="BR293" i="1"/>
  <c r="BQ293" i="1"/>
  <c r="BP293" i="1" s="1"/>
  <c r="BT292" i="1"/>
  <c r="BP292" i="1" s="1"/>
  <c r="BS292" i="1"/>
  <c r="BR292" i="1"/>
  <c r="BQ292" i="1"/>
  <c r="BT291" i="1"/>
  <c r="BS291" i="1"/>
  <c r="BP291" i="1" s="1"/>
  <c r="BR291" i="1"/>
  <c r="BQ291" i="1"/>
  <c r="BH293" i="1"/>
  <c r="BG293" i="1"/>
  <c r="BD293" i="1" s="1"/>
  <c r="BF293" i="1"/>
  <c r="BE293" i="1"/>
  <c r="BH292" i="1"/>
  <c r="BG292" i="1"/>
  <c r="BF292" i="1"/>
  <c r="BE292" i="1"/>
  <c r="BD292" i="1" s="1"/>
  <c r="BH291" i="1"/>
  <c r="BG291" i="1"/>
  <c r="BF291" i="1"/>
  <c r="BE291" i="1"/>
  <c r="BD291" i="1" s="1"/>
  <c r="AV293" i="1"/>
  <c r="AU293" i="1"/>
  <c r="AT293" i="1"/>
  <c r="AS293" i="1"/>
  <c r="AR293" i="1" s="1"/>
  <c r="AV292" i="1"/>
  <c r="AU292" i="1"/>
  <c r="AT292" i="1"/>
  <c r="AS292" i="1"/>
  <c r="AR292" i="1" s="1"/>
  <c r="AV291" i="1"/>
  <c r="AU291" i="1"/>
  <c r="AT291" i="1"/>
  <c r="AS291" i="1"/>
  <c r="AR291" i="1" s="1"/>
  <c r="AJ293" i="1"/>
  <c r="AI293" i="1"/>
  <c r="AH293" i="1"/>
  <c r="AG293" i="1"/>
  <c r="AF293" i="1" s="1"/>
  <c r="AJ292" i="1"/>
  <c r="AI292" i="1"/>
  <c r="AH292" i="1"/>
  <c r="AG292" i="1"/>
  <c r="AF292" i="1"/>
  <c r="AJ291" i="1"/>
  <c r="AI291" i="1"/>
  <c r="AH291" i="1"/>
  <c r="AG291" i="1"/>
  <c r="AF291" i="1"/>
  <c r="X293" i="1"/>
  <c r="W293" i="1"/>
  <c r="V293" i="1"/>
  <c r="U293" i="1"/>
  <c r="T293" i="1" s="1"/>
  <c r="X292" i="1"/>
  <c r="W292" i="1"/>
  <c r="V292" i="1"/>
  <c r="U292" i="1"/>
  <c r="T292" i="1" s="1"/>
  <c r="X291" i="1"/>
  <c r="W291" i="1"/>
  <c r="V291" i="1"/>
  <c r="U291" i="1"/>
  <c r="T291" i="1" s="1"/>
  <c r="L293" i="1"/>
  <c r="K293" i="1"/>
  <c r="J293" i="1"/>
  <c r="I293" i="1"/>
  <c r="H293" i="1" s="1"/>
  <c r="L292" i="1"/>
  <c r="K292" i="1"/>
  <c r="J292" i="1"/>
  <c r="I292" i="1"/>
  <c r="H292" i="1" s="1"/>
  <c r="L291" i="1"/>
  <c r="K291" i="1"/>
  <c r="J291" i="1"/>
  <c r="H291" i="1" s="1"/>
  <c r="I291" i="1"/>
  <c r="HO303" i="1" l="1"/>
  <c r="HT303" i="1" s="1"/>
  <c r="HN303" i="1"/>
  <c r="HS303" i="1" s="1"/>
  <c r="HM303" i="1"/>
  <c r="HR303" i="1" s="1"/>
  <c r="HL303" i="1"/>
  <c r="HQ303" i="1" s="1"/>
  <c r="HC303" i="1"/>
  <c r="HH303" i="1" s="1"/>
  <c r="HB303" i="1"/>
  <c r="HG303" i="1" s="1"/>
  <c r="HA303" i="1"/>
  <c r="HF303" i="1" s="1"/>
  <c r="GZ303" i="1"/>
  <c r="HE303" i="1" s="1"/>
  <c r="GQ303" i="1"/>
  <c r="GV303" i="1" s="1"/>
  <c r="GP303" i="1"/>
  <c r="GU303" i="1" s="1"/>
  <c r="GO303" i="1"/>
  <c r="GT303" i="1" s="1"/>
  <c r="GN303" i="1"/>
  <c r="GS303" i="1" s="1"/>
  <c r="GJ303" i="1"/>
  <c r="GI303" i="1"/>
  <c r="GF303" i="1"/>
  <c r="GE303" i="1"/>
  <c r="GD303" i="1"/>
  <c r="GC303" i="1"/>
  <c r="GH303" i="1" s="1"/>
  <c r="GB303" i="1"/>
  <c r="GG303" i="1" s="1"/>
  <c r="FS303" i="1"/>
  <c r="FX303" i="1" s="1"/>
  <c r="FR303" i="1"/>
  <c r="FW303" i="1" s="1"/>
  <c r="FQ303" i="1"/>
  <c r="FV303" i="1" s="1"/>
  <c r="FP303" i="1"/>
  <c r="FU303" i="1" s="1"/>
  <c r="FJ303" i="1"/>
  <c r="FI303" i="1"/>
  <c r="FH303" i="1"/>
  <c r="FG303" i="1"/>
  <c r="FL303" i="1" s="1"/>
  <c r="FF303" i="1"/>
  <c r="FK303" i="1" s="1"/>
  <c r="FE303" i="1"/>
  <c r="FD303" i="1"/>
  <c r="EX303" i="1"/>
  <c r="EV303" i="1"/>
  <c r="EU303" i="1"/>
  <c r="EZ303" i="1" s="1"/>
  <c r="ET303" i="1"/>
  <c r="EY303" i="1" s="1"/>
  <c r="ES303" i="1"/>
  <c r="ER303" i="1"/>
  <c r="EW303" i="1" s="1"/>
  <c r="EI303" i="1"/>
  <c r="EN303" i="1" s="1"/>
  <c r="EH303" i="1"/>
  <c r="EM303" i="1" s="1"/>
  <c r="EG303" i="1"/>
  <c r="EL303" i="1" s="1"/>
  <c r="EF303" i="1"/>
  <c r="EK303" i="1" s="1"/>
  <c r="EB303" i="1"/>
  <c r="DZ303" i="1"/>
  <c r="DY303" i="1"/>
  <c r="DX303" i="1"/>
  <c r="DW303" i="1"/>
  <c r="DV303" i="1"/>
  <c r="EA303" i="1" s="1"/>
  <c r="DU303" i="1"/>
  <c r="DT303" i="1"/>
  <c r="DN303" i="1"/>
  <c r="DM303" i="1"/>
  <c r="DL303" i="1"/>
  <c r="DK303" i="1"/>
  <c r="DP303" i="1" s="1"/>
  <c r="DJ303" i="1"/>
  <c r="DO303" i="1" s="1"/>
  <c r="DI303" i="1"/>
  <c r="DH303" i="1"/>
  <c r="DB303" i="1"/>
  <c r="CZ303" i="1"/>
  <c r="CY303" i="1"/>
  <c r="DD303" i="1" s="1"/>
  <c r="CX303" i="1"/>
  <c r="DC303" i="1" s="1"/>
  <c r="CW303" i="1"/>
  <c r="CV303" i="1"/>
  <c r="DA303" i="1" s="1"/>
  <c r="CR303" i="1"/>
  <c r="CQ303" i="1"/>
  <c r="CN303" i="1"/>
  <c r="CM303" i="1"/>
  <c r="CL303" i="1"/>
  <c r="CK303" i="1"/>
  <c r="CP303" i="1" s="1"/>
  <c r="CJ303" i="1"/>
  <c r="CO303" i="1" s="1"/>
  <c r="CA303" i="1"/>
  <c r="CF303" i="1" s="1"/>
  <c r="BZ303" i="1"/>
  <c r="CE303" i="1" s="1"/>
  <c r="BY303" i="1"/>
  <c r="CD303" i="1" s="1"/>
  <c r="BX303" i="1"/>
  <c r="CC303" i="1" s="1"/>
  <c r="BO303" i="1"/>
  <c r="BT303" i="1" s="1"/>
  <c r="BN303" i="1"/>
  <c r="BS303" i="1" s="1"/>
  <c r="BM303" i="1"/>
  <c r="BR303" i="1" s="1"/>
  <c r="BL303" i="1"/>
  <c r="BQ303" i="1" s="1"/>
  <c r="BC303" i="1"/>
  <c r="BH303" i="1" s="1"/>
  <c r="BB303" i="1"/>
  <c r="BG303" i="1" s="1"/>
  <c r="BA303" i="1"/>
  <c r="BF303" i="1" s="1"/>
  <c r="AZ303" i="1"/>
  <c r="BE303" i="1" s="1"/>
  <c r="AQ303" i="1"/>
  <c r="AV303" i="1" s="1"/>
  <c r="AP303" i="1"/>
  <c r="AU303" i="1" s="1"/>
  <c r="AO303" i="1"/>
  <c r="AT303" i="1" s="1"/>
  <c r="AN303" i="1"/>
  <c r="AS303" i="1" s="1"/>
  <c r="AE303" i="1"/>
  <c r="AJ303" i="1" s="1"/>
  <c r="AD303" i="1"/>
  <c r="AI303" i="1" s="1"/>
  <c r="AC303" i="1"/>
  <c r="AH303" i="1" s="1"/>
  <c r="AB303" i="1"/>
  <c r="AG303" i="1" s="1"/>
  <c r="S303" i="1"/>
  <c r="X303" i="1" s="1"/>
  <c r="R303" i="1"/>
  <c r="W303" i="1" s="1"/>
  <c r="Q303" i="1"/>
  <c r="V303" i="1" s="1"/>
  <c r="P303" i="1"/>
  <c r="U303" i="1" s="1"/>
  <c r="G303" i="1"/>
  <c r="L303" i="1" s="1"/>
  <c r="F303" i="1"/>
  <c r="K303" i="1" s="1"/>
  <c r="E303" i="1"/>
  <c r="J303" i="1" s="1"/>
  <c r="D303" i="1"/>
  <c r="I303" i="1" s="1"/>
  <c r="HT302" i="1"/>
  <c r="HS302" i="1"/>
  <c r="HR302" i="1"/>
  <c r="HQ302" i="1"/>
  <c r="HH302" i="1"/>
  <c r="HG302" i="1"/>
  <c r="HF302" i="1"/>
  <c r="HE302" i="1"/>
  <c r="GV302" i="1"/>
  <c r="GU302" i="1"/>
  <c r="GT302" i="1"/>
  <c r="GS302" i="1"/>
  <c r="FX302" i="1"/>
  <c r="FW302" i="1"/>
  <c r="FV302" i="1"/>
  <c r="FU302" i="1"/>
  <c r="FT302" i="1" s="1"/>
  <c r="EN302" i="1"/>
  <c r="EM302" i="1"/>
  <c r="EL302" i="1"/>
  <c r="EK302" i="1"/>
  <c r="CF302" i="1"/>
  <c r="CE302" i="1"/>
  <c r="CD302" i="1"/>
  <c r="CC302" i="1"/>
  <c r="BT302" i="1"/>
  <c r="BS302" i="1"/>
  <c r="BR302" i="1"/>
  <c r="BQ302" i="1"/>
  <c r="BP302" i="1" s="1"/>
  <c r="BH302" i="1"/>
  <c r="BG302" i="1"/>
  <c r="BF302" i="1"/>
  <c r="BE302" i="1"/>
  <c r="AV302" i="1"/>
  <c r="AU302" i="1"/>
  <c r="AT302" i="1"/>
  <c r="AS302" i="1"/>
  <c r="AR302" i="1" s="1"/>
  <c r="AJ302" i="1"/>
  <c r="AI302" i="1"/>
  <c r="AH302" i="1"/>
  <c r="AG302" i="1"/>
  <c r="X302" i="1"/>
  <c r="W302" i="1"/>
  <c r="V302" i="1"/>
  <c r="T302" i="1" s="1"/>
  <c r="U302" i="1"/>
  <c r="L302" i="1"/>
  <c r="K302" i="1"/>
  <c r="J302" i="1"/>
  <c r="I302" i="1"/>
  <c r="HT301" i="1"/>
  <c r="HS301" i="1"/>
  <c r="HR301" i="1"/>
  <c r="HQ301" i="1"/>
  <c r="HH301" i="1"/>
  <c r="HG301" i="1"/>
  <c r="HF301" i="1"/>
  <c r="HE301" i="1"/>
  <c r="GV301" i="1"/>
  <c r="GU301" i="1"/>
  <c r="GT301" i="1"/>
  <c r="GS301" i="1"/>
  <c r="FX301" i="1"/>
  <c r="FW301" i="1"/>
  <c r="FV301" i="1"/>
  <c r="FU301" i="1"/>
  <c r="FT301" i="1" s="1"/>
  <c r="EN301" i="1"/>
  <c r="EM301" i="1"/>
  <c r="EL301" i="1"/>
  <c r="EK301" i="1"/>
  <c r="CF301" i="1"/>
  <c r="CE301" i="1"/>
  <c r="CD301" i="1"/>
  <c r="CC301" i="1"/>
  <c r="BT301" i="1"/>
  <c r="BS301" i="1"/>
  <c r="BR301" i="1"/>
  <c r="BQ301" i="1"/>
  <c r="BP301" i="1" s="1"/>
  <c r="BH301" i="1"/>
  <c r="BG301" i="1"/>
  <c r="BF301" i="1"/>
  <c r="BE301" i="1"/>
  <c r="AV301" i="1"/>
  <c r="AU301" i="1"/>
  <c r="AT301" i="1"/>
  <c r="AS301" i="1"/>
  <c r="AJ301" i="1"/>
  <c r="AI301" i="1"/>
  <c r="AH301" i="1"/>
  <c r="AG301" i="1"/>
  <c r="X301" i="1"/>
  <c r="W301" i="1"/>
  <c r="V301" i="1"/>
  <c r="U301" i="1"/>
  <c r="T301" i="1" s="1"/>
  <c r="L301" i="1"/>
  <c r="K301" i="1"/>
  <c r="J301" i="1"/>
  <c r="I301" i="1"/>
  <c r="HT300" i="1"/>
  <c r="HS300" i="1"/>
  <c r="HR300" i="1"/>
  <c r="HQ300" i="1"/>
  <c r="HH300" i="1"/>
  <c r="HG300" i="1"/>
  <c r="HF300" i="1"/>
  <c r="HE300" i="1"/>
  <c r="GV300" i="1"/>
  <c r="GR300" i="1" s="1"/>
  <c r="GU300" i="1"/>
  <c r="GT300" i="1"/>
  <c r="GS300" i="1"/>
  <c r="FX300" i="1"/>
  <c r="FW300" i="1"/>
  <c r="FV300" i="1"/>
  <c r="FU300" i="1"/>
  <c r="EN300" i="1"/>
  <c r="EM300" i="1"/>
  <c r="EL300" i="1"/>
  <c r="EK300" i="1"/>
  <c r="CF300" i="1"/>
  <c r="CE300" i="1"/>
  <c r="CD300" i="1"/>
  <c r="CC300" i="1"/>
  <c r="BT300" i="1"/>
  <c r="BS300" i="1"/>
  <c r="BR300" i="1"/>
  <c r="BQ300" i="1"/>
  <c r="BP300" i="1" s="1"/>
  <c r="BH300" i="1"/>
  <c r="BG300" i="1"/>
  <c r="BF300" i="1"/>
  <c r="BE300" i="1"/>
  <c r="AV300" i="1"/>
  <c r="AU300" i="1"/>
  <c r="AT300" i="1"/>
  <c r="AS300" i="1"/>
  <c r="AJ300" i="1"/>
  <c r="AI300" i="1"/>
  <c r="AH300" i="1"/>
  <c r="AG300" i="1"/>
  <c r="AF300" i="1" s="1"/>
  <c r="X300" i="1"/>
  <c r="W300" i="1"/>
  <c r="V300" i="1"/>
  <c r="U300" i="1"/>
  <c r="L300" i="1"/>
  <c r="K300" i="1"/>
  <c r="J300" i="1"/>
  <c r="I300" i="1"/>
  <c r="H300" i="1" s="1"/>
  <c r="HT299" i="1"/>
  <c r="HS299" i="1"/>
  <c r="HR299" i="1"/>
  <c r="HQ299" i="1"/>
  <c r="HH299" i="1"/>
  <c r="HG299" i="1"/>
  <c r="HF299" i="1"/>
  <c r="HD299" i="1" s="1"/>
  <c r="HE299" i="1"/>
  <c r="GV299" i="1"/>
  <c r="GU299" i="1"/>
  <c r="GT299" i="1"/>
  <c r="GS299" i="1"/>
  <c r="FX299" i="1"/>
  <c r="FW299" i="1"/>
  <c r="FV299" i="1"/>
  <c r="FU299" i="1"/>
  <c r="EN299" i="1"/>
  <c r="EM299" i="1"/>
  <c r="EL299" i="1"/>
  <c r="EK299" i="1"/>
  <c r="EJ299" i="1"/>
  <c r="CF299" i="1"/>
  <c r="CE299" i="1"/>
  <c r="CD299" i="1"/>
  <c r="CC299" i="1"/>
  <c r="BT299" i="1"/>
  <c r="BS299" i="1"/>
  <c r="BR299" i="1"/>
  <c r="BQ299" i="1"/>
  <c r="BP299" i="1"/>
  <c r="BH299" i="1"/>
  <c r="BG299" i="1"/>
  <c r="BF299" i="1"/>
  <c r="BE299" i="1"/>
  <c r="AV299" i="1"/>
  <c r="AU299" i="1"/>
  <c r="AT299" i="1"/>
  <c r="AS299" i="1"/>
  <c r="AR299" i="1" s="1"/>
  <c r="AJ299" i="1"/>
  <c r="AI299" i="1"/>
  <c r="AH299" i="1"/>
  <c r="AG299" i="1"/>
  <c r="X299" i="1"/>
  <c r="W299" i="1"/>
  <c r="V299" i="1"/>
  <c r="U299" i="1"/>
  <c r="L299" i="1"/>
  <c r="K299" i="1"/>
  <c r="J299" i="1"/>
  <c r="I299" i="1"/>
  <c r="HT298" i="1"/>
  <c r="HS298" i="1"/>
  <c r="HR298" i="1"/>
  <c r="HQ298" i="1"/>
  <c r="HH298" i="1"/>
  <c r="HG298" i="1"/>
  <c r="HF298" i="1"/>
  <c r="HE298" i="1"/>
  <c r="GV298" i="1"/>
  <c r="GU298" i="1"/>
  <c r="GT298" i="1"/>
  <c r="GS298" i="1"/>
  <c r="GR298" i="1" s="1"/>
  <c r="FX298" i="1"/>
  <c r="FW298" i="1"/>
  <c r="FV298" i="1"/>
  <c r="FT298" i="1" s="1"/>
  <c r="FU298" i="1"/>
  <c r="EN298" i="1"/>
  <c r="EM298" i="1"/>
  <c r="EL298" i="1"/>
  <c r="EK298" i="1"/>
  <c r="EJ298" i="1" s="1"/>
  <c r="CF298" i="1"/>
  <c r="CE298" i="1"/>
  <c r="CD298" i="1"/>
  <c r="CC298" i="1"/>
  <c r="BT298" i="1"/>
  <c r="BS298" i="1"/>
  <c r="BR298" i="1"/>
  <c r="BP298" i="1" s="1"/>
  <c r="BQ298" i="1"/>
  <c r="BH298" i="1"/>
  <c r="BG298" i="1"/>
  <c r="BF298" i="1"/>
  <c r="BE298" i="1"/>
  <c r="AV298" i="1"/>
  <c r="AU298" i="1"/>
  <c r="AT298" i="1"/>
  <c r="AS298" i="1"/>
  <c r="AJ298" i="1"/>
  <c r="AI298" i="1"/>
  <c r="AH298" i="1"/>
  <c r="AG298" i="1"/>
  <c r="X298" i="1"/>
  <c r="W298" i="1"/>
  <c r="V298" i="1"/>
  <c r="U298" i="1"/>
  <c r="L298" i="1"/>
  <c r="K298" i="1"/>
  <c r="J298" i="1"/>
  <c r="I298" i="1"/>
  <c r="HT297" i="1"/>
  <c r="HS297" i="1"/>
  <c r="HR297" i="1"/>
  <c r="HQ297" i="1"/>
  <c r="HH297" i="1"/>
  <c r="HG297" i="1"/>
  <c r="HF297" i="1"/>
  <c r="HE297" i="1"/>
  <c r="GV297" i="1"/>
  <c r="GU297" i="1"/>
  <c r="GT297" i="1"/>
  <c r="GS297" i="1"/>
  <c r="GR297" i="1" s="1"/>
  <c r="FX297" i="1"/>
  <c r="FW297" i="1"/>
  <c r="FV297" i="1"/>
  <c r="FT297" i="1" s="1"/>
  <c r="FU297" i="1"/>
  <c r="EN297" i="1"/>
  <c r="EM297" i="1"/>
  <c r="EL297" i="1"/>
  <c r="EJ297" i="1" s="1"/>
  <c r="EK297" i="1"/>
  <c r="CF297" i="1"/>
  <c r="CE297" i="1"/>
  <c r="CD297" i="1"/>
  <c r="CC297" i="1"/>
  <c r="BT297" i="1"/>
  <c r="BS297" i="1"/>
  <c r="BR297" i="1"/>
  <c r="BQ297" i="1"/>
  <c r="BP297" i="1"/>
  <c r="BH297" i="1"/>
  <c r="BG297" i="1"/>
  <c r="BF297" i="1"/>
  <c r="BE297" i="1"/>
  <c r="AV297" i="1"/>
  <c r="AU297" i="1"/>
  <c r="AT297" i="1"/>
  <c r="AS297" i="1"/>
  <c r="X297" i="1"/>
  <c r="W297" i="1"/>
  <c r="V297" i="1"/>
  <c r="U297" i="1"/>
  <c r="L297" i="1"/>
  <c r="K297" i="1"/>
  <c r="J297" i="1"/>
  <c r="I297" i="1"/>
  <c r="HT296" i="1"/>
  <c r="HS296" i="1"/>
  <c r="HR296" i="1"/>
  <c r="HQ296" i="1"/>
  <c r="HH296" i="1"/>
  <c r="HG296" i="1"/>
  <c r="HF296" i="1"/>
  <c r="HE296" i="1"/>
  <c r="GV296" i="1"/>
  <c r="GU296" i="1"/>
  <c r="GT296" i="1"/>
  <c r="GS296" i="1"/>
  <c r="FX296" i="1"/>
  <c r="FW296" i="1"/>
  <c r="FV296" i="1"/>
  <c r="FU296" i="1"/>
  <c r="EN296" i="1"/>
  <c r="EM296" i="1"/>
  <c r="EL296" i="1"/>
  <c r="EK296" i="1"/>
  <c r="CF296" i="1"/>
  <c r="CE296" i="1"/>
  <c r="CD296" i="1"/>
  <c r="CB296" i="1" s="1"/>
  <c r="CC296" i="1"/>
  <c r="BT296" i="1"/>
  <c r="BS296" i="1"/>
  <c r="BR296" i="1"/>
  <c r="BQ296" i="1"/>
  <c r="BH296" i="1"/>
  <c r="BG296" i="1"/>
  <c r="BF296" i="1"/>
  <c r="BE296" i="1"/>
  <c r="BD296" i="1" s="1"/>
  <c r="AV296" i="1"/>
  <c r="AU296" i="1"/>
  <c r="AR296" i="1" s="1"/>
  <c r="AT296" i="1"/>
  <c r="AS296" i="1"/>
  <c r="AJ296" i="1"/>
  <c r="AI296" i="1"/>
  <c r="AH296" i="1"/>
  <c r="AG296" i="1"/>
  <c r="X296" i="1"/>
  <c r="W296" i="1"/>
  <c r="V296" i="1"/>
  <c r="U296" i="1"/>
  <c r="L296" i="1"/>
  <c r="K296" i="1"/>
  <c r="J296" i="1"/>
  <c r="I296" i="1"/>
  <c r="HT295" i="1"/>
  <c r="HS295" i="1"/>
  <c r="HR295" i="1"/>
  <c r="HQ295" i="1"/>
  <c r="HH295" i="1"/>
  <c r="HG295" i="1"/>
  <c r="HF295" i="1"/>
  <c r="HE295" i="1"/>
  <c r="GV295" i="1"/>
  <c r="GU295" i="1"/>
  <c r="GT295" i="1"/>
  <c r="GS295" i="1"/>
  <c r="FX295" i="1"/>
  <c r="FW295" i="1"/>
  <c r="FV295" i="1"/>
  <c r="FU295" i="1"/>
  <c r="EN295" i="1"/>
  <c r="EM295" i="1"/>
  <c r="EL295" i="1"/>
  <c r="EK295" i="1"/>
  <c r="CF295" i="1"/>
  <c r="CE295" i="1"/>
  <c r="CD295" i="1"/>
  <c r="CC295" i="1"/>
  <c r="CB295" i="1" s="1"/>
  <c r="BT295" i="1"/>
  <c r="BS295" i="1"/>
  <c r="BR295" i="1"/>
  <c r="BQ295" i="1"/>
  <c r="BH295" i="1"/>
  <c r="BG295" i="1"/>
  <c r="BF295" i="1"/>
  <c r="BE295" i="1"/>
  <c r="BD295" i="1"/>
  <c r="AV295" i="1"/>
  <c r="AU295" i="1"/>
  <c r="AR295" i="1" s="1"/>
  <c r="AT295" i="1"/>
  <c r="AS295" i="1"/>
  <c r="AJ295" i="1"/>
  <c r="AI295" i="1"/>
  <c r="AH295" i="1"/>
  <c r="AG295" i="1"/>
  <c r="X295" i="1"/>
  <c r="W295" i="1"/>
  <c r="V295" i="1"/>
  <c r="U295" i="1"/>
  <c r="L295" i="1"/>
  <c r="K295" i="1"/>
  <c r="J295" i="1"/>
  <c r="I295" i="1"/>
  <c r="H295" i="1" s="1"/>
  <c r="HT294" i="1"/>
  <c r="HS294" i="1"/>
  <c r="HR294" i="1"/>
  <c r="HQ294" i="1"/>
  <c r="HH294" i="1"/>
  <c r="HG294" i="1"/>
  <c r="HF294" i="1"/>
  <c r="HE294" i="1"/>
  <c r="GV294" i="1"/>
  <c r="GU294" i="1"/>
  <c r="GT294" i="1"/>
  <c r="GS294" i="1"/>
  <c r="FX294" i="1"/>
  <c r="FW294" i="1"/>
  <c r="FV294" i="1"/>
  <c r="FU294" i="1"/>
  <c r="FT294" i="1" s="1"/>
  <c r="CF294" i="1"/>
  <c r="CE294" i="1"/>
  <c r="CB294" i="1" s="1"/>
  <c r="CD294" i="1"/>
  <c r="CC294" i="1"/>
  <c r="BT294" i="1"/>
  <c r="BS294" i="1"/>
  <c r="BR294" i="1"/>
  <c r="BQ294" i="1"/>
  <c r="BH294" i="1"/>
  <c r="BG294" i="1"/>
  <c r="BF294" i="1"/>
  <c r="BE294" i="1"/>
  <c r="BD294" i="1" s="1"/>
  <c r="AV294" i="1"/>
  <c r="AU294" i="1"/>
  <c r="AT294" i="1"/>
  <c r="AS294" i="1"/>
  <c r="AJ294" i="1"/>
  <c r="AI294" i="1"/>
  <c r="AH294" i="1"/>
  <c r="AG294" i="1"/>
  <c r="X294" i="1"/>
  <c r="W294" i="1"/>
  <c r="V294" i="1"/>
  <c r="U294" i="1"/>
  <c r="HT293" i="1"/>
  <c r="HS293" i="1"/>
  <c r="HR293" i="1"/>
  <c r="HQ293" i="1"/>
  <c r="HH293" i="1"/>
  <c r="HG293" i="1"/>
  <c r="HF293" i="1"/>
  <c r="HE293" i="1"/>
  <c r="HD293" i="1" s="1"/>
  <c r="GV293" i="1"/>
  <c r="GU293" i="1"/>
  <c r="GT293" i="1"/>
  <c r="GS293" i="1"/>
  <c r="FX293" i="1"/>
  <c r="FW293" i="1"/>
  <c r="FV293" i="1"/>
  <c r="FU293" i="1"/>
  <c r="EN293" i="1"/>
  <c r="EM293" i="1"/>
  <c r="EL293" i="1"/>
  <c r="EK293" i="1"/>
  <c r="EJ293" i="1" s="1"/>
  <c r="HT292" i="1"/>
  <c r="HS292" i="1"/>
  <c r="HR292" i="1"/>
  <c r="HQ292" i="1"/>
  <c r="HH292" i="1"/>
  <c r="HG292" i="1"/>
  <c r="HF292" i="1"/>
  <c r="HE292" i="1"/>
  <c r="GV292" i="1"/>
  <c r="GU292" i="1"/>
  <c r="GT292" i="1"/>
  <c r="GS292" i="1"/>
  <c r="FX292" i="1"/>
  <c r="FW292" i="1"/>
  <c r="FV292" i="1"/>
  <c r="FU292" i="1"/>
  <c r="EN292" i="1"/>
  <c r="EM292" i="1"/>
  <c r="EL292" i="1"/>
  <c r="EK292" i="1"/>
  <c r="EJ292" i="1" s="1"/>
  <c r="HT291" i="1"/>
  <c r="HS291" i="1"/>
  <c r="HR291" i="1"/>
  <c r="HQ291" i="1"/>
  <c r="HH291" i="1"/>
  <c r="HG291" i="1"/>
  <c r="HF291" i="1"/>
  <c r="HE291" i="1"/>
  <c r="HD291" i="1" s="1"/>
  <c r="GV291" i="1"/>
  <c r="GU291" i="1"/>
  <c r="GT291" i="1"/>
  <c r="GS291" i="1"/>
  <c r="GR291" i="1" s="1"/>
  <c r="FX291" i="1"/>
  <c r="FW291" i="1"/>
  <c r="FV291" i="1"/>
  <c r="FU291" i="1"/>
  <c r="EN291" i="1"/>
  <c r="EM291" i="1"/>
  <c r="EL291" i="1"/>
  <c r="EK291" i="1"/>
  <c r="HP294" i="1" l="1"/>
  <c r="BP294" i="1"/>
  <c r="AF294" i="1"/>
  <c r="HD292" i="1"/>
  <c r="HP300" i="1"/>
  <c r="HP301" i="1"/>
  <c r="HP302" i="1"/>
  <c r="HP295" i="1"/>
  <c r="HP296" i="1"/>
  <c r="HP297" i="1"/>
  <c r="HP298" i="1"/>
  <c r="HP292" i="1"/>
  <c r="HP299" i="1"/>
  <c r="HP293" i="1"/>
  <c r="HP291" i="1"/>
  <c r="HD297" i="1"/>
  <c r="HD298" i="1"/>
  <c r="HD300" i="1"/>
  <c r="HD301" i="1"/>
  <c r="HD302" i="1"/>
  <c r="HD294" i="1"/>
  <c r="HD295" i="1"/>
  <c r="HD296" i="1"/>
  <c r="GR299" i="1"/>
  <c r="GR301" i="1"/>
  <c r="GR302" i="1"/>
  <c r="GR294" i="1"/>
  <c r="GR295" i="1"/>
  <c r="GR296" i="1"/>
  <c r="GR292" i="1"/>
  <c r="GR293" i="1"/>
  <c r="FT291" i="1"/>
  <c r="FT295" i="1"/>
  <c r="FT296" i="1"/>
  <c r="FT299" i="1"/>
  <c r="FT300" i="1"/>
  <c r="FT292" i="1"/>
  <c r="FT293" i="1"/>
  <c r="EJ295" i="1"/>
  <c r="EJ296" i="1"/>
  <c r="EJ300" i="1"/>
  <c r="EJ301" i="1"/>
  <c r="EJ302" i="1"/>
  <c r="EJ291" i="1"/>
  <c r="CB297" i="1"/>
  <c r="CB298" i="1"/>
  <c r="CB299" i="1"/>
  <c r="CB300" i="1"/>
  <c r="CB301" i="1"/>
  <c r="CB302" i="1"/>
  <c r="BP295" i="1"/>
  <c r="BP296" i="1"/>
  <c r="BD303" i="1"/>
  <c r="BD297" i="1"/>
  <c r="BD298" i="1"/>
  <c r="BD302" i="1"/>
  <c r="BD299" i="1"/>
  <c r="AR294" i="1"/>
  <c r="AR297" i="1"/>
  <c r="AR298" i="1"/>
  <c r="AF295" i="1"/>
  <c r="AF296" i="1"/>
  <c r="AF298" i="1"/>
  <c r="AF299" i="1"/>
  <c r="AF302" i="1"/>
  <c r="AF301" i="1"/>
  <c r="T300" i="1"/>
  <c r="T294" i="1"/>
  <c r="T295" i="1"/>
  <c r="T296" i="1"/>
  <c r="T298" i="1"/>
  <c r="T297" i="1"/>
  <c r="T299" i="1"/>
  <c r="H296" i="1"/>
  <c r="H303" i="1" s="1"/>
  <c r="H298" i="1"/>
  <c r="H297" i="1"/>
  <c r="H299" i="1"/>
  <c r="H301" i="1"/>
  <c r="H302" i="1"/>
  <c r="L288" i="1"/>
  <c r="K288" i="1"/>
  <c r="J288" i="1"/>
  <c r="I288" i="1"/>
  <c r="H288" i="1" s="1"/>
  <c r="EJ303" i="1" l="1"/>
  <c r="HD303" i="1"/>
  <c r="GR303" i="1"/>
  <c r="FT303" i="1"/>
  <c r="CB303" i="1"/>
  <c r="BP303" i="1"/>
  <c r="AF303" i="1"/>
  <c r="T303" i="1"/>
  <c r="HP303" i="1"/>
  <c r="AR303" i="1"/>
  <c r="L287" i="1"/>
  <c r="K287" i="1"/>
  <c r="J287" i="1"/>
  <c r="I287" i="1"/>
  <c r="H287" i="1" s="1"/>
  <c r="L285" i="1" l="1"/>
  <c r="K285" i="1"/>
  <c r="J285" i="1"/>
  <c r="H285" i="1" s="1"/>
  <c r="I285" i="1"/>
  <c r="L284" i="1" l="1"/>
  <c r="K284" i="1"/>
  <c r="J284" i="1"/>
  <c r="I284" i="1"/>
  <c r="H284" i="1" s="1"/>
  <c r="L283" i="1" l="1"/>
  <c r="K283" i="1"/>
  <c r="J283" i="1"/>
  <c r="I283" i="1"/>
  <c r="H283" i="1" s="1"/>
  <c r="L282" i="1" l="1"/>
  <c r="K282" i="1"/>
  <c r="J282" i="1"/>
  <c r="H282" i="1" s="1"/>
  <c r="I282" i="1"/>
  <c r="AJ279" i="1" l="1"/>
  <c r="AI279" i="1"/>
  <c r="AF279" i="1" s="1"/>
  <c r="AH279" i="1"/>
  <c r="AG279" i="1"/>
  <c r="L278" i="1" l="1"/>
  <c r="H278" i="1" s="1"/>
  <c r="K278" i="1"/>
  <c r="J278" i="1"/>
  <c r="I278" i="1"/>
  <c r="HO290" i="1" l="1"/>
  <c r="HN290" i="1"/>
  <c r="HM290" i="1"/>
  <c r="HR290" i="1" s="1"/>
  <c r="HL290" i="1"/>
  <c r="HC290" i="1"/>
  <c r="HH290" i="1" s="1"/>
  <c r="HB290" i="1"/>
  <c r="HG290" i="1" s="1"/>
  <c r="HA290" i="1"/>
  <c r="HF290" i="1" s="1"/>
  <c r="GZ290" i="1"/>
  <c r="HE290" i="1" s="1"/>
  <c r="GQ290" i="1"/>
  <c r="GV290" i="1" s="1"/>
  <c r="GP290" i="1"/>
  <c r="GU290" i="1" s="1"/>
  <c r="GO290" i="1"/>
  <c r="GT290" i="1" s="1"/>
  <c r="GN290" i="1"/>
  <c r="GS290" i="1" s="1"/>
  <c r="GE290" i="1"/>
  <c r="GJ290" i="1" s="1"/>
  <c r="GD290" i="1"/>
  <c r="GC290" i="1"/>
  <c r="GB290" i="1"/>
  <c r="FS290" i="1"/>
  <c r="FX290" i="1" s="1"/>
  <c r="FR290" i="1"/>
  <c r="FW290" i="1" s="1"/>
  <c r="FQ290" i="1"/>
  <c r="FV290" i="1" s="1"/>
  <c r="FP290" i="1"/>
  <c r="FU290" i="1" s="1"/>
  <c r="FG290" i="1"/>
  <c r="FF290" i="1"/>
  <c r="FK290" i="1" s="1"/>
  <c r="FE290" i="1"/>
  <c r="FJ290" i="1" s="1"/>
  <c r="FD290" i="1"/>
  <c r="EU290" i="1"/>
  <c r="ET290" i="1"/>
  <c r="ES290" i="1"/>
  <c r="EX290" i="1" s="1"/>
  <c r="ER290" i="1"/>
  <c r="EW290" i="1" s="1"/>
  <c r="EI290" i="1"/>
  <c r="EN290" i="1" s="1"/>
  <c r="EH290" i="1"/>
  <c r="EM290" i="1" s="1"/>
  <c r="EG290" i="1"/>
  <c r="EL290" i="1" s="1"/>
  <c r="EF290" i="1"/>
  <c r="EK290" i="1" s="1"/>
  <c r="DW290" i="1"/>
  <c r="DV290" i="1"/>
  <c r="DU290" i="1"/>
  <c r="DT290" i="1"/>
  <c r="DY290" i="1" s="1"/>
  <c r="DK290" i="1"/>
  <c r="DJ290" i="1"/>
  <c r="DI290" i="1"/>
  <c r="DN290" i="1" s="1"/>
  <c r="DH290" i="1"/>
  <c r="CY290" i="1"/>
  <c r="DD290" i="1" s="1"/>
  <c r="CX290" i="1"/>
  <c r="CW290" i="1"/>
  <c r="CV290" i="1"/>
  <c r="CM290" i="1"/>
  <c r="CR290" i="1" s="1"/>
  <c r="CL290" i="1"/>
  <c r="CK290" i="1"/>
  <c r="CP290" i="1" s="1"/>
  <c r="CJ290" i="1"/>
  <c r="CO290" i="1" s="1"/>
  <c r="CA290" i="1"/>
  <c r="CF290" i="1" s="1"/>
  <c r="BZ290" i="1"/>
  <c r="CE290" i="1" s="1"/>
  <c r="BY290" i="1"/>
  <c r="BX290" i="1"/>
  <c r="CC290" i="1" s="1"/>
  <c r="BO290" i="1"/>
  <c r="BT290" i="1" s="1"/>
  <c r="BN290" i="1"/>
  <c r="BM290" i="1"/>
  <c r="BL290" i="1"/>
  <c r="BQ290" i="1" s="1"/>
  <c r="BC290" i="1"/>
  <c r="BH290" i="1" s="1"/>
  <c r="BB290" i="1"/>
  <c r="BG290" i="1" s="1"/>
  <c r="BA290" i="1"/>
  <c r="BF290" i="1" s="1"/>
  <c r="AZ290" i="1"/>
  <c r="BE290" i="1" s="1"/>
  <c r="AQ290" i="1"/>
  <c r="AV290" i="1" s="1"/>
  <c r="AP290" i="1"/>
  <c r="AU290" i="1" s="1"/>
  <c r="AO290" i="1"/>
  <c r="AT290" i="1" s="1"/>
  <c r="AN290" i="1"/>
  <c r="AS290" i="1" s="1"/>
  <c r="AE290" i="1"/>
  <c r="AJ290" i="1" s="1"/>
  <c r="AD290" i="1"/>
  <c r="AI290" i="1" s="1"/>
  <c r="AC290" i="1"/>
  <c r="AH290" i="1" s="1"/>
  <c r="AB290" i="1"/>
  <c r="AG290" i="1" s="1"/>
  <c r="S290" i="1"/>
  <c r="X290" i="1" s="1"/>
  <c r="R290" i="1"/>
  <c r="W290" i="1" s="1"/>
  <c r="Q290" i="1"/>
  <c r="V290" i="1" s="1"/>
  <c r="P290" i="1"/>
  <c r="U290" i="1" s="1"/>
  <c r="HT290" i="1"/>
  <c r="HS290" i="1"/>
  <c r="HQ290" i="1"/>
  <c r="GF290" i="1"/>
  <c r="GI290" i="1"/>
  <c r="GH290" i="1"/>
  <c r="GG290" i="1"/>
  <c r="FI290" i="1"/>
  <c r="FH290" i="1"/>
  <c r="FL290" i="1"/>
  <c r="EV290" i="1"/>
  <c r="EZ290" i="1"/>
  <c r="EY290" i="1"/>
  <c r="EB290" i="1"/>
  <c r="DZ290" i="1"/>
  <c r="DX290" i="1"/>
  <c r="EA290" i="1"/>
  <c r="DO290" i="1"/>
  <c r="DM290" i="1"/>
  <c r="DL290" i="1"/>
  <c r="DP290" i="1"/>
  <c r="DB290" i="1"/>
  <c r="CZ290" i="1"/>
  <c r="DC290" i="1"/>
  <c r="DA290" i="1"/>
  <c r="CN290" i="1"/>
  <c r="CQ290" i="1"/>
  <c r="CD290" i="1"/>
  <c r="BS290" i="1"/>
  <c r="BR290" i="1"/>
  <c r="G290" i="1"/>
  <c r="L290" i="1" s="1"/>
  <c r="F290" i="1"/>
  <c r="K290" i="1" s="1"/>
  <c r="E290" i="1"/>
  <c r="J290" i="1" s="1"/>
  <c r="D290" i="1"/>
  <c r="I290" i="1" s="1"/>
  <c r="HT289" i="1"/>
  <c r="HS289" i="1"/>
  <c r="HR289" i="1"/>
  <c r="HQ289" i="1"/>
  <c r="HH289" i="1"/>
  <c r="HG289" i="1"/>
  <c r="HF289" i="1"/>
  <c r="HE289" i="1"/>
  <c r="GV289" i="1"/>
  <c r="GU289" i="1"/>
  <c r="GT289" i="1"/>
  <c r="GS289" i="1"/>
  <c r="GR289" i="1" s="1"/>
  <c r="FX289" i="1"/>
  <c r="FW289" i="1"/>
  <c r="FV289" i="1"/>
  <c r="FU289" i="1"/>
  <c r="EN289" i="1"/>
  <c r="EM289" i="1"/>
  <c r="EL289" i="1"/>
  <c r="EK289" i="1"/>
  <c r="CF289" i="1"/>
  <c r="CE289" i="1"/>
  <c r="CD289" i="1"/>
  <c r="CC289" i="1"/>
  <c r="CB289" i="1" s="1"/>
  <c r="BT289" i="1"/>
  <c r="BS289" i="1"/>
  <c r="BR289" i="1"/>
  <c r="BQ289" i="1"/>
  <c r="BH289" i="1"/>
  <c r="BG289" i="1"/>
  <c r="BF289" i="1"/>
  <c r="BE289" i="1"/>
  <c r="AV289" i="1"/>
  <c r="AU289" i="1"/>
  <c r="AT289" i="1"/>
  <c r="AS289" i="1"/>
  <c r="AJ289" i="1"/>
  <c r="AI289" i="1"/>
  <c r="AH289" i="1"/>
  <c r="AG289" i="1"/>
  <c r="X289" i="1"/>
  <c r="W289" i="1"/>
  <c r="V289" i="1"/>
  <c r="U289" i="1"/>
  <c r="T289" i="1" s="1"/>
  <c r="L289" i="1"/>
  <c r="K289" i="1"/>
  <c r="J289" i="1"/>
  <c r="I289" i="1"/>
  <c r="HT288" i="1"/>
  <c r="HS288" i="1"/>
  <c r="HR288" i="1"/>
  <c r="HQ288" i="1"/>
  <c r="HH288" i="1"/>
  <c r="HG288" i="1"/>
  <c r="HF288" i="1"/>
  <c r="HE288" i="1"/>
  <c r="GV288" i="1"/>
  <c r="GU288" i="1"/>
  <c r="GT288" i="1"/>
  <c r="GS288" i="1"/>
  <c r="GR288" i="1" s="1"/>
  <c r="FX288" i="1"/>
  <c r="FW288" i="1"/>
  <c r="FV288" i="1"/>
  <c r="FU288" i="1"/>
  <c r="EN288" i="1"/>
  <c r="EM288" i="1"/>
  <c r="EL288" i="1"/>
  <c r="EK288" i="1"/>
  <c r="CF288" i="1"/>
  <c r="CE288" i="1"/>
  <c r="CD288" i="1"/>
  <c r="CC288" i="1"/>
  <c r="CB288" i="1" s="1"/>
  <c r="BT288" i="1"/>
  <c r="BS288" i="1"/>
  <c r="BR288" i="1"/>
  <c r="BQ288" i="1"/>
  <c r="BH288" i="1"/>
  <c r="BG288" i="1"/>
  <c r="BF288" i="1"/>
  <c r="BE288" i="1"/>
  <c r="AV288" i="1"/>
  <c r="AU288" i="1"/>
  <c r="AT288" i="1"/>
  <c r="AS288" i="1"/>
  <c r="AJ288" i="1"/>
  <c r="AF288" i="1" s="1"/>
  <c r="AI288" i="1"/>
  <c r="AH288" i="1"/>
  <c r="AG288" i="1"/>
  <c r="X288" i="1"/>
  <c r="W288" i="1"/>
  <c r="V288" i="1"/>
  <c r="U288" i="1"/>
  <c r="T288" i="1" s="1"/>
  <c r="HT287" i="1"/>
  <c r="HS287" i="1"/>
  <c r="HR287" i="1"/>
  <c r="HQ287" i="1"/>
  <c r="HP287" i="1" s="1"/>
  <c r="HH287" i="1"/>
  <c r="HG287" i="1"/>
  <c r="HF287" i="1"/>
  <c r="HE287" i="1"/>
  <c r="GV287" i="1"/>
  <c r="GU287" i="1"/>
  <c r="GT287" i="1"/>
  <c r="GS287" i="1"/>
  <c r="GR287" i="1" s="1"/>
  <c r="FX287" i="1"/>
  <c r="FW287" i="1"/>
  <c r="FV287" i="1"/>
  <c r="FU287" i="1"/>
  <c r="EN287" i="1"/>
  <c r="EM287" i="1"/>
  <c r="EL287" i="1"/>
  <c r="EK287" i="1"/>
  <c r="CF287" i="1"/>
  <c r="CE287" i="1"/>
  <c r="CD287" i="1"/>
  <c r="CC287" i="1"/>
  <c r="BT287" i="1"/>
  <c r="BS287" i="1"/>
  <c r="BR287" i="1"/>
  <c r="BQ287" i="1"/>
  <c r="BH287" i="1"/>
  <c r="BG287" i="1"/>
  <c r="BF287" i="1"/>
  <c r="BE287" i="1"/>
  <c r="AV287" i="1"/>
  <c r="AU287" i="1"/>
  <c r="AT287" i="1"/>
  <c r="AS287" i="1"/>
  <c r="AJ287" i="1"/>
  <c r="AI287" i="1"/>
  <c r="AH287" i="1"/>
  <c r="AG287" i="1"/>
  <c r="X287" i="1"/>
  <c r="W287" i="1"/>
  <c r="V287" i="1"/>
  <c r="U287" i="1"/>
  <c r="HT286" i="1"/>
  <c r="HS286" i="1"/>
  <c r="HR286" i="1"/>
  <c r="HQ286" i="1"/>
  <c r="HH286" i="1"/>
  <c r="HG286" i="1"/>
  <c r="HF286" i="1"/>
  <c r="HE286" i="1"/>
  <c r="GV286" i="1"/>
  <c r="GU286" i="1"/>
  <c r="GT286" i="1"/>
  <c r="GS286" i="1"/>
  <c r="FX286" i="1"/>
  <c r="FW286" i="1"/>
  <c r="FV286" i="1"/>
  <c r="FU286" i="1"/>
  <c r="FT286" i="1"/>
  <c r="EN286" i="1"/>
  <c r="EM286" i="1"/>
  <c r="EL286" i="1"/>
  <c r="EK286" i="1"/>
  <c r="EJ286" i="1" s="1"/>
  <c r="CF286" i="1"/>
  <c r="CE286" i="1"/>
  <c r="CD286" i="1"/>
  <c r="CC286" i="1"/>
  <c r="BT286" i="1"/>
  <c r="BS286" i="1"/>
  <c r="BR286" i="1"/>
  <c r="BQ286" i="1"/>
  <c r="BH286" i="1"/>
  <c r="BG286" i="1"/>
  <c r="BF286" i="1"/>
  <c r="BE286" i="1"/>
  <c r="AV286" i="1"/>
  <c r="AU286" i="1"/>
  <c r="AT286" i="1"/>
  <c r="AS286" i="1"/>
  <c r="AJ286" i="1"/>
  <c r="AI286" i="1"/>
  <c r="AH286" i="1"/>
  <c r="AG286" i="1"/>
  <c r="X286" i="1"/>
  <c r="W286" i="1"/>
  <c r="V286" i="1"/>
  <c r="U286" i="1"/>
  <c r="L286" i="1"/>
  <c r="K286" i="1"/>
  <c r="J286" i="1"/>
  <c r="I286" i="1"/>
  <c r="H286" i="1" s="1"/>
  <c r="HT285" i="1"/>
  <c r="HS285" i="1"/>
  <c r="HR285" i="1"/>
  <c r="HQ285" i="1"/>
  <c r="HH285" i="1"/>
  <c r="HG285" i="1"/>
  <c r="HF285" i="1"/>
  <c r="HE285" i="1"/>
  <c r="GV285" i="1"/>
  <c r="GU285" i="1"/>
  <c r="GT285" i="1"/>
  <c r="GS285" i="1"/>
  <c r="FX285" i="1"/>
  <c r="FW285" i="1"/>
  <c r="FV285" i="1"/>
  <c r="FT285" i="1" s="1"/>
  <c r="FU285" i="1"/>
  <c r="EN285" i="1"/>
  <c r="EM285" i="1"/>
  <c r="EL285" i="1"/>
  <c r="EK285" i="1"/>
  <c r="CF285" i="1"/>
  <c r="CE285" i="1"/>
  <c r="CD285" i="1"/>
  <c r="CC285" i="1"/>
  <c r="BT285" i="1"/>
  <c r="BS285" i="1"/>
  <c r="BR285" i="1"/>
  <c r="BQ285" i="1"/>
  <c r="BH285" i="1"/>
  <c r="BG285" i="1"/>
  <c r="BF285" i="1"/>
  <c r="BE285" i="1"/>
  <c r="AV285" i="1"/>
  <c r="AU285" i="1"/>
  <c r="AT285" i="1"/>
  <c r="AS285" i="1"/>
  <c r="AJ285" i="1"/>
  <c r="AF285" i="1" s="1"/>
  <c r="AI285" i="1"/>
  <c r="AH285" i="1"/>
  <c r="AG285" i="1"/>
  <c r="X285" i="1"/>
  <c r="W285" i="1"/>
  <c r="V285" i="1"/>
  <c r="U285" i="1"/>
  <c r="HT284" i="1"/>
  <c r="HS284" i="1"/>
  <c r="HR284" i="1"/>
  <c r="HQ284" i="1"/>
  <c r="HH284" i="1"/>
  <c r="HG284" i="1"/>
  <c r="HF284" i="1"/>
  <c r="HE284" i="1"/>
  <c r="GV284" i="1"/>
  <c r="GU284" i="1"/>
  <c r="GT284" i="1"/>
  <c r="GS284" i="1"/>
  <c r="FX284" i="1"/>
  <c r="FW284" i="1"/>
  <c r="FV284" i="1"/>
  <c r="FU284" i="1"/>
  <c r="FT284" i="1" s="1"/>
  <c r="EN284" i="1"/>
  <c r="EM284" i="1"/>
  <c r="EL284" i="1"/>
  <c r="EK284" i="1"/>
  <c r="EJ284" i="1"/>
  <c r="CF284" i="1"/>
  <c r="CE284" i="1"/>
  <c r="CD284" i="1"/>
  <c r="CC284" i="1"/>
  <c r="BT284" i="1"/>
  <c r="BS284" i="1"/>
  <c r="BR284" i="1"/>
  <c r="BQ284" i="1"/>
  <c r="BH284" i="1"/>
  <c r="BG284" i="1"/>
  <c r="BF284" i="1"/>
  <c r="BE284" i="1"/>
  <c r="BD284" i="1" s="1"/>
  <c r="AV284" i="1"/>
  <c r="AU284" i="1"/>
  <c r="AT284" i="1"/>
  <c r="AS284" i="1"/>
  <c r="X284" i="1"/>
  <c r="W284" i="1"/>
  <c r="V284" i="1"/>
  <c r="U284" i="1"/>
  <c r="HT283" i="1"/>
  <c r="HS283" i="1"/>
  <c r="HR283" i="1"/>
  <c r="HQ283" i="1"/>
  <c r="HH283" i="1"/>
  <c r="HG283" i="1"/>
  <c r="HF283" i="1"/>
  <c r="HE283" i="1"/>
  <c r="GV283" i="1"/>
  <c r="GU283" i="1"/>
  <c r="GT283" i="1"/>
  <c r="GS283" i="1"/>
  <c r="GR283" i="1" s="1"/>
  <c r="FX283" i="1"/>
  <c r="FW283" i="1"/>
  <c r="FT283" i="1" s="1"/>
  <c r="FV283" i="1"/>
  <c r="FU283" i="1"/>
  <c r="EN283" i="1"/>
  <c r="EM283" i="1"/>
  <c r="EL283" i="1"/>
  <c r="EK283" i="1"/>
  <c r="CF283" i="1"/>
  <c r="CE283" i="1"/>
  <c r="CD283" i="1"/>
  <c r="CC283" i="1"/>
  <c r="CB283" i="1" s="1"/>
  <c r="BT283" i="1"/>
  <c r="BS283" i="1"/>
  <c r="BR283" i="1"/>
  <c r="BQ283" i="1"/>
  <c r="BH283" i="1"/>
  <c r="BG283" i="1"/>
  <c r="BF283" i="1"/>
  <c r="BE283" i="1"/>
  <c r="AV283" i="1"/>
  <c r="AU283" i="1"/>
  <c r="AT283" i="1"/>
  <c r="AS283" i="1"/>
  <c r="AR283" i="1" s="1"/>
  <c r="AJ283" i="1"/>
  <c r="AI283" i="1"/>
  <c r="AH283" i="1"/>
  <c r="AG283" i="1"/>
  <c r="X283" i="1"/>
  <c r="W283" i="1"/>
  <c r="V283" i="1"/>
  <c r="U283" i="1"/>
  <c r="T283" i="1" s="1"/>
  <c r="HT282" i="1"/>
  <c r="HS282" i="1"/>
  <c r="HR282" i="1"/>
  <c r="HQ282" i="1"/>
  <c r="HH282" i="1"/>
  <c r="HG282" i="1"/>
  <c r="HF282" i="1"/>
  <c r="HE282" i="1"/>
  <c r="GV282" i="1"/>
  <c r="GU282" i="1"/>
  <c r="GT282" i="1"/>
  <c r="GS282" i="1"/>
  <c r="FX282" i="1"/>
  <c r="FW282" i="1"/>
  <c r="FV282" i="1"/>
  <c r="FU282" i="1"/>
  <c r="EN282" i="1"/>
  <c r="EM282" i="1"/>
  <c r="EL282" i="1"/>
  <c r="EK282" i="1"/>
  <c r="CF282" i="1"/>
  <c r="CE282" i="1"/>
  <c r="CD282" i="1"/>
  <c r="CC282" i="1"/>
  <c r="CB282" i="1" s="1"/>
  <c r="BT282" i="1"/>
  <c r="BS282" i="1"/>
  <c r="BR282" i="1"/>
  <c r="BQ282" i="1"/>
  <c r="BP282" i="1" s="1"/>
  <c r="BH282" i="1"/>
  <c r="BG282" i="1"/>
  <c r="BF282" i="1"/>
  <c r="BE282" i="1"/>
  <c r="BD282" i="1" s="1"/>
  <c r="AV282" i="1"/>
  <c r="AU282" i="1"/>
  <c r="AT282" i="1"/>
  <c r="AS282" i="1"/>
  <c r="AJ282" i="1"/>
  <c r="AI282" i="1"/>
  <c r="AH282" i="1"/>
  <c r="AG282" i="1"/>
  <c r="AF282" i="1" s="1"/>
  <c r="X282" i="1"/>
  <c r="W282" i="1"/>
  <c r="V282" i="1"/>
  <c r="U282" i="1"/>
  <c r="HT281" i="1"/>
  <c r="HS281" i="1"/>
  <c r="HR281" i="1"/>
  <c r="HQ281" i="1"/>
  <c r="HH281" i="1"/>
  <c r="HG281" i="1"/>
  <c r="HF281" i="1"/>
  <c r="HE281" i="1"/>
  <c r="GV281" i="1"/>
  <c r="GU281" i="1"/>
  <c r="GT281" i="1"/>
  <c r="GS281" i="1"/>
  <c r="FX281" i="1"/>
  <c r="FW281" i="1"/>
  <c r="FV281" i="1"/>
  <c r="FU281" i="1"/>
  <c r="EN281" i="1"/>
  <c r="EM281" i="1"/>
  <c r="EL281" i="1"/>
  <c r="EK281" i="1"/>
  <c r="CF281" i="1"/>
  <c r="CE281" i="1"/>
  <c r="CD281" i="1"/>
  <c r="CC281" i="1"/>
  <c r="BT281" i="1"/>
  <c r="BS281" i="1"/>
  <c r="BR281" i="1"/>
  <c r="BQ281" i="1"/>
  <c r="BH281" i="1"/>
  <c r="BG281" i="1"/>
  <c r="BF281" i="1"/>
  <c r="BE281" i="1"/>
  <c r="AV281" i="1"/>
  <c r="AU281" i="1"/>
  <c r="AT281" i="1"/>
  <c r="AS281" i="1"/>
  <c r="AJ281" i="1"/>
  <c r="AI281" i="1"/>
  <c r="AH281" i="1"/>
  <c r="AG281" i="1"/>
  <c r="X281" i="1"/>
  <c r="W281" i="1"/>
  <c r="V281" i="1"/>
  <c r="U281" i="1"/>
  <c r="HT280" i="1"/>
  <c r="HS280" i="1"/>
  <c r="HR280" i="1"/>
  <c r="HQ280" i="1"/>
  <c r="HH280" i="1"/>
  <c r="HG280" i="1"/>
  <c r="HF280" i="1"/>
  <c r="HE280" i="1"/>
  <c r="GV280" i="1"/>
  <c r="GU280" i="1"/>
  <c r="GT280" i="1"/>
  <c r="GS280" i="1"/>
  <c r="FX280" i="1"/>
  <c r="FW280" i="1"/>
  <c r="FV280" i="1"/>
  <c r="FU280" i="1"/>
  <c r="FT280" i="1" s="1"/>
  <c r="EN280" i="1"/>
  <c r="EM280" i="1"/>
  <c r="EL280" i="1"/>
  <c r="EK280" i="1"/>
  <c r="EJ280" i="1" s="1"/>
  <c r="CF280" i="1"/>
  <c r="CE280" i="1"/>
  <c r="CD280" i="1"/>
  <c r="CC280" i="1"/>
  <c r="BT280" i="1"/>
  <c r="BS280" i="1"/>
  <c r="BR280" i="1"/>
  <c r="BQ280" i="1"/>
  <c r="BP280" i="1" s="1"/>
  <c r="BH280" i="1"/>
  <c r="BG280" i="1"/>
  <c r="BF280" i="1"/>
  <c r="BE280" i="1"/>
  <c r="AV280" i="1"/>
  <c r="AU280" i="1"/>
  <c r="AT280" i="1"/>
  <c r="AS280" i="1"/>
  <c r="AJ280" i="1"/>
  <c r="AI280" i="1"/>
  <c r="AH280" i="1"/>
  <c r="AG280" i="1"/>
  <c r="X280" i="1"/>
  <c r="W280" i="1"/>
  <c r="V280" i="1"/>
  <c r="U280" i="1"/>
  <c r="L280" i="1"/>
  <c r="K280" i="1"/>
  <c r="J280" i="1"/>
  <c r="I280" i="1"/>
  <c r="HT279" i="1"/>
  <c r="HS279" i="1"/>
  <c r="HR279" i="1"/>
  <c r="HQ279" i="1"/>
  <c r="HH279" i="1"/>
  <c r="HG279" i="1"/>
  <c r="HF279" i="1"/>
  <c r="HE279" i="1"/>
  <c r="GV279" i="1"/>
  <c r="GU279" i="1"/>
  <c r="GT279" i="1"/>
  <c r="GS279" i="1"/>
  <c r="FX279" i="1"/>
  <c r="FW279" i="1"/>
  <c r="FV279" i="1"/>
  <c r="FU279" i="1"/>
  <c r="EN279" i="1"/>
  <c r="EM279" i="1"/>
  <c r="EL279" i="1"/>
  <c r="EK279" i="1"/>
  <c r="CF279" i="1"/>
  <c r="CE279" i="1"/>
  <c r="CD279" i="1"/>
  <c r="CC279" i="1"/>
  <c r="BT279" i="1"/>
  <c r="BS279" i="1"/>
  <c r="BR279" i="1"/>
  <c r="BQ279" i="1"/>
  <c r="BP279" i="1" s="1"/>
  <c r="BH279" i="1"/>
  <c r="BG279" i="1"/>
  <c r="BF279" i="1"/>
  <c r="BE279" i="1"/>
  <c r="BD279" i="1" s="1"/>
  <c r="AV279" i="1"/>
  <c r="AU279" i="1"/>
  <c r="AT279" i="1"/>
  <c r="AS279" i="1"/>
  <c r="X279" i="1"/>
  <c r="W279" i="1"/>
  <c r="V279" i="1"/>
  <c r="U279" i="1"/>
  <c r="T279" i="1" s="1"/>
  <c r="HT278" i="1"/>
  <c r="HS278" i="1"/>
  <c r="HR278" i="1"/>
  <c r="HQ278" i="1"/>
  <c r="HH278" i="1"/>
  <c r="HG278" i="1"/>
  <c r="HF278" i="1"/>
  <c r="HE278" i="1"/>
  <c r="HD278" i="1" s="1"/>
  <c r="GV278" i="1"/>
  <c r="GU278" i="1"/>
  <c r="GT278" i="1"/>
  <c r="GS278" i="1"/>
  <c r="FX278" i="1"/>
  <c r="FW278" i="1"/>
  <c r="FV278" i="1"/>
  <c r="FU278" i="1"/>
  <c r="EN278" i="1"/>
  <c r="EM278" i="1"/>
  <c r="EL278" i="1"/>
  <c r="EK278" i="1"/>
  <c r="CF278" i="1"/>
  <c r="CE278" i="1"/>
  <c r="CD278" i="1"/>
  <c r="CC278" i="1"/>
  <c r="BT278" i="1"/>
  <c r="BS278" i="1"/>
  <c r="BR278" i="1"/>
  <c r="BQ278" i="1"/>
  <c r="BH278" i="1"/>
  <c r="BG278" i="1"/>
  <c r="BF278" i="1"/>
  <c r="BE278" i="1"/>
  <c r="AV278" i="1"/>
  <c r="AU278" i="1"/>
  <c r="AT278" i="1"/>
  <c r="AS278" i="1"/>
  <c r="X278" i="1"/>
  <c r="W278" i="1"/>
  <c r="V278" i="1"/>
  <c r="U278" i="1"/>
  <c r="HP289" i="1" l="1"/>
  <c r="FT289" i="1"/>
  <c r="H289" i="1"/>
  <c r="HP288" i="1"/>
  <c r="FT288" i="1"/>
  <c r="BP288" i="1"/>
  <c r="EJ287" i="1"/>
  <c r="CB287" i="1"/>
  <c r="BP287" i="1"/>
  <c r="HP286" i="1"/>
  <c r="HD286" i="1"/>
  <c r="GR286" i="1"/>
  <c r="CB286" i="1"/>
  <c r="BP286" i="1"/>
  <c r="AR286" i="1"/>
  <c r="T286" i="1"/>
  <c r="HD285" i="1"/>
  <c r="AR285" i="1"/>
  <c r="T285" i="1"/>
  <c r="GR284" i="1"/>
  <c r="HP283" i="1"/>
  <c r="BP283" i="1"/>
  <c r="AF283" i="1"/>
  <c r="HP282" i="1"/>
  <c r="HD282" i="1"/>
  <c r="GR282" i="1"/>
  <c r="FT282" i="1"/>
  <c r="EJ282" i="1"/>
  <c r="AR282" i="1"/>
  <c r="HP281" i="1"/>
  <c r="CB281" i="1"/>
  <c r="BP281" i="1"/>
  <c r="BD281" i="1"/>
  <c r="AF281" i="1"/>
  <c r="HD280" i="1"/>
  <c r="GR280" i="1"/>
  <c r="CB280" i="1"/>
  <c r="AR280" i="1"/>
  <c r="AF280" i="1"/>
  <c r="HD279" i="1"/>
  <c r="AR279" i="1"/>
  <c r="GR278" i="1"/>
  <c r="FT278" i="1"/>
  <c r="EJ278" i="1"/>
  <c r="BP278" i="1"/>
  <c r="AR278" i="1"/>
  <c r="HP279" i="1"/>
  <c r="HP285" i="1"/>
  <c r="HP280" i="1"/>
  <c r="HP278" i="1"/>
  <c r="HP284" i="1"/>
  <c r="HD287" i="1"/>
  <c r="HD281" i="1"/>
  <c r="HD284" i="1"/>
  <c r="HD288" i="1"/>
  <c r="HD289" i="1"/>
  <c r="HD283" i="1"/>
  <c r="GR279" i="1"/>
  <c r="GR281" i="1"/>
  <c r="GR285" i="1"/>
  <c r="FT279" i="1"/>
  <c r="FT281" i="1"/>
  <c r="FT287" i="1"/>
  <c r="EJ283" i="1"/>
  <c r="EJ288" i="1"/>
  <c r="EJ281" i="1"/>
  <c r="EJ289" i="1"/>
  <c r="EJ285" i="1"/>
  <c r="EJ279" i="1"/>
  <c r="CB279" i="1"/>
  <c r="CB285" i="1"/>
  <c r="CB284" i="1"/>
  <c r="CB278" i="1"/>
  <c r="BP285" i="1"/>
  <c r="BP289" i="1"/>
  <c r="BP284" i="1"/>
  <c r="BD285" i="1"/>
  <c r="BD289" i="1"/>
  <c r="BD278" i="1"/>
  <c r="BD286" i="1"/>
  <c r="BD283" i="1"/>
  <c r="BD280" i="1"/>
  <c r="AR281" i="1"/>
  <c r="AR289" i="1"/>
  <c r="AR284" i="1"/>
  <c r="AF286" i="1"/>
  <c r="AF287" i="1"/>
  <c r="AF289" i="1"/>
  <c r="T280" i="1"/>
  <c r="T278" i="1"/>
  <c r="T287" i="1"/>
  <c r="T284" i="1"/>
  <c r="T282" i="1"/>
  <c r="T281" i="1"/>
  <c r="H280" i="1"/>
  <c r="H290" i="1" s="1"/>
  <c r="L276" i="1"/>
  <c r="K276" i="1"/>
  <c r="J276" i="1"/>
  <c r="I276" i="1"/>
  <c r="H276" i="1" s="1"/>
  <c r="HD290" i="1" l="1"/>
  <c r="FT290" i="1"/>
  <c r="AF290" i="1"/>
  <c r="T290" i="1"/>
  <c r="HP290" i="1"/>
  <c r="GR290" i="1"/>
  <c r="CB290" i="1"/>
  <c r="AR290" i="1"/>
  <c r="EJ290" i="1"/>
  <c r="BP290" i="1"/>
  <c r="BD290" i="1"/>
  <c r="BE274" i="1"/>
  <c r="BF274" i="1"/>
  <c r="BG274" i="1"/>
  <c r="BH274" i="1"/>
  <c r="BE275" i="1"/>
  <c r="BF275" i="1"/>
  <c r="BG275" i="1"/>
  <c r="BH275" i="1"/>
  <c r="BE276" i="1"/>
  <c r="BF276" i="1"/>
  <c r="BG276" i="1"/>
  <c r="BH276" i="1"/>
  <c r="AS274" i="1"/>
  <c r="AT274" i="1"/>
  <c r="AU274" i="1"/>
  <c r="AV274" i="1"/>
  <c r="AS275" i="1"/>
  <c r="AT275" i="1"/>
  <c r="AU275" i="1"/>
  <c r="AV275" i="1"/>
  <c r="AS276" i="1"/>
  <c r="AT276" i="1"/>
  <c r="AU276" i="1"/>
  <c r="AV276" i="1"/>
  <c r="AG274" i="1"/>
  <c r="AF274" i="1" s="1"/>
  <c r="AH274" i="1"/>
  <c r="AI274" i="1"/>
  <c r="AJ274" i="1"/>
  <c r="AG275" i="1"/>
  <c r="AH275" i="1"/>
  <c r="AI275" i="1"/>
  <c r="AJ275" i="1"/>
  <c r="AG276" i="1"/>
  <c r="AH276" i="1"/>
  <c r="AI276" i="1"/>
  <c r="AJ276" i="1"/>
  <c r="U274" i="1"/>
  <c r="T274" i="1" s="1"/>
  <c r="V274" i="1"/>
  <c r="W274" i="1"/>
  <c r="X274" i="1"/>
  <c r="U275" i="1"/>
  <c r="T275" i="1" s="1"/>
  <c r="V275" i="1"/>
  <c r="W275" i="1"/>
  <c r="X275" i="1"/>
  <c r="U276" i="1"/>
  <c r="V276" i="1"/>
  <c r="W276" i="1"/>
  <c r="X276" i="1"/>
  <c r="AF276" i="1" l="1"/>
  <c r="AF275" i="1"/>
  <c r="T276" i="1"/>
  <c r="AJ273" i="1"/>
  <c r="AI273" i="1"/>
  <c r="AH273" i="1"/>
  <c r="AG273" i="1"/>
  <c r="AF273" i="1" s="1"/>
  <c r="EN272" i="1" l="1"/>
  <c r="EM272" i="1"/>
  <c r="EL272" i="1"/>
  <c r="EK272" i="1"/>
  <c r="EJ272" i="1" s="1"/>
  <c r="AJ272" i="1"/>
  <c r="AI272" i="1"/>
  <c r="AH272" i="1"/>
  <c r="AG272" i="1"/>
  <c r="AF272" i="1" s="1"/>
  <c r="AJ271" i="1" l="1"/>
  <c r="AI271" i="1"/>
  <c r="AH271" i="1"/>
  <c r="AG271" i="1"/>
  <c r="AF271" i="1" s="1"/>
  <c r="AJ270" i="1" l="1"/>
  <c r="AI270" i="1"/>
  <c r="AH270" i="1"/>
  <c r="AG270" i="1"/>
  <c r="AF270" i="1" s="1"/>
  <c r="AJ269" i="1" l="1"/>
  <c r="AI269" i="1"/>
  <c r="AH269" i="1"/>
  <c r="AG269" i="1"/>
  <c r="AF269" i="1" s="1"/>
  <c r="AJ268" i="1" l="1"/>
  <c r="AI268" i="1"/>
  <c r="AH268" i="1"/>
  <c r="AG268" i="1"/>
  <c r="AF268" i="1" s="1"/>
  <c r="AJ267" i="1" l="1"/>
  <c r="AI267" i="1"/>
  <c r="AH267" i="1"/>
  <c r="AG267" i="1"/>
  <c r="AF267" i="1" s="1"/>
  <c r="L267" i="1"/>
  <c r="K267" i="1"/>
  <c r="J267" i="1"/>
  <c r="I267" i="1"/>
  <c r="H267" i="1" s="1"/>
  <c r="HO277" i="1" l="1"/>
  <c r="HT277" i="1" s="1"/>
  <c r="HN277" i="1"/>
  <c r="HS277" i="1" s="1"/>
  <c r="HM277" i="1"/>
  <c r="HR277" i="1" s="1"/>
  <c r="HL277" i="1"/>
  <c r="HQ277" i="1" s="1"/>
  <c r="HC277" i="1"/>
  <c r="HH277" i="1" s="1"/>
  <c r="HB277" i="1"/>
  <c r="HG277" i="1" s="1"/>
  <c r="HA277" i="1"/>
  <c r="HF277" i="1" s="1"/>
  <c r="GZ277" i="1"/>
  <c r="HE277" i="1" s="1"/>
  <c r="GQ277" i="1"/>
  <c r="GV277" i="1" s="1"/>
  <c r="GP277" i="1"/>
  <c r="GU277" i="1" s="1"/>
  <c r="GO277" i="1"/>
  <c r="GT277" i="1" s="1"/>
  <c r="GN277" i="1"/>
  <c r="GS277" i="1" s="1"/>
  <c r="GF277" i="1"/>
  <c r="GE277" i="1"/>
  <c r="GJ277" i="1" s="1"/>
  <c r="GD277" i="1"/>
  <c r="GI277" i="1" s="1"/>
  <c r="GC277" i="1"/>
  <c r="GH277" i="1" s="1"/>
  <c r="GB277" i="1"/>
  <c r="GG277" i="1" s="1"/>
  <c r="FS277" i="1"/>
  <c r="FX277" i="1" s="1"/>
  <c r="FR277" i="1"/>
  <c r="FW277" i="1" s="1"/>
  <c r="FQ277" i="1"/>
  <c r="FV277" i="1" s="1"/>
  <c r="FP277" i="1"/>
  <c r="FU277" i="1" s="1"/>
  <c r="FH277" i="1"/>
  <c r="FG277" i="1"/>
  <c r="FL277" i="1" s="1"/>
  <c r="FF277" i="1"/>
  <c r="FK277" i="1" s="1"/>
  <c r="FE277" i="1"/>
  <c r="FJ277" i="1" s="1"/>
  <c r="FD277" i="1"/>
  <c r="FI277" i="1" s="1"/>
  <c r="EV277" i="1"/>
  <c r="EU277" i="1"/>
  <c r="EZ277" i="1" s="1"/>
  <c r="ET277" i="1"/>
  <c r="EY277" i="1" s="1"/>
  <c r="ES277" i="1"/>
  <c r="EX277" i="1" s="1"/>
  <c r="ER277" i="1"/>
  <c r="EW277" i="1" s="1"/>
  <c r="EI277" i="1"/>
  <c r="EN277" i="1" s="1"/>
  <c r="EH277" i="1"/>
  <c r="EM277" i="1" s="1"/>
  <c r="EG277" i="1"/>
  <c r="EL277" i="1" s="1"/>
  <c r="EF277" i="1"/>
  <c r="EK277" i="1" s="1"/>
  <c r="DX277" i="1"/>
  <c r="DW277" i="1"/>
  <c r="EB277" i="1" s="1"/>
  <c r="DV277" i="1"/>
  <c r="EA277" i="1" s="1"/>
  <c r="DU277" i="1"/>
  <c r="DZ277" i="1" s="1"/>
  <c r="DT277" i="1"/>
  <c r="DY277" i="1" s="1"/>
  <c r="DL277" i="1"/>
  <c r="DK277" i="1"/>
  <c r="DP277" i="1" s="1"/>
  <c r="DJ277" i="1"/>
  <c r="DO277" i="1" s="1"/>
  <c r="DI277" i="1"/>
  <c r="DN277" i="1" s="1"/>
  <c r="DH277" i="1"/>
  <c r="DM277" i="1" s="1"/>
  <c r="CY277" i="1"/>
  <c r="DD277" i="1" s="1"/>
  <c r="CX277" i="1"/>
  <c r="DC277" i="1" s="1"/>
  <c r="CW277" i="1"/>
  <c r="DB277" i="1" s="1"/>
  <c r="CV277" i="1"/>
  <c r="DA277" i="1" s="1"/>
  <c r="CN277" i="1"/>
  <c r="CM277" i="1"/>
  <c r="CR277" i="1" s="1"/>
  <c r="CL277" i="1"/>
  <c r="CQ277" i="1" s="1"/>
  <c r="CK277" i="1"/>
  <c r="CP277" i="1" s="1"/>
  <c r="CJ277" i="1"/>
  <c r="CO277" i="1" s="1"/>
  <c r="CA277" i="1"/>
  <c r="CF277" i="1" s="1"/>
  <c r="BZ277" i="1"/>
  <c r="CE277" i="1" s="1"/>
  <c r="BY277" i="1"/>
  <c r="CD277" i="1" s="1"/>
  <c r="BX277" i="1"/>
  <c r="CC277" i="1" s="1"/>
  <c r="BO277" i="1"/>
  <c r="BT277" i="1" s="1"/>
  <c r="BN277" i="1"/>
  <c r="BS277" i="1" s="1"/>
  <c r="BM277" i="1"/>
  <c r="BR277" i="1" s="1"/>
  <c r="BL277" i="1"/>
  <c r="BQ277" i="1" s="1"/>
  <c r="BC277" i="1"/>
  <c r="BH277" i="1" s="1"/>
  <c r="BB277" i="1"/>
  <c r="BG277" i="1" s="1"/>
  <c r="BA277" i="1"/>
  <c r="BF277" i="1" s="1"/>
  <c r="AZ277" i="1"/>
  <c r="BE277" i="1" s="1"/>
  <c r="AQ277" i="1"/>
  <c r="AV277" i="1" s="1"/>
  <c r="AP277" i="1"/>
  <c r="AU277" i="1" s="1"/>
  <c r="AO277" i="1"/>
  <c r="AT277" i="1" s="1"/>
  <c r="AN277" i="1"/>
  <c r="AS277" i="1" s="1"/>
  <c r="AF277" i="1"/>
  <c r="AE277" i="1"/>
  <c r="AJ277" i="1" s="1"/>
  <c r="AD277" i="1"/>
  <c r="AI277" i="1" s="1"/>
  <c r="AC277" i="1"/>
  <c r="AH277" i="1" s="1"/>
  <c r="AB277" i="1"/>
  <c r="AG277" i="1" s="1"/>
  <c r="S277" i="1"/>
  <c r="X277" i="1" s="1"/>
  <c r="R277" i="1"/>
  <c r="W277" i="1" s="1"/>
  <c r="Q277" i="1"/>
  <c r="V277" i="1" s="1"/>
  <c r="P277" i="1"/>
  <c r="U277" i="1" s="1"/>
  <c r="G277" i="1"/>
  <c r="L277" i="1" s="1"/>
  <c r="F277" i="1"/>
  <c r="K277" i="1" s="1"/>
  <c r="E277" i="1"/>
  <c r="J277" i="1" s="1"/>
  <c r="D277" i="1"/>
  <c r="I277" i="1" s="1"/>
  <c r="HT276" i="1"/>
  <c r="HS276" i="1"/>
  <c r="HR276" i="1"/>
  <c r="HQ276" i="1"/>
  <c r="HH276" i="1"/>
  <c r="HG276" i="1"/>
  <c r="HF276" i="1"/>
  <c r="HE276" i="1"/>
  <c r="GV276" i="1"/>
  <c r="GU276" i="1"/>
  <c r="GT276" i="1"/>
  <c r="GS276" i="1"/>
  <c r="FX276" i="1"/>
  <c r="FW276" i="1"/>
  <c r="FV276" i="1"/>
  <c r="FU276" i="1"/>
  <c r="EN276" i="1"/>
  <c r="EJ276" i="1" s="1"/>
  <c r="EM276" i="1"/>
  <c r="EL276" i="1"/>
  <c r="EK276" i="1"/>
  <c r="CF276" i="1"/>
  <c r="CE276" i="1"/>
  <c r="CD276" i="1"/>
  <c r="CC276" i="1"/>
  <c r="BT276" i="1"/>
  <c r="BS276" i="1"/>
  <c r="BR276" i="1"/>
  <c r="BQ276" i="1"/>
  <c r="AR276" i="1"/>
  <c r="HT275" i="1"/>
  <c r="HS275" i="1"/>
  <c r="HR275" i="1"/>
  <c r="HQ275" i="1"/>
  <c r="HH275" i="1"/>
  <c r="HG275" i="1"/>
  <c r="HF275" i="1"/>
  <c r="HE275" i="1"/>
  <c r="GV275" i="1"/>
  <c r="GU275" i="1"/>
  <c r="GT275" i="1"/>
  <c r="GS275" i="1"/>
  <c r="GR275" i="1"/>
  <c r="FX275" i="1"/>
  <c r="FW275" i="1"/>
  <c r="FV275" i="1"/>
  <c r="FU275" i="1"/>
  <c r="EN275" i="1"/>
  <c r="EM275" i="1"/>
  <c r="EL275" i="1"/>
  <c r="EK275" i="1"/>
  <c r="CF275" i="1"/>
  <c r="CE275" i="1"/>
  <c r="CD275" i="1"/>
  <c r="CC275" i="1"/>
  <c r="CB275" i="1" s="1"/>
  <c r="BT275" i="1"/>
  <c r="BP275" i="1" s="1"/>
  <c r="BS275" i="1"/>
  <c r="BR275" i="1"/>
  <c r="BQ275" i="1"/>
  <c r="HT274" i="1"/>
  <c r="HS274" i="1"/>
  <c r="HR274" i="1"/>
  <c r="HQ274" i="1"/>
  <c r="HH274" i="1"/>
  <c r="HG274" i="1"/>
  <c r="HF274" i="1"/>
  <c r="HE274" i="1"/>
  <c r="GV274" i="1"/>
  <c r="GU274" i="1"/>
  <c r="GT274" i="1"/>
  <c r="GS274" i="1"/>
  <c r="FX274" i="1"/>
  <c r="FW274" i="1"/>
  <c r="FV274" i="1"/>
  <c r="FT274" i="1" s="1"/>
  <c r="FU274" i="1"/>
  <c r="EN274" i="1"/>
  <c r="EM274" i="1"/>
  <c r="EL274" i="1"/>
  <c r="EK274" i="1"/>
  <c r="CF274" i="1"/>
  <c r="CE274" i="1"/>
  <c r="CD274" i="1"/>
  <c r="CC274" i="1"/>
  <c r="CB274" i="1" s="1"/>
  <c r="BT274" i="1"/>
  <c r="BS274" i="1"/>
  <c r="BR274" i="1"/>
  <c r="BQ274" i="1"/>
  <c r="HT273" i="1"/>
  <c r="HS273" i="1"/>
  <c r="HR273" i="1"/>
  <c r="HQ273" i="1"/>
  <c r="HH273" i="1"/>
  <c r="HG273" i="1"/>
  <c r="HF273" i="1"/>
  <c r="HE273" i="1"/>
  <c r="GV273" i="1"/>
  <c r="GU273" i="1"/>
  <c r="GT273" i="1"/>
  <c r="GS273" i="1"/>
  <c r="FX273" i="1"/>
  <c r="FW273" i="1"/>
  <c r="FT273" i="1" s="1"/>
  <c r="FV273" i="1"/>
  <c r="FU273" i="1"/>
  <c r="EN273" i="1"/>
  <c r="EM273" i="1"/>
  <c r="EL273" i="1"/>
  <c r="EK273" i="1"/>
  <c r="CF273" i="1"/>
  <c r="CE273" i="1"/>
  <c r="CD273" i="1"/>
  <c r="CC273" i="1"/>
  <c r="BT273" i="1"/>
  <c r="BS273" i="1"/>
  <c r="BR273" i="1"/>
  <c r="BQ273" i="1"/>
  <c r="BH273" i="1"/>
  <c r="BG273" i="1"/>
  <c r="BD273" i="1" s="1"/>
  <c r="BF273" i="1"/>
  <c r="BE273" i="1"/>
  <c r="AV273" i="1"/>
  <c r="AU273" i="1"/>
  <c r="AT273" i="1"/>
  <c r="AS273" i="1"/>
  <c r="X273" i="1"/>
  <c r="W273" i="1"/>
  <c r="V273" i="1"/>
  <c r="U273" i="1"/>
  <c r="T273" i="1" s="1"/>
  <c r="L273" i="1"/>
  <c r="K273" i="1"/>
  <c r="J273" i="1"/>
  <c r="I273" i="1"/>
  <c r="HT272" i="1"/>
  <c r="HS272" i="1"/>
  <c r="HR272" i="1"/>
  <c r="HQ272" i="1"/>
  <c r="HH272" i="1"/>
  <c r="HG272" i="1"/>
  <c r="HF272" i="1"/>
  <c r="HE272" i="1"/>
  <c r="GV272" i="1"/>
  <c r="GU272" i="1"/>
  <c r="GT272" i="1"/>
  <c r="GS272" i="1"/>
  <c r="FX272" i="1"/>
  <c r="FW272" i="1"/>
  <c r="FV272" i="1"/>
  <c r="FU272" i="1"/>
  <c r="CF272" i="1"/>
  <c r="CE272" i="1"/>
  <c r="CD272" i="1"/>
  <c r="CC272" i="1"/>
  <c r="BT272" i="1"/>
  <c r="BS272" i="1"/>
  <c r="BR272" i="1"/>
  <c r="BQ272" i="1"/>
  <c r="BH272" i="1"/>
  <c r="BG272" i="1"/>
  <c r="BF272" i="1"/>
  <c r="BE272" i="1"/>
  <c r="AV272" i="1"/>
  <c r="AU272" i="1"/>
  <c r="AT272" i="1"/>
  <c r="AS272" i="1"/>
  <c r="X272" i="1"/>
  <c r="W272" i="1"/>
  <c r="V272" i="1"/>
  <c r="U272" i="1"/>
  <c r="HT271" i="1"/>
  <c r="HS271" i="1"/>
  <c r="HR271" i="1"/>
  <c r="HQ271" i="1"/>
  <c r="HH271" i="1"/>
  <c r="HG271" i="1"/>
  <c r="HF271" i="1"/>
  <c r="HE271" i="1"/>
  <c r="GV271" i="1"/>
  <c r="GU271" i="1"/>
  <c r="GT271" i="1"/>
  <c r="GS271" i="1"/>
  <c r="GR271" i="1" s="1"/>
  <c r="FX271" i="1"/>
  <c r="FW271" i="1"/>
  <c r="FV271" i="1"/>
  <c r="FU271" i="1"/>
  <c r="EN271" i="1"/>
  <c r="EM271" i="1"/>
  <c r="EL271" i="1"/>
  <c r="EK271" i="1"/>
  <c r="CF271" i="1"/>
  <c r="CE271" i="1"/>
  <c r="CD271" i="1"/>
  <c r="CC271" i="1"/>
  <c r="BT271" i="1"/>
  <c r="BS271" i="1"/>
  <c r="BR271" i="1"/>
  <c r="BQ271" i="1"/>
  <c r="BH271" i="1"/>
  <c r="BG271" i="1"/>
  <c r="BF271" i="1"/>
  <c r="BE271" i="1"/>
  <c r="AV271" i="1"/>
  <c r="AU271" i="1"/>
  <c r="AT271" i="1"/>
  <c r="AS271" i="1"/>
  <c r="AR271" i="1" s="1"/>
  <c r="X271" i="1"/>
  <c r="W271" i="1"/>
  <c r="V271" i="1"/>
  <c r="U271" i="1"/>
  <c r="HT270" i="1"/>
  <c r="HS270" i="1"/>
  <c r="HP270" i="1" s="1"/>
  <c r="HR270" i="1"/>
  <c r="HQ270" i="1"/>
  <c r="HH270" i="1"/>
  <c r="HG270" i="1"/>
  <c r="HF270" i="1"/>
  <c r="HE270" i="1"/>
  <c r="GV270" i="1"/>
  <c r="GU270" i="1"/>
  <c r="GT270" i="1"/>
  <c r="GS270" i="1"/>
  <c r="FX270" i="1"/>
  <c r="FW270" i="1"/>
  <c r="FV270" i="1"/>
  <c r="FU270" i="1"/>
  <c r="EN270" i="1"/>
  <c r="EM270" i="1"/>
  <c r="EL270" i="1"/>
  <c r="EK270" i="1"/>
  <c r="CF270" i="1"/>
  <c r="CE270" i="1"/>
  <c r="CD270" i="1"/>
  <c r="CB270" i="1" s="1"/>
  <c r="CC270" i="1"/>
  <c r="BT270" i="1"/>
  <c r="BS270" i="1"/>
  <c r="BR270" i="1"/>
  <c r="BQ270" i="1"/>
  <c r="BH270" i="1"/>
  <c r="BG270" i="1"/>
  <c r="BF270" i="1"/>
  <c r="BE270" i="1"/>
  <c r="AV270" i="1"/>
  <c r="AU270" i="1"/>
  <c r="AR270" i="1" s="1"/>
  <c r="AT270" i="1"/>
  <c r="AS270" i="1"/>
  <c r="X270" i="1"/>
  <c r="W270" i="1"/>
  <c r="V270" i="1"/>
  <c r="U270" i="1"/>
  <c r="HT269" i="1"/>
  <c r="HS269" i="1"/>
  <c r="HR269" i="1"/>
  <c r="HQ269" i="1"/>
  <c r="HH269" i="1"/>
  <c r="HG269" i="1"/>
  <c r="HD269" i="1" s="1"/>
  <c r="HF269" i="1"/>
  <c r="HE269" i="1"/>
  <c r="GV269" i="1"/>
  <c r="GU269" i="1"/>
  <c r="GT269" i="1"/>
  <c r="GS269" i="1"/>
  <c r="FX269" i="1"/>
  <c r="FW269" i="1"/>
  <c r="FV269" i="1"/>
  <c r="FU269" i="1"/>
  <c r="EN269" i="1"/>
  <c r="EM269" i="1"/>
  <c r="EL269" i="1"/>
  <c r="EK269" i="1"/>
  <c r="CF269" i="1"/>
  <c r="CE269" i="1"/>
  <c r="CD269" i="1"/>
  <c r="CC269" i="1"/>
  <c r="BT269" i="1"/>
  <c r="BS269" i="1"/>
  <c r="BR269" i="1"/>
  <c r="BQ269" i="1"/>
  <c r="BH269" i="1"/>
  <c r="BG269" i="1"/>
  <c r="BF269" i="1"/>
  <c r="BE269" i="1"/>
  <c r="AV269" i="1"/>
  <c r="AU269" i="1"/>
  <c r="AT269" i="1"/>
  <c r="AS269" i="1"/>
  <c r="X269" i="1"/>
  <c r="W269" i="1"/>
  <c r="V269" i="1"/>
  <c r="U269" i="1"/>
  <c r="HT268" i="1"/>
  <c r="HS268" i="1"/>
  <c r="HR268" i="1"/>
  <c r="HQ268" i="1"/>
  <c r="HH268" i="1"/>
  <c r="HG268" i="1"/>
  <c r="HF268" i="1"/>
  <c r="HE268" i="1"/>
  <c r="GV268" i="1"/>
  <c r="GU268" i="1"/>
  <c r="GT268" i="1"/>
  <c r="GS268" i="1"/>
  <c r="FX268" i="1"/>
  <c r="FW268" i="1"/>
  <c r="FT268" i="1" s="1"/>
  <c r="FV268" i="1"/>
  <c r="FU268" i="1"/>
  <c r="EN268" i="1"/>
  <c r="EM268" i="1"/>
  <c r="EL268" i="1"/>
  <c r="EK268" i="1"/>
  <c r="CF268" i="1"/>
  <c r="CE268" i="1"/>
  <c r="CD268" i="1"/>
  <c r="CC268" i="1"/>
  <c r="BT268" i="1"/>
  <c r="BS268" i="1"/>
  <c r="BR268" i="1"/>
  <c r="BQ268" i="1"/>
  <c r="BH268" i="1"/>
  <c r="BG268" i="1"/>
  <c r="BF268" i="1"/>
  <c r="BE268" i="1"/>
  <c r="AV268" i="1"/>
  <c r="AU268" i="1"/>
  <c r="AT268" i="1"/>
  <c r="AS268" i="1"/>
  <c r="AR268" i="1" s="1"/>
  <c r="X268" i="1"/>
  <c r="W268" i="1"/>
  <c r="V268" i="1"/>
  <c r="U268" i="1"/>
  <c r="HT267" i="1"/>
  <c r="HS267" i="1"/>
  <c r="HR267" i="1"/>
  <c r="HQ267" i="1"/>
  <c r="HH267" i="1"/>
  <c r="HG267" i="1"/>
  <c r="HF267" i="1"/>
  <c r="HE267" i="1"/>
  <c r="GV267" i="1"/>
  <c r="GU267" i="1"/>
  <c r="GT267" i="1"/>
  <c r="GS267" i="1"/>
  <c r="FX267" i="1"/>
  <c r="FW267" i="1"/>
  <c r="FV267" i="1"/>
  <c r="FU267" i="1"/>
  <c r="EN267" i="1"/>
  <c r="EM267" i="1"/>
  <c r="EL267" i="1"/>
  <c r="EK267" i="1"/>
  <c r="EJ267" i="1" s="1"/>
  <c r="CF267" i="1"/>
  <c r="CE267" i="1"/>
  <c r="CD267" i="1"/>
  <c r="CC267" i="1"/>
  <c r="BT267" i="1"/>
  <c r="BS267" i="1"/>
  <c r="BR267" i="1"/>
  <c r="BQ267" i="1"/>
  <c r="BH267" i="1"/>
  <c r="BG267" i="1"/>
  <c r="BF267" i="1"/>
  <c r="BE267" i="1"/>
  <c r="AV267" i="1"/>
  <c r="AU267" i="1"/>
  <c r="AT267" i="1"/>
  <c r="AS267" i="1"/>
  <c r="X267" i="1"/>
  <c r="W267" i="1"/>
  <c r="V267" i="1"/>
  <c r="U267" i="1"/>
  <c r="HT266" i="1"/>
  <c r="HS266" i="1"/>
  <c r="HR266" i="1"/>
  <c r="HQ266" i="1"/>
  <c r="HH266" i="1"/>
  <c r="HG266" i="1"/>
  <c r="HF266" i="1"/>
  <c r="HE266" i="1"/>
  <c r="GV266" i="1"/>
  <c r="GU266" i="1"/>
  <c r="GT266" i="1"/>
  <c r="GS266" i="1"/>
  <c r="FX266" i="1"/>
  <c r="FW266" i="1"/>
  <c r="FV266" i="1"/>
  <c r="FU266" i="1"/>
  <c r="EN266" i="1"/>
  <c r="EM266" i="1"/>
  <c r="EL266" i="1"/>
  <c r="EK266" i="1"/>
  <c r="CF266" i="1"/>
  <c r="CE266" i="1"/>
  <c r="CD266" i="1"/>
  <c r="CC266" i="1"/>
  <c r="CB266" i="1" s="1"/>
  <c r="BT266" i="1"/>
  <c r="BS266" i="1"/>
  <c r="BR266" i="1"/>
  <c r="BQ266" i="1"/>
  <c r="BH266" i="1"/>
  <c r="BG266" i="1"/>
  <c r="BF266" i="1"/>
  <c r="BD266" i="1" s="1"/>
  <c r="BE266" i="1"/>
  <c r="AV266" i="1"/>
  <c r="AU266" i="1"/>
  <c r="AT266" i="1"/>
  <c r="AS266" i="1"/>
  <c r="X266" i="1"/>
  <c r="W266" i="1"/>
  <c r="V266" i="1"/>
  <c r="U266" i="1"/>
  <c r="HT265" i="1"/>
  <c r="HS265" i="1"/>
  <c r="HR265" i="1"/>
  <c r="HQ265" i="1"/>
  <c r="HH265" i="1"/>
  <c r="HG265" i="1"/>
  <c r="HF265" i="1"/>
  <c r="HD265" i="1" s="1"/>
  <c r="HE265" i="1"/>
  <c r="GV265" i="1"/>
  <c r="GU265" i="1"/>
  <c r="GT265" i="1"/>
  <c r="GS265" i="1"/>
  <c r="FX265" i="1"/>
  <c r="FW265" i="1"/>
  <c r="FV265" i="1"/>
  <c r="FU265" i="1"/>
  <c r="FT265" i="1" s="1"/>
  <c r="EN265" i="1"/>
  <c r="EM265" i="1"/>
  <c r="EL265" i="1"/>
  <c r="EK265" i="1"/>
  <c r="CF265" i="1"/>
  <c r="CE265" i="1"/>
  <c r="CD265" i="1"/>
  <c r="CC265" i="1"/>
  <c r="BT265" i="1"/>
  <c r="BS265" i="1"/>
  <c r="BR265" i="1"/>
  <c r="BQ265" i="1"/>
  <c r="BH265" i="1"/>
  <c r="BG265" i="1"/>
  <c r="BF265" i="1"/>
  <c r="BE265" i="1"/>
  <c r="AV265" i="1"/>
  <c r="AR265" i="1" s="1"/>
  <c r="AU265" i="1"/>
  <c r="AT265" i="1"/>
  <c r="AS265" i="1"/>
  <c r="X265" i="1"/>
  <c r="W265" i="1"/>
  <c r="V265" i="1"/>
  <c r="U265" i="1"/>
  <c r="T265" i="1" s="1"/>
  <c r="HT262" i="1"/>
  <c r="HS262" i="1"/>
  <c r="HR262" i="1"/>
  <c r="HQ262" i="1"/>
  <c r="HP262" i="1" s="1"/>
  <c r="HH262" i="1"/>
  <c r="HG262" i="1"/>
  <c r="HF262" i="1"/>
  <c r="HE262" i="1"/>
  <c r="HD262" i="1" s="1"/>
  <c r="GV262" i="1"/>
  <c r="GU262" i="1"/>
  <c r="GT262" i="1"/>
  <c r="GS262" i="1"/>
  <c r="GR262" i="1" s="1"/>
  <c r="FX262" i="1"/>
  <c r="FW262" i="1"/>
  <c r="FV262" i="1"/>
  <c r="FU262" i="1"/>
  <c r="FT262" i="1" s="1"/>
  <c r="EN262" i="1"/>
  <c r="EM262" i="1"/>
  <c r="EL262" i="1"/>
  <c r="EK262" i="1"/>
  <c r="EJ262" i="1" s="1"/>
  <c r="CF262" i="1"/>
  <c r="CE262" i="1"/>
  <c r="CD262" i="1"/>
  <c r="CC262" i="1"/>
  <c r="CF261" i="1"/>
  <c r="CE261" i="1"/>
  <c r="CD261" i="1"/>
  <c r="CC261" i="1"/>
  <c r="CF260" i="1"/>
  <c r="CE260" i="1"/>
  <c r="CD260" i="1"/>
  <c r="CC260" i="1"/>
  <c r="BT262" i="1"/>
  <c r="BS262" i="1"/>
  <c r="BR262" i="1"/>
  <c r="BQ262" i="1"/>
  <c r="BT261" i="1"/>
  <c r="BS261" i="1"/>
  <c r="BR261" i="1"/>
  <c r="BQ261" i="1"/>
  <c r="BT260" i="1"/>
  <c r="BS260" i="1"/>
  <c r="BR260" i="1"/>
  <c r="BQ260" i="1"/>
  <c r="BP260" i="1" s="1"/>
  <c r="HD275" i="1" l="1"/>
  <c r="EJ275" i="1"/>
  <c r="CB276" i="1"/>
  <c r="GR273" i="1"/>
  <c r="EJ273" i="1"/>
  <c r="HP272" i="1"/>
  <c r="GR272" i="1"/>
  <c r="AR272" i="1"/>
  <c r="FT271" i="1"/>
  <c r="BD271" i="1"/>
  <c r="GR270" i="1"/>
  <c r="EJ270" i="1"/>
  <c r="CB269" i="1"/>
  <c r="T269" i="1"/>
  <c r="GR268" i="1"/>
  <c r="EJ268" i="1"/>
  <c r="T268" i="1"/>
  <c r="AR267" i="1"/>
  <c r="HP266" i="1"/>
  <c r="HP267" i="1"/>
  <c r="HP271" i="1"/>
  <c r="HP274" i="1"/>
  <c r="HP276" i="1"/>
  <c r="HP268" i="1"/>
  <c r="HP273" i="1"/>
  <c r="HP269" i="1"/>
  <c r="HP265" i="1"/>
  <c r="HP275" i="1"/>
  <c r="HD268" i="1"/>
  <c r="HD271" i="1"/>
  <c r="HD273" i="1"/>
  <c r="HD274" i="1"/>
  <c r="HD266" i="1"/>
  <c r="HD270" i="1"/>
  <c r="HD272" i="1"/>
  <c r="HD267" i="1"/>
  <c r="HD276" i="1"/>
  <c r="GR276" i="1"/>
  <c r="GR274" i="1"/>
  <c r="GR265" i="1"/>
  <c r="GR267" i="1"/>
  <c r="GR266" i="1"/>
  <c r="GR269" i="1"/>
  <c r="FT269" i="1"/>
  <c r="FT272" i="1"/>
  <c r="FT276" i="1"/>
  <c r="FT267" i="1"/>
  <c r="FT270" i="1"/>
  <c r="FT266" i="1"/>
  <c r="FT275" i="1"/>
  <c r="EJ265" i="1"/>
  <c r="EJ271" i="1"/>
  <c r="EJ269" i="1"/>
  <c r="EJ266" i="1"/>
  <c r="EJ274" i="1"/>
  <c r="CB268" i="1"/>
  <c r="CB272" i="1"/>
  <c r="CB267" i="1"/>
  <c r="CB265" i="1"/>
  <c r="CB271" i="1"/>
  <c r="CB273" i="1"/>
  <c r="BP268" i="1"/>
  <c r="BP269" i="1"/>
  <c r="BP270" i="1"/>
  <c r="BP272" i="1"/>
  <c r="BP274" i="1"/>
  <c r="BP276" i="1"/>
  <c r="BP266" i="1"/>
  <c r="BP267" i="1"/>
  <c r="BP271" i="1"/>
  <c r="BP273" i="1"/>
  <c r="BD269" i="1"/>
  <c r="BD270" i="1"/>
  <c r="BD268" i="1"/>
  <c r="BD272" i="1"/>
  <c r="BD265" i="1"/>
  <c r="BD267" i="1"/>
  <c r="BD276" i="1"/>
  <c r="AR269" i="1"/>
  <c r="AR266" i="1"/>
  <c r="AR273" i="1"/>
  <c r="T270" i="1"/>
  <c r="T267" i="1"/>
  <c r="T272" i="1"/>
  <c r="T266" i="1"/>
  <c r="T271" i="1"/>
  <c r="H273" i="1"/>
  <c r="H277" i="1" s="1"/>
  <c r="BP265" i="1"/>
  <c r="CZ277" i="1"/>
  <c r="BP261" i="1"/>
  <c r="BP262" i="1"/>
  <c r="CB260" i="1"/>
  <c r="CB261" i="1"/>
  <c r="CB262" i="1"/>
  <c r="L260" i="1"/>
  <c r="K260" i="1"/>
  <c r="J260" i="1"/>
  <c r="I260" i="1"/>
  <c r="HP277" i="1" l="1"/>
  <c r="HD277" i="1"/>
  <c r="BD277" i="1"/>
  <c r="AR277" i="1"/>
  <c r="T277" i="1"/>
  <c r="GR277" i="1"/>
  <c r="FT277" i="1"/>
  <c r="EJ277" i="1"/>
  <c r="CB277" i="1"/>
  <c r="BP277" i="1"/>
  <c r="H260" i="1"/>
  <c r="L258" i="1"/>
  <c r="K258" i="1"/>
  <c r="J258" i="1"/>
  <c r="I258" i="1"/>
  <c r="H258" i="1" s="1"/>
  <c r="L257" i="1" l="1"/>
  <c r="K257" i="1"/>
  <c r="J257" i="1"/>
  <c r="I257" i="1"/>
  <c r="H257" i="1" s="1"/>
  <c r="AV255" i="1" l="1"/>
  <c r="AU255" i="1"/>
  <c r="AT255" i="1"/>
  <c r="AS255" i="1"/>
  <c r="AR255" i="1" l="1"/>
  <c r="DD253" i="1"/>
  <c r="DC253" i="1"/>
  <c r="DB253" i="1"/>
  <c r="DA253" i="1"/>
  <c r="HO264" i="1"/>
  <c r="HT264" i="1" s="1"/>
  <c r="HN264" i="1"/>
  <c r="HS264" i="1" s="1"/>
  <c r="HM264" i="1"/>
  <c r="HR264" i="1" s="1"/>
  <c r="HL264" i="1"/>
  <c r="HQ264" i="1" s="1"/>
  <c r="HC264" i="1"/>
  <c r="HH264" i="1" s="1"/>
  <c r="HB264" i="1"/>
  <c r="HG264" i="1" s="1"/>
  <c r="HA264" i="1"/>
  <c r="HF264" i="1" s="1"/>
  <c r="GZ264" i="1"/>
  <c r="HE264" i="1" s="1"/>
  <c r="GQ264" i="1"/>
  <c r="GV264" i="1" s="1"/>
  <c r="GP264" i="1"/>
  <c r="GU264" i="1" s="1"/>
  <c r="GO264" i="1"/>
  <c r="GT264" i="1" s="1"/>
  <c r="GN264" i="1"/>
  <c r="GS264" i="1" s="1"/>
  <c r="GE264" i="1"/>
  <c r="GJ264" i="1" s="1"/>
  <c r="GD264" i="1"/>
  <c r="GI264" i="1" s="1"/>
  <c r="GC264" i="1"/>
  <c r="GH264" i="1" s="1"/>
  <c r="GB264" i="1"/>
  <c r="GG264" i="1" s="1"/>
  <c r="FS264" i="1"/>
  <c r="FX264" i="1" s="1"/>
  <c r="FR264" i="1"/>
  <c r="FW264" i="1" s="1"/>
  <c r="FQ264" i="1"/>
  <c r="FV264" i="1" s="1"/>
  <c r="FP264" i="1"/>
  <c r="FU264" i="1" s="1"/>
  <c r="FG264" i="1"/>
  <c r="FL264" i="1" s="1"/>
  <c r="FF264" i="1"/>
  <c r="FK264" i="1" s="1"/>
  <c r="FE264" i="1"/>
  <c r="FJ264" i="1" s="1"/>
  <c r="FD264" i="1"/>
  <c r="FI264" i="1" s="1"/>
  <c r="EU264" i="1"/>
  <c r="EZ264" i="1" s="1"/>
  <c r="ET264" i="1"/>
  <c r="EY264" i="1" s="1"/>
  <c r="ES264" i="1"/>
  <c r="EX264" i="1" s="1"/>
  <c r="ER264" i="1"/>
  <c r="EW264" i="1" s="1"/>
  <c r="EI264" i="1"/>
  <c r="EN264" i="1" s="1"/>
  <c r="EH264" i="1"/>
  <c r="EM264" i="1" s="1"/>
  <c r="EG264" i="1"/>
  <c r="EL264" i="1" s="1"/>
  <c r="EF264" i="1"/>
  <c r="EK264" i="1" s="1"/>
  <c r="DW264" i="1"/>
  <c r="EB264" i="1" s="1"/>
  <c r="DV264" i="1"/>
  <c r="EA264" i="1" s="1"/>
  <c r="DU264" i="1"/>
  <c r="DZ264" i="1" s="1"/>
  <c r="DT264" i="1"/>
  <c r="DY264" i="1" s="1"/>
  <c r="DK264" i="1"/>
  <c r="DP264" i="1" s="1"/>
  <c r="DJ264" i="1"/>
  <c r="DO264" i="1" s="1"/>
  <c r="DI264" i="1"/>
  <c r="DN264" i="1" s="1"/>
  <c r="DH264" i="1"/>
  <c r="DM264" i="1" s="1"/>
  <c r="CY264" i="1"/>
  <c r="DD264" i="1" s="1"/>
  <c r="CX264" i="1"/>
  <c r="DC264" i="1" s="1"/>
  <c r="CW264" i="1"/>
  <c r="DB264" i="1" s="1"/>
  <c r="CV264" i="1"/>
  <c r="DA264" i="1" s="1"/>
  <c r="CM264" i="1"/>
  <c r="CR264" i="1" s="1"/>
  <c r="CL264" i="1"/>
  <c r="CQ264" i="1" s="1"/>
  <c r="CK264" i="1"/>
  <c r="CP264" i="1" s="1"/>
  <c r="CJ264" i="1"/>
  <c r="CO264" i="1" s="1"/>
  <c r="CA264" i="1"/>
  <c r="CF264" i="1" s="1"/>
  <c r="BZ264" i="1"/>
  <c r="CE264" i="1" s="1"/>
  <c r="BY264" i="1"/>
  <c r="CD264" i="1" s="1"/>
  <c r="BX264" i="1"/>
  <c r="CC264" i="1" s="1"/>
  <c r="BO264" i="1"/>
  <c r="BT264" i="1" s="1"/>
  <c r="BN264" i="1"/>
  <c r="BS264" i="1" s="1"/>
  <c r="BM264" i="1"/>
  <c r="BR264" i="1" s="1"/>
  <c r="BL264" i="1"/>
  <c r="BQ264" i="1" s="1"/>
  <c r="BC264" i="1"/>
  <c r="BH264" i="1" s="1"/>
  <c r="BB264" i="1"/>
  <c r="BG264" i="1" s="1"/>
  <c r="BA264" i="1"/>
  <c r="BF264" i="1" s="1"/>
  <c r="AZ264" i="1"/>
  <c r="BE264" i="1" s="1"/>
  <c r="AQ264" i="1"/>
  <c r="AV264" i="1" s="1"/>
  <c r="AP264" i="1"/>
  <c r="AU264" i="1" s="1"/>
  <c r="AO264" i="1"/>
  <c r="AT264" i="1" s="1"/>
  <c r="AN264" i="1"/>
  <c r="AS264" i="1" s="1"/>
  <c r="AF264" i="1"/>
  <c r="AE264" i="1"/>
  <c r="AJ264" i="1" s="1"/>
  <c r="AD264" i="1"/>
  <c r="AI264" i="1" s="1"/>
  <c r="AC264" i="1"/>
  <c r="AH264" i="1" s="1"/>
  <c r="AB264" i="1"/>
  <c r="AG264" i="1" s="1"/>
  <c r="S264" i="1"/>
  <c r="X264" i="1" s="1"/>
  <c r="R264" i="1"/>
  <c r="W264" i="1" s="1"/>
  <c r="Q264" i="1"/>
  <c r="V264" i="1" s="1"/>
  <c r="P264" i="1"/>
  <c r="U264" i="1" s="1"/>
  <c r="G264" i="1"/>
  <c r="L264" i="1" s="1"/>
  <c r="F264" i="1"/>
  <c r="K264" i="1" s="1"/>
  <c r="E264" i="1"/>
  <c r="J264" i="1" s="1"/>
  <c r="D264" i="1"/>
  <c r="I264" i="1" s="1"/>
  <c r="HT263" i="1"/>
  <c r="HS263" i="1"/>
  <c r="HR263" i="1"/>
  <c r="HQ263" i="1"/>
  <c r="HH263" i="1"/>
  <c r="HG263" i="1"/>
  <c r="HF263" i="1"/>
  <c r="HE263" i="1"/>
  <c r="GV263" i="1"/>
  <c r="GU263" i="1"/>
  <c r="GT263" i="1"/>
  <c r="GS263" i="1"/>
  <c r="FX263" i="1"/>
  <c r="FW263" i="1"/>
  <c r="FV263" i="1"/>
  <c r="FU263" i="1"/>
  <c r="EN263" i="1"/>
  <c r="EM263" i="1"/>
  <c r="EL263" i="1"/>
  <c r="EK263" i="1"/>
  <c r="CF263" i="1"/>
  <c r="CE263" i="1"/>
  <c r="CD263" i="1"/>
  <c r="CC263" i="1"/>
  <c r="BT263" i="1"/>
  <c r="BS263" i="1"/>
  <c r="BR263" i="1"/>
  <c r="BQ263" i="1"/>
  <c r="BH263" i="1"/>
  <c r="BG263" i="1"/>
  <c r="BF263" i="1"/>
  <c r="BE263" i="1"/>
  <c r="AV263" i="1"/>
  <c r="AU263" i="1"/>
  <c r="AT263" i="1"/>
  <c r="AS263" i="1"/>
  <c r="X263" i="1"/>
  <c r="W263" i="1"/>
  <c r="V263" i="1"/>
  <c r="U263" i="1"/>
  <c r="HT261" i="1"/>
  <c r="HS261" i="1"/>
  <c r="HR261" i="1"/>
  <c r="HQ261" i="1"/>
  <c r="HH261" i="1"/>
  <c r="HG261" i="1"/>
  <c r="HF261" i="1"/>
  <c r="HE261" i="1"/>
  <c r="GV261" i="1"/>
  <c r="GU261" i="1"/>
  <c r="GT261" i="1"/>
  <c r="GS261" i="1"/>
  <c r="FX261" i="1"/>
  <c r="FW261" i="1"/>
  <c r="FV261" i="1"/>
  <c r="FU261" i="1"/>
  <c r="EN261" i="1"/>
  <c r="EM261" i="1"/>
  <c r="EL261" i="1"/>
  <c r="EK261" i="1"/>
  <c r="HT260" i="1"/>
  <c r="HS260" i="1"/>
  <c r="HR260" i="1"/>
  <c r="HQ260" i="1"/>
  <c r="HH260" i="1"/>
  <c r="HG260" i="1"/>
  <c r="HF260" i="1"/>
  <c r="HE260" i="1"/>
  <c r="GV260" i="1"/>
  <c r="GU260" i="1"/>
  <c r="GT260" i="1"/>
  <c r="GS260" i="1"/>
  <c r="FX260" i="1"/>
  <c r="FW260" i="1"/>
  <c r="FV260" i="1"/>
  <c r="FU260" i="1"/>
  <c r="EN260" i="1"/>
  <c r="EM260" i="1"/>
  <c r="EL260" i="1"/>
  <c r="EK260" i="1"/>
  <c r="BH260" i="1"/>
  <c r="BG260" i="1"/>
  <c r="BF260" i="1"/>
  <c r="BE260" i="1"/>
  <c r="AV260" i="1"/>
  <c r="AU260" i="1"/>
  <c r="AT260" i="1"/>
  <c r="AS260" i="1"/>
  <c r="X260" i="1"/>
  <c r="W260" i="1"/>
  <c r="V260" i="1"/>
  <c r="U260" i="1"/>
  <c r="HT259" i="1"/>
  <c r="HS259" i="1"/>
  <c r="HR259" i="1"/>
  <c r="HQ259" i="1"/>
  <c r="HH259" i="1"/>
  <c r="HG259" i="1"/>
  <c r="HF259" i="1"/>
  <c r="HE259" i="1"/>
  <c r="GV259" i="1"/>
  <c r="GU259" i="1"/>
  <c r="GT259" i="1"/>
  <c r="GS259" i="1"/>
  <c r="FX259" i="1"/>
  <c r="FW259" i="1"/>
  <c r="FV259" i="1"/>
  <c r="FU259" i="1"/>
  <c r="CF259" i="1"/>
  <c r="CE259" i="1"/>
  <c r="CD259" i="1"/>
  <c r="CC259" i="1"/>
  <c r="BT259" i="1"/>
  <c r="BS259" i="1"/>
  <c r="BR259" i="1"/>
  <c r="BQ259" i="1"/>
  <c r="BH259" i="1"/>
  <c r="BG259" i="1"/>
  <c r="BF259" i="1"/>
  <c r="BE259" i="1"/>
  <c r="AV259" i="1"/>
  <c r="AU259" i="1"/>
  <c r="AT259" i="1"/>
  <c r="AS259" i="1"/>
  <c r="X259" i="1"/>
  <c r="W259" i="1"/>
  <c r="V259" i="1"/>
  <c r="U259" i="1"/>
  <c r="HT258" i="1"/>
  <c r="HS258" i="1"/>
  <c r="HR258" i="1"/>
  <c r="HQ258" i="1"/>
  <c r="HH258" i="1"/>
  <c r="HG258" i="1"/>
  <c r="HF258" i="1"/>
  <c r="HE258" i="1"/>
  <c r="GV258" i="1"/>
  <c r="GU258" i="1"/>
  <c r="GT258" i="1"/>
  <c r="GS258" i="1"/>
  <c r="FX258" i="1"/>
  <c r="FW258" i="1"/>
  <c r="FV258" i="1"/>
  <c r="FU258" i="1"/>
  <c r="EN258" i="1"/>
  <c r="EM258" i="1"/>
  <c r="EL258" i="1"/>
  <c r="EK258" i="1"/>
  <c r="CF258" i="1"/>
  <c r="CE258" i="1"/>
  <c r="CD258" i="1"/>
  <c r="CC258" i="1"/>
  <c r="BT258" i="1"/>
  <c r="BS258" i="1"/>
  <c r="BR258" i="1"/>
  <c r="BQ258" i="1"/>
  <c r="BH258" i="1"/>
  <c r="BG258" i="1"/>
  <c r="BF258" i="1"/>
  <c r="BE258" i="1"/>
  <c r="AV258" i="1"/>
  <c r="AU258" i="1"/>
  <c r="AT258" i="1"/>
  <c r="AS258" i="1"/>
  <c r="X258" i="1"/>
  <c r="W258" i="1"/>
  <c r="V258" i="1"/>
  <c r="U258" i="1"/>
  <c r="HT257" i="1"/>
  <c r="HS257" i="1"/>
  <c r="HR257" i="1"/>
  <c r="HQ257" i="1"/>
  <c r="HH257" i="1"/>
  <c r="HG257" i="1"/>
  <c r="HF257" i="1"/>
  <c r="HE257" i="1"/>
  <c r="GV257" i="1"/>
  <c r="GU257" i="1"/>
  <c r="GT257" i="1"/>
  <c r="GS257" i="1"/>
  <c r="FX257" i="1"/>
  <c r="FW257" i="1"/>
  <c r="FV257" i="1"/>
  <c r="FU257" i="1"/>
  <c r="EN257" i="1"/>
  <c r="EM257" i="1"/>
  <c r="EL257" i="1"/>
  <c r="EK257" i="1"/>
  <c r="CF257" i="1"/>
  <c r="CE257" i="1"/>
  <c r="CD257" i="1"/>
  <c r="CC257" i="1"/>
  <c r="BT257" i="1"/>
  <c r="BS257" i="1"/>
  <c r="BR257" i="1"/>
  <c r="BQ257" i="1"/>
  <c r="BH257" i="1"/>
  <c r="BG257" i="1"/>
  <c r="BF257" i="1"/>
  <c r="BE257" i="1"/>
  <c r="AV257" i="1"/>
  <c r="AU257" i="1"/>
  <c r="AT257" i="1"/>
  <c r="AS257" i="1"/>
  <c r="X257" i="1"/>
  <c r="W257" i="1"/>
  <c r="V257" i="1"/>
  <c r="U257" i="1"/>
  <c r="HT256" i="1"/>
  <c r="HS256" i="1"/>
  <c r="HR256" i="1"/>
  <c r="HQ256" i="1"/>
  <c r="HH256" i="1"/>
  <c r="HG256" i="1"/>
  <c r="HF256" i="1"/>
  <c r="HE256" i="1"/>
  <c r="GV256" i="1"/>
  <c r="GU256" i="1"/>
  <c r="GT256" i="1"/>
  <c r="GS256" i="1"/>
  <c r="FX256" i="1"/>
  <c r="FW256" i="1"/>
  <c r="FV256" i="1"/>
  <c r="FU256" i="1"/>
  <c r="EN256" i="1"/>
  <c r="EM256" i="1"/>
  <c r="EL256" i="1"/>
  <c r="EK256" i="1"/>
  <c r="CF256" i="1"/>
  <c r="CE256" i="1"/>
  <c r="CD256" i="1"/>
  <c r="CC256" i="1"/>
  <c r="BT256" i="1"/>
  <c r="BS256" i="1"/>
  <c r="BR256" i="1"/>
  <c r="BQ256" i="1"/>
  <c r="BH256" i="1"/>
  <c r="BG256" i="1"/>
  <c r="BF256" i="1"/>
  <c r="BE256" i="1"/>
  <c r="AV256" i="1"/>
  <c r="AU256" i="1"/>
  <c r="AT256" i="1"/>
  <c r="AS256" i="1"/>
  <c r="X256" i="1"/>
  <c r="W256" i="1"/>
  <c r="V256" i="1"/>
  <c r="U256" i="1"/>
  <c r="HT255" i="1"/>
  <c r="HS255" i="1"/>
  <c r="HR255" i="1"/>
  <c r="HQ255" i="1"/>
  <c r="HH255" i="1"/>
  <c r="HG255" i="1"/>
  <c r="HF255" i="1"/>
  <c r="HE255" i="1"/>
  <c r="GV255" i="1"/>
  <c r="GU255" i="1"/>
  <c r="GT255" i="1"/>
  <c r="GS255" i="1"/>
  <c r="FX255" i="1"/>
  <c r="FW255" i="1"/>
  <c r="FV255" i="1"/>
  <c r="FU255" i="1"/>
  <c r="EN255" i="1"/>
  <c r="EM255" i="1"/>
  <c r="EL255" i="1"/>
  <c r="EK255" i="1"/>
  <c r="CF255" i="1"/>
  <c r="CE255" i="1"/>
  <c r="CD255" i="1"/>
  <c r="CC255" i="1"/>
  <c r="BT255" i="1"/>
  <c r="BS255" i="1"/>
  <c r="BR255" i="1"/>
  <c r="BQ255" i="1"/>
  <c r="BH255" i="1"/>
  <c r="BG255" i="1"/>
  <c r="BF255" i="1"/>
  <c r="BE255" i="1"/>
  <c r="X255" i="1"/>
  <c r="W255" i="1"/>
  <c r="V255" i="1"/>
  <c r="U255" i="1"/>
  <c r="HT254" i="1"/>
  <c r="HS254" i="1"/>
  <c r="HR254" i="1"/>
  <c r="HQ254" i="1"/>
  <c r="HH254" i="1"/>
  <c r="HG254" i="1"/>
  <c r="HF254" i="1"/>
  <c r="HE254" i="1"/>
  <c r="GV254" i="1"/>
  <c r="GU254" i="1"/>
  <c r="GT254" i="1"/>
  <c r="GS254" i="1"/>
  <c r="FX254" i="1"/>
  <c r="FW254" i="1"/>
  <c r="FV254" i="1"/>
  <c r="FU254" i="1"/>
  <c r="EN254" i="1"/>
  <c r="EM254" i="1"/>
  <c r="EL254" i="1"/>
  <c r="EK254" i="1"/>
  <c r="CF254" i="1"/>
  <c r="CE254" i="1"/>
  <c r="CD254" i="1"/>
  <c r="CC254" i="1"/>
  <c r="BT254" i="1"/>
  <c r="BS254" i="1"/>
  <c r="BR254" i="1"/>
  <c r="BQ254" i="1"/>
  <c r="BH254" i="1"/>
  <c r="BG254" i="1"/>
  <c r="BF254" i="1"/>
  <c r="BE254" i="1"/>
  <c r="AV254" i="1"/>
  <c r="AU254" i="1"/>
  <c r="AT254" i="1"/>
  <c r="AS254" i="1"/>
  <c r="X254" i="1"/>
  <c r="W254" i="1"/>
  <c r="V254" i="1"/>
  <c r="U254" i="1"/>
  <c r="HT253" i="1"/>
  <c r="HS253" i="1"/>
  <c r="HR253" i="1"/>
  <c r="HQ253" i="1"/>
  <c r="HH253" i="1"/>
  <c r="HG253" i="1"/>
  <c r="HF253" i="1"/>
  <c r="HE253" i="1"/>
  <c r="GV253" i="1"/>
  <c r="GU253" i="1"/>
  <c r="GT253" i="1"/>
  <c r="GS253" i="1"/>
  <c r="FX253" i="1"/>
  <c r="FW253" i="1"/>
  <c r="FV253" i="1"/>
  <c r="FU253" i="1"/>
  <c r="EN253" i="1"/>
  <c r="EM253" i="1"/>
  <c r="EJ253" i="1" s="1"/>
  <c r="EL253" i="1"/>
  <c r="EK253" i="1"/>
  <c r="CF253" i="1"/>
  <c r="CE253" i="1"/>
  <c r="CD253" i="1"/>
  <c r="CC253" i="1"/>
  <c r="BT253" i="1"/>
  <c r="BS253" i="1"/>
  <c r="BR253" i="1"/>
  <c r="BQ253" i="1"/>
  <c r="BH253" i="1"/>
  <c r="BG253" i="1"/>
  <c r="BF253" i="1"/>
  <c r="BE253" i="1"/>
  <c r="AV253" i="1"/>
  <c r="AU253" i="1"/>
  <c r="AT253" i="1"/>
  <c r="AS253" i="1"/>
  <c r="X253" i="1"/>
  <c r="W253" i="1"/>
  <c r="V253" i="1"/>
  <c r="U253" i="1"/>
  <c r="HT252" i="1"/>
  <c r="HS252" i="1"/>
  <c r="HR252" i="1"/>
  <c r="HQ252" i="1"/>
  <c r="HH252" i="1"/>
  <c r="HG252" i="1"/>
  <c r="HF252" i="1"/>
  <c r="HE252" i="1"/>
  <c r="GV252" i="1"/>
  <c r="GU252" i="1"/>
  <c r="GT252" i="1"/>
  <c r="GS252" i="1"/>
  <c r="FX252" i="1"/>
  <c r="FW252" i="1"/>
  <c r="FV252" i="1"/>
  <c r="FU252" i="1"/>
  <c r="EV264" i="1"/>
  <c r="EN252" i="1"/>
  <c r="EM252" i="1"/>
  <c r="EL252" i="1"/>
  <c r="EK252" i="1"/>
  <c r="EJ252" i="1" s="1"/>
  <c r="DX264" i="1"/>
  <c r="DL264" i="1"/>
  <c r="DD252" i="1"/>
  <c r="DC252" i="1"/>
  <c r="DB252" i="1"/>
  <c r="DA252" i="1"/>
  <c r="CF252" i="1"/>
  <c r="CE252" i="1"/>
  <c r="CD252" i="1"/>
  <c r="CC252" i="1"/>
  <c r="BT252" i="1"/>
  <c r="BS252" i="1"/>
  <c r="BR252" i="1"/>
  <c r="BQ252" i="1"/>
  <c r="BH252" i="1"/>
  <c r="BG252" i="1"/>
  <c r="BF252" i="1"/>
  <c r="BE252" i="1"/>
  <c r="AV252" i="1"/>
  <c r="AU252" i="1"/>
  <c r="AT252" i="1"/>
  <c r="AS252" i="1"/>
  <c r="X252" i="1"/>
  <c r="W252" i="1"/>
  <c r="V252" i="1"/>
  <c r="U252" i="1"/>
  <c r="HP252" i="1" l="1"/>
  <c r="CB254" i="1"/>
  <c r="HD256" i="1"/>
  <c r="HP256" i="1"/>
  <c r="T260" i="1"/>
  <c r="BD260" i="1"/>
  <c r="EJ260" i="1"/>
  <c r="EJ261" i="1"/>
  <c r="FT261" i="1"/>
  <c r="HD261" i="1"/>
  <c r="BD263" i="1"/>
  <c r="BP263" i="1"/>
  <c r="HD263" i="1"/>
  <c r="BD254" i="1"/>
  <c r="AR256" i="1"/>
  <c r="T258" i="1"/>
  <c r="CZ253" i="1"/>
  <c r="HP263" i="1"/>
  <c r="AR263" i="1"/>
  <c r="HP261" i="1"/>
  <c r="AR260" i="1"/>
  <c r="CB259" i="1"/>
  <c r="BD259" i="1"/>
  <c r="T259" i="1"/>
  <c r="CB258" i="1"/>
  <c r="AR258" i="1"/>
  <c r="HP257" i="1"/>
  <c r="BD257" i="1"/>
  <c r="BP256" i="1"/>
  <c r="BD256" i="1"/>
  <c r="HP255" i="1"/>
  <c r="HD255" i="1"/>
  <c r="GR255" i="1"/>
  <c r="FT255" i="1"/>
  <c r="T255" i="1"/>
  <c r="HP254" i="1"/>
  <c r="HD254" i="1"/>
  <c r="EJ254" i="1"/>
  <c r="AR254" i="1"/>
  <c r="CB253" i="1"/>
  <c r="T252" i="1"/>
  <c r="AR253" i="1"/>
  <c r="FT252" i="1"/>
  <c r="CB252" i="1"/>
  <c r="HP258" i="1"/>
  <c r="HP260" i="1"/>
  <c r="HP259" i="1"/>
  <c r="HP253" i="1"/>
  <c r="HD259" i="1"/>
  <c r="HD257" i="1"/>
  <c r="HD260" i="1"/>
  <c r="HD258" i="1"/>
  <c r="HD253" i="1"/>
  <c r="HD252" i="1"/>
  <c r="GR258" i="1"/>
  <c r="GR261" i="1"/>
  <c r="GR253" i="1"/>
  <c r="GR252" i="1"/>
  <c r="GR257" i="1"/>
  <c r="GR260" i="1"/>
  <c r="GR263" i="1"/>
  <c r="GR256" i="1"/>
  <c r="GR254" i="1"/>
  <c r="GR259" i="1"/>
  <c r="GF264" i="1"/>
  <c r="FT254" i="1"/>
  <c r="FT263" i="1"/>
  <c r="FT259" i="1"/>
  <c r="FT253" i="1"/>
  <c r="FT258" i="1"/>
  <c r="FT257" i="1"/>
  <c r="FT256" i="1"/>
  <c r="FT260" i="1"/>
  <c r="FH264" i="1"/>
  <c r="EJ258" i="1"/>
  <c r="EJ255" i="1"/>
  <c r="EJ257" i="1"/>
  <c r="EJ256" i="1"/>
  <c r="EJ263" i="1"/>
  <c r="CZ252" i="1"/>
  <c r="CN264" i="1"/>
  <c r="CB256" i="1"/>
  <c r="CB255" i="1"/>
  <c r="CB257" i="1"/>
  <c r="CB263" i="1"/>
  <c r="BP255" i="1"/>
  <c r="BP257" i="1"/>
  <c r="BP252" i="1"/>
  <c r="BP259" i="1"/>
  <c r="BP253" i="1"/>
  <c r="BP254" i="1"/>
  <c r="BP258" i="1"/>
  <c r="BD258" i="1"/>
  <c r="BD255" i="1"/>
  <c r="BD253" i="1"/>
  <c r="BD252" i="1"/>
  <c r="AR259" i="1"/>
  <c r="AR252" i="1"/>
  <c r="AR257" i="1"/>
  <c r="T257" i="1"/>
  <c r="T253" i="1"/>
  <c r="T254" i="1"/>
  <c r="T256" i="1"/>
  <c r="T263" i="1"/>
  <c r="H264" i="1"/>
  <c r="HO251" i="1"/>
  <c r="HT251" i="1" s="1"/>
  <c r="HN251" i="1"/>
  <c r="HS251" i="1" s="1"/>
  <c r="HM251" i="1"/>
  <c r="HR251" i="1" s="1"/>
  <c r="HL251" i="1"/>
  <c r="HQ251" i="1" s="1"/>
  <c r="HT250" i="1"/>
  <c r="HS250" i="1"/>
  <c r="HR250" i="1"/>
  <c r="HQ250" i="1"/>
  <c r="HT249" i="1"/>
  <c r="HS249" i="1"/>
  <c r="HR249" i="1"/>
  <c r="HQ249" i="1"/>
  <c r="HT248" i="1"/>
  <c r="HS248" i="1"/>
  <c r="HR248" i="1"/>
  <c r="HQ248" i="1"/>
  <c r="HT247" i="1"/>
  <c r="HS247" i="1"/>
  <c r="HR247" i="1"/>
  <c r="HQ247" i="1"/>
  <c r="HT246" i="1"/>
  <c r="HS246" i="1"/>
  <c r="HR246" i="1"/>
  <c r="HQ246" i="1"/>
  <c r="HT245" i="1"/>
  <c r="HS245" i="1"/>
  <c r="HR245" i="1"/>
  <c r="HQ245" i="1"/>
  <c r="HT244" i="1"/>
  <c r="HS244" i="1"/>
  <c r="HR244" i="1"/>
  <c r="HQ244" i="1"/>
  <c r="HT243" i="1"/>
  <c r="HS243" i="1"/>
  <c r="HR243" i="1"/>
  <c r="HQ243" i="1"/>
  <c r="HT242" i="1"/>
  <c r="HS242" i="1"/>
  <c r="HR242" i="1"/>
  <c r="HQ242" i="1"/>
  <c r="HT241" i="1"/>
  <c r="HS241" i="1"/>
  <c r="HR241" i="1"/>
  <c r="HQ241" i="1"/>
  <c r="HT240" i="1"/>
  <c r="HS240" i="1"/>
  <c r="HR240" i="1"/>
  <c r="HQ240" i="1"/>
  <c r="HT239" i="1"/>
  <c r="HS239" i="1"/>
  <c r="HR239" i="1"/>
  <c r="HQ239" i="1"/>
  <c r="HC251" i="1"/>
  <c r="HH251" i="1" s="1"/>
  <c r="HB251" i="1"/>
  <c r="HG251" i="1" s="1"/>
  <c r="HA251" i="1"/>
  <c r="HF251" i="1" s="1"/>
  <c r="GZ251" i="1"/>
  <c r="HE251" i="1" s="1"/>
  <c r="HH250" i="1"/>
  <c r="HG250" i="1"/>
  <c r="HF250" i="1"/>
  <c r="HE250" i="1"/>
  <c r="HH249" i="1"/>
  <c r="HG249" i="1"/>
  <c r="HF249" i="1"/>
  <c r="HE249" i="1"/>
  <c r="HH248" i="1"/>
  <c r="HG248" i="1"/>
  <c r="HF248" i="1"/>
  <c r="HE248" i="1"/>
  <c r="HH247" i="1"/>
  <c r="HG247" i="1"/>
  <c r="HF247" i="1"/>
  <c r="HE247" i="1"/>
  <c r="HH246" i="1"/>
  <c r="HG246" i="1"/>
  <c r="HF246" i="1"/>
  <c r="HE246" i="1"/>
  <c r="HH245" i="1"/>
  <c r="HG245" i="1"/>
  <c r="HF245" i="1"/>
  <c r="HE245" i="1"/>
  <c r="HH244" i="1"/>
  <c r="HG244" i="1"/>
  <c r="HF244" i="1"/>
  <c r="HE244" i="1"/>
  <c r="HH243" i="1"/>
  <c r="HG243" i="1"/>
  <c r="HF243" i="1"/>
  <c r="HE243" i="1"/>
  <c r="HH242" i="1"/>
  <c r="HG242" i="1"/>
  <c r="HF242" i="1"/>
  <c r="HE242" i="1"/>
  <c r="HH241" i="1"/>
  <c r="HG241" i="1"/>
  <c r="HF241" i="1"/>
  <c r="HE241" i="1"/>
  <c r="HH240" i="1"/>
  <c r="HG240" i="1"/>
  <c r="HF240" i="1"/>
  <c r="HD240" i="1" s="1"/>
  <c r="HE240" i="1"/>
  <c r="HH239" i="1"/>
  <c r="HG239" i="1"/>
  <c r="HF239" i="1"/>
  <c r="HE239" i="1"/>
  <c r="GQ251" i="1"/>
  <c r="GV251" i="1" s="1"/>
  <c r="GP251" i="1"/>
  <c r="GU251" i="1" s="1"/>
  <c r="GO251" i="1"/>
  <c r="GT251" i="1" s="1"/>
  <c r="GN251" i="1"/>
  <c r="GS251" i="1" s="1"/>
  <c r="GV250" i="1"/>
  <c r="GU250" i="1"/>
  <c r="GT250" i="1"/>
  <c r="GS250" i="1"/>
  <c r="GV249" i="1"/>
  <c r="GU249" i="1"/>
  <c r="GT249" i="1"/>
  <c r="GS249" i="1"/>
  <c r="GV248" i="1"/>
  <c r="GU248" i="1"/>
  <c r="GT248" i="1"/>
  <c r="GS248" i="1"/>
  <c r="GV247" i="1"/>
  <c r="GU247" i="1"/>
  <c r="GT247" i="1"/>
  <c r="GS247" i="1"/>
  <c r="GV246" i="1"/>
  <c r="GU246" i="1"/>
  <c r="GT246" i="1"/>
  <c r="GS246" i="1"/>
  <c r="GV245" i="1"/>
  <c r="GU245" i="1"/>
  <c r="GT245" i="1"/>
  <c r="GS245" i="1"/>
  <c r="GV244" i="1"/>
  <c r="GU244" i="1"/>
  <c r="GT244" i="1"/>
  <c r="GS244" i="1"/>
  <c r="GV243" i="1"/>
  <c r="GU243" i="1"/>
  <c r="GT243" i="1"/>
  <c r="GS243" i="1"/>
  <c r="GV242" i="1"/>
  <c r="GU242" i="1"/>
  <c r="GT242" i="1"/>
  <c r="GS242" i="1"/>
  <c r="GV241" i="1"/>
  <c r="GU241" i="1"/>
  <c r="GT241" i="1"/>
  <c r="GS241" i="1"/>
  <c r="GV240" i="1"/>
  <c r="GU240" i="1"/>
  <c r="GT240" i="1"/>
  <c r="GS240" i="1"/>
  <c r="GV239" i="1"/>
  <c r="GU239" i="1"/>
  <c r="GT239" i="1"/>
  <c r="GS239" i="1"/>
  <c r="GE251" i="1"/>
  <c r="GJ251" i="1" s="1"/>
  <c r="GD251" i="1"/>
  <c r="GI251" i="1" s="1"/>
  <c r="GC251" i="1"/>
  <c r="GH251" i="1" s="1"/>
  <c r="GB251" i="1"/>
  <c r="GG251" i="1" s="1"/>
  <c r="GJ239" i="1"/>
  <c r="GI239" i="1"/>
  <c r="GH239" i="1"/>
  <c r="GG239" i="1"/>
  <c r="FS251" i="1"/>
  <c r="FX251" i="1" s="1"/>
  <c r="FR251" i="1"/>
  <c r="FW251" i="1" s="1"/>
  <c r="FQ251" i="1"/>
  <c r="FV251" i="1" s="1"/>
  <c r="FP251" i="1"/>
  <c r="FU251" i="1" s="1"/>
  <c r="FX250" i="1"/>
  <c r="FW250" i="1"/>
  <c r="FV250" i="1"/>
  <c r="FU250" i="1"/>
  <c r="FX249" i="1"/>
  <c r="FW249" i="1"/>
  <c r="FV249" i="1"/>
  <c r="FU249" i="1"/>
  <c r="FX248" i="1"/>
  <c r="FW248" i="1"/>
  <c r="FV248" i="1"/>
  <c r="FU248" i="1"/>
  <c r="FX247" i="1"/>
  <c r="FW247" i="1"/>
  <c r="FV247" i="1"/>
  <c r="FU247" i="1"/>
  <c r="FX246" i="1"/>
  <c r="FW246" i="1"/>
  <c r="FV246" i="1"/>
  <c r="FU246" i="1"/>
  <c r="FX245" i="1"/>
  <c r="FW245" i="1"/>
  <c r="FV245" i="1"/>
  <c r="FU245" i="1"/>
  <c r="FX244" i="1"/>
  <c r="FW244" i="1"/>
  <c r="FV244" i="1"/>
  <c r="FU244" i="1"/>
  <c r="FX243" i="1"/>
  <c r="FW243" i="1"/>
  <c r="FV243" i="1"/>
  <c r="FU243" i="1"/>
  <c r="FX242" i="1"/>
  <c r="FW242" i="1"/>
  <c r="FT242" i="1" s="1"/>
  <c r="FV242" i="1"/>
  <c r="FU242" i="1"/>
  <c r="FX241" i="1"/>
  <c r="FW241" i="1"/>
  <c r="FV241" i="1"/>
  <c r="FU241" i="1"/>
  <c r="FX240" i="1"/>
  <c r="FW240" i="1"/>
  <c r="FV240" i="1"/>
  <c r="FU240" i="1"/>
  <c r="FX239" i="1"/>
  <c r="FW239" i="1"/>
  <c r="FV239" i="1"/>
  <c r="FU239" i="1"/>
  <c r="FG251" i="1"/>
  <c r="FL251" i="1" s="1"/>
  <c r="FF251" i="1"/>
  <c r="FK251" i="1" s="1"/>
  <c r="FE251" i="1"/>
  <c r="FJ251" i="1" s="1"/>
  <c r="FD251" i="1"/>
  <c r="FI251" i="1" s="1"/>
  <c r="FL239" i="1"/>
  <c r="FK239" i="1"/>
  <c r="FJ239" i="1"/>
  <c r="FI239" i="1"/>
  <c r="EU251" i="1"/>
  <c r="EZ251" i="1" s="1"/>
  <c r="ET251" i="1"/>
  <c r="EY251" i="1" s="1"/>
  <c r="ES251" i="1"/>
  <c r="EX251" i="1" s="1"/>
  <c r="ER251" i="1"/>
  <c r="EW251" i="1" s="1"/>
  <c r="EZ240" i="1"/>
  <c r="EY240" i="1"/>
  <c r="EX240" i="1"/>
  <c r="EW240" i="1"/>
  <c r="EZ239" i="1"/>
  <c r="EY239" i="1"/>
  <c r="EX239" i="1"/>
  <c r="EW239" i="1"/>
  <c r="EI251" i="1"/>
  <c r="EN251" i="1" s="1"/>
  <c r="EH251" i="1"/>
  <c r="EM251" i="1" s="1"/>
  <c r="EG251" i="1"/>
  <c r="EL251" i="1" s="1"/>
  <c r="EF251" i="1"/>
  <c r="EK251" i="1" s="1"/>
  <c r="EN250" i="1"/>
  <c r="EM250" i="1"/>
  <c r="EL250" i="1"/>
  <c r="EK250" i="1"/>
  <c r="EN249" i="1"/>
  <c r="EM249" i="1"/>
  <c r="EL249" i="1"/>
  <c r="EK249" i="1"/>
  <c r="EN248" i="1"/>
  <c r="EM248" i="1"/>
  <c r="EL248" i="1"/>
  <c r="EK248" i="1"/>
  <c r="EN247" i="1"/>
  <c r="EM247" i="1"/>
  <c r="EL247" i="1"/>
  <c r="EK247" i="1"/>
  <c r="EN246" i="1"/>
  <c r="EM246" i="1"/>
  <c r="EL246" i="1"/>
  <c r="EK246" i="1"/>
  <c r="EN245" i="1"/>
  <c r="EM245" i="1"/>
  <c r="EL245" i="1"/>
  <c r="EK245" i="1"/>
  <c r="EN244" i="1"/>
  <c r="EM244" i="1"/>
  <c r="EL244" i="1"/>
  <c r="EK244" i="1"/>
  <c r="EN243" i="1"/>
  <c r="EM243" i="1"/>
  <c r="EL243" i="1"/>
  <c r="EK243" i="1"/>
  <c r="EN242" i="1"/>
  <c r="EM242" i="1"/>
  <c r="EL242" i="1"/>
  <c r="EK242" i="1"/>
  <c r="EN241" i="1"/>
  <c r="EM241" i="1"/>
  <c r="EL241" i="1"/>
  <c r="EK241" i="1"/>
  <c r="EN240" i="1"/>
  <c r="EM240" i="1"/>
  <c r="EJ240" i="1" s="1"/>
  <c r="EL240" i="1"/>
  <c r="EK240" i="1"/>
  <c r="EN239" i="1"/>
  <c r="EM239" i="1"/>
  <c r="EL239" i="1"/>
  <c r="EK239" i="1"/>
  <c r="DW251" i="1"/>
  <c r="EB251" i="1" s="1"/>
  <c r="DV251" i="1"/>
  <c r="EA251" i="1" s="1"/>
  <c r="DU251" i="1"/>
  <c r="DZ251" i="1" s="1"/>
  <c r="DT251" i="1"/>
  <c r="DY251" i="1" s="1"/>
  <c r="EB239" i="1"/>
  <c r="EA239" i="1"/>
  <c r="DZ239" i="1"/>
  <c r="DY239" i="1"/>
  <c r="DK251" i="1"/>
  <c r="DP251" i="1" s="1"/>
  <c r="DJ251" i="1"/>
  <c r="DO251" i="1" s="1"/>
  <c r="DI251" i="1"/>
  <c r="DN251" i="1" s="1"/>
  <c r="DH251" i="1"/>
  <c r="DM251" i="1" s="1"/>
  <c r="DP239" i="1"/>
  <c r="DO239" i="1"/>
  <c r="DN239" i="1"/>
  <c r="DM239" i="1"/>
  <c r="CY251" i="1"/>
  <c r="DD251" i="1" s="1"/>
  <c r="CX251" i="1"/>
  <c r="DC251" i="1" s="1"/>
  <c r="CW251" i="1"/>
  <c r="DB251" i="1" s="1"/>
  <c r="CV251" i="1"/>
  <c r="DA251" i="1" s="1"/>
  <c r="DD250" i="1"/>
  <c r="DC250" i="1"/>
  <c r="DB250" i="1"/>
  <c r="DA250" i="1"/>
  <c r="DD249" i="1"/>
  <c r="DC249" i="1"/>
  <c r="DB249" i="1"/>
  <c r="DA249" i="1"/>
  <c r="DD248" i="1"/>
  <c r="DC248" i="1"/>
  <c r="DB248" i="1"/>
  <c r="DA248" i="1"/>
  <c r="DD247" i="1"/>
  <c r="DC247" i="1"/>
  <c r="DB247" i="1"/>
  <c r="DA247" i="1"/>
  <c r="DD246" i="1"/>
  <c r="DC246" i="1"/>
  <c r="DB246" i="1"/>
  <c r="DA246" i="1"/>
  <c r="DD245" i="1"/>
  <c r="DC245" i="1"/>
  <c r="DB245" i="1"/>
  <c r="DA245" i="1"/>
  <c r="DD244" i="1"/>
  <c r="DC244" i="1"/>
  <c r="DB244" i="1"/>
  <c r="DA244" i="1"/>
  <c r="DD239" i="1"/>
  <c r="DC239" i="1"/>
  <c r="DB239" i="1"/>
  <c r="DA239" i="1"/>
  <c r="CM251" i="1"/>
  <c r="CR251" i="1" s="1"/>
  <c r="CL251" i="1"/>
  <c r="CQ251" i="1" s="1"/>
  <c r="CK251" i="1"/>
  <c r="CP251" i="1" s="1"/>
  <c r="CJ251" i="1"/>
  <c r="CO251" i="1" s="1"/>
  <c r="CR239" i="1"/>
  <c r="CQ239" i="1"/>
  <c r="CP239" i="1"/>
  <c r="CO239" i="1"/>
  <c r="CA251" i="1"/>
  <c r="CF251" i="1" s="1"/>
  <c r="BZ251" i="1"/>
  <c r="CE251" i="1" s="1"/>
  <c r="BY251" i="1"/>
  <c r="CD251" i="1" s="1"/>
  <c r="BX251" i="1"/>
  <c r="CC251" i="1" s="1"/>
  <c r="CF250" i="1"/>
  <c r="CE250" i="1"/>
  <c r="CD250" i="1"/>
  <c r="CC250" i="1"/>
  <c r="CF249" i="1"/>
  <c r="CE249" i="1"/>
  <c r="CD249" i="1"/>
  <c r="CC249" i="1"/>
  <c r="CF248" i="1"/>
  <c r="CE248" i="1"/>
  <c r="CB248" i="1" s="1"/>
  <c r="CD248" i="1"/>
  <c r="CC248" i="1"/>
  <c r="CF247" i="1"/>
  <c r="CE247" i="1"/>
  <c r="CD247" i="1"/>
  <c r="CC247" i="1"/>
  <c r="CF246" i="1"/>
  <c r="CE246" i="1"/>
  <c r="CD246" i="1"/>
  <c r="CC246" i="1"/>
  <c r="CF245" i="1"/>
  <c r="CE245" i="1"/>
  <c r="CD245" i="1"/>
  <c r="CC245" i="1"/>
  <c r="CF244" i="1"/>
  <c r="CE244" i="1"/>
  <c r="CD244" i="1"/>
  <c r="CC244" i="1"/>
  <c r="CF243" i="1"/>
  <c r="CE243" i="1"/>
  <c r="CD243" i="1"/>
  <c r="CC243" i="1"/>
  <c r="CF242" i="1"/>
  <c r="CE242" i="1"/>
  <c r="CD242" i="1"/>
  <c r="CC242" i="1"/>
  <c r="CF241" i="1"/>
  <c r="CE241" i="1"/>
  <c r="CD241" i="1"/>
  <c r="CC241" i="1"/>
  <c r="CF240" i="1"/>
  <c r="CE240" i="1"/>
  <c r="CD240" i="1"/>
  <c r="CC240" i="1"/>
  <c r="CF239" i="1"/>
  <c r="CE239" i="1"/>
  <c r="CD239" i="1"/>
  <c r="CC239" i="1"/>
  <c r="BO251" i="1"/>
  <c r="BT251" i="1" s="1"/>
  <c r="BN251" i="1"/>
  <c r="BS251" i="1" s="1"/>
  <c r="BM251" i="1"/>
  <c r="BR251" i="1" s="1"/>
  <c r="BL251" i="1"/>
  <c r="BQ251" i="1" s="1"/>
  <c r="BT250" i="1"/>
  <c r="BS250" i="1"/>
  <c r="BR250" i="1"/>
  <c r="BQ250" i="1"/>
  <c r="BT249" i="1"/>
  <c r="BS249" i="1"/>
  <c r="BR249" i="1"/>
  <c r="BQ249" i="1"/>
  <c r="BT248" i="1"/>
  <c r="BS248" i="1"/>
  <c r="BR248" i="1"/>
  <c r="BQ248" i="1"/>
  <c r="BT247" i="1"/>
  <c r="BS247" i="1"/>
  <c r="BR247" i="1"/>
  <c r="BQ247" i="1"/>
  <c r="BT246" i="1"/>
  <c r="BS246" i="1"/>
  <c r="BR246" i="1"/>
  <c r="BQ246" i="1"/>
  <c r="BT245" i="1"/>
  <c r="BS245" i="1"/>
  <c r="BR245" i="1"/>
  <c r="BQ245" i="1"/>
  <c r="BT244" i="1"/>
  <c r="BS244" i="1"/>
  <c r="BR244" i="1"/>
  <c r="BQ244" i="1"/>
  <c r="BT243" i="1"/>
  <c r="BS243" i="1"/>
  <c r="BR243" i="1"/>
  <c r="BQ243" i="1"/>
  <c r="BT242" i="1"/>
  <c r="BS242" i="1"/>
  <c r="BR242" i="1"/>
  <c r="BQ242" i="1"/>
  <c r="BT241" i="1"/>
  <c r="BS241" i="1"/>
  <c r="BR241" i="1"/>
  <c r="BQ241" i="1"/>
  <c r="BT240" i="1"/>
  <c r="BS240" i="1"/>
  <c r="BR240" i="1"/>
  <c r="BQ240" i="1"/>
  <c r="BT239" i="1"/>
  <c r="BS239" i="1"/>
  <c r="BR239" i="1"/>
  <c r="BQ239" i="1"/>
  <c r="AE251" i="1"/>
  <c r="AJ251" i="1" s="1"/>
  <c r="AD251" i="1"/>
  <c r="AI251" i="1" s="1"/>
  <c r="AC251" i="1"/>
  <c r="AH251" i="1" s="1"/>
  <c r="AB251" i="1"/>
  <c r="AG251" i="1" s="1"/>
  <c r="BC251" i="1"/>
  <c r="BH251" i="1" s="1"/>
  <c r="BB251" i="1"/>
  <c r="BG251" i="1" s="1"/>
  <c r="BA251" i="1"/>
  <c r="BF251" i="1" s="1"/>
  <c r="AZ251" i="1"/>
  <c r="BE251" i="1" s="1"/>
  <c r="BH250" i="1"/>
  <c r="BG250" i="1"/>
  <c r="BF250" i="1"/>
  <c r="BE250" i="1"/>
  <c r="BH249" i="1"/>
  <c r="BG249" i="1"/>
  <c r="BF249" i="1"/>
  <c r="BE249" i="1"/>
  <c r="BH248" i="1"/>
  <c r="BG248" i="1"/>
  <c r="BF248" i="1"/>
  <c r="BE248" i="1"/>
  <c r="BH247" i="1"/>
  <c r="BG247" i="1"/>
  <c r="BF247" i="1"/>
  <c r="BE247" i="1"/>
  <c r="BH246" i="1"/>
  <c r="BG246" i="1"/>
  <c r="BF246" i="1"/>
  <c r="BE246" i="1"/>
  <c r="BH245" i="1"/>
  <c r="BG245" i="1"/>
  <c r="BF245" i="1"/>
  <c r="BE245" i="1"/>
  <c r="BH244" i="1"/>
  <c r="BG244" i="1"/>
  <c r="BF244" i="1"/>
  <c r="BE244" i="1"/>
  <c r="BH243" i="1"/>
  <c r="BG243" i="1"/>
  <c r="BF243" i="1"/>
  <c r="BE243" i="1"/>
  <c r="BH242" i="1"/>
  <c r="BG242" i="1"/>
  <c r="BF242" i="1"/>
  <c r="BE242" i="1"/>
  <c r="BH241" i="1"/>
  <c r="BG241" i="1"/>
  <c r="BF241" i="1"/>
  <c r="BE241" i="1"/>
  <c r="BH240" i="1"/>
  <c r="BG240" i="1"/>
  <c r="BF240" i="1"/>
  <c r="BE240" i="1"/>
  <c r="BH239" i="1"/>
  <c r="BG239" i="1"/>
  <c r="BF239" i="1"/>
  <c r="BE239" i="1"/>
  <c r="AQ251" i="1"/>
  <c r="AV251" i="1" s="1"/>
  <c r="AP251" i="1"/>
  <c r="AU251" i="1" s="1"/>
  <c r="AO251" i="1"/>
  <c r="AT251" i="1" s="1"/>
  <c r="AN251" i="1"/>
  <c r="AS251" i="1" s="1"/>
  <c r="AV250" i="1"/>
  <c r="AU250" i="1"/>
  <c r="AT250" i="1"/>
  <c r="AS250" i="1"/>
  <c r="AV249" i="1"/>
  <c r="AU249" i="1"/>
  <c r="AT249" i="1"/>
  <c r="AS249" i="1"/>
  <c r="AV248" i="1"/>
  <c r="AU248" i="1"/>
  <c r="AT248" i="1"/>
  <c r="AS248" i="1"/>
  <c r="AV247" i="1"/>
  <c r="AU247" i="1"/>
  <c r="AT247" i="1"/>
  <c r="AS247" i="1"/>
  <c r="AV246" i="1"/>
  <c r="AU246" i="1"/>
  <c r="AT246" i="1"/>
  <c r="AS246" i="1"/>
  <c r="AV245" i="1"/>
  <c r="AU245" i="1"/>
  <c r="AT245" i="1"/>
  <c r="AS245" i="1"/>
  <c r="AV244" i="1"/>
  <c r="AU244" i="1"/>
  <c r="AT244" i="1"/>
  <c r="AS244" i="1"/>
  <c r="AV243" i="1"/>
  <c r="AU243" i="1"/>
  <c r="AT243" i="1"/>
  <c r="AS243" i="1"/>
  <c r="AV242" i="1"/>
  <c r="AU242" i="1"/>
  <c r="AT242" i="1"/>
  <c r="AS242" i="1"/>
  <c r="AV241" i="1"/>
  <c r="AU241" i="1"/>
  <c r="AT241" i="1"/>
  <c r="AS241" i="1"/>
  <c r="AV240" i="1"/>
  <c r="AU240" i="1"/>
  <c r="AT240" i="1"/>
  <c r="AS240" i="1"/>
  <c r="AV239" i="1"/>
  <c r="AU239" i="1"/>
  <c r="AT239" i="1"/>
  <c r="AS239" i="1"/>
  <c r="S251" i="1"/>
  <c r="X251" i="1" s="1"/>
  <c r="R251" i="1"/>
  <c r="W251" i="1" s="1"/>
  <c r="Q251" i="1"/>
  <c r="V251" i="1" s="1"/>
  <c r="P251" i="1"/>
  <c r="U251" i="1" s="1"/>
  <c r="X250" i="1"/>
  <c r="W250" i="1"/>
  <c r="V250" i="1"/>
  <c r="U250" i="1"/>
  <c r="X249" i="1"/>
  <c r="W249" i="1"/>
  <c r="V249" i="1"/>
  <c r="U249" i="1"/>
  <c r="X248" i="1"/>
  <c r="W248" i="1"/>
  <c r="V248" i="1"/>
  <c r="U248" i="1"/>
  <c r="X247" i="1"/>
  <c r="W247" i="1"/>
  <c r="V247" i="1"/>
  <c r="U247" i="1"/>
  <c r="X246" i="1"/>
  <c r="W246" i="1"/>
  <c r="V246" i="1"/>
  <c r="U246" i="1"/>
  <c r="X245" i="1"/>
  <c r="W245" i="1"/>
  <c r="T245" i="1" s="1"/>
  <c r="V245" i="1"/>
  <c r="U245" i="1"/>
  <c r="X244" i="1"/>
  <c r="W244" i="1"/>
  <c r="V244" i="1"/>
  <c r="U244" i="1"/>
  <c r="X243" i="1"/>
  <c r="W243" i="1"/>
  <c r="V243" i="1"/>
  <c r="U243" i="1"/>
  <c r="X242" i="1"/>
  <c r="W242" i="1"/>
  <c r="V242" i="1"/>
  <c r="U242" i="1"/>
  <c r="X241" i="1"/>
  <c r="W241" i="1"/>
  <c r="T241" i="1" s="1"/>
  <c r="V241" i="1"/>
  <c r="U241" i="1"/>
  <c r="X240" i="1"/>
  <c r="W240" i="1"/>
  <c r="V240" i="1"/>
  <c r="U240" i="1"/>
  <c r="X239" i="1"/>
  <c r="W239" i="1"/>
  <c r="V239" i="1"/>
  <c r="U239" i="1"/>
  <c r="L250" i="1"/>
  <c r="K250" i="1"/>
  <c r="J250" i="1"/>
  <c r="I250" i="1"/>
  <c r="L246" i="1"/>
  <c r="K246" i="1"/>
  <c r="J246" i="1"/>
  <c r="I246" i="1"/>
  <c r="G251" i="1"/>
  <c r="L251" i="1" s="1"/>
  <c r="F251" i="1"/>
  <c r="K251" i="1" s="1"/>
  <c r="E251" i="1"/>
  <c r="J251" i="1" s="1"/>
  <c r="D251" i="1"/>
  <c r="I251" i="1" s="1"/>
  <c r="L241" i="1"/>
  <c r="K241" i="1"/>
  <c r="J241" i="1"/>
  <c r="I241" i="1"/>
  <c r="CB240" i="1" l="1"/>
  <c r="HD245" i="1"/>
  <c r="T248" i="1"/>
  <c r="AR240" i="1"/>
  <c r="AR243" i="1"/>
  <c r="AR246" i="1"/>
  <c r="AR248" i="1"/>
  <c r="HD244" i="1"/>
  <c r="EJ244" i="1"/>
  <c r="GR246" i="1"/>
  <c r="HD248" i="1"/>
  <c r="HP248" i="1"/>
  <c r="HP264" i="1"/>
  <c r="CB264" i="1"/>
  <c r="FT264" i="1"/>
  <c r="EJ264" i="1"/>
  <c r="HD264" i="1"/>
  <c r="GR264" i="1"/>
  <c r="T264" i="1"/>
  <c r="BP264" i="1"/>
  <c r="BD264" i="1"/>
  <c r="CZ264" i="1"/>
  <c r="AR264" i="1"/>
  <c r="HD250" i="1"/>
  <c r="FT250" i="1"/>
  <c r="T250" i="1"/>
  <c r="GR249" i="1"/>
  <c r="CB249" i="1"/>
  <c r="GR248" i="1"/>
  <c r="EJ248" i="1"/>
  <c r="CZ248" i="1"/>
  <c r="BD244" i="1"/>
  <c r="BD248" i="1"/>
  <c r="CB244" i="1"/>
  <c r="CZ245" i="1"/>
  <c r="CZ250" i="1"/>
  <c r="EJ245" i="1"/>
  <c r="HD242" i="1"/>
  <c r="HP241" i="1"/>
  <c r="HP245" i="1"/>
  <c r="H250" i="1"/>
  <c r="T240" i="1"/>
  <c r="T244" i="1"/>
  <c r="T247" i="1"/>
  <c r="AR241" i="1"/>
  <c r="AR244" i="1"/>
  <c r="BD246" i="1"/>
  <c r="BD250" i="1"/>
  <c r="BP244" i="1"/>
  <c r="BP246" i="1"/>
  <c r="BP250" i="1"/>
  <c r="CB246" i="1"/>
  <c r="CN239" i="1"/>
  <c r="CN251" i="1" s="1"/>
  <c r="CZ249" i="1"/>
  <c r="EJ243" i="1"/>
  <c r="EJ249" i="1"/>
  <c r="EV240" i="1"/>
  <c r="FT243" i="1"/>
  <c r="FT246" i="1"/>
  <c r="FT248" i="1"/>
  <c r="FT249" i="1"/>
  <c r="HD247" i="1"/>
  <c r="HP249" i="1"/>
  <c r="T249" i="1"/>
  <c r="AR250" i="1"/>
  <c r="BP240" i="1"/>
  <c r="CB239" i="1"/>
  <c r="EJ250" i="1"/>
  <c r="GR244" i="1"/>
  <c r="GR250" i="1"/>
  <c r="HD249" i="1"/>
  <c r="HP250" i="1"/>
  <c r="T242" i="1"/>
  <c r="AR249" i="1"/>
  <c r="BD240" i="1"/>
  <c r="BD249" i="1"/>
  <c r="BP249" i="1"/>
  <c r="CB241" i="1"/>
  <c r="CB245" i="1"/>
  <c r="CB250" i="1"/>
  <c r="CZ244" i="1"/>
  <c r="GF239" i="1"/>
  <c r="GF251" i="1" s="1"/>
  <c r="GR241" i="1"/>
  <c r="GR245" i="1"/>
  <c r="HP239" i="1"/>
  <c r="HP240" i="1"/>
  <c r="HP244" i="1"/>
  <c r="HP247" i="1"/>
  <c r="BP248" i="1"/>
  <c r="GR247" i="1"/>
  <c r="FT247" i="1"/>
  <c r="EJ247" i="1"/>
  <c r="CZ247" i="1"/>
  <c r="CB247" i="1"/>
  <c r="BP247" i="1"/>
  <c r="BD247" i="1"/>
  <c r="AR247" i="1"/>
  <c r="HP246" i="1"/>
  <c r="HD246" i="1"/>
  <c r="EJ246" i="1"/>
  <c r="CZ246" i="1"/>
  <c r="T246" i="1"/>
  <c r="H246" i="1"/>
  <c r="FT245" i="1"/>
  <c r="BP245" i="1"/>
  <c r="BD245" i="1"/>
  <c r="AR245" i="1"/>
  <c r="FT244" i="1"/>
  <c r="HP243" i="1"/>
  <c r="HD243" i="1"/>
  <c r="GR243" i="1"/>
  <c r="CB243" i="1"/>
  <c r="BP243" i="1"/>
  <c r="BD243" i="1"/>
  <c r="T243" i="1"/>
  <c r="HP242" i="1"/>
  <c r="GR242" i="1"/>
  <c r="EJ242" i="1"/>
  <c r="CB242" i="1"/>
  <c r="BP242" i="1"/>
  <c r="BD242" i="1"/>
  <c r="AR242" i="1"/>
  <c r="HD241" i="1"/>
  <c r="FT241" i="1"/>
  <c r="EJ241" i="1"/>
  <c r="BP241" i="1"/>
  <c r="BD241" i="1"/>
  <c r="AF251" i="1"/>
  <c r="GR240" i="1"/>
  <c r="FT240" i="1"/>
  <c r="HD239" i="1"/>
  <c r="GR239" i="1"/>
  <c r="FT239" i="1"/>
  <c r="FH239" i="1"/>
  <c r="FH251" i="1" s="1"/>
  <c r="EV239" i="1"/>
  <c r="EJ239" i="1"/>
  <c r="DX239" i="1"/>
  <c r="DX251" i="1" s="1"/>
  <c r="DL239" i="1"/>
  <c r="DL251" i="1" s="1"/>
  <c r="CZ239" i="1"/>
  <c r="BP239" i="1"/>
  <c r="BD239" i="1"/>
  <c r="AR239" i="1"/>
  <c r="T239" i="1"/>
  <c r="H241" i="1"/>
  <c r="CZ251" i="1" l="1"/>
  <c r="H251" i="1"/>
  <c r="HP251" i="1"/>
  <c r="CB251" i="1"/>
  <c r="T251" i="1"/>
  <c r="GR251" i="1"/>
  <c r="EJ251" i="1"/>
  <c r="AR251" i="1"/>
  <c r="EV251" i="1"/>
  <c r="HD251" i="1"/>
  <c r="BP251" i="1"/>
  <c r="BD251" i="1"/>
  <c r="FT251" i="1"/>
  <c r="HO238" i="1"/>
  <c r="HT238" i="1" s="1"/>
  <c r="HN238" i="1"/>
  <c r="HS238" i="1" s="1"/>
  <c r="HM238" i="1"/>
  <c r="HR238" i="1" s="1"/>
  <c r="HL238" i="1"/>
  <c r="HQ238" i="1" s="1"/>
  <c r="HC238" i="1"/>
  <c r="HH238" i="1" s="1"/>
  <c r="HB238" i="1"/>
  <c r="HG238" i="1" s="1"/>
  <c r="HA238" i="1"/>
  <c r="HF238" i="1" s="1"/>
  <c r="GZ238" i="1"/>
  <c r="HE238" i="1" s="1"/>
  <c r="GQ238" i="1"/>
  <c r="GV238" i="1" s="1"/>
  <c r="GP238" i="1"/>
  <c r="GU238" i="1" s="1"/>
  <c r="GO238" i="1"/>
  <c r="GT238" i="1" s="1"/>
  <c r="GN238" i="1"/>
  <c r="GS238" i="1" s="1"/>
  <c r="GE238" i="1"/>
  <c r="GJ238" i="1" s="1"/>
  <c r="GD238" i="1"/>
  <c r="GI238" i="1" s="1"/>
  <c r="GC238" i="1"/>
  <c r="GH238" i="1" s="1"/>
  <c r="GB238" i="1"/>
  <c r="GG238" i="1" s="1"/>
  <c r="FS238" i="1"/>
  <c r="FX238" i="1" s="1"/>
  <c r="FR238" i="1"/>
  <c r="FW238" i="1" s="1"/>
  <c r="FQ238" i="1"/>
  <c r="FV238" i="1" s="1"/>
  <c r="FP238" i="1"/>
  <c r="FU238" i="1" s="1"/>
  <c r="FG238" i="1"/>
  <c r="FL238" i="1" s="1"/>
  <c r="FF238" i="1"/>
  <c r="FK238" i="1" s="1"/>
  <c r="FE238" i="1"/>
  <c r="FJ238" i="1" s="1"/>
  <c r="FD238" i="1"/>
  <c r="FI238" i="1" s="1"/>
  <c r="EU238" i="1"/>
  <c r="EZ238" i="1" s="1"/>
  <c r="ET238" i="1"/>
  <c r="EY238" i="1" s="1"/>
  <c r="ES238" i="1"/>
  <c r="EX238" i="1" s="1"/>
  <c r="ER238" i="1"/>
  <c r="EW238" i="1" s="1"/>
  <c r="EI238" i="1"/>
  <c r="EN238" i="1" s="1"/>
  <c r="EH238" i="1"/>
  <c r="EM238" i="1" s="1"/>
  <c r="EG238" i="1"/>
  <c r="EL238" i="1" s="1"/>
  <c r="EF238" i="1"/>
  <c r="EK238" i="1" s="1"/>
  <c r="DW238" i="1"/>
  <c r="EB238" i="1" s="1"/>
  <c r="DV238" i="1"/>
  <c r="EA238" i="1" s="1"/>
  <c r="DU238" i="1"/>
  <c r="DZ238" i="1" s="1"/>
  <c r="DT238" i="1"/>
  <c r="DY238" i="1" s="1"/>
  <c r="DK238" i="1"/>
  <c r="DP238" i="1" s="1"/>
  <c r="DJ238" i="1"/>
  <c r="DO238" i="1" s="1"/>
  <c r="DI238" i="1"/>
  <c r="DN238" i="1" s="1"/>
  <c r="DH238" i="1"/>
  <c r="DM238" i="1" s="1"/>
  <c r="CY238" i="1"/>
  <c r="DD238" i="1" s="1"/>
  <c r="CX238" i="1"/>
  <c r="DC238" i="1" s="1"/>
  <c r="CW238" i="1"/>
  <c r="DB238" i="1" s="1"/>
  <c r="CV238" i="1"/>
  <c r="DA238" i="1" s="1"/>
  <c r="CM238" i="1"/>
  <c r="CR238" i="1" s="1"/>
  <c r="CL238" i="1"/>
  <c r="CQ238" i="1" s="1"/>
  <c r="CK238" i="1"/>
  <c r="CP238" i="1" s="1"/>
  <c r="CJ238" i="1"/>
  <c r="CO238" i="1" s="1"/>
  <c r="HT237" i="1"/>
  <c r="HS237" i="1"/>
  <c r="HR237" i="1"/>
  <c r="HQ237" i="1"/>
  <c r="HH237" i="1"/>
  <c r="HG237" i="1"/>
  <c r="HF237" i="1"/>
  <c r="HE237" i="1"/>
  <c r="GV237" i="1"/>
  <c r="GU237" i="1"/>
  <c r="GT237" i="1"/>
  <c r="GS237" i="1"/>
  <c r="GJ237" i="1"/>
  <c r="GI237" i="1"/>
  <c r="GH237" i="1"/>
  <c r="GG237" i="1"/>
  <c r="FX237" i="1"/>
  <c r="FW237" i="1"/>
  <c r="FV237" i="1"/>
  <c r="FU237" i="1"/>
  <c r="FL237" i="1"/>
  <c r="FK237" i="1"/>
  <c r="FJ237" i="1"/>
  <c r="FI237" i="1"/>
  <c r="EZ237" i="1"/>
  <c r="EY237" i="1"/>
  <c r="EX237" i="1"/>
  <c r="EW237" i="1"/>
  <c r="EN237" i="1"/>
  <c r="EM237" i="1"/>
  <c r="EL237" i="1"/>
  <c r="EK237" i="1"/>
  <c r="EB237" i="1"/>
  <c r="EA237" i="1"/>
  <c r="DZ237" i="1"/>
  <c r="DY237" i="1"/>
  <c r="DP237" i="1"/>
  <c r="DO237" i="1"/>
  <c r="DN237" i="1"/>
  <c r="DM237" i="1"/>
  <c r="DD237" i="1"/>
  <c r="DC237" i="1"/>
  <c r="DB237" i="1"/>
  <c r="DA237" i="1"/>
  <c r="CR237" i="1"/>
  <c r="CQ237" i="1"/>
  <c r="CP237" i="1"/>
  <c r="CO237" i="1"/>
  <c r="HT236" i="1"/>
  <c r="HS236" i="1"/>
  <c r="HR236" i="1"/>
  <c r="HQ236" i="1"/>
  <c r="HH236" i="1"/>
  <c r="HG236" i="1"/>
  <c r="HF236" i="1"/>
  <c r="HE236" i="1"/>
  <c r="GV236" i="1"/>
  <c r="GU236" i="1"/>
  <c r="GT236" i="1"/>
  <c r="GS236" i="1"/>
  <c r="GJ236" i="1"/>
  <c r="GI236" i="1"/>
  <c r="GH236" i="1"/>
  <c r="GG236" i="1"/>
  <c r="FX236" i="1"/>
  <c r="FW236" i="1"/>
  <c r="FV236" i="1"/>
  <c r="FU236" i="1"/>
  <c r="FL236" i="1"/>
  <c r="FK236" i="1"/>
  <c r="FJ236" i="1"/>
  <c r="FI236" i="1"/>
  <c r="EZ236" i="1"/>
  <c r="EY236" i="1"/>
  <c r="EX236" i="1"/>
  <c r="EW236" i="1"/>
  <c r="EN236" i="1"/>
  <c r="EM236" i="1"/>
  <c r="EL236" i="1"/>
  <c r="EK236" i="1"/>
  <c r="EB236" i="1"/>
  <c r="EA236" i="1"/>
  <c r="DZ236" i="1"/>
  <c r="DY236" i="1"/>
  <c r="DP236" i="1"/>
  <c r="DO236" i="1"/>
  <c r="DN236" i="1"/>
  <c r="DM236" i="1"/>
  <c r="DD236" i="1"/>
  <c r="DC236" i="1"/>
  <c r="DB236" i="1"/>
  <c r="DA236" i="1"/>
  <c r="CR236" i="1"/>
  <c r="CQ236" i="1"/>
  <c r="CP236" i="1"/>
  <c r="CO236" i="1"/>
  <c r="HT235" i="1"/>
  <c r="HS235" i="1"/>
  <c r="HR235" i="1"/>
  <c r="HQ235" i="1"/>
  <c r="HH235" i="1"/>
  <c r="HG235" i="1"/>
  <c r="HF235" i="1"/>
  <c r="HE235" i="1"/>
  <c r="GV235" i="1"/>
  <c r="GU235" i="1"/>
  <c r="GT235" i="1"/>
  <c r="GS235" i="1"/>
  <c r="GJ235" i="1"/>
  <c r="GI235" i="1"/>
  <c r="GH235" i="1"/>
  <c r="GG235" i="1"/>
  <c r="FX235" i="1"/>
  <c r="FW235" i="1"/>
  <c r="FV235" i="1"/>
  <c r="FU235" i="1"/>
  <c r="FL235" i="1"/>
  <c r="FK235" i="1"/>
  <c r="FJ235" i="1"/>
  <c r="FI235" i="1"/>
  <c r="EZ235" i="1"/>
  <c r="EY235" i="1"/>
  <c r="EX235" i="1"/>
  <c r="EW235" i="1"/>
  <c r="EN235" i="1"/>
  <c r="EM235" i="1"/>
  <c r="EL235" i="1"/>
  <c r="EK235" i="1"/>
  <c r="EB235" i="1"/>
  <c r="EA235" i="1"/>
  <c r="DZ235" i="1"/>
  <c r="DY235" i="1"/>
  <c r="DP235" i="1"/>
  <c r="DO235" i="1"/>
  <c r="DN235" i="1"/>
  <c r="DM235" i="1"/>
  <c r="DD235" i="1"/>
  <c r="DC235" i="1"/>
  <c r="DB235" i="1"/>
  <c r="DA235" i="1"/>
  <c r="CR235" i="1"/>
  <c r="CQ235" i="1"/>
  <c r="CP235" i="1"/>
  <c r="CO235" i="1"/>
  <c r="HT234" i="1"/>
  <c r="HS234" i="1"/>
  <c r="HR234" i="1"/>
  <c r="HQ234" i="1"/>
  <c r="HH234" i="1"/>
  <c r="HG234" i="1"/>
  <c r="HF234" i="1"/>
  <c r="HE234" i="1"/>
  <c r="GV234" i="1"/>
  <c r="GU234" i="1"/>
  <c r="GT234" i="1"/>
  <c r="GS234" i="1"/>
  <c r="GJ234" i="1"/>
  <c r="GI234" i="1"/>
  <c r="GH234" i="1"/>
  <c r="GG234" i="1"/>
  <c r="FX234" i="1"/>
  <c r="FW234" i="1"/>
  <c r="FV234" i="1"/>
  <c r="FU234" i="1"/>
  <c r="FL234" i="1"/>
  <c r="FK234" i="1"/>
  <c r="FJ234" i="1"/>
  <c r="FI234" i="1"/>
  <c r="EZ234" i="1"/>
  <c r="EY234" i="1"/>
  <c r="EX234" i="1"/>
  <c r="EW234" i="1"/>
  <c r="EN234" i="1"/>
  <c r="EM234" i="1"/>
  <c r="EL234" i="1"/>
  <c r="EK234" i="1"/>
  <c r="EB234" i="1"/>
  <c r="EA234" i="1"/>
  <c r="DZ234" i="1"/>
  <c r="DY234" i="1"/>
  <c r="DP234" i="1"/>
  <c r="DO234" i="1"/>
  <c r="DN234" i="1"/>
  <c r="DM234" i="1"/>
  <c r="DD234" i="1"/>
  <c r="DC234" i="1"/>
  <c r="DB234" i="1"/>
  <c r="DA234" i="1"/>
  <c r="CR234" i="1"/>
  <c r="CQ234" i="1"/>
  <c r="CP234" i="1"/>
  <c r="CO234" i="1"/>
  <c r="HT233" i="1"/>
  <c r="HS233" i="1"/>
  <c r="HR233" i="1"/>
  <c r="HQ233" i="1"/>
  <c r="HH233" i="1"/>
  <c r="HG233" i="1"/>
  <c r="HF233" i="1"/>
  <c r="HE233" i="1"/>
  <c r="GV233" i="1"/>
  <c r="GU233" i="1"/>
  <c r="GT233" i="1"/>
  <c r="GS233" i="1"/>
  <c r="GJ233" i="1"/>
  <c r="GI233" i="1"/>
  <c r="GH233" i="1"/>
  <c r="GG233" i="1"/>
  <c r="FX233" i="1"/>
  <c r="FW233" i="1"/>
  <c r="FV233" i="1"/>
  <c r="FU233" i="1"/>
  <c r="FL233" i="1"/>
  <c r="FK233" i="1"/>
  <c r="FJ233" i="1"/>
  <c r="FI233" i="1"/>
  <c r="EZ233" i="1"/>
  <c r="EY233" i="1"/>
  <c r="EX233" i="1"/>
  <c r="EW233" i="1"/>
  <c r="EN233" i="1"/>
  <c r="EM233" i="1"/>
  <c r="EL233" i="1"/>
  <c r="EK233" i="1"/>
  <c r="EB233" i="1"/>
  <c r="EA233" i="1"/>
  <c r="DZ233" i="1"/>
  <c r="DY233" i="1"/>
  <c r="DP233" i="1"/>
  <c r="DO233" i="1"/>
  <c r="DN233" i="1"/>
  <c r="DM233" i="1"/>
  <c r="DD233" i="1"/>
  <c r="DC233" i="1"/>
  <c r="DB233" i="1"/>
  <c r="DA233" i="1"/>
  <c r="CR233" i="1"/>
  <c r="CQ233" i="1"/>
  <c r="CP233" i="1"/>
  <c r="CO233" i="1"/>
  <c r="HT232" i="1"/>
  <c r="HS232" i="1"/>
  <c r="HR232" i="1"/>
  <c r="HQ232" i="1"/>
  <c r="HH232" i="1"/>
  <c r="HG232" i="1"/>
  <c r="HF232" i="1"/>
  <c r="HE232" i="1"/>
  <c r="GV232" i="1"/>
  <c r="GU232" i="1"/>
  <c r="GT232" i="1"/>
  <c r="GS232" i="1"/>
  <c r="GJ232" i="1"/>
  <c r="GI232" i="1"/>
  <c r="GH232" i="1"/>
  <c r="GG232" i="1"/>
  <c r="FX232" i="1"/>
  <c r="FW232" i="1"/>
  <c r="FV232" i="1"/>
  <c r="FU232" i="1"/>
  <c r="FL232" i="1"/>
  <c r="FK232" i="1"/>
  <c r="FJ232" i="1"/>
  <c r="FI232" i="1"/>
  <c r="EZ232" i="1"/>
  <c r="EY232" i="1"/>
  <c r="EX232" i="1"/>
  <c r="EW232" i="1"/>
  <c r="EN232" i="1"/>
  <c r="EM232" i="1"/>
  <c r="EL232" i="1"/>
  <c r="EK232" i="1"/>
  <c r="EB232" i="1"/>
  <c r="EA232" i="1"/>
  <c r="DZ232" i="1"/>
  <c r="DY232" i="1"/>
  <c r="DP232" i="1"/>
  <c r="DO232" i="1"/>
  <c r="DN232" i="1"/>
  <c r="DM232" i="1"/>
  <c r="DD232" i="1"/>
  <c r="DC232" i="1"/>
  <c r="DB232" i="1"/>
  <c r="DA232" i="1"/>
  <c r="CR232" i="1"/>
  <c r="CQ232" i="1"/>
  <c r="CP232" i="1"/>
  <c r="CO232" i="1"/>
  <c r="HT231" i="1"/>
  <c r="HS231" i="1"/>
  <c r="HR231" i="1"/>
  <c r="HQ231" i="1"/>
  <c r="HH231" i="1"/>
  <c r="HG231" i="1"/>
  <c r="HF231" i="1"/>
  <c r="HE231" i="1"/>
  <c r="GV231" i="1"/>
  <c r="GU231" i="1"/>
  <c r="GT231" i="1"/>
  <c r="GS231" i="1"/>
  <c r="GJ231" i="1"/>
  <c r="GI231" i="1"/>
  <c r="GH231" i="1"/>
  <c r="GG231" i="1"/>
  <c r="FX231" i="1"/>
  <c r="FW231" i="1"/>
  <c r="FV231" i="1"/>
  <c r="FU231" i="1"/>
  <c r="FL231" i="1"/>
  <c r="FK231" i="1"/>
  <c r="FJ231" i="1"/>
  <c r="FI231" i="1"/>
  <c r="EZ231" i="1"/>
  <c r="EY231" i="1"/>
  <c r="EX231" i="1"/>
  <c r="EW231" i="1"/>
  <c r="EN231" i="1"/>
  <c r="EM231" i="1"/>
  <c r="EL231" i="1"/>
  <c r="EK231" i="1"/>
  <c r="EB231" i="1"/>
  <c r="EA231" i="1"/>
  <c r="DZ231" i="1"/>
  <c r="DY231" i="1"/>
  <c r="DP231" i="1"/>
  <c r="DO231" i="1"/>
  <c r="DN231" i="1"/>
  <c r="DM231" i="1"/>
  <c r="DD231" i="1"/>
  <c r="DC231" i="1"/>
  <c r="DB231" i="1"/>
  <c r="DA231" i="1"/>
  <c r="CR231" i="1"/>
  <c r="CQ231" i="1"/>
  <c r="CP231" i="1"/>
  <c r="CO231" i="1"/>
  <c r="HT230" i="1"/>
  <c r="HS230" i="1"/>
  <c r="HR230" i="1"/>
  <c r="HQ230" i="1"/>
  <c r="HH230" i="1"/>
  <c r="HG230" i="1"/>
  <c r="HF230" i="1"/>
  <c r="HE230" i="1"/>
  <c r="GV230" i="1"/>
  <c r="GU230" i="1"/>
  <c r="GT230" i="1"/>
  <c r="GS230" i="1"/>
  <c r="GJ230" i="1"/>
  <c r="GI230" i="1"/>
  <c r="GH230" i="1"/>
  <c r="GG230" i="1"/>
  <c r="FX230" i="1"/>
  <c r="FW230" i="1"/>
  <c r="FV230" i="1"/>
  <c r="FU230" i="1"/>
  <c r="FL230" i="1"/>
  <c r="FK230" i="1"/>
  <c r="FJ230" i="1"/>
  <c r="FI230" i="1"/>
  <c r="EZ230" i="1"/>
  <c r="EY230" i="1"/>
  <c r="EX230" i="1"/>
  <c r="EW230" i="1"/>
  <c r="EN230" i="1"/>
  <c r="EM230" i="1"/>
  <c r="EL230" i="1"/>
  <c r="EK230" i="1"/>
  <c r="EB230" i="1"/>
  <c r="EA230" i="1"/>
  <c r="DZ230" i="1"/>
  <c r="DY230" i="1"/>
  <c r="DP230" i="1"/>
  <c r="DO230" i="1"/>
  <c r="DN230" i="1"/>
  <c r="DM230" i="1"/>
  <c r="DD230" i="1"/>
  <c r="DC230" i="1"/>
  <c r="DB230" i="1"/>
  <c r="DA230" i="1"/>
  <c r="CR230" i="1"/>
  <c r="CQ230" i="1"/>
  <c r="CP230" i="1"/>
  <c r="CO230" i="1"/>
  <c r="HT229" i="1"/>
  <c r="HS229" i="1"/>
  <c r="HR229" i="1"/>
  <c r="HQ229" i="1"/>
  <c r="HH229" i="1"/>
  <c r="HG229" i="1"/>
  <c r="HF229" i="1"/>
  <c r="HE229" i="1"/>
  <c r="GV229" i="1"/>
  <c r="GU229" i="1"/>
  <c r="GT229" i="1"/>
  <c r="GS229" i="1"/>
  <c r="GJ229" i="1"/>
  <c r="GI229" i="1"/>
  <c r="GH229" i="1"/>
  <c r="GG229" i="1"/>
  <c r="FX229" i="1"/>
  <c r="FW229" i="1"/>
  <c r="FV229" i="1"/>
  <c r="FU229" i="1"/>
  <c r="FL229" i="1"/>
  <c r="FK229" i="1"/>
  <c r="FJ229" i="1"/>
  <c r="FI229" i="1"/>
  <c r="EZ229" i="1"/>
  <c r="EY229" i="1"/>
  <c r="EX229" i="1"/>
  <c r="EW229" i="1"/>
  <c r="EN229" i="1"/>
  <c r="EM229" i="1"/>
  <c r="EL229" i="1"/>
  <c r="EK229" i="1"/>
  <c r="EB229" i="1"/>
  <c r="EA229" i="1"/>
  <c r="DZ229" i="1"/>
  <c r="DY229" i="1"/>
  <c r="DP229" i="1"/>
  <c r="DO229" i="1"/>
  <c r="DN229" i="1"/>
  <c r="DM229" i="1"/>
  <c r="DD229" i="1"/>
  <c r="DC229" i="1"/>
  <c r="DB229" i="1"/>
  <c r="DA229" i="1"/>
  <c r="CR229" i="1"/>
  <c r="CQ229" i="1"/>
  <c r="CP229" i="1"/>
  <c r="CO229" i="1"/>
  <c r="HT228" i="1"/>
  <c r="HS228" i="1"/>
  <c r="HR228" i="1"/>
  <c r="HQ228" i="1"/>
  <c r="HH228" i="1"/>
  <c r="HG228" i="1"/>
  <c r="HF228" i="1"/>
  <c r="HE228" i="1"/>
  <c r="GV228" i="1"/>
  <c r="GU228" i="1"/>
  <c r="GT228" i="1"/>
  <c r="GS228" i="1"/>
  <c r="GJ228" i="1"/>
  <c r="GI228" i="1"/>
  <c r="GH228" i="1"/>
  <c r="GG228" i="1"/>
  <c r="FX228" i="1"/>
  <c r="FW228" i="1"/>
  <c r="FV228" i="1"/>
  <c r="FU228" i="1"/>
  <c r="FL228" i="1"/>
  <c r="FK228" i="1"/>
  <c r="FJ228" i="1"/>
  <c r="FI228" i="1"/>
  <c r="EZ228" i="1"/>
  <c r="EY228" i="1"/>
  <c r="EX228" i="1"/>
  <c r="EW228" i="1"/>
  <c r="EN228" i="1"/>
  <c r="EM228" i="1"/>
  <c r="EL228" i="1"/>
  <c r="EK228" i="1"/>
  <c r="EB228" i="1"/>
  <c r="EA228" i="1"/>
  <c r="DZ228" i="1"/>
  <c r="DY228" i="1"/>
  <c r="DP228" i="1"/>
  <c r="DO228" i="1"/>
  <c r="DN228" i="1"/>
  <c r="DM228" i="1"/>
  <c r="DD228" i="1"/>
  <c r="DC228" i="1"/>
  <c r="DB228" i="1"/>
  <c r="DA228" i="1"/>
  <c r="CR228" i="1"/>
  <c r="CQ228" i="1"/>
  <c r="CP228" i="1"/>
  <c r="CO228" i="1"/>
  <c r="HT227" i="1"/>
  <c r="HS227" i="1"/>
  <c r="HR227" i="1"/>
  <c r="HQ227" i="1"/>
  <c r="HH227" i="1"/>
  <c r="HG227" i="1"/>
  <c r="HF227" i="1"/>
  <c r="HE227" i="1"/>
  <c r="GV227" i="1"/>
  <c r="GU227" i="1"/>
  <c r="GT227" i="1"/>
  <c r="GS227" i="1"/>
  <c r="GJ227" i="1"/>
  <c r="GI227" i="1"/>
  <c r="GH227" i="1"/>
  <c r="GG227" i="1"/>
  <c r="FX227" i="1"/>
  <c r="FW227" i="1"/>
  <c r="FV227" i="1"/>
  <c r="FU227" i="1"/>
  <c r="FL227" i="1"/>
  <c r="FK227" i="1"/>
  <c r="FJ227" i="1"/>
  <c r="FI227" i="1"/>
  <c r="EZ227" i="1"/>
  <c r="EY227" i="1"/>
  <c r="EX227" i="1"/>
  <c r="EW227" i="1"/>
  <c r="EN227" i="1"/>
  <c r="EM227" i="1"/>
  <c r="EL227" i="1"/>
  <c r="EK227" i="1"/>
  <c r="EB227" i="1"/>
  <c r="EA227" i="1"/>
  <c r="DZ227" i="1"/>
  <c r="DY227" i="1"/>
  <c r="DP227" i="1"/>
  <c r="DO227" i="1"/>
  <c r="DN227" i="1"/>
  <c r="DM227" i="1"/>
  <c r="DD227" i="1"/>
  <c r="DC227" i="1"/>
  <c r="DB227" i="1"/>
  <c r="DA227" i="1"/>
  <c r="CR227" i="1"/>
  <c r="CQ227" i="1"/>
  <c r="CP227" i="1"/>
  <c r="CO227" i="1"/>
  <c r="HT226" i="1"/>
  <c r="HS226" i="1"/>
  <c r="HR226" i="1"/>
  <c r="HQ226" i="1"/>
  <c r="HH226" i="1"/>
  <c r="HG226" i="1"/>
  <c r="HF226" i="1"/>
  <c r="HE226" i="1"/>
  <c r="GV226" i="1"/>
  <c r="GU226" i="1"/>
  <c r="GT226" i="1"/>
  <c r="GS226" i="1"/>
  <c r="GJ226" i="1"/>
  <c r="GI226" i="1"/>
  <c r="GH226" i="1"/>
  <c r="GG226" i="1"/>
  <c r="FX226" i="1"/>
  <c r="FW226" i="1"/>
  <c r="FV226" i="1"/>
  <c r="FU226" i="1"/>
  <c r="FL226" i="1"/>
  <c r="FK226" i="1"/>
  <c r="FJ226" i="1"/>
  <c r="FI226" i="1"/>
  <c r="EZ226" i="1"/>
  <c r="EY226" i="1"/>
  <c r="EX226" i="1"/>
  <c r="EW226" i="1"/>
  <c r="EN226" i="1"/>
  <c r="EM226" i="1"/>
  <c r="EL226" i="1"/>
  <c r="EK226" i="1"/>
  <c r="EB226" i="1"/>
  <c r="EA226" i="1"/>
  <c r="DZ226" i="1"/>
  <c r="DY226" i="1"/>
  <c r="DP226" i="1"/>
  <c r="DO226" i="1"/>
  <c r="DN226" i="1"/>
  <c r="DM226" i="1"/>
  <c r="DD226" i="1"/>
  <c r="DC226" i="1"/>
  <c r="DB226" i="1"/>
  <c r="DA226" i="1"/>
  <c r="CR226" i="1"/>
  <c r="CQ226" i="1"/>
  <c r="CP226" i="1"/>
  <c r="CO226" i="1"/>
  <c r="BO238" i="1"/>
  <c r="BT238" i="1" s="1"/>
  <c r="BN238" i="1"/>
  <c r="BS238" i="1" s="1"/>
  <c r="BM238" i="1"/>
  <c r="BR238" i="1" s="1"/>
  <c r="BL238" i="1"/>
  <c r="BQ238" i="1" s="1"/>
  <c r="BT237" i="1"/>
  <c r="BS237" i="1"/>
  <c r="BR237" i="1"/>
  <c r="BQ237" i="1"/>
  <c r="BT236" i="1"/>
  <c r="BS236" i="1"/>
  <c r="BR236" i="1"/>
  <c r="BQ236" i="1"/>
  <c r="BT235" i="1"/>
  <c r="BS235" i="1"/>
  <c r="BR235" i="1"/>
  <c r="BQ235" i="1"/>
  <c r="BC238" i="1"/>
  <c r="BH238" i="1" s="1"/>
  <c r="BB238" i="1"/>
  <c r="BG238" i="1" s="1"/>
  <c r="BA238" i="1"/>
  <c r="BF238" i="1" s="1"/>
  <c r="AZ238" i="1"/>
  <c r="BE238" i="1" s="1"/>
  <c r="BH237" i="1"/>
  <c r="BG237" i="1"/>
  <c r="BF237" i="1"/>
  <c r="BE237" i="1"/>
  <c r="BH236" i="1"/>
  <c r="BG236" i="1"/>
  <c r="BF236" i="1"/>
  <c r="BE236" i="1"/>
  <c r="BH235" i="1"/>
  <c r="BG235" i="1"/>
  <c r="BF235" i="1"/>
  <c r="BE235" i="1"/>
  <c r="BH234" i="1"/>
  <c r="BG234" i="1"/>
  <c r="BF234" i="1"/>
  <c r="BE234" i="1"/>
  <c r="BH233" i="1"/>
  <c r="BG233" i="1"/>
  <c r="BF233" i="1"/>
  <c r="BE233" i="1"/>
  <c r="BH232" i="1"/>
  <c r="BG232" i="1"/>
  <c r="BF232" i="1"/>
  <c r="BE232" i="1"/>
  <c r="BH231" i="1"/>
  <c r="BG231" i="1"/>
  <c r="BF231" i="1"/>
  <c r="BE231" i="1"/>
  <c r="BH230" i="1"/>
  <c r="BG230" i="1"/>
  <c r="BF230" i="1"/>
  <c r="BE230" i="1"/>
  <c r="BH229" i="1"/>
  <c r="BG229" i="1"/>
  <c r="BF229" i="1"/>
  <c r="BE229" i="1"/>
  <c r="BH228" i="1"/>
  <c r="BG228" i="1"/>
  <c r="BF228" i="1"/>
  <c r="BE228" i="1"/>
  <c r="BH227" i="1"/>
  <c r="BG227" i="1"/>
  <c r="BF227" i="1"/>
  <c r="BE227" i="1"/>
  <c r="BH226" i="1"/>
  <c r="BG226" i="1"/>
  <c r="BF226" i="1"/>
  <c r="BE226" i="1"/>
  <c r="AQ238" i="1"/>
  <c r="AV238" i="1" s="1"/>
  <c r="AP238" i="1"/>
  <c r="AU238" i="1" s="1"/>
  <c r="AO238" i="1"/>
  <c r="AT238" i="1" s="1"/>
  <c r="AN238" i="1"/>
  <c r="AS238" i="1" s="1"/>
  <c r="AV237" i="1"/>
  <c r="AU237" i="1"/>
  <c r="AT237" i="1"/>
  <c r="AS237" i="1"/>
  <c r="AV236" i="1"/>
  <c r="AU236" i="1"/>
  <c r="AT236" i="1"/>
  <c r="AS236" i="1"/>
  <c r="AV235" i="1"/>
  <c r="AU235" i="1"/>
  <c r="AT235" i="1"/>
  <c r="AS235" i="1"/>
  <c r="AV234" i="1"/>
  <c r="AU234" i="1"/>
  <c r="AT234" i="1"/>
  <c r="AS234" i="1"/>
  <c r="AV233" i="1"/>
  <c r="AU233" i="1"/>
  <c r="AT233" i="1"/>
  <c r="AS233" i="1"/>
  <c r="AV232" i="1"/>
  <c r="AU232" i="1"/>
  <c r="AT232" i="1"/>
  <c r="AS232" i="1"/>
  <c r="AV231" i="1"/>
  <c r="AU231" i="1"/>
  <c r="AT231" i="1"/>
  <c r="AS231" i="1"/>
  <c r="AV230" i="1"/>
  <c r="AU230" i="1"/>
  <c r="AT230" i="1"/>
  <c r="AS230" i="1"/>
  <c r="AV229" i="1"/>
  <c r="AU229" i="1"/>
  <c r="AT229" i="1"/>
  <c r="AS229" i="1"/>
  <c r="AV228" i="1"/>
  <c r="AU228" i="1"/>
  <c r="AT228" i="1"/>
  <c r="AS228" i="1"/>
  <c r="AV227" i="1"/>
  <c r="AU227" i="1"/>
  <c r="AT227" i="1"/>
  <c r="AS227" i="1"/>
  <c r="AV226" i="1"/>
  <c r="AU226" i="1"/>
  <c r="AT226" i="1"/>
  <c r="AS226" i="1"/>
  <c r="AE238" i="1"/>
  <c r="AJ238" i="1" s="1"/>
  <c r="AD238" i="1"/>
  <c r="AI238" i="1" s="1"/>
  <c r="AC238" i="1"/>
  <c r="AH238" i="1" s="1"/>
  <c r="AB238" i="1"/>
  <c r="AG238" i="1" s="1"/>
  <c r="AJ235" i="1"/>
  <c r="AI235" i="1"/>
  <c r="AH235" i="1"/>
  <c r="AG235" i="1"/>
  <c r="AJ234" i="1"/>
  <c r="AI234" i="1"/>
  <c r="AH234" i="1"/>
  <c r="AG234" i="1"/>
  <c r="AJ233" i="1"/>
  <c r="AI233" i="1"/>
  <c r="AH233" i="1"/>
  <c r="AG233" i="1"/>
  <c r="AJ232" i="1"/>
  <c r="AI232" i="1"/>
  <c r="AH232" i="1"/>
  <c r="AG232" i="1"/>
  <c r="AJ231" i="1"/>
  <c r="AI231" i="1"/>
  <c r="AH231" i="1"/>
  <c r="AG231" i="1"/>
  <c r="AJ230" i="1"/>
  <c r="AI230" i="1"/>
  <c r="AH230" i="1"/>
  <c r="AG230" i="1"/>
  <c r="AJ229" i="1"/>
  <c r="AI229" i="1"/>
  <c r="AH229" i="1"/>
  <c r="AG229" i="1"/>
  <c r="AJ228" i="1"/>
  <c r="AI228" i="1"/>
  <c r="AH228" i="1"/>
  <c r="AG228" i="1"/>
  <c r="AJ227" i="1"/>
  <c r="AI227" i="1"/>
  <c r="AH227" i="1"/>
  <c r="AG227" i="1"/>
  <c r="AJ226" i="1"/>
  <c r="AI226" i="1"/>
  <c r="AH226" i="1"/>
  <c r="AG226" i="1"/>
  <c r="S238" i="1"/>
  <c r="X238" i="1" s="1"/>
  <c r="R238" i="1"/>
  <c r="W238" i="1" s="1"/>
  <c r="Q238" i="1"/>
  <c r="V238" i="1" s="1"/>
  <c r="P238" i="1"/>
  <c r="U238" i="1" s="1"/>
  <c r="X237" i="1"/>
  <c r="W237" i="1"/>
  <c r="V237" i="1"/>
  <c r="U237" i="1"/>
  <c r="X236" i="1"/>
  <c r="W236" i="1"/>
  <c r="V236" i="1"/>
  <c r="U236" i="1"/>
  <c r="X235" i="1"/>
  <c r="W235" i="1"/>
  <c r="V235" i="1"/>
  <c r="U235" i="1"/>
  <c r="X234" i="1"/>
  <c r="W234" i="1"/>
  <c r="V234" i="1"/>
  <c r="U234" i="1"/>
  <c r="X233" i="1"/>
  <c r="W233" i="1"/>
  <c r="V233" i="1"/>
  <c r="U233" i="1"/>
  <c r="X232" i="1"/>
  <c r="W232" i="1"/>
  <c r="V232" i="1"/>
  <c r="U232" i="1"/>
  <c r="X231" i="1"/>
  <c r="W231" i="1"/>
  <c r="V231" i="1"/>
  <c r="U231" i="1"/>
  <c r="X230" i="1"/>
  <c r="W230" i="1"/>
  <c r="V230" i="1"/>
  <c r="U230" i="1"/>
  <c r="X229" i="1"/>
  <c r="W229" i="1"/>
  <c r="V229" i="1"/>
  <c r="U229" i="1"/>
  <c r="X228" i="1"/>
  <c r="W228" i="1"/>
  <c r="V228" i="1"/>
  <c r="U228" i="1"/>
  <c r="X227" i="1"/>
  <c r="W227" i="1"/>
  <c r="V227" i="1"/>
  <c r="U227" i="1"/>
  <c r="X226" i="1"/>
  <c r="W226" i="1"/>
  <c r="V226" i="1"/>
  <c r="U226" i="1"/>
  <c r="L234" i="1"/>
  <c r="K234" i="1"/>
  <c r="J234" i="1"/>
  <c r="I234" i="1"/>
  <c r="CA238" i="1"/>
  <c r="CF238" i="1" s="1"/>
  <c r="BZ238" i="1"/>
  <c r="CE238" i="1" s="1"/>
  <c r="BY238" i="1"/>
  <c r="CD238" i="1" s="1"/>
  <c r="BX238" i="1"/>
  <c r="CC238" i="1" s="1"/>
  <c r="G238" i="1"/>
  <c r="L238" i="1" s="1"/>
  <c r="F238" i="1"/>
  <c r="K238" i="1" s="1"/>
  <c r="E238" i="1"/>
  <c r="J238" i="1" s="1"/>
  <c r="D238" i="1"/>
  <c r="I238" i="1" s="1"/>
  <c r="CF237" i="1"/>
  <c r="CE237" i="1"/>
  <c r="CD237" i="1"/>
  <c r="CC237" i="1"/>
  <c r="CF236" i="1"/>
  <c r="CE236" i="1"/>
  <c r="CD236" i="1"/>
  <c r="CC236" i="1"/>
  <c r="CF235" i="1"/>
  <c r="CE235" i="1"/>
  <c r="CD235" i="1"/>
  <c r="CC235" i="1"/>
  <c r="L235" i="1"/>
  <c r="K235" i="1"/>
  <c r="J235" i="1"/>
  <c r="I235" i="1"/>
  <c r="CF234" i="1"/>
  <c r="CE234" i="1"/>
  <c r="CD234" i="1"/>
  <c r="CC234" i="1"/>
  <c r="CF233" i="1"/>
  <c r="CE233" i="1"/>
  <c r="CD233" i="1"/>
  <c r="CC233" i="1"/>
  <c r="L233" i="1"/>
  <c r="K233" i="1"/>
  <c r="J233" i="1"/>
  <c r="I233" i="1"/>
  <c r="CF232" i="1"/>
  <c r="CE232" i="1"/>
  <c r="CD232" i="1"/>
  <c r="CC232" i="1"/>
  <c r="L232" i="1"/>
  <c r="K232" i="1"/>
  <c r="J232" i="1"/>
  <c r="I232" i="1"/>
  <c r="CF231" i="1"/>
  <c r="CE231" i="1"/>
  <c r="CD231" i="1"/>
  <c r="CC231" i="1"/>
  <c r="L231" i="1"/>
  <c r="K231" i="1"/>
  <c r="J231" i="1"/>
  <c r="I231" i="1"/>
  <c r="CF230" i="1"/>
  <c r="CE230" i="1"/>
  <c r="CD230" i="1"/>
  <c r="CC230" i="1"/>
  <c r="L230" i="1"/>
  <c r="K230" i="1"/>
  <c r="J230" i="1"/>
  <c r="I230" i="1"/>
  <c r="CF229" i="1"/>
  <c r="CE229" i="1"/>
  <c r="CD229" i="1"/>
  <c r="CC229" i="1"/>
  <c r="CF228" i="1"/>
  <c r="CE228" i="1"/>
  <c r="CD228" i="1"/>
  <c r="CC228" i="1"/>
  <c r="L228" i="1"/>
  <c r="K228" i="1"/>
  <c r="J228" i="1"/>
  <c r="I228" i="1"/>
  <c r="CF227" i="1"/>
  <c r="CE227" i="1"/>
  <c r="CD227" i="1"/>
  <c r="CC227" i="1"/>
  <c r="L227" i="1"/>
  <c r="K227" i="1"/>
  <c r="J227" i="1"/>
  <c r="I227" i="1"/>
  <c r="CF226" i="1"/>
  <c r="CE226" i="1"/>
  <c r="CD226" i="1"/>
  <c r="CC226" i="1"/>
  <c r="AF231" i="1" l="1"/>
  <c r="CN232" i="1"/>
  <c r="EJ232" i="1"/>
  <c r="GF232" i="1"/>
  <c r="GF233" i="1"/>
  <c r="HD233" i="1"/>
  <c r="HP233" i="1"/>
  <c r="GF234" i="1"/>
  <c r="HD234" i="1"/>
  <c r="EJ235" i="1"/>
  <c r="EV236" i="1"/>
  <c r="EJ237" i="1"/>
  <c r="EV237" i="1"/>
  <c r="FH237" i="1"/>
  <c r="GF237" i="1"/>
  <c r="HP237" i="1"/>
  <c r="DX227" i="1"/>
  <c r="EJ229" i="1"/>
  <c r="T229" i="1"/>
  <c r="AF226" i="1"/>
  <c r="AF227" i="1"/>
  <c r="AF233" i="1"/>
  <c r="HD237" i="1"/>
  <c r="GF236" i="1"/>
  <c r="CN236" i="1"/>
  <c r="AR237" i="1"/>
  <c r="T237" i="1"/>
  <c r="DX235" i="1"/>
  <c r="DL235" i="1"/>
  <c r="CN235" i="1"/>
  <c r="T235" i="1"/>
  <c r="AF235" i="1"/>
  <c r="AR235" i="1"/>
  <c r="AR236" i="1"/>
  <c r="FT228" i="1"/>
  <c r="CN233" i="1"/>
  <c r="CN234" i="1"/>
  <c r="FH235" i="1"/>
  <c r="GF235" i="1"/>
  <c r="HD235" i="1"/>
  <c r="HP235" i="1"/>
  <c r="AR229" i="1"/>
  <c r="BD231" i="1"/>
  <c r="BD235" i="1"/>
  <c r="BD237" i="1"/>
  <c r="BP235" i="1"/>
  <c r="BP237" i="1"/>
  <c r="CZ227" i="1"/>
  <c r="DL236" i="1"/>
  <c r="EJ236" i="1"/>
  <c r="FH236" i="1"/>
  <c r="FT236" i="1"/>
  <c r="FT227" i="1"/>
  <c r="CN229" i="1"/>
  <c r="FH229" i="1"/>
  <c r="FT229" i="1"/>
  <c r="CN230" i="1"/>
  <c r="EJ230" i="1"/>
  <c r="FH230" i="1"/>
  <c r="FT230" i="1"/>
  <c r="HD230" i="1"/>
  <c r="DL231" i="1"/>
  <c r="DX231" i="1"/>
  <c r="HD231" i="1"/>
  <c r="HP231" i="1"/>
  <c r="HD236" i="1"/>
  <c r="CN237" i="1"/>
  <c r="DL237" i="1"/>
  <c r="DX237" i="1"/>
  <c r="FT234" i="1"/>
  <c r="FH234" i="1"/>
  <c r="EJ234" i="1"/>
  <c r="DL234" i="1"/>
  <c r="CB226" i="1"/>
  <c r="H232" i="1"/>
  <c r="CB232" i="1"/>
  <c r="CB233" i="1"/>
  <c r="CB234" i="1"/>
  <c r="H235" i="1"/>
  <c r="CB235" i="1"/>
  <c r="CB236" i="1"/>
  <c r="CB237" i="1"/>
  <c r="H234" i="1"/>
  <c r="T226" i="1"/>
  <c r="T227" i="1"/>
  <c r="T231" i="1"/>
  <c r="T233" i="1"/>
  <c r="AF234" i="1"/>
  <c r="BD226" i="1"/>
  <c r="BD227" i="1"/>
  <c r="BD228" i="1"/>
  <c r="BD229" i="1"/>
  <c r="DL229" i="1"/>
  <c r="CN231" i="1"/>
  <c r="GF231" i="1"/>
  <c r="DL232" i="1"/>
  <c r="DX232" i="1"/>
  <c r="FH233" i="1"/>
  <c r="CZ234" i="1"/>
  <c r="GR234" i="1"/>
  <c r="EV235" i="1"/>
  <c r="CZ236" i="1"/>
  <c r="GR236" i="1"/>
  <c r="CB228" i="1"/>
  <c r="T234" i="1"/>
  <c r="AR231" i="1"/>
  <c r="BD232" i="1"/>
  <c r="BD233" i="1"/>
  <c r="BD234" i="1"/>
  <c r="BP236" i="1"/>
  <c r="EV227" i="1"/>
  <c r="HD227" i="1"/>
  <c r="HP227" i="1"/>
  <c r="DX228" i="1"/>
  <c r="EJ228" i="1"/>
  <c r="EV228" i="1"/>
  <c r="HD228" i="1"/>
  <c r="HP228" i="1"/>
  <c r="HD229" i="1"/>
  <c r="DL230" i="1"/>
  <c r="FH231" i="1"/>
  <c r="FH232" i="1"/>
  <c r="FT232" i="1"/>
  <c r="EJ233" i="1"/>
  <c r="DX234" i="1"/>
  <c r="HP234" i="1"/>
  <c r="FT235" i="1"/>
  <c r="DX236" i="1"/>
  <c r="HP236" i="1"/>
  <c r="FT237" i="1"/>
  <c r="CB231" i="1"/>
  <c r="T236" i="1"/>
  <c r="AF229" i="1"/>
  <c r="AR226" i="1"/>
  <c r="AR227" i="1"/>
  <c r="AR232" i="1"/>
  <c r="AR233" i="1"/>
  <c r="AR234" i="1"/>
  <c r="BD236" i="1"/>
  <c r="CN226" i="1"/>
  <c r="CZ226" i="1"/>
  <c r="DL226" i="1"/>
  <c r="DX226" i="1"/>
  <c r="EJ226" i="1"/>
  <c r="EV226" i="1"/>
  <c r="FH226" i="1"/>
  <c r="FT226" i="1"/>
  <c r="GF226" i="1"/>
  <c r="GR226" i="1"/>
  <c r="HD226" i="1"/>
  <c r="HP226" i="1"/>
  <c r="CN227" i="1"/>
  <c r="CZ228" i="1"/>
  <c r="GF229" i="1"/>
  <c r="GF230" i="1"/>
  <c r="EJ231" i="1"/>
  <c r="HD232" i="1"/>
  <c r="HP232" i="1"/>
  <c r="DL233" i="1"/>
  <c r="DX233" i="1"/>
  <c r="EV234" i="1"/>
  <c r="CZ235" i="1"/>
  <c r="GR235" i="1"/>
  <c r="CZ237" i="1"/>
  <c r="GR237" i="1"/>
  <c r="GR233" i="1"/>
  <c r="FT233" i="1"/>
  <c r="EV233" i="1"/>
  <c r="CZ233" i="1"/>
  <c r="GR232" i="1"/>
  <c r="EV232" i="1"/>
  <c r="CZ232" i="1"/>
  <c r="AF232" i="1"/>
  <c r="T232" i="1"/>
  <c r="GR227" i="1"/>
  <c r="GR228" i="1"/>
  <c r="GR231" i="1"/>
  <c r="FT231" i="1"/>
  <c r="EV231" i="1"/>
  <c r="CZ231" i="1"/>
  <c r="H231" i="1"/>
  <c r="HP230" i="1"/>
  <c r="GR230" i="1"/>
  <c r="EV230" i="1"/>
  <c r="DX230" i="1"/>
  <c r="CZ230" i="1"/>
  <c r="BD230" i="1"/>
  <c r="AR230" i="1"/>
  <c r="AF230" i="1"/>
  <c r="T230" i="1"/>
  <c r="H230" i="1"/>
  <c r="HP229" i="1"/>
  <c r="GR229" i="1"/>
  <c r="EV229" i="1"/>
  <c r="DX229" i="1"/>
  <c r="CZ229" i="1"/>
  <c r="CB229" i="1"/>
  <c r="GF228" i="1"/>
  <c r="FH228" i="1"/>
  <c r="DL228" i="1"/>
  <c r="CN228" i="1"/>
  <c r="AR228" i="1"/>
  <c r="AF228" i="1"/>
  <c r="T228" i="1"/>
  <c r="H228" i="1"/>
  <c r="GF227" i="1"/>
  <c r="FH227" i="1"/>
  <c r="EJ227" i="1"/>
  <c r="DL227" i="1"/>
  <c r="CB227" i="1"/>
  <c r="CB230" i="1"/>
  <c r="H227" i="1"/>
  <c r="H233" i="1"/>
  <c r="HT224" i="1"/>
  <c r="HS224" i="1"/>
  <c r="HR224" i="1"/>
  <c r="HQ224" i="1"/>
  <c r="HT223" i="1"/>
  <c r="HS223" i="1"/>
  <c r="HR223" i="1"/>
  <c r="HQ223" i="1"/>
  <c r="HT222" i="1"/>
  <c r="HS222" i="1"/>
  <c r="HR222" i="1"/>
  <c r="HQ222" i="1"/>
  <c r="HT221" i="1"/>
  <c r="HS221" i="1"/>
  <c r="HR221" i="1"/>
  <c r="HQ221" i="1"/>
  <c r="HT220" i="1"/>
  <c r="HS220" i="1"/>
  <c r="HR220" i="1"/>
  <c r="HQ220" i="1"/>
  <c r="HT219" i="1"/>
  <c r="HS219" i="1"/>
  <c r="HR219" i="1"/>
  <c r="HQ219" i="1"/>
  <c r="HT218" i="1"/>
  <c r="HS218" i="1"/>
  <c r="HR218" i="1"/>
  <c r="HQ218" i="1"/>
  <c r="HT217" i="1"/>
  <c r="HS217" i="1"/>
  <c r="HR217" i="1"/>
  <c r="HQ217" i="1"/>
  <c r="HT216" i="1"/>
  <c r="HS216" i="1"/>
  <c r="HR216" i="1"/>
  <c r="HQ216" i="1"/>
  <c r="HT215" i="1"/>
  <c r="HS215" i="1"/>
  <c r="HR215" i="1"/>
  <c r="HQ215" i="1"/>
  <c r="HH224" i="1"/>
  <c r="HG224" i="1"/>
  <c r="HF224" i="1"/>
  <c r="HE224" i="1"/>
  <c r="HH223" i="1"/>
  <c r="HG223" i="1"/>
  <c r="HF223" i="1"/>
  <c r="HE223" i="1"/>
  <c r="HH222" i="1"/>
  <c r="HG222" i="1"/>
  <c r="HF222" i="1"/>
  <c r="HE222" i="1"/>
  <c r="HH221" i="1"/>
  <c r="HG221" i="1"/>
  <c r="HF221" i="1"/>
  <c r="HE221" i="1"/>
  <c r="HH220" i="1"/>
  <c r="HG220" i="1"/>
  <c r="HF220" i="1"/>
  <c r="HE220" i="1"/>
  <c r="HH219" i="1"/>
  <c r="HG219" i="1"/>
  <c r="HF219" i="1"/>
  <c r="HE219" i="1"/>
  <c r="HH218" i="1"/>
  <c r="HG218" i="1"/>
  <c r="HF218" i="1"/>
  <c r="HE218" i="1"/>
  <c r="HH217" i="1"/>
  <c r="HG217" i="1"/>
  <c r="HF217" i="1"/>
  <c r="HE217" i="1"/>
  <c r="HH215" i="1"/>
  <c r="HG215" i="1"/>
  <c r="HF215" i="1"/>
  <c r="HE215" i="1"/>
  <c r="GV224" i="1"/>
  <c r="GU224" i="1"/>
  <c r="GT224" i="1"/>
  <c r="GS224" i="1"/>
  <c r="GV223" i="1"/>
  <c r="GU223" i="1"/>
  <c r="GT223" i="1"/>
  <c r="GS223" i="1"/>
  <c r="GV222" i="1"/>
  <c r="GU222" i="1"/>
  <c r="GT222" i="1"/>
  <c r="GS222" i="1"/>
  <c r="GV221" i="1"/>
  <c r="GU221" i="1"/>
  <c r="GT221" i="1"/>
  <c r="GS221" i="1"/>
  <c r="GV220" i="1"/>
  <c r="GU220" i="1"/>
  <c r="GT220" i="1"/>
  <c r="GS220" i="1"/>
  <c r="GV219" i="1"/>
  <c r="GU219" i="1"/>
  <c r="GT219" i="1"/>
  <c r="GS219" i="1"/>
  <c r="GV218" i="1"/>
  <c r="GU218" i="1"/>
  <c r="GT218" i="1"/>
  <c r="GS218" i="1"/>
  <c r="GV217" i="1"/>
  <c r="GU217" i="1"/>
  <c r="GT217" i="1"/>
  <c r="GS217" i="1"/>
  <c r="GV216" i="1"/>
  <c r="GU216" i="1"/>
  <c r="GT216" i="1"/>
  <c r="GS216" i="1"/>
  <c r="GV215" i="1"/>
  <c r="GU215" i="1"/>
  <c r="GT215" i="1"/>
  <c r="GS215" i="1"/>
  <c r="GJ224" i="1"/>
  <c r="GI224" i="1"/>
  <c r="GH224" i="1"/>
  <c r="GG224" i="1"/>
  <c r="GJ223" i="1"/>
  <c r="GI223" i="1"/>
  <c r="GH223" i="1"/>
  <c r="GG223" i="1"/>
  <c r="GJ222" i="1"/>
  <c r="GI222" i="1"/>
  <c r="GH222" i="1"/>
  <c r="GG222" i="1"/>
  <c r="GJ221" i="1"/>
  <c r="GI221" i="1"/>
  <c r="GH221" i="1"/>
  <c r="GG221" i="1"/>
  <c r="GJ220" i="1"/>
  <c r="GI220" i="1"/>
  <c r="GH220" i="1"/>
  <c r="GG220" i="1"/>
  <c r="GJ219" i="1"/>
  <c r="GI219" i="1"/>
  <c r="GH219" i="1"/>
  <c r="GG219" i="1"/>
  <c r="GJ218" i="1"/>
  <c r="GI218" i="1"/>
  <c r="GH218" i="1"/>
  <c r="GG218" i="1"/>
  <c r="GJ217" i="1"/>
  <c r="GI217" i="1"/>
  <c r="GH217" i="1"/>
  <c r="GG217" i="1"/>
  <c r="GJ216" i="1"/>
  <c r="GI216" i="1"/>
  <c r="GH216" i="1"/>
  <c r="GG216" i="1"/>
  <c r="GJ215" i="1"/>
  <c r="GI215" i="1"/>
  <c r="GH215" i="1"/>
  <c r="GG215" i="1"/>
  <c r="FX224" i="1"/>
  <c r="FW224" i="1"/>
  <c r="FV224" i="1"/>
  <c r="FU224" i="1"/>
  <c r="FX223" i="1"/>
  <c r="FW223" i="1"/>
  <c r="FV223" i="1"/>
  <c r="FU223" i="1"/>
  <c r="FX222" i="1"/>
  <c r="FW222" i="1"/>
  <c r="FV222" i="1"/>
  <c r="FU222" i="1"/>
  <c r="FX221" i="1"/>
  <c r="FW221" i="1"/>
  <c r="FV221" i="1"/>
  <c r="FU221" i="1"/>
  <c r="FX220" i="1"/>
  <c r="FW220" i="1"/>
  <c r="FV220" i="1"/>
  <c r="FU220" i="1"/>
  <c r="FX219" i="1"/>
  <c r="FW219" i="1"/>
  <c r="FV219" i="1"/>
  <c r="FU219" i="1"/>
  <c r="FX218" i="1"/>
  <c r="FW218" i="1"/>
  <c r="FV218" i="1"/>
  <c r="FU218" i="1"/>
  <c r="FX217" i="1"/>
  <c r="FW217" i="1"/>
  <c r="FV217" i="1"/>
  <c r="FU217" i="1"/>
  <c r="FX216" i="1"/>
  <c r="FW216" i="1"/>
  <c r="FV216" i="1"/>
  <c r="FU216" i="1"/>
  <c r="FX215" i="1"/>
  <c r="FW215" i="1"/>
  <c r="FV215" i="1"/>
  <c r="FU215" i="1"/>
  <c r="FL224" i="1"/>
  <c r="FK224" i="1"/>
  <c r="FJ224" i="1"/>
  <c r="FI224" i="1"/>
  <c r="FL223" i="1"/>
  <c r="FK223" i="1"/>
  <c r="FJ223" i="1"/>
  <c r="FI223" i="1"/>
  <c r="FL222" i="1"/>
  <c r="FK222" i="1"/>
  <c r="FJ222" i="1"/>
  <c r="FI222" i="1"/>
  <c r="FL221" i="1"/>
  <c r="FK221" i="1"/>
  <c r="FJ221" i="1"/>
  <c r="FI221" i="1"/>
  <c r="FL220" i="1"/>
  <c r="FK220" i="1"/>
  <c r="FJ220" i="1"/>
  <c r="FI220" i="1"/>
  <c r="FL219" i="1"/>
  <c r="FK219" i="1"/>
  <c r="FJ219" i="1"/>
  <c r="FI219" i="1"/>
  <c r="FL218" i="1"/>
  <c r="FK218" i="1"/>
  <c r="FJ218" i="1"/>
  <c r="FI218" i="1"/>
  <c r="FL217" i="1"/>
  <c r="FK217" i="1"/>
  <c r="FJ217" i="1"/>
  <c r="FI217" i="1"/>
  <c r="FL216" i="1"/>
  <c r="FK216" i="1"/>
  <c r="FJ216" i="1"/>
  <c r="FI216" i="1"/>
  <c r="FL215" i="1"/>
  <c r="FK215" i="1"/>
  <c r="FJ215" i="1"/>
  <c r="FI215" i="1"/>
  <c r="EN224" i="1"/>
  <c r="EM224" i="1"/>
  <c r="EL224" i="1"/>
  <c r="EK224" i="1"/>
  <c r="EN223" i="1"/>
  <c r="EM223" i="1"/>
  <c r="EL223" i="1"/>
  <c r="EK223" i="1"/>
  <c r="EN222" i="1"/>
  <c r="EM222" i="1"/>
  <c r="EL222" i="1"/>
  <c r="EK222" i="1"/>
  <c r="EN221" i="1"/>
  <c r="EM221" i="1"/>
  <c r="EL221" i="1"/>
  <c r="EK221" i="1"/>
  <c r="EN220" i="1"/>
  <c r="EM220" i="1"/>
  <c r="EL220" i="1"/>
  <c r="EK220" i="1"/>
  <c r="EN219" i="1"/>
  <c r="EM219" i="1"/>
  <c r="EL219" i="1"/>
  <c r="EK219" i="1"/>
  <c r="EN218" i="1"/>
  <c r="EM218" i="1"/>
  <c r="EL218" i="1"/>
  <c r="EK218" i="1"/>
  <c r="EN217" i="1"/>
  <c r="EM217" i="1"/>
  <c r="EL217" i="1"/>
  <c r="EK217" i="1"/>
  <c r="EN216" i="1"/>
  <c r="EM216" i="1"/>
  <c r="EL216" i="1"/>
  <c r="EK216" i="1"/>
  <c r="EN215" i="1"/>
  <c r="EM215" i="1"/>
  <c r="EL215" i="1"/>
  <c r="EK215" i="1"/>
  <c r="EB224" i="1"/>
  <c r="EA224" i="1"/>
  <c r="DZ224" i="1"/>
  <c r="DY224" i="1"/>
  <c r="EB223" i="1"/>
  <c r="EA223" i="1"/>
  <c r="DZ223" i="1"/>
  <c r="DY223" i="1"/>
  <c r="EB222" i="1"/>
  <c r="EA222" i="1"/>
  <c r="DZ222" i="1"/>
  <c r="DY222" i="1"/>
  <c r="EB221" i="1"/>
  <c r="EA221" i="1"/>
  <c r="DZ221" i="1"/>
  <c r="DY221" i="1"/>
  <c r="EB220" i="1"/>
  <c r="EA220" i="1"/>
  <c r="DZ220" i="1"/>
  <c r="DY220" i="1"/>
  <c r="EB219" i="1"/>
  <c r="EA219" i="1"/>
  <c r="DZ219" i="1"/>
  <c r="DY219" i="1"/>
  <c r="EB218" i="1"/>
  <c r="EA218" i="1"/>
  <c r="DZ218" i="1"/>
  <c r="DY218" i="1"/>
  <c r="EB217" i="1"/>
  <c r="EA217" i="1"/>
  <c r="DZ217" i="1"/>
  <c r="DY217" i="1"/>
  <c r="EB216" i="1"/>
  <c r="EA216" i="1"/>
  <c r="DZ216" i="1"/>
  <c r="DY216" i="1"/>
  <c r="EB215" i="1"/>
  <c r="EA215" i="1"/>
  <c r="DZ215" i="1"/>
  <c r="DY215" i="1"/>
  <c r="DP224" i="1"/>
  <c r="DO224" i="1"/>
  <c r="DN224" i="1"/>
  <c r="DM224" i="1"/>
  <c r="DP223" i="1"/>
  <c r="DO223" i="1"/>
  <c r="DN223" i="1"/>
  <c r="DM223" i="1"/>
  <c r="DP222" i="1"/>
  <c r="DO222" i="1"/>
  <c r="DN222" i="1"/>
  <c r="DM222" i="1"/>
  <c r="DP221" i="1"/>
  <c r="DO221" i="1"/>
  <c r="DN221" i="1"/>
  <c r="DM221" i="1"/>
  <c r="DP220" i="1"/>
  <c r="DO220" i="1"/>
  <c r="DN220" i="1"/>
  <c r="DM220" i="1"/>
  <c r="DP219" i="1"/>
  <c r="DO219" i="1"/>
  <c r="DN219" i="1"/>
  <c r="DM219" i="1"/>
  <c r="DP218" i="1"/>
  <c r="DO218" i="1"/>
  <c r="DN218" i="1"/>
  <c r="DM218" i="1"/>
  <c r="DP216" i="1"/>
  <c r="DO216" i="1"/>
  <c r="DN216" i="1"/>
  <c r="DM216" i="1"/>
  <c r="DP215" i="1"/>
  <c r="DO215" i="1"/>
  <c r="DN215" i="1"/>
  <c r="DM215" i="1"/>
  <c r="DD224" i="1"/>
  <c r="DC224" i="1"/>
  <c r="DB224" i="1"/>
  <c r="DA224" i="1"/>
  <c r="DD223" i="1"/>
  <c r="DC223" i="1"/>
  <c r="DB223" i="1"/>
  <c r="DA223" i="1"/>
  <c r="DD222" i="1"/>
  <c r="DC222" i="1"/>
  <c r="DB222" i="1"/>
  <c r="DA222" i="1"/>
  <c r="DD221" i="1"/>
  <c r="DC221" i="1"/>
  <c r="DB221" i="1"/>
  <c r="DA221" i="1"/>
  <c r="DD220" i="1"/>
  <c r="DC220" i="1"/>
  <c r="DB220" i="1"/>
  <c r="DA220" i="1"/>
  <c r="DD219" i="1"/>
  <c r="DC219" i="1"/>
  <c r="DB219" i="1"/>
  <c r="DA219" i="1"/>
  <c r="DD218" i="1"/>
  <c r="DC218" i="1"/>
  <c r="DB218" i="1"/>
  <c r="DA218" i="1"/>
  <c r="DD217" i="1"/>
  <c r="DC217" i="1"/>
  <c r="DB217" i="1"/>
  <c r="DA217" i="1"/>
  <c r="DD216" i="1"/>
  <c r="DC216" i="1"/>
  <c r="DB216" i="1"/>
  <c r="DA216" i="1"/>
  <c r="DD215" i="1"/>
  <c r="DC215" i="1"/>
  <c r="DB215" i="1"/>
  <c r="DA215" i="1"/>
  <c r="CR224" i="1"/>
  <c r="CQ224" i="1"/>
  <c r="CP224" i="1"/>
  <c r="CO224" i="1"/>
  <c r="CR223" i="1"/>
  <c r="CQ223" i="1"/>
  <c r="CP223" i="1"/>
  <c r="CO223" i="1"/>
  <c r="CR222" i="1"/>
  <c r="CQ222" i="1"/>
  <c r="CP222" i="1"/>
  <c r="CO222" i="1"/>
  <c r="CR221" i="1"/>
  <c r="CQ221" i="1"/>
  <c r="CP221" i="1"/>
  <c r="CO221" i="1"/>
  <c r="CR220" i="1"/>
  <c r="CQ220" i="1"/>
  <c r="CP220" i="1"/>
  <c r="CO220" i="1"/>
  <c r="CR219" i="1"/>
  <c r="CQ219" i="1"/>
  <c r="CP219" i="1"/>
  <c r="CO219" i="1"/>
  <c r="CR218" i="1"/>
  <c r="CQ218" i="1"/>
  <c r="CP218" i="1"/>
  <c r="CO218" i="1"/>
  <c r="CR217" i="1"/>
  <c r="CQ217" i="1"/>
  <c r="CP217" i="1"/>
  <c r="CO217" i="1"/>
  <c r="CR216" i="1"/>
  <c r="CQ216" i="1"/>
  <c r="CP216" i="1"/>
  <c r="CO216" i="1"/>
  <c r="CR215" i="1"/>
  <c r="CQ215" i="1"/>
  <c r="CP215" i="1"/>
  <c r="CO215" i="1"/>
  <c r="CF224" i="1"/>
  <c r="CE224" i="1"/>
  <c r="CD224" i="1"/>
  <c r="CC224" i="1"/>
  <c r="CF223" i="1"/>
  <c r="CE223" i="1"/>
  <c r="CD223" i="1"/>
  <c r="CC223" i="1"/>
  <c r="CF222" i="1"/>
  <c r="CE222" i="1"/>
  <c r="CD222" i="1"/>
  <c r="CC222" i="1"/>
  <c r="CF221" i="1"/>
  <c r="CE221" i="1"/>
  <c r="CD221" i="1"/>
  <c r="CC221" i="1"/>
  <c r="CF220" i="1"/>
  <c r="CE220" i="1"/>
  <c r="CD220" i="1"/>
  <c r="CC220" i="1"/>
  <c r="CF219" i="1"/>
  <c r="CE219" i="1"/>
  <c r="CD219" i="1"/>
  <c r="CC219" i="1"/>
  <c r="CF218" i="1"/>
  <c r="CE218" i="1"/>
  <c r="CD218" i="1"/>
  <c r="CC218" i="1"/>
  <c r="CF217" i="1"/>
  <c r="CE217" i="1"/>
  <c r="CD217" i="1"/>
  <c r="CC217" i="1"/>
  <c r="CF216" i="1"/>
  <c r="CE216" i="1"/>
  <c r="CD216" i="1"/>
  <c r="CC216" i="1"/>
  <c r="CF215" i="1"/>
  <c r="CE215" i="1"/>
  <c r="CD215" i="1"/>
  <c r="CC215" i="1"/>
  <c r="BH224" i="1"/>
  <c r="BG224" i="1"/>
  <c r="BF224" i="1"/>
  <c r="BE224" i="1"/>
  <c r="BH223" i="1"/>
  <c r="BG223" i="1"/>
  <c r="BF223" i="1"/>
  <c r="BE223" i="1"/>
  <c r="BH222" i="1"/>
  <c r="BG222" i="1"/>
  <c r="BF222" i="1"/>
  <c r="BE222" i="1"/>
  <c r="BH220" i="1"/>
  <c r="BG220" i="1"/>
  <c r="BF220" i="1"/>
  <c r="BE220" i="1"/>
  <c r="BH219" i="1"/>
  <c r="BG219" i="1"/>
  <c r="BF219" i="1"/>
  <c r="BE219" i="1"/>
  <c r="BH218" i="1"/>
  <c r="BG218" i="1"/>
  <c r="BF218" i="1"/>
  <c r="BE218" i="1"/>
  <c r="BH217" i="1"/>
  <c r="BG217" i="1"/>
  <c r="BF217" i="1"/>
  <c r="BE217" i="1"/>
  <c r="BH216" i="1"/>
  <c r="BG216" i="1"/>
  <c r="BF216" i="1"/>
  <c r="BE216" i="1"/>
  <c r="BH215" i="1"/>
  <c r="BG215" i="1"/>
  <c r="BF215" i="1"/>
  <c r="BE215" i="1"/>
  <c r="AV224" i="1"/>
  <c r="AU224" i="1"/>
  <c r="AT224" i="1"/>
  <c r="AS224" i="1"/>
  <c r="AV223" i="1"/>
  <c r="AU223" i="1"/>
  <c r="AT223" i="1"/>
  <c r="AS223" i="1"/>
  <c r="AV222" i="1"/>
  <c r="AU222" i="1"/>
  <c r="AT222" i="1"/>
  <c r="AS222" i="1"/>
  <c r="AV220" i="1"/>
  <c r="AU220" i="1"/>
  <c r="AT220" i="1"/>
  <c r="AS220" i="1"/>
  <c r="AV219" i="1"/>
  <c r="AU219" i="1"/>
  <c r="AT219" i="1"/>
  <c r="AS219" i="1"/>
  <c r="AV218" i="1"/>
  <c r="AU218" i="1"/>
  <c r="AT218" i="1"/>
  <c r="AS218" i="1"/>
  <c r="AV217" i="1"/>
  <c r="AU217" i="1"/>
  <c r="AT217" i="1"/>
  <c r="AS217" i="1"/>
  <c r="AV216" i="1"/>
  <c r="AU216" i="1"/>
  <c r="AT216" i="1"/>
  <c r="AS216" i="1"/>
  <c r="AV215" i="1"/>
  <c r="AU215" i="1"/>
  <c r="AT215" i="1"/>
  <c r="AS215" i="1"/>
  <c r="X224" i="1"/>
  <c r="W224" i="1"/>
  <c r="V224" i="1"/>
  <c r="U224" i="1"/>
  <c r="X223" i="1"/>
  <c r="W223" i="1"/>
  <c r="V223" i="1"/>
  <c r="U223" i="1"/>
  <c r="X222" i="1"/>
  <c r="W222" i="1"/>
  <c r="V222" i="1"/>
  <c r="U222" i="1"/>
  <c r="X220" i="1"/>
  <c r="W220" i="1"/>
  <c r="V220" i="1"/>
  <c r="U220" i="1"/>
  <c r="X219" i="1"/>
  <c r="W219" i="1"/>
  <c r="V219" i="1"/>
  <c r="U219" i="1"/>
  <c r="X218" i="1"/>
  <c r="W218" i="1"/>
  <c r="V218" i="1"/>
  <c r="U218" i="1"/>
  <c r="X217" i="1"/>
  <c r="W217" i="1"/>
  <c r="V217" i="1"/>
  <c r="U217" i="1"/>
  <c r="X216" i="1"/>
  <c r="W216" i="1"/>
  <c r="V216" i="1"/>
  <c r="U216" i="1"/>
  <c r="X215" i="1"/>
  <c r="W215" i="1"/>
  <c r="V215" i="1"/>
  <c r="U215" i="1"/>
  <c r="L224" i="1"/>
  <c r="K224" i="1"/>
  <c r="J224" i="1"/>
  <c r="I224" i="1"/>
  <c r="L223" i="1"/>
  <c r="K223" i="1"/>
  <c r="J223" i="1"/>
  <c r="I223" i="1"/>
  <c r="L222" i="1"/>
  <c r="K222" i="1"/>
  <c r="J222" i="1"/>
  <c r="I222" i="1"/>
  <c r="L220" i="1"/>
  <c r="K220" i="1"/>
  <c r="J220" i="1"/>
  <c r="I220" i="1"/>
  <c r="L219" i="1"/>
  <c r="K219" i="1"/>
  <c r="J219" i="1"/>
  <c r="I219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5" i="1"/>
  <c r="K215" i="1"/>
  <c r="J215" i="1"/>
  <c r="I215" i="1"/>
  <c r="HT214" i="1"/>
  <c r="HS214" i="1"/>
  <c r="HR214" i="1"/>
  <c r="HQ214" i="1"/>
  <c r="HH214" i="1"/>
  <c r="HG214" i="1"/>
  <c r="HF214" i="1"/>
  <c r="HE214" i="1"/>
  <c r="GV214" i="1"/>
  <c r="GU214" i="1"/>
  <c r="GT214" i="1"/>
  <c r="GS214" i="1"/>
  <c r="GJ214" i="1"/>
  <c r="GI214" i="1"/>
  <c r="GH214" i="1"/>
  <c r="GG214" i="1"/>
  <c r="FX214" i="1"/>
  <c r="FW214" i="1"/>
  <c r="FV214" i="1"/>
  <c r="FU214" i="1"/>
  <c r="FL214" i="1"/>
  <c r="FK214" i="1"/>
  <c r="FJ214" i="1"/>
  <c r="FI214" i="1"/>
  <c r="EN214" i="1"/>
  <c r="EM214" i="1"/>
  <c r="EL214" i="1"/>
  <c r="EK214" i="1"/>
  <c r="EB214" i="1"/>
  <c r="EA214" i="1"/>
  <c r="DZ214" i="1"/>
  <c r="DY214" i="1"/>
  <c r="DP214" i="1"/>
  <c r="DO214" i="1"/>
  <c r="DN214" i="1"/>
  <c r="DM214" i="1"/>
  <c r="DD214" i="1"/>
  <c r="DC214" i="1"/>
  <c r="DB214" i="1"/>
  <c r="DA214" i="1"/>
  <c r="CR214" i="1"/>
  <c r="CQ214" i="1"/>
  <c r="CP214" i="1"/>
  <c r="CO214" i="1"/>
  <c r="CF214" i="1"/>
  <c r="CE214" i="1"/>
  <c r="CD214" i="1"/>
  <c r="CC214" i="1"/>
  <c r="BH214" i="1"/>
  <c r="BG214" i="1"/>
  <c r="BF214" i="1"/>
  <c r="BE214" i="1"/>
  <c r="AV214" i="1"/>
  <c r="AU214" i="1"/>
  <c r="AT214" i="1"/>
  <c r="AS214" i="1"/>
  <c r="X214" i="1"/>
  <c r="W214" i="1"/>
  <c r="V214" i="1"/>
  <c r="U214" i="1"/>
  <c r="L214" i="1"/>
  <c r="K214" i="1"/>
  <c r="J214" i="1"/>
  <c r="I214" i="1"/>
  <c r="CF213" i="1"/>
  <c r="CE213" i="1"/>
  <c r="CD213" i="1"/>
  <c r="CC213" i="1"/>
  <c r="CR213" i="1"/>
  <c r="CQ213" i="1"/>
  <c r="CP213" i="1"/>
  <c r="CO213" i="1"/>
  <c r="DD213" i="1"/>
  <c r="DC213" i="1"/>
  <c r="DB213" i="1"/>
  <c r="DA213" i="1"/>
  <c r="DP213" i="1"/>
  <c r="DO213" i="1"/>
  <c r="DN213" i="1"/>
  <c r="DM213" i="1"/>
  <c r="EB213" i="1"/>
  <c r="EA213" i="1"/>
  <c r="DZ213" i="1"/>
  <c r="DY213" i="1"/>
  <c r="EN213" i="1"/>
  <c r="EM213" i="1"/>
  <c r="EL213" i="1"/>
  <c r="EK213" i="1"/>
  <c r="EZ213" i="1"/>
  <c r="EY213" i="1"/>
  <c r="EX213" i="1"/>
  <c r="EW213" i="1"/>
  <c r="FL213" i="1"/>
  <c r="FK213" i="1"/>
  <c r="FJ213" i="1"/>
  <c r="FI213" i="1"/>
  <c r="FX213" i="1"/>
  <c r="FW213" i="1"/>
  <c r="FV213" i="1"/>
  <c r="FU213" i="1"/>
  <c r="GJ213" i="1"/>
  <c r="GI213" i="1"/>
  <c r="GH213" i="1"/>
  <c r="GG213" i="1"/>
  <c r="GV213" i="1"/>
  <c r="GU213" i="1"/>
  <c r="GT213" i="1"/>
  <c r="GS213" i="1"/>
  <c r="HH213" i="1"/>
  <c r="HG213" i="1"/>
  <c r="HF213" i="1"/>
  <c r="HE213" i="1"/>
  <c r="HT213" i="1"/>
  <c r="HS213" i="1"/>
  <c r="HR213" i="1"/>
  <c r="HQ213" i="1"/>
  <c r="BH213" i="1"/>
  <c r="BG213" i="1"/>
  <c r="BF213" i="1"/>
  <c r="BE213" i="1"/>
  <c r="AV213" i="1"/>
  <c r="AU213" i="1"/>
  <c r="AT213" i="1"/>
  <c r="AS213" i="1"/>
  <c r="AF225" i="1"/>
  <c r="X213" i="1"/>
  <c r="W213" i="1"/>
  <c r="V213" i="1"/>
  <c r="U213" i="1"/>
  <c r="L213" i="1"/>
  <c r="K213" i="1"/>
  <c r="J213" i="1"/>
  <c r="I213" i="1"/>
  <c r="HO225" i="1"/>
  <c r="HT225" i="1" s="1"/>
  <c r="HN225" i="1"/>
  <c r="HS225" i="1" s="1"/>
  <c r="HM225" i="1"/>
  <c r="HR225" i="1" s="1"/>
  <c r="HL225" i="1"/>
  <c r="HQ225" i="1" s="1"/>
  <c r="HC225" i="1"/>
  <c r="HH225" i="1" s="1"/>
  <c r="HB225" i="1"/>
  <c r="HG225" i="1" s="1"/>
  <c r="HA225" i="1"/>
  <c r="HF225" i="1" s="1"/>
  <c r="GZ225" i="1"/>
  <c r="HE225" i="1" s="1"/>
  <c r="GQ225" i="1"/>
  <c r="GV225" i="1" s="1"/>
  <c r="GP225" i="1"/>
  <c r="GU225" i="1" s="1"/>
  <c r="GO225" i="1"/>
  <c r="GT225" i="1" s="1"/>
  <c r="GN225" i="1"/>
  <c r="GS225" i="1" s="1"/>
  <c r="GE225" i="1"/>
  <c r="GJ225" i="1" s="1"/>
  <c r="GD225" i="1"/>
  <c r="GI225" i="1" s="1"/>
  <c r="GC225" i="1"/>
  <c r="GH225" i="1" s="1"/>
  <c r="GB225" i="1"/>
  <c r="GG225" i="1" s="1"/>
  <c r="FS225" i="1"/>
  <c r="FX225" i="1" s="1"/>
  <c r="FR225" i="1"/>
  <c r="FW225" i="1" s="1"/>
  <c r="FQ225" i="1"/>
  <c r="FV225" i="1" s="1"/>
  <c r="FP225" i="1"/>
  <c r="FU225" i="1" s="1"/>
  <c r="FG225" i="1"/>
  <c r="FL225" i="1" s="1"/>
  <c r="FF225" i="1"/>
  <c r="FK225" i="1" s="1"/>
  <c r="FE225" i="1"/>
  <c r="FJ225" i="1" s="1"/>
  <c r="FD225" i="1"/>
  <c r="FI225" i="1" s="1"/>
  <c r="EU225" i="1"/>
  <c r="EZ225" i="1" s="1"/>
  <c r="ET225" i="1"/>
  <c r="EY225" i="1" s="1"/>
  <c r="ES225" i="1"/>
  <c r="EX225" i="1" s="1"/>
  <c r="ER225" i="1"/>
  <c r="EW225" i="1" s="1"/>
  <c r="EI225" i="1"/>
  <c r="EN225" i="1" s="1"/>
  <c r="EH225" i="1"/>
  <c r="EM225" i="1" s="1"/>
  <c r="EG225" i="1"/>
  <c r="EL225" i="1" s="1"/>
  <c r="EF225" i="1"/>
  <c r="EK225" i="1" s="1"/>
  <c r="DW225" i="1"/>
  <c r="EB225" i="1" s="1"/>
  <c r="DV225" i="1"/>
  <c r="EA225" i="1" s="1"/>
  <c r="DU225" i="1"/>
  <c r="DZ225" i="1"/>
  <c r="DT225" i="1"/>
  <c r="DY225" i="1" s="1"/>
  <c r="DK225" i="1"/>
  <c r="DP225" i="1" s="1"/>
  <c r="DJ225" i="1"/>
  <c r="DO225" i="1" s="1"/>
  <c r="DI225" i="1"/>
  <c r="DN225" i="1" s="1"/>
  <c r="DH225" i="1"/>
  <c r="DM225" i="1" s="1"/>
  <c r="CY225" i="1"/>
  <c r="DD225" i="1" s="1"/>
  <c r="CX225" i="1"/>
  <c r="DC225" i="1" s="1"/>
  <c r="CW225" i="1"/>
  <c r="DB225" i="1" s="1"/>
  <c r="CV225" i="1"/>
  <c r="DA225" i="1" s="1"/>
  <c r="CM225" i="1"/>
  <c r="CR225" i="1" s="1"/>
  <c r="CL225" i="1"/>
  <c r="CQ225" i="1" s="1"/>
  <c r="CK225" i="1"/>
  <c r="CP225" i="1" s="1"/>
  <c r="CJ225" i="1"/>
  <c r="CO225" i="1" s="1"/>
  <c r="CA225" i="1"/>
  <c r="CF225" i="1" s="1"/>
  <c r="BZ225" i="1"/>
  <c r="CE225" i="1" s="1"/>
  <c r="BY225" i="1"/>
  <c r="CD225" i="1" s="1"/>
  <c r="BX225" i="1"/>
  <c r="CC225" i="1" s="1"/>
  <c r="BP225" i="1"/>
  <c r="BO225" i="1"/>
  <c r="BT225" i="1" s="1"/>
  <c r="BN225" i="1"/>
  <c r="BS225" i="1" s="1"/>
  <c r="BM225" i="1"/>
  <c r="BR225" i="1" s="1"/>
  <c r="BL225" i="1"/>
  <c r="BQ225" i="1" s="1"/>
  <c r="BC225" i="1"/>
  <c r="BH225" i="1" s="1"/>
  <c r="BB225" i="1"/>
  <c r="BG225" i="1" s="1"/>
  <c r="BA225" i="1"/>
  <c r="BF225" i="1" s="1"/>
  <c r="AZ225" i="1"/>
  <c r="BE225" i="1" s="1"/>
  <c r="AQ225" i="1"/>
  <c r="AV225" i="1" s="1"/>
  <c r="AP225" i="1"/>
  <c r="AU225" i="1" s="1"/>
  <c r="AO225" i="1"/>
  <c r="AT225" i="1" s="1"/>
  <c r="AN225" i="1"/>
  <c r="AS225" i="1" s="1"/>
  <c r="AE225" i="1"/>
  <c r="AJ225" i="1" s="1"/>
  <c r="AD225" i="1"/>
  <c r="AI225" i="1" s="1"/>
  <c r="AC225" i="1"/>
  <c r="AH225" i="1" s="1"/>
  <c r="AB225" i="1"/>
  <c r="AG225" i="1" s="1"/>
  <c r="S225" i="1"/>
  <c r="X225" i="1" s="1"/>
  <c r="R225" i="1"/>
  <c r="W225" i="1" s="1"/>
  <c r="Q225" i="1"/>
  <c r="V225" i="1" s="1"/>
  <c r="P225" i="1"/>
  <c r="U225" i="1" s="1"/>
  <c r="G225" i="1"/>
  <c r="L225" i="1" s="1"/>
  <c r="F225" i="1"/>
  <c r="K225" i="1" s="1"/>
  <c r="E225" i="1"/>
  <c r="J225" i="1" s="1"/>
  <c r="D225" i="1"/>
  <c r="I225" i="1" s="1"/>
  <c r="HQ211" i="1"/>
  <c r="HR211" i="1"/>
  <c r="HS211" i="1"/>
  <c r="HT211" i="1"/>
  <c r="HE211" i="1"/>
  <c r="HF211" i="1"/>
  <c r="HG211" i="1"/>
  <c r="HH211" i="1"/>
  <c r="GS211" i="1"/>
  <c r="GT211" i="1"/>
  <c r="GU211" i="1"/>
  <c r="GV211" i="1"/>
  <c r="GG211" i="1"/>
  <c r="GH211" i="1"/>
  <c r="GI211" i="1"/>
  <c r="GJ211" i="1"/>
  <c r="FU211" i="1"/>
  <c r="FV211" i="1"/>
  <c r="FW211" i="1"/>
  <c r="FX211" i="1"/>
  <c r="FI211" i="1"/>
  <c r="FJ211" i="1"/>
  <c r="FK211" i="1"/>
  <c r="FL211" i="1"/>
  <c r="EW211" i="1"/>
  <c r="EX211" i="1"/>
  <c r="EY211" i="1"/>
  <c r="EZ211" i="1"/>
  <c r="EK211" i="1"/>
  <c r="EL211" i="1"/>
  <c r="EM211" i="1"/>
  <c r="EN211" i="1"/>
  <c r="DY211" i="1"/>
  <c r="DZ211" i="1"/>
  <c r="EA211" i="1"/>
  <c r="EB211" i="1"/>
  <c r="DM211" i="1"/>
  <c r="DN211" i="1"/>
  <c r="DO211" i="1"/>
  <c r="DP211" i="1"/>
  <c r="DA211" i="1"/>
  <c r="DB211" i="1"/>
  <c r="DC211" i="1"/>
  <c r="DD211" i="1"/>
  <c r="CO211" i="1"/>
  <c r="CP211" i="1"/>
  <c r="CQ211" i="1"/>
  <c r="CR211" i="1"/>
  <c r="CF211" i="1"/>
  <c r="CE211" i="1"/>
  <c r="CD211" i="1"/>
  <c r="CC211" i="1"/>
  <c r="BH211" i="1"/>
  <c r="BG211" i="1"/>
  <c r="BF211" i="1"/>
  <c r="BE211" i="1"/>
  <c r="AV211" i="1"/>
  <c r="AU211" i="1"/>
  <c r="AT211" i="1"/>
  <c r="AS211" i="1"/>
  <c r="X211" i="1"/>
  <c r="W211" i="1"/>
  <c r="V211" i="1"/>
  <c r="U211" i="1"/>
  <c r="L211" i="1"/>
  <c r="K211" i="1"/>
  <c r="J211" i="1"/>
  <c r="I211" i="1"/>
  <c r="FJ210" i="1"/>
  <c r="HH210" i="1"/>
  <c r="HG210" i="1"/>
  <c r="HF210" i="1"/>
  <c r="HE210" i="1"/>
  <c r="HT210" i="1"/>
  <c r="HS210" i="1"/>
  <c r="HR210" i="1"/>
  <c r="HQ210" i="1"/>
  <c r="GV210" i="1"/>
  <c r="GU210" i="1"/>
  <c r="GT210" i="1"/>
  <c r="GS210" i="1"/>
  <c r="GJ210" i="1"/>
  <c r="GI210" i="1"/>
  <c r="GH210" i="1"/>
  <c r="GG210" i="1"/>
  <c r="FX210" i="1"/>
  <c r="FW210" i="1"/>
  <c r="FV210" i="1"/>
  <c r="FU210" i="1"/>
  <c r="FL210" i="1"/>
  <c r="FK210" i="1"/>
  <c r="FI210" i="1"/>
  <c r="EZ210" i="1"/>
  <c r="EY210" i="1"/>
  <c r="EX210" i="1"/>
  <c r="EW210" i="1"/>
  <c r="EN210" i="1"/>
  <c r="EM210" i="1"/>
  <c r="EL210" i="1"/>
  <c r="EK210" i="1"/>
  <c r="EB210" i="1"/>
  <c r="EA210" i="1"/>
  <c r="DZ210" i="1"/>
  <c r="DY210" i="1"/>
  <c r="DP210" i="1"/>
  <c r="DO210" i="1"/>
  <c r="DN210" i="1"/>
  <c r="DM210" i="1"/>
  <c r="DD210" i="1"/>
  <c r="DC210" i="1"/>
  <c r="DB210" i="1"/>
  <c r="DA210" i="1"/>
  <c r="CR210" i="1"/>
  <c r="CQ210" i="1"/>
  <c r="CP210" i="1"/>
  <c r="CO210" i="1"/>
  <c r="CF210" i="1"/>
  <c r="CE210" i="1"/>
  <c r="CD210" i="1"/>
  <c r="CC210" i="1"/>
  <c r="BH210" i="1"/>
  <c r="BG210" i="1"/>
  <c r="BF210" i="1"/>
  <c r="BE210" i="1"/>
  <c r="AV210" i="1"/>
  <c r="AU210" i="1"/>
  <c r="AT210" i="1"/>
  <c r="AS210" i="1"/>
  <c r="AJ210" i="1"/>
  <c r="AI210" i="1"/>
  <c r="AH210" i="1"/>
  <c r="AG210" i="1"/>
  <c r="X210" i="1"/>
  <c r="W210" i="1"/>
  <c r="V210" i="1"/>
  <c r="U210" i="1"/>
  <c r="L210" i="1"/>
  <c r="K210" i="1"/>
  <c r="J210" i="1"/>
  <c r="I210" i="1"/>
  <c r="HT209" i="1"/>
  <c r="HS209" i="1"/>
  <c r="HR209" i="1"/>
  <c r="HQ209" i="1"/>
  <c r="HH209" i="1"/>
  <c r="HG209" i="1"/>
  <c r="HF209" i="1"/>
  <c r="HE209" i="1"/>
  <c r="GV209" i="1"/>
  <c r="GU209" i="1"/>
  <c r="GT209" i="1"/>
  <c r="GS209" i="1"/>
  <c r="GJ209" i="1"/>
  <c r="GI209" i="1"/>
  <c r="GH209" i="1"/>
  <c r="GG209" i="1"/>
  <c r="FX209" i="1"/>
  <c r="FW209" i="1"/>
  <c r="FV209" i="1"/>
  <c r="FU209" i="1"/>
  <c r="FL209" i="1"/>
  <c r="FK209" i="1"/>
  <c r="FJ209" i="1"/>
  <c r="FI209" i="1"/>
  <c r="EZ209" i="1"/>
  <c r="EY209" i="1"/>
  <c r="EX209" i="1"/>
  <c r="EW209" i="1"/>
  <c r="BH209" i="1"/>
  <c r="BG209" i="1"/>
  <c r="BF209" i="1"/>
  <c r="BE209" i="1"/>
  <c r="AV209" i="1"/>
  <c r="AU209" i="1"/>
  <c r="AT209" i="1"/>
  <c r="AS209" i="1"/>
  <c r="AJ209" i="1"/>
  <c r="AI209" i="1"/>
  <c r="AH209" i="1"/>
  <c r="AG209" i="1"/>
  <c r="EN209" i="1"/>
  <c r="EM209" i="1"/>
  <c r="EL209" i="1"/>
  <c r="EK209" i="1"/>
  <c r="EB209" i="1"/>
  <c r="EA209" i="1"/>
  <c r="DZ209" i="1"/>
  <c r="DY209" i="1"/>
  <c r="DP209" i="1"/>
  <c r="DO209" i="1"/>
  <c r="DN209" i="1"/>
  <c r="DM209" i="1"/>
  <c r="DD209" i="1"/>
  <c r="DC209" i="1"/>
  <c r="DB209" i="1"/>
  <c r="DA209" i="1"/>
  <c r="CR209" i="1"/>
  <c r="CQ209" i="1"/>
  <c r="CP209" i="1"/>
  <c r="CO209" i="1"/>
  <c r="CF209" i="1"/>
  <c r="CE209" i="1"/>
  <c r="CD209" i="1"/>
  <c r="CC209" i="1"/>
  <c r="X209" i="1"/>
  <c r="W209" i="1"/>
  <c r="V209" i="1"/>
  <c r="U209" i="1"/>
  <c r="L209" i="1"/>
  <c r="K209" i="1"/>
  <c r="J209" i="1"/>
  <c r="I209" i="1"/>
  <c r="HT208" i="1"/>
  <c r="HS208" i="1"/>
  <c r="HR208" i="1"/>
  <c r="HQ208" i="1"/>
  <c r="HH208" i="1"/>
  <c r="HG208" i="1"/>
  <c r="HF208" i="1"/>
  <c r="HE208" i="1"/>
  <c r="GV208" i="1"/>
  <c r="GU208" i="1"/>
  <c r="GT208" i="1"/>
  <c r="GS208" i="1"/>
  <c r="GJ208" i="1"/>
  <c r="GI208" i="1"/>
  <c r="GH208" i="1"/>
  <c r="GG208" i="1"/>
  <c r="FX208" i="1"/>
  <c r="FW208" i="1"/>
  <c r="FV208" i="1"/>
  <c r="FU208" i="1"/>
  <c r="FL208" i="1"/>
  <c r="FK208" i="1"/>
  <c r="FJ208" i="1"/>
  <c r="FI208" i="1"/>
  <c r="EZ208" i="1"/>
  <c r="EY208" i="1"/>
  <c r="EX208" i="1"/>
  <c r="EW208" i="1"/>
  <c r="EN208" i="1"/>
  <c r="EM208" i="1"/>
  <c r="EL208" i="1"/>
  <c r="EK208" i="1"/>
  <c r="EB208" i="1"/>
  <c r="EA208" i="1"/>
  <c r="DZ208" i="1"/>
  <c r="DY208" i="1"/>
  <c r="DP208" i="1"/>
  <c r="DO208" i="1"/>
  <c r="DN208" i="1"/>
  <c r="DM208" i="1"/>
  <c r="DD208" i="1"/>
  <c r="DC208" i="1"/>
  <c r="DB208" i="1"/>
  <c r="DA208" i="1"/>
  <c r="CR208" i="1"/>
  <c r="CQ208" i="1"/>
  <c r="CP208" i="1"/>
  <c r="CO208" i="1"/>
  <c r="CF208" i="1"/>
  <c r="CE208" i="1"/>
  <c r="CD208" i="1"/>
  <c r="CC208" i="1"/>
  <c r="BH208" i="1"/>
  <c r="BG208" i="1"/>
  <c r="BF208" i="1"/>
  <c r="BE208" i="1"/>
  <c r="AV208" i="1"/>
  <c r="AU208" i="1"/>
  <c r="AT208" i="1"/>
  <c r="AS208" i="1"/>
  <c r="AJ208" i="1"/>
  <c r="AI208" i="1"/>
  <c r="AH208" i="1"/>
  <c r="AG208" i="1"/>
  <c r="X208" i="1"/>
  <c r="W208" i="1"/>
  <c r="V208" i="1"/>
  <c r="U208" i="1"/>
  <c r="L208" i="1"/>
  <c r="K208" i="1"/>
  <c r="J208" i="1"/>
  <c r="I208" i="1"/>
  <c r="BH207" i="1"/>
  <c r="BG207" i="1"/>
  <c r="BF207" i="1"/>
  <c r="BE207" i="1"/>
  <c r="AV207" i="1"/>
  <c r="AU207" i="1"/>
  <c r="AT207" i="1"/>
  <c r="AS207" i="1"/>
  <c r="AJ207" i="1"/>
  <c r="AI207" i="1"/>
  <c r="AH207" i="1"/>
  <c r="AG207" i="1"/>
  <c r="X207" i="1"/>
  <c r="W207" i="1"/>
  <c r="V207" i="1"/>
  <c r="U207" i="1"/>
  <c r="L207" i="1"/>
  <c r="K207" i="1"/>
  <c r="J207" i="1"/>
  <c r="I207" i="1"/>
  <c r="HH207" i="1"/>
  <c r="HG207" i="1"/>
  <c r="HF207" i="1"/>
  <c r="HE207" i="1"/>
  <c r="HT207" i="1"/>
  <c r="HS207" i="1"/>
  <c r="HR207" i="1"/>
  <c r="HQ207" i="1"/>
  <c r="GV207" i="1"/>
  <c r="GU207" i="1"/>
  <c r="GT207" i="1"/>
  <c r="GS207" i="1"/>
  <c r="GJ207" i="1"/>
  <c r="GI207" i="1"/>
  <c r="GH207" i="1"/>
  <c r="GG207" i="1"/>
  <c r="FX207" i="1"/>
  <c r="FW207" i="1"/>
  <c r="FV207" i="1"/>
  <c r="FU207" i="1"/>
  <c r="FL207" i="1"/>
  <c r="FK207" i="1"/>
  <c r="FJ207" i="1"/>
  <c r="FI207" i="1"/>
  <c r="EZ207" i="1"/>
  <c r="EY207" i="1"/>
  <c r="EX207" i="1"/>
  <c r="EW207" i="1"/>
  <c r="EN207" i="1"/>
  <c r="EM207" i="1"/>
  <c r="EL207" i="1"/>
  <c r="EK207" i="1"/>
  <c r="EB207" i="1"/>
  <c r="EA207" i="1"/>
  <c r="DZ207" i="1"/>
  <c r="DY207" i="1"/>
  <c r="DP207" i="1"/>
  <c r="DO207" i="1"/>
  <c r="DN207" i="1"/>
  <c r="DM207" i="1"/>
  <c r="DD207" i="1"/>
  <c r="DC207" i="1"/>
  <c r="DB207" i="1"/>
  <c r="DA207" i="1"/>
  <c r="CR207" i="1"/>
  <c r="CQ207" i="1"/>
  <c r="CP207" i="1"/>
  <c r="CO207" i="1"/>
  <c r="CF207" i="1"/>
  <c r="CE207" i="1"/>
  <c r="CD207" i="1"/>
  <c r="CC207" i="1"/>
  <c r="BH206" i="1"/>
  <c r="BG206" i="1"/>
  <c r="BF206" i="1"/>
  <c r="BE206" i="1"/>
  <c r="AV206" i="1"/>
  <c r="AU206" i="1"/>
  <c r="AT206" i="1"/>
  <c r="AS206" i="1"/>
  <c r="AJ206" i="1"/>
  <c r="AI206" i="1"/>
  <c r="AH206" i="1"/>
  <c r="AG206" i="1"/>
  <c r="AJ205" i="1"/>
  <c r="AI205" i="1"/>
  <c r="AH205" i="1"/>
  <c r="AG205" i="1"/>
  <c r="X206" i="1"/>
  <c r="W206" i="1"/>
  <c r="V206" i="1"/>
  <c r="U206" i="1"/>
  <c r="L206" i="1"/>
  <c r="K206" i="1"/>
  <c r="J206" i="1"/>
  <c r="I206" i="1"/>
  <c r="HH206" i="1"/>
  <c r="HG206" i="1"/>
  <c r="HF206" i="1"/>
  <c r="HE206" i="1"/>
  <c r="HT206" i="1"/>
  <c r="HS206" i="1"/>
  <c r="HR206" i="1"/>
  <c r="HQ206" i="1"/>
  <c r="GV206" i="1"/>
  <c r="GU206" i="1"/>
  <c r="GT206" i="1"/>
  <c r="GS206" i="1"/>
  <c r="GJ206" i="1"/>
  <c r="GI206" i="1"/>
  <c r="GH206" i="1"/>
  <c r="GG206" i="1"/>
  <c r="FX206" i="1"/>
  <c r="FW206" i="1"/>
  <c r="FV206" i="1"/>
  <c r="FU206" i="1"/>
  <c r="FL206" i="1"/>
  <c r="FK206" i="1"/>
  <c r="FJ206" i="1"/>
  <c r="FI206" i="1"/>
  <c r="EZ206" i="1"/>
  <c r="EY206" i="1"/>
  <c r="EX206" i="1"/>
  <c r="EW206" i="1"/>
  <c r="EN206" i="1"/>
  <c r="EM206" i="1"/>
  <c r="EL206" i="1"/>
  <c r="EK206" i="1"/>
  <c r="EB206" i="1"/>
  <c r="EA206" i="1"/>
  <c r="DZ206" i="1"/>
  <c r="DY206" i="1"/>
  <c r="DP206" i="1"/>
  <c r="DO206" i="1"/>
  <c r="DN206" i="1"/>
  <c r="DM206" i="1"/>
  <c r="DD206" i="1"/>
  <c r="DC206" i="1"/>
  <c r="DB206" i="1"/>
  <c r="DA206" i="1"/>
  <c r="CR206" i="1"/>
  <c r="CQ206" i="1"/>
  <c r="CP206" i="1"/>
  <c r="CO206" i="1"/>
  <c r="CF206" i="1"/>
  <c r="CE206" i="1"/>
  <c r="CD206" i="1"/>
  <c r="CC206" i="1"/>
  <c r="BH205" i="1"/>
  <c r="BG205" i="1"/>
  <c r="BF205" i="1"/>
  <c r="BE205" i="1"/>
  <c r="AV205" i="1"/>
  <c r="AU205" i="1"/>
  <c r="AT205" i="1"/>
  <c r="AS205" i="1"/>
  <c r="X205" i="1"/>
  <c r="W205" i="1"/>
  <c r="V205" i="1"/>
  <c r="U205" i="1"/>
  <c r="L205" i="1"/>
  <c r="K205" i="1"/>
  <c r="J205" i="1"/>
  <c r="I205" i="1"/>
  <c r="HH205" i="1"/>
  <c r="HG205" i="1"/>
  <c r="HF205" i="1"/>
  <c r="HE205" i="1"/>
  <c r="HT205" i="1"/>
  <c r="HS205" i="1"/>
  <c r="HR205" i="1"/>
  <c r="HQ205" i="1"/>
  <c r="GV205" i="1"/>
  <c r="GU205" i="1"/>
  <c r="GT205" i="1"/>
  <c r="GS205" i="1"/>
  <c r="GJ205" i="1"/>
  <c r="GI205" i="1"/>
  <c r="GH205" i="1"/>
  <c r="GG205" i="1"/>
  <c r="FX205" i="1"/>
  <c r="FW205" i="1"/>
  <c r="FV205" i="1"/>
  <c r="FU205" i="1"/>
  <c r="FL205" i="1"/>
  <c r="FK205" i="1"/>
  <c r="FJ205" i="1"/>
  <c r="FI205" i="1"/>
  <c r="EZ205" i="1"/>
  <c r="EY205" i="1"/>
  <c r="EX205" i="1"/>
  <c r="EW205" i="1"/>
  <c r="EN205" i="1"/>
  <c r="EM205" i="1"/>
  <c r="EL205" i="1"/>
  <c r="EK205" i="1"/>
  <c r="EB205" i="1"/>
  <c r="EA205" i="1"/>
  <c r="DZ205" i="1"/>
  <c r="DY205" i="1"/>
  <c r="DP205" i="1"/>
  <c r="DO205" i="1"/>
  <c r="DN205" i="1"/>
  <c r="DM205" i="1"/>
  <c r="DD205" i="1"/>
  <c r="DC205" i="1"/>
  <c r="DB205" i="1"/>
  <c r="DA205" i="1"/>
  <c r="CR205" i="1"/>
  <c r="CQ205" i="1"/>
  <c r="CP205" i="1"/>
  <c r="CO205" i="1"/>
  <c r="CF205" i="1"/>
  <c r="CE205" i="1"/>
  <c r="CD205" i="1"/>
  <c r="CC205" i="1"/>
  <c r="BH204" i="1"/>
  <c r="BG204" i="1"/>
  <c r="BF204" i="1"/>
  <c r="BE204" i="1"/>
  <c r="AV204" i="1"/>
  <c r="AU204" i="1"/>
  <c r="AT204" i="1"/>
  <c r="AS204" i="1"/>
  <c r="X204" i="1"/>
  <c r="W204" i="1"/>
  <c r="V204" i="1"/>
  <c r="U204" i="1"/>
  <c r="DD204" i="1"/>
  <c r="DC204" i="1"/>
  <c r="DB204" i="1"/>
  <c r="DA204" i="1"/>
  <c r="HH204" i="1"/>
  <c r="HG204" i="1"/>
  <c r="HF204" i="1"/>
  <c r="HE204" i="1"/>
  <c r="HT204" i="1"/>
  <c r="HS204" i="1"/>
  <c r="HR204" i="1"/>
  <c r="HQ204" i="1"/>
  <c r="GV204" i="1"/>
  <c r="GU204" i="1"/>
  <c r="GT204" i="1"/>
  <c r="GS204" i="1"/>
  <c r="GJ204" i="1"/>
  <c r="GI204" i="1"/>
  <c r="GH204" i="1"/>
  <c r="GG204" i="1"/>
  <c r="FX204" i="1"/>
  <c r="FW204" i="1"/>
  <c r="FV204" i="1"/>
  <c r="FU204" i="1"/>
  <c r="FL204" i="1"/>
  <c r="FK204" i="1"/>
  <c r="FJ204" i="1"/>
  <c r="FI204" i="1"/>
  <c r="EZ204" i="1"/>
  <c r="EY204" i="1"/>
  <c r="EX204" i="1"/>
  <c r="EW204" i="1"/>
  <c r="EN204" i="1"/>
  <c r="EM204" i="1"/>
  <c r="EL204" i="1"/>
  <c r="EK204" i="1"/>
  <c r="EB204" i="1"/>
  <c r="EA204" i="1"/>
  <c r="DZ204" i="1"/>
  <c r="DY204" i="1"/>
  <c r="DP204" i="1"/>
  <c r="DO204" i="1"/>
  <c r="DN204" i="1"/>
  <c r="DM204" i="1"/>
  <c r="CR204" i="1"/>
  <c r="CQ204" i="1"/>
  <c r="CP204" i="1"/>
  <c r="CO204" i="1"/>
  <c r="CF204" i="1"/>
  <c r="CE204" i="1"/>
  <c r="CD204" i="1"/>
  <c r="CC204" i="1"/>
  <c r="FL203" i="1"/>
  <c r="FK203" i="1"/>
  <c r="FJ203" i="1"/>
  <c r="FI203" i="1"/>
  <c r="FX203" i="1"/>
  <c r="FW203" i="1"/>
  <c r="FV203" i="1"/>
  <c r="FU203" i="1"/>
  <c r="GJ203" i="1"/>
  <c r="GI203" i="1"/>
  <c r="GH203" i="1"/>
  <c r="GG203" i="1"/>
  <c r="GV203" i="1"/>
  <c r="GU203" i="1"/>
  <c r="GT203" i="1"/>
  <c r="GS203" i="1"/>
  <c r="HT203" i="1"/>
  <c r="HS203" i="1"/>
  <c r="HR203" i="1"/>
  <c r="HQ203" i="1"/>
  <c r="HH203" i="1"/>
  <c r="HG203" i="1"/>
  <c r="HF203" i="1"/>
  <c r="HE203" i="1"/>
  <c r="BH203" i="1"/>
  <c r="BG203" i="1"/>
  <c r="BF203" i="1"/>
  <c r="BE203" i="1"/>
  <c r="AV203" i="1"/>
  <c r="AU203" i="1"/>
  <c r="AT203" i="1"/>
  <c r="AS203" i="1"/>
  <c r="X203" i="1"/>
  <c r="W203" i="1"/>
  <c r="V203" i="1"/>
  <c r="U203" i="1"/>
  <c r="EZ203" i="1"/>
  <c r="EY203" i="1"/>
  <c r="EX203" i="1"/>
  <c r="EW203" i="1"/>
  <c r="EN203" i="1"/>
  <c r="EM203" i="1"/>
  <c r="EL203" i="1"/>
  <c r="EK203" i="1"/>
  <c r="EB203" i="1"/>
  <c r="EA203" i="1"/>
  <c r="DZ203" i="1"/>
  <c r="DY203" i="1"/>
  <c r="DP203" i="1"/>
  <c r="DO203" i="1"/>
  <c r="DN203" i="1"/>
  <c r="DM203" i="1"/>
  <c r="DD203" i="1"/>
  <c r="DC203" i="1"/>
  <c r="DB203" i="1"/>
  <c r="DA203" i="1"/>
  <c r="CR203" i="1"/>
  <c r="CQ203" i="1"/>
  <c r="CP203" i="1"/>
  <c r="CO203" i="1"/>
  <c r="CF203" i="1"/>
  <c r="CE203" i="1"/>
  <c r="CD203" i="1"/>
  <c r="CC203" i="1"/>
  <c r="HT182" i="1"/>
  <c r="HS182" i="1"/>
  <c r="HR182" i="1"/>
  <c r="HQ182" i="1"/>
  <c r="HT181" i="1"/>
  <c r="HS181" i="1"/>
  <c r="HR181" i="1"/>
  <c r="HQ181" i="1"/>
  <c r="HT180" i="1"/>
  <c r="HS180" i="1"/>
  <c r="HR180" i="1"/>
  <c r="HQ180" i="1"/>
  <c r="HT179" i="1"/>
  <c r="HS179" i="1"/>
  <c r="HR179" i="1"/>
  <c r="HQ179" i="1"/>
  <c r="HT178" i="1"/>
  <c r="HS178" i="1"/>
  <c r="HR178" i="1"/>
  <c r="HQ178" i="1"/>
  <c r="HT177" i="1"/>
  <c r="HS177" i="1"/>
  <c r="HR177" i="1"/>
  <c r="HQ177" i="1"/>
  <c r="HT198" i="1"/>
  <c r="HS198" i="1"/>
  <c r="HR198" i="1"/>
  <c r="HQ198" i="1"/>
  <c r="HT197" i="1"/>
  <c r="HS197" i="1"/>
  <c r="HR197" i="1"/>
  <c r="HQ197" i="1"/>
  <c r="HT196" i="1"/>
  <c r="HS196" i="1"/>
  <c r="HR196" i="1"/>
  <c r="HQ196" i="1"/>
  <c r="HT195" i="1"/>
  <c r="HS195" i="1"/>
  <c r="HR195" i="1"/>
  <c r="HQ195" i="1"/>
  <c r="HT194" i="1"/>
  <c r="HS194" i="1"/>
  <c r="HR194" i="1"/>
  <c r="HQ194" i="1"/>
  <c r="HT193" i="1"/>
  <c r="HS193" i="1"/>
  <c r="HR193" i="1"/>
  <c r="HQ193" i="1"/>
  <c r="HT192" i="1"/>
  <c r="HS192" i="1"/>
  <c r="HR192" i="1"/>
  <c r="HQ192" i="1"/>
  <c r="HT191" i="1"/>
  <c r="HS191" i="1"/>
  <c r="HR191" i="1"/>
  <c r="HQ191" i="1"/>
  <c r="HT190" i="1"/>
  <c r="HS190" i="1"/>
  <c r="HR190" i="1"/>
  <c r="HQ190" i="1"/>
  <c r="HT189" i="1"/>
  <c r="HS189" i="1"/>
  <c r="HR189" i="1"/>
  <c r="HQ189" i="1"/>
  <c r="HT188" i="1"/>
  <c r="HS188" i="1"/>
  <c r="HR188" i="1"/>
  <c r="HQ188" i="1"/>
  <c r="HT187" i="1"/>
  <c r="HS187" i="1"/>
  <c r="HR187" i="1"/>
  <c r="HQ187" i="1"/>
  <c r="HH198" i="1"/>
  <c r="HG198" i="1"/>
  <c r="HF198" i="1"/>
  <c r="HE198" i="1"/>
  <c r="HH197" i="1"/>
  <c r="HG197" i="1"/>
  <c r="HF197" i="1"/>
  <c r="HE197" i="1"/>
  <c r="HH196" i="1"/>
  <c r="HG196" i="1"/>
  <c r="HF196" i="1"/>
  <c r="HE196" i="1"/>
  <c r="HH195" i="1"/>
  <c r="HG195" i="1"/>
  <c r="HF195" i="1"/>
  <c r="HE195" i="1"/>
  <c r="HH194" i="1"/>
  <c r="HG194" i="1"/>
  <c r="HF194" i="1"/>
  <c r="HE194" i="1"/>
  <c r="HH193" i="1"/>
  <c r="HG193" i="1"/>
  <c r="HF193" i="1"/>
  <c r="HE193" i="1"/>
  <c r="HH192" i="1"/>
  <c r="HG192" i="1"/>
  <c r="HF192" i="1"/>
  <c r="HE192" i="1"/>
  <c r="HH191" i="1"/>
  <c r="HG191" i="1"/>
  <c r="HF191" i="1"/>
  <c r="HE191" i="1"/>
  <c r="HH190" i="1"/>
  <c r="HG190" i="1"/>
  <c r="HF190" i="1"/>
  <c r="HE190" i="1"/>
  <c r="HH189" i="1"/>
  <c r="HG189" i="1"/>
  <c r="HF189" i="1"/>
  <c r="HE189" i="1"/>
  <c r="HH188" i="1"/>
  <c r="HG188" i="1"/>
  <c r="HF188" i="1"/>
  <c r="HE188" i="1"/>
  <c r="HH187" i="1"/>
  <c r="HG187" i="1"/>
  <c r="HF187" i="1"/>
  <c r="HE187" i="1"/>
  <c r="HH182" i="1"/>
  <c r="HG182" i="1"/>
  <c r="HF182" i="1"/>
  <c r="HE182" i="1"/>
  <c r="HH181" i="1"/>
  <c r="HG181" i="1"/>
  <c r="HF181" i="1"/>
  <c r="HE181" i="1"/>
  <c r="HH180" i="1"/>
  <c r="HG180" i="1"/>
  <c r="HF180" i="1"/>
  <c r="HE180" i="1"/>
  <c r="HH179" i="1"/>
  <c r="HG179" i="1"/>
  <c r="HF179" i="1"/>
  <c r="HE179" i="1"/>
  <c r="HH178" i="1"/>
  <c r="HG178" i="1"/>
  <c r="HF178" i="1"/>
  <c r="HE178" i="1"/>
  <c r="HH177" i="1"/>
  <c r="HG177" i="1"/>
  <c r="HF177" i="1"/>
  <c r="HE177" i="1"/>
  <c r="GV183" i="1"/>
  <c r="GU183" i="1"/>
  <c r="GT183" i="1"/>
  <c r="GS183" i="1"/>
  <c r="GV182" i="1"/>
  <c r="GU182" i="1"/>
  <c r="GT182" i="1"/>
  <c r="GS182" i="1"/>
  <c r="GV181" i="1"/>
  <c r="GU181" i="1"/>
  <c r="GT181" i="1"/>
  <c r="GS181" i="1"/>
  <c r="GV180" i="1"/>
  <c r="GU180" i="1"/>
  <c r="GT180" i="1"/>
  <c r="GS180" i="1"/>
  <c r="GV179" i="1"/>
  <c r="GU179" i="1"/>
  <c r="GT179" i="1"/>
  <c r="GS179" i="1"/>
  <c r="GV178" i="1"/>
  <c r="GU178" i="1"/>
  <c r="GT178" i="1"/>
  <c r="GS178" i="1"/>
  <c r="GV177" i="1"/>
  <c r="GU177" i="1"/>
  <c r="GT177" i="1"/>
  <c r="GS177" i="1"/>
  <c r="GJ198" i="1"/>
  <c r="GI198" i="1"/>
  <c r="GH198" i="1"/>
  <c r="GG198" i="1"/>
  <c r="GJ197" i="1"/>
  <c r="GI197" i="1"/>
  <c r="GH197" i="1"/>
  <c r="GG197" i="1"/>
  <c r="GJ196" i="1"/>
  <c r="GI196" i="1"/>
  <c r="GH196" i="1"/>
  <c r="GG196" i="1"/>
  <c r="GJ195" i="1"/>
  <c r="GI195" i="1"/>
  <c r="GH195" i="1"/>
  <c r="GG195" i="1"/>
  <c r="GJ194" i="1"/>
  <c r="GI194" i="1"/>
  <c r="GH194" i="1"/>
  <c r="GG194" i="1"/>
  <c r="GJ193" i="1"/>
  <c r="GI193" i="1"/>
  <c r="GH193" i="1"/>
  <c r="GG193" i="1"/>
  <c r="GJ192" i="1"/>
  <c r="GI192" i="1"/>
  <c r="GH192" i="1"/>
  <c r="GG192" i="1"/>
  <c r="GJ191" i="1"/>
  <c r="GI191" i="1"/>
  <c r="GH191" i="1"/>
  <c r="GG191" i="1"/>
  <c r="GJ190" i="1"/>
  <c r="GI190" i="1"/>
  <c r="GH190" i="1"/>
  <c r="GG190" i="1"/>
  <c r="GJ189" i="1"/>
  <c r="GI189" i="1"/>
  <c r="GH189" i="1"/>
  <c r="GG189" i="1"/>
  <c r="GJ188" i="1"/>
  <c r="GI188" i="1"/>
  <c r="GH188" i="1"/>
  <c r="GG188" i="1"/>
  <c r="GJ187" i="1"/>
  <c r="GI187" i="1"/>
  <c r="GH187" i="1"/>
  <c r="GG187" i="1"/>
  <c r="GJ182" i="1"/>
  <c r="GI182" i="1"/>
  <c r="GH182" i="1"/>
  <c r="GG182" i="1"/>
  <c r="GJ181" i="1"/>
  <c r="GI181" i="1"/>
  <c r="GH181" i="1"/>
  <c r="GG181" i="1"/>
  <c r="GJ180" i="1"/>
  <c r="GI180" i="1"/>
  <c r="GH180" i="1"/>
  <c r="GG180" i="1"/>
  <c r="GJ179" i="1"/>
  <c r="GI179" i="1"/>
  <c r="GH179" i="1"/>
  <c r="GG179" i="1"/>
  <c r="GJ178" i="1"/>
  <c r="GI178" i="1"/>
  <c r="GH178" i="1"/>
  <c r="GG178" i="1"/>
  <c r="GJ177" i="1"/>
  <c r="GI177" i="1"/>
  <c r="GH177" i="1"/>
  <c r="GG177" i="1"/>
  <c r="FX198" i="1"/>
  <c r="FW198" i="1"/>
  <c r="FV198" i="1"/>
  <c r="FU198" i="1"/>
  <c r="FX197" i="1"/>
  <c r="FW197" i="1"/>
  <c r="FV197" i="1"/>
  <c r="FU197" i="1"/>
  <c r="FX196" i="1"/>
  <c r="FW196" i="1"/>
  <c r="FV196" i="1"/>
  <c r="FU196" i="1"/>
  <c r="FX195" i="1"/>
  <c r="FW195" i="1"/>
  <c r="FV195" i="1"/>
  <c r="FU195" i="1"/>
  <c r="FX194" i="1"/>
  <c r="FW194" i="1"/>
  <c r="FV194" i="1"/>
  <c r="FU194" i="1"/>
  <c r="FX193" i="1"/>
  <c r="FW193" i="1"/>
  <c r="FV193" i="1"/>
  <c r="FU193" i="1"/>
  <c r="FX192" i="1"/>
  <c r="FW192" i="1"/>
  <c r="FV192" i="1"/>
  <c r="FU192" i="1"/>
  <c r="FX191" i="1"/>
  <c r="FW191" i="1"/>
  <c r="FV191" i="1"/>
  <c r="FU191" i="1"/>
  <c r="FX190" i="1"/>
  <c r="FW190" i="1"/>
  <c r="FV190" i="1"/>
  <c r="FU190" i="1"/>
  <c r="FX189" i="1"/>
  <c r="FW189" i="1"/>
  <c r="FV189" i="1"/>
  <c r="FU189" i="1"/>
  <c r="FX188" i="1"/>
  <c r="FW188" i="1"/>
  <c r="FV188" i="1"/>
  <c r="FU188" i="1"/>
  <c r="FX187" i="1"/>
  <c r="FW187" i="1"/>
  <c r="FV187" i="1"/>
  <c r="FU187" i="1"/>
  <c r="FX182" i="1"/>
  <c r="FW182" i="1"/>
  <c r="FV182" i="1"/>
  <c r="FU182" i="1"/>
  <c r="FX181" i="1"/>
  <c r="FW181" i="1"/>
  <c r="FV181" i="1"/>
  <c r="FU181" i="1"/>
  <c r="FX180" i="1"/>
  <c r="FW180" i="1"/>
  <c r="FV180" i="1"/>
  <c r="FU180" i="1"/>
  <c r="FX179" i="1"/>
  <c r="FW179" i="1"/>
  <c r="FV179" i="1"/>
  <c r="FU179" i="1"/>
  <c r="FX178" i="1"/>
  <c r="FW178" i="1"/>
  <c r="FV178" i="1"/>
  <c r="FU178" i="1"/>
  <c r="FX177" i="1"/>
  <c r="FW177" i="1"/>
  <c r="FV177" i="1"/>
  <c r="FU177" i="1"/>
  <c r="FL182" i="1"/>
  <c r="FK182" i="1"/>
  <c r="FJ182" i="1"/>
  <c r="FI182" i="1"/>
  <c r="FL181" i="1"/>
  <c r="FK181" i="1"/>
  <c r="FJ181" i="1"/>
  <c r="FI181" i="1"/>
  <c r="FL180" i="1"/>
  <c r="FK180" i="1"/>
  <c r="FJ180" i="1"/>
  <c r="FI180" i="1"/>
  <c r="FL179" i="1"/>
  <c r="FK179" i="1"/>
  <c r="FJ179" i="1"/>
  <c r="FI179" i="1"/>
  <c r="FL178" i="1"/>
  <c r="FK178" i="1"/>
  <c r="FJ178" i="1"/>
  <c r="FI178" i="1"/>
  <c r="FL177" i="1"/>
  <c r="FK177" i="1"/>
  <c r="FJ177" i="1"/>
  <c r="FI177" i="1"/>
  <c r="FL198" i="1"/>
  <c r="FK198" i="1"/>
  <c r="FJ198" i="1"/>
  <c r="FI198" i="1"/>
  <c r="FL197" i="1"/>
  <c r="FK197" i="1"/>
  <c r="FJ197" i="1"/>
  <c r="FI197" i="1"/>
  <c r="FL196" i="1"/>
  <c r="FK196" i="1"/>
  <c r="FJ196" i="1"/>
  <c r="FI196" i="1"/>
  <c r="FL195" i="1"/>
  <c r="FK195" i="1"/>
  <c r="FJ195" i="1"/>
  <c r="FI195" i="1"/>
  <c r="FL194" i="1"/>
  <c r="FK194" i="1"/>
  <c r="FJ194" i="1"/>
  <c r="FI194" i="1"/>
  <c r="FL193" i="1"/>
  <c r="FK193" i="1"/>
  <c r="FJ193" i="1"/>
  <c r="FI193" i="1"/>
  <c r="FL192" i="1"/>
  <c r="FK192" i="1"/>
  <c r="FJ192" i="1"/>
  <c r="FI192" i="1"/>
  <c r="FL191" i="1"/>
  <c r="FK191" i="1"/>
  <c r="FJ191" i="1"/>
  <c r="FI191" i="1"/>
  <c r="FL190" i="1"/>
  <c r="FK190" i="1"/>
  <c r="FJ190" i="1"/>
  <c r="FI190" i="1"/>
  <c r="FL189" i="1"/>
  <c r="FK189" i="1"/>
  <c r="FJ189" i="1"/>
  <c r="FI189" i="1"/>
  <c r="FL188" i="1"/>
  <c r="FK188" i="1"/>
  <c r="FJ188" i="1"/>
  <c r="FI188" i="1"/>
  <c r="FL187" i="1"/>
  <c r="FK187" i="1"/>
  <c r="FJ187" i="1"/>
  <c r="FI187" i="1"/>
  <c r="EZ198" i="1"/>
  <c r="EY198" i="1"/>
  <c r="EX198" i="1"/>
  <c r="EW198" i="1"/>
  <c r="EZ197" i="1"/>
  <c r="EY197" i="1"/>
  <c r="EX197" i="1"/>
  <c r="EW197" i="1"/>
  <c r="EZ196" i="1"/>
  <c r="EY196" i="1"/>
  <c r="EX196" i="1"/>
  <c r="EW196" i="1"/>
  <c r="EZ195" i="1"/>
  <c r="EY195" i="1"/>
  <c r="EX195" i="1"/>
  <c r="EW195" i="1"/>
  <c r="EZ194" i="1"/>
  <c r="EY194" i="1"/>
  <c r="EX194" i="1"/>
  <c r="EW194" i="1"/>
  <c r="EZ193" i="1"/>
  <c r="EY193" i="1"/>
  <c r="EX193" i="1"/>
  <c r="EW193" i="1"/>
  <c r="EZ192" i="1"/>
  <c r="EY192" i="1"/>
  <c r="EX192" i="1"/>
  <c r="EW192" i="1"/>
  <c r="EZ191" i="1"/>
  <c r="EY191" i="1"/>
  <c r="EX191" i="1"/>
  <c r="EW191" i="1"/>
  <c r="EZ190" i="1"/>
  <c r="EY190" i="1"/>
  <c r="EX190" i="1"/>
  <c r="EW190" i="1"/>
  <c r="EZ189" i="1"/>
  <c r="EY189" i="1"/>
  <c r="EX189" i="1"/>
  <c r="EW189" i="1"/>
  <c r="EZ188" i="1"/>
  <c r="EY188" i="1"/>
  <c r="EX188" i="1"/>
  <c r="EW188" i="1"/>
  <c r="EZ187" i="1"/>
  <c r="EY187" i="1"/>
  <c r="EX187" i="1"/>
  <c r="EW187" i="1"/>
  <c r="EZ182" i="1"/>
  <c r="EY182" i="1"/>
  <c r="EX182" i="1"/>
  <c r="EW182" i="1"/>
  <c r="EZ181" i="1"/>
  <c r="EY181" i="1"/>
  <c r="EX181" i="1"/>
  <c r="EW181" i="1"/>
  <c r="EZ180" i="1"/>
  <c r="EY180" i="1"/>
  <c r="EX180" i="1"/>
  <c r="EW180" i="1"/>
  <c r="EZ179" i="1"/>
  <c r="EY179" i="1"/>
  <c r="EX179" i="1"/>
  <c r="EW179" i="1"/>
  <c r="EZ178" i="1"/>
  <c r="EY178" i="1"/>
  <c r="EX178" i="1"/>
  <c r="EW178" i="1"/>
  <c r="EZ177" i="1"/>
  <c r="EY177" i="1"/>
  <c r="EX177" i="1"/>
  <c r="EW177" i="1"/>
  <c r="EN182" i="1"/>
  <c r="EM182" i="1"/>
  <c r="EL182" i="1"/>
  <c r="EK182" i="1"/>
  <c r="EN181" i="1"/>
  <c r="EM181" i="1"/>
  <c r="EL181" i="1"/>
  <c r="EK181" i="1"/>
  <c r="EN180" i="1"/>
  <c r="EM180" i="1"/>
  <c r="EL180" i="1"/>
  <c r="EK180" i="1"/>
  <c r="EN179" i="1"/>
  <c r="EM179" i="1"/>
  <c r="EL179" i="1"/>
  <c r="EK179" i="1"/>
  <c r="EN178" i="1"/>
  <c r="EM178" i="1"/>
  <c r="EL178" i="1"/>
  <c r="EK178" i="1"/>
  <c r="EN177" i="1"/>
  <c r="EM177" i="1"/>
  <c r="EL177" i="1"/>
  <c r="EK177" i="1"/>
  <c r="EN198" i="1"/>
  <c r="EM198" i="1"/>
  <c r="EL198" i="1"/>
  <c r="EK198" i="1"/>
  <c r="EN197" i="1"/>
  <c r="EM197" i="1"/>
  <c r="EL197" i="1"/>
  <c r="EK197" i="1"/>
  <c r="EN196" i="1"/>
  <c r="EM196" i="1"/>
  <c r="EL196" i="1"/>
  <c r="EK196" i="1"/>
  <c r="EN195" i="1"/>
  <c r="EM195" i="1"/>
  <c r="EL195" i="1"/>
  <c r="EK195" i="1"/>
  <c r="EN194" i="1"/>
  <c r="EM194" i="1"/>
  <c r="EL194" i="1"/>
  <c r="EK194" i="1"/>
  <c r="EN193" i="1"/>
  <c r="EM193" i="1"/>
  <c r="EL193" i="1"/>
  <c r="EK193" i="1"/>
  <c r="EN192" i="1"/>
  <c r="EM192" i="1"/>
  <c r="EL192" i="1"/>
  <c r="EK192" i="1"/>
  <c r="EN191" i="1"/>
  <c r="EM191" i="1"/>
  <c r="EL191" i="1"/>
  <c r="EK191" i="1"/>
  <c r="EN190" i="1"/>
  <c r="EM190" i="1"/>
  <c r="EL190" i="1"/>
  <c r="EK190" i="1"/>
  <c r="EN189" i="1"/>
  <c r="EM189" i="1"/>
  <c r="EL189" i="1"/>
  <c r="EK189" i="1"/>
  <c r="EN188" i="1"/>
  <c r="EM188" i="1"/>
  <c r="EL188" i="1"/>
  <c r="EK188" i="1"/>
  <c r="EN187" i="1"/>
  <c r="EM187" i="1"/>
  <c r="EL187" i="1"/>
  <c r="EK187" i="1"/>
  <c r="EB198" i="1"/>
  <c r="EA198" i="1"/>
  <c r="DZ198" i="1"/>
  <c r="DY198" i="1"/>
  <c r="EB197" i="1"/>
  <c r="EA197" i="1"/>
  <c r="DZ197" i="1"/>
  <c r="DY197" i="1"/>
  <c r="EB196" i="1"/>
  <c r="EA196" i="1"/>
  <c r="DZ196" i="1"/>
  <c r="DY196" i="1"/>
  <c r="EB195" i="1"/>
  <c r="EA195" i="1"/>
  <c r="DZ195" i="1"/>
  <c r="DY195" i="1"/>
  <c r="EB194" i="1"/>
  <c r="EA194" i="1"/>
  <c r="DZ194" i="1"/>
  <c r="DY194" i="1"/>
  <c r="EB193" i="1"/>
  <c r="EA193" i="1"/>
  <c r="DZ193" i="1"/>
  <c r="DY193" i="1"/>
  <c r="EB192" i="1"/>
  <c r="EA192" i="1"/>
  <c r="DZ192" i="1"/>
  <c r="DY192" i="1"/>
  <c r="EB191" i="1"/>
  <c r="EA191" i="1"/>
  <c r="DZ191" i="1"/>
  <c r="DY191" i="1"/>
  <c r="EB190" i="1"/>
  <c r="EA190" i="1"/>
  <c r="DZ190" i="1"/>
  <c r="DY190" i="1"/>
  <c r="EB189" i="1"/>
  <c r="EA189" i="1"/>
  <c r="DZ189" i="1"/>
  <c r="DY189" i="1"/>
  <c r="EB188" i="1"/>
  <c r="EA188" i="1"/>
  <c r="DZ188" i="1"/>
  <c r="DY188" i="1"/>
  <c r="EB187" i="1"/>
  <c r="EA187" i="1"/>
  <c r="DZ187" i="1"/>
  <c r="DY187" i="1"/>
  <c r="EB182" i="1"/>
  <c r="EA182" i="1"/>
  <c r="DZ182" i="1"/>
  <c r="DY182" i="1"/>
  <c r="EB181" i="1"/>
  <c r="EA181" i="1"/>
  <c r="DZ181" i="1"/>
  <c r="DY181" i="1"/>
  <c r="EB180" i="1"/>
  <c r="EA180" i="1"/>
  <c r="DZ180" i="1"/>
  <c r="DY180" i="1"/>
  <c r="EB179" i="1"/>
  <c r="EA179" i="1"/>
  <c r="DZ179" i="1"/>
  <c r="DY179" i="1"/>
  <c r="EB178" i="1"/>
  <c r="EA178" i="1"/>
  <c r="DZ178" i="1"/>
  <c r="DY178" i="1"/>
  <c r="EB177" i="1"/>
  <c r="EA177" i="1"/>
  <c r="DZ177" i="1"/>
  <c r="DY177" i="1"/>
  <c r="DP185" i="1"/>
  <c r="DO185" i="1"/>
  <c r="DN185" i="1"/>
  <c r="DM185" i="1"/>
  <c r="DP184" i="1"/>
  <c r="DO184" i="1"/>
  <c r="DN184" i="1"/>
  <c r="DM184" i="1"/>
  <c r="DP183" i="1"/>
  <c r="DO183" i="1"/>
  <c r="DN183" i="1"/>
  <c r="DM183" i="1"/>
  <c r="DP182" i="1"/>
  <c r="DO182" i="1"/>
  <c r="DN182" i="1"/>
  <c r="DM182" i="1"/>
  <c r="DP181" i="1"/>
  <c r="DO181" i="1"/>
  <c r="DN181" i="1"/>
  <c r="DM181" i="1"/>
  <c r="DP180" i="1"/>
  <c r="DO180" i="1"/>
  <c r="DN180" i="1"/>
  <c r="DM180" i="1"/>
  <c r="DP179" i="1"/>
  <c r="DO179" i="1"/>
  <c r="DN179" i="1"/>
  <c r="DM179" i="1"/>
  <c r="DP178" i="1"/>
  <c r="DO178" i="1"/>
  <c r="DN178" i="1"/>
  <c r="DM178" i="1"/>
  <c r="DP177" i="1"/>
  <c r="DO177" i="1"/>
  <c r="DN177" i="1"/>
  <c r="DM177" i="1"/>
  <c r="DP176" i="1"/>
  <c r="DO176" i="1"/>
  <c r="DN176" i="1"/>
  <c r="DM176" i="1"/>
  <c r="DP175" i="1"/>
  <c r="DO175" i="1"/>
  <c r="DN175" i="1"/>
  <c r="DM175" i="1"/>
  <c r="DP174" i="1"/>
  <c r="DO174" i="1"/>
  <c r="DN174" i="1"/>
  <c r="DM174" i="1"/>
  <c r="DP198" i="1"/>
  <c r="DO198" i="1"/>
  <c r="DN198" i="1"/>
  <c r="DM198" i="1"/>
  <c r="DP197" i="1"/>
  <c r="DO197" i="1"/>
  <c r="DN197" i="1"/>
  <c r="DM197" i="1"/>
  <c r="DP196" i="1"/>
  <c r="DO196" i="1"/>
  <c r="DN196" i="1"/>
  <c r="DM196" i="1"/>
  <c r="DP195" i="1"/>
  <c r="DO195" i="1"/>
  <c r="DN195" i="1"/>
  <c r="DM195" i="1"/>
  <c r="DP194" i="1"/>
  <c r="DO194" i="1"/>
  <c r="DN194" i="1"/>
  <c r="DM194" i="1"/>
  <c r="DP193" i="1"/>
  <c r="DO193" i="1"/>
  <c r="DN193" i="1"/>
  <c r="DM193" i="1"/>
  <c r="DP192" i="1"/>
  <c r="DO192" i="1"/>
  <c r="DN192" i="1"/>
  <c r="DM192" i="1"/>
  <c r="DP191" i="1"/>
  <c r="DO191" i="1"/>
  <c r="DN191" i="1"/>
  <c r="DM191" i="1"/>
  <c r="DP190" i="1"/>
  <c r="DO190" i="1"/>
  <c r="DN190" i="1"/>
  <c r="DM190" i="1"/>
  <c r="DP189" i="1"/>
  <c r="DO189" i="1"/>
  <c r="DN189" i="1"/>
  <c r="DM189" i="1"/>
  <c r="DP188" i="1"/>
  <c r="DO188" i="1"/>
  <c r="DN188" i="1"/>
  <c r="DM188" i="1"/>
  <c r="DP187" i="1"/>
  <c r="DO187" i="1"/>
  <c r="DN187" i="1"/>
  <c r="DM187" i="1"/>
  <c r="DD198" i="1"/>
  <c r="DC198" i="1"/>
  <c r="DB198" i="1"/>
  <c r="DA198" i="1"/>
  <c r="DD197" i="1"/>
  <c r="DC197" i="1"/>
  <c r="DB197" i="1"/>
  <c r="DA197" i="1"/>
  <c r="DD196" i="1"/>
  <c r="DC196" i="1"/>
  <c r="DB196" i="1"/>
  <c r="DA196" i="1"/>
  <c r="DD195" i="1"/>
  <c r="DC195" i="1"/>
  <c r="DB195" i="1"/>
  <c r="DA195" i="1"/>
  <c r="DD194" i="1"/>
  <c r="DC194" i="1"/>
  <c r="DB194" i="1"/>
  <c r="DA194" i="1"/>
  <c r="DD193" i="1"/>
  <c r="DC193" i="1"/>
  <c r="DB193" i="1"/>
  <c r="DA193" i="1"/>
  <c r="DD192" i="1"/>
  <c r="DC192" i="1"/>
  <c r="DB192" i="1"/>
  <c r="DA192" i="1"/>
  <c r="DD191" i="1"/>
  <c r="DC191" i="1"/>
  <c r="DB191" i="1"/>
  <c r="DA191" i="1"/>
  <c r="DD190" i="1"/>
  <c r="DC190" i="1"/>
  <c r="DB190" i="1"/>
  <c r="DA190" i="1"/>
  <c r="DD189" i="1"/>
  <c r="DC189" i="1"/>
  <c r="DB189" i="1"/>
  <c r="DA189" i="1"/>
  <c r="DD188" i="1"/>
  <c r="DC188" i="1"/>
  <c r="DB188" i="1"/>
  <c r="DA188" i="1"/>
  <c r="DD187" i="1"/>
  <c r="DC187" i="1"/>
  <c r="DB187" i="1"/>
  <c r="DA187" i="1"/>
  <c r="DD182" i="1"/>
  <c r="DC182" i="1"/>
  <c r="DB182" i="1"/>
  <c r="DA182" i="1"/>
  <c r="DD181" i="1"/>
  <c r="DC181" i="1"/>
  <c r="DB181" i="1"/>
  <c r="DA181" i="1"/>
  <c r="DD180" i="1"/>
  <c r="DC180" i="1"/>
  <c r="DB180" i="1"/>
  <c r="DA180" i="1"/>
  <c r="DD179" i="1"/>
  <c r="DC179" i="1"/>
  <c r="DB179" i="1"/>
  <c r="DA179" i="1"/>
  <c r="DD178" i="1"/>
  <c r="DC178" i="1"/>
  <c r="DB178" i="1"/>
  <c r="DA178" i="1"/>
  <c r="DD177" i="1"/>
  <c r="DC177" i="1"/>
  <c r="DB177" i="1"/>
  <c r="DA177" i="1"/>
  <c r="CR198" i="1"/>
  <c r="CQ198" i="1"/>
  <c r="CP198" i="1"/>
  <c r="CO198" i="1"/>
  <c r="CR197" i="1"/>
  <c r="CQ197" i="1"/>
  <c r="CP197" i="1"/>
  <c r="CO197" i="1"/>
  <c r="CR196" i="1"/>
  <c r="CQ196" i="1"/>
  <c r="CP196" i="1"/>
  <c r="CO196" i="1"/>
  <c r="CR195" i="1"/>
  <c r="CQ195" i="1"/>
  <c r="CP195" i="1"/>
  <c r="CO195" i="1"/>
  <c r="CR194" i="1"/>
  <c r="CQ194" i="1"/>
  <c r="CP194" i="1"/>
  <c r="CO194" i="1"/>
  <c r="CR193" i="1"/>
  <c r="CQ193" i="1"/>
  <c r="CP193" i="1"/>
  <c r="CO193" i="1"/>
  <c r="CR192" i="1"/>
  <c r="CQ192" i="1"/>
  <c r="CP192" i="1"/>
  <c r="CO192" i="1"/>
  <c r="CR191" i="1"/>
  <c r="CQ191" i="1"/>
  <c r="CP191" i="1"/>
  <c r="CO191" i="1"/>
  <c r="CR190" i="1"/>
  <c r="CQ190" i="1"/>
  <c r="CP190" i="1"/>
  <c r="CO190" i="1"/>
  <c r="CR189" i="1"/>
  <c r="CQ189" i="1"/>
  <c r="CP189" i="1"/>
  <c r="CO189" i="1"/>
  <c r="CR188" i="1"/>
  <c r="CQ188" i="1"/>
  <c r="CP188" i="1"/>
  <c r="CO188" i="1"/>
  <c r="CR187" i="1"/>
  <c r="CQ187" i="1"/>
  <c r="CP187" i="1"/>
  <c r="CO187" i="1"/>
  <c r="CR182" i="1"/>
  <c r="CQ182" i="1"/>
  <c r="CP182" i="1"/>
  <c r="CO182" i="1"/>
  <c r="CR181" i="1"/>
  <c r="CQ181" i="1"/>
  <c r="CP181" i="1"/>
  <c r="CO181" i="1"/>
  <c r="CR180" i="1"/>
  <c r="CQ180" i="1"/>
  <c r="CP180" i="1"/>
  <c r="CO180" i="1"/>
  <c r="CR179" i="1"/>
  <c r="CQ179" i="1"/>
  <c r="CP179" i="1"/>
  <c r="CO179" i="1"/>
  <c r="CR178" i="1"/>
  <c r="CQ178" i="1"/>
  <c r="CP178" i="1"/>
  <c r="CO178" i="1"/>
  <c r="CR177" i="1"/>
  <c r="CQ177" i="1"/>
  <c r="CP177" i="1"/>
  <c r="CO177" i="1"/>
  <c r="CF182" i="1"/>
  <c r="CE182" i="1"/>
  <c r="CD182" i="1"/>
  <c r="CC182" i="1"/>
  <c r="CF181" i="1"/>
  <c r="CE181" i="1"/>
  <c r="CD181" i="1"/>
  <c r="CC181" i="1"/>
  <c r="CF180" i="1"/>
  <c r="CE180" i="1"/>
  <c r="CD180" i="1"/>
  <c r="CC180" i="1"/>
  <c r="CF179" i="1"/>
  <c r="CE179" i="1"/>
  <c r="CD179" i="1"/>
  <c r="CC179" i="1"/>
  <c r="CF178" i="1"/>
  <c r="CE178" i="1"/>
  <c r="CD178" i="1"/>
  <c r="CC178" i="1"/>
  <c r="CF177" i="1"/>
  <c r="CE177" i="1"/>
  <c r="CD177" i="1"/>
  <c r="CC177" i="1"/>
  <c r="CF198" i="1"/>
  <c r="CE198" i="1"/>
  <c r="CD198" i="1"/>
  <c r="CC198" i="1"/>
  <c r="CF197" i="1"/>
  <c r="CE197" i="1"/>
  <c r="CD197" i="1"/>
  <c r="CC197" i="1"/>
  <c r="CF196" i="1"/>
  <c r="CE196" i="1"/>
  <c r="CD196" i="1"/>
  <c r="CC196" i="1"/>
  <c r="CF195" i="1"/>
  <c r="CE195" i="1"/>
  <c r="CD195" i="1"/>
  <c r="CC195" i="1"/>
  <c r="CF194" i="1"/>
  <c r="CE194" i="1"/>
  <c r="CD194" i="1"/>
  <c r="CC194" i="1"/>
  <c r="CF193" i="1"/>
  <c r="CE193" i="1"/>
  <c r="CD193" i="1"/>
  <c r="CC193" i="1"/>
  <c r="CF192" i="1"/>
  <c r="CE192" i="1"/>
  <c r="CD192" i="1"/>
  <c r="CC192" i="1"/>
  <c r="CF191" i="1"/>
  <c r="CE191" i="1"/>
  <c r="CD191" i="1"/>
  <c r="CC191" i="1"/>
  <c r="CF190" i="1"/>
  <c r="CE190" i="1"/>
  <c r="CD190" i="1"/>
  <c r="CC190" i="1"/>
  <c r="CF189" i="1"/>
  <c r="CE189" i="1"/>
  <c r="CD189" i="1"/>
  <c r="CC189" i="1"/>
  <c r="CF188" i="1"/>
  <c r="CE188" i="1"/>
  <c r="CD188" i="1"/>
  <c r="CC188" i="1"/>
  <c r="CF187" i="1"/>
  <c r="CE187" i="1"/>
  <c r="CD187" i="1"/>
  <c r="CC187" i="1"/>
  <c r="BT198" i="1"/>
  <c r="BS198" i="1"/>
  <c r="BR198" i="1"/>
  <c r="BQ198" i="1"/>
  <c r="BT197" i="1"/>
  <c r="BS197" i="1"/>
  <c r="BR197" i="1"/>
  <c r="BQ197" i="1"/>
  <c r="BT196" i="1"/>
  <c r="BS196" i="1"/>
  <c r="BR196" i="1"/>
  <c r="BQ196" i="1"/>
  <c r="BT195" i="1"/>
  <c r="BS195" i="1"/>
  <c r="BR195" i="1"/>
  <c r="BQ195" i="1"/>
  <c r="BT194" i="1"/>
  <c r="BS194" i="1"/>
  <c r="BR194" i="1"/>
  <c r="BQ194" i="1"/>
  <c r="BT193" i="1"/>
  <c r="BS193" i="1"/>
  <c r="BR193" i="1"/>
  <c r="BQ193" i="1"/>
  <c r="BT192" i="1"/>
  <c r="BS192" i="1"/>
  <c r="BR192" i="1"/>
  <c r="BQ192" i="1"/>
  <c r="BT191" i="1"/>
  <c r="BS191" i="1"/>
  <c r="BR191" i="1"/>
  <c r="BQ191" i="1"/>
  <c r="BT190" i="1"/>
  <c r="BS190" i="1"/>
  <c r="BR190" i="1"/>
  <c r="BQ190" i="1"/>
  <c r="BT189" i="1"/>
  <c r="BS189" i="1"/>
  <c r="BR189" i="1"/>
  <c r="BQ189" i="1"/>
  <c r="BT188" i="1"/>
  <c r="BS188" i="1"/>
  <c r="BR188" i="1"/>
  <c r="BQ188" i="1"/>
  <c r="BT187" i="1"/>
  <c r="BS187" i="1"/>
  <c r="BR187" i="1"/>
  <c r="BQ187" i="1"/>
  <c r="BT185" i="1"/>
  <c r="BS185" i="1"/>
  <c r="BR185" i="1"/>
  <c r="BQ185" i="1"/>
  <c r="BT184" i="1"/>
  <c r="BS184" i="1"/>
  <c r="BR184" i="1"/>
  <c r="BQ184" i="1"/>
  <c r="BT183" i="1"/>
  <c r="BS183" i="1"/>
  <c r="BR183" i="1"/>
  <c r="BQ183" i="1"/>
  <c r="BT182" i="1"/>
  <c r="BS182" i="1"/>
  <c r="BR182" i="1"/>
  <c r="BQ182" i="1"/>
  <c r="BT181" i="1"/>
  <c r="BS181" i="1"/>
  <c r="BR181" i="1"/>
  <c r="BQ181" i="1"/>
  <c r="BT180" i="1"/>
  <c r="BS180" i="1"/>
  <c r="BR180" i="1"/>
  <c r="BQ180" i="1"/>
  <c r="BT179" i="1"/>
  <c r="BS179" i="1"/>
  <c r="BR179" i="1"/>
  <c r="BQ179" i="1"/>
  <c r="BT178" i="1"/>
  <c r="BS178" i="1"/>
  <c r="BR178" i="1"/>
  <c r="BQ178" i="1"/>
  <c r="BT177" i="1"/>
  <c r="BS177" i="1"/>
  <c r="BR177" i="1"/>
  <c r="BQ177" i="1"/>
  <c r="BH198" i="1"/>
  <c r="BG198" i="1"/>
  <c r="BF198" i="1"/>
  <c r="BE198" i="1"/>
  <c r="BH197" i="1"/>
  <c r="BG197" i="1"/>
  <c r="BF197" i="1"/>
  <c r="BE197" i="1"/>
  <c r="BH196" i="1"/>
  <c r="BG196" i="1"/>
  <c r="BF196" i="1"/>
  <c r="BE196" i="1"/>
  <c r="BH195" i="1"/>
  <c r="BG195" i="1"/>
  <c r="BF195" i="1"/>
  <c r="BE195" i="1"/>
  <c r="BD195" i="1" s="1"/>
  <c r="BH194" i="1"/>
  <c r="BG194" i="1"/>
  <c r="BF194" i="1"/>
  <c r="BE194" i="1"/>
  <c r="BH193" i="1"/>
  <c r="BG193" i="1"/>
  <c r="BF193" i="1"/>
  <c r="BE193" i="1"/>
  <c r="BH192" i="1"/>
  <c r="BG192" i="1"/>
  <c r="BF192" i="1"/>
  <c r="BE192" i="1"/>
  <c r="BH191" i="1"/>
  <c r="BG191" i="1"/>
  <c r="BF191" i="1"/>
  <c r="BE191" i="1"/>
  <c r="BH190" i="1"/>
  <c r="BG190" i="1"/>
  <c r="BF190" i="1"/>
  <c r="BE190" i="1"/>
  <c r="BH189" i="1"/>
  <c r="BG189" i="1"/>
  <c r="BF189" i="1"/>
  <c r="BE189" i="1"/>
  <c r="BH188" i="1"/>
  <c r="BG188" i="1"/>
  <c r="BF188" i="1"/>
  <c r="BE188" i="1"/>
  <c r="BH187" i="1"/>
  <c r="BG187" i="1"/>
  <c r="BF187" i="1"/>
  <c r="BE187" i="1"/>
  <c r="BH185" i="1"/>
  <c r="BG185" i="1"/>
  <c r="BF185" i="1"/>
  <c r="BE185" i="1"/>
  <c r="BH184" i="1"/>
  <c r="BG184" i="1"/>
  <c r="BF184" i="1"/>
  <c r="BE184" i="1"/>
  <c r="BH183" i="1"/>
  <c r="BG183" i="1"/>
  <c r="BF183" i="1"/>
  <c r="BE183" i="1"/>
  <c r="BH182" i="1"/>
  <c r="BG182" i="1"/>
  <c r="BF182" i="1"/>
  <c r="BE182" i="1"/>
  <c r="BH181" i="1"/>
  <c r="BG181" i="1"/>
  <c r="BF181" i="1"/>
  <c r="BE181" i="1"/>
  <c r="BH180" i="1"/>
  <c r="BG180" i="1"/>
  <c r="BF180" i="1"/>
  <c r="BE180" i="1"/>
  <c r="BH179" i="1"/>
  <c r="BG179" i="1"/>
  <c r="BF179" i="1"/>
  <c r="BE179" i="1"/>
  <c r="BH178" i="1"/>
  <c r="BG178" i="1"/>
  <c r="BF178" i="1"/>
  <c r="BE178" i="1"/>
  <c r="AV198" i="1"/>
  <c r="AU198" i="1"/>
  <c r="AT198" i="1"/>
  <c r="AS198" i="1"/>
  <c r="AV197" i="1"/>
  <c r="AU197" i="1"/>
  <c r="AT197" i="1"/>
  <c r="AS197" i="1"/>
  <c r="AV196" i="1"/>
  <c r="AU196" i="1"/>
  <c r="AT196" i="1"/>
  <c r="AS196" i="1"/>
  <c r="AV195" i="1"/>
  <c r="AU195" i="1"/>
  <c r="AT195" i="1"/>
  <c r="AS195" i="1"/>
  <c r="AV194" i="1"/>
  <c r="AU194" i="1"/>
  <c r="AT194" i="1"/>
  <c r="AS194" i="1"/>
  <c r="AV193" i="1"/>
  <c r="AU193" i="1"/>
  <c r="AT193" i="1"/>
  <c r="AS193" i="1"/>
  <c r="AV192" i="1"/>
  <c r="AU192" i="1"/>
  <c r="AT192" i="1"/>
  <c r="AS192" i="1"/>
  <c r="AV191" i="1"/>
  <c r="AU191" i="1"/>
  <c r="AT191" i="1"/>
  <c r="AS191" i="1"/>
  <c r="AV190" i="1"/>
  <c r="AU190" i="1"/>
  <c r="AT190" i="1"/>
  <c r="AS190" i="1"/>
  <c r="AV189" i="1"/>
  <c r="AU189" i="1"/>
  <c r="AT189" i="1"/>
  <c r="AS189" i="1"/>
  <c r="AV188" i="1"/>
  <c r="AU188" i="1"/>
  <c r="AT188" i="1"/>
  <c r="AS188" i="1"/>
  <c r="AV187" i="1"/>
  <c r="AU187" i="1"/>
  <c r="AT187" i="1"/>
  <c r="AS187" i="1"/>
  <c r="AV185" i="1"/>
  <c r="AU185" i="1"/>
  <c r="AT185" i="1"/>
  <c r="AS185" i="1"/>
  <c r="AV184" i="1"/>
  <c r="AU184" i="1"/>
  <c r="AT184" i="1"/>
  <c r="AS184" i="1"/>
  <c r="AV183" i="1"/>
  <c r="AU183" i="1"/>
  <c r="AT183" i="1"/>
  <c r="AS183" i="1"/>
  <c r="AV182" i="1"/>
  <c r="AU182" i="1"/>
  <c r="AT182" i="1"/>
  <c r="AS182" i="1"/>
  <c r="AV181" i="1"/>
  <c r="AU181" i="1"/>
  <c r="AT181" i="1"/>
  <c r="AS181" i="1"/>
  <c r="AV180" i="1"/>
  <c r="AU180" i="1"/>
  <c r="AT180" i="1"/>
  <c r="AS180" i="1"/>
  <c r="AV179" i="1"/>
  <c r="AU179" i="1"/>
  <c r="AT179" i="1"/>
  <c r="AS179" i="1"/>
  <c r="AV178" i="1"/>
  <c r="AU178" i="1"/>
  <c r="AT178" i="1"/>
  <c r="AS178" i="1"/>
  <c r="AV177" i="1"/>
  <c r="AU177" i="1"/>
  <c r="AT177" i="1"/>
  <c r="AS177" i="1"/>
  <c r="AJ185" i="1"/>
  <c r="AI185" i="1"/>
  <c r="AH185" i="1"/>
  <c r="AG185" i="1"/>
  <c r="AJ184" i="1"/>
  <c r="AI184" i="1"/>
  <c r="AH184" i="1"/>
  <c r="AG184" i="1"/>
  <c r="AJ183" i="1"/>
  <c r="AI183" i="1"/>
  <c r="AH183" i="1"/>
  <c r="AG183" i="1"/>
  <c r="AJ182" i="1"/>
  <c r="AI182" i="1"/>
  <c r="AH182" i="1"/>
  <c r="AG182" i="1"/>
  <c r="AJ181" i="1"/>
  <c r="AI181" i="1"/>
  <c r="AH181" i="1"/>
  <c r="AG181" i="1"/>
  <c r="AJ180" i="1"/>
  <c r="AI180" i="1"/>
  <c r="AH180" i="1"/>
  <c r="AG180" i="1"/>
  <c r="AJ179" i="1"/>
  <c r="AI179" i="1"/>
  <c r="AH179" i="1"/>
  <c r="AG179" i="1"/>
  <c r="AJ178" i="1"/>
  <c r="AI178" i="1"/>
  <c r="AH178" i="1"/>
  <c r="AG178" i="1"/>
  <c r="AJ197" i="1"/>
  <c r="AI197" i="1"/>
  <c r="AH197" i="1"/>
  <c r="AG197" i="1"/>
  <c r="AJ196" i="1"/>
  <c r="AI196" i="1"/>
  <c r="AH196" i="1"/>
  <c r="AG196" i="1"/>
  <c r="AJ195" i="1"/>
  <c r="AI195" i="1"/>
  <c r="AH195" i="1"/>
  <c r="AG195" i="1"/>
  <c r="AJ194" i="1"/>
  <c r="AI194" i="1"/>
  <c r="AH194" i="1"/>
  <c r="AG194" i="1"/>
  <c r="AJ193" i="1"/>
  <c r="AI193" i="1"/>
  <c r="AH193" i="1"/>
  <c r="AG193" i="1"/>
  <c r="AJ192" i="1"/>
  <c r="AI192" i="1"/>
  <c r="AH192" i="1"/>
  <c r="AG192" i="1"/>
  <c r="AJ191" i="1"/>
  <c r="AI191" i="1"/>
  <c r="AH191" i="1"/>
  <c r="AG191" i="1"/>
  <c r="AJ190" i="1"/>
  <c r="AI190" i="1"/>
  <c r="AH190" i="1"/>
  <c r="AG190" i="1"/>
  <c r="AJ189" i="1"/>
  <c r="AI189" i="1"/>
  <c r="AH189" i="1"/>
  <c r="AG189" i="1"/>
  <c r="AJ188" i="1"/>
  <c r="AI188" i="1"/>
  <c r="AH188" i="1"/>
  <c r="AG188" i="1"/>
  <c r="AJ187" i="1"/>
  <c r="AI187" i="1"/>
  <c r="AH187" i="1"/>
  <c r="AG187" i="1"/>
  <c r="X198" i="1"/>
  <c r="W198" i="1"/>
  <c r="V198" i="1"/>
  <c r="U198" i="1"/>
  <c r="X197" i="1"/>
  <c r="W197" i="1"/>
  <c r="V197" i="1"/>
  <c r="U197" i="1"/>
  <c r="X196" i="1"/>
  <c r="W196" i="1"/>
  <c r="V196" i="1"/>
  <c r="U196" i="1"/>
  <c r="X195" i="1"/>
  <c r="W195" i="1"/>
  <c r="V195" i="1"/>
  <c r="U195" i="1"/>
  <c r="X194" i="1"/>
  <c r="W194" i="1"/>
  <c r="V194" i="1"/>
  <c r="U194" i="1"/>
  <c r="X193" i="1"/>
  <c r="W193" i="1"/>
  <c r="V193" i="1"/>
  <c r="U193" i="1"/>
  <c r="X192" i="1"/>
  <c r="W192" i="1"/>
  <c r="V192" i="1"/>
  <c r="U192" i="1"/>
  <c r="X191" i="1"/>
  <c r="W191" i="1"/>
  <c r="V191" i="1"/>
  <c r="U191" i="1"/>
  <c r="X190" i="1"/>
  <c r="W190" i="1"/>
  <c r="V190" i="1"/>
  <c r="U190" i="1"/>
  <c r="X185" i="1"/>
  <c r="W185" i="1"/>
  <c r="V185" i="1"/>
  <c r="U185" i="1"/>
  <c r="X184" i="1"/>
  <c r="W184" i="1"/>
  <c r="V184" i="1"/>
  <c r="U184" i="1"/>
  <c r="X183" i="1"/>
  <c r="W183" i="1"/>
  <c r="V183" i="1"/>
  <c r="U183" i="1"/>
  <c r="X182" i="1"/>
  <c r="W182" i="1"/>
  <c r="V182" i="1"/>
  <c r="U182" i="1"/>
  <c r="X181" i="1"/>
  <c r="W181" i="1"/>
  <c r="V181" i="1"/>
  <c r="U181" i="1"/>
  <c r="X180" i="1"/>
  <c r="W180" i="1"/>
  <c r="V180" i="1"/>
  <c r="U180" i="1"/>
  <c r="X179" i="1"/>
  <c r="W179" i="1"/>
  <c r="V179" i="1"/>
  <c r="U179" i="1"/>
  <c r="X178" i="1"/>
  <c r="W178" i="1"/>
  <c r="V178" i="1"/>
  <c r="U178" i="1"/>
  <c r="X177" i="1"/>
  <c r="W177" i="1"/>
  <c r="V177" i="1"/>
  <c r="U177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93" i="1"/>
  <c r="K193" i="1"/>
  <c r="J193" i="1"/>
  <c r="I193" i="1"/>
  <c r="L192" i="1"/>
  <c r="K192" i="1"/>
  <c r="J192" i="1"/>
  <c r="I192" i="1"/>
  <c r="L191" i="1"/>
  <c r="K191" i="1"/>
  <c r="J191" i="1"/>
  <c r="I191" i="1"/>
  <c r="L190" i="1"/>
  <c r="K190" i="1"/>
  <c r="J190" i="1"/>
  <c r="I190" i="1"/>
  <c r="L189" i="1"/>
  <c r="K189" i="1"/>
  <c r="J189" i="1"/>
  <c r="I189" i="1"/>
  <c r="L188" i="1"/>
  <c r="K188" i="1"/>
  <c r="J188" i="1"/>
  <c r="I188" i="1"/>
  <c r="L187" i="1"/>
  <c r="K187" i="1"/>
  <c r="J187" i="1"/>
  <c r="I187" i="1"/>
  <c r="I17" i="1"/>
  <c r="J17" i="1"/>
  <c r="K17" i="1"/>
  <c r="L17" i="1"/>
  <c r="U17" i="1"/>
  <c r="V17" i="1"/>
  <c r="W17" i="1"/>
  <c r="X17" i="1"/>
  <c r="AF17" i="1"/>
  <c r="AG17" i="1"/>
  <c r="AH17" i="1"/>
  <c r="AI17" i="1"/>
  <c r="AJ17" i="1"/>
  <c r="AR17" i="1"/>
  <c r="AS17" i="1"/>
  <c r="AT17" i="1"/>
  <c r="AU17" i="1"/>
  <c r="AV17" i="1"/>
  <c r="BD17" i="1"/>
  <c r="BE17" i="1"/>
  <c r="BF17" i="1"/>
  <c r="BG17" i="1"/>
  <c r="BH17" i="1"/>
  <c r="BP17" i="1"/>
  <c r="BQ17" i="1"/>
  <c r="BR17" i="1"/>
  <c r="BS17" i="1"/>
  <c r="BT17" i="1"/>
  <c r="I30" i="1"/>
  <c r="J30" i="1"/>
  <c r="K30" i="1"/>
  <c r="L30" i="1"/>
  <c r="U30" i="1"/>
  <c r="V30" i="1"/>
  <c r="W30" i="1"/>
  <c r="X30" i="1"/>
  <c r="AF30" i="1"/>
  <c r="AG30" i="1"/>
  <c r="AH30" i="1"/>
  <c r="AI30" i="1"/>
  <c r="AJ30" i="1"/>
  <c r="AR30" i="1"/>
  <c r="AS30" i="1"/>
  <c r="AT30" i="1"/>
  <c r="AU30" i="1"/>
  <c r="AV30" i="1"/>
  <c r="BD30" i="1"/>
  <c r="BE30" i="1"/>
  <c r="BF30" i="1"/>
  <c r="BG30" i="1"/>
  <c r="BH30" i="1"/>
  <c r="BP30" i="1"/>
  <c r="BQ30" i="1"/>
  <c r="BR30" i="1"/>
  <c r="BS30" i="1"/>
  <c r="BT30" i="1"/>
  <c r="I43" i="1"/>
  <c r="J43" i="1"/>
  <c r="K43" i="1"/>
  <c r="L43" i="1"/>
  <c r="U43" i="1"/>
  <c r="V43" i="1"/>
  <c r="W43" i="1"/>
  <c r="X43" i="1"/>
  <c r="AF43" i="1"/>
  <c r="AG43" i="1"/>
  <c r="AH43" i="1"/>
  <c r="AI43" i="1"/>
  <c r="AJ43" i="1"/>
  <c r="AR43" i="1"/>
  <c r="AS43" i="1"/>
  <c r="AT43" i="1"/>
  <c r="AU43" i="1"/>
  <c r="AV43" i="1"/>
  <c r="BD43" i="1"/>
  <c r="BE43" i="1"/>
  <c r="BF43" i="1"/>
  <c r="BG43" i="1"/>
  <c r="BH43" i="1"/>
  <c r="BP43" i="1"/>
  <c r="BQ43" i="1"/>
  <c r="BR43" i="1"/>
  <c r="BS43" i="1"/>
  <c r="BT43" i="1"/>
  <c r="I56" i="1"/>
  <c r="J56" i="1"/>
  <c r="K56" i="1"/>
  <c r="L56" i="1"/>
  <c r="U56" i="1"/>
  <c r="V56" i="1"/>
  <c r="W56" i="1"/>
  <c r="X56" i="1"/>
  <c r="AF56" i="1"/>
  <c r="AG56" i="1"/>
  <c r="AH56" i="1"/>
  <c r="AI56" i="1"/>
  <c r="AJ56" i="1"/>
  <c r="AR56" i="1"/>
  <c r="AS56" i="1"/>
  <c r="AT56" i="1"/>
  <c r="AU56" i="1"/>
  <c r="AV56" i="1"/>
  <c r="BD56" i="1"/>
  <c r="BE56" i="1"/>
  <c r="BF56" i="1"/>
  <c r="BG56" i="1"/>
  <c r="BH56" i="1"/>
  <c r="BP56" i="1"/>
  <c r="BQ56" i="1"/>
  <c r="BR56" i="1"/>
  <c r="BS56" i="1"/>
  <c r="BT56" i="1"/>
  <c r="I69" i="1"/>
  <c r="J69" i="1"/>
  <c r="K69" i="1"/>
  <c r="L69" i="1"/>
  <c r="U69" i="1"/>
  <c r="V69" i="1"/>
  <c r="W69" i="1"/>
  <c r="X69" i="1"/>
  <c r="AF69" i="1"/>
  <c r="AG69" i="1"/>
  <c r="AH69" i="1"/>
  <c r="AI69" i="1"/>
  <c r="AJ69" i="1"/>
  <c r="AR69" i="1"/>
  <c r="AS69" i="1"/>
  <c r="AT69" i="1"/>
  <c r="AU69" i="1"/>
  <c r="AV69" i="1"/>
  <c r="BD69" i="1"/>
  <c r="BE69" i="1"/>
  <c r="BF69" i="1"/>
  <c r="BG69" i="1"/>
  <c r="BH69" i="1"/>
  <c r="BP69" i="1"/>
  <c r="BQ69" i="1"/>
  <c r="BR69" i="1"/>
  <c r="BS69" i="1"/>
  <c r="BT69" i="1"/>
  <c r="I82" i="1"/>
  <c r="J82" i="1"/>
  <c r="K82" i="1"/>
  <c r="L82" i="1"/>
  <c r="U82" i="1"/>
  <c r="V82" i="1"/>
  <c r="W82" i="1"/>
  <c r="X82" i="1"/>
  <c r="AF82" i="1"/>
  <c r="AG82" i="1"/>
  <c r="AH82" i="1"/>
  <c r="AI82" i="1"/>
  <c r="AJ82" i="1"/>
  <c r="AR82" i="1"/>
  <c r="AS82" i="1"/>
  <c r="AT82" i="1"/>
  <c r="AU82" i="1"/>
  <c r="AV82" i="1"/>
  <c r="BD82" i="1"/>
  <c r="BE82" i="1"/>
  <c r="BF82" i="1"/>
  <c r="BG82" i="1"/>
  <c r="BH82" i="1"/>
  <c r="BP82" i="1"/>
  <c r="BQ82" i="1"/>
  <c r="BR82" i="1"/>
  <c r="BS82" i="1"/>
  <c r="BT82" i="1"/>
  <c r="I95" i="1"/>
  <c r="J95" i="1"/>
  <c r="K95" i="1"/>
  <c r="L95" i="1"/>
  <c r="U95" i="1"/>
  <c r="V95" i="1"/>
  <c r="W95" i="1"/>
  <c r="X95" i="1"/>
  <c r="AF95" i="1"/>
  <c r="AG95" i="1"/>
  <c r="AH95" i="1"/>
  <c r="AI95" i="1"/>
  <c r="AJ95" i="1"/>
  <c r="AR95" i="1"/>
  <c r="AS95" i="1"/>
  <c r="AT95" i="1"/>
  <c r="AU95" i="1"/>
  <c r="AV95" i="1"/>
  <c r="BD95" i="1"/>
  <c r="BE95" i="1"/>
  <c r="BF95" i="1"/>
  <c r="BG95" i="1"/>
  <c r="BH95" i="1"/>
  <c r="BP95" i="1"/>
  <c r="BQ95" i="1"/>
  <c r="BR95" i="1"/>
  <c r="BS95" i="1"/>
  <c r="BT95" i="1"/>
  <c r="I108" i="1"/>
  <c r="J108" i="1"/>
  <c r="K108" i="1"/>
  <c r="L108" i="1"/>
  <c r="U108" i="1"/>
  <c r="V108" i="1"/>
  <c r="W108" i="1"/>
  <c r="X108" i="1"/>
  <c r="AF108" i="1"/>
  <c r="AG108" i="1"/>
  <c r="AH108" i="1"/>
  <c r="AI108" i="1"/>
  <c r="AJ108" i="1"/>
  <c r="AR108" i="1"/>
  <c r="AS108" i="1"/>
  <c r="AT108" i="1"/>
  <c r="AU108" i="1"/>
  <c r="AV108" i="1"/>
  <c r="BD108" i="1"/>
  <c r="BE108" i="1"/>
  <c r="BF108" i="1"/>
  <c r="BG108" i="1"/>
  <c r="BH108" i="1"/>
  <c r="BP108" i="1"/>
  <c r="BQ108" i="1"/>
  <c r="BR108" i="1"/>
  <c r="BS108" i="1"/>
  <c r="BT108" i="1"/>
  <c r="I121" i="1"/>
  <c r="J121" i="1"/>
  <c r="K121" i="1"/>
  <c r="L121" i="1"/>
  <c r="U121" i="1"/>
  <c r="V121" i="1"/>
  <c r="W121" i="1"/>
  <c r="X121" i="1"/>
  <c r="AF121" i="1"/>
  <c r="AG121" i="1"/>
  <c r="AH121" i="1"/>
  <c r="AI121" i="1"/>
  <c r="AJ121" i="1"/>
  <c r="AR121" i="1"/>
  <c r="AS121" i="1"/>
  <c r="AT121" i="1"/>
  <c r="AU121" i="1"/>
  <c r="AV121" i="1"/>
  <c r="BD121" i="1"/>
  <c r="BE121" i="1"/>
  <c r="BF121" i="1"/>
  <c r="BG121" i="1"/>
  <c r="BH121" i="1"/>
  <c r="BP121" i="1"/>
  <c r="BQ121" i="1"/>
  <c r="BR121" i="1"/>
  <c r="BS121" i="1"/>
  <c r="BT121" i="1"/>
  <c r="I134" i="1"/>
  <c r="J134" i="1"/>
  <c r="K134" i="1"/>
  <c r="L134" i="1"/>
  <c r="U134" i="1"/>
  <c r="V134" i="1"/>
  <c r="W134" i="1"/>
  <c r="X134" i="1"/>
  <c r="AF134" i="1"/>
  <c r="AG134" i="1"/>
  <c r="AH134" i="1"/>
  <c r="AI134" i="1"/>
  <c r="AJ134" i="1"/>
  <c r="AR134" i="1"/>
  <c r="AS134" i="1"/>
  <c r="AT134" i="1"/>
  <c r="AU134" i="1"/>
  <c r="AV134" i="1"/>
  <c r="BD134" i="1"/>
  <c r="BE134" i="1"/>
  <c r="BF134" i="1"/>
  <c r="BG134" i="1"/>
  <c r="BH134" i="1"/>
  <c r="BP134" i="1"/>
  <c r="BQ134" i="1"/>
  <c r="BR134" i="1"/>
  <c r="BS134" i="1"/>
  <c r="BT134" i="1"/>
  <c r="CN134" i="1"/>
  <c r="CO134" i="1"/>
  <c r="CP134" i="1"/>
  <c r="CQ134" i="1"/>
  <c r="CR134" i="1"/>
  <c r="CZ134" i="1"/>
  <c r="DA134" i="1"/>
  <c r="DB134" i="1"/>
  <c r="DC134" i="1"/>
  <c r="DD134" i="1"/>
  <c r="DX134" i="1"/>
  <c r="DY134" i="1"/>
  <c r="DZ134" i="1"/>
  <c r="EA134" i="1"/>
  <c r="EB134" i="1"/>
  <c r="EJ134" i="1"/>
  <c r="EK134" i="1"/>
  <c r="EL134" i="1"/>
  <c r="EM134" i="1"/>
  <c r="EN134" i="1"/>
  <c r="FH134" i="1"/>
  <c r="FI134" i="1"/>
  <c r="FJ134" i="1"/>
  <c r="FK134" i="1"/>
  <c r="FL134" i="1"/>
  <c r="FT134" i="1"/>
  <c r="FU134" i="1"/>
  <c r="FV134" i="1"/>
  <c r="FW134" i="1"/>
  <c r="FX134" i="1"/>
  <c r="GF134" i="1"/>
  <c r="GG134" i="1"/>
  <c r="GH134" i="1"/>
  <c r="GI134" i="1"/>
  <c r="GJ134" i="1"/>
  <c r="T135" i="1"/>
  <c r="U135" i="1"/>
  <c r="V135" i="1"/>
  <c r="W135" i="1"/>
  <c r="X135" i="1"/>
  <c r="T136" i="1"/>
  <c r="U136" i="1"/>
  <c r="V136" i="1"/>
  <c r="W136" i="1"/>
  <c r="X136" i="1"/>
  <c r="T137" i="1"/>
  <c r="U137" i="1"/>
  <c r="V137" i="1"/>
  <c r="W137" i="1"/>
  <c r="X137" i="1"/>
  <c r="T138" i="1"/>
  <c r="U138" i="1"/>
  <c r="V138" i="1"/>
  <c r="W138" i="1"/>
  <c r="X138" i="1"/>
  <c r="T139" i="1"/>
  <c r="U139" i="1"/>
  <c r="V139" i="1"/>
  <c r="W139" i="1"/>
  <c r="X139" i="1"/>
  <c r="T140" i="1"/>
  <c r="U140" i="1"/>
  <c r="V140" i="1"/>
  <c r="W140" i="1"/>
  <c r="X140" i="1"/>
  <c r="T141" i="1"/>
  <c r="U141" i="1"/>
  <c r="V141" i="1"/>
  <c r="W141" i="1"/>
  <c r="X141" i="1"/>
  <c r="T142" i="1"/>
  <c r="U142" i="1"/>
  <c r="V142" i="1"/>
  <c r="W142" i="1"/>
  <c r="X142" i="1"/>
  <c r="T143" i="1"/>
  <c r="U143" i="1"/>
  <c r="V143" i="1"/>
  <c r="W143" i="1"/>
  <c r="X143" i="1"/>
  <c r="T144" i="1"/>
  <c r="U144" i="1"/>
  <c r="V144" i="1"/>
  <c r="W144" i="1"/>
  <c r="X144" i="1"/>
  <c r="T145" i="1"/>
  <c r="U145" i="1"/>
  <c r="V145" i="1"/>
  <c r="W145" i="1"/>
  <c r="X145" i="1"/>
  <c r="T146" i="1"/>
  <c r="U146" i="1"/>
  <c r="V146" i="1"/>
  <c r="W146" i="1"/>
  <c r="X146" i="1"/>
  <c r="I147" i="1"/>
  <c r="J147" i="1"/>
  <c r="K147" i="1"/>
  <c r="L147" i="1"/>
  <c r="P147" i="1"/>
  <c r="Q147" i="1"/>
  <c r="R147" i="1"/>
  <c r="W147" i="1" s="1"/>
  <c r="S147" i="1"/>
  <c r="T147" i="1"/>
  <c r="U147" i="1"/>
  <c r="V147" i="1"/>
  <c r="X147" i="1"/>
  <c r="AF147" i="1"/>
  <c r="AG147" i="1"/>
  <c r="AH147" i="1"/>
  <c r="AI147" i="1"/>
  <c r="AJ147" i="1"/>
  <c r="AR147" i="1"/>
  <c r="AS147" i="1"/>
  <c r="AT147" i="1"/>
  <c r="AU147" i="1"/>
  <c r="AV147" i="1"/>
  <c r="BD147" i="1"/>
  <c r="BE147" i="1"/>
  <c r="BF147" i="1"/>
  <c r="BG147" i="1"/>
  <c r="BH147" i="1"/>
  <c r="BP147" i="1"/>
  <c r="BQ147" i="1"/>
  <c r="BR147" i="1"/>
  <c r="BS147" i="1"/>
  <c r="BT147" i="1"/>
  <c r="CN147" i="1"/>
  <c r="CO147" i="1"/>
  <c r="CP147" i="1"/>
  <c r="CQ147" i="1"/>
  <c r="CR147" i="1"/>
  <c r="CZ147" i="1"/>
  <c r="DA147" i="1"/>
  <c r="DB147" i="1"/>
  <c r="DC147" i="1"/>
  <c r="DD147" i="1"/>
  <c r="DX147" i="1"/>
  <c r="DY147" i="1"/>
  <c r="DZ147" i="1"/>
  <c r="EA147" i="1"/>
  <c r="EB147" i="1"/>
  <c r="EJ147" i="1"/>
  <c r="EK147" i="1"/>
  <c r="EL147" i="1"/>
  <c r="EM147" i="1"/>
  <c r="EN147" i="1"/>
  <c r="FH147" i="1"/>
  <c r="FI147" i="1"/>
  <c r="FJ147" i="1"/>
  <c r="FK147" i="1"/>
  <c r="FL147" i="1"/>
  <c r="FT147" i="1"/>
  <c r="FU147" i="1"/>
  <c r="FV147" i="1"/>
  <c r="FW147" i="1"/>
  <c r="FX147" i="1"/>
  <c r="GF147" i="1"/>
  <c r="GG147" i="1"/>
  <c r="GH147" i="1"/>
  <c r="GI147" i="1"/>
  <c r="GJ147" i="1"/>
  <c r="U148" i="1"/>
  <c r="V148" i="1"/>
  <c r="W148" i="1"/>
  <c r="X148" i="1"/>
  <c r="U149" i="1"/>
  <c r="V149" i="1"/>
  <c r="W149" i="1"/>
  <c r="X149" i="1"/>
  <c r="U151" i="1"/>
  <c r="V151" i="1"/>
  <c r="W151" i="1"/>
  <c r="X151" i="1"/>
  <c r="U152" i="1"/>
  <c r="V152" i="1"/>
  <c r="W152" i="1"/>
  <c r="X152" i="1"/>
  <c r="U153" i="1"/>
  <c r="V153" i="1"/>
  <c r="W153" i="1"/>
  <c r="X153" i="1"/>
  <c r="I155" i="1"/>
  <c r="J155" i="1"/>
  <c r="K155" i="1"/>
  <c r="L155" i="1"/>
  <c r="U155" i="1"/>
  <c r="V155" i="1"/>
  <c r="W155" i="1"/>
  <c r="X155" i="1"/>
  <c r="AG155" i="1"/>
  <c r="AH155" i="1"/>
  <c r="AI155" i="1"/>
  <c r="AJ155" i="1"/>
  <c r="AS155" i="1"/>
  <c r="AT155" i="1"/>
  <c r="AU155" i="1"/>
  <c r="AV155" i="1"/>
  <c r="BQ155" i="1"/>
  <c r="BR155" i="1"/>
  <c r="BS155" i="1"/>
  <c r="BT155" i="1"/>
  <c r="I156" i="1"/>
  <c r="H156" i="1" s="1"/>
  <c r="J156" i="1"/>
  <c r="K156" i="1"/>
  <c r="L156" i="1"/>
  <c r="U156" i="1"/>
  <c r="V156" i="1"/>
  <c r="W156" i="1"/>
  <c r="X156" i="1"/>
  <c r="AG156" i="1"/>
  <c r="AH156" i="1"/>
  <c r="AI156" i="1"/>
  <c r="AJ156" i="1"/>
  <c r="AS156" i="1"/>
  <c r="AT156" i="1"/>
  <c r="AU156" i="1"/>
  <c r="AV156" i="1"/>
  <c r="BQ156" i="1"/>
  <c r="BR156" i="1"/>
  <c r="BS156" i="1"/>
  <c r="BT156" i="1"/>
  <c r="D160" i="1"/>
  <c r="I160" i="1" s="1"/>
  <c r="E160" i="1"/>
  <c r="J160" i="1" s="1"/>
  <c r="F160" i="1"/>
  <c r="K160" i="1" s="1"/>
  <c r="G160" i="1"/>
  <c r="L160" i="1" s="1"/>
  <c r="P160" i="1"/>
  <c r="U160" i="1" s="1"/>
  <c r="Q160" i="1"/>
  <c r="R160" i="1"/>
  <c r="S160" i="1"/>
  <c r="X160" i="1" s="1"/>
  <c r="V160" i="1"/>
  <c r="W160" i="1"/>
  <c r="AB160" i="1"/>
  <c r="AC160" i="1"/>
  <c r="AH160" i="1" s="1"/>
  <c r="AD160" i="1"/>
  <c r="AI160" i="1" s="1"/>
  <c r="AE160" i="1"/>
  <c r="AJ160" i="1" s="1"/>
  <c r="AG160" i="1"/>
  <c r="AN160" i="1"/>
  <c r="AS160" i="1" s="1"/>
  <c r="AO160" i="1"/>
  <c r="AT160" i="1" s="1"/>
  <c r="AP160" i="1"/>
  <c r="AU160" i="1" s="1"/>
  <c r="AQ160" i="1"/>
  <c r="AV160" i="1" s="1"/>
  <c r="BL160" i="1"/>
  <c r="BM160" i="1"/>
  <c r="BR160" i="1" s="1"/>
  <c r="BN160" i="1"/>
  <c r="BS160" i="1" s="1"/>
  <c r="BO160" i="1"/>
  <c r="BT160" i="1" s="1"/>
  <c r="BQ160" i="1"/>
  <c r="BX160" i="1"/>
  <c r="CC160" i="1" s="1"/>
  <c r="BY160" i="1"/>
  <c r="BZ160" i="1"/>
  <c r="CE160" i="1" s="1"/>
  <c r="CA160" i="1"/>
  <c r="CB160" i="1"/>
  <c r="CD160" i="1"/>
  <c r="CF160" i="1"/>
  <c r="CJ160" i="1"/>
  <c r="CO160" i="1" s="1"/>
  <c r="CK160" i="1"/>
  <c r="CP160" i="1" s="1"/>
  <c r="CL160" i="1"/>
  <c r="CQ160" i="1" s="1"/>
  <c r="CM160" i="1"/>
  <c r="CR160" i="1" s="1"/>
  <c r="CN160" i="1"/>
  <c r="CV160" i="1"/>
  <c r="DA160" i="1" s="1"/>
  <c r="CW160" i="1"/>
  <c r="DB160" i="1" s="1"/>
  <c r="CX160" i="1"/>
  <c r="DC160" i="1" s="1"/>
  <c r="CY160" i="1"/>
  <c r="DD160" i="1" s="1"/>
  <c r="CZ160" i="1"/>
  <c r="DT160" i="1"/>
  <c r="DY160" i="1" s="1"/>
  <c r="DU160" i="1"/>
  <c r="DZ160" i="1" s="1"/>
  <c r="DV160" i="1"/>
  <c r="EA160" i="1" s="1"/>
  <c r="DW160" i="1"/>
  <c r="EB160" i="1" s="1"/>
  <c r="DX160" i="1"/>
  <c r="EF160" i="1"/>
  <c r="EK160" i="1" s="1"/>
  <c r="EG160" i="1"/>
  <c r="EL160" i="1" s="1"/>
  <c r="EH160" i="1"/>
  <c r="EM160" i="1" s="1"/>
  <c r="EI160" i="1"/>
  <c r="EN160" i="1" s="1"/>
  <c r="EJ160" i="1"/>
  <c r="FD160" i="1"/>
  <c r="FI160" i="1" s="1"/>
  <c r="FE160" i="1"/>
  <c r="FJ160" i="1" s="1"/>
  <c r="FF160" i="1"/>
  <c r="FK160" i="1" s="1"/>
  <c r="FG160" i="1"/>
  <c r="FL160" i="1" s="1"/>
  <c r="FH160" i="1"/>
  <c r="FP160" i="1"/>
  <c r="FU160" i="1" s="1"/>
  <c r="FQ160" i="1"/>
  <c r="FV160" i="1" s="1"/>
  <c r="FR160" i="1"/>
  <c r="FW160" i="1" s="1"/>
  <c r="FS160" i="1"/>
  <c r="FX160" i="1" s="1"/>
  <c r="FT160" i="1"/>
  <c r="GB160" i="1"/>
  <c r="GG160" i="1" s="1"/>
  <c r="GC160" i="1"/>
  <c r="GH160" i="1" s="1"/>
  <c r="GD160" i="1"/>
  <c r="GI160" i="1" s="1"/>
  <c r="GE160" i="1"/>
  <c r="GJ160" i="1" s="1"/>
  <c r="GF160" i="1"/>
  <c r="I172" i="1"/>
  <c r="J172" i="1"/>
  <c r="K172" i="1"/>
  <c r="L172" i="1"/>
  <c r="U172" i="1"/>
  <c r="V172" i="1"/>
  <c r="W172" i="1"/>
  <c r="X172" i="1"/>
  <c r="D173" i="1"/>
  <c r="I173" i="1" s="1"/>
  <c r="E173" i="1"/>
  <c r="J173" i="1" s="1"/>
  <c r="F173" i="1"/>
  <c r="K173" i="1" s="1"/>
  <c r="G173" i="1"/>
  <c r="L173" i="1"/>
  <c r="P173" i="1"/>
  <c r="Q173" i="1"/>
  <c r="V173" i="1" s="1"/>
  <c r="R173" i="1"/>
  <c r="W173" i="1" s="1"/>
  <c r="S173" i="1"/>
  <c r="X173" i="1" s="1"/>
  <c r="U173" i="1"/>
  <c r="AB173" i="1"/>
  <c r="AG173" i="1" s="1"/>
  <c r="AC173" i="1"/>
  <c r="AH173" i="1" s="1"/>
  <c r="AD173" i="1"/>
  <c r="AI173" i="1" s="1"/>
  <c r="AE173" i="1"/>
  <c r="AJ173" i="1" s="1"/>
  <c r="AF173" i="1"/>
  <c r="AN173" i="1"/>
  <c r="AS173" i="1" s="1"/>
  <c r="AO173" i="1"/>
  <c r="AT173" i="1" s="1"/>
  <c r="AP173" i="1"/>
  <c r="AU173" i="1" s="1"/>
  <c r="AQ173" i="1"/>
  <c r="AV173" i="1" s="1"/>
  <c r="AR173" i="1"/>
  <c r="BL173" i="1"/>
  <c r="BQ173" i="1" s="1"/>
  <c r="BM173" i="1"/>
  <c r="BR173" i="1" s="1"/>
  <c r="BN173" i="1"/>
  <c r="BS173" i="1" s="1"/>
  <c r="BO173" i="1"/>
  <c r="BT173" i="1" s="1"/>
  <c r="BP173" i="1"/>
  <c r="BX173" i="1"/>
  <c r="CC173" i="1" s="1"/>
  <c r="BY173" i="1"/>
  <c r="CD173" i="1" s="1"/>
  <c r="BZ173" i="1"/>
  <c r="CE173" i="1" s="1"/>
  <c r="CA173" i="1"/>
  <c r="CF173" i="1" s="1"/>
  <c r="CB173" i="1"/>
  <c r="CJ173" i="1"/>
  <c r="CO173" i="1" s="1"/>
  <c r="CK173" i="1"/>
  <c r="CL173" i="1"/>
  <c r="CQ173" i="1" s="1"/>
  <c r="CM173" i="1"/>
  <c r="CR173" i="1" s="1"/>
  <c r="CN173" i="1"/>
  <c r="CP173" i="1"/>
  <c r="CV173" i="1"/>
  <c r="DA173" i="1" s="1"/>
  <c r="CW173" i="1"/>
  <c r="DB173" i="1" s="1"/>
  <c r="CX173" i="1"/>
  <c r="DC173" i="1" s="1"/>
  <c r="CY173" i="1"/>
  <c r="DD173" i="1" s="1"/>
  <c r="CZ173" i="1"/>
  <c r="DT173" i="1"/>
  <c r="DY173" i="1" s="1"/>
  <c r="DU173" i="1"/>
  <c r="DZ173" i="1" s="1"/>
  <c r="DV173" i="1"/>
  <c r="EA173" i="1" s="1"/>
  <c r="DW173" i="1"/>
  <c r="EB173" i="1" s="1"/>
  <c r="DX173" i="1"/>
  <c r="EF173" i="1"/>
  <c r="EK173" i="1" s="1"/>
  <c r="EG173" i="1"/>
  <c r="EL173" i="1" s="1"/>
  <c r="EH173" i="1"/>
  <c r="EM173" i="1" s="1"/>
  <c r="EI173" i="1"/>
  <c r="EN173" i="1" s="1"/>
  <c r="EJ173" i="1"/>
  <c r="FD173" i="1"/>
  <c r="FI173" i="1" s="1"/>
  <c r="FE173" i="1"/>
  <c r="FF173" i="1"/>
  <c r="FG173" i="1"/>
  <c r="FH173" i="1"/>
  <c r="FJ173" i="1"/>
  <c r="FK173" i="1"/>
  <c r="FL173" i="1"/>
  <c r="FP173" i="1"/>
  <c r="FU173" i="1" s="1"/>
  <c r="FQ173" i="1"/>
  <c r="FV173" i="1" s="1"/>
  <c r="FR173" i="1"/>
  <c r="FW173" i="1" s="1"/>
  <c r="FS173" i="1"/>
  <c r="FX173" i="1" s="1"/>
  <c r="FT173" i="1"/>
  <c r="GB173" i="1"/>
  <c r="GG173" i="1" s="1"/>
  <c r="GC173" i="1"/>
  <c r="GH173" i="1" s="1"/>
  <c r="GD173" i="1"/>
  <c r="GI173" i="1" s="1"/>
  <c r="GE173" i="1"/>
  <c r="GJ173" i="1" s="1"/>
  <c r="GF173" i="1"/>
  <c r="I174" i="1"/>
  <c r="J174" i="1"/>
  <c r="K174" i="1"/>
  <c r="L174" i="1"/>
  <c r="U174" i="1"/>
  <c r="V174" i="1"/>
  <c r="W174" i="1"/>
  <c r="X174" i="1"/>
  <c r="AS174" i="1"/>
  <c r="AT174" i="1"/>
  <c r="AU174" i="1"/>
  <c r="AV174" i="1"/>
  <c r="BQ174" i="1"/>
  <c r="BR174" i="1"/>
  <c r="BS174" i="1"/>
  <c r="BT174" i="1"/>
  <c r="CC183" i="1"/>
  <c r="CD183" i="1"/>
  <c r="CE183" i="1"/>
  <c r="CF183" i="1"/>
  <c r="CO183" i="1"/>
  <c r="CP183" i="1"/>
  <c r="CQ183" i="1"/>
  <c r="CR183" i="1"/>
  <c r="DA183" i="1"/>
  <c r="DB183" i="1"/>
  <c r="DC183" i="1"/>
  <c r="DD183" i="1"/>
  <c r="DY183" i="1"/>
  <c r="DZ183" i="1"/>
  <c r="EA183" i="1"/>
  <c r="EB183" i="1"/>
  <c r="EK183" i="1"/>
  <c r="EL183" i="1"/>
  <c r="EM183" i="1"/>
  <c r="EN183" i="1"/>
  <c r="EW183" i="1"/>
  <c r="EX183" i="1"/>
  <c r="EY183" i="1"/>
  <c r="EZ183" i="1"/>
  <c r="FI183" i="1"/>
  <c r="FJ183" i="1"/>
  <c r="FK183" i="1"/>
  <c r="FL183" i="1"/>
  <c r="FU183" i="1"/>
  <c r="FV183" i="1"/>
  <c r="FW183" i="1"/>
  <c r="FX183" i="1"/>
  <c r="GG183" i="1"/>
  <c r="GH183" i="1"/>
  <c r="GI183" i="1"/>
  <c r="GJ183" i="1"/>
  <c r="HE183" i="1"/>
  <c r="HF183" i="1"/>
  <c r="HG183" i="1"/>
  <c r="HH183" i="1"/>
  <c r="HQ183" i="1"/>
  <c r="HR183" i="1"/>
  <c r="HS183" i="1"/>
  <c r="HT183" i="1"/>
  <c r="I184" i="1"/>
  <c r="J184" i="1"/>
  <c r="K184" i="1"/>
  <c r="L184" i="1"/>
  <c r="CC184" i="1"/>
  <c r="CD184" i="1"/>
  <c r="CE184" i="1"/>
  <c r="CF184" i="1"/>
  <c r="CO184" i="1"/>
  <c r="CP184" i="1"/>
  <c r="CQ184" i="1"/>
  <c r="CR184" i="1"/>
  <c r="DA184" i="1"/>
  <c r="DB184" i="1"/>
  <c r="DC184" i="1"/>
  <c r="DD184" i="1"/>
  <c r="DY184" i="1"/>
  <c r="DZ184" i="1"/>
  <c r="EA184" i="1"/>
  <c r="EB184" i="1"/>
  <c r="EK184" i="1"/>
  <c r="EL184" i="1"/>
  <c r="EM184" i="1"/>
  <c r="EN184" i="1"/>
  <c r="EW184" i="1"/>
  <c r="EX184" i="1"/>
  <c r="EY184" i="1"/>
  <c r="EZ184" i="1"/>
  <c r="FI184" i="1"/>
  <c r="FJ184" i="1"/>
  <c r="FK184" i="1"/>
  <c r="FL184" i="1"/>
  <c r="FU184" i="1"/>
  <c r="FV184" i="1"/>
  <c r="FW184" i="1"/>
  <c r="FX184" i="1"/>
  <c r="GG184" i="1"/>
  <c r="GH184" i="1"/>
  <c r="GI184" i="1"/>
  <c r="GJ184" i="1"/>
  <c r="GS184" i="1"/>
  <c r="GT184" i="1"/>
  <c r="GU184" i="1"/>
  <c r="GV184" i="1"/>
  <c r="HE184" i="1"/>
  <c r="HF184" i="1"/>
  <c r="HG184" i="1"/>
  <c r="HH184" i="1"/>
  <c r="HQ184" i="1"/>
  <c r="HR184" i="1"/>
  <c r="HS184" i="1"/>
  <c r="HT184" i="1"/>
  <c r="I185" i="1"/>
  <c r="J185" i="1"/>
  <c r="K185" i="1"/>
  <c r="L185" i="1"/>
  <c r="CC185" i="1"/>
  <c r="CD185" i="1"/>
  <c r="CE185" i="1"/>
  <c r="CF185" i="1"/>
  <c r="CO185" i="1"/>
  <c r="CP185" i="1"/>
  <c r="CQ185" i="1"/>
  <c r="CR185" i="1"/>
  <c r="DA185" i="1"/>
  <c r="DB185" i="1"/>
  <c r="DC185" i="1"/>
  <c r="DD185" i="1"/>
  <c r="DY185" i="1"/>
  <c r="DZ185" i="1"/>
  <c r="EA185" i="1"/>
  <c r="EB185" i="1"/>
  <c r="EK185" i="1"/>
  <c r="EL185" i="1"/>
  <c r="EM185" i="1"/>
  <c r="EN185" i="1"/>
  <c r="EW185" i="1"/>
  <c r="EX185" i="1"/>
  <c r="EY185" i="1"/>
  <c r="EZ185" i="1"/>
  <c r="FI185" i="1"/>
  <c r="FJ185" i="1"/>
  <c r="FK185" i="1"/>
  <c r="FL185" i="1"/>
  <c r="FU185" i="1"/>
  <c r="FV185" i="1"/>
  <c r="FW185" i="1"/>
  <c r="FX185" i="1"/>
  <c r="GG185" i="1"/>
  <c r="GF185" i="1" s="1"/>
  <c r="GH185" i="1"/>
  <c r="GI185" i="1"/>
  <c r="GJ185" i="1"/>
  <c r="GS185" i="1"/>
  <c r="GT185" i="1"/>
  <c r="GU185" i="1"/>
  <c r="GV185" i="1"/>
  <c r="HE185" i="1"/>
  <c r="HF185" i="1"/>
  <c r="HG185" i="1"/>
  <c r="HH185" i="1"/>
  <c r="HQ185" i="1"/>
  <c r="HR185" i="1"/>
  <c r="HS185" i="1"/>
  <c r="HT185" i="1"/>
  <c r="D186" i="1"/>
  <c r="I186" i="1" s="1"/>
  <c r="E186" i="1"/>
  <c r="J186" i="1" s="1"/>
  <c r="F186" i="1"/>
  <c r="K186" i="1" s="1"/>
  <c r="G186" i="1"/>
  <c r="L186" i="1" s="1"/>
  <c r="P186" i="1"/>
  <c r="U186" i="1"/>
  <c r="Q186" i="1"/>
  <c r="V186" i="1" s="1"/>
  <c r="R186" i="1"/>
  <c r="W186" i="1" s="1"/>
  <c r="S186" i="1"/>
  <c r="X186" i="1" s="1"/>
  <c r="AB186" i="1"/>
  <c r="AG186" i="1" s="1"/>
  <c r="AC186" i="1"/>
  <c r="AH186" i="1" s="1"/>
  <c r="AD186" i="1"/>
  <c r="AI186" i="1" s="1"/>
  <c r="AE186" i="1"/>
  <c r="AJ186" i="1" s="1"/>
  <c r="AN186" i="1"/>
  <c r="AO186" i="1"/>
  <c r="AT186" i="1" s="1"/>
  <c r="AP186" i="1"/>
  <c r="AU186" i="1" s="1"/>
  <c r="AQ186" i="1"/>
  <c r="AV186" i="1" s="1"/>
  <c r="AS186" i="1"/>
  <c r="BL186" i="1"/>
  <c r="BQ186" i="1" s="1"/>
  <c r="BM186" i="1"/>
  <c r="BR186" i="1" s="1"/>
  <c r="BN186" i="1"/>
  <c r="BS186" i="1" s="1"/>
  <c r="BO186" i="1"/>
  <c r="BT186" i="1" s="1"/>
  <c r="BX186" i="1"/>
  <c r="CC186" i="1" s="1"/>
  <c r="BY186" i="1"/>
  <c r="CD186" i="1" s="1"/>
  <c r="BZ186" i="1"/>
  <c r="CA186" i="1"/>
  <c r="CF186" i="1" s="1"/>
  <c r="CE186" i="1"/>
  <c r="CJ186" i="1"/>
  <c r="CO186" i="1" s="1"/>
  <c r="CK186" i="1"/>
  <c r="CP186" i="1" s="1"/>
  <c r="CL186" i="1"/>
  <c r="CQ186" i="1" s="1"/>
  <c r="CM186" i="1"/>
  <c r="CR186" i="1" s="1"/>
  <c r="CV186" i="1"/>
  <c r="DA186" i="1" s="1"/>
  <c r="CW186" i="1"/>
  <c r="DB186" i="1" s="1"/>
  <c r="CX186" i="1"/>
  <c r="DC186" i="1" s="1"/>
  <c r="CY186" i="1"/>
  <c r="DD186" i="1" s="1"/>
  <c r="DH186" i="1"/>
  <c r="DI186" i="1"/>
  <c r="DJ186" i="1"/>
  <c r="DK186" i="1"/>
  <c r="DM186" i="1"/>
  <c r="DN186" i="1"/>
  <c r="DO186" i="1"/>
  <c r="DP186" i="1"/>
  <c r="DT186" i="1"/>
  <c r="DY186" i="1" s="1"/>
  <c r="DU186" i="1"/>
  <c r="DZ186" i="1" s="1"/>
  <c r="DV186" i="1"/>
  <c r="EA186" i="1" s="1"/>
  <c r="DW186" i="1"/>
  <c r="EB186" i="1" s="1"/>
  <c r="EF186" i="1"/>
  <c r="EK186" i="1" s="1"/>
  <c r="EG186" i="1"/>
  <c r="EL186" i="1" s="1"/>
  <c r="EH186" i="1"/>
  <c r="EM186" i="1" s="1"/>
  <c r="EI186" i="1"/>
  <c r="EN186" i="1" s="1"/>
  <c r="ER186" i="1"/>
  <c r="EW186" i="1" s="1"/>
  <c r="ES186" i="1"/>
  <c r="EX186" i="1" s="1"/>
  <c r="ET186" i="1"/>
  <c r="EY186" i="1" s="1"/>
  <c r="EU186" i="1"/>
  <c r="EZ186" i="1" s="1"/>
  <c r="FD186" i="1"/>
  <c r="FI186" i="1" s="1"/>
  <c r="FE186" i="1"/>
  <c r="FJ186" i="1" s="1"/>
  <c r="FF186" i="1"/>
  <c r="FK186" i="1" s="1"/>
  <c r="FG186" i="1"/>
  <c r="FL186" i="1" s="1"/>
  <c r="FP186" i="1"/>
  <c r="FU186" i="1" s="1"/>
  <c r="FQ186" i="1"/>
  <c r="FV186" i="1" s="1"/>
  <c r="FR186" i="1"/>
  <c r="FW186" i="1" s="1"/>
  <c r="FS186" i="1"/>
  <c r="FX186" i="1" s="1"/>
  <c r="GB186" i="1"/>
  <c r="GG186" i="1" s="1"/>
  <c r="GC186" i="1"/>
  <c r="GH186" i="1" s="1"/>
  <c r="GD186" i="1"/>
  <c r="GI186" i="1" s="1"/>
  <c r="GE186" i="1"/>
  <c r="GJ186" i="1" s="1"/>
  <c r="GN186" i="1"/>
  <c r="GS186" i="1" s="1"/>
  <c r="GO186" i="1"/>
  <c r="GT186" i="1" s="1"/>
  <c r="GP186" i="1"/>
  <c r="GU186" i="1" s="1"/>
  <c r="GQ186" i="1"/>
  <c r="GV186" i="1" s="1"/>
  <c r="GZ186" i="1"/>
  <c r="HE186" i="1" s="1"/>
  <c r="HA186" i="1"/>
  <c r="HF186" i="1" s="1"/>
  <c r="HB186" i="1"/>
  <c r="HG186" i="1" s="1"/>
  <c r="HC186" i="1"/>
  <c r="HH186" i="1" s="1"/>
  <c r="HL186" i="1"/>
  <c r="HQ186" i="1" s="1"/>
  <c r="HM186" i="1"/>
  <c r="HR186" i="1" s="1"/>
  <c r="HN186" i="1"/>
  <c r="HS186" i="1" s="1"/>
  <c r="HO186" i="1"/>
  <c r="HT186" i="1" s="1"/>
  <c r="U187" i="1"/>
  <c r="V187" i="1"/>
  <c r="W187" i="1"/>
  <c r="X187" i="1"/>
  <c r="GS187" i="1"/>
  <c r="GT187" i="1"/>
  <c r="GU187" i="1"/>
  <c r="GV187" i="1"/>
  <c r="U188" i="1"/>
  <c r="V188" i="1"/>
  <c r="W188" i="1"/>
  <c r="X188" i="1"/>
  <c r="GS189" i="1"/>
  <c r="GT189" i="1"/>
  <c r="GU189" i="1"/>
  <c r="GV189" i="1"/>
  <c r="I195" i="1"/>
  <c r="J195" i="1"/>
  <c r="K195" i="1"/>
  <c r="L195" i="1"/>
  <c r="GS196" i="1"/>
  <c r="GT196" i="1"/>
  <c r="GU196" i="1"/>
  <c r="GV196" i="1"/>
  <c r="I197" i="1"/>
  <c r="J197" i="1"/>
  <c r="K197" i="1"/>
  <c r="L197" i="1"/>
  <c r="GS197" i="1"/>
  <c r="GT197" i="1"/>
  <c r="GU197" i="1"/>
  <c r="GV197" i="1"/>
  <c r="I198" i="1"/>
  <c r="J198" i="1"/>
  <c r="K198" i="1"/>
  <c r="L198" i="1"/>
  <c r="GS198" i="1"/>
  <c r="GT198" i="1"/>
  <c r="GU198" i="1"/>
  <c r="GV198" i="1"/>
  <c r="D199" i="1"/>
  <c r="I199" i="1" s="1"/>
  <c r="E199" i="1"/>
  <c r="J199" i="1" s="1"/>
  <c r="F199" i="1"/>
  <c r="K199" i="1" s="1"/>
  <c r="G199" i="1"/>
  <c r="L199" i="1" s="1"/>
  <c r="P199" i="1"/>
  <c r="U199" i="1" s="1"/>
  <c r="Q199" i="1"/>
  <c r="V199" i="1"/>
  <c r="R199" i="1"/>
  <c r="W199" i="1" s="1"/>
  <c r="S199" i="1"/>
  <c r="X199" i="1" s="1"/>
  <c r="AB199" i="1"/>
  <c r="AG199" i="1"/>
  <c r="AC199" i="1"/>
  <c r="AH199" i="1" s="1"/>
  <c r="AD199" i="1"/>
  <c r="AI199" i="1" s="1"/>
  <c r="AE199" i="1"/>
  <c r="AJ199" i="1" s="1"/>
  <c r="AN199" i="1"/>
  <c r="AS199" i="1" s="1"/>
  <c r="AO199" i="1"/>
  <c r="AT199" i="1" s="1"/>
  <c r="AP199" i="1"/>
  <c r="AU199" i="1" s="1"/>
  <c r="AQ199" i="1"/>
  <c r="AV199" i="1" s="1"/>
  <c r="AZ199" i="1"/>
  <c r="BE199" i="1" s="1"/>
  <c r="BA199" i="1"/>
  <c r="BB199" i="1"/>
  <c r="BG199" i="1" s="1"/>
  <c r="BC199" i="1"/>
  <c r="BH199" i="1"/>
  <c r="BF199" i="1"/>
  <c r="BL199" i="1"/>
  <c r="BM199" i="1"/>
  <c r="BR199" i="1" s="1"/>
  <c r="BN199" i="1"/>
  <c r="BS199" i="1" s="1"/>
  <c r="BO199" i="1"/>
  <c r="BT199" i="1" s="1"/>
  <c r="BQ199" i="1"/>
  <c r="BX199" i="1"/>
  <c r="CC199" i="1" s="1"/>
  <c r="BY199" i="1"/>
  <c r="CD199" i="1" s="1"/>
  <c r="BZ199" i="1"/>
  <c r="CE199" i="1" s="1"/>
  <c r="CA199" i="1"/>
  <c r="CF199" i="1" s="1"/>
  <c r="CJ199" i="1"/>
  <c r="CO199" i="1" s="1"/>
  <c r="CK199" i="1"/>
  <c r="CP199" i="1" s="1"/>
  <c r="CL199" i="1"/>
  <c r="CM199" i="1"/>
  <c r="CR199" i="1" s="1"/>
  <c r="CQ199" i="1"/>
  <c r="CV199" i="1"/>
  <c r="DA199" i="1" s="1"/>
  <c r="CW199" i="1"/>
  <c r="DB199" i="1" s="1"/>
  <c r="CX199" i="1"/>
  <c r="DC199" i="1" s="1"/>
  <c r="CY199" i="1"/>
  <c r="DD199" i="1" s="1"/>
  <c r="DH199" i="1"/>
  <c r="DM199" i="1" s="1"/>
  <c r="DI199" i="1"/>
  <c r="DN199" i="1" s="1"/>
  <c r="DJ199" i="1"/>
  <c r="DO199" i="1" s="1"/>
  <c r="DK199" i="1"/>
  <c r="DP199" i="1"/>
  <c r="DT199" i="1"/>
  <c r="DY199" i="1"/>
  <c r="DU199" i="1"/>
  <c r="DZ199" i="1"/>
  <c r="DV199" i="1"/>
  <c r="EA199" i="1" s="1"/>
  <c r="DW199" i="1"/>
  <c r="EB199" i="1" s="1"/>
  <c r="EF199" i="1"/>
  <c r="EK199" i="1" s="1"/>
  <c r="EG199" i="1"/>
  <c r="EL199" i="1" s="1"/>
  <c r="EH199" i="1"/>
  <c r="EM199" i="1" s="1"/>
  <c r="EI199" i="1"/>
  <c r="EN199" i="1" s="1"/>
  <c r="ER199" i="1"/>
  <c r="EW199" i="1" s="1"/>
  <c r="ES199" i="1"/>
  <c r="EX199" i="1" s="1"/>
  <c r="ET199" i="1"/>
  <c r="EY199" i="1" s="1"/>
  <c r="EU199" i="1"/>
  <c r="EZ199" i="1" s="1"/>
  <c r="FD199" i="1"/>
  <c r="FE199" i="1"/>
  <c r="FJ199" i="1" s="1"/>
  <c r="FF199" i="1"/>
  <c r="FK199" i="1" s="1"/>
  <c r="FG199" i="1"/>
  <c r="FL199" i="1" s="1"/>
  <c r="FI199" i="1"/>
  <c r="FP199" i="1"/>
  <c r="FU199" i="1" s="1"/>
  <c r="FQ199" i="1"/>
  <c r="FV199" i="1" s="1"/>
  <c r="FR199" i="1"/>
  <c r="FW199" i="1" s="1"/>
  <c r="FS199" i="1"/>
  <c r="FX199" i="1" s="1"/>
  <c r="GB199" i="1"/>
  <c r="GG199" i="1" s="1"/>
  <c r="GC199" i="1"/>
  <c r="GH199" i="1" s="1"/>
  <c r="GD199" i="1"/>
  <c r="GI199" i="1" s="1"/>
  <c r="GE199" i="1"/>
  <c r="GJ199" i="1" s="1"/>
  <c r="GN199" i="1"/>
  <c r="GS199" i="1" s="1"/>
  <c r="GO199" i="1"/>
  <c r="GT199" i="1" s="1"/>
  <c r="GP199" i="1"/>
  <c r="GU199" i="1" s="1"/>
  <c r="GQ199" i="1"/>
  <c r="GV199" i="1" s="1"/>
  <c r="GZ199" i="1"/>
  <c r="HE199" i="1" s="1"/>
  <c r="HA199" i="1"/>
  <c r="HF199" i="1" s="1"/>
  <c r="HB199" i="1"/>
  <c r="HG199" i="1" s="1"/>
  <c r="HC199" i="1"/>
  <c r="HH199" i="1" s="1"/>
  <c r="HL199" i="1"/>
  <c r="HQ199" i="1" s="1"/>
  <c r="HM199" i="1"/>
  <c r="HR199" i="1" s="1"/>
  <c r="HN199" i="1"/>
  <c r="HS199" i="1" s="1"/>
  <c r="HO199" i="1"/>
  <c r="HT199" i="1" s="1"/>
  <c r="I200" i="1"/>
  <c r="J200" i="1"/>
  <c r="K200" i="1"/>
  <c r="L200" i="1"/>
  <c r="U200" i="1"/>
  <c r="V200" i="1"/>
  <c r="W200" i="1"/>
  <c r="X200" i="1"/>
  <c r="AS200" i="1"/>
  <c r="AT200" i="1"/>
  <c r="AU200" i="1"/>
  <c r="AV200" i="1"/>
  <c r="BE200" i="1"/>
  <c r="BF200" i="1"/>
  <c r="BG200" i="1"/>
  <c r="BH200" i="1"/>
  <c r="CC200" i="1"/>
  <c r="CD200" i="1"/>
  <c r="CE200" i="1"/>
  <c r="CF200" i="1"/>
  <c r="CO200" i="1"/>
  <c r="CP200" i="1"/>
  <c r="CQ200" i="1"/>
  <c r="CR200" i="1"/>
  <c r="DA200" i="1"/>
  <c r="DB200" i="1"/>
  <c r="DC200" i="1"/>
  <c r="DD200" i="1"/>
  <c r="DM200" i="1"/>
  <c r="DN200" i="1"/>
  <c r="DO200" i="1"/>
  <c r="DP200" i="1"/>
  <c r="DY200" i="1"/>
  <c r="DZ200" i="1"/>
  <c r="EA200" i="1"/>
  <c r="EB200" i="1"/>
  <c r="EK200" i="1"/>
  <c r="EL200" i="1"/>
  <c r="EM200" i="1"/>
  <c r="EN200" i="1"/>
  <c r="EW200" i="1"/>
  <c r="EX200" i="1"/>
  <c r="EY200" i="1"/>
  <c r="EZ200" i="1"/>
  <c r="FI200" i="1"/>
  <c r="FJ200" i="1"/>
  <c r="FK200" i="1"/>
  <c r="FL200" i="1"/>
  <c r="FU200" i="1"/>
  <c r="FV200" i="1"/>
  <c r="FW200" i="1"/>
  <c r="FX200" i="1"/>
  <c r="GG200" i="1"/>
  <c r="GH200" i="1"/>
  <c r="GI200" i="1"/>
  <c r="GJ200" i="1"/>
  <c r="GS200" i="1"/>
  <c r="GT200" i="1"/>
  <c r="GU200" i="1"/>
  <c r="GV200" i="1"/>
  <c r="HE200" i="1"/>
  <c r="HF200" i="1"/>
  <c r="HG200" i="1"/>
  <c r="HH200" i="1"/>
  <c r="HQ200" i="1"/>
  <c r="HR200" i="1"/>
  <c r="HS200" i="1"/>
  <c r="HT200" i="1"/>
  <c r="I201" i="1"/>
  <c r="J201" i="1"/>
  <c r="K201" i="1"/>
  <c r="L201" i="1"/>
  <c r="U201" i="1"/>
  <c r="V201" i="1"/>
  <c r="W201" i="1"/>
  <c r="X201" i="1"/>
  <c r="AS201" i="1"/>
  <c r="AT201" i="1"/>
  <c r="AU201" i="1"/>
  <c r="AV201" i="1"/>
  <c r="BE201" i="1"/>
  <c r="BF201" i="1"/>
  <c r="BG201" i="1"/>
  <c r="BH201" i="1"/>
  <c r="CC201" i="1"/>
  <c r="CD201" i="1"/>
  <c r="CE201" i="1"/>
  <c r="CF201" i="1"/>
  <c r="CO201" i="1"/>
  <c r="CP201" i="1"/>
  <c r="CQ201" i="1"/>
  <c r="CR201" i="1"/>
  <c r="DA201" i="1"/>
  <c r="DB201" i="1"/>
  <c r="DC201" i="1"/>
  <c r="DD201" i="1"/>
  <c r="DM201" i="1"/>
  <c r="DN201" i="1"/>
  <c r="DO201" i="1"/>
  <c r="DP201" i="1"/>
  <c r="DY201" i="1"/>
  <c r="DZ201" i="1"/>
  <c r="EA201" i="1"/>
  <c r="EB201" i="1"/>
  <c r="EK201" i="1"/>
  <c r="EL201" i="1"/>
  <c r="EM201" i="1"/>
  <c r="EN201" i="1"/>
  <c r="EW201" i="1"/>
  <c r="EX201" i="1"/>
  <c r="EY201" i="1"/>
  <c r="EZ201" i="1"/>
  <c r="FI201" i="1"/>
  <c r="FJ201" i="1"/>
  <c r="FK201" i="1"/>
  <c r="FL201" i="1"/>
  <c r="FU201" i="1"/>
  <c r="FV201" i="1"/>
  <c r="FW201" i="1"/>
  <c r="FX201" i="1"/>
  <c r="GG201" i="1"/>
  <c r="GH201" i="1"/>
  <c r="GI201" i="1"/>
  <c r="GJ201" i="1"/>
  <c r="GS201" i="1"/>
  <c r="GT201" i="1"/>
  <c r="GU201" i="1"/>
  <c r="GV201" i="1"/>
  <c r="HE201" i="1"/>
  <c r="HF201" i="1"/>
  <c r="HG201" i="1"/>
  <c r="HH201" i="1"/>
  <c r="HQ201" i="1"/>
  <c r="HR201" i="1"/>
  <c r="HS201" i="1"/>
  <c r="HT201" i="1"/>
  <c r="U202" i="1"/>
  <c r="V202" i="1"/>
  <c r="W202" i="1"/>
  <c r="X202" i="1"/>
  <c r="AS202" i="1"/>
  <c r="AT202" i="1"/>
  <c r="AU202" i="1"/>
  <c r="AV202" i="1"/>
  <c r="BE202" i="1"/>
  <c r="BF202" i="1"/>
  <c r="BG202" i="1"/>
  <c r="BH202" i="1"/>
  <c r="CC202" i="1"/>
  <c r="CD202" i="1"/>
  <c r="CE202" i="1"/>
  <c r="CF202" i="1"/>
  <c r="CO202" i="1"/>
  <c r="CP202" i="1"/>
  <c r="CQ202" i="1"/>
  <c r="CR202" i="1"/>
  <c r="DA202" i="1"/>
  <c r="DB202" i="1"/>
  <c r="DC202" i="1"/>
  <c r="DD202" i="1"/>
  <c r="DM202" i="1"/>
  <c r="DN202" i="1"/>
  <c r="DO202" i="1"/>
  <c r="DP202" i="1"/>
  <c r="DY202" i="1"/>
  <c r="DZ202" i="1"/>
  <c r="EA202" i="1"/>
  <c r="EB202" i="1"/>
  <c r="EK202" i="1"/>
  <c r="EL202" i="1"/>
  <c r="EM202" i="1"/>
  <c r="EN202" i="1"/>
  <c r="EW202" i="1"/>
  <c r="EX202" i="1"/>
  <c r="EY202" i="1"/>
  <c r="EZ202" i="1"/>
  <c r="FI202" i="1"/>
  <c r="FJ202" i="1"/>
  <c r="FK202" i="1"/>
  <c r="FL202" i="1"/>
  <c r="FU202" i="1"/>
  <c r="FV202" i="1"/>
  <c r="FW202" i="1"/>
  <c r="FX202" i="1"/>
  <c r="GG202" i="1"/>
  <c r="GH202" i="1"/>
  <c r="GI202" i="1"/>
  <c r="GJ202" i="1"/>
  <c r="GS202" i="1"/>
  <c r="GT202" i="1"/>
  <c r="GU202" i="1"/>
  <c r="GV202" i="1"/>
  <c r="HE202" i="1"/>
  <c r="HF202" i="1"/>
  <c r="HG202" i="1"/>
  <c r="HH202" i="1"/>
  <c r="HQ202" i="1"/>
  <c r="HR202" i="1"/>
  <c r="HS202" i="1"/>
  <c r="HT202" i="1"/>
  <c r="D212" i="1"/>
  <c r="I212" i="1" s="1"/>
  <c r="E212" i="1"/>
  <c r="J212" i="1" s="1"/>
  <c r="F212" i="1"/>
  <c r="K212" i="1" s="1"/>
  <c r="G212" i="1"/>
  <c r="L212" i="1" s="1"/>
  <c r="P212" i="1"/>
  <c r="U212" i="1" s="1"/>
  <c r="Q212" i="1"/>
  <c r="V212" i="1" s="1"/>
  <c r="R212" i="1"/>
  <c r="W212" i="1" s="1"/>
  <c r="S212" i="1"/>
  <c r="X212" i="1" s="1"/>
  <c r="AC212" i="1"/>
  <c r="AH212" i="1" s="1"/>
  <c r="AD212" i="1"/>
  <c r="AI212" i="1" s="1"/>
  <c r="AE212" i="1"/>
  <c r="AJ212" i="1" s="1"/>
  <c r="AN212" i="1"/>
  <c r="AS212" i="1" s="1"/>
  <c r="AO212" i="1"/>
  <c r="AT212" i="1" s="1"/>
  <c r="AP212" i="1"/>
  <c r="AU212" i="1" s="1"/>
  <c r="AQ212" i="1"/>
  <c r="AV212" i="1" s="1"/>
  <c r="AZ212" i="1"/>
  <c r="BE212" i="1" s="1"/>
  <c r="BA212" i="1"/>
  <c r="BF212" i="1" s="1"/>
  <c r="BB212" i="1"/>
  <c r="BG212" i="1" s="1"/>
  <c r="BC212" i="1"/>
  <c r="BH212" i="1" s="1"/>
  <c r="BL212" i="1"/>
  <c r="BQ212" i="1" s="1"/>
  <c r="BM212" i="1"/>
  <c r="BR212" i="1" s="1"/>
  <c r="BN212" i="1"/>
  <c r="BS212" i="1" s="1"/>
  <c r="BO212" i="1"/>
  <c r="BT212" i="1" s="1"/>
  <c r="BP212" i="1"/>
  <c r="BX212" i="1"/>
  <c r="CC212" i="1" s="1"/>
  <c r="BY212" i="1"/>
  <c r="CD212" i="1" s="1"/>
  <c r="BZ212" i="1"/>
  <c r="CE212" i="1" s="1"/>
  <c r="CA212" i="1"/>
  <c r="CF212" i="1" s="1"/>
  <c r="CJ212" i="1"/>
  <c r="CO212" i="1" s="1"/>
  <c r="CK212" i="1"/>
  <c r="CP212" i="1" s="1"/>
  <c r="CL212" i="1"/>
  <c r="CQ212" i="1" s="1"/>
  <c r="CM212" i="1"/>
  <c r="CR212" i="1"/>
  <c r="CV212" i="1"/>
  <c r="DA212" i="1" s="1"/>
  <c r="CW212" i="1"/>
  <c r="DB212" i="1" s="1"/>
  <c r="CX212" i="1"/>
  <c r="DC212" i="1" s="1"/>
  <c r="CY212" i="1"/>
  <c r="DD212" i="1" s="1"/>
  <c r="DH212" i="1"/>
  <c r="DM212" i="1" s="1"/>
  <c r="DI212" i="1"/>
  <c r="DN212" i="1" s="1"/>
  <c r="DJ212" i="1"/>
  <c r="DO212" i="1" s="1"/>
  <c r="DK212" i="1"/>
  <c r="DP212" i="1" s="1"/>
  <c r="DT212" i="1"/>
  <c r="DY212" i="1" s="1"/>
  <c r="DU212" i="1"/>
  <c r="DZ212" i="1" s="1"/>
  <c r="DV212" i="1"/>
  <c r="EA212" i="1" s="1"/>
  <c r="DW212" i="1"/>
  <c r="EB212" i="1" s="1"/>
  <c r="EF212" i="1"/>
  <c r="EK212" i="1" s="1"/>
  <c r="EG212" i="1"/>
  <c r="EL212" i="1" s="1"/>
  <c r="EH212" i="1"/>
  <c r="EM212" i="1" s="1"/>
  <c r="EI212" i="1"/>
  <c r="EN212" i="1" s="1"/>
  <c r="ER212" i="1"/>
  <c r="EW212" i="1" s="1"/>
  <c r="ES212" i="1"/>
  <c r="EX212" i="1" s="1"/>
  <c r="ET212" i="1"/>
  <c r="EY212" i="1" s="1"/>
  <c r="EU212" i="1"/>
  <c r="EZ212" i="1" s="1"/>
  <c r="FD212" i="1"/>
  <c r="FI212" i="1" s="1"/>
  <c r="FE212" i="1"/>
  <c r="FJ212" i="1" s="1"/>
  <c r="FF212" i="1"/>
  <c r="FK212" i="1" s="1"/>
  <c r="FG212" i="1"/>
  <c r="FL212" i="1" s="1"/>
  <c r="FP212" i="1"/>
  <c r="FU212" i="1" s="1"/>
  <c r="FQ212" i="1"/>
  <c r="FV212" i="1" s="1"/>
  <c r="FR212" i="1"/>
  <c r="FW212" i="1" s="1"/>
  <c r="FS212" i="1"/>
  <c r="FX212" i="1" s="1"/>
  <c r="GB212" i="1"/>
  <c r="GG212" i="1" s="1"/>
  <c r="GC212" i="1"/>
  <c r="GH212" i="1" s="1"/>
  <c r="GD212" i="1"/>
  <c r="GI212" i="1" s="1"/>
  <c r="GE212" i="1"/>
  <c r="GJ212" i="1"/>
  <c r="GN212" i="1"/>
  <c r="GS212" i="1" s="1"/>
  <c r="GO212" i="1"/>
  <c r="GT212" i="1" s="1"/>
  <c r="GP212" i="1"/>
  <c r="GU212" i="1" s="1"/>
  <c r="GQ212" i="1"/>
  <c r="GV212" i="1" s="1"/>
  <c r="GZ212" i="1"/>
  <c r="HE212" i="1" s="1"/>
  <c r="HA212" i="1"/>
  <c r="HF212" i="1" s="1"/>
  <c r="HB212" i="1"/>
  <c r="HG212" i="1" s="1"/>
  <c r="HC212" i="1"/>
  <c r="HH212" i="1" s="1"/>
  <c r="HL212" i="1"/>
  <c r="HQ212" i="1" s="1"/>
  <c r="HM212" i="1"/>
  <c r="HR212" i="1" s="1"/>
  <c r="HN212" i="1"/>
  <c r="HS212" i="1" s="1"/>
  <c r="HO212" i="1"/>
  <c r="HT212" i="1" s="1"/>
  <c r="AB212" i="1"/>
  <c r="AG212" i="1" s="1"/>
  <c r="DL191" i="1" l="1"/>
  <c r="DX181" i="1"/>
  <c r="FH190" i="1"/>
  <c r="FT187" i="1"/>
  <c r="HP191" i="1"/>
  <c r="CB207" i="1"/>
  <c r="AF207" i="1"/>
  <c r="GR209" i="1"/>
  <c r="GR210" i="1"/>
  <c r="AR200" i="1"/>
  <c r="CN197" i="1"/>
  <c r="FT205" i="1"/>
  <c r="GR205" i="1"/>
  <c r="T177" i="1"/>
  <c r="T184" i="1"/>
  <c r="AR184" i="1"/>
  <c r="BD190" i="1"/>
  <c r="BD194" i="1"/>
  <c r="HP214" i="1"/>
  <c r="CZ217" i="1"/>
  <c r="EJ217" i="1"/>
  <c r="FH217" i="1"/>
  <c r="FT215" i="1"/>
  <c r="FT216" i="1"/>
  <c r="FT217" i="1"/>
  <c r="HD223" i="1"/>
  <c r="HD224" i="1"/>
  <c r="HP223" i="1"/>
  <c r="H181" i="1"/>
  <c r="BP191" i="1"/>
  <c r="EJ190" i="1"/>
  <c r="EJ194" i="1"/>
  <c r="EJ196" i="1"/>
  <c r="EJ180" i="1"/>
  <c r="HD187" i="1"/>
  <c r="HD198" i="1"/>
  <c r="HP190" i="1"/>
  <c r="HP195" i="1"/>
  <c r="AF208" i="1"/>
  <c r="HP222" i="1"/>
  <c r="AR155" i="1"/>
  <c r="T149" i="1"/>
  <c r="GF192" i="1"/>
  <c r="GF197" i="1"/>
  <c r="GR182" i="1"/>
  <c r="GR203" i="1"/>
  <c r="BD205" i="1"/>
  <c r="AF205" i="1"/>
  <c r="BD206" i="1"/>
  <c r="H214" i="1"/>
  <c r="DL214" i="1"/>
  <c r="FT214" i="1"/>
  <c r="HD214" i="1"/>
  <c r="CZ201" i="1"/>
  <c r="CN200" i="1"/>
  <c r="H198" i="1"/>
  <c r="FT185" i="1"/>
  <c r="H185" i="1"/>
  <c r="HP184" i="1"/>
  <c r="CZ183" i="1"/>
  <c r="CN183" i="1"/>
  <c r="BP156" i="1"/>
  <c r="BP155" i="1"/>
  <c r="AF180" i="1"/>
  <c r="BP184" i="1"/>
  <c r="CZ179" i="1"/>
  <c r="CZ198" i="1"/>
  <c r="DL190" i="1"/>
  <c r="CZ204" i="1"/>
  <c r="T192" i="1"/>
  <c r="CB197" i="1"/>
  <c r="CN181" i="1"/>
  <c r="CN187" i="1"/>
  <c r="EV178" i="1"/>
  <c r="EV198" i="1"/>
  <c r="FH189" i="1"/>
  <c r="HD208" i="1"/>
  <c r="EJ209" i="1"/>
  <c r="AR209" i="1"/>
  <c r="T215" i="1"/>
  <c r="BD217" i="1"/>
  <c r="CN215" i="1"/>
  <c r="EV200" i="1"/>
  <c r="T188" i="1"/>
  <c r="DX185" i="1"/>
  <c r="CN185" i="1"/>
  <c r="H192" i="1"/>
  <c r="H177" i="1"/>
  <c r="T179" i="1"/>
  <c r="T183" i="1"/>
  <c r="BD179" i="1"/>
  <c r="BD187" i="1"/>
  <c r="BD197" i="1"/>
  <c r="BP177" i="1"/>
  <c r="BP183" i="1"/>
  <c r="BP188" i="1"/>
  <c r="CZ196" i="1"/>
  <c r="DX177" i="1"/>
  <c r="DX180" i="1"/>
  <c r="EV187" i="1"/>
  <c r="EV194" i="1"/>
  <c r="FH180" i="1"/>
  <c r="FT178" i="1"/>
  <c r="FT182" i="1"/>
  <c r="HD192" i="1"/>
  <c r="HD194" i="1"/>
  <c r="AR203" i="1"/>
  <c r="HP203" i="1"/>
  <c r="AR204" i="1"/>
  <c r="BD204" i="1"/>
  <c r="DL205" i="1"/>
  <c r="HP206" i="1"/>
  <c r="HD207" i="1"/>
  <c r="T207" i="1"/>
  <c r="CB209" i="1"/>
  <c r="EV210" i="1"/>
  <c r="FH210" i="1"/>
  <c r="AR213" i="1"/>
  <c r="HD215" i="1"/>
  <c r="HD220" i="1"/>
  <c r="EV202" i="1"/>
  <c r="GR198" i="1"/>
  <c r="GR197" i="1"/>
  <c r="GR196" i="1"/>
  <c r="H195" i="1"/>
  <c r="H189" i="1"/>
  <c r="AF195" i="1"/>
  <c r="AF179" i="1"/>
  <c r="BD182" i="1"/>
  <c r="CB193" i="1"/>
  <c r="CB196" i="1"/>
  <c r="CZ188" i="1"/>
  <c r="DL198" i="1"/>
  <c r="DL178" i="1"/>
  <c r="DL182" i="1"/>
  <c r="DX196" i="1"/>
  <c r="EJ188" i="1"/>
  <c r="EJ189" i="1"/>
  <c r="FH196" i="1"/>
  <c r="FH198" i="1"/>
  <c r="GF182" i="1"/>
  <c r="GF189" i="1"/>
  <c r="GF191" i="1"/>
  <c r="HP182" i="1"/>
  <c r="DX203" i="1"/>
  <c r="HD204" i="1"/>
  <c r="EJ206" i="1"/>
  <c r="FH207" i="1"/>
  <c r="GF207" i="1"/>
  <c r="FH208" i="1"/>
  <c r="GR208" i="1"/>
  <c r="AF210" i="1"/>
  <c r="BD214" i="1"/>
  <c r="CB214" i="1"/>
  <c r="T217" i="1"/>
  <c r="BD216" i="1"/>
  <c r="DX217" i="1"/>
  <c r="GR217" i="1"/>
  <c r="GR218" i="1"/>
  <c r="HP217" i="1"/>
  <c r="FH238" i="1"/>
  <c r="CZ202" i="1"/>
  <c r="HP201" i="1"/>
  <c r="HD201" i="1"/>
  <c r="FT201" i="1"/>
  <c r="EV201" i="1"/>
  <c r="FH200" i="1"/>
  <c r="CB200" i="1"/>
  <c r="BD200" i="1"/>
  <c r="HD184" i="1"/>
  <c r="FH184" i="1"/>
  <c r="BP174" i="1"/>
  <c r="T151" i="1"/>
  <c r="T196" i="1"/>
  <c r="AF189" i="1"/>
  <c r="AF191" i="1"/>
  <c r="AF185" i="1"/>
  <c r="AR178" i="1"/>
  <c r="AR183" i="1"/>
  <c r="AR187" i="1"/>
  <c r="AR190" i="1"/>
  <c r="CB191" i="1"/>
  <c r="CB181" i="1"/>
  <c r="CZ177" i="1"/>
  <c r="CZ178" i="1"/>
  <c r="DX187" i="1"/>
  <c r="DX189" i="1"/>
  <c r="EJ182" i="1"/>
  <c r="EV177" i="1"/>
  <c r="FT192" i="1"/>
  <c r="FT196" i="1"/>
  <c r="GF178" i="1"/>
  <c r="HD179" i="1"/>
  <c r="HD182" i="1"/>
  <c r="FT203" i="1"/>
  <c r="CB204" i="1"/>
  <c r="H205" i="1"/>
  <c r="AR205" i="1"/>
  <c r="DX207" i="1"/>
  <c r="CZ208" i="1"/>
  <c r="FH209" i="1"/>
  <c r="GF209" i="1"/>
  <c r="FH213" i="1"/>
  <c r="DX213" i="1"/>
  <c r="CB213" i="1"/>
  <c r="H220" i="1"/>
  <c r="CB215" i="1"/>
  <c r="CB216" i="1"/>
  <c r="CN216" i="1"/>
  <c r="CZ216" i="1"/>
  <c r="GR202" i="1"/>
  <c r="GF202" i="1"/>
  <c r="AR201" i="1"/>
  <c r="HD200" i="1"/>
  <c r="GR200" i="1"/>
  <c r="DX200" i="1"/>
  <c r="EV184" i="1"/>
  <c r="HP202" i="1"/>
  <c r="FT202" i="1"/>
  <c r="H201" i="1"/>
  <c r="EJ200" i="1"/>
  <c r="CZ200" i="1"/>
  <c r="GR189" i="1"/>
  <c r="T155" i="1"/>
  <c r="T148" i="1"/>
  <c r="T160" i="1" s="1"/>
  <c r="T191" i="1"/>
  <c r="T195" i="1"/>
  <c r="AF182" i="1"/>
  <c r="AR196" i="1"/>
  <c r="BD178" i="1"/>
  <c r="BD191" i="1"/>
  <c r="BP190" i="1"/>
  <c r="BP194" i="1"/>
  <c r="BP198" i="1"/>
  <c r="CB190" i="1"/>
  <c r="CZ187" i="1"/>
  <c r="HD202" i="1"/>
  <c r="HP200" i="1"/>
  <c r="AR202" i="1"/>
  <c r="GR201" i="1"/>
  <c r="GF201" i="1"/>
  <c r="DL200" i="1"/>
  <c r="GF184" i="1"/>
  <c r="HD183" i="1"/>
  <c r="GF183" i="1"/>
  <c r="FT183" i="1"/>
  <c r="DX183" i="1"/>
  <c r="AR156" i="1"/>
  <c r="AR160" i="1" s="1"/>
  <c r="AF156" i="1"/>
  <c r="T156" i="1"/>
  <c r="T153" i="1"/>
  <c r="T152" i="1"/>
  <c r="H188" i="1"/>
  <c r="H191" i="1"/>
  <c r="T180" i="1"/>
  <c r="T198" i="1"/>
  <c r="AF188" i="1"/>
  <c r="AR180" i="1"/>
  <c r="AR192" i="1"/>
  <c r="BD181" i="1"/>
  <c r="BD185" i="1"/>
  <c r="BD198" i="1"/>
  <c r="BP179" i="1"/>
  <c r="EV185" i="1"/>
  <c r="GR184" i="1"/>
  <c r="DX184" i="1"/>
  <c r="HP183" i="1"/>
  <c r="FH183" i="1"/>
  <c r="EV183" i="1"/>
  <c r="EJ183" i="1"/>
  <c r="H190" i="1"/>
  <c r="H180" i="1"/>
  <c r="T181" i="1"/>
  <c r="AF187" i="1"/>
  <c r="AF194" i="1"/>
  <c r="AF178" i="1"/>
  <c r="AF181" i="1"/>
  <c r="AR182" i="1"/>
  <c r="AR185" i="1"/>
  <c r="AR189" i="1"/>
  <c r="AR195" i="1"/>
  <c r="BD183" i="1"/>
  <c r="BD189" i="1"/>
  <c r="BP180" i="1"/>
  <c r="BP187" i="1"/>
  <c r="BP189" i="1"/>
  <c r="BP195" i="1"/>
  <c r="CB187" i="1"/>
  <c r="CB195" i="1"/>
  <c r="CB180" i="1"/>
  <c r="CN179" i="1"/>
  <c r="CN182" i="1"/>
  <c r="CN195" i="1"/>
  <c r="CZ182" i="1"/>
  <c r="DL195" i="1"/>
  <c r="DL176" i="1"/>
  <c r="DL179" i="1"/>
  <c r="DL185" i="1"/>
  <c r="DX188" i="1"/>
  <c r="EJ178" i="1"/>
  <c r="EJ181" i="1"/>
  <c r="EV179" i="1"/>
  <c r="EV192" i="1"/>
  <c r="FH178" i="1"/>
  <c r="FH179" i="1"/>
  <c r="FT179" i="1"/>
  <c r="FT188" i="1"/>
  <c r="HD177" i="1"/>
  <c r="HD178" i="1"/>
  <c r="HD188" i="1"/>
  <c r="HP180" i="1"/>
  <c r="CB203" i="1"/>
  <c r="T203" i="1"/>
  <c r="FH203" i="1"/>
  <c r="T211" i="1"/>
  <c r="GR215" i="1"/>
  <c r="CB194" i="1"/>
  <c r="CB177" i="1"/>
  <c r="CN178" i="1"/>
  <c r="CN186" i="1" s="1"/>
  <c r="CN180" i="1"/>
  <c r="CN190" i="1"/>
  <c r="CZ192" i="1"/>
  <c r="CZ195" i="1"/>
  <c r="HP178" i="1"/>
  <c r="H187" i="1"/>
  <c r="H193" i="1"/>
  <c r="H183" i="1"/>
  <c r="T178" i="1"/>
  <c r="T194" i="1"/>
  <c r="T197" i="1"/>
  <c r="AF190" i="1"/>
  <c r="AF197" i="1"/>
  <c r="AF184" i="1"/>
  <c r="AR179" i="1"/>
  <c r="AR188" i="1"/>
  <c r="AR191" i="1"/>
  <c r="AR198" i="1"/>
  <c r="BD180" i="1"/>
  <c r="BD193" i="1"/>
  <c r="BD196" i="1"/>
  <c r="BP178" i="1"/>
  <c r="BP192" i="1"/>
  <c r="CB189" i="1"/>
  <c r="CB192" i="1"/>
  <c r="CB198" i="1"/>
  <c r="CN177" i="1"/>
  <c r="CN189" i="1"/>
  <c r="CN193" i="1"/>
  <c r="CN198" i="1"/>
  <c r="CZ180" i="1"/>
  <c r="CZ194" i="1"/>
  <c r="CZ197" i="1"/>
  <c r="DL196" i="1"/>
  <c r="DX192" i="1"/>
  <c r="DX195" i="1"/>
  <c r="EJ191" i="1"/>
  <c r="EJ195" i="1"/>
  <c r="EV196" i="1"/>
  <c r="EV197" i="1"/>
  <c r="FH191" i="1"/>
  <c r="FT194" i="1"/>
  <c r="FT197" i="1"/>
  <c r="GF181" i="1"/>
  <c r="GF190" i="1"/>
  <c r="GF193" i="1"/>
  <c r="GR180" i="1"/>
  <c r="HD196" i="1"/>
  <c r="HD197" i="1"/>
  <c r="HP196" i="1"/>
  <c r="DX204" i="1"/>
  <c r="FH204" i="1"/>
  <c r="HP204" i="1"/>
  <c r="T204" i="1"/>
  <c r="CZ205" i="1"/>
  <c r="T205" i="1"/>
  <c r="DX206" i="1"/>
  <c r="HD206" i="1"/>
  <c r="AF206" i="1"/>
  <c r="DL207" i="1"/>
  <c r="FT207" i="1"/>
  <c r="H207" i="1"/>
  <c r="T208" i="1"/>
  <c r="FT208" i="1"/>
  <c r="T209" i="1"/>
  <c r="CN209" i="1"/>
  <c r="AF209" i="1"/>
  <c r="FT209" i="1"/>
  <c r="T210" i="1"/>
  <c r="CN210" i="1"/>
  <c r="HP210" i="1"/>
  <c r="T213" i="1"/>
  <c r="CZ213" i="1"/>
  <c r="AR214" i="1"/>
  <c r="DX214" i="1"/>
  <c r="GR214" i="1"/>
  <c r="H217" i="1"/>
  <c r="H218" i="1"/>
  <c r="AR216" i="1"/>
  <c r="AR217" i="1"/>
  <c r="BD215" i="1"/>
  <c r="CB218" i="1"/>
  <c r="CB224" i="1"/>
  <c r="CZ224" i="1"/>
  <c r="DL216" i="1"/>
  <c r="DL218" i="1"/>
  <c r="DX215" i="1"/>
  <c r="DX216" i="1"/>
  <c r="DX221" i="1"/>
  <c r="EJ224" i="1"/>
  <c r="GR216" i="1"/>
  <c r="CN194" i="1"/>
  <c r="CZ181" i="1"/>
  <c r="CZ191" i="1"/>
  <c r="DL188" i="1"/>
  <c r="DL194" i="1"/>
  <c r="DL177" i="1"/>
  <c r="DL181" i="1"/>
  <c r="DX179" i="1"/>
  <c r="DX182" i="1"/>
  <c r="EJ187" i="1"/>
  <c r="EJ193" i="1"/>
  <c r="EV182" i="1"/>
  <c r="EV191" i="1"/>
  <c r="FH188" i="1"/>
  <c r="FH195" i="1"/>
  <c r="FH182" i="1"/>
  <c r="FT191" i="1"/>
  <c r="FT195" i="1"/>
  <c r="GF177" i="1"/>
  <c r="GF188" i="1"/>
  <c r="GF196" i="1"/>
  <c r="GR179" i="1"/>
  <c r="HD181" i="1"/>
  <c r="HD191" i="1"/>
  <c r="HP188" i="1"/>
  <c r="HP194" i="1"/>
  <c r="HP177" i="1"/>
  <c r="HP181" i="1"/>
  <c r="DL203" i="1"/>
  <c r="HD203" i="1"/>
  <c r="GF203" i="1"/>
  <c r="GF204" i="1"/>
  <c r="CN205" i="1"/>
  <c r="FH205" i="1"/>
  <c r="CN206" i="1"/>
  <c r="GR206" i="1"/>
  <c r="CN207" i="1"/>
  <c r="EV207" i="1"/>
  <c r="CB208" i="1"/>
  <c r="HP208" i="1"/>
  <c r="DX209" i="1"/>
  <c r="CB210" i="1"/>
  <c r="EJ210" i="1"/>
  <c r="GF210" i="1"/>
  <c r="BD211" i="1"/>
  <c r="H213" i="1"/>
  <c r="HD213" i="1"/>
  <c r="GR213" i="1"/>
  <c r="FT213" i="1"/>
  <c r="DL213" i="1"/>
  <c r="CZ214" i="1"/>
  <c r="GF214" i="1"/>
  <c r="CZ215" i="1"/>
  <c r="DL215" i="1"/>
  <c r="EJ221" i="1"/>
  <c r="FH220" i="1"/>
  <c r="FH224" i="1"/>
  <c r="GF224" i="1"/>
  <c r="DL238" i="1"/>
  <c r="DL187" i="1"/>
  <c r="DL174" i="1"/>
  <c r="DL175" i="1"/>
  <c r="DL180" i="1"/>
  <c r="DX191" i="1"/>
  <c r="DX197" i="1"/>
  <c r="EJ192" i="1"/>
  <c r="EJ177" i="1"/>
  <c r="EV180" i="1"/>
  <c r="EV190" i="1"/>
  <c r="EV195" i="1"/>
  <c r="FH187" i="1"/>
  <c r="FH192" i="1"/>
  <c r="FH177" i="1"/>
  <c r="FH181" i="1"/>
  <c r="FT190" i="1"/>
  <c r="FT193" i="1"/>
  <c r="FT198" i="1"/>
  <c r="GF194" i="1"/>
  <c r="GR178" i="1"/>
  <c r="GR183" i="1"/>
  <c r="HD180" i="1"/>
  <c r="HD195" i="1"/>
  <c r="HP187" i="1"/>
  <c r="HP198" i="1"/>
  <c r="HP179" i="1"/>
  <c r="CZ203" i="1"/>
  <c r="DL204" i="1"/>
  <c r="FT204" i="1"/>
  <c r="CB205" i="1"/>
  <c r="DX205" i="1"/>
  <c r="HD205" i="1"/>
  <c r="CB206" i="1"/>
  <c r="FH206" i="1"/>
  <c r="GF206" i="1"/>
  <c r="EJ207" i="1"/>
  <c r="HP207" i="1"/>
  <c r="AR207" i="1"/>
  <c r="AR208" i="1"/>
  <c r="EV208" i="1"/>
  <c r="CZ209" i="1"/>
  <c r="EV209" i="1"/>
  <c r="HD209" i="1"/>
  <c r="AR210" i="1"/>
  <c r="AR211" i="1"/>
  <c r="BD213" i="1"/>
  <c r="GF213" i="1"/>
  <c r="EJ213" i="1"/>
  <c r="FH214" i="1"/>
  <c r="H215" i="1"/>
  <c r="T216" i="1"/>
  <c r="CN217" i="1"/>
  <c r="CZ218" i="1"/>
  <c r="DL220" i="1"/>
  <c r="DL221" i="1"/>
  <c r="EJ216" i="1"/>
  <c r="EJ218" i="1"/>
  <c r="FH216" i="1"/>
  <c r="GR222" i="1"/>
  <c r="HD217" i="1"/>
  <c r="HD218" i="1"/>
  <c r="BD238" i="1"/>
  <c r="FH202" i="1"/>
  <c r="EJ202" i="1"/>
  <c r="EJ201" i="1"/>
  <c r="H197" i="1"/>
  <c r="CZ185" i="1"/>
  <c r="CB185" i="1"/>
  <c r="T174" i="1"/>
  <c r="GF238" i="1"/>
  <c r="T238" i="1"/>
  <c r="FT238" i="1"/>
  <c r="DX202" i="1"/>
  <c r="DL202" i="1"/>
  <c r="CN202" i="1"/>
  <c r="DX201" i="1"/>
  <c r="DL201" i="1"/>
  <c r="CN201" i="1"/>
  <c r="T200" i="1"/>
  <c r="H200" i="1"/>
  <c r="HD185" i="1"/>
  <c r="EJ185" i="1"/>
  <c r="CN184" i="1"/>
  <c r="CB183" i="1"/>
  <c r="AR174" i="1"/>
  <c r="H174" i="1"/>
  <c r="H172" i="1"/>
  <c r="H173" i="1" s="1"/>
  <c r="T185" i="1"/>
  <c r="AR177" i="1"/>
  <c r="BD188" i="1"/>
  <c r="BP196" i="1"/>
  <c r="CN191" i="1"/>
  <c r="DL192" i="1"/>
  <c r="DX193" i="1"/>
  <c r="EV188" i="1"/>
  <c r="FT180" i="1"/>
  <c r="GF198" i="1"/>
  <c r="HP192" i="1"/>
  <c r="EJ204" i="1"/>
  <c r="BD207" i="1"/>
  <c r="BD208" i="1"/>
  <c r="FH201" i="1"/>
  <c r="GF200" i="1"/>
  <c r="FT200" i="1"/>
  <c r="FT184" i="1"/>
  <c r="H155" i="1"/>
  <c r="H160" i="1" s="1"/>
  <c r="CB202" i="1"/>
  <c r="BD202" i="1"/>
  <c r="T202" i="1"/>
  <c r="CB201" i="1"/>
  <c r="BD201" i="1"/>
  <c r="T201" i="1"/>
  <c r="GR187" i="1"/>
  <c r="T187" i="1"/>
  <c r="HP185" i="1"/>
  <c r="GR185" i="1"/>
  <c r="FH185" i="1"/>
  <c r="EJ184" i="1"/>
  <c r="CZ184" i="1"/>
  <c r="CB184" i="1"/>
  <c r="T172" i="1"/>
  <c r="T173" i="1" s="1"/>
  <c r="AF155" i="1"/>
  <c r="AF160" i="1" s="1"/>
  <c r="H179" i="1"/>
  <c r="T182" i="1"/>
  <c r="AF193" i="1"/>
  <c r="AF183" i="1"/>
  <c r="AR194" i="1"/>
  <c r="BD184" i="1"/>
  <c r="BP182" i="1"/>
  <c r="BP193" i="1"/>
  <c r="CB179" i="1"/>
  <c r="CN188" i="1"/>
  <c r="CZ190" i="1"/>
  <c r="DL189" i="1"/>
  <c r="DL184" i="1"/>
  <c r="DX190" i="1"/>
  <c r="EJ198" i="1"/>
  <c r="EV181" i="1"/>
  <c r="FH194" i="1"/>
  <c r="FT177" i="1"/>
  <c r="GF180" i="1"/>
  <c r="GF195" i="1"/>
  <c r="HD190" i="1"/>
  <c r="HP189" i="1"/>
  <c r="EV203" i="1"/>
  <c r="CN204" i="1"/>
  <c r="EV205" i="1"/>
  <c r="DL206" i="1"/>
  <c r="HP209" i="1"/>
  <c r="BD210" i="1"/>
  <c r="DX218" i="1"/>
  <c r="DX219" i="1"/>
  <c r="DX220" i="1"/>
  <c r="DX222" i="1"/>
  <c r="DX223" i="1"/>
  <c r="EJ215" i="1"/>
  <c r="FH197" i="1"/>
  <c r="FT189" i="1"/>
  <c r="GF187" i="1"/>
  <c r="GR181" i="1"/>
  <c r="HD193" i="1"/>
  <c r="HP197" i="1"/>
  <c r="BD203" i="1"/>
  <c r="GR204" i="1"/>
  <c r="GF205" i="1"/>
  <c r="EV206" i="1"/>
  <c r="T220" i="1"/>
  <c r="T223" i="1"/>
  <c r="T224" i="1"/>
  <c r="AR215" i="1"/>
  <c r="AR218" i="1"/>
  <c r="AR219" i="1"/>
  <c r="AR222" i="1"/>
  <c r="EJ219" i="1"/>
  <c r="FH215" i="1"/>
  <c r="HP215" i="1"/>
  <c r="HP221" i="1"/>
  <c r="HD238" i="1"/>
  <c r="H182" i="1"/>
  <c r="T193" i="1"/>
  <c r="AF196" i="1"/>
  <c r="AR181" i="1"/>
  <c r="AR197" i="1"/>
  <c r="BD192" i="1"/>
  <c r="BP185" i="1"/>
  <c r="CB188" i="1"/>
  <c r="CB182" i="1"/>
  <c r="CN196" i="1"/>
  <c r="CZ193" i="1"/>
  <c r="DL197" i="1"/>
  <c r="DX178" i="1"/>
  <c r="DX198" i="1"/>
  <c r="EJ179" i="1"/>
  <c r="EV193" i="1"/>
  <c r="H178" i="1"/>
  <c r="T190" i="1"/>
  <c r="AF192" i="1"/>
  <c r="AR193" i="1"/>
  <c r="BP181" i="1"/>
  <c r="BP197" i="1"/>
  <c r="CB178" i="1"/>
  <c r="CN192" i="1"/>
  <c r="CZ189" i="1"/>
  <c r="DL193" i="1"/>
  <c r="DL183" i="1"/>
  <c r="DX194" i="1"/>
  <c r="EJ197" i="1"/>
  <c r="EV189" i="1"/>
  <c r="FH193" i="1"/>
  <c r="FT181" i="1"/>
  <c r="GF179" i="1"/>
  <c r="GR177" i="1"/>
  <c r="HD189" i="1"/>
  <c r="HP193" i="1"/>
  <c r="EJ203" i="1"/>
  <c r="EV204" i="1"/>
  <c r="EJ205" i="1"/>
  <c r="HP205" i="1"/>
  <c r="FT206" i="1"/>
  <c r="H206" i="1"/>
  <c r="AR206" i="1"/>
  <c r="DX208" i="1"/>
  <c r="GF208" i="1"/>
  <c r="CZ210" i="1"/>
  <c r="FT210" i="1"/>
  <c r="CN213" i="1"/>
  <c r="CN214" i="1"/>
  <c r="BD223" i="1"/>
  <c r="CN218" i="1"/>
  <c r="FH219" i="1"/>
  <c r="FH221" i="1"/>
  <c r="FT221" i="1"/>
  <c r="CZ206" i="1"/>
  <c r="T206" i="1"/>
  <c r="CZ207" i="1"/>
  <c r="GR207" i="1"/>
  <c r="H208" i="1"/>
  <c r="EJ208" i="1"/>
  <c r="H209" i="1"/>
  <c r="BD209" i="1"/>
  <c r="H210" i="1"/>
  <c r="DX210" i="1"/>
  <c r="HD210" i="1"/>
  <c r="H211" i="1"/>
  <c r="HP213" i="1"/>
  <c r="EV213" i="1"/>
  <c r="EV225" i="1" s="1"/>
  <c r="T214" i="1"/>
  <c r="EJ214" i="1"/>
  <c r="H216" i="1"/>
  <c r="H219" i="1"/>
  <c r="H222" i="1"/>
  <c r="AR224" i="1"/>
  <c r="BD224" i="1"/>
  <c r="CB217" i="1"/>
  <c r="EJ220" i="1"/>
  <c r="EJ222" i="1"/>
  <c r="EJ223" i="1"/>
  <c r="FT218" i="1"/>
  <c r="GF215" i="1"/>
  <c r="GF216" i="1"/>
  <c r="GF217" i="1"/>
  <c r="GF218" i="1"/>
  <c r="GF219" i="1"/>
  <c r="GF221" i="1"/>
  <c r="GF223" i="1"/>
  <c r="HP216" i="1"/>
  <c r="HP219" i="1"/>
  <c r="HP220" i="1"/>
  <c r="H223" i="1"/>
  <c r="T219" i="1"/>
  <c r="AR223" i="1"/>
  <c r="BD218" i="1"/>
  <c r="BD219" i="1"/>
  <c r="BD220" i="1"/>
  <c r="BD222" i="1"/>
  <c r="CN219" i="1"/>
  <c r="CN224" i="1"/>
  <c r="CZ220" i="1"/>
  <c r="CZ223" i="1"/>
  <c r="DL219" i="1"/>
  <c r="DL222" i="1"/>
  <c r="DL224" i="1"/>
  <c r="FH218" i="1"/>
  <c r="FH222" i="1"/>
  <c r="FH223" i="1"/>
  <c r="FT219" i="1"/>
  <c r="FT220" i="1"/>
  <c r="FT223" i="1"/>
  <c r="GF222" i="1"/>
  <c r="GR220" i="1"/>
  <c r="GR221" i="1"/>
  <c r="HD219" i="1"/>
  <c r="HP218" i="1"/>
  <c r="CN238" i="1"/>
  <c r="CB238" i="1"/>
  <c r="AF238" i="1"/>
  <c r="DX238" i="1"/>
  <c r="H238" i="1"/>
  <c r="BP238" i="1"/>
  <c r="H224" i="1"/>
  <c r="T218" i="1"/>
  <c r="T222" i="1"/>
  <c r="AR220" i="1"/>
  <c r="CB219" i="1"/>
  <c r="CB220" i="1"/>
  <c r="CB221" i="1"/>
  <c r="CB222" i="1"/>
  <c r="CB223" i="1"/>
  <c r="CN220" i="1"/>
  <c r="CN221" i="1"/>
  <c r="CN222" i="1"/>
  <c r="CN223" i="1"/>
  <c r="CZ219" i="1"/>
  <c r="CZ221" i="1"/>
  <c r="CZ222" i="1"/>
  <c r="DL223" i="1"/>
  <c r="DX224" i="1"/>
  <c r="FT222" i="1"/>
  <c r="FT224" i="1"/>
  <c r="GF220" i="1"/>
  <c r="GR219" i="1"/>
  <c r="GR223" i="1"/>
  <c r="GR224" i="1"/>
  <c r="HD221" i="1"/>
  <c r="HD222" i="1"/>
  <c r="HP224" i="1"/>
  <c r="EJ238" i="1"/>
  <c r="AR238" i="1"/>
  <c r="HP238" i="1"/>
  <c r="GR238" i="1"/>
  <c r="EV238" i="1"/>
  <c r="CZ238" i="1"/>
  <c r="BD199" i="1" l="1"/>
  <c r="HP199" i="1"/>
  <c r="GF186" i="1"/>
  <c r="EV186" i="1"/>
  <c r="AF186" i="1"/>
  <c r="DL225" i="1"/>
  <c r="AF212" i="1"/>
  <c r="HD186" i="1"/>
  <c r="H199" i="1"/>
  <c r="BP160" i="1"/>
  <c r="FH212" i="1"/>
  <c r="FH186" i="1"/>
  <c r="GR199" i="1"/>
  <c r="HD212" i="1"/>
  <c r="EJ199" i="1"/>
  <c r="DX186" i="1"/>
  <c r="HP225" i="1"/>
  <c r="CB199" i="1"/>
  <c r="EV199" i="1"/>
  <c r="FT225" i="1"/>
  <c r="BD225" i="1"/>
  <c r="BP186" i="1"/>
  <c r="AR212" i="1"/>
  <c r="HD199" i="1"/>
  <c r="FH199" i="1"/>
  <c r="DL186" i="1"/>
  <c r="EJ186" i="1"/>
  <c r="FT199" i="1"/>
  <c r="CZ186" i="1"/>
  <c r="HP186" i="1"/>
  <c r="HD225" i="1"/>
  <c r="FH225" i="1"/>
  <c r="EJ225" i="1"/>
  <c r="GR212" i="1"/>
  <c r="GR186" i="1"/>
  <c r="AR225" i="1"/>
  <c r="EV212" i="1"/>
  <c r="DL199" i="1"/>
  <c r="BP199" i="1"/>
  <c r="T186" i="1"/>
  <c r="EJ212" i="1"/>
  <c r="DX212" i="1"/>
  <c r="DX199" i="1"/>
  <c r="GR225" i="1"/>
  <c r="CZ225" i="1"/>
  <c r="CB225" i="1"/>
  <c r="T225" i="1"/>
  <c r="GF225" i="1"/>
  <c r="H225" i="1"/>
  <c r="CZ212" i="1"/>
  <c r="CN225" i="1"/>
  <c r="CB186" i="1"/>
  <c r="AF199" i="1"/>
  <c r="CZ199" i="1"/>
  <c r="DX225" i="1"/>
  <c r="AR199" i="1"/>
  <c r="BD212" i="1"/>
  <c r="CB212" i="1"/>
  <c r="H186" i="1"/>
  <c r="CN212" i="1"/>
  <c r="GF212" i="1"/>
  <c r="H212" i="1"/>
  <c r="T199" i="1"/>
  <c r="FT212" i="1"/>
  <c r="AR186" i="1"/>
  <c r="DL212" i="1"/>
  <c r="HP212" i="1"/>
  <c r="GF199" i="1"/>
  <c r="FT186" i="1"/>
  <c r="CN199" i="1"/>
  <c r="T212" i="1"/>
</calcChain>
</file>

<file path=xl/sharedStrings.xml><?xml version="1.0" encoding="utf-8"?>
<sst xmlns="http://schemas.openxmlformats.org/spreadsheetml/2006/main" count="11432" uniqueCount="85">
  <si>
    <t>河川名稱</t>
    <phoneticPr fontId="4" type="noConversion"/>
  </si>
  <si>
    <t>鹽水溪(環保署測站)</t>
    <phoneticPr fontId="4" type="noConversion"/>
  </si>
  <si>
    <t>測站名稱</t>
    <phoneticPr fontId="4" type="noConversion"/>
  </si>
  <si>
    <t>同心橋</t>
    <phoneticPr fontId="4" type="noConversion"/>
  </si>
  <si>
    <t>千鳥橋</t>
    <phoneticPr fontId="4" type="noConversion"/>
  </si>
  <si>
    <t>測站名稱</t>
    <phoneticPr fontId="4" type="noConversion"/>
  </si>
  <si>
    <t>豐化橋</t>
    <phoneticPr fontId="4" type="noConversion"/>
  </si>
  <si>
    <t>測站名稱</t>
    <phoneticPr fontId="4" type="noConversion"/>
  </si>
  <si>
    <t>鹽水溪橋</t>
    <phoneticPr fontId="4" type="noConversion"/>
  </si>
  <si>
    <t>善安橋</t>
    <phoneticPr fontId="4" type="noConversion"/>
  </si>
  <si>
    <t>測站名稱</t>
    <phoneticPr fontId="4" type="noConversion"/>
  </si>
  <si>
    <t>堤塘港橋</t>
    <phoneticPr fontId="4" type="noConversion"/>
  </si>
  <si>
    <t>南134-無名橋</t>
    <phoneticPr fontId="4" type="noConversion"/>
  </si>
  <si>
    <t>榮順橋</t>
    <phoneticPr fontId="4" type="noConversion"/>
  </si>
  <si>
    <t>測站名稱</t>
    <phoneticPr fontId="4" type="noConversion"/>
  </si>
  <si>
    <t>仁愛橋</t>
    <phoneticPr fontId="4" type="noConversion"/>
  </si>
  <si>
    <t>六塊寮排水</t>
    <phoneticPr fontId="4" type="noConversion"/>
  </si>
  <si>
    <t>安順橋</t>
    <phoneticPr fontId="4" type="noConversion"/>
  </si>
  <si>
    <t>年度</t>
    <phoneticPr fontId="4" type="noConversion"/>
  </si>
  <si>
    <t>水體分類</t>
    <phoneticPr fontId="4" type="noConversion"/>
  </si>
  <si>
    <t>年度</t>
    <phoneticPr fontId="4" type="noConversion"/>
  </si>
  <si>
    <t>丙</t>
  </si>
  <si>
    <t>1</t>
  </si>
  <si>
    <t>3</t>
  </si>
  <si>
    <t>6</t>
  </si>
  <si>
    <t>10</t>
  </si>
  <si>
    <t>丁</t>
  </si>
  <si>
    <t>AVE</t>
  </si>
  <si>
    <t xml:space="preserve"> 丙</t>
  </si>
  <si>
    <t xml:space="preserve"> 丁</t>
  </si>
  <si>
    <t>-</t>
  </si>
  <si>
    <r>
      <t>A</t>
    </r>
    <r>
      <rPr>
        <sz val="12"/>
        <rFont val="新細明體"/>
        <family val="1"/>
        <charset val="136"/>
      </rPr>
      <t>VE</t>
    </r>
    <phoneticPr fontId="4" type="noConversion"/>
  </si>
  <si>
    <t>-</t>
    <phoneticPr fontId="4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</si>
  <si>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</si>
  <si>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</si>
  <si>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</si>
  <si>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</si>
  <si>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中州寮排水</t>
    <phoneticPr fontId="4" type="noConversion"/>
  </si>
  <si>
    <t>海東橋</t>
    <phoneticPr fontId="4" type="noConversion"/>
  </si>
  <si>
    <t>海尾寮排水</t>
    <phoneticPr fontId="4" type="noConversion"/>
  </si>
  <si>
    <t>本淵寮排水</t>
    <phoneticPr fontId="4" type="noConversion"/>
  </si>
  <si>
    <t>採樣日期</t>
    <phoneticPr fontId="3" type="noConversion"/>
  </si>
  <si>
    <t>測值</t>
    <phoneticPr fontId="3" type="noConversion"/>
  </si>
  <si>
    <r>
      <t>R</t>
    </r>
    <r>
      <rPr>
        <sz val="12"/>
        <color theme="1"/>
        <rFont val="新細明體"/>
        <family val="1"/>
        <charset val="136"/>
        <scheme val="minor"/>
      </rPr>
      <t>PI</t>
    </r>
    <phoneticPr fontId="3" type="noConversion"/>
  </si>
  <si>
    <t>BOD</t>
    <phoneticPr fontId="3" type="noConversion"/>
  </si>
  <si>
    <t>SS</t>
    <phoneticPr fontId="3" type="noConversion"/>
  </si>
  <si>
    <t>DO</t>
    <phoneticPr fontId="3" type="noConversion"/>
  </si>
  <si>
    <t>NH3－N</t>
    <phoneticPr fontId="3" type="noConversion"/>
  </si>
  <si>
    <t>RPI</t>
    <phoneticPr fontId="3" type="noConversion"/>
  </si>
  <si>
    <t>-</t>
    <phoneticPr fontId="3" type="noConversion"/>
  </si>
  <si>
    <t>-</t>
    <phoneticPr fontId="3" type="noConversion"/>
  </si>
  <si>
    <r>
      <t>A</t>
    </r>
    <r>
      <rPr>
        <sz val="12"/>
        <rFont val="新細明體"/>
        <family val="1"/>
        <charset val="136"/>
      </rPr>
      <t>VE</t>
    </r>
    <phoneticPr fontId="3" type="noConversion"/>
  </si>
  <si>
    <r>
      <t>A</t>
    </r>
    <r>
      <rPr>
        <sz val="12"/>
        <rFont val="新細明體"/>
        <family val="1"/>
        <charset val="136"/>
      </rPr>
      <t>VE</t>
    </r>
    <phoneticPr fontId="3" type="noConversion"/>
  </si>
  <si>
    <t>榮順橋上游</t>
    <phoneticPr fontId="4" type="noConversion"/>
  </si>
  <si>
    <t>AVE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</si>
  <si>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</si>
  <si>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</si>
  <si>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</si>
  <si>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</si>
  <si>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</si>
  <si>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</si>
  <si>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</si>
  <si>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</si>
  <si>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</si>
  <si>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</si>
  <si>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</si>
  <si>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</si>
  <si>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</si>
  <si>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</si>
  <si>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--</t>
  </si>
  <si>
    <t>--</t>
    <phoneticPr fontId="3" type="noConversion"/>
  </si>
  <si>
    <t>永安橋(108~)
新灣橋(~107)</t>
    <phoneticPr fontId="4" type="noConversion"/>
  </si>
  <si>
    <t>-</t>
    <phoneticPr fontId="3" type="noConversion"/>
  </si>
  <si>
    <t>-</t>
    <phoneticPr fontId="13" type="noConversion"/>
  </si>
  <si>
    <t>-</t>
    <phoneticPr fontId="1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</si>
  <si>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</si>
  <si>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</si>
  <si>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</si>
  <si>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</si>
  <si>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曾文溪排水</t>
    <phoneticPr fontId="4" type="noConversion"/>
  </si>
  <si>
    <t>2021/09/01</t>
  </si>
  <si>
    <t>-</t>
    <phoneticPr fontId="3" type="noConversion"/>
  </si>
  <si>
    <t>溪頂寮大橋(原太平橋)</t>
    <phoneticPr fontId="4" type="noConversion"/>
  </si>
  <si>
    <t>2023/11/13</t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</si>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</sst>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6" formatCode="0.00_);[Red]\(0.00\)"/>
    <numFmt numFmtId="177" formatCode="0.00_ "/>
    <numFmt numFmtId="178" formatCode="0_);[Red]\(0\)"/>
    <numFmt numFmtId="179" formatCode="0.0_ "/>
    <numFmt numFmtId="180" formatCode="yyyy/mm/dd"/>
    <numFmt numFmtId="181" formatCode="0.0"/>
    <numFmt numFmtId="182" formatCode="0_ "/>
    <numFmt numFmtId="183" formatCode="0.0_);[Red]\(0.0\)"/>
  </numFmts>
  <fonts count="14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0.199999999999999"/>
      <color rgb="FF000000"/>
      <name val="Arial"/>
      <family val="2"/>
    </font>
    <font>
      <sz val="12"/>
      <color indexed="8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color indexed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43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4" fontId="0" fillId="0" borderId="2" xfId="0" applyNumberFormat="1" applyBorder="1" applyAlignment="1">
      <alignment vertical="center" wrapText="1"/>
    </xf>
    <xf numFmtId="0" fontId="6" fillId="2" borderId="1" xfId="17" applyFont="1" applyFill="1" applyBorder="1" applyAlignment="1">
      <alignment horizontal="right"/>
    </xf>
    <xf numFmtId="176" fontId="6" fillId="2" borderId="1" xfId="17" applyNumberFormat="1" applyFont="1" applyFill="1" applyBorder="1" applyAlignment="1">
      <alignment horizontal="right"/>
    </xf>
    <xf numFmtId="0" fontId="0" fillId="0" borderId="2" xfId="0" applyBorder="1" applyAlignment="1">
      <alignment vertical="center" wrapText="1"/>
    </xf>
    <xf numFmtId="0" fontId="6" fillId="2" borderId="3" xfId="17" applyFont="1" applyFill="1" applyBorder="1" applyAlignment="1">
      <alignment horizontal="right"/>
    </xf>
    <xf numFmtId="0" fontId="0" fillId="0" borderId="4" xfId="0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18" applyFont="1" applyFill="1" applyBorder="1" applyAlignment="1">
      <alignment horizontal="center" vertical="center"/>
    </xf>
    <xf numFmtId="49" fontId="5" fillId="3" borderId="6" xfId="18" applyNumberFormat="1" applyFont="1" applyFill="1" applyBorder="1" applyAlignment="1">
      <alignment horizontal="right" vertical="center"/>
    </xf>
    <xf numFmtId="0" fontId="5" fillId="3" borderId="6" xfId="0" applyFont="1" applyFill="1" applyBorder="1">
      <alignment vertical="center"/>
    </xf>
    <xf numFmtId="176" fontId="5" fillId="3" borderId="6" xfId="17" applyNumberFormat="1" applyFont="1" applyFill="1" applyBorder="1" applyAlignment="1">
      <alignment horizontal="right"/>
    </xf>
    <xf numFmtId="177" fontId="5" fillId="3" borderId="6" xfId="17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0" fontId="5" fillId="3" borderId="7" xfId="18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178" fontId="5" fillId="3" borderId="8" xfId="0" applyNumberFormat="1" applyFont="1" applyFill="1" applyBorder="1" applyAlignment="1">
      <alignment horizontal="right" vertical="center" wrapText="1"/>
    </xf>
    <xf numFmtId="177" fontId="5" fillId="3" borderId="5" xfId="0" applyNumberFormat="1" applyFont="1" applyFill="1" applyBorder="1">
      <alignment vertical="center"/>
    </xf>
    <xf numFmtId="0" fontId="5" fillId="3" borderId="6" xfId="17" applyFont="1" applyFill="1" applyBorder="1" applyAlignment="1">
      <alignment horizontal="right"/>
    </xf>
    <xf numFmtId="0" fontId="5" fillId="3" borderId="5" xfId="17" applyFont="1" applyFill="1" applyBorder="1" applyAlignment="1">
      <alignment horizontal="right"/>
    </xf>
    <xf numFmtId="176" fontId="5" fillId="3" borderId="5" xfId="0" applyNumberFormat="1" applyFont="1" applyFill="1" applyBorder="1">
      <alignment vertical="center"/>
    </xf>
    <xf numFmtId="14" fontId="0" fillId="0" borderId="9" xfId="0" applyNumberFormat="1" applyBorder="1" applyAlignment="1">
      <alignment vertical="center" wrapText="1"/>
    </xf>
    <xf numFmtId="0" fontId="6" fillId="2" borderId="10" xfId="17" applyFont="1" applyFill="1" applyBorder="1" applyAlignment="1">
      <alignment horizontal="right"/>
    </xf>
    <xf numFmtId="176" fontId="6" fillId="2" borderId="10" xfId="17" applyNumberFormat="1" applyFont="1" applyFill="1" applyBorder="1" applyAlignment="1">
      <alignment horizontal="right"/>
    </xf>
    <xf numFmtId="0" fontId="0" fillId="0" borderId="9" xfId="0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0" fontId="6" fillId="2" borderId="11" xfId="17" applyFont="1" applyFill="1" applyBorder="1" applyAlignment="1">
      <alignment horizontal="right"/>
    </xf>
    <xf numFmtId="176" fontId="6" fillId="2" borderId="11" xfId="17" applyNumberFormat="1" applyFont="1" applyFill="1" applyBorder="1" applyAlignment="1">
      <alignment horizontal="right"/>
    </xf>
    <xf numFmtId="0" fontId="5" fillId="3" borderId="12" xfId="18" applyFont="1" applyFill="1" applyBorder="1" applyAlignment="1">
      <alignment horizontal="center" vertical="center"/>
    </xf>
    <xf numFmtId="49" fontId="5" fillId="3" borderId="5" xfId="18" applyNumberFormat="1" applyFont="1" applyFill="1" applyBorder="1" applyAlignment="1">
      <alignment horizontal="right" vertical="center"/>
    </xf>
    <xf numFmtId="176" fontId="5" fillId="3" borderId="5" xfId="17" applyNumberFormat="1" applyFont="1" applyFill="1" applyBorder="1" applyAlignment="1">
      <alignment horizontal="right"/>
    </xf>
    <xf numFmtId="177" fontId="5" fillId="3" borderId="5" xfId="17" applyNumberFormat="1" applyFont="1" applyFill="1" applyBorder="1" applyAlignment="1">
      <alignment horizontal="right"/>
    </xf>
    <xf numFmtId="179" fontId="5" fillId="3" borderId="5" xfId="0" applyNumberFormat="1" applyFont="1" applyFill="1" applyBorder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7" fontId="5" fillId="3" borderId="6" xfId="0" applyNumberFormat="1" applyFont="1" applyFill="1" applyBorder="1">
      <alignment vertical="center"/>
    </xf>
    <xf numFmtId="179" fontId="5" fillId="3" borderId="6" xfId="0" applyNumberFormat="1" applyFont="1" applyFill="1" applyBorder="1">
      <alignment vertical="center"/>
    </xf>
    <xf numFmtId="14" fontId="0" fillId="0" borderId="14" xfId="0" applyNumberFormat="1" applyBorder="1" applyAlignment="1">
      <alignment vertical="center" wrapText="1"/>
    </xf>
    <xf numFmtId="14" fontId="0" fillId="0" borderId="15" xfId="0" applyNumberFormat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178" fontId="5" fillId="3" borderId="17" xfId="0" applyNumberFormat="1" applyFont="1" applyFill="1" applyBorder="1" applyAlignment="1">
      <alignment horizontal="right" vertical="center" wrapText="1"/>
    </xf>
    <xf numFmtId="14" fontId="5" fillId="0" borderId="3" xfId="0" applyNumberFormat="1" applyFont="1" applyBorder="1" applyAlignment="1">
      <alignment horizontal="right" vertical="center"/>
    </xf>
    <xf numFmtId="0" fontId="5" fillId="0" borderId="1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/>
    </xf>
    <xf numFmtId="0" fontId="0" fillId="0" borderId="3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/>
    </xf>
    <xf numFmtId="0" fontId="0" fillId="0" borderId="1" xfId="0" applyBorder="1">
      <alignment vertical="center"/>
    </xf>
    <xf numFmtId="0" fontId="5" fillId="0" borderId="5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176" fontId="6" fillId="2" borderId="3" xfId="17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0" fillId="0" borderId="5" xfId="0" applyBorder="1">
      <alignment vertical="center"/>
    </xf>
    <xf numFmtId="49" fontId="5" fillId="3" borderId="6" xfId="18" applyNumberFormat="1" applyFont="1" applyFill="1" applyBorder="1" applyAlignment="1">
      <alignment horizontal="center" vertical="center"/>
    </xf>
    <xf numFmtId="178" fontId="5" fillId="3" borderId="18" xfId="0" applyNumberFormat="1" applyFont="1" applyFill="1" applyBorder="1" applyAlignment="1">
      <alignment horizontal="right" vertical="center" wrapText="1"/>
    </xf>
    <xf numFmtId="14" fontId="0" fillId="0" borderId="19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2" borderId="20" xfId="17" applyFont="1" applyFill="1" applyBorder="1" applyAlignment="1">
      <alignment horizontal="right"/>
    </xf>
    <xf numFmtId="176" fontId="5" fillId="2" borderId="20" xfId="17" applyNumberFormat="1" applyFont="1" applyFill="1" applyBorder="1" applyAlignment="1">
      <alignment horizontal="right"/>
    </xf>
    <xf numFmtId="177" fontId="0" fillId="0" borderId="19" xfId="0" applyNumberFormat="1" applyBorder="1" applyAlignment="1">
      <alignment vertical="center" wrapText="1"/>
    </xf>
    <xf numFmtId="14" fontId="0" fillId="0" borderId="46" xfId="0" applyNumberFormat="1" applyBorder="1" applyAlignment="1">
      <alignment vertical="center" wrapText="1"/>
    </xf>
    <xf numFmtId="177" fontId="0" fillId="0" borderId="21" xfId="0" applyNumberFormat="1" applyBorder="1" applyAlignment="1">
      <alignment vertical="center" wrapText="1"/>
    </xf>
    <xf numFmtId="176" fontId="6" fillId="2" borderId="22" xfId="17" applyNumberFormat="1" applyFont="1" applyFill="1" applyBorder="1" applyAlignment="1">
      <alignment horizontal="right"/>
    </xf>
    <xf numFmtId="177" fontId="0" fillId="6" borderId="1" xfId="0" applyNumberFormat="1" applyFill="1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176" fontId="5" fillId="2" borderId="23" xfId="17" applyNumberFormat="1" applyFont="1" applyFill="1" applyBorder="1" applyAlignment="1">
      <alignment horizontal="right"/>
    </xf>
    <xf numFmtId="177" fontId="0" fillId="0" borderId="24" xfId="0" applyNumberForma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right" vertical="center"/>
    </xf>
    <xf numFmtId="176" fontId="5" fillId="2" borderId="22" xfId="17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176" fontId="0" fillId="0" borderId="0" xfId="0" applyNumberForma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>
      <alignment vertical="center"/>
    </xf>
    <xf numFmtId="0" fontId="5" fillId="0" borderId="0" xfId="0" applyFont="1" applyFill="1">
      <alignment vertical="center"/>
    </xf>
    <xf numFmtId="176" fontId="0" fillId="0" borderId="2" xfId="0" applyNumberFormat="1" applyBorder="1" applyAlignment="1">
      <alignment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177" fontId="0" fillId="0" borderId="25" xfId="0" applyNumberFormat="1" applyBorder="1" applyAlignment="1">
      <alignment vertical="center" wrapText="1"/>
    </xf>
    <xf numFmtId="176" fontId="5" fillId="3" borderId="26" xfId="17" applyNumberFormat="1" applyFont="1" applyFill="1" applyBorder="1" applyAlignment="1">
      <alignment horizontal="right"/>
    </xf>
    <xf numFmtId="177" fontId="5" fillId="3" borderId="26" xfId="17" applyNumberFormat="1" applyFont="1" applyFill="1" applyBorder="1" applyAlignment="1">
      <alignment horizontal="right"/>
    </xf>
    <xf numFmtId="176" fontId="5" fillId="2" borderId="1" xfId="17" applyNumberFormat="1" applyFont="1" applyFill="1" applyBorder="1" applyAlignment="1">
      <alignment horizontal="right"/>
    </xf>
    <xf numFmtId="176" fontId="0" fillId="0" borderId="1" xfId="0" applyNumberFormat="1" applyBorder="1" applyAlignment="1">
      <alignment vertical="center" wrapText="1"/>
    </xf>
    <xf numFmtId="177" fontId="5" fillId="3" borderId="27" xfId="17" applyNumberFormat="1" applyFont="1" applyFill="1" applyBorder="1" applyAlignment="1">
      <alignment horizontal="right"/>
    </xf>
    <xf numFmtId="14" fontId="0" fillId="0" borderId="47" xfId="0" applyNumberFormat="1" applyBorder="1" applyAlignment="1">
      <alignment vertical="center" wrapText="1"/>
    </xf>
    <xf numFmtId="49" fontId="5" fillId="3" borderId="5" xfId="18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  <xf numFmtId="14" fontId="5" fillId="0" borderId="1" xfId="0" applyNumberFormat="1" applyFont="1" applyBorder="1" applyAlignment="1">
      <alignment horizontal="right" vertical="center"/>
    </xf>
    <xf numFmtId="176" fontId="0" fillId="0" borderId="28" xfId="0" applyNumberFormat="1" applyBorder="1" applyAlignment="1">
      <alignment vertical="center" wrapText="1"/>
    </xf>
    <xf numFmtId="0" fontId="2" fillId="4" borderId="0" xfId="18" applyFont="1" applyFill="1" applyBorder="1" applyAlignment="1">
      <alignment horizontal="center" vertical="center"/>
    </xf>
    <xf numFmtId="176" fontId="7" fillId="2" borderId="20" xfId="17" applyNumberFormat="1" applyFont="1" applyFill="1" applyBorder="1" applyAlignment="1">
      <alignment horizontal="right"/>
    </xf>
    <xf numFmtId="177" fontId="0" fillId="0" borderId="1" xfId="0" applyNumberFormat="1" applyBorder="1" applyAlignment="1">
      <alignment horizontal="right" vertical="center" wrapText="1"/>
    </xf>
    <xf numFmtId="176" fontId="7" fillId="2" borderId="20" xfId="17" applyNumberFormat="1" applyFont="1" applyFill="1" applyBorder="1" applyAlignment="1">
      <alignment horizontal="right"/>
    </xf>
    <xf numFmtId="176" fontId="6" fillId="0" borderId="24" xfId="0" applyNumberFormat="1" applyFont="1" applyBorder="1" applyAlignment="1">
      <alignment horizontal="right" vertical="center" wrapText="1"/>
    </xf>
    <xf numFmtId="176" fontId="6" fillId="0" borderId="19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7" fillId="2" borderId="20" xfId="17" applyNumberFormat="1" applyFont="1" applyFill="1" applyBorder="1" applyAlignment="1">
      <alignment horizontal="right"/>
    </xf>
    <xf numFmtId="14" fontId="6" fillId="0" borderId="19" xfId="0" applyNumberFormat="1" applyFont="1" applyBorder="1" applyAlignment="1">
      <alignment vertical="center" wrapText="1"/>
    </xf>
    <xf numFmtId="176" fontId="6" fillId="0" borderId="19" xfId="0" applyNumberFormat="1" applyFont="1" applyFill="1" applyBorder="1" applyAlignment="1">
      <alignment horizontal="right" vertical="center" wrapText="1"/>
    </xf>
    <xf numFmtId="49" fontId="6" fillId="3" borderId="5" xfId="18" applyNumberFormat="1" applyFont="1" applyFill="1" applyBorder="1" applyAlignment="1">
      <alignment horizontal="right" vertical="center"/>
    </xf>
    <xf numFmtId="176" fontId="6" fillId="3" borderId="6" xfId="17" applyNumberFormat="1" applyFont="1" applyFill="1" applyBorder="1" applyAlignment="1">
      <alignment horizontal="right"/>
    </xf>
    <xf numFmtId="176" fontId="7" fillId="2" borderId="20" xfId="17" applyNumberFormat="1" applyFont="1" applyFill="1" applyBorder="1" applyAlignment="1">
      <alignment horizontal="right"/>
    </xf>
    <xf numFmtId="176" fontId="0" fillId="0" borderId="0" xfId="0" applyNumberFormat="1" applyAlignment="1">
      <alignment vertical="center" wrapText="1"/>
    </xf>
    <xf numFmtId="180" fontId="0" fillId="0" borderId="19" xfId="0" applyNumberFormat="1" applyBorder="1" applyAlignment="1">
      <alignment vertical="center" wrapText="1"/>
    </xf>
    <xf numFmtId="180" fontId="0" fillId="0" borderId="2" xfId="0" applyNumberFormat="1" applyBorder="1" applyAlignment="1">
      <alignment vertical="center" wrapText="1"/>
    </xf>
    <xf numFmtId="180" fontId="0" fillId="0" borderId="3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 wrapText="1"/>
    </xf>
    <xf numFmtId="14" fontId="0" fillId="0" borderId="1" xfId="0" applyNumberFormat="1" applyBorder="1">
      <alignment vertical="center"/>
    </xf>
    <xf numFmtId="177" fontId="0" fillId="0" borderId="19" xfId="0" quotePrefix="1" applyNumberFormat="1" applyBorder="1" applyAlignment="1">
      <alignment vertical="center" wrapText="1"/>
    </xf>
    <xf numFmtId="176" fontId="9" fillId="6" borderId="1" xfId="0" applyNumberFormat="1" applyFont="1" applyFill="1" applyBorder="1" applyAlignment="1">
      <alignment horizontal="right" vertical="center" wrapText="1"/>
    </xf>
    <xf numFmtId="176" fontId="10" fillId="6" borderId="1" xfId="0" applyNumberFormat="1" applyFont="1" applyFill="1" applyBorder="1" applyAlignment="1">
      <alignment horizontal="right" vertical="center" wrapText="1"/>
    </xf>
    <xf numFmtId="176" fontId="11" fillId="6" borderId="1" xfId="0" applyNumberFormat="1" applyFont="1" applyFill="1" applyBorder="1" applyAlignment="1">
      <alignment horizontal="right" vertical="center" wrapText="1"/>
    </xf>
    <xf numFmtId="176" fontId="12" fillId="6" borderId="19" xfId="0" applyNumberFormat="1" applyFont="1" applyFill="1" applyBorder="1" applyAlignment="1">
      <alignment horizontal="right" vertical="center" wrapText="1"/>
    </xf>
    <xf numFmtId="176" fontId="11" fillId="0" borderId="1" xfId="3" applyNumberFormat="1" applyFont="1" applyBorder="1" applyAlignment="1">
      <alignment horizontal="right" vertical="center" wrapText="1"/>
    </xf>
    <xf numFmtId="176" fontId="12" fillId="6" borderId="19" xfId="0" applyNumberFormat="1" applyFont="1" applyFill="1" applyBorder="1" applyAlignment="1">
      <alignment horizontal="center" vertical="center" wrapText="1"/>
    </xf>
    <xf numFmtId="176" fontId="12" fillId="6" borderId="29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vertical="center" wrapText="1"/>
    </xf>
    <xf numFmtId="14" fontId="0" fillId="0" borderId="28" xfId="0" applyNumberFormat="1" applyBorder="1" applyAlignment="1">
      <alignment vertical="center" wrapText="1"/>
    </xf>
    <xf numFmtId="177" fontId="0" fillId="0" borderId="3" xfId="0" applyNumberFormat="1" applyBorder="1" applyAlignment="1">
      <alignment vertical="center" wrapText="1"/>
    </xf>
    <xf numFmtId="0" fontId="7" fillId="0" borderId="1" xfId="0" applyFont="1" applyBorder="1">
      <alignment vertical="center"/>
    </xf>
    <xf numFmtId="176" fontId="5" fillId="2" borderId="27" xfId="17" applyNumberFormat="1" applyFont="1" applyFill="1" applyBorder="1" applyAlignment="1">
      <alignment horizontal="right"/>
    </xf>
    <xf numFmtId="181" fontId="7" fillId="0" borderId="1" xfId="0" applyNumberFormat="1" applyFont="1" applyBorder="1">
      <alignment vertical="center"/>
    </xf>
    <xf numFmtId="0" fontId="7" fillId="0" borderId="1" xfId="0" applyFont="1" applyFill="1" applyBorder="1">
      <alignment vertical="center"/>
    </xf>
    <xf numFmtId="181" fontId="7" fillId="0" borderId="1" xfId="0" applyNumberFormat="1" applyFont="1" applyFill="1" applyBorder="1">
      <alignment vertical="center"/>
    </xf>
    <xf numFmtId="177" fontId="0" fillId="0" borderId="2" xfId="0" applyNumberFormat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right"/>
    </xf>
    <xf numFmtId="14" fontId="0" fillId="0" borderId="11" xfId="0" applyNumberFormat="1" applyBorder="1">
      <alignment vertical="center"/>
    </xf>
    <xf numFmtId="14" fontId="0" fillId="0" borderId="48" xfId="0" applyNumberFormat="1" applyBorder="1" applyAlignment="1">
      <alignment vertical="center" wrapText="1"/>
    </xf>
    <xf numFmtId="14" fontId="0" fillId="0" borderId="25" xfId="0" applyNumberFormat="1" applyBorder="1">
      <alignment vertical="center"/>
    </xf>
    <xf numFmtId="14" fontId="5" fillId="0" borderId="25" xfId="0" applyNumberFormat="1" applyFont="1" applyFill="1" applyBorder="1" applyAlignment="1">
      <alignment horizontal="right"/>
    </xf>
    <xf numFmtId="14" fontId="0" fillId="0" borderId="49" xfId="0" applyNumberFormat="1" applyBorder="1">
      <alignment vertical="center"/>
    </xf>
    <xf numFmtId="179" fontId="0" fillId="0" borderId="19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right" vertical="center"/>
    </xf>
    <xf numFmtId="181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4" fontId="0" fillId="0" borderId="1" xfId="0" applyNumberFormat="1" applyBorder="1" applyAlignment="1">
      <alignment vertical="center"/>
    </xf>
    <xf numFmtId="181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81" fontId="0" fillId="0" borderId="1" xfId="0" applyNumberFormat="1" applyBorder="1" applyAlignment="1">
      <alignment vertical="center" wrapText="1"/>
    </xf>
    <xf numFmtId="181" fontId="0" fillId="0" borderId="19" xfId="0" applyNumberFormat="1" applyBorder="1" applyAlignment="1">
      <alignment vertical="center" wrapText="1"/>
    </xf>
    <xf numFmtId="181" fontId="9" fillId="6" borderId="1" xfId="0" applyNumberFormat="1" applyFont="1" applyFill="1" applyBorder="1" applyAlignment="1">
      <alignment horizontal="right" vertical="center" wrapText="1"/>
    </xf>
    <xf numFmtId="181" fontId="10" fillId="6" borderId="1" xfId="0" applyNumberFormat="1" applyFont="1" applyFill="1" applyBorder="1" applyAlignment="1">
      <alignment horizontal="right" vertical="center" wrapText="1"/>
    </xf>
    <xf numFmtId="179" fontId="0" fillId="0" borderId="1" xfId="0" applyNumberFormat="1" applyBorder="1" applyAlignment="1">
      <alignment vertical="center" wrapText="1"/>
    </xf>
    <xf numFmtId="179" fontId="9" fillId="6" borderId="1" xfId="0" applyNumberFormat="1" applyFont="1" applyFill="1" applyBorder="1" applyAlignment="1">
      <alignment horizontal="right" vertical="center" wrapText="1"/>
    </xf>
    <xf numFmtId="179" fontId="10" fillId="6" borderId="1" xfId="0" applyNumberFormat="1" applyFont="1" applyFill="1" applyBorder="1" applyAlignment="1">
      <alignment horizontal="right" vertical="center" wrapText="1"/>
    </xf>
    <xf numFmtId="179" fontId="7" fillId="0" borderId="1" xfId="0" applyNumberFormat="1" applyFont="1" applyBorder="1">
      <alignment vertical="center"/>
    </xf>
    <xf numFmtId="179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Border="1" applyAlignment="1">
      <alignment horizontal="right" vertical="center"/>
    </xf>
    <xf numFmtId="182" fontId="0" fillId="0" borderId="19" xfId="0" applyNumberFormat="1" applyBorder="1" applyAlignment="1">
      <alignment vertical="center" wrapText="1"/>
    </xf>
    <xf numFmtId="183" fontId="10" fillId="6" borderId="1" xfId="0" applyNumberFormat="1" applyFont="1" applyFill="1" applyBorder="1" applyAlignment="1">
      <alignment horizontal="right" vertical="center" wrapText="1"/>
    </xf>
    <xf numFmtId="183" fontId="0" fillId="0" borderId="19" xfId="0" applyNumberFormat="1" applyBorder="1" applyAlignment="1">
      <alignment vertical="center" wrapText="1"/>
    </xf>
    <xf numFmtId="183" fontId="0" fillId="0" borderId="1" xfId="0" applyNumberFormat="1" applyBorder="1" applyAlignment="1">
      <alignment vertical="center" wrapText="1"/>
    </xf>
    <xf numFmtId="183" fontId="9" fillId="6" borderId="1" xfId="0" applyNumberFormat="1" applyFont="1" applyFill="1" applyBorder="1" applyAlignment="1">
      <alignment horizontal="right" vertical="center" wrapText="1"/>
    </xf>
    <xf numFmtId="182" fontId="7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right" vertical="center"/>
    </xf>
    <xf numFmtId="179" fontId="7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 wrapText="1"/>
    </xf>
    <xf numFmtId="179" fontId="7" fillId="0" borderId="1" xfId="0" applyNumberFormat="1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79" fontId="0" fillId="0" borderId="1" xfId="0" applyNumberFormat="1" applyFont="1" applyFill="1" applyBorder="1" applyAlignment="1">
      <alignment horizontal="right" vertical="center" wrapText="1"/>
    </xf>
    <xf numFmtId="181" fontId="0" fillId="0" borderId="1" xfId="0" applyNumberFormat="1" applyBorder="1">
      <alignment vertical="center"/>
    </xf>
    <xf numFmtId="14" fontId="12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 wrapText="1"/>
    </xf>
    <xf numFmtId="2" fontId="5" fillId="2" borderId="20" xfId="17" applyNumberFormat="1" applyFont="1" applyFill="1" applyBorder="1" applyAlignment="1">
      <alignment horizontal="right"/>
    </xf>
    <xf numFmtId="14" fontId="12" fillId="0" borderId="28" xfId="0" applyNumberFormat="1" applyFont="1" applyBorder="1" applyAlignment="1">
      <alignment horizontal="right" vertical="center" wrapText="1"/>
    </xf>
    <xf numFmtId="2" fontId="7" fillId="0" borderId="1" xfId="0" applyNumberFormat="1" applyFont="1" applyBorder="1">
      <alignment vertical="center"/>
    </xf>
    <xf numFmtId="2" fontId="7" fillId="0" borderId="1" xfId="0" applyNumberFormat="1" applyFont="1" applyFill="1" applyBorder="1">
      <alignment vertical="center"/>
    </xf>
    <xf numFmtId="14" fontId="12" fillId="0" borderId="1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14" fontId="12" fillId="0" borderId="1" xfId="0" applyNumberFormat="1" applyFont="1" applyBorder="1" applyAlignment="1">
      <alignment horizontal="right" vertical="center" wrapText="1"/>
    </xf>
    <xf numFmtId="177" fontId="0" fillId="0" borderId="1" xfId="0" applyNumberFormat="1" applyBorder="1">
      <alignment vertical="center"/>
    </xf>
    <xf numFmtId="177" fontId="6" fillId="2" borderId="1" xfId="17" applyNumberFormat="1" applyFont="1" applyFill="1" applyBorder="1" applyAlignment="1">
      <alignment horizontal="right"/>
    </xf>
    <xf numFmtId="177" fontId="5" fillId="2" borderId="20" xfId="17" applyNumberFormat="1" applyFont="1" applyFill="1" applyBorder="1" applyAlignment="1">
      <alignment horizontal="right"/>
    </xf>
    <xf numFmtId="2" fontId="12" fillId="0" borderId="1" xfId="0" applyNumberFormat="1" applyFont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vertical="center" wrapText="1"/>
    </xf>
    <xf numFmtId="14" fontId="12" fillId="0" borderId="0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18" applyFont="1" applyBorder="1" applyAlignment="1">
      <alignment horizontal="center" vertical="center"/>
    </xf>
    <xf numFmtId="0" fontId="5" fillId="0" borderId="27" xfId="18" applyFont="1" applyBorder="1" applyAlignment="1">
      <alignment horizontal="center" vertical="center"/>
    </xf>
    <xf numFmtId="0" fontId="5" fillId="0" borderId="5" xfId="18" applyFont="1" applyBorder="1" applyAlignment="1">
      <alignment horizontal="center" vertical="center"/>
    </xf>
    <xf numFmtId="0" fontId="5" fillId="0" borderId="26" xfId="18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5" borderId="23" xfId="18" applyFont="1" applyFill="1" applyBorder="1" applyAlignment="1">
      <alignment horizontal="center" vertical="center"/>
    </xf>
    <xf numFmtId="0" fontId="2" fillId="5" borderId="31" xfId="18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5" borderId="45" xfId="18" applyFont="1" applyFill="1" applyBorder="1" applyAlignment="1">
      <alignment horizontal="center" vertical="center"/>
    </xf>
    <xf numFmtId="0" fontId="5" fillId="0" borderId="38" xfId="18" applyFont="1" applyBorder="1" applyAlignment="1">
      <alignment horizontal="center" vertical="center"/>
    </xf>
    <xf numFmtId="0" fontId="5" fillId="0" borderId="39" xfId="18" applyFont="1" applyBorder="1" applyAlignment="1">
      <alignment horizontal="center" vertical="center"/>
    </xf>
    <xf numFmtId="0" fontId="5" fillId="0" borderId="40" xfId="18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39" xfId="18" applyFont="1" applyFill="1" applyBorder="1" applyAlignment="1">
      <alignment horizontal="center" vertical="center"/>
    </xf>
    <xf numFmtId="0" fontId="2" fillId="4" borderId="0" xfId="18" applyFont="1" applyFill="1" applyBorder="1" applyAlignment="1">
      <alignment horizontal="center" vertical="center"/>
    </xf>
    <xf numFmtId="0" fontId="2" fillId="4" borderId="34" xfId="18" applyFont="1" applyFill="1" applyBorder="1" applyAlignment="1">
      <alignment horizontal="center" vertical="center"/>
    </xf>
    <xf numFmtId="0" fontId="2" fillId="5" borderId="23" xfId="18" applyFont="1" applyFill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right" vertical="center"/>
    </xf>
  </cellXfs>
  <cellStyles count="23">
    <cellStyle name="一般" xfId="0" builtinId="0"/>
    <cellStyle name="一般 10" xfId="1"/>
    <cellStyle name="一般 11" xfId="2"/>
    <cellStyle name="一般 12" xfId="3"/>
    <cellStyle name="一般 13" xfId="4"/>
    <cellStyle name="一般 2" xfId="5"/>
    <cellStyle name="一般 2 2" xfId="6"/>
    <cellStyle name="一般 3" xfId="7"/>
    <cellStyle name="一般 3 2" xfId="8"/>
    <cellStyle name="一般 4" xfId="9"/>
    <cellStyle name="一般 5" xfId="10"/>
    <cellStyle name="一般 6" xfId="11"/>
    <cellStyle name="一般 7" xfId="12"/>
    <cellStyle name="一般 7 2" xfId="13"/>
    <cellStyle name="一般 7_101年度流域及河川計畫（Update to 7月）" xfId="14"/>
    <cellStyle name="一般 8" xfId="15"/>
    <cellStyle name="一般 9" xfId="16"/>
    <cellStyle name="一般_WATER1" xfId="17"/>
    <cellStyle name="一般_河川水質監測結果91.01-03" xfId="18"/>
    <cellStyle name="千分位 2" xfId="19"/>
    <cellStyle name="百分比 2" xfId="20"/>
    <cellStyle name="百分比 2 2" xfId="21"/>
    <cellStyle name="百分比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2211"/>
  <sheetViews>
    <sheetView tabSelected="1" topLeftCell="HD2" zoomScale="85" zoomScaleNormal="85" workbookViewId="0">
      <pane ySplit="3" topLeftCell="A273" activePane="bottomLeft" state="frozen"/>
      <selection activeCell="A2" sqref="A2"/>
      <selection pane="bottomLeft" activeCell="HK294" sqref="HK294:HO294"/>
    </sheetView>
  </sheetViews>
  <sheetFormatPr defaultRowHeight="16.5" x14ac:dyDescent="0.25"/>
  <cols>
    <col min="1" max="1" width="6.625" style="89" customWidth="1"/>
    <col min="2" max="2" width="8.625" style="89" customWidth="1"/>
    <col min="3" max="3" width="10.625" style="93" customWidth="1"/>
    <col min="4" max="7" width="7.625" customWidth="1"/>
    <col min="8" max="8" width="7.625" style="94" customWidth="1"/>
    <col min="9" max="9" width="7.625" style="95" customWidth="1"/>
    <col min="10" max="10" width="7.875" style="95" customWidth="1"/>
    <col min="11" max="12" width="7.625" style="95" customWidth="1"/>
    <col min="13" max="13" width="6.625" style="2" customWidth="1"/>
    <col min="14" max="14" width="8.625" style="1" customWidth="1"/>
    <col min="15" max="15" width="10.625" style="90" customWidth="1"/>
    <col min="16" max="19" width="7.625" style="91" customWidth="1"/>
    <col min="20" max="20" width="7.625" style="92" customWidth="1"/>
    <col min="21" max="24" width="7.625" style="1" customWidth="1"/>
    <col min="25" max="25" width="6.625" style="89" customWidth="1"/>
    <col min="26" max="26" width="8.625" style="89" customWidth="1"/>
    <col min="27" max="27" width="10.625" style="96" customWidth="1"/>
    <col min="28" max="31" width="8.25" style="95" customWidth="1"/>
    <col min="32" max="32" width="8.25" style="97" customWidth="1"/>
    <col min="33" max="36" width="8.25" style="98" customWidth="1"/>
    <col min="37" max="37" width="6.625" style="89" customWidth="1"/>
    <col min="38" max="38" width="8.625" style="89" customWidth="1"/>
    <col min="39" max="39" width="10.625" style="96" customWidth="1"/>
    <col min="40" max="43" width="7.625" style="95" customWidth="1"/>
    <col min="44" max="44" width="7.625" style="97" customWidth="1"/>
    <col min="45" max="48" width="7.625" style="98" customWidth="1"/>
    <col min="49" max="49" width="6.625" style="89" customWidth="1"/>
    <col min="50" max="50" width="8.625" style="89" customWidth="1"/>
    <col min="51" max="51" width="10.625" style="96" customWidth="1"/>
    <col min="52" max="55" width="7.625" style="95" customWidth="1"/>
    <col min="56" max="56" width="7.625" style="97" customWidth="1"/>
    <col min="57" max="60" width="7.625" style="98" customWidth="1"/>
    <col min="61" max="61" width="6.625" style="89" customWidth="1"/>
    <col min="62" max="62" width="8.625" style="89" customWidth="1"/>
    <col min="63" max="63" width="10.625" style="96" customWidth="1"/>
    <col min="64" max="67" width="8.375" style="95" customWidth="1"/>
    <col min="68" max="68" width="8.375" style="97" customWidth="1"/>
    <col min="69" max="72" width="8.375" style="98" customWidth="1"/>
    <col min="73" max="74" width="7.625" style="98" customWidth="1"/>
    <col min="75" max="75" width="11.5" style="98" customWidth="1"/>
    <col min="76" max="84" width="7.625" style="98" customWidth="1"/>
    <col min="85" max="86" width="0" hidden="1" customWidth="1"/>
    <col min="87" max="87" width="11.125" hidden="1" customWidth="1"/>
    <col min="88" max="98" width="0" hidden="1" customWidth="1"/>
    <col min="99" max="99" width="11.625" hidden="1" customWidth="1"/>
    <col min="100" max="110" width="0" hidden="1" customWidth="1"/>
    <col min="111" max="111" width="11.875" hidden="1" customWidth="1"/>
    <col min="112" max="122" width="0" hidden="1" customWidth="1"/>
    <col min="123" max="123" width="11.375" hidden="1" customWidth="1"/>
    <col min="124" max="132" width="0" hidden="1" customWidth="1"/>
    <col min="135" max="135" width="10.75" customWidth="1"/>
    <col min="145" max="146" width="0" hidden="1" customWidth="1"/>
    <col min="147" max="147" width="10.5" hidden="1" customWidth="1"/>
    <col min="148" max="158" width="0" hidden="1" customWidth="1"/>
    <col min="159" max="159" width="10.625" hidden="1" customWidth="1"/>
    <col min="160" max="168" width="0" hidden="1" customWidth="1"/>
    <col min="171" max="171" width="10.625" customWidth="1"/>
    <col min="181" max="182" width="0" hidden="1" customWidth="1"/>
    <col min="183" max="183" width="10.375" hidden="1" customWidth="1"/>
    <col min="184" max="192" width="0" hidden="1" customWidth="1"/>
    <col min="195" max="195" width="11" customWidth="1"/>
    <col min="207" max="207" width="10.5" bestFit="1" customWidth="1"/>
    <col min="219" max="219" width="10.5" bestFit="1" customWidth="1"/>
  </cols>
  <sheetData>
    <row r="1" spans="1:228" ht="19.5" x14ac:dyDescent="0.25">
      <c r="A1" s="229" t="s">
        <v>0</v>
      </c>
      <c r="B1" s="229"/>
      <c r="C1" s="287" t="s">
        <v>1</v>
      </c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  <c r="BT1" s="289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288"/>
      <c r="CH1" s="288"/>
      <c r="CI1" s="288"/>
      <c r="CJ1" s="288"/>
      <c r="CK1" s="288"/>
      <c r="CL1" s="288"/>
      <c r="CM1" s="288"/>
      <c r="CN1" s="288"/>
      <c r="CO1" s="288"/>
      <c r="CP1" s="288"/>
      <c r="CQ1" s="288"/>
      <c r="CR1" s="288"/>
      <c r="CS1" s="288"/>
      <c r="CT1" s="288"/>
      <c r="CU1" s="288"/>
      <c r="CV1" s="288"/>
      <c r="CW1" s="288"/>
      <c r="CX1" s="288"/>
      <c r="CY1" s="288"/>
      <c r="CZ1" s="288"/>
      <c r="DA1" s="288"/>
      <c r="DB1" s="288"/>
      <c r="DC1" s="288"/>
      <c r="DD1" s="288"/>
      <c r="DE1" s="288"/>
      <c r="DF1" s="288"/>
      <c r="DG1" s="288"/>
      <c r="DH1" s="288"/>
      <c r="DI1" s="288"/>
      <c r="DJ1" s="288"/>
      <c r="DK1" s="288"/>
      <c r="DL1" s="288"/>
      <c r="DM1" s="288"/>
      <c r="DN1" s="288"/>
      <c r="DO1" s="288"/>
      <c r="DP1" s="288"/>
      <c r="DQ1" s="288"/>
      <c r="DR1" s="288"/>
      <c r="DS1" s="288"/>
      <c r="DT1" s="288"/>
      <c r="DU1" s="288"/>
      <c r="DV1" s="288"/>
      <c r="DW1" s="288"/>
      <c r="DX1" s="288"/>
      <c r="DY1" s="288"/>
      <c r="DZ1" s="288"/>
      <c r="EA1" s="288"/>
      <c r="EB1" s="288"/>
      <c r="EC1" s="288"/>
      <c r="ED1" s="288"/>
      <c r="EE1" s="288"/>
      <c r="EF1" s="288"/>
      <c r="EG1" s="288"/>
      <c r="EH1" s="288"/>
      <c r="EI1" s="288"/>
      <c r="EJ1" s="288"/>
      <c r="EK1" s="288"/>
      <c r="EL1" s="288"/>
      <c r="EM1" s="288"/>
      <c r="EN1" s="288"/>
      <c r="EO1" s="288"/>
      <c r="EP1" s="288"/>
      <c r="EQ1" s="288"/>
      <c r="ER1" s="288"/>
      <c r="ES1" s="288"/>
      <c r="ET1" s="288"/>
      <c r="EU1" s="288"/>
      <c r="EV1" s="288"/>
      <c r="EW1" s="288"/>
      <c r="EX1" s="288"/>
      <c r="EY1" s="288"/>
      <c r="EZ1" s="288"/>
      <c r="FA1" s="288"/>
      <c r="FB1" s="288"/>
      <c r="FC1" s="288"/>
      <c r="FD1" s="288"/>
      <c r="FE1" s="288"/>
      <c r="FF1" s="288"/>
      <c r="FG1" s="288"/>
      <c r="FH1" s="288"/>
      <c r="FI1" s="288"/>
      <c r="FJ1" s="288"/>
      <c r="FK1" s="288"/>
      <c r="FL1" s="288"/>
      <c r="FM1" s="288"/>
      <c r="FN1" s="288"/>
      <c r="FO1" s="288"/>
      <c r="FP1" s="288"/>
      <c r="FQ1" s="288"/>
      <c r="FR1" s="288"/>
      <c r="FS1" s="288"/>
      <c r="FT1" s="288"/>
      <c r="FU1" s="288"/>
      <c r="FV1" s="288"/>
      <c r="FW1" s="288"/>
      <c r="FX1" s="288"/>
      <c r="FY1" s="288"/>
      <c r="FZ1" s="288"/>
      <c r="GA1" s="288"/>
      <c r="GB1" s="288"/>
      <c r="GC1" s="288"/>
      <c r="GD1" s="288"/>
      <c r="GE1" s="288"/>
      <c r="GF1" s="288"/>
      <c r="GG1" s="288"/>
      <c r="GH1" s="288"/>
      <c r="GI1" s="288"/>
      <c r="GJ1" s="288"/>
    </row>
    <row r="2" spans="1:228" ht="19.5" x14ac:dyDescent="0.25">
      <c r="A2" s="229" t="s">
        <v>2</v>
      </c>
      <c r="B2" s="229"/>
      <c r="C2" s="230" t="s">
        <v>3</v>
      </c>
      <c r="D2" s="231"/>
      <c r="E2" s="231"/>
      <c r="F2" s="231"/>
      <c r="G2" s="231"/>
      <c r="H2" s="231"/>
      <c r="I2" s="231"/>
      <c r="J2" s="231"/>
      <c r="K2" s="231"/>
      <c r="L2" s="231"/>
      <c r="M2" s="229" t="s">
        <v>2</v>
      </c>
      <c r="N2" s="229"/>
      <c r="O2" s="230" t="s">
        <v>4</v>
      </c>
      <c r="P2" s="231"/>
      <c r="Q2" s="231"/>
      <c r="R2" s="231"/>
      <c r="S2" s="231"/>
      <c r="T2" s="231"/>
      <c r="U2" s="231"/>
      <c r="V2" s="231"/>
      <c r="W2" s="231"/>
      <c r="X2" s="231"/>
      <c r="Y2" s="229" t="s">
        <v>2</v>
      </c>
      <c r="Z2" s="229"/>
      <c r="AA2" s="290" t="s">
        <v>71</v>
      </c>
      <c r="AB2" s="231"/>
      <c r="AC2" s="231"/>
      <c r="AD2" s="231"/>
      <c r="AE2" s="231"/>
      <c r="AF2" s="231"/>
      <c r="AG2" s="231"/>
      <c r="AH2" s="231"/>
      <c r="AI2" s="231"/>
      <c r="AJ2" s="231"/>
      <c r="AK2" s="229" t="s">
        <v>5</v>
      </c>
      <c r="AL2" s="229"/>
      <c r="AM2" s="230" t="s">
        <v>6</v>
      </c>
      <c r="AN2" s="231"/>
      <c r="AO2" s="231"/>
      <c r="AP2" s="231"/>
      <c r="AQ2" s="231"/>
      <c r="AR2" s="231"/>
      <c r="AS2" s="231"/>
      <c r="AT2" s="231"/>
      <c r="AU2" s="231"/>
      <c r="AV2" s="231"/>
      <c r="AW2" s="229" t="s">
        <v>2</v>
      </c>
      <c r="AX2" s="229"/>
      <c r="AY2" s="230" t="s">
        <v>82</v>
      </c>
      <c r="AZ2" s="231"/>
      <c r="BA2" s="231"/>
      <c r="BB2" s="231"/>
      <c r="BC2" s="231"/>
      <c r="BD2" s="231"/>
      <c r="BE2" s="231"/>
      <c r="BF2" s="231"/>
      <c r="BG2" s="231"/>
      <c r="BH2" s="231"/>
      <c r="BI2" s="229" t="s">
        <v>7</v>
      </c>
      <c r="BJ2" s="229"/>
      <c r="BK2" s="230" t="s">
        <v>8</v>
      </c>
      <c r="BL2" s="231"/>
      <c r="BM2" s="231"/>
      <c r="BN2" s="231"/>
      <c r="BO2" s="231"/>
      <c r="BP2" s="231"/>
      <c r="BQ2" s="231"/>
      <c r="BR2" s="231"/>
      <c r="BS2" s="231"/>
      <c r="BT2" s="231"/>
      <c r="BU2" s="229" t="s">
        <v>2</v>
      </c>
      <c r="BV2" s="229"/>
      <c r="BW2" s="230" t="s">
        <v>9</v>
      </c>
      <c r="BX2" s="231"/>
      <c r="BY2" s="231"/>
      <c r="BZ2" s="231"/>
      <c r="CA2" s="231"/>
      <c r="CB2" s="231"/>
      <c r="CC2" s="231"/>
      <c r="CD2" s="231"/>
      <c r="CE2" s="231"/>
      <c r="CF2" s="231"/>
      <c r="CG2" s="285" t="s">
        <v>10</v>
      </c>
      <c r="CH2" s="286"/>
      <c r="CI2" s="230" t="s">
        <v>11</v>
      </c>
      <c r="CJ2" s="231"/>
      <c r="CK2" s="231"/>
      <c r="CL2" s="231"/>
      <c r="CM2" s="231"/>
      <c r="CN2" s="231"/>
      <c r="CO2" s="231"/>
      <c r="CP2" s="231"/>
      <c r="CQ2" s="231"/>
      <c r="CR2" s="238"/>
      <c r="CS2" s="229" t="s">
        <v>2</v>
      </c>
      <c r="CT2" s="229"/>
      <c r="CU2" s="230" t="s">
        <v>12</v>
      </c>
      <c r="CV2" s="231"/>
      <c r="CW2" s="231"/>
      <c r="CX2" s="231"/>
      <c r="CY2" s="231"/>
      <c r="CZ2" s="231"/>
      <c r="DA2" s="231"/>
      <c r="DB2" s="231"/>
      <c r="DC2" s="231"/>
      <c r="DD2" s="231"/>
      <c r="DE2" s="229" t="s">
        <v>2</v>
      </c>
      <c r="DF2" s="229"/>
      <c r="DG2" s="230" t="s">
        <v>53</v>
      </c>
      <c r="DH2" s="231"/>
      <c r="DI2" s="231"/>
      <c r="DJ2" s="231"/>
      <c r="DK2" s="231"/>
      <c r="DL2" s="231"/>
      <c r="DM2" s="231"/>
      <c r="DN2" s="231"/>
      <c r="DO2" s="231"/>
      <c r="DP2" s="231"/>
      <c r="DQ2" s="229" t="s">
        <v>2</v>
      </c>
      <c r="DR2" s="229"/>
      <c r="DS2" s="230" t="s">
        <v>13</v>
      </c>
      <c r="DT2" s="231"/>
      <c r="DU2" s="231"/>
      <c r="DV2" s="231"/>
      <c r="DW2" s="231"/>
      <c r="DX2" s="231"/>
      <c r="DY2" s="231"/>
      <c r="DZ2" s="231"/>
      <c r="EA2" s="231"/>
      <c r="EB2" s="231"/>
      <c r="EC2" s="229" t="s">
        <v>14</v>
      </c>
      <c r="ED2" s="229"/>
      <c r="EE2" s="230" t="s">
        <v>15</v>
      </c>
      <c r="EF2" s="231"/>
      <c r="EG2" s="231"/>
      <c r="EH2" s="231"/>
      <c r="EI2" s="231"/>
      <c r="EJ2" s="231"/>
      <c r="EK2" s="231"/>
      <c r="EL2" s="231"/>
      <c r="EM2" s="231"/>
      <c r="EN2" s="231"/>
      <c r="EO2" s="229" t="s">
        <v>2</v>
      </c>
      <c r="EP2" s="229"/>
      <c r="EQ2" s="230" t="s">
        <v>37</v>
      </c>
      <c r="ER2" s="231"/>
      <c r="ES2" s="231"/>
      <c r="ET2" s="231"/>
      <c r="EU2" s="231"/>
      <c r="EV2" s="231"/>
      <c r="EW2" s="231"/>
      <c r="EX2" s="231"/>
      <c r="EY2" s="231"/>
      <c r="EZ2" s="231"/>
      <c r="FA2" s="229" t="s">
        <v>2</v>
      </c>
      <c r="FB2" s="229"/>
      <c r="FC2" s="230" t="s">
        <v>16</v>
      </c>
      <c r="FD2" s="231"/>
      <c r="FE2" s="231"/>
      <c r="FF2" s="231"/>
      <c r="FG2" s="231"/>
      <c r="FH2" s="231"/>
      <c r="FI2" s="231"/>
      <c r="FJ2" s="231"/>
      <c r="FK2" s="231"/>
      <c r="FL2" s="231"/>
      <c r="FM2" s="229" t="s">
        <v>2</v>
      </c>
      <c r="FN2" s="229"/>
      <c r="FO2" s="230" t="s">
        <v>17</v>
      </c>
      <c r="FP2" s="231"/>
      <c r="FQ2" s="231"/>
      <c r="FR2" s="231"/>
      <c r="FS2" s="231"/>
      <c r="FT2" s="231"/>
      <c r="FU2" s="231"/>
      <c r="FV2" s="231"/>
      <c r="FW2" s="231"/>
      <c r="FX2" s="231"/>
      <c r="FY2" s="229" t="s">
        <v>14</v>
      </c>
      <c r="FZ2" s="229"/>
      <c r="GA2" s="230" t="s">
        <v>38</v>
      </c>
      <c r="GB2" s="231"/>
      <c r="GC2" s="231"/>
      <c r="GD2" s="231"/>
      <c r="GE2" s="231"/>
      <c r="GF2" s="231"/>
      <c r="GG2" s="231"/>
      <c r="GH2" s="231"/>
      <c r="GI2" s="231"/>
      <c r="GJ2" s="231"/>
      <c r="GK2" s="229" t="s">
        <v>2</v>
      </c>
      <c r="GL2" s="229"/>
      <c r="GM2" s="230" t="s">
        <v>39</v>
      </c>
      <c r="GN2" s="231"/>
      <c r="GO2" s="231"/>
      <c r="GP2" s="231"/>
      <c r="GQ2" s="231"/>
      <c r="GR2" s="231"/>
      <c r="GS2" s="231"/>
      <c r="GT2" s="231"/>
      <c r="GU2" s="231"/>
      <c r="GV2" s="231"/>
      <c r="GW2" s="229" t="s">
        <v>2</v>
      </c>
      <c r="GX2" s="229"/>
      <c r="GY2" s="230" t="s">
        <v>79</v>
      </c>
      <c r="GZ2" s="231"/>
      <c r="HA2" s="231"/>
      <c r="HB2" s="231"/>
      <c r="HC2" s="231"/>
      <c r="HD2" s="231"/>
      <c r="HE2" s="231"/>
      <c r="HF2" s="231"/>
      <c r="HG2" s="231"/>
      <c r="HH2" s="231"/>
      <c r="HI2" s="229" t="s">
        <v>2</v>
      </c>
      <c r="HJ2" s="229"/>
      <c r="HK2" s="230" t="s">
        <v>40</v>
      </c>
      <c r="HL2" s="231"/>
      <c r="HM2" s="231"/>
      <c r="HN2" s="231"/>
      <c r="HO2" s="231"/>
      <c r="HP2" s="231"/>
      <c r="HQ2" s="231"/>
      <c r="HR2" s="231"/>
      <c r="HS2" s="231"/>
      <c r="HT2" s="231"/>
    </row>
    <row r="3" spans="1:228" x14ac:dyDescent="0.25">
      <c r="A3" s="218" t="s">
        <v>18</v>
      </c>
      <c r="B3" s="242" t="s">
        <v>19</v>
      </c>
      <c r="C3" s="222" t="s">
        <v>41</v>
      </c>
      <c r="D3" s="224" t="s">
        <v>42</v>
      </c>
      <c r="E3" s="225"/>
      <c r="F3" s="225"/>
      <c r="G3" s="225"/>
      <c r="H3" s="225"/>
      <c r="I3" s="219" t="s">
        <v>43</v>
      </c>
      <c r="J3" s="220"/>
      <c r="K3" s="220"/>
      <c r="L3" s="221"/>
      <c r="M3" s="218" t="s">
        <v>20</v>
      </c>
      <c r="N3" s="284" t="s">
        <v>19</v>
      </c>
      <c r="O3" s="222" t="s">
        <v>41</v>
      </c>
      <c r="P3" s="224" t="s">
        <v>42</v>
      </c>
      <c r="Q3" s="225"/>
      <c r="R3" s="225"/>
      <c r="S3" s="225"/>
      <c r="T3" s="225"/>
      <c r="U3" s="219" t="s">
        <v>43</v>
      </c>
      <c r="V3" s="220"/>
      <c r="W3" s="220"/>
      <c r="X3" s="221"/>
      <c r="Y3" s="218" t="s">
        <v>20</v>
      </c>
      <c r="Z3" s="218" t="s">
        <v>19</v>
      </c>
      <c r="AA3" s="222" t="s">
        <v>41</v>
      </c>
      <c r="AB3" s="224" t="s">
        <v>42</v>
      </c>
      <c r="AC3" s="225"/>
      <c r="AD3" s="225"/>
      <c r="AE3" s="225"/>
      <c r="AF3" s="225"/>
      <c r="AG3" s="219" t="s">
        <v>43</v>
      </c>
      <c r="AH3" s="220"/>
      <c r="AI3" s="220"/>
      <c r="AJ3" s="221"/>
      <c r="AK3" s="218" t="s">
        <v>20</v>
      </c>
      <c r="AL3" s="218" t="s">
        <v>19</v>
      </c>
      <c r="AM3" s="222" t="s">
        <v>41</v>
      </c>
      <c r="AN3" s="224" t="s">
        <v>42</v>
      </c>
      <c r="AO3" s="225"/>
      <c r="AP3" s="225"/>
      <c r="AQ3" s="225"/>
      <c r="AR3" s="225"/>
      <c r="AS3" s="219" t="s">
        <v>43</v>
      </c>
      <c r="AT3" s="220"/>
      <c r="AU3" s="220"/>
      <c r="AV3" s="221"/>
      <c r="AW3" s="218" t="s">
        <v>20</v>
      </c>
      <c r="AX3" s="218" t="s">
        <v>19</v>
      </c>
      <c r="AY3" s="222" t="s">
        <v>41</v>
      </c>
      <c r="AZ3" s="224" t="s">
        <v>42</v>
      </c>
      <c r="BA3" s="225"/>
      <c r="BB3" s="225"/>
      <c r="BC3" s="225"/>
      <c r="BD3" s="225"/>
      <c r="BE3" s="219" t="s">
        <v>43</v>
      </c>
      <c r="BF3" s="220"/>
      <c r="BG3" s="220"/>
      <c r="BH3" s="221"/>
      <c r="BI3" s="218" t="s">
        <v>20</v>
      </c>
      <c r="BJ3" s="218" t="s">
        <v>19</v>
      </c>
      <c r="BK3" s="222" t="s">
        <v>41</v>
      </c>
      <c r="BL3" s="224" t="s">
        <v>42</v>
      </c>
      <c r="BM3" s="225"/>
      <c r="BN3" s="225"/>
      <c r="BO3" s="225"/>
      <c r="BP3" s="225"/>
      <c r="BQ3" s="219" t="s">
        <v>43</v>
      </c>
      <c r="BR3" s="220"/>
      <c r="BS3" s="220"/>
      <c r="BT3" s="221"/>
      <c r="BU3" s="218" t="s">
        <v>18</v>
      </c>
      <c r="BV3" s="218" t="s">
        <v>19</v>
      </c>
      <c r="BW3" s="222" t="s">
        <v>41</v>
      </c>
      <c r="BX3" s="224" t="s">
        <v>42</v>
      </c>
      <c r="BY3" s="225"/>
      <c r="BZ3" s="225"/>
      <c r="CA3" s="225"/>
      <c r="CB3" s="225"/>
      <c r="CC3" s="219" t="s">
        <v>43</v>
      </c>
      <c r="CD3" s="220"/>
      <c r="CE3" s="220"/>
      <c r="CF3" s="221"/>
      <c r="CG3" s="242" t="s">
        <v>20</v>
      </c>
      <c r="CH3" s="242" t="s">
        <v>19</v>
      </c>
      <c r="CI3" s="222" t="s">
        <v>41</v>
      </c>
      <c r="CJ3" s="224" t="s">
        <v>42</v>
      </c>
      <c r="CK3" s="225"/>
      <c r="CL3" s="225"/>
      <c r="CM3" s="225"/>
      <c r="CN3" s="225"/>
      <c r="CO3" s="219" t="s">
        <v>43</v>
      </c>
      <c r="CP3" s="220"/>
      <c r="CQ3" s="220"/>
      <c r="CR3" s="221"/>
      <c r="CS3" s="218" t="s">
        <v>20</v>
      </c>
      <c r="CT3" s="218" t="s">
        <v>19</v>
      </c>
      <c r="CU3" s="222" t="s">
        <v>41</v>
      </c>
      <c r="CV3" s="224" t="s">
        <v>42</v>
      </c>
      <c r="CW3" s="225"/>
      <c r="CX3" s="225"/>
      <c r="CY3" s="225"/>
      <c r="CZ3" s="225"/>
      <c r="DA3" s="219" t="s">
        <v>43</v>
      </c>
      <c r="DB3" s="220"/>
      <c r="DC3" s="220"/>
      <c r="DD3" s="221"/>
      <c r="DE3" s="218" t="s">
        <v>18</v>
      </c>
      <c r="DF3" s="218" t="s">
        <v>19</v>
      </c>
      <c r="DG3" s="222" t="s">
        <v>41</v>
      </c>
      <c r="DH3" s="224" t="s">
        <v>42</v>
      </c>
      <c r="DI3" s="225"/>
      <c r="DJ3" s="225"/>
      <c r="DK3" s="225"/>
      <c r="DL3" s="225"/>
      <c r="DM3" s="219" t="s">
        <v>43</v>
      </c>
      <c r="DN3" s="220"/>
      <c r="DO3" s="220"/>
      <c r="DP3" s="221"/>
      <c r="DQ3" s="218" t="s">
        <v>20</v>
      </c>
      <c r="DR3" s="218" t="s">
        <v>19</v>
      </c>
      <c r="DS3" s="222" t="s">
        <v>41</v>
      </c>
      <c r="DT3" s="224" t="s">
        <v>42</v>
      </c>
      <c r="DU3" s="225"/>
      <c r="DV3" s="225"/>
      <c r="DW3" s="225"/>
      <c r="DX3" s="225"/>
      <c r="DY3" s="219" t="s">
        <v>43</v>
      </c>
      <c r="DZ3" s="220"/>
      <c r="EA3" s="220"/>
      <c r="EB3" s="221"/>
      <c r="EC3" s="218" t="s">
        <v>20</v>
      </c>
      <c r="ED3" s="218" t="s">
        <v>19</v>
      </c>
      <c r="EE3" s="222" t="s">
        <v>41</v>
      </c>
      <c r="EF3" s="224" t="s">
        <v>42</v>
      </c>
      <c r="EG3" s="225"/>
      <c r="EH3" s="225"/>
      <c r="EI3" s="225"/>
      <c r="EJ3" s="225"/>
      <c r="EK3" s="219" t="s">
        <v>43</v>
      </c>
      <c r="EL3" s="220"/>
      <c r="EM3" s="220"/>
      <c r="EN3" s="221"/>
      <c r="EO3" s="218" t="s">
        <v>18</v>
      </c>
      <c r="EP3" s="218" t="s">
        <v>19</v>
      </c>
      <c r="EQ3" s="222" t="s">
        <v>41</v>
      </c>
      <c r="ER3" s="224" t="s">
        <v>42</v>
      </c>
      <c r="ES3" s="225"/>
      <c r="ET3" s="225"/>
      <c r="EU3" s="225"/>
      <c r="EV3" s="225"/>
      <c r="EW3" s="219" t="s">
        <v>43</v>
      </c>
      <c r="EX3" s="220"/>
      <c r="EY3" s="220"/>
      <c r="EZ3" s="221"/>
      <c r="FA3" s="218" t="s">
        <v>20</v>
      </c>
      <c r="FB3" s="218" t="s">
        <v>19</v>
      </c>
      <c r="FC3" s="222" t="s">
        <v>41</v>
      </c>
      <c r="FD3" s="224" t="s">
        <v>42</v>
      </c>
      <c r="FE3" s="225"/>
      <c r="FF3" s="225"/>
      <c r="FG3" s="225"/>
      <c r="FH3" s="225"/>
      <c r="FI3" s="219" t="s">
        <v>43</v>
      </c>
      <c r="FJ3" s="220"/>
      <c r="FK3" s="220"/>
      <c r="FL3" s="221"/>
      <c r="FM3" s="218" t="s">
        <v>20</v>
      </c>
      <c r="FN3" s="218" t="s">
        <v>19</v>
      </c>
      <c r="FO3" s="222" t="s">
        <v>41</v>
      </c>
      <c r="FP3" s="224" t="s">
        <v>42</v>
      </c>
      <c r="FQ3" s="225"/>
      <c r="FR3" s="225"/>
      <c r="FS3" s="225"/>
      <c r="FT3" s="225"/>
      <c r="FU3" s="219" t="s">
        <v>43</v>
      </c>
      <c r="FV3" s="220"/>
      <c r="FW3" s="220"/>
      <c r="FX3" s="221"/>
      <c r="FY3" s="218" t="s">
        <v>20</v>
      </c>
      <c r="FZ3" s="218" t="s">
        <v>19</v>
      </c>
      <c r="GA3" s="222" t="s">
        <v>41</v>
      </c>
      <c r="GB3" s="224" t="s">
        <v>42</v>
      </c>
      <c r="GC3" s="225"/>
      <c r="GD3" s="225"/>
      <c r="GE3" s="225"/>
      <c r="GF3" s="225"/>
      <c r="GG3" s="219" t="s">
        <v>43</v>
      </c>
      <c r="GH3" s="220"/>
      <c r="GI3" s="220"/>
      <c r="GJ3" s="221"/>
      <c r="GK3" s="218" t="s">
        <v>18</v>
      </c>
      <c r="GL3" s="218" t="s">
        <v>19</v>
      </c>
      <c r="GM3" s="222" t="s">
        <v>41</v>
      </c>
      <c r="GN3" s="224" t="s">
        <v>42</v>
      </c>
      <c r="GO3" s="225"/>
      <c r="GP3" s="225"/>
      <c r="GQ3" s="225"/>
      <c r="GR3" s="225"/>
      <c r="GS3" s="219" t="s">
        <v>43</v>
      </c>
      <c r="GT3" s="220"/>
      <c r="GU3" s="220"/>
      <c r="GV3" s="221"/>
      <c r="GW3" s="218" t="s">
        <v>18</v>
      </c>
      <c r="GX3" s="218" t="s">
        <v>19</v>
      </c>
      <c r="GY3" s="222" t="s">
        <v>41</v>
      </c>
      <c r="GZ3" s="224" t="s">
        <v>42</v>
      </c>
      <c r="HA3" s="225"/>
      <c r="HB3" s="225"/>
      <c r="HC3" s="225"/>
      <c r="HD3" s="225"/>
      <c r="HE3" s="219" t="s">
        <v>43</v>
      </c>
      <c r="HF3" s="220"/>
      <c r="HG3" s="220"/>
      <c r="HH3" s="221"/>
      <c r="HI3" s="218" t="s">
        <v>18</v>
      </c>
      <c r="HJ3" s="218" t="s">
        <v>19</v>
      </c>
      <c r="HK3" s="222" t="s">
        <v>41</v>
      </c>
      <c r="HL3" s="224" t="s">
        <v>42</v>
      </c>
      <c r="HM3" s="225"/>
      <c r="HN3" s="225"/>
      <c r="HO3" s="225"/>
      <c r="HP3" s="225"/>
      <c r="HQ3" s="219" t="s">
        <v>43</v>
      </c>
      <c r="HR3" s="220"/>
      <c r="HS3" s="220"/>
      <c r="HT3" s="221"/>
    </row>
    <row r="4" spans="1:228" ht="17.25" thickBot="1" x14ac:dyDescent="0.3">
      <c r="A4" s="218"/>
      <c r="B4" s="283"/>
      <c r="C4" s="223"/>
      <c r="D4" s="118" t="s">
        <v>44</v>
      </c>
      <c r="E4" s="118" t="s">
        <v>45</v>
      </c>
      <c r="F4" s="118" t="s">
        <v>46</v>
      </c>
      <c r="G4" s="118" t="s">
        <v>47</v>
      </c>
      <c r="H4" s="118" t="s">
        <v>48</v>
      </c>
      <c r="I4" s="118" t="s">
        <v>44</v>
      </c>
      <c r="J4" s="118" t="s">
        <v>45</v>
      </c>
      <c r="K4" s="118" t="s">
        <v>46</v>
      </c>
      <c r="L4" s="118" t="s">
        <v>47</v>
      </c>
      <c r="M4" s="218"/>
      <c r="N4" s="284"/>
      <c r="O4" s="223"/>
      <c r="P4" s="118" t="s">
        <v>44</v>
      </c>
      <c r="Q4" s="118" t="s">
        <v>45</v>
      </c>
      <c r="R4" s="118" t="s">
        <v>46</v>
      </c>
      <c r="S4" s="118" t="s">
        <v>47</v>
      </c>
      <c r="T4" s="118" t="s">
        <v>48</v>
      </c>
      <c r="U4" s="118" t="s">
        <v>44</v>
      </c>
      <c r="V4" s="118" t="s">
        <v>45</v>
      </c>
      <c r="W4" s="118" t="s">
        <v>46</v>
      </c>
      <c r="X4" s="118" t="s">
        <v>47</v>
      </c>
      <c r="Y4" s="218"/>
      <c r="Z4" s="218"/>
      <c r="AA4" s="223"/>
      <c r="AB4" s="118" t="s">
        <v>44</v>
      </c>
      <c r="AC4" s="118" t="s">
        <v>45</v>
      </c>
      <c r="AD4" s="118" t="s">
        <v>46</v>
      </c>
      <c r="AE4" s="118" t="s">
        <v>47</v>
      </c>
      <c r="AF4" s="118" t="s">
        <v>48</v>
      </c>
      <c r="AG4" s="118" t="s">
        <v>44</v>
      </c>
      <c r="AH4" s="118" t="s">
        <v>45</v>
      </c>
      <c r="AI4" s="118" t="s">
        <v>46</v>
      </c>
      <c r="AJ4" s="118" t="s">
        <v>47</v>
      </c>
      <c r="AK4" s="218"/>
      <c r="AL4" s="218"/>
      <c r="AM4" s="223"/>
      <c r="AN4" s="118" t="s">
        <v>44</v>
      </c>
      <c r="AO4" s="118" t="s">
        <v>45</v>
      </c>
      <c r="AP4" s="118" t="s">
        <v>46</v>
      </c>
      <c r="AQ4" s="118" t="s">
        <v>47</v>
      </c>
      <c r="AR4" s="118" t="s">
        <v>48</v>
      </c>
      <c r="AS4" s="118" t="s">
        <v>44</v>
      </c>
      <c r="AT4" s="118" t="s">
        <v>45</v>
      </c>
      <c r="AU4" s="118" t="s">
        <v>46</v>
      </c>
      <c r="AV4" s="118" t="s">
        <v>47</v>
      </c>
      <c r="AW4" s="218"/>
      <c r="AX4" s="218"/>
      <c r="AY4" s="223"/>
      <c r="AZ4" s="118" t="s">
        <v>44</v>
      </c>
      <c r="BA4" s="118" t="s">
        <v>45</v>
      </c>
      <c r="BB4" s="118" t="s">
        <v>46</v>
      </c>
      <c r="BC4" s="118" t="s">
        <v>47</v>
      </c>
      <c r="BD4" s="118" t="s">
        <v>48</v>
      </c>
      <c r="BE4" s="118" t="s">
        <v>44</v>
      </c>
      <c r="BF4" s="118" t="s">
        <v>45</v>
      </c>
      <c r="BG4" s="118" t="s">
        <v>46</v>
      </c>
      <c r="BH4" s="118" t="s">
        <v>47</v>
      </c>
      <c r="BI4" s="218"/>
      <c r="BJ4" s="218"/>
      <c r="BK4" s="223"/>
      <c r="BL4" s="118" t="s">
        <v>44</v>
      </c>
      <c r="BM4" s="118" t="s">
        <v>45</v>
      </c>
      <c r="BN4" s="118" t="s">
        <v>46</v>
      </c>
      <c r="BO4" s="118" t="s">
        <v>47</v>
      </c>
      <c r="BP4" s="118" t="s">
        <v>48</v>
      </c>
      <c r="BQ4" s="118" t="s">
        <v>44</v>
      </c>
      <c r="BR4" s="118" t="s">
        <v>45</v>
      </c>
      <c r="BS4" s="118" t="s">
        <v>46</v>
      </c>
      <c r="BT4" s="118" t="s">
        <v>47</v>
      </c>
      <c r="BU4" s="218"/>
      <c r="BV4" s="218"/>
      <c r="BW4" s="223"/>
      <c r="BX4" s="118" t="s">
        <v>44</v>
      </c>
      <c r="BY4" s="118" t="s">
        <v>45</v>
      </c>
      <c r="BZ4" s="118" t="s">
        <v>46</v>
      </c>
      <c r="CA4" s="118" t="s">
        <v>47</v>
      </c>
      <c r="CB4" s="118" t="s">
        <v>48</v>
      </c>
      <c r="CC4" s="118" t="s">
        <v>44</v>
      </c>
      <c r="CD4" s="118" t="s">
        <v>45</v>
      </c>
      <c r="CE4" s="118" t="s">
        <v>46</v>
      </c>
      <c r="CF4" s="118" t="s">
        <v>47</v>
      </c>
      <c r="CG4" s="283"/>
      <c r="CH4" s="283"/>
      <c r="CI4" s="223"/>
      <c r="CJ4" s="118" t="s">
        <v>44</v>
      </c>
      <c r="CK4" s="118" t="s">
        <v>45</v>
      </c>
      <c r="CL4" s="118" t="s">
        <v>46</v>
      </c>
      <c r="CM4" s="118" t="s">
        <v>47</v>
      </c>
      <c r="CN4" s="118" t="s">
        <v>48</v>
      </c>
      <c r="CO4" s="118" t="s">
        <v>44</v>
      </c>
      <c r="CP4" s="118" t="s">
        <v>45</v>
      </c>
      <c r="CQ4" s="118" t="s">
        <v>46</v>
      </c>
      <c r="CR4" s="118" t="s">
        <v>47</v>
      </c>
      <c r="CS4" s="218"/>
      <c r="CT4" s="218"/>
      <c r="CU4" s="223"/>
      <c r="CV4" s="118" t="s">
        <v>44</v>
      </c>
      <c r="CW4" s="118" t="s">
        <v>45</v>
      </c>
      <c r="CX4" s="118" t="s">
        <v>46</v>
      </c>
      <c r="CY4" s="118" t="s">
        <v>47</v>
      </c>
      <c r="CZ4" s="118" t="s">
        <v>48</v>
      </c>
      <c r="DA4" s="118" t="s">
        <v>44</v>
      </c>
      <c r="DB4" s="118" t="s">
        <v>45</v>
      </c>
      <c r="DC4" s="118" t="s">
        <v>46</v>
      </c>
      <c r="DD4" s="118" t="s">
        <v>47</v>
      </c>
      <c r="DE4" s="218"/>
      <c r="DF4" s="218"/>
      <c r="DG4" s="223"/>
      <c r="DH4" s="118" t="s">
        <v>44</v>
      </c>
      <c r="DI4" s="118" t="s">
        <v>45</v>
      </c>
      <c r="DJ4" s="118" t="s">
        <v>46</v>
      </c>
      <c r="DK4" s="118" t="s">
        <v>47</v>
      </c>
      <c r="DL4" s="118" t="s">
        <v>48</v>
      </c>
      <c r="DM4" s="118" t="s">
        <v>44</v>
      </c>
      <c r="DN4" s="118" t="s">
        <v>45</v>
      </c>
      <c r="DO4" s="118" t="s">
        <v>46</v>
      </c>
      <c r="DP4" s="118" t="s">
        <v>47</v>
      </c>
      <c r="DQ4" s="218"/>
      <c r="DR4" s="218"/>
      <c r="DS4" s="223"/>
      <c r="DT4" s="118" t="s">
        <v>44</v>
      </c>
      <c r="DU4" s="118" t="s">
        <v>45</v>
      </c>
      <c r="DV4" s="118" t="s">
        <v>46</v>
      </c>
      <c r="DW4" s="118" t="s">
        <v>47</v>
      </c>
      <c r="DX4" s="118" t="s">
        <v>48</v>
      </c>
      <c r="DY4" s="118" t="s">
        <v>44</v>
      </c>
      <c r="DZ4" s="118" t="s">
        <v>45</v>
      </c>
      <c r="EA4" s="118" t="s">
        <v>46</v>
      </c>
      <c r="EB4" s="118" t="s">
        <v>47</v>
      </c>
      <c r="EC4" s="218"/>
      <c r="ED4" s="218"/>
      <c r="EE4" s="223"/>
      <c r="EF4" s="118" t="s">
        <v>44</v>
      </c>
      <c r="EG4" s="118" t="s">
        <v>45</v>
      </c>
      <c r="EH4" s="118" t="s">
        <v>46</v>
      </c>
      <c r="EI4" s="118" t="s">
        <v>47</v>
      </c>
      <c r="EJ4" s="118" t="s">
        <v>48</v>
      </c>
      <c r="EK4" s="118" t="s">
        <v>44</v>
      </c>
      <c r="EL4" s="118" t="s">
        <v>45</v>
      </c>
      <c r="EM4" s="118" t="s">
        <v>46</v>
      </c>
      <c r="EN4" s="118" t="s">
        <v>47</v>
      </c>
      <c r="EO4" s="218"/>
      <c r="EP4" s="218"/>
      <c r="EQ4" s="223"/>
      <c r="ER4" s="118" t="s">
        <v>44</v>
      </c>
      <c r="ES4" s="118" t="s">
        <v>45</v>
      </c>
      <c r="ET4" s="118" t="s">
        <v>46</v>
      </c>
      <c r="EU4" s="118" t="s">
        <v>47</v>
      </c>
      <c r="EV4" s="118" t="s">
        <v>48</v>
      </c>
      <c r="EW4" s="118" t="s">
        <v>44</v>
      </c>
      <c r="EX4" s="118" t="s">
        <v>45</v>
      </c>
      <c r="EY4" s="118" t="s">
        <v>46</v>
      </c>
      <c r="EZ4" s="118" t="s">
        <v>47</v>
      </c>
      <c r="FA4" s="218"/>
      <c r="FB4" s="218"/>
      <c r="FC4" s="223"/>
      <c r="FD4" s="118" t="s">
        <v>44</v>
      </c>
      <c r="FE4" s="118" t="s">
        <v>45</v>
      </c>
      <c r="FF4" s="118" t="s">
        <v>46</v>
      </c>
      <c r="FG4" s="118" t="s">
        <v>47</v>
      </c>
      <c r="FH4" s="118" t="s">
        <v>48</v>
      </c>
      <c r="FI4" s="118" t="s">
        <v>44</v>
      </c>
      <c r="FJ4" s="118" t="s">
        <v>45</v>
      </c>
      <c r="FK4" s="118" t="s">
        <v>46</v>
      </c>
      <c r="FL4" s="118" t="s">
        <v>47</v>
      </c>
      <c r="FM4" s="218"/>
      <c r="FN4" s="218"/>
      <c r="FO4" s="223"/>
      <c r="FP4" s="118" t="s">
        <v>44</v>
      </c>
      <c r="FQ4" s="118" t="s">
        <v>45</v>
      </c>
      <c r="FR4" s="118" t="s">
        <v>46</v>
      </c>
      <c r="FS4" s="118" t="s">
        <v>47</v>
      </c>
      <c r="FT4" s="118" t="s">
        <v>48</v>
      </c>
      <c r="FU4" s="118" t="s">
        <v>44</v>
      </c>
      <c r="FV4" s="118" t="s">
        <v>45</v>
      </c>
      <c r="FW4" s="118" t="s">
        <v>46</v>
      </c>
      <c r="FX4" s="118" t="s">
        <v>47</v>
      </c>
      <c r="FY4" s="218"/>
      <c r="FZ4" s="218"/>
      <c r="GA4" s="223"/>
      <c r="GB4" s="118" t="s">
        <v>44</v>
      </c>
      <c r="GC4" s="118" t="s">
        <v>45</v>
      </c>
      <c r="GD4" s="118" t="s">
        <v>46</v>
      </c>
      <c r="GE4" s="118" t="s">
        <v>47</v>
      </c>
      <c r="GF4" s="118" t="s">
        <v>48</v>
      </c>
      <c r="GG4" s="118" t="s">
        <v>44</v>
      </c>
      <c r="GH4" s="118" t="s">
        <v>45</v>
      </c>
      <c r="GI4" s="118" t="s">
        <v>46</v>
      </c>
      <c r="GJ4" s="118" t="s">
        <v>47</v>
      </c>
      <c r="GK4" s="218"/>
      <c r="GL4" s="218"/>
      <c r="GM4" s="223"/>
      <c r="GN4" s="118" t="s">
        <v>44</v>
      </c>
      <c r="GO4" s="118" t="s">
        <v>45</v>
      </c>
      <c r="GP4" s="118" t="s">
        <v>46</v>
      </c>
      <c r="GQ4" s="118" t="s">
        <v>47</v>
      </c>
      <c r="GR4" s="118" t="s">
        <v>48</v>
      </c>
      <c r="GS4" s="118" t="s">
        <v>44</v>
      </c>
      <c r="GT4" s="118" t="s">
        <v>45</v>
      </c>
      <c r="GU4" s="118" t="s">
        <v>46</v>
      </c>
      <c r="GV4" s="118" t="s">
        <v>47</v>
      </c>
      <c r="GW4" s="218"/>
      <c r="GX4" s="218"/>
      <c r="GY4" s="223"/>
      <c r="GZ4" s="118" t="s">
        <v>44</v>
      </c>
      <c r="HA4" s="118" t="s">
        <v>45</v>
      </c>
      <c r="HB4" s="118" t="s">
        <v>46</v>
      </c>
      <c r="HC4" s="118" t="s">
        <v>47</v>
      </c>
      <c r="HD4" s="118" t="s">
        <v>48</v>
      </c>
      <c r="HE4" s="118" t="s">
        <v>44</v>
      </c>
      <c r="HF4" s="118" t="s">
        <v>45</v>
      </c>
      <c r="HG4" s="118" t="s">
        <v>46</v>
      </c>
      <c r="HH4" s="118" t="s">
        <v>47</v>
      </c>
      <c r="HI4" s="218"/>
      <c r="HJ4" s="218"/>
      <c r="HK4" s="223"/>
      <c r="HL4" s="118" t="s">
        <v>44</v>
      </c>
      <c r="HM4" s="118" t="s">
        <v>45</v>
      </c>
      <c r="HN4" s="118" t="s">
        <v>46</v>
      </c>
      <c r="HO4" s="118" t="s">
        <v>47</v>
      </c>
      <c r="HP4" s="118" t="s">
        <v>48</v>
      </c>
      <c r="HQ4" s="118" t="s">
        <v>44</v>
      </c>
      <c r="HR4" s="118" t="s">
        <v>45</v>
      </c>
      <c r="HS4" s="118" t="s">
        <v>46</v>
      </c>
      <c r="HT4" s="118" t="s">
        <v>47</v>
      </c>
    </row>
    <row r="5" spans="1:228" ht="17.25" thickTop="1" x14ac:dyDescent="0.25">
      <c r="A5" s="269">
        <v>91</v>
      </c>
      <c r="B5" s="269" t="s">
        <v>21</v>
      </c>
      <c r="C5" s="3">
        <v>37282</v>
      </c>
      <c r="D5" s="6">
        <v>1</v>
      </c>
      <c r="E5" s="6">
        <v>6</v>
      </c>
      <c r="F5" s="6">
        <v>8.8000000000000007</v>
      </c>
      <c r="G5" s="6">
        <v>0.11</v>
      </c>
      <c r="H5" s="5">
        <v>1</v>
      </c>
      <c r="I5" s="4" t="s">
        <v>22</v>
      </c>
      <c r="J5" s="4" t="s">
        <v>22</v>
      </c>
      <c r="K5" s="4" t="s">
        <v>22</v>
      </c>
      <c r="L5" s="4" t="s">
        <v>22</v>
      </c>
      <c r="M5" s="280">
        <v>91</v>
      </c>
      <c r="N5" s="281" t="s">
        <v>21</v>
      </c>
      <c r="O5" s="3">
        <v>37282</v>
      </c>
      <c r="P5" s="6">
        <v>1.5</v>
      </c>
      <c r="Q5" s="6">
        <v>32.200000000000003</v>
      </c>
      <c r="R5" s="6">
        <v>6.1</v>
      </c>
      <c r="S5" s="6">
        <v>0.35</v>
      </c>
      <c r="T5" s="5">
        <v>2</v>
      </c>
      <c r="U5" s="4" t="s">
        <v>22</v>
      </c>
      <c r="V5" s="4" t="s">
        <v>23</v>
      </c>
      <c r="W5" s="4" t="s">
        <v>23</v>
      </c>
      <c r="X5" s="4" t="s">
        <v>22</v>
      </c>
      <c r="Y5" s="272">
        <v>91</v>
      </c>
      <c r="Z5" s="272" t="s">
        <v>21</v>
      </c>
      <c r="AA5" s="3">
        <v>37282</v>
      </c>
      <c r="AB5" s="6">
        <v>7.9</v>
      </c>
      <c r="AC5" s="6">
        <v>31.3</v>
      </c>
      <c r="AD5" s="6">
        <v>7.7</v>
      </c>
      <c r="AE5" s="6">
        <v>8.01</v>
      </c>
      <c r="AF5" s="5">
        <v>5</v>
      </c>
      <c r="AG5" s="4" t="s">
        <v>24</v>
      </c>
      <c r="AH5" s="4" t="s">
        <v>23</v>
      </c>
      <c r="AI5" s="4" t="s">
        <v>22</v>
      </c>
      <c r="AJ5" s="4" t="s">
        <v>25</v>
      </c>
      <c r="AK5" s="277">
        <v>91</v>
      </c>
      <c r="AL5" s="282" t="s">
        <v>21</v>
      </c>
      <c r="AM5" s="3">
        <v>37282</v>
      </c>
      <c r="AN5" s="6">
        <v>72.2</v>
      </c>
      <c r="AO5" s="6">
        <v>380</v>
      </c>
      <c r="AP5" s="6">
        <v>0</v>
      </c>
      <c r="AQ5" s="6">
        <v>8.19</v>
      </c>
      <c r="AR5" s="5">
        <v>10</v>
      </c>
      <c r="AS5" s="4" t="s">
        <v>25</v>
      </c>
      <c r="AT5" s="4" t="s">
        <v>25</v>
      </c>
      <c r="AU5" s="4" t="s">
        <v>25</v>
      </c>
      <c r="AV5" s="4" t="s">
        <v>25</v>
      </c>
      <c r="AW5" s="269">
        <v>91</v>
      </c>
      <c r="AX5" s="269" t="s">
        <v>26</v>
      </c>
      <c r="AY5" s="3">
        <v>37282</v>
      </c>
      <c r="AZ5" s="6">
        <v>8.5</v>
      </c>
      <c r="BA5" s="6">
        <v>54.4</v>
      </c>
      <c r="BB5" s="6">
        <v>0.4</v>
      </c>
      <c r="BC5" s="6">
        <v>9.4600000000000009</v>
      </c>
      <c r="BD5" s="5">
        <v>8</v>
      </c>
      <c r="BE5" s="4" t="s">
        <v>24</v>
      </c>
      <c r="BF5" s="4" t="s">
        <v>24</v>
      </c>
      <c r="BG5" s="4" t="s">
        <v>25</v>
      </c>
      <c r="BH5" s="4" t="s">
        <v>25</v>
      </c>
      <c r="BI5" s="218">
        <v>91</v>
      </c>
      <c r="BJ5" s="214" t="s">
        <v>21</v>
      </c>
      <c r="BK5" s="3">
        <v>37282</v>
      </c>
      <c r="BL5" s="6">
        <v>11.1</v>
      </c>
      <c r="BM5" s="6">
        <v>36.4</v>
      </c>
      <c r="BN5" s="6">
        <v>1.5</v>
      </c>
      <c r="BO5" s="6">
        <v>11.5</v>
      </c>
      <c r="BP5" s="5">
        <v>7.25</v>
      </c>
      <c r="BQ5" s="4" t="s">
        <v>24</v>
      </c>
      <c r="BR5" s="4" t="s">
        <v>23</v>
      </c>
      <c r="BS5" s="4" t="s">
        <v>25</v>
      </c>
      <c r="BT5" s="4" t="s">
        <v>25</v>
      </c>
      <c r="BU5" s="218">
        <v>91</v>
      </c>
      <c r="BV5" s="214"/>
      <c r="BW5" s="3"/>
      <c r="BX5" s="6"/>
      <c r="BY5" s="6"/>
      <c r="BZ5" s="6"/>
      <c r="CA5" s="6"/>
      <c r="CB5" s="5"/>
      <c r="CC5" s="4"/>
      <c r="CD5" s="4"/>
      <c r="CE5" s="4"/>
      <c r="CF5" s="4"/>
      <c r="CG5" s="279">
        <v>91</v>
      </c>
      <c r="CH5" s="214"/>
      <c r="CI5" s="3"/>
      <c r="CJ5" s="6"/>
      <c r="CK5" s="6"/>
      <c r="CL5" s="6"/>
      <c r="CM5" s="6"/>
      <c r="CN5" s="5"/>
      <c r="CO5" s="4"/>
      <c r="CP5" s="4"/>
      <c r="CQ5" s="4"/>
      <c r="CR5" s="4"/>
      <c r="CS5" s="218">
        <v>91</v>
      </c>
      <c r="CT5" s="214"/>
      <c r="CU5" s="3"/>
      <c r="CV5" s="6"/>
      <c r="CW5" s="6"/>
      <c r="CX5" s="6"/>
      <c r="CY5" s="6"/>
      <c r="CZ5" s="5"/>
      <c r="DA5" s="4"/>
      <c r="DB5" s="4"/>
      <c r="DC5" s="4"/>
      <c r="DD5" s="4"/>
      <c r="DE5" s="218"/>
      <c r="DF5" s="214"/>
      <c r="DG5" s="3"/>
      <c r="DH5" s="6"/>
      <c r="DI5" s="6"/>
      <c r="DJ5" s="6"/>
      <c r="DK5" s="6"/>
      <c r="DL5" s="5"/>
      <c r="DM5" s="4"/>
      <c r="DN5" s="4"/>
      <c r="DO5" s="4"/>
      <c r="DP5" s="4"/>
      <c r="DQ5" s="218">
        <v>91</v>
      </c>
      <c r="DR5" s="214"/>
      <c r="DS5" s="3"/>
      <c r="DT5" s="6"/>
      <c r="DU5" s="6"/>
      <c r="DV5" s="6"/>
      <c r="DW5" s="6"/>
      <c r="DX5" s="5"/>
      <c r="DY5" s="4"/>
      <c r="DZ5" s="4"/>
      <c r="EA5" s="4"/>
      <c r="EB5" s="4"/>
      <c r="EC5" s="218">
        <v>91</v>
      </c>
      <c r="ED5" s="214"/>
      <c r="EE5" s="3"/>
      <c r="EF5" s="6"/>
      <c r="EG5" s="6"/>
      <c r="EH5" s="6"/>
      <c r="EI5" s="6"/>
      <c r="EJ5" s="5"/>
      <c r="EK5" s="4"/>
      <c r="EL5" s="4"/>
      <c r="EM5" s="4"/>
      <c r="EN5" s="4"/>
      <c r="EO5" s="218"/>
      <c r="EP5" s="214"/>
      <c r="EQ5" s="3"/>
      <c r="ER5" s="6"/>
      <c r="ES5" s="6"/>
      <c r="ET5" s="6"/>
      <c r="EU5" s="6"/>
      <c r="EV5" s="5"/>
      <c r="EW5" s="4"/>
      <c r="EX5" s="4"/>
      <c r="EY5" s="4"/>
      <c r="EZ5" s="4"/>
      <c r="FA5" s="218">
        <v>91</v>
      </c>
      <c r="FB5" s="214"/>
      <c r="FC5" s="3"/>
      <c r="FD5" s="6"/>
      <c r="FE5" s="6"/>
      <c r="FF5" s="6"/>
      <c r="FG5" s="6"/>
      <c r="FH5" s="5"/>
      <c r="FI5" s="4"/>
      <c r="FJ5" s="4"/>
      <c r="FK5" s="4"/>
      <c r="FL5" s="4"/>
      <c r="FM5" s="218">
        <v>91</v>
      </c>
      <c r="FN5" s="214"/>
      <c r="FO5" s="3"/>
      <c r="FP5" s="6"/>
      <c r="FQ5" s="6"/>
      <c r="FR5" s="6"/>
      <c r="FS5" s="6"/>
      <c r="FT5" s="5"/>
      <c r="FU5" s="4"/>
      <c r="FV5" s="4"/>
      <c r="FW5" s="4"/>
      <c r="FX5" s="4"/>
      <c r="FY5" s="218">
        <v>91</v>
      </c>
      <c r="FZ5" s="214"/>
      <c r="GA5" s="3"/>
      <c r="GB5" s="6"/>
      <c r="GC5" s="6"/>
      <c r="GD5" s="6"/>
      <c r="GE5" s="6"/>
      <c r="GF5" s="5"/>
      <c r="GG5" s="4"/>
      <c r="GH5" s="4"/>
      <c r="GI5" s="4"/>
      <c r="GJ5" s="4"/>
      <c r="GK5" s="218"/>
      <c r="GL5" s="214"/>
      <c r="GM5" s="3"/>
      <c r="GN5" s="6"/>
      <c r="GO5" s="6"/>
      <c r="GP5" s="6"/>
      <c r="GQ5" s="6"/>
      <c r="GR5" s="5"/>
      <c r="GS5" s="4"/>
      <c r="GT5" s="4"/>
      <c r="GU5" s="4"/>
      <c r="GV5" s="4"/>
      <c r="GW5" s="218"/>
      <c r="GX5" s="214"/>
      <c r="GY5" s="3"/>
      <c r="GZ5" s="6"/>
      <c r="HA5" s="6"/>
      <c r="HB5" s="6"/>
      <c r="HC5" s="6"/>
      <c r="HD5" s="5"/>
      <c r="HE5" s="4"/>
      <c r="HF5" s="4"/>
      <c r="HG5" s="4"/>
      <c r="HH5" s="4"/>
      <c r="HI5" s="218"/>
      <c r="HJ5" s="214"/>
      <c r="HK5" s="3"/>
      <c r="HL5" s="6"/>
      <c r="HM5" s="6"/>
      <c r="HN5" s="6"/>
      <c r="HO5" s="6"/>
      <c r="HP5" s="5"/>
      <c r="HQ5" s="4"/>
      <c r="HR5" s="4"/>
      <c r="HS5" s="4"/>
      <c r="HT5" s="4"/>
    </row>
    <row r="6" spans="1:228" x14ac:dyDescent="0.25">
      <c r="A6" s="270"/>
      <c r="B6" s="270"/>
      <c r="C6" s="3">
        <v>37310</v>
      </c>
      <c r="D6" s="6">
        <v>1</v>
      </c>
      <c r="E6" s="6">
        <v>3</v>
      </c>
      <c r="F6" s="6">
        <v>7.9</v>
      </c>
      <c r="G6" s="6">
        <v>0.03</v>
      </c>
      <c r="H6" s="5">
        <v>1</v>
      </c>
      <c r="I6" s="4" t="s">
        <v>22</v>
      </c>
      <c r="J6" s="4" t="s">
        <v>22</v>
      </c>
      <c r="K6" s="4" t="s">
        <v>22</v>
      </c>
      <c r="L6" s="4" t="s">
        <v>22</v>
      </c>
      <c r="M6" s="247"/>
      <c r="N6" s="212"/>
      <c r="O6" s="3">
        <v>37310</v>
      </c>
      <c r="P6" s="6">
        <v>6.7</v>
      </c>
      <c r="Q6" s="6">
        <v>47.2</v>
      </c>
      <c r="R6" s="6">
        <v>3.1</v>
      </c>
      <c r="S6" s="6">
        <v>1.29</v>
      </c>
      <c r="T6" s="5">
        <v>5.25</v>
      </c>
      <c r="U6" s="4" t="s">
        <v>24</v>
      </c>
      <c r="V6" s="4" t="s">
        <v>23</v>
      </c>
      <c r="W6" s="4" t="s">
        <v>24</v>
      </c>
      <c r="X6" s="4" t="s">
        <v>24</v>
      </c>
      <c r="Y6" s="273"/>
      <c r="Z6" s="273"/>
      <c r="AA6" s="3">
        <v>37310</v>
      </c>
      <c r="AB6" s="6">
        <v>6.6</v>
      </c>
      <c r="AC6" s="6">
        <v>41.8</v>
      </c>
      <c r="AD6" s="6">
        <v>6.2</v>
      </c>
      <c r="AE6" s="6">
        <v>5.91</v>
      </c>
      <c r="AF6" s="5">
        <v>5.5</v>
      </c>
      <c r="AG6" s="4" t="s">
        <v>24</v>
      </c>
      <c r="AH6" s="4" t="s">
        <v>23</v>
      </c>
      <c r="AI6" s="4" t="s">
        <v>23</v>
      </c>
      <c r="AJ6" s="4" t="s">
        <v>25</v>
      </c>
      <c r="AK6" s="255"/>
      <c r="AL6" s="257"/>
      <c r="AM6" s="3">
        <v>37310</v>
      </c>
      <c r="AN6" s="6">
        <v>13.6</v>
      </c>
      <c r="AO6" s="6">
        <v>43.4</v>
      </c>
      <c r="AP6" s="6">
        <v>0.5</v>
      </c>
      <c r="AQ6" s="6">
        <v>7.93</v>
      </c>
      <c r="AR6" s="5">
        <v>7.25</v>
      </c>
      <c r="AS6" s="4" t="s">
        <v>24</v>
      </c>
      <c r="AT6" s="4" t="s">
        <v>23</v>
      </c>
      <c r="AU6" s="4" t="s">
        <v>25</v>
      </c>
      <c r="AV6" s="4" t="s">
        <v>25</v>
      </c>
      <c r="AW6" s="270"/>
      <c r="AX6" s="270"/>
      <c r="AY6" s="3">
        <v>37310</v>
      </c>
      <c r="AZ6" s="6">
        <v>6</v>
      </c>
      <c r="BA6" s="6">
        <v>17</v>
      </c>
      <c r="BB6" s="6">
        <v>0</v>
      </c>
      <c r="BC6" s="6">
        <v>5.63</v>
      </c>
      <c r="BD6" s="5">
        <v>6.75</v>
      </c>
      <c r="BE6" s="4" t="s">
        <v>24</v>
      </c>
      <c r="BF6" s="4" t="s">
        <v>22</v>
      </c>
      <c r="BG6" s="4" t="s">
        <v>25</v>
      </c>
      <c r="BH6" s="4" t="s">
        <v>25</v>
      </c>
      <c r="BI6" s="218"/>
      <c r="BJ6" s="215"/>
      <c r="BK6" s="3">
        <v>37310</v>
      </c>
      <c r="BL6" s="6">
        <v>8.1999999999999993</v>
      </c>
      <c r="BM6" s="6">
        <v>12.3</v>
      </c>
      <c r="BN6" s="6">
        <v>0</v>
      </c>
      <c r="BO6" s="6">
        <v>5.04</v>
      </c>
      <c r="BP6" s="5">
        <v>6.75</v>
      </c>
      <c r="BQ6" s="4" t="s">
        <v>24</v>
      </c>
      <c r="BR6" s="4" t="s">
        <v>22</v>
      </c>
      <c r="BS6" s="4" t="s">
        <v>25</v>
      </c>
      <c r="BT6" s="4" t="s">
        <v>25</v>
      </c>
      <c r="BU6" s="218"/>
      <c r="BV6" s="215"/>
      <c r="BW6" s="3"/>
      <c r="BX6" s="6"/>
      <c r="BY6" s="6"/>
      <c r="BZ6" s="6"/>
      <c r="CA6" s="6"/>
      <c r="CB6" s="5"/>
      <c r="CC6" s="4"/>
      <c r="CD6" s="4"/>
      <c r="CE6" s="4"/>
      <c r="CF6" s="4"/>
      <c r="CG6" s="260"/>
      <c r="CH6" s="215"/>
      <c r="CI6" s="3"/>
      <c r="CJ6" s="6"/>
      <c r="CK6" s="6"/>
      <c r="CL6" s="6"/>
      <c r="CM6" s="6"/>
      <c r="CN6" s="5"/>
      <c r="CO6" s="4"/>
      <c r="CP6" s="4"/>
      <c r="CQ6" s="4"/>
      <c r="CR6" s="4"/>
      <c r="CS6" s="218"/>
      <c r="CT6" s="215"/>
      <c r="CU6" s="3"/>
      <c r="CV6" s="6"/>
      <c r="CW6" s="6"/>
      <c r="CX6" s="6"/>
      <c r="CY6" s="6"/>
      <c r="CZ6" s="5"/>
      <c r="DA6" s="4"/>
      <c r="DB6" s="4"/>
      <c r="DC6" s="4"/>
      <c r="DD6" s="4"/>
      <c r="DE6" s="218"/>
      <c r="DF6" s="215"/>
      <c r="DG6" s="3"/>
      <c r="DH6" s="6"/>
      <c r="DI6" s="6"/>
      <c r="DJ6" s="6"/>
      <c r="DK6" s="6"/>
      <c r="DL6" s="5"/>
      <c r="DM6" s="4"/>
      <c r="DN6" s="4"/>
      <c r="DO6" s="4"/>
      <c r="DP6" s="4"/>
      <c r="DQ6" s="218"/>
      <c r="DR6" s="215"/>
      <c r="DS6" s="3"/>
      <c r="DT6" s="6"/>
      <c r="DU6" s="6"/>
      <c r="DV6" s="6"/>
      <c r="DW6" s="6"/>
      <c r="DX6" s="5"/>
      <c r="DY6" s="4"/>
      <c r="DZ6" s="4"/>
      <c r="EA6" s="4"/>
      <c r="EB6" s="4"/>
      <c r="EC6" s="218"/>
      <c r="ED6" s="215"/>
      <c r="EE6" s="3"/>
      <c r="EF6" s="6"/>
      <c r="EG6" s="6"/>
      <c r="EH6" s="6"/>
      <c r="EI6" s="6"/>
      <c r="EJ6" s="5"/>
      <c r="EK6" s="4"/>
      <c r="EL6" s="4"/>
      <c r="EM6" s="4"/>
      <c r="EN6" s="4"/>
      <c r="EO6" s="218"/>
      <c r="EP6" s="215"/>
      <c r="EQ6" s="3"/>
      <c r="ER6" s="6"/>
      <c r="ES6" s="6"/>
      <c r="ET6" s="6"/>
      <c r="EU6" s="6"/>
      <c r="EV6" s="5"/>
      <c r="EW6" s="4"/>
      <c r="EX6" s="4"/>
      <c r="EY6" s="4"/>
      <c r="EZ6" s="4"/>
      <c r="FA6" s="218"/>
      <c r="FB6" s="215"/>
      <c r="FC6" s="3"/>
      <c r="FD6" s="6"/>
      <c r="FE6" s="6"/>
      <c r="FF6" s="6"/>
      <c r="FG6" s="6"/>
      <c r="FH6" s="5"/>
      <c r="FI6" s="4"/>
      <c r="FJ6" s="4"/>
      <c r="FK6" s="4"/>
      <c r="FL6" s="4"/>
      <c r="FM6" s="218"/>
      <c r="FN6" s="215"/>
      <c r="FO6" s="3"/>
      <c r="FP6" s="6"/>
      <c r="FQ6" s="6"/>
      <c r="FR6" s="6"/>
      <c r="FS6" s="6"/>
      <c r="FT6" s="5"/>
      <c r="FU6" s="4"/>
      <c r="FV6" s="4"/>
      <c r="FW6" s="4"/>
      <c r="FX6" s="4"/>
      <c r="FY6" s="218"/>
      <c r="FZ6" s="215"/>
      <c r="GA6" s="3"/>
      <c r="GB6" s="6"/>
      <c r="GC6" s="6"/>
      <c r="GD6" s="6"/>
      <c r="GE6" s="6"/>
      <c r="GF6" s="5"/>
      <c r="GG6" s="4"/>
      <c r="GH6" s="4"/>
      <c r="GI6" s="4"/>
      <c r="GJ6" s="4"/>
      <c r="GK6" s="218"/>
      <c r="GL6" s="215"/>
      <c r="GM6" s="3"/>
      <c r="GN6" s="6"/>
      <c r="GO6" s="6"/>
      <c r="GP6" s="6"/>
      <c r="GQ6" s="6"/>
      <c r="GR6" s="5"/>
      <c r="GS6" s="4"/>
      <c r="GT6" s="4"/>
      <c r="GU6" s="4"/>
      <c r="GV6" s="4"/>
      <c r="GW6" s="218"/>
      <c r="GX6" s="215"/>
      <c r="GY6" s="3"/>
      <c r="GZ6" s="6"/>
      <c r="HA6" s="6"/>
      <c r="HB6" s="6"/>
      <c r="HC6" s="6"/>
      <c r="HD6" s="5"/>
      <c r="HE6" s="4"/>
      <c r="HF6" s="4"/>
      <c r="HG6" s="4"/>
      <c r="HH6" s="4"/>
      <c r="HI6" s="218"/>
      <c r="HJ6" s="215"/>
      <c r="HK6" s="3"/>
      <c r="HL6" s="6"/>
      <c r="HM6" s="6"/>
      <c r="HN6" s="6"/>
      <c r="HO6" s="6"/>
      <c r="HP6" s="5"/>
      <c r="HQ6" s="4"/>
      <c r="HR6" s="4"/>
      <c r="HS6" s="4"/>
      <c r="HT6" s="4"/>
    </row>
    <row r="7" spans="1:228" x14ac:dyDescent="0.25">
      <c r="A7" s="270"/>
      <c r="B7" s="270"/>
      <c r="C7" s="3">
        <v>37340</v>
      </c>
      <c r="D7" s="6">
        <v>1</v>
      </c>
      <c r="E7" s="6">
        <v>107</v>
      </c>
      <c r="F7" s="6">
        <v>7.6</v>
      </c>
      <c r="G7" s="6">
        <v>0.1</v>
      </c>
      <c r="H7" s="5">
        <v>3.25</v>
      </c>
      <c r="I7" s="4" t="s">
        <v>22</v>
      </c>
      <c r="J7" s="4" t="s">
        <v>25</v>
      </c>
      <c r="K7" s="4" t="s">
        <v>22</v>
      </c>
      <c r="L7" s="4" t="s">
        <v>22</v>
      </c>
      <c r="M7" s="247"/>
      <c r="N7" s="212"/>
      <c r="O7" s="3">
        <v>37340</v>
      </c>
      <c r="P7" s="6">
        <v>8.8000000000000007</v>
      </c>
      <c r="Q7" s="6">
        <v>84</v>
      </c>
      <c r="R7" s="6">
        <v>2.4</v>
      </c>
      <c r="S7" s="6">
        <v>1.79</v>
      </c>
      <c r="T7" s="5">
        <v>6</v>
      </c>
      <c r="U7" s="4" t="s">
        <v>24</v>
      </c>
      <c r="V7" s="4" t="s">
        <v>24</v>
      </c>
      <c r="W7" s="4" t="s">
        <v>24</v>
      </c>
      <c r="X7" s="4" t="s">
        <v>24</v>
      </c>
      <c r="Y7" s="273"/>
      <c r="Z7" s="273"/>
      <c r="AA7" s="3">
        <v>37340</v>
      </c>
      <c r="AB7" s="6">
        <v>7.2</v>
      </c>
      <c r="AC7" s="6">
        <v>53.6</v>
      </c>
      <c r="AD7" s="6">
        <v>7.6</v>
      </c>
      <c r="AE7" s="6">
        <v>6</v>
      </c>
      <c r="AF7" s="5">
        <v>5.75</v>
      </c>
      <c r="AG7" s="4" t="s">
        <v>24</v>
      </c>
      <c r="AH7" s="4" t="s">
        <v>24</v>
      </c>
      <c r="AI7" s="4" t="s">
        <v>22</v>
      </c>
      <c r="AJ7" s="4" t="s">
        <v>25</v>
      </c>
      <c r="AK7" s="255"/>
      <c r="AL7" s="257"/>
      <c r="AM7" s="3">
        <v>37340</v>
      </c>
      <c r="AN7" s="6">
        <v>11</v>
      </c>
      <c r="AO7" s="6">
        <v>45.6</v>
      </c>
      <c r="AP7" s="6">
        <v>0.8</v>
      </c>
      <c r="AQ7" s="6">
        <v>13.2</v>
      </c>
      <c r="AR7" s="5">
        <v>7.25</v>
      </c>
      <c r="AS7" s="4" t="s">
        <v>24</v>
      </c>
      <c r="AT7" s="4" t="s">
        <v>23</v>
      </c>
      <c r="AU7" s="4" t="s">
        <v>25</v>
      </c>
      <c r="AV7" s="4" t="s">
        <v>25</v>
      </c>
      <c r="AW7" s="270"/>
      <c r="AX7" s="270"/>
      <c r="AY7" s="3">
        <v>37340</v>
      </c>
      <c r="AZ7" s="6">
        <v>11.6</v>
      </c>
      <c r="BA7" s="6">
        <v>14.9</v>
      </c>
      <c r="BB7" s="6">
        <v>0</v>
      </c>
      <c r="BC7" s="6">
        <v>8.08</v>
      </c>
      <c r="BD7" s="5">
        <v>6.75</v>
      </c>
      <c r="BE7" s="4" t="s">
        <v>24</v>
      </c>
      <c r="BF7" s="4" t="s">
        <v>22</v>
      </c>
      <c r="BG7" s="4" t="s">
        <v>25</v>
      </c>
      <c r="BH7" s="4" t="s">
        <v>25</v>
      </c>
      <c r="BI7" s="218"/>
      <c r="BJ7" s="215"/>
      <c r="BK7" s="3">
        <v>37340</v>
      </c>
      <c r="BL7" s="6">
        <v>5.4</v>
      </c>
      <c r="BM7" s="6">
        <v>11.5</v>
      </c>
      <c r="BN7" s="6">
        <v>0</v>
      </c>
      <c r="BO7" s="6">
        <v>5.43</v>
      </c>
      <c r="BP7" s="5">
        <v>6.75</v>
      </c>
      <c r="BQ7" s="4" t="s">
        <v>24</v>
      </c>
      <c r="BR7" s="4" t="s">
        <v>22</v>
      </c>
      <c r="BS7" s="4" t="s">
        <v>25</v>
      </c>
      <c r="BT7" s="4" t="s">
        <v>25</v>
      </c>
      <c r="BU7" s="218"/>
      <c r="BV7" s="215"/>
      <c r="BW7" s="3"/>
      <c r="BX7" s="6"/>
      <c r="BY7" s="6"/>
      <c r="BZ7" s="6"/>
      <c r="CA7" s="6"/>
      <c r="CB7" s="5"/>
      <c r="CC7" s="4"/>
      <c r="CD7" s="4"/>
      <c r="CE7" s="4"/>
      <c r="CF7" s="4"/>
      <c r="CG7" s="260"/>
      <c r="CH7" s="215"/>
      <c r="CI7" s="3"/>
      <c r="CJ7" s="6"/>
      <c r="CK7" s="6"/>
      <c r="CL7" s="6"/>
      <c r="CM7" s="6"/>
      <c r="CN7" s="5"/>
      <c r="CO7" s="4"/>
      <c r="CP7" s="4"/>
      <c r="CQ7" s="4"/>
      <c r="CR7" s="4"/>
      <c r="CS7" s="218"/>
      <c r="CT7" s="215"/>
      <c r="CU7" s="3"/>
      <c r="CV7" s="6"/>
      <c r="CW7" s="6"/>
      <c r="CX7" s="6"/>
      <c r="CY7" s="6"/>
      <c r="CZ7" s="5"/>
      <c r="DA7" s="4"/>
      <c r="DB7" s="4"/>
      <c r="DC7" s="4"/>
      <c r="DD7" s="4"/>
      <c r="DE7" s="218"/>
      <c r="DF7" s="215"/>
      <c r="DG7" s="3"/>
      <c r="DH7" s="6"/>
      <c r="DI7" s="6"/>
      <c r="DJ7" s="6"/>
      <c r="DK7" s="6"/>
      <c r="DL7" s="5"/>
      <c r="DM7" s="4"/>
      <c r="DN7" s="4"/>
      <c r="DO7" s="4"/>
      <c r="DP7" s="4"/>
      <c r="DQ7" s="218"/>
      <c r="DR7" s="215"/>
      <c r="DS7" s="3"/>
      <c r="DT7" s="6"/>
      <c r="DU7" s="6"/>
      <c r="DV7" s="6"/>
      <c r="DW7" s="6"/>
      <c r="DX7" s="5"/>
      <c r="DY7" s="4"/>
      <c r="DZ7" s="4"/>
      <c r="EA7" s="4"/>
      <c r="EB7" s="4"/>
      <c r="EC7" s="218"/>
      <c r="ED7" s="215"/>
      <c r="EE7" s="3"/>
      <c r="EF7" s="6"/>
      <c r="EG7" s="6"/>
      <c r="EH7" s="6"/>
      <c r="EI7" s="6"/>
      <c r="EJ7" s="5"/>
      <c r="EK7" s="4"/>
      <c r="EL7" s="4"/>
      <c r="EM7" s="4"/>
      <c r="EN7" s="4"/>
      <c r="EO7" s="218"/>
      <c r="EP7" s="215"/>
      <c r="EQ7" s="3"/>
      <c r="ER7" s="6"/>
      <c r="ES7" s="6"/>
      <c r="ET7" s="6"/>
      <c r="EU7" s="6"/>
      <c r="EV7" s="5"/>
      <c r="EW7" s="4"/>
      <c r="EX7" s="4"/>
      <c r="EY7" s="4"/>
      <c r="EZ7" s="4"/>
      <c r="FA7" s="218"/>
      <c r="FB7" s="215"/>
      <c r="FC7" s="3"/>
      <c r="FD7" s="6"/>
      <c r="FE7" s="6"/>
      <c r="FF7" s="6"/>
      <c r="FG7" s="6"/>
      <c r="FH7" s="5"/>
      <c r="FI7" s="4"/>
      <c r="FJ7" s="4"/>
      <c r="FK7" s="4"/>
      <c r="FL7" s="4"/>
      <c r="FM7" s="218"/>
      <c r="FN7" s="215"/>
      <c r="FO7" s="3"/>
      <c r="FP7" s="6"/>
      <c r="FQ7" s="6"/>
      <c r="FR7" s="6"/>
      <c r="FS7" s="6"/>
      <c r="FT7" s="5"/>
      <c r="FU7" s="4"/>
      <c r="FV7" s="4"/>
      <c r="FW7" s="4"/>
      <c r="FX7" s="4"/>
      <c r="FY7" s="218"/>
      <c r="FZ7" s="215"/>
      <c r="GA7" s="3"/>
      <c r="GB7" s="6"/>
      <c r="GC7" s="6"/>
      <c r="GD7" s="6"/>
      <c r="GE7" s="6"/>
      <c r="GF7" s="5"/>
      <c r="GG7" s="4"/>
      <c r="GH7" s="4"/>
      <c r="GI7" s="4"/>
      <c r="GJ7" s="4"/>
      <c r="GK7" s="218"/>
      <c r="GL7" s="215"/>
      <c r="GM7" s="3"/>
      <c r="GN7" s="6"/>
      <c r="GO7" s="6"/>
      <c r="GP7" s="6"/>
      <c r="GQ7" s="6"/>
      <c r="GR7" s="5"/>
      <c r="GS7" s="4"/>
      <c r="GT7" s="4"/>
      <c r="GU7" s="4"/>
      <c r="GV7" s="4"/>
      <c r="GW7" s="218"/>
      <c r="GX7" s="215"/>
      <c r="GY7" s="3"/>
      <c r="GZ7" s="6"/>
      <c r="HA7" s="6"/>
      <c r="HB7" s="6"/>
      <c r="HC7" s="6"/>
      <c r="HD7" s="5"/>
      <c r="HE7" s="4"/>
      <c r="HF7" s="4"/>
      <c r="HG7" s="4"/>
      <c r="HH7" s="4"/>
      <c r="HI7" s="218"/>
      <c r="HJ7" s="215"/>
      <c r="HK7" s="3"/>
      <c r="HL7" s="6"/>
      <c r="HM7" s="6"/>
      <c r="HN7" s="6"/>
      <c r="HO7" s="6"/>
      <c r="HP7" s="5"/>
      <c r="HQ7" s="4"/>
      <c r="HR7" s="4"/>
      <c r="HS7" s="4"/>
      <c r="HT7" s="4"/>
    </row>
    <row r="8" spans="1:228" x14ac:dyDescent="0.25">
      <c r="A8" s="270"/>
      <c r="B8" s="270"/>
      <c r="C8" s="3">
        <v>37369</v>
      </c>
      <c r="D8" s="6">
        <v>1</v>
      </c>
      <c r="E8" s="6">
        <v>5</v>
      </c>
      <c r="F8" s="6">
        <v>5.7</v>
      </c>
      <c r="G8" s="6">
        <v>0.05</v>
      </c>
      <c r="H8" s="5">
        <v>1.5</v>
      </c>
      <c r="I8" s="4" t="s">
        <v>22</v>
      </c>
      <c r="J8" s="4" t="s">
        <v>22</v>
      </c>
      <c r="K8" s="4" t="s">
        <v>23</v>
      </c>
      <c r="L8" s="4" t="s">
        <v>22</v>
      </c>
      <c r="M8" s="247"/>
      <c r="N8" s="212"/>
      <c r="O8" s="3">
        <v>37369</v>
      </c>
      <c r="P8" s="6">
        <v>6.5</v>
      </c>
      <c r="Q8" s="6">
        <v>28.3</v>
      </c>
      <c r="R8" s="6">
        <v>0.9</v>
      </c>
      <c r="S8" s="6">
        <v>1.78</v>
      </c>
      <c r="T8" s="5">
        <v>6.25</v>
      </c>
      <c r="U8" s="4" t="s">
        <v>24</v>
      </c>
      <c r="V8" s="4" t="s">
        <v>23</v>
      </c>
      <c r="W8" s="4" t="s">
        <v>25</v>
      </c>
      <c r="X8" s="4" t="s">
        <v>24</v>
      </c>
      <c r="Y8" s="273"/>
      <c r="Z8" s="273"/>
      <c r="AA8" s="3">
        <v>37369</v>
      </c>
      <c r="AB8" s="6">
        <v>10.6</v>
      </c>
      <c r="AC8" s="6">
        <v>72.400000000000006</v>
      </c>
      <c r="AD8" s="6">
        <v>4.5999999999999996</v>
      </c>
      <c r="AE8" s="6">
        <v>1.36</v>
      </c>
      <c r="AF8" s="5">
        <v>5.25</v>
      </c>
      <c r="AG8" s="4" t="s">
        <v>24</v>
      </c>
      <c r="AH8" s="4" t="s">
        <v>24</v>
      </c>
      <c r="AI8" s="4" t="s">
        <v>23</v>
      </c>
      <c r="AJ8" s="4" t="s">
        <v>24</v>
      </c>
      <c r="AK8" s="255"/>
      <c r="AL8" s="257"/>
      <c r="AM8" s="3">
        <v>37369</v>
      </c>
      <c r="AN8" s="6">
        <v>27.9</v>
      </c>
      <c r="AO8" s="6">
        <v>35.299999999999997</v>
      </c>
      <c r="AP8" s="6">
        <v>0</v>
      </c>
      <c r="AQ8" s="6">
        <v>6.85</v>
      </c>
      <c r="AR8" s="5">
        <v>8.25</v>
      </c>
      <c r="AS8" s="4" t="s">
        <v>25</v>
      </c>
      <c r="AT8" s="4" t="s">
        <v>23</v>
      </c>
      <c r="AU8" s="4" t="s">
        <v>25</v>
      </c>
      <c r="AV8" s="4" t="s">
        <v>25</v>
      </c>
      <c r="AW8" s="270"/>
      <c r="AX8" s="270"/>
      <c r="AY8" s="3">
        <v>37369</v>
      </c>
      <c r="AZ8" s="6">
        <v>7.4</v>
      </c>
      <c r="BA8" s="6">
        <v>28.5</v>
      </c>
      <c r="BB8" s="6">
        <v>0</v>
      </c>
      <c r="BC8" s="6">
        <v>9.3000000000000007</v>
      </c>
      <c r="BD8" s="5">
        <v>7.25</v>
      </c>
      <c r="BE8" s="4" t="s">
        <v>24</v>
      </c>
      <c r="BF8" s="4" t="s">
        <v>23</v>
      </c>
      <c r="BG8" s="4" t="s">
        <v>25</v>
      </c>
      <c r="BH8" s="4" t="s">
        <v>25</v>
      </c>
      <c r="BI8" s="218"/>
      <c r="BJ8" s="215"/>
      <c r="BK8" s="3">
        <v>37369</v>
      </c>
      <c r="BL8" s="6">
        <v>7.4</v>
      </c>
      <c r="BM8" s="6">
        <v>17.899999999999999</v>
      </c>
      <c r="BN8" s="6">
        <v>0</v>
      </c>
      <c r="BO8" s="6">
        <v>6.09</v>
      </c>
      <c r="BP8" s="5">
        <v>6.75</v>
      </c>
      <c r="BQ8" s="4" t="s">
        <v>24</v>
      </c>
      <c r="BR8" s="4" t="s">
        <v>22</v>
      </c>
      <c r="BS8" s="4" t="s">
        <v>25</v>
      </c>
      <c r="BT8" s="4" t="s">
        <v>25</v>
      </c>
      <c r="BU8" s="218"/>
      <c r="BV8" s="215"/>
      <c r="BW8" s="3"/>
      <c r="BX8" s="6"/>
      <c r="BY8" s="6"/>
      <c r="BZ8" s="6"/>
      <c r="CA8" s="6"/>
      <c r="CB8" s="5"/>
      <c r="CC8" s="4"/>
      <c r="CD8" s="4"/>
      <c r="CE8" s="4"/>
      <c r="CF8" s="4"/>
      <c r="CG8" s="260"/>
      <c r="CH8" s="215"/>
      <c r="CI8" s="3"/>
      <c r="CJ8" s="6"/>
      <c r="CK8" s="6"/>
      <c r="CL8" s="6"/>
      <c r="CM8" s="6"/>
      <c r="CN8" s="5"/>
      <c r="CO8" s="4"/>
      <c r="CP8" s="4"/>
      <c r="CQ8" s="4"/>
      <c r="CR8" s="4"/>
      <c r="CS8" s="218"/>
      <c r="CT8" s="215"/>
      <c r="CU8" s="3"/>
      <c r="CV8" s="6"/>
      <c r="CW8" s="6"/>
      <c r="CX8" s="6"/>
      <c r="CY8" s="6"/>
      <c r="CZ8" s="5"/>
      <c r="DA8" s="4"/>
      <c r="DB8" s="4"/>
      <c r="DC8" s="4"/>
      <c r="DD8" s="4"/>
      <c r="DE8" s="218"/>
      <c r="DF8" s="215"/>
      <c r="DG8" s="3"/>
      <c r="DH8" s="6"/>
      <c r="DI8" s="6"/>
      <c r="DJ8" s="6"/>
      <c r="DK8" s="6"/>
      <c r="DL8" s="5"/>
      <c r="DM8" s="4"/>
      <c r="DN8" s="4"/>
      <c r="DO8" s="4"/>
      <c r="DP8" s="4"/>
      <c r="DQ8" s="218"/>
      <c r="DR8" s="215"/>
      <c r="DS8" s="3"/>
      <c r="DT8" s="6"/>
      <c r="DU8" s="6"/>
      <c r="DV8" s="6"/>
      <c r="DW8" s="6"/>
      <c r="DX8" s="5"/>
      <c r="DY8" s="4"/>
      <c r="DZ8" s="4"/>
      <c r="EA8" s="4"/>
      <c r="EB8" s="4"/>
      <c r="EC8" s="218"/>
      <c r="ED8" s="215"/>
      <c r="EE8" s="3"/>
      <c r="EF8" s="6"/>
      <c r="EG8" s="6"/>
      <c r="EH8" s="6"/>
      <c r="EI8" s="6"/>
      <c r="EJ8" s="5"/>
      <c r="EK8" s="4"/>
      <c r="EL8" s="4"/>
      <c r="EM8" s="4"/>
      <c r="EN8" s="4"/>
      <c r="EO8" s="218"/>
      <c r="EP8" s="215"/>
      <c r="EQ8" s="3"/>
      <c r="ER8" s="6"/>
      <c r="ES8" s="6"/>
      <c r="ET8" s="6"/>
      <c r="EU8" s="6"/>
      <c r="EV8" s="5"/>
      <c r="EW8" s="4"/>
      <c r="EX8" s="4"/>
      <c r="EY8" s="4"/>
      <c r="EZ8" s="4"/>
      <c r="FA8" s="218"/>
      <c r="FB8" s="215"/>
      <c r="FC8" s="3"/>
      <c r="FD8" s="6"/>
      <c r="FE8" s="6"/>
      <c r="FF8" s="6"/>
      <c r="FG8" s="6"/>
      <c r="FH8" s="5"/>
      <c r="FI8" s="4"/>
      <c r="FJ8" s="4"/>
      <c r="FK8" s="4"/>
      <c r="FL8" s="4"/>
      <c r="FM8" s="218"/>
      <c r="FN8" s="215"/>
      <c r="FO8" s="3"/>
      <c r="FP8" s="6"/>
      <c r="FQ8" s="6"/>
      <c r="FR8" s="6"/>
      <c r="FS8" s="6"/>
      <c r="FT8" s="5"/>
      <c r="FU8" s="4"/>
      <c r="FV8" s="4"/>
      <c r="FW8" s="4"/>
      <c r="FX8" s="4"/>
      <c r="FY8" s="218"/>
      <c r="FZ8" s="215"/>
      <c r="GA8" s="3"/>
      <c r="GB8" s="6"/>
      <c r="GC8" s="6"/>
      <c r="GD8" s="6"/>
      <c r="GE8" s="6"/>
      <c r="GF8" s="5"/>
      <c r="GG8" s="4"/>
      <c r="GH8" s="4"/>
      <c r="GI8" s="4"/>
      <c r="GJ8" s="4"/>
      <c r="GK8" s="218"/>
      <c r="GL8" s="215"/>
      <c r="GM8" s="3"/>
      <c r="GN8" s="6"/>
      <c r="GO8" s="6"/>
      <c r="GP8" s="6"/>
      <c r="GQ8" s="6"/>
      <c r="GR8" s="5"/>
      <c r="GS8" s="4"/>
      <c r="GT8" s="4"/>
      <c r="GU8" s="4"/>
      <c r="GV8" s="4"/>
      <c r="GW8" s="218"/>
      <c r="GX8" s="215"/>
      <c r="GY8" s="3"/>
      <c r="GZ8" s="6"/>
      <c r="HA8" s="6"/>
      <c r="HB8" s="6"/>
      <c r="HC8" s="6"/>
      <c r="HD8" s="5"/>
      <c r="HE8" s="4"/>
      <c r="HF8" s="4"/>
      <c r="HG8" s="4"/>
      <c r="HH8" s="4"/>
      <c r="HI8" s="218"/>
      <c r="HJ8" s="215"/>
      <c r="HK8" s="3"/>
      <c r="HL8" s="6"/>
      <c r="HM8" s="6"/>
      <c r="HN8" s="6"/>
      <c r="HO8" s="6"/>
      <c r="HP8" s="5"/>
      <c r="HQ8" s="4"/>
      <c r="HR8" s="4"/>
      <c r="HS8" s="4"/>
      <c r="HT8" s="4"/>
    </row>
    <row r="9" spans="1:228" x14ac:dyDescent="0.25">
      <c r="A9" s="270"/>
      <c r="B9" s="270"/>
      <c r="C9" s="3">
        <v>37398</v>
      </c>
      <c r="D9" s="6">
        <v>2</v>
      </c>
      <c r="E9" s="6">
        <v>212</v>
      </c>
      <c r="F9" s="6">
        <v>6.7</v>
      </c>
      <c r="G9" s="6">
        <v>0.1</v>
      </c>
      <c r="H9" s="5">
        <v>3.25</v>
      </c>
      <c r="I9" s="4" t="s">
        <v>22</v>
      </c>
      <c r="J9" s="4" t="s">
        <v>25</v>
      </c>
      <c r="K9" s="4" t="s">
        <v>22</v>
      </c>
      <c r="L9" s="4" t="s">
        <v>22</v>
      </c>
      <c r="M9" s="247"/>
      <c r="N9" s="212"/>
      <c r="O9" s="3">
        <v>37398</v>
      </c>
      <c r="P9" s="6">
        <v>23.1</v>
      </c>
      <c r="Q9" s="6">
        <v>299</v>
      </c>
      <c r="R9" s="6">
        <v>3.6</v>
      </c>
      <c r="S9" s="6">
        <v>1.26</v>
      </c>
      <c r="T9" s="5">
        <v>8</v>
      </c>
      <c r="U9" s="4" t="s">
        <v>25</v>
      </c>
      <c r="V9" s="4" t="s">
        <v>25</v>
      </c>
      <c r="W9" s="4" t="s">
        <v>24</v>
      </c>
      <c r="X9" s="4" t="s">
        <v>24</v>
      </c>
      <c r="Y9" s="273"/>
      <c r="Z9" s="273"/>
      <c r="AA9" s="3">
        <v>37398</v>
      </c>
      <c r="AB9" s="6">
        <v>7.2</v>
      </c>
      <c r="AC9" s="6">
        <v>130</v>
      </c>
      <c r="AD9" s="6">
        <v>1.2</v>
      </c>
      <c r="AE9" s="6">
        <v>4.17</v>
      </c>
      <c r="AF9" s="5">
        <v>9</v>
      </c>
      <c r="AG9" s="4" t="s">
        <v>24</v>
      </c>
      <c r="AH9" s="4" t="s">
        <v>25</v>
      </c>
      <c r="AI9" s="4" t="s">
        <v>25</v>
      </c>
      <c r="AJ9" s="4" t="s">
        <v>25</v>
      </c>
      <c r="AK9" s="255"/>
      <c r="AL9" s="257"/>
      <c r="AM9" s="3">
        <v>37398</v>
      </c>
      <c r="AN9" s="6">
        <v>8.6999999999999993</v>
      </c>
      <c r="AO9" s="6">
        <v>423</v>
      </c>
      <c r="AP9" s="6">
        <v>2.2999999999999998</v>
      </c>
      <c r="AQ9" s="6">
        <v>2.4900000000000002</v>
      </c>
      <c r="AR9" s="5">
        <v>7</v>
      </c>
      <c r="AS9" s="4" t="s">
        <v>24</v>
      </c>
      <c r="AT9" s="4" t="s">
        <v>25</v>
      </c>
      <c r="AU9" s="4" t="s">
        <v>24</v>
      </c>
      <c r="AV9" s="4" t="s">
        <v>24</v>
      </c>
      <c r="AW9" s="270"/>
      <c r="AX9" s="270"/>
      <c r="AY9" s="3">
        <v>37398</v>
      </c>
      <c r="AZ9" s="6">
        <v>23.4</v>
      </c>
      <c r="BA9" s="6">
        <v>145</v>
      </c>
      <c r="BB9" s="6">
        <v>0</v>
      </c>
      <c r="BC9" s="6">
        <v>0.51</v>
      </c>
      <c r="BD9" s="5">
        <v>8.25</v>
      </c>
      <c r="BE9" s="4" t="s">
        <v>25</v>
      </c>
      <c r="BF9" s="4" t="s">
        <v>25</v>
      </c>
      <c r="BG9" s="4" t="s">
        <v>25</v>
      </c>
      <c r="BH9" s="4" t="s">
        <v>23</v>
      </c>
      <c r="BI9" s="218"/>
      <c r="BJ9" s="215"/>
      <c r="BK9" s="3">
        <v>37398</v>
      </c>
      <c r="BL9" s="6">
        <v>19.8</v>
      </c>
      <c r="BM9" s="6">
        <v>192</v>
      </c>
      <c r="BN9" s="6">
        <v>0</v>
      </c>
      <c r="BO9" s="6">
        <v>5.33</v>
      </c>
      <c r="BP9" s="5">
        <v>10</v>
      </c>
      <c r="BQ9" s="4" t="s">
        <v>25</v>
      </c>
      <c r="BR9" s="4" t="s">
        <v>25</v>
      </c>
      <c r="BS9" s="4" t="s">
        <v>25</v>
      </c>
      <c r="BT9" s="4" t="s">
        <v>25</v>
      </c>
      <c r="BU9" s="218"/>
      <c r="BV9" s="215"/>
      <c r="BW9" s="3"/>
      <c r="BX9" s="6"/>
      <c r="BY9" s="6"/>
      <c r="BZ9" s="6"/>
      <c r="CA9" s="6"/>
      <c r="CB9" s="5"/>
      <c r="CC9" s="4"/>
      <c r="CD9" s="4"/>
      <c r="CE9" s="4"/>
      <c r="CF9" s="4"/>
      <c r="CG9" s="260"/>
      <c r="CH9" s="215"/>
      <c r="CI9" s="3"/>
      <c r="CJ9" s="6"/>
      <c r="CK9" s="6"/>
      <c r="CL9" s="6"/>
      <c r="CM9" s="6"/>
      <c r="CN9" s="5"/>
      <c r="CO9" s="4"/>
      <c r="CP9" s="4"/>
      <c r="CQ9" s="4"/>
      <c r="CR9" s="4"/>
      <c r="CS9" s="218"/>
      <c r="CT9" s="215"/>
      <c r="CU9" s="3"/>
      <c r="CV9" s="6"/>
      <c r="CW9" s="6"/>
      <c r="CX9" s="6"/>
      <c r="CY9" s="6"/>
      <c r="CZ9" s="5"/>
      <c r="DA9" s="4"/>
      <c r="DB9" s="4"/>
      <c r="DC9" s="4"/>
      <c r="DD9" s="4"/>
      <c r="DE9" s="218"/>
      <c r="DF9" s="215"/>
      <c r="DG9" s="3"/>
      <c r="DH9" s="6"/>
      <c r="DI9" s="6"/>
      <c r="DJ9" s="6"/>
      <c r="DK9" s="6"/>
      <c r="DL9" s="5"/>
      <c r="DM9" s="4"/>
      <c r="DN9" s="4"/>
      <c r="DO9" s="4"/>
      <c r="DP9" s="4"/>
      <c r="DQ9" s="218"/>
      <c r="DR9" s="215"/>
      <c r="DS9" s="3"/>
      <c r="DT9" s="6"/>
      <c r="DU9" s="6"/>
      <c r="DV9" s="6"/>
      <c r="DW9" s="6"/>
      <c r="DX9" s="5"/>
      <c r="DY9" s="4"/>
      <c r="DZ9" s="4"/>
      <c r="EA9" s="4"/>
      <c r="EB9" s="4"/>
      <c r="EC9" s="218"/>
      <c r="ED9" s="215"/>
      <c r="EE9" s="3"/>
      <c r="EF9" s="6"/>
      <c r="EG9" s="6"/>
      <c r="EH9" s="6"/>
      <c r="EI9" s="6"/>
      <c r="EJ9" s="5"/>
      <c r="EK9" s="4"/>
      <c r="EL9" s="4"/>
      <c r="EM9" s="4"/>
      <c r="EN9" s="4"/>
      <c r="EO9" s="218"/>
      <c r="EP9" s="215"/>
      <c r="EQ9" s="3"/>
      <c r="ER9" s="6"/>
      <c r="ES9" s="6"/>
      <c r="ET9" s="6"/>
      <c r="EU9" s="6"/>
      <c r="EV9" s="5"/>
      <c r="EW9" s="4"/>
      <c r="EX9" s="4"/>
      <c r="EY9" s="4"/>
      <c r="EZ9" s="4"/>
      <c r="FA9" s="218"/>
      <c r="FB9" s="215"/>
      <c r="FC9" s="3"/>
      <c r="FD9" s="6"/>
      <c r="FE9" s="6"/>
      <c r="FF9" s="6"/>
      <c r="FG9" s="6"/>
      <c r="FH9" s="5"/>
      <c r="FI9" s="4"/>
      <c r="FJ9" s="4"/>
      <c r="FK9" s="4"/>
      <c r="FL9" s="4"/>
      <c r="FM9" s="218"/>
      <c r="FN9" s="215"/>
      <c r="FO9" s="3"/>
      <c r="FP9" s="6"/>
      <c r="FQ9" s="6"/>
      <c r="FR9" s="6"/>
      <c r="FS9" s="6"/>
      <c r="FT9" s="5"/>
      <c r="FU9" s="4"/>
      <c r="FV9" s="4"/>
      <c r="FW9" s="4"/>
      <c r="FX9" s="4"/>
      <c r="FY9" s="218"/>
      <c r="FZ9" s="215"/>
      <c r="GA9" s="3"/>
      <c r="GB9" s="6"/>
      <c r="GC9" s="6"/>
      <c r="GD9" s="6"/>
      <c r="GE9" s="6"/>
      <c r="GF9" s="5"/>
      <c r="GG9" s="4"/>
      <c r="GH9" s="4"/>
      <c r="GI9" s="4"/>
      <c r="GJ9" s="4"/>
      <c r="GK9" s="218"/>
      <c r="GL9" s="215"/>
      <c r="GM9" s="3"/>
      <c r="GN9" s="6"/>
      <c r="GO9" s="6"/>
      <c r="GP9" s="6"/>
      <c r="GQ9" s="6"/>
      <c r="GR9" s="5"/>
      <c r="GS9" s="4"/>
      <c r="GT9" s="4"/>
      <c r="GU9" s="4"/>
      <c r="GV9" s="4"/>
      <c r="GW9" s="218"/>
      <c r="GX9" s="215"/>
      <c r="GY9" s="3"/>
      <c r="GZ9" s="6"/>
      <c r="HA9" s="6"/>
      <c r="HB9" s="6"/>
      <c r="HC9" s="6"/>
      <c r="HD9" s="5"/>
      <c r="HE9" s="4"/>
      <c r="HF9" s="4"/>
      <c r="HG9" s="4"/>
      <c r="HH9" s="4"/>
      <c r="HI9" s="218"/>
      <c r="HJ9" s="215"/>
      <c r="HK9" s="3"/>
      <c r="HL9" s="6"/>
      <c r="HM9" s="6"/>
      <c r="HN9" s="6"/>
      <c r="HO9" s="6"/>
      <c r="HP9" s="5"/>
      <c r="HQ9" s="4"/>
      <c r="HR9" s="4"/>
      <c r="HS9" s="4"/>
      <c r="HT9" s="4"/>
    </row>
    <row r="10" spans="1:228" x14ac:dyDescent="0.25">
      <c r="A10" s="270"/>
      <c r="B10" s="270"/>
      <c r="C10" s="3">
        <v>37415</v>
      </c>
      <c r="D10" s="6">
        <v>1.3</v>
      </c>
      <c r="E10" s="6">
        <v>2700</v>
      </c>
      <c r="F10" s="6">
        <v>6.6</v>
      </c>
      <c r="G10" s="6">
        <v>0.28000000000000003</v>
      </c>
      <c r="H10" s="5">
        <v>3.25</v>
      </c>
      <c r="I10" s="4" t="s">
        <v>22</v>
      </c>
      <c r="J10" s="4" t="s">
        <v>25</v>
      </c>
      <c r="K10" s="4" t="s">
        <v>22</v>
      </c>
      <c r="L10" s="4" t="s">
        <v>22</v>
      </c>
      <c r="M10" s="247"/>
      <c r="N10" s="212"/>
      <c r="O10" s="3">
        <v>37415</v>
      </c>
      <c r="P10" s="6">
        <v>4.0999999999999996</v>
      </c>
      <c r="Q10" s="6">
        <v>468</v>
      </c>
      <c r="R10" s="6">
        <v>6.2</v>
      </c>
      <c r="S10" s="6">
        <v>0.59</v>
      </c>
      <c r="T10" s="5">
        <v>4.75</v>
      </c>
      <c r="U10" s="4" t="s">
        <v>23</v>
      </c>
      <c r="V10" s="4" t="s">
        <v>25</v>
      </c>
      <c r="W10" s="4" t="s">
        <v>23</v>
      </c>
      <c r="X10" s="4" t="s">
        <v>23</v>
      </c>
      <c r="Y10" s="273"/>
      <c r="Z10" s="273"/>
      <c r="AA10" s="3">
        <v>37415</v>
      </c>
      <c r="AB10" s="6">
        <v>6</v>
      </c>
      <c r="AC10" s="6">
        <v>305</v>
      </c>
      <c r="AD10" s="6">
        <v>4.2</v>
      </c>
      <c r="AE10" s="6">
        <v>1.69</v>
      </c>
      <c r="AF10" s="5">
        <v>7</v>
      </c>
      <c r="AG10" s="4" t="s">
        <v>24</v>
      </c>
      <c r="AH10" s="4" t="s">
        <v>25</v>
      </c>
      <c r="AI10" s="4" t="s">
        <v>24</v>
      </c>
      <c r="AJ10" s="4" t="s">
        <v>24</v>
      </c>
      <c r="AK10" s="255"/>
      <c r="AL10" s="257"/>
      <c r="AM10" s="3">
        <v>37415</v>
      </c>
      <c r="AN10" s="6">
        <v>3.2</v>
      </c>
      <c r="AO10" s="6">
        <v>257</v>
      </c>
      <c r="AP10" s="6">
        <v>3.8</v>
      </c>
      <c r="AQ10" s="6">
        <v>2.15</v>
      </c>
      <c r="AR10" s="5">
        <v>6.25</v>
      </c>
      <c r="AS10" s="4" t="s">
        <v>23</v>
      </c>
      <c r="AT10" s="4" t="s">
        <v>25</v>
      </c>
      <c r="AU10" s="4" t="s">
        <v>24</v>
      </c>
      <c r="AV10" s="4" t="s">
        <v>24</v>
      </c>
      <c r="AW10" s="270"/>
      <c r="AX10" s="270"/>
      <c r="AY10" s="3">
        <v>37415</v>
      </c>
      <c r="AZ10" s="6">
        <v>4.5999999999999996</v>
      </c>
      <c r="BA10" s="6">
        <v>87</v>
      </c>
      <c r="BB10" s="6">
        <v>0.1</v>
      </c>
      <c r="BC10" s="6">
        <v>2.71</v>
      </c>
      <c r="BD10" s="5">
        <v>6.25</v>
      </c>
      <c r="BE10" s="4" t="s">
        <v>23</v>
      </c>
      <c r="BF10" s="4" t="s">
        <v>24</v>
      </c>
      <c r="BG10" s="4" t="s">
        <v>25</v>
      </c>
      <c r="BH10" s="4" t="s">
        <v>24</v>
      </c>
      <c r="BI10" s="218"/>
      <c r="BJ10" s="215"/>
      <c r="BK10" s="3">
        <v>37415</v>
      </c>
      <c r="BL10" s="6">
        <v>1.3</v>
      </c>
      <c r="BM10" s="6">
        <v>139</v>
      </c>
      <c r="BN10" s="6">
        <v>0.5</v>
      </c>
      <c r="BO10" s="6">
        <v>2.68</v>
      </c>
      <c r="BP10" s="5">
        <v>6.75</v>
      </c>
      <c r="BQ10" s="4" t="s">
        <v>22</v>
      </c>
      <c r="BR10" s="4" t="s">
        <v>25</v>
      </c>
      <c r="BS10" s="4" t="s">
        <v>25</v>
      </c>
      <c r="BT10" s="4" t="s">
        <v>24</v>
      </c>
      <c r="BU10" s="218"/>
      <c r="BV10" s="215"/>
      <c r="BW10" s="3"/>
      <c r="BX10" s="6"/>
      <c r="BY10" s="6"/>
      <c r="BZ10" s="6"/>
      <c r="CA10" s="6"/>
      <c r="CB10" s="5"/>
      <c r="CC10" s="4"/>
      <c r="CD10" s="4"/>
      <c r="CE10" s="4"/>
      <c r="CF10" s="4"/>
      <c r="CG10" s="260"/>
      <c r="CH10" s="215"/>
      <c r="CI10" s="3"/>
      <c r="CJ10" s="6"/>
      <c r="CK10" s="6"/>
      <c r="CL10" s="6"/>
      <c r="CM10" s="6"/>
      <c r="CN10" s="5"/>
      <c r="CO10" s="4"/>
      <c r="CP10" s="4"/>
      <c r="CQ10" s="4"/>
      <c r="CR10" s="4"/>
      <c r="CS10" s="218"/>
      <c r="CT10" s="215"/>
      <c r="CU10" s="3"/>
      <c r="CV10" s="6"/>
      <c r="CW10" s="6"/>
      <c r="CX10" s="6"/>
      <c r="CY10" s="6"/>
      <c r="CZ10" s="5"/>
      <c r="DA10" s="4"/>
      <c r="DB10" s="4"/>
      <c r="DC10" s="4"/>
      <c r="DD10" s="4"/>
      <c r="DE10" s="218"/>
      <c r="DF10" s="215"/>
      <c r="DG10" s="3"/>
      <c r="DH10" s="6"/>
      <c r="DI10" s="6"/>
      <c r="DJ10" s="6"/>
      <c r="DK10" s="6"/>
      <c r="DL10" s="5"/>
      <c r="DM10" s="4"/>
      <c r="DN10" s="4"/>
      <c r="DO10" s="4"/>
      <c r="DP10" s="4"/>
      <c r="DQ10" s="218"/>
      <c r="DR10" s="215"/>
      <c r="DS10" s="3"/>
      <c r="DT10" s="6"/>
      <c r="DU10" s="6"/>
      <c r="DV10" s="6"/>
      <c r="DW10" s="6"/>
      <c r="DX10" s="5"/>
      <c r="DY10" s="4"/>
      <c r="DZ10" s="4"/>
      <c r="EA10" s="4"/>
      <c r="EB10" s="4"/>
      <c r="EC10" s="218"/>
      <c r="ED10" s="215"/>
      <c r="EE10" s="3"/>
      <c r="EF10" s="6"/>
      <c r="EG10" s="6"/>
      <c r="EH10" s="6"/>
      <c r="EI10" s="6"/>
      <c r="EJ10" s="5"/>
      <c r="EK10" s="4"/>
      <c r="EL10" s="4"/>
      <c r="EM10" s="4"/>
      <c r="EN10" s="4"/>
      <c r="EO10" s="218"/>
      <c r="EP10" s="215"/>
      <c r="EQ10" s="3"/>
      <c r="ER10" s="6"/>
      <c r="ES10" s="6"/>
      <c r="ET10" s="6"/>
      <c r="EU10" s="6"/>
      <c r="EV10" s="5"/>
      <c r="EW10" s="4"/>
      <c r="EX10" s="4"/>
      <c r="EY10" s="4"/>
      <c r="EZ10" s="4"/>
      <c r="FA10" s="218"/>
      <c r="FB10" s="215"/>
      <c r="FC10" s="3"/>
      <c r="FD10" s="6"/>
      <c r="FE10" s="6"/>
      <c r="FF10" s="6"/>
      <c r="FG10" s="6"/>
      <c r="FH10" s="5"/>
      <c r="FI10" s="4"/>
      <c r="FJ10" s="4"/>
      <c r="FK10" s="4"/>
      <c r="FL10" s="4"/>
      <c r="FM10" s="218"/>
      <c r="FN10" s="215"/>
      <c r="FO10" s="3"/>
      <c r="FP10" s="6"/>
      <c r="FQ10" s="6"/>
      <c r="FR10" s="6"/>
      <c r="FS10" s="6"/>
      <c r="FT10" s="5"/>
      <c r="FU10" s="4"/>
      <c r="FV10" s="4"/>
      <c r="FW10" s="4"/>
      <c r="FX10" s="4"/>
      <c r="FY10" s="218"/>
      <c r="FZ10" s="215"/>
      <c r="GA10" s="3"/>
      <c r="GB10" s="6"/>
      <c r="GC10" s="6"/>
      <c r="GD10" s="6"/>
      <c r="GE10" s="6"/>
      <c r="GF10" s="5"/>
      <c r="GG10" s="4"/>
      <c r="GH10" s="4"/>
      <c r="GI10" s="4"/>
      <c r="GJ10" s="4"/>
      <c r="GK10" s="218"/>
      <c r="GL10" s="215"/>
      <c r="GM10" s="3"/>
      <c r="GN10" s="6"/>
      <c r="GO10" s="6"/>
      <c r="GP10" s="6"/>
      <c r="GQ10" s="6"/>
      <c r="GR10" s="5"/>
      <c r="GS10" s="4"/>
      <c r="GT10" s="4"/>
      <c r="GU10" s="4"/>
      <c r="GV10" s="4"/>
      <c r="GW10" s="218"/>
      <c r="GX10" s="215"/>
      <c r="GY10" s="3"/>
      <c r="GZ10" s="6"/>
      <c r="HA10" s="6"/>
      <c r="HB10" s="6"/>
      <c r="HC10" s="6"/>
      <c r="HD10" s="5"/>
      <c r="HE10" s="4"/>
      <c r="HF10" s="4"/>
      <c r="HG10" s="4"/>
      <c r="HH10" s="4"/>
      <c r="HI10" s="218"/>
      <c r="HJ10" s="215"/>
      <c r="HK10" s="3"/>
      <c r="HL10" s="6"/>
      <c r="HM10" s="6"/>
      <c r="HN10" s="6"/>
      <c r="HO10" s="6"/>
      <c r="HP10" s="5"/>
      <c r="HQ10" s="4"/>
      <c r="HR10" s="4"/>
      <c r="HS10" s="4"/>
      <c r="HT10" s="4"/>
    </row>
    <row r="11" spans="1:228" x14ac:dyDescent="0.25">
      <c r="A11" s="270"/>
      <c r="B11" s="270"/>
      <c r="C11" s="3">
        <v>37457</v>
      </c>
      <c r="D11" s="6">
        <v>1.5</v>
      </c>
      <c r="E11" s="6">
        <v>43.6</v>
      </c>
      <c r="F11" s="6">
        <v>6.9</v>
      </c>
      <c r="G11" s="6">
        <v>0.13</v>
      </c>
      <c r="H11" s="5">
        <v>1.5</v>
      </c>
      <c r="I11" s="4" t="s">
        <v>22</v>
      </c>
      <c r="J11" s="4" t="s">
        <v>23</v>
      </c>
      <c r="K11" s="4" t="s">
        <v>22</v>
      </c>
      <c r="L11" s="4" t="s">
        <v>22</v>
      </c>
      <c r="M11" s="247"/>
      <c r="N11" s="212"/>
      <c r="O11" s="3">
        <v>37457</v>
      </c>
      <c r="P11" s="6">
        <v>1.8</v>
      </c>
      <c r="Q11" s="6">
        <v>69.2</v>
      </c>
      <c r="R11" s="6">
        <v>5.5</v>
      </c>
      <c r="S11" s="6">
        <v>0.42</v>
      </c>
      <c r="T11" s="5">
        <v>2.75</v>
      </c>
      <c r="U11" s="4" t="s">
        <v>22</v>
      </c>
      <c r="V11" s="4" t="s">
        <v>24</v>
      </c>
      <c r="W11" s="4" t="s">
        <v>23</v>
      </c>
      <c r="X11" s="4" t="s">
        <v>22</v>
      </c>
      <c r="Y11" s="273"/>
      <c r="Z11" s="273"/>
      <c r="AA11" s="3">
        <v>37457</v>
      </c>
      <c r="AB11" s="6">
        <v>2.8</v>
      </c>
      <c r="AC11" s="6">
        <v>52.4</v>
      </c>
      <c r="AD11" s="6">
        <v>3.9</v>
      </c>
      <c r="AE11" s="6">
        <v>3.06</v>
      </c>
      <c r="AF11" s="5">
        <v>5.75</v>
      </c>
      <c r="AG11" s="4" t="s">
        <v>22</v>
      </c>
      <c r="AH11" s="4" t="s">
        <v>24</v>
      </c>
      <c r="AI11" s="4" t="s">
        <v>24</v>
      </c>
      <c r="AJ11" s="4" t="s">
        <v>25</v>
      </c>
      <c r="AK11" s="255"/>
      <c r="AL11" s="257"/>
      <c r="AM11" s="3">
        <v>37457</v>
      </c>
      <c r="AN11" s="6">
        <v>5</v>
      </c>
      <c r="AO11" s="6">
        <v>24.5</v>
      </c>
      <c r="AP11" s="6">
        <v>2.9</v>
      </c>
      <c r="AQ11" s="6">
        <v>3.17</v>
      </c>
      <c r="AR11" s="5">
        <v>6.25</v>
      </c>
      <c r="AS11" s="4" t="s">
        <v>24</v>
      </c>
      <c r="AT11" s="4" t="s">
        <v>23</v>
      </c>
      <c r="AU11" s="4" t="s">
        <v>24</v>
      </c>
      <c r="AV11" s="4" t="s">
        <v>25</v>
      </c>
      <c r="AW11" s="270"/>
      <c r="AX11" s="270"/>
      <c r="AY11" s="3">
        <v>37457</v>
      </c>
      <c r="AZ11" s="6">
        <v>1</v>
      </c>
      <c r="BA11" s="6">
        <v>16.8</v>
      </c>
      <c r="BB11" s="6">
        <v>0</v>
      </c>
      <c r="BC11" s="6">
        <v>3.13</v>
      </c>
      <c r="BD11" s="5">
        <v>5.5</v>
      </c>
      <c r="BE11" s="4" t="s">
        <v>22</v>
      </c>
      <c r="BF11" s="4" t="s">
        <v>22</v>
      </c>
      <c r="BG11" s="4" t="s">
        <v>25</v>
      </c>
      <c r="BH11" s="4" t="s">
        <v>25</v>
      </c>
      <c r="BI11" s="218"/>
      <c r="BJ11" s="215"/>
      <c r="BK11" s="3">
        <v>37457</v>
      </c>
      <c r="BL11" s="6">
        <v>1.7</v>
      </c>
      <c r="BM11" s="6">
        <v>22.3</v>
      </c>
      <c r="BN11" s="6">
        <v>1</v>
      </c>
      <c r="BO11" s="6">
        <v>2.6</v>
      </c>
      <c r="BP11" s="5">
        <v>5</v>
      </c>
      <c r="BQ11" s="4" t="s">
        <v>22</v>
      </c>
      <c r="BR11" s="4" t="s">
        <v>23</v>
      </c>
      <c r="BS11" s="4" t="s">
        <v>25</v>
      </c>
      <c r="BT11" s="4" t="s">
        <v>24</v>
      </c>
      <c r="BU11" s="218"/>
      <c r="BV11" s="215"/>
      <c r="BW11" s="3"/>
      <c r="BX11" s="6"/>
      <c r="BY11" s="6"/>
      <c r="BZ11" s="6"/>
      <c r="CA11" s="6"/>
      <c r="CB11" s="5"/>
      <c r="CC11" s="4"/>
      <c r="CD11" s="4"/>
      <c r="CE11" s="4"/>
      <c r="CF11" s="4"/>
      <c r="CG11" s="260"/>
      <c r="CH11" s="215"/>
      <c r="CI11" s="3"/>
      <c r="CJ11" s="6"/>
      <c r="CK11" s="6"/>
      <c r="CL11" s="6"/>
      <c r="CM11" s="6"/>
      <c r="CN11" s="5"/>
      <c r="CO11" s="4"/>
      <c r="CP11" s="4"/>
      <c r="CQ11" s="4"/>
      <c r="CR11" s="4"/>
      <c r="CS11" s="218"/>
      <c r="CT11" s="215"/>
      <c r="CU11" s="3"/>
      <c r="CV11" s="6"/>
      <c r="CW11" s="6"/>
      <c r="CX11" s="6"/>
      <c r="CY11" s="6"/>
      <c r="CZ11" s="5"/>
      <c r="DA11" s="4"/>
      <c r="DB11" s="4"/>
      <c r="DC11" s="4"/>
      <c r="DD11" s="4"/>
      <c r="DE11" s="218"/>
      <c r="DF11" s="215"/>
      <c r="DG11" s="3"/>
      <c r="DH11" s="6"/>
      <c r="DI11" s="6"/>
      <c r="DJ11" s="6"/>
      <c r="DK11" s="6"/>
      <c r="DL11" s="5"/>
      <c r="DM11" s="4"/>
      <c r="DN11" s="4"/>
      <c r="DO11" s="4"/>
      <c r="DP11" s="4"/>
      <c r="DQ11" s="218"/>
      <c r="DR11" s="215"/>
      <c r="DS11" s="3"/>
      <c r="DT11" s="6"/>
      <c r="DU11" s="6"/>
      <c r="DV11" s="6"/>
      <c r="DW11" s="6"/>
      <c r="DX11" s="5"/>
      <c r="DY11" s="4"/>
      <c r="DZ11" s="4"/>
      <c r="EA11" s="4"/>
      <c r="EB11" s="4"/>
      <c r="EC11" s="218"/>
      <c r="ED11" s="215"/>
      <c r="EE11" s="3"/>
      <c r="EF11" s="6"/>
      <c r="EG11" s="6"/>
      <c r="EH11" s="6"/>
      <c r="EI11" s="6"/>
      <c r="EJ11" s="5"/>
      <c r="EK11" s="4"/>
      <c r="EL11" s="4"/>
      <c r="EM11" s="4"/>
      <c r="EN11" s="4"/>
      <c r="EO11" s="218"/>
      <c r="EP11" s="215"/>
      <c r="EQ11" s="3"/>
      <c r="ER11" s="6"/>
      <c r="ES11" s="6"/>
      <c r="ET11" s="6"/>
      <c r="EU11" s="6"/>
      <c r="EV11" s="5"/>
      <c r="EW11" s="4"/>
      <c r="EX11" s="4"/>
      <c r="EY11" s="4"/>
      <c r="EZ11" s="4"/>
      <c r="FA11" s="218"/>
      <c r="FB11" s="215"/>
      <c r="FC11" s="3"/>
      <c r="FD11" s="6"/>
      <c r="FE11" s="6"/>
      <c r="FF11" s="6"/>
      <c r="FG11" s="6"/>
      <c r="FH11" s="5"/>
      <c r="FI11" s="4"/>
      <c r="FJ11" s="4"/>
      <c r="FK11" s="4"/>
      <c r="FL11" s="4"/>
      <c r="FM11" s="218"/>
      <c r="FN11" s="215"/>
      <c r="FO11" s="3"/>
      <c r="FP11" s="6"/>
      <c r="FQ11" s="6"/>
      <c r="FR11" s="6"/>
      <c r="FS11" s="6"/>
      <c r="FT11" s="5"/>
      <c r="FU11" s="4"/>
      <c r="FV11" s="4"/>
      <c r="FW11" s="4"/>
      <c r="FX11" s="4"/>
      <c r="FY11" s="218"/>
      <c r="FZ11" s="215"/>
      <c r="GA11" s="3"/>
      <c r="GB11" s="6"/>
      <c r="GC11" s="6"/>
      <c r="GD11" s="6"/>
      <c r="GE11" s="6"/>
      <c r="GF11" s="5"/>
      <c r="GG11" s="4"/>
      <c r="GH11" s="4"/>
      <c r="GI11" s="4"/>
      <c r="GJ11" s="4"/>
      <c r="GK11" s="218"/>
      <c r="GL11" s="215"/>
      <c r="GM11" s="3"/>
      <c r="GN11" s="6"/>
      <c r="GO11" s="6"/>
      <c r="GP11" s="6"/>
      <c r="GQ11" s="6"/>
      <c r="GR11" s="5"/>
      <c r="GS11" s="4"/>
      <c r="GT11" s="4"/>
      <c r="GU11" s="4"/>
      <c r="GV11" s="4"/>
      <c r="GW11" s="218"/>
      <c r="GX11" s="215"/>
      <c r="GY11" s="3"/>
      <c r="GZ11" s="6"/>
      <c r="HA11" s="6"/>
      <c r="HB11" s="6"/>
      <c r="HC11" s="6"/>
      <c r="HD11" s="5"/>
      <c r="HE11" s="4"/>
      <c r="HF11" s="4"/>
      <c r="HG11" s="4"/>
      <c r="HH11" s="4"/>
      <c r="HI11" s="218"/>
      <c r="HJ11" s="215"/>
      <c r="HK11" s="3"/>
      <c r="HL11" s="6"/>
      <c r="HM11" s="6"/>
      <c r="HN11" s="6"/>
      <c r="HO11" s="6"/>
      <c r="HP11" s="5"/>
      <c r="HQ11" s="4"/>
      <c r="HR11" s="4"/>
      <c r="HS11" s="4"/>
      <c r="HT11" s="4"/>
    </row>
    <row r="12" spans="1:228" x14ac:dyDescent="0.25">
      <c r="A12" s="270"/>
      <c r="B12" s="270"/>
      <c r="C12" s="3">
        <v>37478</v>
      </c>
      <c r="D12" s="6">
        <v>1.8</v>
      </c>
      <c r="E12" s="6">
        <v>38.200000000000003</v>
      </c>
      <c r="F12" s="6">
        <v>6.7</v>
      </c>
      <c r="G12" s="6">
        <v>0.08</v>
      </c>
      <c r="H12" s="5">
        <v>1.5</v>
      </c>
      <c r="I12" s="4" t="s">
        <v>22</v>
      </c>
      <c r="J12" s="4" t="s">
        <v>23</v>
      </c>
      <c r="K12" s="4" t="s">
        <v>22</v>
      </c>
      <c r="L12" s="4" t="s">
        <v>22</v>
      </c>
      <c r="M12" s="247"/>
      <c r="N12" s="212"/>
      <c r="O12" s="3">
        <v>37478</v>
      </c>
      <c r="P12" s="6">
        <v>3.6</v>
      </c>
      <c r="Q12" s="6">
        <v>73.2</v>
      </c>
      <c r="R12" s="6">
        <v>5.5</v>
      </c>
      <c r="S12" s="6">
        <v>0.42</v>
      </c>
      <c r="T12" s="5">
        <v>3.25</v>
      </c>
      <c r="U12" s="4" t="s">
        <v>23</v>
      </c>
      <c r="V12" s="4" t="s">
        <v>24</v>
      </c>
      <c r="W12" s="4" t="s">
        <v>23</v>
      </c>
      <c r="X12" s="4" t="s">
        <v>22</v>
      </c>
      <c r="Y12" s="273"/>
      <c r="Z12" s="273"/>
      <c r="AA12" s="3">
        <v>37478</v>
      </c>
      <c r="AB12" s="6">
        <v>4.2</v>
      </c>
      <c r="AC12" s="6">
        <v>56.6</v>
      </c>
      <c r="AD12" s="6">
        <v>5.2</v>
      </c>
      <c r="AE12" s="6">
        <v>2.21</v>
      </c>
      <c r="AF12" s="5">
        <v>4.5</v>
      </c>
      <c r="AG12" s="4" t="s">
        <v>23</v>
      </c>
      <c r="AH12" s="4" t="s">
        <v>24</v>
      </c>
      <c r="AI12" s="4" t="s">
        <v>23</v>
      </c>
      <c r="AJ12" s="4" t="s">
        <v>24</v>
      </c>
      <c r="AK12" s="255"/>
      <c r="AL12" s="257"/>
      <c r="AM12" s="3">
        <v>37478</v>
      </c>
      <c r="AN12" s="6">
        <v>8.3000000000000007</v>
      </c>
      <c r="AO12" s="6">
        <v>29.7</v>
      </c>
      <c r="AP12" s="6">
        <v>2.5</v>
      </c>
      <c r="AQ12" s="6">
        <v>3.33</v>
      </c>
      <c r="AR12" s="5">
        <v>6.25</v>
      </c>
      <c r="AS12" s="4" t="s">
        <v>24</v>
      </c>
      <c r="AT12" s="4" t="s">
        <v>23</v>
      </c>
      <c r="AU12" s="4" t="s">
        <v>24</v>
      </c>
      <c r="AV12" s="4" t="s">
        <v>25</v>
      </c>
      <c r="AW12" s="270"/>
      <c r="AX12" s="270"/>
      <c r="AY12" s="3">
        <v>37478</v>
      </c>
      <c r="AZ12" s="6">
        <v>9.3000000000000007</v>
      </c>
      <c r="BA12" s="6">
        <v>22.5</v>
      </c>
      <c r="BB12" s="6">
        <v>0</v>
      </c>
      <c r="BC12" s="6">
        <v>0.47</v>
      </c>
      <c r="BD12" s="5">
        <v>5</v>
      </c>
      <c r="BE12" s="4" t="s">
        <v>24</v>
      </c>
      <c r="BF12" s="4" t="s">
        <v>23</v>
      </c>
      <c r="BG12" s="4" t="s">
        <v>25</v>
      </c>
      <c r="BH12" s="4" t="s">
        <v>22</v>
      </c>
      <c r="BI12" s="218"/>
      <c r="BJ12" s="215"/>
      <c r="BK12" s="3">
        <v>37478</v>
      </c>
      <c r="BL12" s="6">
        <v>7.4</v>
      </c>
      <c r="BM12" s="6">
        <v>22.8</v>
      </c>
      <c r="BN12" s="6">
        <v>3.8</v>
      </c>
      <c r="BO12" s="6">
        <v>0.31</v>
      </c>
      <c r="BP12" s="5">
        <v>4</v>
      </c>
      <c r="BQ12" s="4" t="s">
        <v>24</v>
      </c>
      <c r="BR12" s="4" t="s">
        <v>23</v>
      </c>
      <c r="BS12" s="4" t="s">
        <v>24</v>
      </c>
      <c r="BT12" s="4" t="s">
        <v>22</v>
      </c>
      <c r="BU12" s="218"/>
      <c r="BV12" s="215"/>
      <c r="BW12" s="3"/>
      <c r="BX12" s="6"/>
      <c r="BY12" s="6"/>
      <c r="BZ12" s="6"/>
      <c r="CA12" s="6"/>
      <c r="CB12" s="5"/>
      <c r="CC12" s="4"/>
      <c r="CD12" s="4"/>
      <c r="CE12" s="4"/>
      <c r="CF12" s="4"/>
      <c r="CG12" s="260"/>
      <c r="CH12" s="215"/>
      <c r="CI12" s="3"/>
      <c r="CJ12" s="6"/>
      <c r="CK12" s="6"/>
      <c r="CL12" s="6"/>
      <c r="CM12" s="6"/>
      <c r="CN12" s="5"/>
      <c r="CO12" s="4"/>
      <c r="CP12" s="4"/>
      <c r="CQ12" s="4"/>
      <c r="CR12" s="4"/>
      <c r="CS12" s="218"/>
      <c r="CT12" s="215"/>
      <c r="CU12" s="3"/>
      <c r="CV12" s="6"/>
      <c r="CW12" s="6"/>
      <c r="CX12" s="6"/>
      <c r="CY12" s="6"/>
      <c r="CZ12" s="5"/>
      <c r="DA12" s="4"/>
      <c r="DB12" s="4"/>
      <c r="DC12" s="4"/>
      <c r="DD12" s="4"/>
      <c r="DE12" s="218"/>
      <c r="DF12" s="215"/>
      <c r="DG12" s="3"/>
      <c r="DH12" s="6"/>
      <c r="DI12" s="6"/>
      <c r="DJ12" s="6"/>
      <c r="DK12" s="6"/>
      <c r="DL12" s="5"/>
      <c r="DM12" s="4"/>
      <c r="DN12" s="4"/>
      <c r="DO12" s="4"/>
      <c r="DP12" s="4"/>
      <c r="DQ12" s="218"/>
      <c r="DR12" s="215"/>
      <c r="DS12" s="3"/>
      <c r="DT12" s="6"/>
      <c r="DU12" s="6"/>
      <c r="DV12" s="6"/>
      <c r="DW12" s="6"/>
      <c r="DX12" s="5"/>
      <c r="DY12" s="4"/>
      <c r="DZ12" s="4"/>
      <c r="EA12" s="4"/>
      <c r="EB12" s="4"/>
      <c r="EC12" s="218"/>
      <c r="ED12" s="215"/>
      <c r="EE12" s="3"/>
      <c r="EF12" s="6"/>
      <c r="EG12" s="6"/>
      <c r="EH12" s="6"/>
      <c r="EI12" s="6"/>
      <c r="EJ12" s="5"/>
      <c r="EK12" s="4"/>
      <c r="EL12" s="4"/>
      <c r="EM12" s="4"/>
      <c r="EN12" s="4"/>
      <c r="EO12" s="218"/>
      <c r="EP12" s="215"/>
      <c r="EQ12" s="3"/>
      <c r="ER12" s="6"/>
      <c r="ES12" s="6"/>
      <c r="ET12" s="6"/>
      <c r="EU12" s="6"/>
      <c r="EV12" s="5"/>
      <c r="EW12" s="4"/>
      <c r="EX12" s="4"/>
      <c r="EY12" s="4"/>
      <c r="EZ12" s="4"/>
      <c r="FA12" s="218"/>
      <c r="FB12" s="215"/>
      <c r="FC12" s="3"/>
      <c r="FD12" s="6"/>
      <c r="FE12" s="6"/>
      <c r="FF12" s="6"/>
      <c r="FG12" s="6"/>
      <c r="FH12" s="5"/>
      <c r="FI12" s="4"/>
      <c r="FJ12" s="4"/>
      <c r="FK12" s="4"/>
      <c r="FL12" s="4"/>
      <c r="FM12" s="218"/>
      <c r="FN12" s="215"/>
      <c r="FO12" s="3"/>
      <c r="FP12" s="6"/>
      <c r="FQ12" s="6"/>
      <c r="FR12" s="6"/>
      <c r="FS12" s="6"/>
      <c r="FT12" s="5"/>
      <c r="FU12" s="4"/>
      <c r="FV12" s="4"/>
      <c r="FW12" s="4"/>
      <c r="FX12" s="4"/>
      <c r="FY12" s="218"/>
      <c r="FZ12" s="215"/>
      <c r="GA12" s="3"/>
      <c r="GB12" s="6"/>
      <c r="GC12" s="6"/>
      <c r="GD12" s="6"/>
      <c r="GE12" s="6"/>
      <c r="GF12" s="5"/>
      <c r="GG12" s="4"/>
      <c r="GH12" s="4"/>
      <c r="GI12" s="4"/>
      <c r="GJ12" s="4"/>
      <c r="GK12" s="218"/>
      <c r="GL12" s="215"/>
      <c r="GM12" s="3"/>
      <c r="GN12" s="6"/>
      <c r="GO12" s="6"/>
      <c r="GP12" s="6"/>
      <c r="GQ12" s="6"/>
      <c r="GR12" s="5"/>
      <c r="GS12" s="4"/>
      <c r="GT12" s="4"/>
      <c r="GU12" s="4"/>
      <c r="GV12" s="4"/>
      <c r="GW12" s="218"/>
      <c r="GX12" s="215"/>
      <c r="GY12" s="3"/>
      <c r="GZ12" s="6"/>
      <c r="HA12" s="6"/>
      <c r="HB12" s="6"/>
      <c r="HC12" s="6"/>
      <c r="HD12" s="5"/>
      <c r="HE12" s="4"/>
      <c r="HF12" s="4"/>
      <c r="HG12" s="4"/>
      <c r="HH12" s="4"/>
      <c r="HI12" s="218"/>
      <c r="HJ12" s="215"/>
      <c r="HK12" s="3"/>
      <c r="HL12" s="6"/>
      <c r="HM12" s="6"/>
      <c r="HN12" s="6"/>
      <c r="HO12" s="6"/>
      <c r="HP12" s="5"/>
      <c r="HQ12" s="4"/>
      <c r="HR12" s="4"/>
      <c r="HS12" s="4"/>
      <c r="HT12" s="4"/>
    </row>
    <row r="13" spans="1:228" x14ac:dyDescent="0.25">
      <c r="A13" s="270"/>
      <c r="B13" s="270"/>
      <c r="C13" s="3">
        <v>37516</v>
      </c>
      <c r="D13" s="6">
        <v>1.9</v>
      </c>
      <c r="E13" s="6">
        <v>23.7</v>
      </c>
      <c r="F13" s="6">
        <v>7.8</v>
      </c>
      <c r="G13" s="6">
        <v>0.09</v>
      </c>
      <c r="H13" s="5">
        <v>1.5</v>
      </c>
      <c r="I13" s="4" t="s">
        <v>22</v>
      </c>
      <c r="J13" s="4" t="s">
        <v>23</v>
      </c>
      <c r="K13" s="4" t="s">
        <v>22</v>
      </c>
      <c r="L13" s="4" t="s">
        <v>22</v>
      </c>
      <c r="M13" s="247"/>
      <c r="N13" s="212"/>
      <c r="O13" s="3">
        <v>37516</v>
      </c>
      <c r="P13" s="6">
        <v>6</v>
      </c>
      <c r="Q13" s="6">
        <v>163</v>
      </c>
      <c r="R13" s="6">
        <v>6</v>
      </c>
      <c r="S13" s="6">
        <v>0.55000000000000004</v>
      </c>
      <c r="T13" s="5">
        <v>5.5</v>
      </c>
      <c r="U13" s="4" t="s">
        <v>24</v>
      </c>
      <c r="V13" s="4" t="s">
        <v>25</v>
      </c>
      <c r="W13" s="4" t="s">
        <v>23</v>
      </c>
      <c r="X13" s="4" t="s">
        <v>23</v>
      </c>
      <c r="Y13" s="273"/>
      <c r="Z13" s="273"/>
      <c r="AA13" s="3">
        <v>37516</v>
      </c>
      <c r="AB13" s="6">
        <v>2.8</v>
      </c>
      <c r="AC13" s="6">
        <v>54.4</v>
      </c>
      <c r="AD13" s="6">
        <v>5.2</v>
      </c>
      <c r="AE13" s="6">
        <v>2.58</v>
      </c>
      <c r="AF13" s="5">
        <v>4</v>
      </c>
      <c r="AG13" s="4" t="s">
        <v>22</v>
      </c>
      <c r="AH13" s="4" t="s">
        <v>24</v>
      </c>
      <c r="AI13" s="4" t="s">
        <v>23</v>
      </c>
      <c r="AJ13" s="4" t="s">
        <v>24</v>
      </c>
      <c r="AK13" s="255"/>
      <c r="AL13" s="257"/>
      <c r="AM13" s="3">
        <v>37516</v>
      </c>
      <c r="AN13" s="6">
        <v>14.4</v>
      </c>
      <c r="AO13" s="6">
        <v>34.700000000000003</v>
      </c>
      <c r="AP13" s="6">
        <v>1.1000000000000001</v>
      </c>
      <c r="AQ13" s="6">
        <v>6.72</v>
      </c>
      <c r="AR13" s="5">
        <v>7.25</v>
      </c>
      <c r="AS13" s="4" t="s">
        <v>24</v>
      </c>
      <c r="AT13" s="4" t="s">
        <v>23</v>
      </c>
      <c r="AU13" s="4" t="s">
        <v>25</v>
      </c>
      <c r="AV13" s="4" t="s">
        <v>25</v>
      </c>
      <c r="AW13" s="270"/>
      <c r="AX13" s="270"/>
      <c r="AY13" s="3">
        <v>37516</v>
      </c>
      <c r="AZ13" s="6">
        <v>10</v>
      </c>
      <c r="BA13" s="6">
        <v>23</v>
      </c>
      <c r="BB13" s="6">
        <v>0.7</v>
      </c>
      <c r="BC13" s="6">
        <v>7.1</v>
      </c>
      <c r="BD13" s="5">
        <v>7.25</v>
      </c>
      <c r="BE13" s="4" t="s">
        <v>24</v>
      </c>
      <c r="BF13" s="4" t="s">
        <v>23</v>
      </c>
      <c r="BG13" s="4" t="s">
        <v>25</v>
      </c>
      <c r="BH13" s="4" t="s">
        <v>25</v>
      </c>
      <c r="BI13" s="218"/>
      <c r="BJ13" s="215"/>
      <c r="BK13" s="3">
        <v>37516</v>
      </c>
      <c r="BL13" s="6">
        <v>11.3</v>
      </c>
      <c r="BM13" s="6">
        <v>37.6</v>
      </c>
      <c r="BN13" s="6">
        <v>0.4</v>
      </c>
      <c r="BO13" s="6">
        <v>6.03</v>
      </c>
      <c r="BP13" s="5">
        <v>7.25</v>
      </c>
      <c r="BQ13" s="4" t="s">
        <v>24</v>
      </c>
      <c r="BR13" s="4" t="s">
        <v>23</v>
      </c>
      <c r="BS13" s="4" t="s">
        <v>25</v>
      </c>
      <c r="BT13" s="4" t="s">
        <v>25</v>
      </c>
      <c r="BU13" s="218"/>
      <c r="BV13" s="215"/>
      <c r="BW13" s="3"/>
      <c r="BX13" s="6"/>
      <c r="BY13" s="6"/>
      <c r="BZ13" s="6"/>
      <c r="CA13" s="6"/>
      <c r="CB13" s="5"/>
      <c r="CC13" s="4"/>
      <c r="CD13" s="4"/>
      <c r="CE13" s="4"/>
      <c r="CF13" s="4"/>
      <c r="CG13" s="260"/>
      <c r="CH13" s="215"/>
      <c r="CI13" s="3"/>
      <c r="CJ13" s="6"/>
      <c r="CK13" s="6"/>
      <c r="CL13" s="6"/>
      <c r="CM13" s="6"/>
      <c r="CN13" s="5"/>
      <c r="CO13" s="4"/>
      <c r="CP13" s="4"/>
      <c r="CQ13" s="4"/>
      <c r="CR13" s="4"/>
      <c r="CS13" s="218"/>
      <c r="CT13" s="215"/>
      <c r="CU13" s="3"/>
      <c r="CV13" s="6"/>
      <c r="CW13" s="6"/>
      <c r="CX13" s="6"/>
      <c r="CY13" s="6"/>
      <c r="CZ13" s="5"/>
      <c r="DA13" s="4"/>
      <c r="DB13" s="4"/>
      <c r="DC13" s="4"/>
      <c r="DD13" s="4"/>
      <c r="DE13" s="218"/>
      <c r="DF13" s="215"/>
      <c r="DG13" s="3"/>
      <c r="DH13" s="6"/>
      <c r="DI13" s="6"/>
      <c r="DJ13" s="6"/>
      <c r="DK13" s="6"/>
      <c r="DL13" s="5"/>
      <c r="DM13" s="4"/>
      <c r="DN13" s="4"/>
      <c r="DO13" s="4"/>
      <c r="DP13" s="4"/>
      <c r="DQ13" s="218"/>
      <c r="DR13" s="215"/>
      <c r="DS13" s="3"/>
      <c r="DT13" s="6"/>
      <c r="DU13" s="6"/>
      <c r="DV13" s="6"/>
      <c r="DW13" s="6"/>
      <c r="DX13" s="5"/>
      <c r="DY13" s="4"/>
      <c r="DZ13" s="4"/>
      <c r="EA13" s="4"/>
      <c r="EB13" s="4"/>
      <c r="EC13" s="218"/>
      <c r="ED13" s="215"/>
      <c r="EE13" s="3"/>
      <c r="EF13" s="6"/>
      <c r="EG13" s="6"/>
      <c r="EH13" s="6"/>
      <c r="EI13" s="6"/>
      <c r="EJ13" s="5"/>
      <c r="EK13" s="4"/>
      <c r="EL13" s="4"/>
      <c r="EM13" s="4"/>
      <c r="EN13" s="4"/>
      <c r="EO13" s="218"/>
      <c r="EP13" s="215"/>
      <c r="EQ13" s="3"/>
      <c r="ER13" s="6"/>
      <c r="ES13" s="6"/>
      <c r="ET13" s="6"/>
      <c r="EU13" s="6"/>
      <c r="EV13" s="5"/>
      <c r="EW13" s="4"/>
      <c r="EX13" s="4"/>
      <c r="EY13" s="4"/>
      <c r="EZ13" s="4"/>
      <c r="FA13" s="218"/>
      <c r="FB13" s="215"/>
      <c r="FC13" s="3"/>
      <c r="FD13" s="6"/>
      <c r="FE13" s="6"/>
      <c r="FF13" s="6"/>
      <c r="FG13" s="6"/>
      <c r="FH13" s="5"/>
      <c r="FI13" s="4"/>
      <c r="FJ13" s="4"/>
      <c r="FK13" s="4"/>
      <c r="FL13" s="4"/>
      <c r="FM13" s="218"/>
      <c r="FN13" s="215"/>
      <c r="FO13" s="3"/>
      <c r="FP13" s="6"/>
      <c r="FQ13" s="6"/>
      <c r="FR13" s="6"/>
      <c r="FS13" s="6"/>
      <c r="FT13" s="5"/>
      <c r="FU13" s="4"/>
      <c r="FV13" s="4"/>
      <c r="FW13" s="4"/>
      <c r="FX13" s="4"/>
      <c r="FY13" s="218"/>
      <c r="FZ13" s="215"/>
      <c r="GA13" s="3"/>
      <c r="GB13" s="6"/>
      <c r="GC13" s="6"/>
      <c r="GD13" s="6"/>
      <c r="GE13" s="6"/>
      <c r="GF13" s="5"/>
      <c r="GG13" s="4"/>
      <c r="GH13" s="4"/>
      <c r="GI13" s="4"/>
      <c r="GJ13" s="4"/>
      <c r="GK13" s="218"/>
      <c r="GL13" s="215"/>
      <c r="GM13" s="3"/>
      <c r="GN13" s="6"/>
      <c r="GO13" s="6"/>
      <c r="GP13" s="6"/>
      <c r="GQ13" s="6"/>
      <c r="GR13" s="5"/>
      <c r="GS13" s="4"/>
      <c r="GT13" s="4"/>
      <c r="GU13" s="4"/>
      <c r="GV13" s="4"/>
      <c r="GW13" s="218"/>
      <c r="GX13" s="215"/>
      <c r="GY13" s="3"/>
      <c r="GZ13" s="6"/>
      <c r="HA13" s="6"/>
      <c r="HB13" s="6"/>
      <c r="HC13" s="6"/>
      <c r="HD13" s="5"/>
      <c r="HE13" s="4"/>
      <c r="HF13" s="4"/>
      <c r="HG13" s="4"/>
      <c r="HH13" s="4"/>
      <c r="HI13" s="218"/>
      <c r="HJ13" s="215"/>
      <c r="HK13" s="3"/>
      <c r="HL13" s="6"/>
      <c r="HM13" s="6"/>
      <c r="HN13" s="6"/>
      <c r="HO13" s="6"/>
      <c r="HP13" s="5"/>
      <c r="HQ13" s="4"/>
      <c r="HR13" s="4"/>
      <c r="HS13" s="4"/>
      <c r="HT13" s="4"/>
    </row>
    <row r="14" spans="1:228" x14ac:dyDescent="0.25">
      <c r="A14" s="270"/>
      <c r="B14" s="270"/>
      <c r="C14" s="3">
        <v>37545</v>
      </c>
      <c r="D14" s="6">
        <v>1</v>
      </c>
      <c r="E14" s="6">
        <v>11</v>
      </c>
      <c r="F14" s="6">
        <v>7.5</v>
      </c>
      <c r="G14" s="6">
        <v>0.04</v>
      </c>
      <c r="H14" s="5">
        <v>1</v>
      </c>
      <c r="I14" s="4" t="s">
        <v>22</v>
      </c>
      <c r="J14" s="4" t="s">
        <v>22</v>
      </c>
      <c r="K14" s="4" t="s">
        <v>22</v>
      </c>
      <c r="L14" s="4" t="s">
        <v>22</v>
      </c>
      <c r="M14" s="247"/>
      <c r="N14" s="212"/>
      <c r="O14" s="3">
        <v>37545</v>
      </c>
      <c r="P14" s="6">
        <v>3.9</v>
      </c>
      <c r="Q14" s="6">
        <v>82</v>
      </c>
      <c r="R14" s="6">
        <v>2</v>
      </c>
      <c r="S14" s="6">
        <v>1.44</v>
      </c>
      <c r="T14" s="5">
        <v>5.25</v>
      </c>
      <c r="U14" s="4" t="s">
        <v>23</v>
      </c>
      <c r="V14" s="4" t="s">
        <v>24</v>
      </c>
      <c r="W14" s="4" t="s">
        <v>24</v>
      </c>
      <c r="X14" s="4" t="s">
        <v>24</v>
      </c>
      <c r="Y14" s="273"/>
      <c r="Z14" s="273"/>
      <c r="AA14" s="3">
        <v>37545</v>
      </c>
      <c r="AB14" s="6">
        <v>2.9</v>
      </c>
      <c r="AC14" s="6">
        <v>9.9</v>
      </c>
      <c r="AD14" s="6">
        <v>1.4</v>
      </c>
      <c r="AE14" s="6">
        <v>8.7100000000000009</v>
      </c>
      <c r="AF14" s="5">
        <v>5.5</v>
      </c>
      <c r="AG14" s="4" t="s">
        <v>22</v>
      </c>
      <c r="AH14" s="4" t="s">
        <v>22</v>
      </c>
      <c r="AI14" s="4" t="s">
        <v>25</v>
      </c>
      <c r="AJ14" s="4" t="s">
        <v>25</v>
      </c>
      <c r="AK14" s="255"/>
      <c r="AL14" s="257"/>
      <c r="AM14" s="3">
        <v>37545</v>
      </c>
      <c r="AN14" s="6">
        <v>28.6</v>
      </c>
      <c r="AO14" s="6">
        <v>21.2</v>
      </c>
      <c r="AP14" s="6">
        <v>0.4</v>
      </c>
      <c r="AQ14" s="6">
        <v>12.5</v>
      </c>
      <c r="AR14" s="5">
        <v>8.25</v>
      </c>
      <c r="AS14" s="4" t="s">
        <v>25</v>
      </c>
      <c r="AT14" s="4" t="s">
        <v>23</v>
      </c>
      <c r="AU14" s="4" t="s">
        <v>25</v>
      </c>
      <c r="AV14" s="4" t="s">
        <v>25</v>
      </c>
      <c r="AW14" s="270"/>
      <c r="AX14" s="270"/>
      <c r="AY14" s="3">
        <v>37545</v>
      </c>
      <c r="AZ14" s="6">
        <v>26.7</v>
      </c>
      <c r="BA14" s="6">
        <v>33.4</v>
      </c>
      <c r="BB14" s="6">
        <v>0</v>
      </c>
      <c r="BC14" s="6">
        <v>9.8699999999999992</v>
      </c>
      <c r="BD14" s="5">
        <v>8.25</v>
      </c>
      <c r="BE14" s="4" t="s">
        <v>25</v>
      </c>
      <c r="BF14" s="4" t="s">
        <v>23</v>
      </c>
      <c r="BG14" s="4" t="s">
        <v>25</v>
      </c>
      <c r="BH14" s="4" t="s">
        <v>25</v>
      </c>
      <c r="BI14" s="218"/>
      <c r="BJ14" s="215"/>
      <c r="BK14" s="3">
        <v>37545</v>
      </c>
      <c r="BL14" s="6">
        <v>8.1999999999999993</v>
      </c>
      <c r="BM14" s="6">
        <v>61.5</v>
      </c>
      <c r="BN14" s="6">
        <v>0</v>
      </c>
      <c r="BO14" s="6">
        <v>6.97</v>
      </c>
      <c r="BP14" s="5">
        <v>8</v>
      </c>
      <c r="BQ14" s="4" t="s">
        <v>24</v>
      </c>
      <c r="BR14" s="4" t="s">
        <v>24</v>
      </c>
      <c r="BS14" s="4" t="s">
        <v>25</v>
      </c>
      <c r="BT14" s="4" t="s">
        <v>25</v>
      </c>
      <c r="BU14" s="218"/>
      <c r="BV14" s="215"/>
      <c r="BW14" s="3"/>
      <c r="BX14" s="6"/>
      <c r="BY14" s="6"/>
      <c r="BZ14" s="6"/>
      <c r="CA14" s="6"/>
      <c r="CB14" s="5"/>
      <c r="CC14" s="4"/>
      <c r="CD14" s="4"/>
      <c r="CE14" s="4"/>
      <c r="CF14" s="4"/>
      <c r="CG14" s="260"/>
      <c r="CH14" s="215"/>
      <c r="CI14" s="3"/>
      <c r="CJ14" s="6"/>
      <c r="CK14" s="6"/>
      <c r="CL14" s="6"/>
      <c r="CM14" s="6"/>
      <c r="CN14" s="5"/>
      <c r="CO14" s="4"/>
      <c r="CP14" s="4"/>
      <c r="CQ14" s="4"/>
      <c r="CR14" s="4"/>
      <c r="CS14" s="218"/>
      <c r="CT14" s="215"/>
      <c r="CU14" s="3"/>
      <c r="CV14" s="6"/>
      <c r="CW14" s="6"/>
      <c r="CX14" s="6"/>
      <c r="CY14" s="6"/>
      <c r="CZ14" s="5"/>
      <c r="DA14" s="4"/>
      <c r="DB14" s="4"/>
      <c r="DC14" s="4"/>
      <c r="DD14" s="4"/>
      <c r="DE14" s="218"/>
      <c r="DF14" s="215"/>
      <c r="DG14" s="3"/>
      <c r="DH14" s="6"/>
      <c r="DI14" s="6"/>
      <c r="DJ14" s="6"/>
      <c r="DK14" s="6"/>
      <c r="DL14" s="5"/>
      <c r="DM14" s="4"/>
      <c r="DN14" s="4"/>
      <c r="DO14" s="4"/>
      <c r="DP14" s="4"/>
      <c r="DQ14" s="218"/>
      <c r="DR14" s="215"/>
      <c r="DS14" s="3"/>
      <c r="DT14" s="6"/>
      <c r="DU14" s="6"/>
      <c r="DV14" s="6"/>
      <c r="DW14" s="6"/>
      <c r="DX14" s="5"/>
      <c r="DY14" s="4"/>
      <c r="DZ14" s="4"/>
      <c r="EA14" s="4"/>
      <c r="EB14" s="4"/>
      <c r="EC14" s="218"/>
      <c r="ED14" s="215"/>
      <c r="EE14" s="3"/>
      <c r="EF14" s="6"/>
      <c r="EG14" s="6"/>
      <c r="EH14" s="6"/>
      <c r="EI14" s="6"/>
      <c r="EJ14" s="5"/>
      <c r="EK14" s="4"/>
      <c r="EL14" s="4"/>
      <c r="EM14" s="4"/>
      <c r="EN14" s="4"/>
      <c r="EO14" s="218"/>
      <c r="EP14" s="215"/>
      <c r="EQ14" s="3"/>
      <c r="ER14" s="6"/>
      <c r="ES14" s="6"/>
      <c r="ET14" s="6"/>
      <c r="EU14" s="6"/>
      <c r="EV14" s="5"/>
      <c r="EW14" s="4"/>
      <c r="EX14" s="4"/>
      <c r="EY14" s="4"/>
      <c r="EZ14" s="4"/>
      <c r="FA14" s="218"/>
      <c r="FB14" s="215"/>
      <c r="FC14" s="3"/>
      <c r="FD14" s="6"/>
      <c r="FE14" s="6"/>
      <c r="FF14" s="6"/>
      <c r="FG14" s="6"/>
      <c r="FH14" s="5"/>
      <c r="FI14" s="4"/>
      <c r="FJ14" s="4"/>
      <c r="FK14" s="4"/>
      <c r="FL14" s="4"/>
      <c r="FM14" s="218"/>
      <c r="FN14" s="215"/>
      <c r="FO14" s="3"/>
      <c r="FP14" s="6"/>
      <c r="FQ14" s="6"/>
      <c r="FR14" s="6"/>
      <c r="FS14" s="6"/>
      <c r="FT14" s="5"/>
      <c r="FU14" s="4"/>
      <c r="FV14" s="4"/>
      <c r="FW14" s="4"/>
      <c r="FX14" s="4"/>
      <c r="FY14" s="218"/>
      <c r="FZ14" s="215"/>
      <c r="GA14" s="3"/>
      <c r="GB14" s="6"/>
      <c r="GC14" s="6"/>
      <c r="GD14" s="6"/>
      <c r="GE14" s="6"/>
      <c r="GF14" s="5"/>
      <c r="GG14" s="4"/>
      <c r="GH14" s="4"/>
      <c r="GI14" s="4"/>
      <c r="GJ14" s="4"/>
      <c r="GK14" s="218"/>
      <c r="GL14" s="215"/>
      <c r="GM14" s="3"/>
      <c r="GN14" s="6"/>
      <c r="GO14" s="6"/>
      <c r="GP14" s="6"/>
      <c r="GQ14" s="6"/>
      <c r="GR14" s="5"/>
      <c r="GS14" s="4"/>
      <c r="GT14" s="4"/>
      <c r="GU14" s="4"/>
      <c r="GV14" s="4"/>
      <c r="GW14" s="218"/>
      <c r="GX14" s="215"/>
      <c r="GY14" s="3"/>
      <c r="GZ14" s="6"/>
      <c r="HA14" s="6"/>
      <c r="HB14" s="6"/>
      <c r="HC14" s="6"/>
      <c r="HD14" s="5"/>
      <c r="HE14" s="4"/>
      <c r="HF14" s="4"/>
      <c r="HG14" s="4"/>
      <c r="HH14" s="4"/>
      <c r="HI14" s="218"/>
      <c r="HJ14" s="215"/>
      <c r="HK14" s="3"/>
      <c r="HL14" s="6"/>
      <c r="HM14" s="6"/>
      <c r="HN14" s="6"/>
      <c r="HO14" s="6"/>
      <c r="HP14" s="5"/>
      <c r="HQ14" s="4"/>
      <c r="HR14" s="4"/>
      <c r="HS14" s="4"/>
      <c r="HT14" s="4"/>
    </row>
    <row r="15" spans="1:228" x14ac:dyDescent="0.25">
      <c r="A15" s="270"/>
      <c r="B15" s="270"/>
      <c r="C15" s="3">
        <v>37575</v>
      </c>
      <c r="D15" s="6">
        <v>1</v>
      </c>
      <c r="E15" s="6">
        <v>9.8000000000000007</v>
      </c>
      <c r="F15" s="6">
        <v>7.9</v>
      </c>
      <c r="G15" s="6">
        <v>0.04</v>
      </c>
      <c r="H15" s="5">
        <v>1</v>
      </c>
      <c r="I15" s="4" t="s">
        <v>22</v>
      </c>
      <c r="J15" s="4" t="s">
        <v>22</v>
      </c>
      <c r="K15" s="4" t="s">
        <v>22</v>
      </c>
      <c r="L15" s="4" t="s">
        <v>22</v>
      </c>
      <c r="M15" s="247"/>
      <c r="N15" s="212"/>
      <c r="O15" s="3">
        <v>37575</v>
      </c>
      <c r="P15" s="6">
        <v>10.199999999999999</v>
      </c>
      <c r="Q15" s="6">
        <v>55.8</v>
      </c>
      <c r="R15" s="6">
        <v>2.6</v>
      </c>
      <c r="S15" s="6">
        <v>2</v>
      </c>
      <c r="T15" s="5">
        <v>6</v>
      </c>
      <c r="U15" s="4" t="s">
        <v>24</v>
      </c>
      <c r="V15" s="4" t="s">
        <v>24</v>
      </c>
      <c r="W15" s="4" t="s">
        <v>24</v>
      </c>
      <c r="X15" s="4" t="s">
        <v>24</v>
      </c>
      <c r="Y15" s="273"/>
      <c r="Z15" s="273"/>
      <c r="AA15" s="3">
        <v>37575</v>
      </c>
      <c r="AB15" s="6">
        <v>3.9</v>
      </c>
      <c r="AC15" s="6">
        <v>9.1</v>
      </c>
      <c r="AD15" s="6">
        <v>3.3</v>
      </c>
      <c r="AE15" s="6">
        <v>9.93</v>
      </c>
      <c r="AF15" s="5">
        <v>5</v>
      </c>
      <c r="AG15" s="4" t="s">
        <v>23</v>
      </c>
      <c r="AH15" s="4" t="s">
        <v>22</v>
      </c>
      <c r="AI15" s="4" t="s">
        <v>24</v>
      </c>
      <c r="AJ15" s="4" t="s">
        <v>25</v>
      </c>
      <c r="AK15" s="255"/>
      <c r="AL15" s="257"/>
      <c r="AM15" s="3">
        <v>37575</v>
      </c>
      <c r="AN15" s="6">
        <v>48.3</v>
      </c>
      <c r="AO15" s="6">
        <v>17.5</v>
      </c>
      <c r="AP15" s="6">
        <v>0</v>
      </c>
      <c r="AQ15" s="6">
        <v>14.9</v>
      </c>
      <c r="AR15" s="5">
        <v>7.75</v>
      </c>
      <c r="AS15" s="4" t="s">
        <v>25</v>
      </c>
      <c r="AT15" s="4" t="s">
        <v>22</v>
      </c>
      <c r="AU15" s="4" t="s">
        <v>25</v>
      </c>
      <c r="AV15" s="4" t="s">
        <v>25</v>
      </c>
      <c r="AW15" s="270"/>
      <c r="AX15" s="270"/>
      <c r="AY15" s="3">
        <v>37575</v>
      </c>
      <c r="AZ15" s="6">
        <v>30.2</v>
      </c>
      <c r="BA15" s="6">
        <v>22.8</v>
      </c>
      <c r="BB15" s="6">
        <v>0</v>
      </c>
      <c r="BC15" s="6">
        <v>9.2100000000000009</v>
      </c>
      <c r="BD15" s="5">
        <v>8.25</v>
      </c>
      <c r="BE15" s="4" t="s">
        <v>25</v>
      </c>
      <c r="BF15" s="4" t="s">
        <v>23</v>
      </c>
      <c r="BG15" s="4" t="s">
        <v>25</v>
      </c>
      <c r="BH15" s="4" t="s">
        <v>25</v>
      </c>
      <c r="BI15" s="218"/>
      <c r="BJ15" s="215"/>
      <c r="BK15" s="3">
        <v>37575</v>
      </c>
      <c r="BL15" s="6">
        <v>15</v>
      </c>
      <c r="BM15" s="6">
        <v>15.8</v>
      </c>
      <c r="BN15" s="6">
        <v>0</v>
      </c>
      <c r="BO15" s="6">
        <v>9.5299999999999994</v>
      </c>
      <c r="BP15" s="5">
        <v>6.75</v>
      </c>
      <c r="BQ15" s="4" t="s">
        <v>24</v>
      </c>
      <c r="BR15" s="4" t="s">
        <v>22</v>
      </c>
      <c r="BS15" s="4" t="s">
        <v>25</v>
      </c>
      <c r="BT15" s="4" t="s">
        <v>25</v>
      </c>
      <c r="BU15" s="218"/>
      <c r="BV15" s="215"/>
      <c r="BW15" s="3"/>
      <c r="BX15" s="6"/>
      <c r="BY15" s="6"/>
      <c r="BZ15" s="6"/>
      <c r="CA15" s="6"/>
      <c r="CB15" s="5"/>
      <c r="CC15" s="4"/>
      <c r="CD15" s="4"/>
      <c r="CE15" s="4"/>
      <c r="CF15" s="4"/>
      <c r="CG15" s="260"/>
      <c r="CH15" s="215"/>
      <c r="CI15" s="3"/>
      <c r="CJ15" s="6"/>
      <c r="CK15" s="6"/>
      <c r="CL15" s="6"/>
      <c r="CM15" s="6"/>
      <c r="CN15" s="5"/>
      <c r="CO15" s="4"/>
      <c r="CP15" s="4"/>
      <c r="CQ15" s="4"/>
      <c r="CR15" s="4"/>
      <c r="CS15" s="218"/>
      <c r="CT15" s="215"/>
      <c r="CU15" s="3"/>
      <c r="CV15" s="6"/>
      <c r="CW15" s="6"/>
      <c r="CX15" s="6"/>
      <c r="CY15" s="6"/>
      <c r="CZ15" s="5"/>
      <c r="DA15" s="4"/>
      <c r="DB15" s="4"/>
      <c r="DC15" s="4"/>
      <c r="DD15" s="4"/>
      <c r="DE15" s="218"/>
      <c r="DF15" s="215"/>
      <c r="DG15" s="3"/>
      <c r="DH15" s="6"/>
      <c r="DI15" s="6"/>
      <c r="DJ15" s="6"/>
      <c r="DK15" s="6"/>
      <c r="DL15" s="5"/>
      <c r="DM15" s="4"/>
      <c r="DN15" s="4"/>
      <c r="DO15" s="4"/>
      <c r="DP15" s="4"/>
      <c r="DQ15" s="218"/>
      <c r="DR15" s="215"/>
      <c r="DS15" s="3"/>
      <c r="DT15" s="6"/>
      <c r="DU15" s="6"/>
      <c r="DV15" s="6"/>
      <c r="DW15" s="6"/>
      <c r="DX15" s="5"/>
      <c r="DY15" s="4"/>
      <c r="DZ15" s="4"/>
      <c r="EA15" s="4"/>
      <c r="EB15" s="4"/>
      <c r="EC15" s="218"/>
      <c r="ED15" s="215"/>
      <c r="EE15" s="3"/>
      <c r="EF15" s="6"/>
      <c r="EG15" s="6"/>
      <c r="EH15" s="6"/>
      <c r="EI15" s="6"/>
      <c r="EJ15" s="5"/>
      <c r="EK15" s="4"/>
      <c r="EL15" s="4"/>
      <c r="EM15" s="4"/>
      <c r="EN15" s="4"/>
      <c r="EO15" s="218"/>
      <c r="EP15" s="215"/>
      <c r="EQ15" s="3"/>
      <c r="ER15" s="6"/>
      <c r="ES15" s="6"/>
      <c r="ET15" s="6"/>
      <c r="EU15" s="6"/>
      <c r="EV15" s="5"/>
      <c r="EW15" s="4"/>
      <c r="EX15" s="4"/>
      <c r="EY15" s="4"/>
      <c r="EZ15" s="4"/>
      <c r="FA15" s="218"/>
      <c r="FB15" s="215"/>
      <c r="FC15" s="3"/>
      <c r="FD15" s="6"/>
      <c r="FE15" s="6"/>
      <c r="FF15" s="6"/>
      <c r="FG15" s="6"/>
      <c r="FH15" s="5"/>
      <c r="FI15" s="4"/>
      <c r="FJ15" s="4"/>
      <c r="FK15" s="4"/>
      <c r="FL15" s="4"/>
      <c r="FM15" s="218"/>
      <c r="FN15" s="215"/>
      <c r="FO15" s="3"/>
      <c r="FP15" s="6"/>
      <c r="FQ15" s="6"/>
      <c r="FR15" s="6"/>
      <c r="FS15" s="6"/>
      <c r="FT15" s="5"/>
      <c r="FU15" s="4"/>
      <c r="FV15" s="4"/>
      <c r="FW15" s="4"/>
      <c r="FX15" s="4"/>
      <c r="FY15" s="218"/>
      <c r="FZ15" s="215"/>
      <c r="GA15" s="3"/>
      <c r="GB15" s="6"/>
      <c r="GC15" s="6"/>
      <c r="GD15" s="6"/>
      <c r="GE15" s="6"/>
      <c r="GF15" s="5"/>
      <c r="GG15" s="4"/>
      <c r="GH15" s="4"/>
      <c r="GI15" s="4"/>
      <c r="GJ15" s="4"/>
      <c r="GK15" s="218"/>
      <c r="GL15" s="215"/>
      <c r="GM15" s="3"/>
      <c r="GN15" s="6"/>
      <c r="GO15" s="6"/>
      <c r="GP15" s="6"/>
      <c r="GQ15" s="6"/>
      <c r="GR15" s="5"/>
      <c r="GS15" s="4"/>
      <c r="GT15" s="4"/>
      <c r="GU15" s="4"/>
      <c r="GV15" s="4"/>
      <c r="GW15" s="218"/>
      <c r="GX15" s="215"/>
      <c r="GY15" s="3"/>
      <c r="GZ15" s="6"/>
      <c r="HA15" s="6"/>
      <c r="HB15" s="6"/>
      <c r="HC15" s="6"/>
      <c r="HD15" s="5"/>
      <c r="HE15" s="4"/>
      <c r="HF15" s="4"/>
      <c r="HG15" s="4"/>
      <c r="HH15" s="4"/>
      <c r="HI15" s="218"/>
      <c r="HJ15" s="215"/>
      <c r="HK15" s="3"/>
      <c r="HL15" s="6"/>
      <c r="HM15" s="6"/>
      <c r="HN15" s="6"/>
      <c r="HO15" s="6"/>
      <c r="HP15" s="5"/>
      <c r="HQ15" s="4"/>
      <c r="HR15" s="4"/>
      <c r="HS15" s="4"/>
      <c r="HT15" s="4"/>
    </row>
    <row r="16" spans="1:228" ht="17.25" thickBot="1" x14ac:dyDescent="0.3">
      <c r="A16" s="271"/>
      <c r="B16" s="271"/>
      <c r="C16" s="3">
        <v>37593</v>
      </c>
      <c r="D16" s="6">
        <v>1.1000000000000001</v>
      </c>
      <c r="E16" s="6">
        <v>32.6</v>
      </c>
      <c r="F16" s="6">
        <v>8.8000000000000007</v>
      </c>
      <c r="G16" s="6">
        <v>0.03</v>
      </c>
      <c r="H16" s="5">
        <v>1.5</v>
      </c>
      <c r="I16" s="4" t="s">
        <v>22</v>
      </c>
      <c r="J16" s="4" t="s">
        <v>23</v>
      </c>
      <c r="K16" s="4" t="s">
        <v>22</v>
      </c>
      <c r="L16" s="4" t="s">
        <v>22</v>
      </c>
      <c r="M16" s="248"/>
      <c r="N16" s="213"/>
      <c r="O16" s="3">
        <v>37593</v>
      </c>
      <c r="P16" s="6">
        <v>5.7</v>
      </c>
      <c r="Q16" s="6">
        <v>46.3</v>
      </c>
      <c r="R16" s="6">
        <v>2.8</v>
      </c>
      <c r="S16" s="6">
        <v>1.42</v>
      </c>
      <c r="T16" s="5">
        <v>5.25</v>
      </c>
      <c r="U16" s="4" t="s">
        <v>24</v>
      </c>
      <c r="V16" s="4" t="s">
        <v>23</v>
      </c>
      <c r="W16" s="4" t="s">
        <v>24</v>
      </c>
      <c r="X16" s="4" t="s">
        <v>24</v>
      </c>
      <c r="Y16" s="274"/>
      <c r="Z16" s="274"/>
      <c r="AA16" s="3">
        <v>37593</v>
      </c>
      <c r="AB16" s="6">
        <v>3.3</v>
      </c>
      <c r="AC16" s="6">
        <v>5.5</v>
      </c>
      <c r="AD16" s="6">
        <v>3.1</v>
      </c>
      <c r="AE16" s="6">
        <v>6.47</v>
      </c>
      <c r="AF16" s="5">
        <v>5</v>
      </c>
      <c r="AG16" s="4" t="s">
        <v>23</v>
      </c>
      <c r="AH16" s="4" t="s">
        <v>22</v>
      </c>
      <c r="AI16" s="4" t="s">
        <v>24</v>
      </c>
      <c r="AJ16" s="4" t="s">
        <v>25</v>
      </c>
      <c r="AK16" s="255"/>
      <c r="AL16" s="258"/>
      <c r="AM16" s="3">
        <v>37593</v>
      </c>
      <c r="AN16" s="6">
        <v>20.3</v>
      </c>
      <c r="AO16" s="6">
        <v>24.3</v>
      </c>
      <c r="AP16" s="6">
        <v>0</v>
      </c>
      <c r="AQ16" s="6">
        <v>12</v>
      </c>
      <c r="AR16" s="5">
        <v>8.25</v>
      </c>
      <c r="AS16" s="4" t="s">
        <v>25</v>
      </c>
      <c r="AT16" s="4" t="s">
        <v>23</v>
      </c>
      <c r="AU16" s="4" t="s">
        <v>25</v>
      </c>
      <c r="AV16" s="4" t="s">
        <v>25</v>
      </c>
      <c r="AW16" s="271"/>
      <c r="AX16" s="271"/>
      <c r="AY16" s="3">
        <v>37593</v>
      </c>
      <c r="AZ16" s="8">
        <v>14.2</v>
      </c>
      <c r="BA16" s="8">
        <v>49.2</v>
      </c>
      <c r="BB16" s="8">
        <v>0</v>
      </c>
      <c r="BC16" s="8">
        <v>10.5</v>
      </c>
      <c r="BD16" s="5">
        <v>8</v>
      </c>
      <c r="BE16" s="4" t="s">
        <v>24</v>
      </c>
      <c r="BF16" s="4" t="s">
        <v>24</v>
      </c>
      <c r="BG16" s="7" t="s">
        <v>25</v>
      </c>
      <c r="BH16" s="7" t="s">
        <v>25</v>
      </c>
      <c r="BI16" s="242"/>
      <c r="BJ16" s="216"/>
      <c r="BK16" s="3">
        <v>37593</v>
      </c>
      <c r="BL16" s="8">
        <v>14.6</v>
      </c>
      <c r="BM16" s="8">
        <v>38.700000000000003</v>
      </c>
      <c r="BN16" s="8">
        <v>0</v>
      </c>
      <c r="BO16" s="8">
        <v>8.42</v>
      </c>
      <c r="BP16" s="5">
        <v>7.25</v>
      </c>
      <c r="BQ16" s="4" t="s">
        <v>24</v>
      </c>
      <c r="BR16" s="4" t="s">
        <v>23</v>
      </c>
      <c r="BS16" s="4" t="s">
        <v>25</v>
      </c>
      <c r="BT16" s="4" t="s">
        <v>25</v>
      </c>
      <c r="BU16" s="242"/>
      <c r="BV16" s="216"/>
      <c r="BW16" s="3"/>
      <c r="BX16" s="8"/>
      <c r="BY16" s="8"/>
      <c r="BZ16" s="8"/>
      <c r="CA16" s="8"/>
      <c r="CB16" s="5"/>
      <c r="CC16" s="4"/>
      <c r="CD16" s="4"/>
      <c r="CE16" s="4"/>
      <c r="CF16" s="4"/>
      <c r="CG16" s="261"/>
      <c r="CH16" s="216"/>
      <c r="CI16" s="3"/>
      <c r="CJ16" s="8"/>
      <c r="CK16" s="8"/>
      <c r="CL16" s="8"/>
      <c r="CM16" s="8"/>
      <c r="CN16" s="5"/>
      <c r="CO16" s="4"/>
      <c r="CP16" s="4"/>
      <c r="CQ16" s="4"/>
      <c r="CR16" s="4"/>
      <c r="CS16" s="242"/>
      <c r="CT16" s="216"/>
      <c r="CU16" s="3"/>
      <c r="CV16" s="8"/>
      <c r="CW16" s="8"/>
      <c r="CX16" s="8"/>
      <c r="CY16" s="8"/>
      <c r="CZ16" s="5"/>
      <c r="DA16" s="4"/>
      <c r="DB16" s="4"/>
      <c r="DC16" s="4"/>
      <c r="DD16" s="4"/>
      <c r="DE16" s="242"/>
      <c r="DF16" s="216"/>
      <c r="DG16" s="3"/>
      <c r="DH16" s="8"/>
      <c r="DI16" s="8"/>
      <c r="DJ16" s="8"/>
      <c r="DK16" s="8"/>
      <c r="DL16" s="5"/>
      <c r="DM16" s="4"/>
      <c r="DN16" s="4"/>
      <c r="DO16" s="4"/>
      <c r="DP16" s="4"/>
      <c r="DQ16" s="242"/>
      <c r="DR16" s="216"/>
      <c r="DS16" s="3"/>
      <c r="DT16" s="8"/>
      <c r="DU16" s="8"/>
      <c r="DV16" s="8"/>
      <c r="DW16" s="8"/>
      <c r="DX16" s="5"/>
      <c r="DY16" s="4"/>
      <c r="DZ16" s="4"/>
      <c r="EA16" s="4"/>
      <c r="EB16" s="4"/>
      <c r="EC16" s="242"/>
      <c r="ED16" s="216"/>
      <c r="EE16" s="3"/>
      <c r="EF16" s="8"/>
      <c r="EG16" s="8"/>
      <c r="EH16" s="8"/>
      <c r="EI16" s="8"/>
      <c r="EJ16" s="5"/>
      <c r="EK16" s="4"/>
      <c r="EL16" s="4"/>
      <c r="EM16" s="4"/>
      <c r="EN16" s="4"/>
      <c r="EO16" s="242"/>
      <c r="EP16" s="216"/>
      <c r="EQ16" s="3"/>
      <c r="ER16" s="8"/>
      <c r="ES16" s="8"/>
      <c r="ET16" s="8"/>
      <c r="EU16" s="8"/>
      <c r="EV16" s="5"/>
      <c r="EW16" s="4"/>
      <c r="EX16" s="4"/>
      <c r="EY16" s="4"/>
      <c r="EZ16" s="4"/>
      <c r="FA16" s="242"/>
      <c r="FB16" s="216"/>
      <c r="FC16" s="3"/>
      <c r="FD16" s="8"/>
      <c r="FE16" s="8"/>
      <c r="FF16" s="8"/>
      <c r="FG16" s="8"/>
      <c r="FH16" s="5"/>
      <c r="FI16" s="4"/>
      <c r="FJ16" s="4"/>
      <c r="FK16" s="4"/>
      <c r="FL16" s="4"/>
      <c r="FM16" s="242"/>
      <c r="FN16" s="216"/>
      <c r="FO16" s="3"/>
      <c r="FP16" s="8"/>
      <c r="FQ16" s="8"/>
      <c r="FR16" s="8"/>
      <c r="FS16" s="8"/>
      <c r="FT16" s="5"/>
      <c r="FU16" s="4"/>
      <c r="FV16" s="4"/>
      <c r="FW16" s="4"/>
      <c r="FX16" s="4"/>
      <c r="FY16" s="242"/>
      <c r="FZ16" s="216"/>
      <c r="GA16" s="3"/>
      <c r="GB16" s="8"/>
      <c r="GC16" s="8"/>
      <c r="GD16" s="8"/>
      <c r="GE16" s="8"/>
      <c r="GF16" s="5"/>
      <c r="GG16" s="4"/>
      <c r="GH16" s="4"/>
      <c r="GI16" s="4"/>
      <c r="GJ16" s="4"/>
      <c r="GK16" s="242"/>
      <c r="GL16" s="216"/>
      <c r="GM16" s="3"/>
      <c r="GN16" s="8"/>
      <c r="GO16" s="8"/>
      <c r="GP16" s="8"/>
      <c r="GQ16" s="8"/>
      <c r="GR16" s="5"/>
      <c r="GS16" s="4"/>
      <c r="GT16" s="4"/>
      <c r="GU16" s="4"/>
      <c r="GV16" s="4"/>
      <c r="GW16" s="242"/>
      <c r="GX16" s="216"/>
      <c r="GY16" s="3"/>
      <c r="GZ16" s="8"/>
      <c r="HA16" s="8"/>
      <c r="HB16" s="8"/>
      <c r="HC16" s="8"/>
      <c r="HD16" s="5"/>
      <c r="HE16" s="4"/>
      <c r="HF16" s="4"/>
      <c r="HG16" s="4"/>
      <c r="HH16" s="4"/>
      <c r="HI16" s="242"/>
      <c r="HJ16" s="216"/>
      <c r="HK16" s="3"/>
      <c r="HL16" s="8"/>
      <c r="HM16" s="8"/>
      <c r="HN16" s="8"/>
      <c r="HO16" s="8"/>
      <c r="HP16" s="5"/>
      <c r="HQ16" s="4"/>
      <c r="HR16" s="4"/>
      <c r="HS16" s="4"/>
      <c r="HT16" s="4"/>
    </row>
    <row r="17" spans="1:228" ht="18" thickTop="1" thickBot="1" x14ac:dyDescent="0.3">
      <c r="A17" s="9">
        <v>91</v>
      </c>
      <c r="B17" s="10" t="s">
        <v>21</v>
      </c>
      <c r="C17" s="11" t="s">
        <v>27</v>
      </c>
      <c r="D17" s="14">
        <v>1.3</v>
      </c>
      <c r="E17" s="14">
        <v>265.99166666666662</v>
      </c>
      <c r="F17" s="14">
        <v>7.4083333333333341</v>
      </c>
      <c r="G17" s="14">
        <v>9.0000000000000011E-2</v>
      </c>
      <c r="H17" s="13">
        <v>1.7708333333333333</v>
      </c>
      <c r="I17" s="12" t="str">
        <f>IF(D17&lt;3,"1",IF(D17&lt;5,"3",IF(D17&lt;=15,"6",IF(D17&gt;15,"10"))))</f>
        <v>1</v>
      </c>
      <c r="J17" s="12" t="str">
        <f>IF(E17&lt;20,"1",IF(E17&lt;=49,"3",IF(E17&lt;=100,"6",IF(E17&gt;100,"10"))))</f>
        <v>10</v>
      </c>
      <c r="K17" s="12" t="str">
        <f>IF(F17&gt;6.5,"1",IF(F17&gt;=4.6,"3",IF(F17&gt;=2,"6",IF(F17&gt;=0,"10"))))</f>
        <v>1</v>
      </c>
      <c r="L17" s="12" t="str">
        <f>IF(G17&lt;0.5,"1",IF(G17&lt;1,"3",IF(G17&lt;=3,"6",IF(G17&gt;=3,"10"))))</f>
        <v>1</v>
      </c>
      <c r="M17" s="15">
        <v>91</v>
      </c>
      <c r="N17" s="16" t="s">
        <v>21</v>
      </c>
      <c r="O17" s="11" t="s">
        <v>27</v>
      </c>
      <c r="P17" s="14">
        <v>6.8250000000000002</v>
      </c>
      <c r="Q17" s="14">
        <v>120.68333333333334</v>
      </c>
      <c r="R17" s="14">
        <v>3.8916666666666662</v>
      </c>
      <c r="S17" s="14">
        <v>1.1091666666666666</v>
      </c>
      <c r="T17" s="13">
        <v>5.020833333333333</v>
      </c>
      <c r="U17" s="12" t="str">
        <f>IF(P17&lt;3,"1",IF(P17&lt;5,"3",IF(P17&lt;=15,"6",IF(P17&gt;15,"10"))))</f>
        <v>6</v>
      </c>
      <c r="V17" s="12" t="str">
        <f>IF(Q17&lt;20,"1",IF(Q17&lt;=49,"3",IF(Q17&lt;=100,"6",IF(Q17&gt;100,"10"))))</f>
        <v>10</v>
      </c>
      <c r="W17" s="12" t="str">
        <f>IF(R17&gt;6.5,"1",IF(R17&gt;=4.6,"3",IF(R17&gt;=2,"6",IF(R17&gt;=0,"10"))))</f>
        <v>6</v>
      </c>
      <c r="X17" s="12" t="str">
        <f>IF(S17&lt;0.5,"1",IF(S17&lt;1,"3",IF(S17&lt;=3,"6",IF(S17&gt;=3,"10"))))</f>
        <v>6</v>
      </c>
      <c r="Y17" s="17">
        <v>91</v>
      </c>
      <c r="Z17" s="17" t="s">
        <v>28</v>
      </c>
      <c r="AA17" s="18" t="s">
        <v>27</v>
      </c>
      <c r="AB17" s="14">
        <v>5.4499999999999993</v>
      </c>
      <c r="AC17" s="14">
        <v>68.5</v>
      </c>
      <c r="AD17" s="14">
        <v>4.4666666666666668</v>
      </c>
      <c r="AE17" s="14">
        <v>5.0083333333333337</v>
      </c>
      <c r="AF17" s="13">
        <f>AVERAGE(AF5:AF16)</f>
        <v>5.604166666666667</v>
      </c>
      <c r="AG17" s="12" t="str">
        <f>IF(AB17&lt;3,"1",IF(AB17&lt;5,"3",IF(AB17&lt;=15,"6",IF(AB17&gt;15,"10"))))</f>
        <v>6</v>
      </c>
      <c r="AH17" s="12" t="str">
        <f>IF(AC17&lt;20,"1",IF(AC17&lt;=49,"3",IF(AC17&lt;=100,"6",IF(AC17&gt;100,"10"))))</f>
        <v>6</v>
      </c>
      <c r="AI17" s="12" t="str">
        <f>IF(AD17&gt;6.5,"1",IF(AD17&gt;=4.6,"3",IF(AD17&gt;=2,"6",IF(AD17&gt;=0,"10"))))</f>
        <v>6</v>
      </c>
      <c r="AJ17" s="12" t="str">
        <f>IF(AE17&lt;0.5,"1",IF(AE17&lt;1,"3",IF(AE17&lt;=3,"6",IF(AE17&gt;=3,"10"))))</f>
        <v>10</v>
      </c>
      <c r="AK17" s="17">
        <v>91</v>
      </c>
      <c r="AL17" s="17" t="s">
        <v>28</v>
      </c>
      <c r="AM17" s="18" t="s">
        <v>27</v>
      </c>
      <c r="AN17" s="14">
        <v>21.791666666666668</v>
      </c>
      <c r="AO17" s="14">
        <v>111.35000000000001</v>
      </c>
      <c r="AP17" s="14">
        <v>1.1916666666666667</v>
      </c>
      <c r="AQ17" s="14">
        <v>7.7858333333333336</v>
      </c>
      <c r="AR17" s="13">
        <f>AVERAGE(AR5:AR16)</f>
        <v>7.5</v>
      </c>
      <c r="AS17" s="12" t="str">
        <f>IF(AN17&lt;3,"1",IF(AN17&lt;5,"3",IF(AN17&lt;=15,"6",IF(AN17&gt;15,"10"))))</f>
        <v>10</v>
      </c>
      <c r="AT17" s="12" t="str">
        <f>IF(AO17&lt;20,"1",IF(AO17&lt;=49,"3",IF(AO17&lt;=100,"6",IF(AO17&gt;100,"10"))))</f>
        <v>10</v>
      </c>
      <c r="AU17" s="12" t="str">
        <f>IF(AP17&gt;6.5,"1",IF(AP17&gt;=4.6,"3",IF(AP17&gt;=2,"6",IF(AP17&gt;=0,"10"))))</f>
        <v>10</v>
      </c>
      <c r="AV17" s="12" t="str">
        <f>IF(AQ17&lt;0.5,"1",IF(AQ17&lt;1,"3",IF(AQ17&lt;=3,"6",IF(AQ17&gt;=3,"10"))))</f>
        <v>10</v>
      </c>
      <c r="AW17" s="17">
        <v>91</v>
      </c>
      <c r="AX17" s="17" t="s">
        <v>29</v>
      </c>
      <c r="AY17" s="18" t="s">
        <v>27</v>
      </c>
      <c r="AZ17" s="19">
        <v>12.741666666666665</v>
      </c>
      <c r="BA17" s="19">
        <v>42.875</v>
      </c>
      <c r="BB17" s="19">
        <v>9.9999999999999992E-2</v>
      </c>
      <c r="BC17" s="19">
        <v>6.3308333333333335</v>
      </c>
      <c r="BD17" s="13">
        <f>AVERAGE(BD5:BD16)</f>
        <v>7.125</v>
      </c>
      <c r="BE17" s="12" t="str">
        <f>IF(AZ17&lt;3,"1",IF(AZ17&lt;5,"3",IF(AZ17&lt;=15,"6",IF(AZ17&gt;15,"10"))))</f>
        <v>6</v>
      </c>
      <c r="BF17" s="12" t="str">
        <f>IF(BA17&lt;20,"1",IF(BA17&lt;=49,"3",IF(BA17&lt;=100,"6",IF(BA17&gt;100,"10"))))</f>
        <v>3</v>
      </c>
      <c r="BG17" s="12" t="str">
        <f>IF(BB17&gt;6.5,"1",IF(BB17&gt;=4.6,"3",IF(BB17&gt;=2,"6",IF(BB17&gt;=0,"10"))))</f>
        <v>10</v>
      </c>
      <c r="BH17" s="12" t="str">
        <f>IF(BC17&lt;0.5,"1",IF(BC17&lt;1,"3",IF(BC17&lt;=3,"6",IF(BC17&gt;=3,"10"))))</f>
        <v>10</v>
      </c>
      <c r="BI17" s="17">
        <v>91</v>
      </c>
      <c r="BJ17" s="17" t="s">
        <v>28</v>
      </c>
      <c r="BK17" s="18" t="s">
        <v>27</v>
      </c>
      <c r="BL17" s="19">
        <v>9.2833333333333332</v>
      </c>
      <c r="BM17" s="19">
        <v>50.650000000000006</v>
      </c>
      <c r="BN17" s="19">
        <v>0.6</v>
      </c>
      <c r="BO17" s="19">
        <v>5.8275000000000006</v>
      </c>
      <c r="BP17" s="13">
        <f>AVERAGE(BP5:BP16)</f>
        <v>6.875</v>
      </c>
      <c r="BQ17" s="12" t="str">
        <f>IF(BL17&lt;3,"1",IF(BL17&lt;5,"3",IF(BL17&lt;=15,"6",IF(BL17&gt;15,"10"))))</f>
        <v>6</v>
      </c>
      <c r="BR17" s="12" t="str">
        <f>IF(BM17&lt;20,"1",IF(BM17&lt;=49,"3",IF(BM17&lt;=100,"6",IF(BM17&gt;100,"10"))))</f>
        <v>6</v>
      </c>
      <c r="BS17" s="12" t="str">
        <f>IF(BN17&gt;6.5,"1",IF(BN17&gt;=4.6,"3",IF(BN17&gt;=2,"6",IF(BN17&gt;=0,"10"))))</f>
        <v>10</v>
      </c>
      <c r="BT17" s="12" t="str">
        <f>IF(BO17&lt;0.5,"1",IF(BO17&lt;1,"3",IF(BO17&lt;=3,"6",IF(BO17&gt;=3,"10"))))</f>
        <v>10</v>
      </c>
      <c r="BU17" s="17">
        <v>91</v>
      </c>
      <c r="BV17" s="17"/>
      <c r="BW17" s="18"/>
      <c r="BX17" s="19"/>
      <c r="BY17" s="19"/>
      <c r="BZ17" s="19"/>
      <c r="CA17" s="19"/>
      <c r="CB17" s="22"/>
      <c r="CC17" s="20"/>
      <c r="CD17" s="21"/>
      <c r="CE17" s="21"/>
      <c r="CF17" s="21"/>
      <c r="CG17" s="17">
        <v>91</v>
      </c>
      <c r="CH17" s="17"/>
      <c r="CI17" s="18"/>
      <c r="CJ17" s="19"/>
      <c r="CK17" s="19"/>
      <c r="CL17" s="19"/>
      <c r="CM17" s="19"/>
      <c r="CN17" s="22"/>
      <c r="CO17" s="20"/>
      <c r="CP17" s="21"/>
      <c r="CQ17" s="21"/>
      <c r="CR17" s="21"/>
      <c r="CS17" s="17">
        <v>91</v>
      </c>
      <c r="CT17" s="17"/>
      <c r="CU17" s="18"/>
      <c r="CV17" s="19"/>
      <c r="CW17" s="19"/>
      <c r="CX17" s="19"/>
      <c r="CY17" s="19"/>
      <c r="CZ17" s="22"/>
      <c r="DA17" s="20"/>
      <c r="DB17" s="21"/>
      <c r="DC17" s="21"/>
      <c r="DD17" s="21"/>
      <c r="DE17" s="17"/>
      <c r="DF17" s="17"/>
      <c r="DG17" s="18"/>
      <c r="DH17" s="19"/>
      <c r="DI17" s="19"/>
      <c r="DJ17" s="19"/>
      <c r="DK17" s="19"/>
      <c r="DL17" s="22"/>
      <c r="DM17" s="20"/>
      <c r="DN17" s="21"/>
      <c r="DO17" s="21"/>
      <c r="DP17" s="21"/>
      <c r="DQ17" s="17">
        <v>91</v>
      </c>
      <c r="DR17" s="17"/>
      <c r="DS17" s="18"/>
      <c r="DT17" s="19"/>
      <c r="DU17" s="19"/>
      <c r="DV17" s="19"/>
      <c r="DW17" s="19"/>
      <c r="DX17" s="22"/>
      <c r="DY17" s="20"/>
      <c r="DZ17" s="21"/>
      <c r="EA17" s="21"/>
      <c r="EB17" s="21"/>
      <c r="EC17" s="17">
        <v>91</v>
      </c>
      <c r="ED17" s="17"/>
      <c r="EE17" s="18"/>
      <c r="EF17" s="19"/>
      <c r="EG17" s="19"/>
      <c r="EH17" s="19"/>
      <c r="EI17" s="19"/>
      <c r="EJ17" s="22"/>
      <c r="EK17" s="20"/>
      <c r="EL17" s="21"/>
      <c r="EM17" s="21"/>
      <c r="EN17" s="21"/>
      <c r="EO17" s="17"/>
      <c r="EP17" s="17"/>
      <c r="EQ17" s="18"/>
      <c r="ER17" s="19"/>
      <c r="ES17" s="19"/>
      <c r="ET17" s="19"/>
      <c r="EU17" s="19"/>
      <c r="EV17" s="22"/>
      <c r="EW17" s="20"/>
      <c r="EX17" s="21"/>
      <c r="EY17" s="21"/>
      <c r="EZ17" s="21"/>
      <c r="FA17" s="17">
        <v>91</v>
      </c>
      <c r="FB17" s="17"/>
      <c r="FC17" s="18"/>
      <c r="FD17" s="19"/>
      <c r="FE17" s="19"/>
      <c r="FF17" s="19"/>
      <c r="FG17" s="19"/>
      <c r="FH17" s="22"/>
      <c r="FI17" s="20"/>
      <c r="FJ17" s="21"/>
      <c r="FK17" s="21"/>
      <c r="FL17" s="21"/>
      <c r="FM17" s="17">
        <v>91</v>
      </c>
      <c r="FN17" s="17"/>
      <c r="FO17" s="18"/>
      <c r="FP17" s="19"/>
      <c r="FQ17" s="19"/>
      <c r="FR17" s="19"/>
      <c r="FS17" s="19"/>
      <c r="FT17" s="22"/>
      <c r="FU17" s="20"/>
      <c r="FV17" s="21"/>
      <c r="FW17" s="21"/>
      <c r="FX17" s="21"/>
      <c r="FY17" s="17">
        <v>91</v>
      </c>
      <c r="FZ17" s="17"/>
      <c r="GA17" s="18"/>
      <c r="GB17" s="19"/>
      <c r="GC17" s="19"/>
      <c r="GD17" s="19"/>
      <c r="GE17" s="19"/>
      <c r="GF17" s="22"/>
      <c r="GG17" s="20"/>
      <c r="GH17" s="21"/>
      <c r="GI17" s="21"/>
      <c r="GJ17" s="21"/>
      <c r="GK17" s="17"/>
      <c r="GL17" s="17"/>
      <c r="GM17" s="18"/>
      <c r="GN17" s="19"/>
      <c r="GO17" s="19"/>
      <c r="GP17" s="19"/>
      <c r="GQ17" s="19"/>
      <c r="GR17" s="22"/>
      <c r="GS17" s="20"/>
      <c r="GT17" s="21"/>
      <c r="GU17" s="21"/>
      <c r="GV17" s="21"/>
      <c r="GW17" s="17"/>
      <c r="GX17" s="17"/>
      <c r="GY17" s="18"/>
      <c r="GZ17" s="19"/>
      <c r="HA17" s="19"/>
      <c r="HB17" s="19"/>
      <c r="HC17" s="19"/>
      <c r="HD17" s="22"/>
      <c r="HE17" s="20"/>
      <c r="HF17" s="21"/>
      <c r="HG17" s="21"/>
      <c r="HH17" s="21"/>
      <c r="HI17" s="17"/>
      <c r="HJ17" s="17"/>
      <c r="HK17" s="18"/>
      <c r="HL17" s="19"/>
      <c r="HM17" s="19"/>
      <c r="HN17" s="19"/>
      <c r="HO17" s="19"/>
      <c r="HP17" s="22"/>
      <c r="HQ17" s="20"/>
      <c r="HR17" s="21"/>
      <c r="HS17" s="21"/>
      <c r="HT17" s="21"/>
    </row>
    <row r="18" spans="1:228" ht="17.25" thickTop="1" x14ac:dyDescent="0.25">
      <c r="A18" s="269">
        <v>92</v>
      </c>
      <c r="B18" s="226" t="s">
        <v>21</v>
      </c>
      <c r="C18" s="3">
        <v>37635</v>
      </c>
      <c r="D18" s="6">
        <v>2.7</v>
      </c>
      <c r="E18" s="6">
        <v>12</v>
      </c>
      <c r="F18" s="6">
        <v>9.8000000000000007</v>
      </c>
      <c r="G18" s="6">
        <v>0.14000000000000001</v>
      </c>
      <c r="H18" s="5">
        <v>1</v>
      </c>
      <c r="I18" s="4" t="s">
        <v>22</v>
      </c>
      <c r="J18" s="4" t="s">
        <v>22</v>
      </c>
      <c r="K18" s="4" t="s">
        <v>22</v>
      </c>
      <c r="L18" s="4" t="s">
        <v>22</v>
      </c>
      <c r="M18" s="246">
        <v>92</v>
      </c>
      <c r="N18" s="211" t="s">
        <v>21</v>
      </c>
      <c r="O18" s="23">
        <v>37635</v>
      </c>
      <c r="P18" s="26">
        <v>8.6</v>
      </c>
      <c r="Q18" s="6">
        <v>27.9</v>
      </c>
      <c r="R18" s="6">
        <v>4.5</v>
      </c>
      <c r="S18" s="6">
        <v>1.53</v>
      </c>
      <c r="T18" s="25">
        <v>5.25</v>
      </c>
      <c r="U18" s="24" t="s">
        <v>24</v>
      </c>
      <c r="V18" s="24" t="s">
        <v>23</v>
      </c>
      <c r="W18" s="24" t="s">
        <v>24</v>
      </c>
      <c r="X18" s="24" t="s">
        <v>24</v>
      </c>
      <c r="Y18" s="272">
        <v>92</v>
      </c>
      <c r="Z18" s="272" t="s">
        <v>21</v>
      </c>
      <c r="AA18" s="3">
        <v>37635</v>
      </c>
      <c r="AB18" s="6">
        <v>6.5</v>
      </c>
      <c r="AC18" s="6">
        <v>11.3</v>
      </c>
      <c r="AD18" s="6">
        <v>2.8</v>
      </c>
      <c r="AE18" s="6">
        <v>15.7</v>
      </c>
      <c r="AF18" s="5">
        <v>5.75</v>
      </c>
      <c r="AG18" s="4" t="s">
        <v>24</v>
      </c>
      <c r="AH18" s="4" t="s">
        <v>22</v>
      </c>
      <c r="AI18" s="4" t="s">
        <v>24</v>
      </c>
      <c r="AJ18" s="4" t="s">
        <v>25</v>
      </c>
      <c r="AK18" s="255">
        <v>92</v>
      </c>
      <c r="AL18" s="268" t="s">
        <v>21</v>
      </c>
      <c r="AM18" s="3">
        <v>37635</v>
      </c>
      <c r="AN18" s="6">
        <v>36.799999999999997</v>
      </c>
      <c r="AO18" s="6">
        <v>22.7</v>
      </c>
      <c r="AP18" s="6">
        <v>0</v>
      </c>
      <c r="AQ18" s="6">
        <v>17</v>
      </c>
      <c r="AR18" s="5">
        <v>8.25</v>
      </c>
      <c r="AS18" s="4" t="s">
        <v>25</v>
      </c>
      <c r="AT18" s="4" t="s">
        <v>23</v>
      </c>
      <c r="AU18" s="4" t="s">
        <v>25</v>
      </c>
      <c r="AV18" s="4" t="s">
        <v>25</v>
      </c>
      <c r="AW18" s="269">
        <v>92</v>
      </c>
      <c r="AX18" s="269" t="s">
        <v>26</v>
      </c>
      <c r="AY18" s="3">
        <v>37635</v>
      </c>
      <c r="AZ18" s="6">
        <v>14.9</v>
      </c>
      <c r="BA18" s="6">
        <v>81.2</v>
      </c>
      <c r="BB18" s="6">
        <v>0</v>
      </c>
      <c r="BC18" s="6">
        <v>10.199999999999999</v>
      </c>
      <c r="BD18" s="5">
        <v>8</v>
      </c>
      <c r="BE18" s="4" t="s">
        <v>24</v>
      </c>
      <c r="BF18" s="4" t="s">
        <v>24</v>
      </c>
      <c r="BG18" s="4" t="s">
        <v>25</v>
      </c>
      <c r="BH18" s="4" t="s">
        <v>25</v>
      </c>
      <c r="BI18" s="235">
        <v>92</v>
      </c>
      <c r="BJ18" s="217" t="s">
        <v>21</v>
      </c>
      <c r="BK18" s="3">
        <v>37635</v>
      </c>
      <c r="BL18" s="6">
        <v>16.100000000000001</v>
      </c>
      <c r="BM18" s="6">
        <v>41.2</v>
      </c>
      <c r="BN18" s="6">
        <v>1</v>
      </c>
      <c r="BO18" s="6">
        <v>7.1</v>
      </c>
      <c r="BP18" s="5">
        <v>8.25</v>
      </c>
      <c r="BQ18" s="4" t="s">
        <v>25</v>
      </c>
      <c r="BR18" s="4" t="s">
        <v>23</v>
      </c>
      <c r="BS18" s="4" t="s">
        <v>25</v>
      </c>
      <c r="BT18" s="4" t="s">
        <v>25</v>
      </c>
      <c r="BU18" s="235">
        <v>92</v>
      </c>
      <c r="BV18" s="214"/>
      <c r="BW18" s="3"/>
      <c r="BX18" s="6"/>
      <c r="BY18" s="6"/>
      <c r="BZ18" s="6"/>
      <c r="CA18" s="6"/>
      <c r="CB18" s="5"/>
      <c r="CC18" s="4"/>
      <c r="CD18" s="4"/>
      <c r="CE18" s="4"/>
      <c r="CF18" s="4"/>
      <c r="CG18" s="259">
        <v>92</v>
      </c>
      <c r="CH18" s="217"/>
      <c r="CI18" s="3"/>
      <c r="CJ18" s="6"/>
      <c r="CK18" s="6"/>
      <c r="CL18" s="6"/>
      <c r="CM18" s="6"/>
      <c r="CN18" s="5"/>
      <c r="CO18" s="4"/>
      <c r="CP18" s="4"/>
      <c r="CQ18" s="4"/>
      <c r="CR18" s="4"/>
      <c r="CS18" s="235">
        <v>92</v>
      </c>
      <c r="CT18" s="214"/>
      <c r="CU18" s="3"/>
      <c r="CV18" s="6"/>
      <c r="CW18" s="6"/>
      <c r="CX18" s="6"/>
      <c r="CY18" s="6"/>
      <c r="CZ18" s="5"/>
      <c r="DA18" s="4"/>
      <c r="DB18" s="4"/>
      <c r="DC18" s="4"/>
      <c r="DD18" s="4"/>
      <c r="DE18" s="235"/>
      <c r="DF18" s="214"/>
      <c r="DG18" s="3"/>
      <c r="DH18" s="6"/>
      <c r="DI18" s="6"/>
      <c r="DJ18" s="6"/>
      <c r="DK18" s="6"/>
      <c r="DL18" s="5"/>
      <c r="DM18" s="4"/>
      <c r="DN18" s="4"/>
      <c r="DO18" s="4"/>
      <c r="DP18" s="4"/>
      <c r="DQ18" s="235">
        <v>92</v>
      </c>
      <c r="DR18" s="214"/>
      <c r="DS18" s="3"/>
      <c r="DT18" s="6"/>
      <c r="DU18" s="6"/>
      <c r="DV18" s="6"/>
      <c r="DW18" s="6"/>
      <c r="DX18" s="5"/>
      <c r="DY18" s="4"/>
      <c r="DZ18" s="4"/>
      <c r="EA18" s="4"/>
      <c r="EB18" s="4"/>
      <c r="EC18" s="235">
        <v>92</v>
      </c>
      <c r="ED18" s="214"/>
      <c r="EE18" s="3"/>
      <c r="EF18" s="6"/>
      <c r="EG18" s="6"/>
      <c r="EH18" s="6"/>
      <c r="EI18" s="6"/>
      <c r="EJ18" s="5"/>
      <c r="EK18" s="4"/>
      <c r="EL18" s="4"/>
      <c r="EM18" s="4"/>
      <c r="EN18" s="4"/>
      <c r="EO18" s="235"/>
      <c r="EP18" s="214"/>
      <c r="EQ18" s="3"/>
      <c r="ER18" s="6"/>
      <c r="ES18" s="6"/>
      <c r="ET18" s="6"/>
      <c r="EU18" s="6"/>
      <c r="EV18" s="5"/>
      <c r="EW18" s="4"/>
      <c r="EX18" s="4"/>
      <c r="EY18" s="4"/>
      <c r="EZ18" s="4"/>
      <c r="FA18" s="235">
        <v>92</v>
      </c>
      <c r="FB18" s="214"/>
      <c r="FC18" s="3"/>
      <c r="FD18" s="6"/>
      <c r="FE18" s="6"/>
      <c r="FF18" s="6"/>
      <c r="FG18" s="6"/>
      <c r="FH18" s="5"/>
      <c r="FI18" s="4"/>
      <c r="FJ18" s="4"/>
      <c r="FK18" s="4"/>
      <c r="FL18" s="4"/>
      <c r="FM18" s="235">
        <v>92</v>
      </c>
      <c r="FN18" s="214"/>
      <c r="FO18" s="3"/>
      <c r="FP18" s="6"/>
      <c r="FQ18" s="6"/>
      <c r="FR18" s="6"/>
      <c r="FS18" s="6"/>
      <c r="FT18" s="5"/>
      <c r="FU18" s="4"/>
      <c r="FV18" s="4"/>
      <c r="FW18" s="4"/>
      <c r="FX18" s="4"/>
      <c r="FY18" s="235">
        <v>92</v>
      </c>
      <c r="FZ18" s="214"/>
      <c r="GA18" s="3"/>
      <c r="GB18" s="6"/>
      <c r="GC18" s="6"/>
      <c r="GD18" s="6"/>
      <c r="GE18" s="6"/>
      <c r="GF18" s="5"/>
      <c r="GG18" s="4"/>
      <c r="GH18" s="4"/>
      <c r="GI18" s="4"/>
      <c r="GJ18" s="4"/>
      <c r="GK18" s="235"/>
      <c r="GL18" s="214"/>
      <c r="GM18" s="3"/>
      <c r="GN18" s="6"/>
      <c r="GO18" s="6"/>
      <c r="GP18" s="6"/>
      <c r="GQ18" s="6"/>
      <c r="GR18" s="5"/>
      <c r="GS18" s="4"/>
      <c r="GT18" s="4"/>
      <c r="GU18" s="4"/>
      <c r="GV18" s="4"/>
      <c r="GW18" s="235"/>
      <c r="GX18" s="214"/>
      <c r="GY18" s="3"/>
      <c r="GZ18" s="6"/>
      <c r="HA18" s="6"/>
      <c r="HB18" s="6"/>
      <c r="HC18" s="6"/>
      <c r="HD18" s="5"/>
      <c r="HE18" s="4"/>
      <c r="HF18" s="4"/>
      <c r="HG18" s="4"/>
      <c r="HH18" s="4"/>
      <c r="HI18" s="235"/>
      <c r="HJ18" s="214"/>
      <c r="HK18" s="3"/>
      <c r="HL18" s="6"/>
      <c r="HM18" s="6"/>
      <c r="HN18" s="6"/>
      <c r="HO18" s="6"/>
      <c r="HP18" s="5"/>
      <c r="HQ18" s="4"/>
      <c r="HR18" s="4"/>
      <c r="HS18" s="4"/>
      <c r="HT18" s="4"/>
    </row>
    <row r="19" spans="1:228" x14ac:dyDescent="0.25">
      <c r="A19" s="270"/>
      <c r="B19" s="227"/>
      <c r="C19" s="3">
        <v>37664</v>
      </c>
      <c r="D19" s="6">
        <v>1.6</v>
      </c>
      <c r="E19" s="6">
        <v>3.2</v>
      </c>
      <c r="F19" s="6">
        <v>10.4</v>
      </c>
      <c r="G19" s="6">
        <v>7.0000000000000007E-2</v>
      </c>
      <c r="H19" s="5">
        <v>1</v>
      </c>
      <c r="I19" s="4" t="s">
        <v>22</v>
      </c>
      <c r="J19" s="4" t="s">
        <v>22</v>
      </c>
      <c r="K19" s="4" t="s">
        <v>22</v>
      </c>
      <c r="L19" s="4" t="s">
        <v>22</v>
      </c>
      <c r="M19" s="247"/>
      <c r="N19" s="212"/>
      <c r="O19" s="3">
        <v>37664</v>
      </c>
      <c r="P19" s="6">
        <v>11</v>
      </c>
      <c r="Q19" s="6">
        <v>49.7</v>
      </c>
      <c r="R19" s="6">
        <v>1.7</v>
      </c>
      <c r="S19" s="6">
        <v>3.73</v>
      </c>
      <c r="T19" s="5">
        <v>8</v>
      </c>
      <c r="U19" s="4" t="s">
        <v>24</v>
      </c>
      <c r="V19" s="4" t="s">
        <v>24</v>
      </c>
      <c r="W19" s="4" t="s">
        <v>25</v>
      </c>
      <c r="X19" s="4" t="s">
        <v>25</v>
      </c>
      <c r="Y19" s="273"/>
      <c r="Z19" s="273"/>
      <c r="AA19" s="3">
        <v>37664</v>
      </c>
      <c r="AB19" s="6">
        <v>4.8</v>
      </c>
      <c r="AC19" s="6">
        <v>9.9</v>
      </c>
      <c r="AD19" s="6">
        <v>2.9</v>
      </c>
      <c r="AE19" s="6">
        <v>18.2</v>
      </c>
      <c r="AF19" s="5">
        <v>5</v>
      </c>
      <c r="AG19" s="4" t="s">
        <v>23</v>
      </c>
      <c r="AH19" s="4" t="s">
        <v>22</v>
      </c>
      <c r="AI19" s="4" t="s">
        <v>24</v>
      </c>
      <c r="AJ19" s="4" t="s">
        <v>25</v>
      </c>
      <c r="AK19" s="255"/>
      <c r="AL19" s="257"/>
      <c r="AM19" s="3">
        <v>37664</v>
      </c>
      <c r="AN19" s="6">
        <v>120</v>
      </c>
      <c r="AO19" s="6">
        <v>31</v>
      </c>
      <c r="AP19" s="6">
        <v>0.5</v>
      </c>
      <c r="AQ19" s="6">
        <v>17.100000000000001</v>
      </c>
      <c r="AR19" s="5">
        <v>8.25</v>
      </c>
      <c r="AS19" s="4" t="s">
        <v>25</v>
      </c>
      <c r="AT19" s="4" t="s">
        <v>23</v>
      </c>
      <c r="AU19" s="4" t="s">
        <v>25</v>
      </c>
      <c r="AV19" s="4" t="s">
        <v>25</v>
      </c>
      <c r="AW19" s="270"/>
      <c r="AX19" s="270"/>
      <c r="AY19" s="3">
        <v>37664</v>
      </c>
      <c r="AZ19" s="6">
        <v>23.5</v>
      </c>
      <c r="BA19" s="6">
        <v>10.1</v>
      </c>
      <c r="BB19" s="6">
        <v>0.2</v>
      </c>
      <c r="BC19" s="6">
        <v>9.6</v>
      </c>
      <c r="BD19" s="5">
        <v>7.75</v>
      </c>
      <c r="BE19" s="4" t="s">
        <v>25</v>
      </c>
      <c r="BF19" s="4" t="s">
        <v>22</v>
      </c>
      <c r="BG19" s="4" t="s">
        <v>25</v>
      </c>
      <c r="BH19" s="4" t="s">
        <v>25</v>
      </c>
      <c r="BI19" s="236"/>
      <c r="BJ19" s="215"/>
      <c r="BK19" s="3">
        <v>37664</v>
      </c>
      <c r="BL19" s="6">
        <v>22.1</v>
      </c>
      <c r="BM19" s="6">
        <v>11.2</v>
      </c>
      <c r="BN19" s="6">
        <v>0.4</v>
      </c>
      <c r="BO19" s="6">
        <v>10.199999999999999</v>
      </c>
      <c r="BP19" s="5">
        <v>7.75</v>
      </c>
      <c r="BQ19" s="4" t="s">
        <v>25</v>
      </c>
      <c r="BR19" s="4" t="s">
        <v>22</v>
      </c>
      <c r="BS19" s="4" t="s">
        <v>25</v>
      </c>
      <c r="BT19" s="4" t="s">
        <v>25</v>
      </c>
      <c r="BU19" s="236"/>
      <c r="BV19" s="215"/>
      <c r="BW19" s="3"/>
      <c r="BX19" s="6"/>
      <c r="BY19" s="6"/>
      <c r="BZ19" s="6"/>
      <c r="CA19" s="6"/>
      <c r="CB19" s="5"/>
      <c r="CC19" s="4"/>
      <c r="CD19" s="4"/>
      <c r="CE19" s="4"/>
      <c r="CF19" s="4"/>
      <c r="CG19" s="260"/>
      <c r="CH19" s="215"/>
      <c r="CI19" s="3"/>
      <c r="CJ19" s="6"/>
      <c r="CK19" s="6"/>
      <c r="CL19" s="6"/>
      <c r="CM19" s="6"/>
      <c r="CN19" s="5"/>
      <c r="CO19" s="4"/>
      <c r="CP19" s="4"/>
      <c r="CQ19" s="4"/>
      <c r="CR19" s="4"/>
      <c r="CS19" s="236"/>
      <c r="CT19" s="215"/>
      <c r="CU19" s="3"/>
      <c r="CV19" s="6"/>
      <c r="CW19" s="6"/>
      <c r="CX19" s="6"/>
      <c r="CY19" s="6"/>
      <c r="CZ19" s="5"/>
      <c r="DA19" s="4"/>
      <c r="DB19" s="4"/>
      <c r="DC19" s="4"/>
      <c r="DD19" s="4"/>
      <c r="DE19" s="236"/>
      <c r="DF19" s="215"/>
      <c r="DG19" s="3"/>
      <c r="DH19" s="6"/>
      <c r="DI19" s="6"/>
      <c r="DJ19" s="6"/>
      <c r="DK19" s="6"/>
      <c r="DL19" s="5"/>
      <c r="DM19" s="4"/>
      <c r="DN19" s="4"/>
      <c r="DO19" s="4"/>
      <c r="DP19" s="4"/>
      <c r="DQ19" s="236"/>
      <c r="DR19" s="215"/>
      <c r="DS19" s="3"/>
      <c r="DT19" s="6"/>
      <c r="DU19" s="6"/>
      <c r="DV19" s="6"/>
      <c r="DW19" s="6"/>
      <c r="DX19" s="5"/>
      <c r="DY19" s="4"/>
      <c r="DZ19" s="4"/>
      <c r="EA19" s="4"/>
      <c r="EB19" s="4"/>
      <c r="EC19" s="236"/>
      <c r="ED19" s="215"/>
      <c r="EE19" s="3"/>
      <c r="EF19" s="6"/>
      <c r="EG19" s="6"/>
      <c r="EH19" s="6"/>
      <c r="EI19" s="6"/>
      <c r="EJ19" s="5"/>
      <c r="EK19" s="4"/>
      <c r="EL19" s="4"/>
      <c r="EM19" s="4"/>
      <c r="EN19" s="4"/>
      <c r="EO19" s="236"/>
      <c r="EP19" s="215"/>
      <c r="EQ19" s="3"/>
      <c r="ER19" s="6"/>
      <c r="ES19" s="6"/>
      <c r="ET19" s="6"/>
      <c r="EU19" s="6"/>
      <c r="EV19" s="5"/>
      <c r="EW19" s="4"/>
      <c r="EX19" s="4"/>
      <c r="EY19" s="4"/>
      <c r="EZ19" s="4"/>
      <c r="FA19" s="236"/>
      <c r="FB19" s="215"/>
      <c r="FC19" s="3"/>
      <c r="FD19" s="6"/>
      <c r="FE19" s="6"/>
      <c r="FF19" s="6"/>
      <c r="FG19" s="6"/>
      <c r="FH19" s="5"/>
      <c r="FI19" s="4"/>
      <c r="FJ19" s="4"/>
      <c r="FK19" s="4"/>
      <c r="FL19" s="4"/>
      <c r="FM19" s="236"/>
      <c r="FN19" s="215"/>
      <c r="FO19" s="3"/>
      <c r="FP19" s="6"/>
      <c r="FQ19" s="6"/>
      <c r="FR19" s="6"/>
      <c r="FS19" s="6"/>
      <c r="FT19" s="5"/>
      <c r="FU19" s="4"/>
      <c r="FV19" s="4"/>
      <c r="FW19" s="4"/>
      <c r="FX19" s="4"/>
      <c r="FY19" s="236"/>
      <c r="FZ19" s="215"/>
      <c r="GA19" s="3"/>
      <c r="GB19" s="6"/>
      <c r="GC19" s="6"/>
      <c r="GD19" s="6"/>
      <c r="GE19" s="6"/>
      <c r="GF19" s="5"/>
      <c r="GG19" s="4"/>
      <c r="GH19" s="4"/>
      <c r="GI19" s="4"/>
      <c r="GJ19" s="4"/>
      <c r="GK19" s="236"/>
      <c r="GL19" s="215"/>
      <c r="GM19" s="3"/>
      <c r="GN19" s="6"/>
      <c r="GO19" s="6"/>
      <c r="GP19" s="6"/>
      <c r="GQ19" s="6"/>
      <c r="GR19" s="5"/>
      <c r="GS19" s="4"/>
      <c r="GT19" s="4"/>
      <c r="GU19" s="4"/>
      <c r="GV19" s="4"/>
      <c r="GW19" s="236"/>
      <c r="GX19" s="215"/>
      <c r="GY19" s="3"/>
      <c r="GZ19" s="6"/>
      <c r="HA19" s="6"/>
      <c r="HB19" s="6"/>
      <c r="HC19" s="6"/>
      <c r="HD19" s="5"/>
      <c r="HE19" s="4"/>
      <c r="HF19" s="4"/>
      <c r="HG19" s="4"/>
      <c r="HH19" s="4"/>
      <c r="HI19" s="236"/>
      <c r="HJ19" s="215"/>
      <c r="HK19" s="3"/>
      <c r="HL19" s="6"/>
      <c r="HM19" s="6"/>
      <c r="HN19" s="6"/>
      <c r="HO19" s="6"/>
      <c r="HP19" s="5"/>
      <c r="HQ19" s="4"/>
      <c r="HR19" s="4"/>
      <c r="HS19" s="4"/>
      <c r="HT19" s="4"/>
    </row>
    <row r="20" spans="1:228" x14ac:dyDescent="0.25">
      <c r="A20" s="270"/>
      <c r="B20" s="227"/>
      <c r="C20" s="3">
        <v>37683</v>
      </c>
      <c r="D20" s="6">
        <v>1.2</v>
      </c>
      <c r="E20" s="6">
        <v>3</v>
      </c>
      <c r="F20" s="6">
        <v>8.1</v>
      </c>
      <c r="G20" s="6">
        <v>0.03</v>
      </c>
      <c r="H20" s="5">
        <v>1</v>
      </c>
      <c r="I20" s="4" t="s">
        <v>22</v>
      </c>
      <c r="J20" s="4" t="s">
        <v>22</v>
      </c>
      <c r="K20" s="4" t="s">
        <v>22</v>
      </c>
      <c r="L20" s="4" t="s">
        <v>22</v>
      </c>
      <c r="M20" s="247"/>
      <c r="N20" s="212"/>
      <c r="O20" s="3">
        <v>37683</v>
      </c>
      <c r="P20" s="6">
        <v>8.6999999999999993</v>
      </c>
      <c r="Q20" s="6">
        <v>306</v>
      </c>
      <c r="R20" s="6">
        <v>0.8</v>
      </c>
      <c r="S20" s="6">
        <v>2</v>
      </c>
      <c r="T20" s="5">
        <v>8</v>
      </c>
      <c r="U20" s="4" t="s">
        <v>24</v>
      </c>
      <c r="V20" s="4" t="s">
        <v>25</v>
      </c>
      <c r="W20" s="4" t="s">
        <v>25</v>
      </c>
      <c r="X20" s="4" t="s">
        <v>24</v>
      </c>
      <c r="Y20" s="273"/>
      <c r="Z20" s="273"/>
      <c r="AA20" s="3">
        <v>37683</v>
      </c>
      <c r="AB20" s="6">
        <v>3.2</v>
      </c>
      <c r="AC20" s="6">
        <v>3.8</v>
      </c>
      <c r="AD20" s="6">
        <v>3.7</v>
      </c>
      <c r="AE20" s="6">
        <v>6.06</v>
      </c>
      <c r="AF20" s="5">
        <v>5</v>
      </c>
      <c r="AG20" s="4" t="s">
        <v>23</v>
      </c>
      <c r="AH20" s="4" t="s">
        <v>22</v>
      </c>
      <c r="AI20" s="4" t="s">
        <v>24</v>
      </c>
      <c r="AJ20" s="4" t="s">
        <v>25</v>
      </c>
      <c r="AK20" s="255"/>
      <c r="AL20" s="257"/>
      <c r="AM20" s="3">
        <v>37683</v>
      </c>
      <c r="AN20" s="6">
        <v>21.7</v>
      </c>
      <c r="AO20" s="6">
        <v>12.1</v>
      </c>
      <c r="AP20" s="6">
        <v>0</v>
      </c>
      <c r="AQ20" s="6">
        <v>11.1</v>
      </c>
      <c r="AR20" s="5">
        <v>7.75</v>
      </c>
      <c r="AS20" s="4" t="s">
        <v>25</v>
      </c>
      <c r="AT20" s="4" t="s">
        <v>22</v>
      </c>
      <c r="AU20" s="4" t="s">
        <v>25</v>
      </c>
      <c r="AV20" s="4" t="s">
        <v>25</v>
      </c>
      <c r="AW20" s="270"/>
      <c r="AX20" s="270"/>
      <c r="AY20" s="3">
        <v>37683</v>
      </c>
      <c r="AZ20" s="6">
        <v>24.5</v>
      </c>
      <c r="BA20" s="6">
        <v>11.8</v>
      </c>
      <c r="BB20" s="6">
        <v>0</v>
      </c>
      <c r="BC20" s="6">
        <v>9.8000000000000007</v>
      </c>
      <c r="BD20" s="5">
        <v>7.75</v>
      </c>
      <c r="BE20" s="4" t="s">
        <v>25</v>
      </c>
      <c r="BF20" s="4" t="s">
        <v>22</v>
      </c>
      <c r="BG20" s="4" t="s">
        <v>25</v>
      </c>
      <c r="BH20" s="4" t="s">
        <v>25</v>
      </c>
      <c r="BI20" s="236"/>
      <c r="BJ20" s="215"/>
      <c r="BK20" s="3">
        <v>37683</v>
      </c>
      <c r="BL20" s="6">
        <v>14.5</v>
      </c>
      <c r="BM20" s="6">
        <v>13.8</v>
      </c>
      <c r="BN20" s="6">
        <v>0</v>
      </c>
      <c r="BO20" s="6">
        <v>8.82</v>
      </c>
      <c r="BP20" s="5">
        <v>6.75</v>
      </c>
      <c r="BQ20" s="4" t="s">
        <v>24</v>
      </c>
      <c r="BR20" s="4" t="s">
        <v>22</v>
      </c>
      <c r="BS20" s="4" t="s">
        <v>25</v>
      </c>
      <c r="BT20" s="4" t="s">
        <v>25</v>
      </c>
      <c r="BU20" s="236"/>
      <c r="BV20" s="215"/>
      <c r="BW20" s="3"/>
      <c r="BX20" s="6"/>
      <c r="BY20" s="6"/>
      <c r="BZ20" s="6"/>
      <c r="CA20" s="6"/>
      <c r="CB20" s="5"/>
      <c r="CC20" s="4"/>
      <c r="CD20" s="4"/>
      <c r="CE20" s="4"/>
      <c r="CF20" s="4"/>
      <c r="CG20" s="260"/>
      <c r="CH20" s="215"/>
      <c r="CI20" s="3"/>
      <c r="CJ20" s="6"/>
      <c r="CK20" s="6"/>
      <c r="CL20" s="6"/>
      <c r="CM20" s="6"/>
      <c r="CN20" s="5"/>
      <c r="CO20" s="4"/>
      <c r="CP20" s="4"/>
      <c r="CQ20" s="4"/>
      <c r="CR20" s="4"/>
      <c r="CS20" s="236"/>
      <c r="CT20" s="215"/>
      <c r="CU20" s="3"/>
      <c r="CV20" s="6"/>
      <c r="CW20" s="6"/>
      <c r="CX20" s="6"/>
      <c r="CY20" s="6"/>
      <c r="CZ20" s="5"/>
      <c r="DA20" s="4"/>
      <c r="DB20" s="4"/>
      <c r="DC20" s="4"/>
      <c r="DD20" s="4"/>
      <c r="DE20" s="236"/>
      <c r="DF20" s="215"/>
      <c r="DG20" s="3"/>
      <c r="DH20" s="6"/>
      <c r="DI20" s="6"/>
      <c r="DJ20" s="6"/>
      <c r="DK20" s="6"/>
      <c r="DL20" s="5"/>
      <c r="DM20" s="4"/>
      <c r="DN20" s="4"/>
      <c r="DO20" s="4"/>
      <c r="DP20" s="4"/>
      <c r="DQ20" s="236"/>
      <c r="DR20" s="215"/>
      <c r="DS20" s="3"/>
      <c r="DT20" s="6"/>
      <c r="DU20" s="6"/>
      <c r="DV20" s="6"/>
      <c r="DW20" s="6"/>
      <c r="DX20" s="5"/>
      <c r="DY20" s="4"/>
      <c r="DZ20" s="4"/>
      <c r="EA20" s="4"/>
      <c r="EB20" s="4"/>
      <c r="EC20" s="236"/>
      <c r="ED20" s="215"/>
      <c r="EE20" s="3"/>
      <c r="EF20" s="6"/>
      <c r="EG20" s="6"/>
      <c r="EH20" s="6"/>
      <c r="EI20" s="6"/>
      <c r="EJ20" s="5"/>
      <c r="EK20" s="4"/>
      <c r="EL20" s="4"/>
      <c r="EM20" s="4"/>
      <c r="EN20" s="4"/>
      <c r="EO20" s="236"/>
      <c r="EP20" s="215"/>
      <c r="EQ20" s="3"/>
      <c r="ER20" s="6"/>
      <c r="ES20" s="6"/>
      <c r="ET20" s="6"/>
      <c r="EU20" s="6"/>
      <c r="EV20" s="5"/>
      <c r="EW20" s="4"/>
      <c r="EX20" s="4"/>
      <c r="EY20" s="4"/>
      <c r="EZ20" s="4"/>
      <c r="FA20" s="236"/>
      <c r="FB20" s="215"/>
      <c r="FC20" s="3"/>
      <c r="FD20" s="6"/>
      <c r="FE20" s="6"/>
      <c r="FF20" s="6"/>
      <c r="FG20" s="6"/>
      <c r="FH20" s="5"/>
      <c r="FI20" s="4"/>
      <c r="FJ20" s="4"/>
      <c r="FK20" s="4"/>
      <c r="FL20" s="4"/>
      <c r="FM20" s="236"/>
      <c r="FN20" s="215"/>
      <c r="FO20" s="3"/>
      <c r="FP20" s="6"/>
      <c r="FQ20" s="6"/>
      <c r="FR20" s="6"/>
      <c r="FS20" s="6"/>
      <c r="FT20" s="5"/>
      <c r="FU20" s="4"/>
      <c r="FV20" s="4"/>
      <c r="FW20" s="4"/>
      <c r="FX20" s="4"/>
      <c r="FY20" s="236"/>
      <c r="FZ20" s="215"/>
      <c r="GA20" s="3"/>
      <c r="GB20" s="6"/>
      <c r="GC20" s="6"/>
      <c r="GD20" s="6"/>
      <c r="GE20" s="6"/>
      <c r="GF20" s="5"/>
      <c r="GG20" s="4"/>
      <c r="GH20" s="4"/>
      <c r="GI20" s="4"/>
      <c r="GJ20" s="4"/>
      <c r="GK20" s="236"/>
      <c r="GL20" s="215"/>
      <c r="GM20" s="3"/>
      <c r="GN20" s="6"/>
      <c r="GO20" s="6"/>
      <c r="GP20" s="6"/>
      <c r="GQ20" s="6"/>
      <c r="GR20" s="5"/>
      <c r="GS20" s="4"/>
      <c r="GT20" s="4"/>
      <c r="GU20" s="4"/>
      <c r="GV20" s="4"/>
      <c r="GW20" s="236"/>
      <c r="GX20" s="215"/>
      <c r="GY20" s="3"/>
      <c r="GZ20" s="6"/>
      <c r="HA20" s="6"/>
      <c r="HB20" s="6"/>
      <c r="HC20" s="6"/>
      <c r="HD20" s="5"/>
      <c r="HE20" s="4"/>
      <c r="HF20" s="4"/>
      <c r="HG20" s="4"/>
      <c r="HH20" s="4"/>
      <c r="HI20" s="236"/>
      <c r="HJ20" s="215"/>
      <c r="HK20" s="3"/>
      <c r="HL20" s="6"/>
      <c r="HM20" s="6"/>
      <c r="HN20" s="6"/>
      <c r="HO20" s="6"/>
      <c r="HP20" s="5"/>
      <c r="HQ20" s="4"/>
      <c r="HR20" s="4"/>
      <c r="HS20" s="4"/>
      <c r="HT20" s="4"/>
    </row>
    <row r="21" spans="1:228" x14ac:dyDescent="0.25">
      <c r="A21" s="270"/>
      <c r="B21" s="227"/>
      <c r="C21" s="3">
        <v>37712</v>
      </c>
      <c r="D21" s="6">
        <v>1.5</v>
      </c>
      <c r="E21" s="6">
        <v>3</v>
      </c>
      <c r="F21" s="6">
        <v>5.4</v>
      </c>
      <c r="G21" s="6">
        <v>0.18</v>
      </c>
      <c r="H21" s="5">
        <v>1.5</v>
      </c>
      <c r="I21" s="4" t="s">
        <v>22</v>
      </c>
      <c r="J21" s="4" t="s">
        <v>22</v>
      </c>
      <c r="K21" s="4" t="s">
        <v>23</v>
      </c>
      <c r="L21" s="4" t="s">
        <v>22</v>
      </c>
      <c r="M21" s="247"/>
      <c r="N21" s="212"/>
      <c r="O21" s="3">
        <v>37712</v>
      </c>
      <c r="P21" s="6">
        <v>14.4</v>
      </c>
      <c r="Q21" s="6">
        <v>137</v>
      </c>
      <c r="R21" s="6">
        <v>0.6</v>
      </c>
      <c r="S21" s="6">
        <v>2.9</v>
      </c>
      <c r="T21" s="5">
        <v>8</v>
      </c>
      <c r="U21" s="4" t="s">
        <v>24</v>
      </c>
      <c r="V21" s="4" t="s">
        <v>25</v>
      </c>
      <c r="W21" s="4" t="s">
        <v>25</v>
      </c>
      <c r="X21" s="4" t="s">
        <v>24</v>
      </c>
      <c r="Y21" s="273"/>
      <c r="Z21" s="273"/>
      <c r="AA21" s="3">
        <v>37712</v>
      </c>
      <c r="AB21" s="6">
        <v>4.2</v>
      </c>
      <c r="AC21" s="6">
        <v>7.4</v>
      </c>
      <c r="AD21" s="6">
        <v>0.8</v>
      </c>
      <c r="AE21" s="6">
        <v>7.05</v>
      </c>
      <c r="AF21" s="5">
        <v>6</v>
      </c>
      <c r="AG21" s="4" t="s">
        <v>23</v>
      </c>
      <c r="AH21" s="4" t="s">
        <v>22</v>
      </c>
      <c r="AI21" s="4" t="s">
        <v>25</v>
      </c>
      <c r="AJ21" s="4" t="s">
        <v>25</v>
      </c>
      <c r="AK21" s="255"/>
      <c r="AL21" s="257"/>
      <c r="AM21" s="3">
        <v>37712</v>
      </c>
      <c r="AN21" s="6">
        <v>45.2</v>
      </c>
      <c r="AO21" s="6">
        <v>25</v>
      </c>
      <c r="AP21" s="6">
        <v>0</v>
      </c>
      <c r="AQ21" s="6">
        <v>12</v>
      </c>
      <c r="AR21" s="5">
        <v>8.25</v>
      </c>
      <c r="AS21" s="4" t="s">
        <v>25</v>
      </c>
      <c r="AT21" s="4" t="s">
        <v>23</v>
      </c>
      <c r="AU21" s="4" t="s">
        <v>25</v>
      </c>
      <c r="AV21" s="4" t="s">
        <v>25</v>
      </c>
      <c r="AW21" s="270"/>
      <c r="AX21" s="270"/>
      <c r="AY21" s="3">
        <v>37712</v>
      </c>
      <c r="AZ21" s="6">
        <v>13.4</v>
      </c>
      <c r="BA21" s="6">
        <v>22.2</v>
      </c>
      <c r="BB21" s="6">
        <v>0</v>
      </c>
      <c r="BC21" s="6">
        <v>12</v>
      </c>
      <c r="BD21" s="5">
        <v>7.25</v>
      </c>
      <c r="BE21" s="4" t="s">
        <v>24</v>
      </c>
      <c r="BF21" s="4" t="s">
        <v>23</v>
      </c>
      <c r="BG21" s="4" t="s">
        <v>25</v>
      </c>
      <c r="BH21" s="4" t="s">
        <v>25</v>
      </c>
      <c r="BI21" s="236"/>
      <c r="BJ21" s="215"/>
      <c r="BK21" s="3">
        <v>37712</v>
      </c>
      <c r="BL21" s="6">
        <v>11.4</v>
      </c>
      <c r="BM21" s="6">
        <v>11</v>
      </c>
      <c r="BN21" s="6">
        <v>0</v>
      </c>
      <c r="BO21" s="6">
        <v>9.02</v>
      </c>
      <c r="BP21" s="5">
        <v>6.75</v>
      </c>
      <c r="BQ21" s="4" t="s">
        <v>24</v>
      </c>
      <c r="BR21" s="4" t="s">
        <v>22</v>
      </c>
      <c r="BS21" s="4" t="s">
        <v>25</v>
      </c>
      <c r="BT21" s="4" t="s">
        <v>25</v>
      </c>
      <c r="BU21" s="236"/>
      <c r="BV21" s="215"/>
      <c r="BW21" s="3"/>
      <c r="BX21" s="6"/>
      <c r="BY21" s="6"/>
      <c r="BZ21" s="6"/>
      <c r="CA21" s="6"/>
      <c r="CB21" s="5"/>
      <c r="CC21" s="4"/>
      <c r="CD21" s="4"/>
      <c r="CE21" s="4"/>
      <c r="CF21" s="4"/>
      <c r="CG21" s="260"/>
      <c r="CH21" s="215"/>
      <c r="CI21" s="3"/>
      <c r="CJ21" s="6"/>
      <c r="CK21" s="6"/>
      <c r="CL21" s="6"/>
      <c r="CM21" s="6"/>
      <c r="CN21" s="5"/>
      <c r="CO21" s="4"/>
      <c r="CP21" s="4"/>
      <c r="CQ21" s="4"/>
      <c r="CR21" s="4"/>
      <c r="CS21" s="236"/>
      <c r="CT21" s="215"/>
      <c r="CU21" s="3"/>
      <c r="CV21" s="6"/>
      <c r="CW21" s="6"/>
      <c r="CX21" s="6"/>
      <c r="CY21" s="6"/>
      <c r="CZ21" s="5"/>
      <c r="DA21" s="4"/>
      <c r="DB21" s="4"/>
      <c r="DC21" s="4"/>
      <c r="DD21" s="4"/>
      <c r="DE21" s="236"/>
      <c r="DF21" s="215"/>
      <c r="DG21" s="3"/>
      <c r="DH21" s="6"/>
      <c r="DI21" s="6"/>
      <c r="DJ21" s="6"/>
      <c r="DK21" s="6"/>
      <c r="DL21" s="5"/>
      <c r="DM21" s="4"/>
      <c r="DN21" s="4"/>
      <c r="DO21" s="4"/>
      <c r="DP21" s="4"/>
      <c r="DQ21" s="236"/>
      <c r="DR21" s="215"/>
      <c r="DS21" s="3"/>
      <c r="DT21" s="6"/>
      <c r="DU21" s="6"/>
      <c r="DV21" s="6"/>
      <c r="DW21" s="6"/>
      <c r="DX21" s="5"/>
      <c r="DY21" s="4"/>
      <c r="DZ21" s="4"/>
      <c r="EA21" s="4"/>
      <c r="EB21" s="4"/>
      <c r="EC21" s="236"/>
      <c r="ED21" s="215"/>
      <c r="EE21" s="3"/>
      <c r="EF21" s="6"/>
      <c r="EG21" s="6"/>
      <c r="EH21" s="6"/>
      <c r="EI21" s="6"/>
      <c r="EJ21" s="5"/>
      <c r="EK21" s="4"/>
      <c r="EL21" s="4"/>
      <c r="EM21" s="4"/>
      <c r="EN21" s="4"/>
      <c r="EO21" s="236"/>
      <c r="EP21" s="215"/>
      <c r="EQ21" s="3"/>
      <c r="ER21" s="6"/>
      <c r="ES21" s="6"/>
      <c r="ET21" s="6"/>
      <c r="EU21" s="6"/>
      <c r="EV21" s="5"/>
      <c r="EW21" s="4"/>
      <c r="EX21" s="4"/>
      <c r="EY21" s="4"/>
      <c r="EZ21" s="4"/>
      <c r="FA21" s="236"/>
      <c r="FB21" s="215"/>
      <c r="FC21" s="3"/>
      <c r="FD21" s="6"/>
      <c r="FE21" s="6"/>
      <c r="FF21" s="6"/>
      <c r="FG21" s="6"/>
      <c r="FH21" s="5"/>
      <c r="FI21" s="4"/>
      <c r="FJ21" s="4"/>
      <c r="FK21" s="4"/>
      <c r="FL21" s="4"/>
      <c r="FM21" s="236"/>
      <c r="FN21" s="215"/>
      <c r="FO21" s="3"/>
      <c r="FP21" s="6"/>
      <c r="FQ21" s="6"/>
      <c r="FR21" s="6"/>
      <c r="FS21" s="6"/>
      <c r="FT21" s="5"/>
      <c r="FU21" s="4"/>
      <c r="FV21" s="4"/>
      <c r="FW21" s="4"/>
      <c r="FX21" s="4"/>
      <c r="FY21" s="236"/>
      <c r="FZ21" s="215"/>
      <c r="GA21" s="3"/>
      <c r="GB21" s="6"/>
      <c r="GC21" s="6"/>
      <c r="GD21" s="6"/>
      <c r="GE21" s="6"/>
      <c r="GF21" s="5"/>
      <c r="GG21" s="4"/>
      <c r="GH21" s="4"/>
      <c r="GI21" s="4"/>
      <c r="GJ21" s="4"/>
      <c r="GK21" s="236"/>
      <c r="GL21" s="215"/>
      <c r="GM21" s="3"/>
      <c r="GN21" s="6"/>
      <c r="GO21" s="6"/>
      <c r="GP21" s="6"/>
      <c r="GQ21" s="6"/>
      <c r="GR21" s="5"/>
      <c r="GS21" s="4"/>
      <c r="GT21" s="4"/>
      <c r="GU21" s="4"/>
      <c r="GV21" s="4"/>
      <c r="GW21" s="236"/>
      <c r="GX21" s="215"/>
      <c r="GY21" s="3"/>
      <c r="GZ21" s="6"/>
      <c r="HA21" s="6"/>
      <c r="HB21" s="6"/>
      <c r="HC21" s="6"/>
      <c r="HD21" s="5"/>
      <c r="HE21" s="4"/>
      <c r="HF21" s="4"/>
      <c r="HG21" s="4"/>
      <c r="HH21" s="4"/>
      <c r="HI21" s="236"/>
      <c r="HJ21" s="215"/>
      <c r="HK21" s="3"/>
      <c r="HL21" s="6"/>
      <c r="HM21" s="6"/>
      <c r="HN21" s="6"/>
      <c r="HO21" s="6"/>
      <c r="HP21" s="5"/>
      <c r="HQ21" s="4"/>
      <c r="HR21" s="4"/>
      <c r="HS21" s="4"/>
      <c r="HT21" s="4"/>
    </row>
    <row r="22" spans="1:228" x14ac:dyDescent="0.25">
      <c r="A22" s="270"/>
      <c r="B22" s="227"/>
      <c r="C22" s="3">
        <v>37742</v>
      </c>
      <c r="D22" s="6">
        <v>2.1</v>
      </c>
      <c r="E22" s="6">
        <v>7.9</v>
      </c>
      <c r="F22" s="6">
        <v>6.9</v>
      </c>
      <c r="G22" s="6">
        <v>0.04</v>
      </c>
      <c r="H22" s="5">
        <v>1</v>
      </c>
      <c r="I22" s="4" t="s">
        <v>22</v>
      </c>
      <c r="J22" s="4" t="s">
        <v>22</v>
      </c>
      <c r="K22" s="4" t="s">
        <v>22</v>
      </c>
      <c r="L22" s="4" t="s">
        <v>22</v>
      </c>
      <c r="M22" s="247"/>
      <c r="N22" s="212"/>
      <c r="O22" s="3">
        <v>37742</v>
      </c>
      <c r="P22" s="6">
        <v>11.9</v>
      </c>
      <c r="Q22" s="6">
        <v>101</v>
      </c>
      <c r="R22" s="6">
        <v>1.4</v>
      </c>
      <c r="S22" s="6">
        <v>3.98</v>
      </c>
      <c r="T22" s="5">
        <v>9</v>
      </c>
      <c r="U22" s="4" t="s">
        <v>24</v>
      </c>
      <c r="V22" s="4" t="s">
        <v>25</v>
      </c>
      <c r="W22" s="4" t="s">
        <v>25</v>
      </c>
      <c r="X22" s="4" t="s">
        <v>25</v>
      </c>
      <c r="Y22" s="273"/>
      <c r="Z22" s="273"/>
      <c r="AA22" s="3">
        <v>37742</v>
      </c>
      <c r="AB22" s="6">
        <v>9.1</v>
      </c>
      <c r="AC22" s="6">
        <v>19</v>
      </c>
      <c r="AD22" s="6">
        <v>5.5</v>
      </c>
      <c r="AE22" s="6">
        <v>10.5</v>
      </c>
      <c r="AF22" s="5">
        <v>5</v>
      </c>
      <c r="AG22" s="4" t="s">
        <v>24</v>
      </c>
      <c r="AH22" s="4" t="s">
        <v>22</v>
      </c>
      <c r="AI22" s="4" t="s">
        <v>23</v>
      </c>
      <c r="AJ22" s="4" t="s">
        <v>25</v>
      </c>
      <c r="AK22" s="255"/>
      <c r="AL22" s="257"/>
      <c r="AM22" s="3">
        <v>37742</v>
      </c>
      <c r="AN22" s="6">
        <v>163</v>
      </c>
      <c r="AO22" s="6">
        <v>45.6</v>
      </c>
      <c r="AP22" s="6">
        <v>0</v>
      </c>
      <c r="AQ22" s="6">
        <v>8.7799999999999994</v>
      </c>
      <c r="AR22" s="5">
        <v>8.25</v>
      </c>
      <c r="AS22" s="4" t="s">
        <v>25</v>
      </c>
      <c r="AT22" s="4" t="s">
        <v>23</v>
      </c>
      <c r="AU22" s="4" t="s">
        <v>25</v>
      </c>
      <c r="AV22" s="4" t="s">
        <v>25</v>
      </c>
      <c r="AW22" s="270"/>
      <c r="AX22" s="270"/>
      <c r="AY22" s="3">
        <v>37742</v>
      </c>
      <c r="AZ22" s="6">
        <v>13.4</v>
      </c>
      <c r="BA22" s="6">
        <v>49.1</v>
      </c>
      <c r="BB22" s="6">
        <v>0</v>
      </c>
      <c r="BC22" s="6">
        <v>9.98</v>
      </c>
      <c r="BD22" s="5">
        <v>8</v>
      </c>
      <c r="BE22" s="4" t="s">
        <v>24</v>
      </c>
      <c r="BF22" s="4" t="s">
        <v>24</v>
      </c>
      <c r="BG22" s="4" t="s">
        <v>25</v>
      </c>
      <c r="BH22" s="4" t="s">
        <v>25</v>
      </c>
      <c r="BI22" s="236"/>
      <c r="BJ22" s="215"/>
      <c r="BK22" s="3">
        <v>37742</v>
      </c>
      <c r="BL22" s="6">
        <v>14.2</v>
      </c>
      <c r="BM22" s="6">
        <v>29.9</v>
      </c>
      <c r="BN22" s="6">
        <v>0</v>
      </c>
      <c r="BO22" s="6">
        <v>9.25</v>
      </c>
      <c r="BP22" s="5">
        <v>7.25</v>
      </c>
      <c r="BQ22" s="4" t="s">
        <v>24</v>
      </c>
      <c r="BR22" s="4" t="s">
        <v>23</v>
      </c>
      <c r="BS22" s="4" t="s">
        <v>25</v>
      </c>
      <c r="BT22" s="4" t="s">
        <v>25</v>
      </c>
      <c r="BU22" s="236"/>
      <c r="BV22" s="215"/>
      <c r="BW22" s="3"/>
      <c r="BX22" s="6"/>
      <c r="BY22" s="6"/>
      <c r="BZ22" s="6"/>
      <c r="CA22" s="6"/>
      <c r="CB22" s="5"/>
      <c r="CC22" s="4"/>
      <c r="CD22" s="4"/>
      <c r="CE22" s="4"/>
      <c r="CF22" s="4"/>
      <c r="CG22" s="260"/>
      <c r="CH22" s="215"/>
      <c r="CI22" s="3"/>
      <c r="CJ22" s="6"/>
      <c r="CK22" s="6"/>
      <c r="CL22" s="6"/>
      <c r="CM22" s="6"/>
      <c r="CN22" s="5"/>
      <c r="CO22" s="4"/>
      <c r="CP22" s="4"/>
      <c r="CQ22" s="4"/>
      <c r="CR22" s="4"/>
      <c r="CS22" s="236"/>
      <c r="CT22" s="215"/>
      <c r="CU22" s="3"/>
      <c r="CV22" s="6"/>
      <c r="CW22" s="6"/>
      <c r="CX22" s="6"/>
      <c r="CY22" s="6"/>
      <c r="CZ22" s="5"/>
      <c r="DA22" s="4"/>
      <c r="DB22" s="4"/>
      <c r="DC22" s="4"/>
      <c r="DD22" s="4"/>
      <c r="DE22" s="236"/>
      <c r="DF22" s="215"/>
      <c r="DG22" s="3"/>
      <c r="DH22" s="6"/>
      <c r="DI22" s="6"/>
      <c r="DJ22" s="6"/>
      <c r="DK22" s="6"/>
      <c r="DL22" s="5"/>
      <c r="DM22" s="4"/>
      <c r="DN22" s="4"/>
      <c r="DO22" s="4"/>
      <c r="DP22" s="4"/>
      <c r="DQ22" s="236"/>
      <c r="DR22" s="215"/>
      <c r="DS22" s="3"/>
      <c r="DT22" s="6"/>
      <c r="DU22" s="6"/>
      <c r="DV22" s="6"/>
      <c r="DW22" s="6"/>
      <c r="DX22" s="5"/>
      <c r="DY22" s="4"/>
      <c r="DZ22" s="4"/>
      <c r="EA22" s="4"/>
      <c r="EB22" s="4"/>
      <c r="EC22" s="236"/>
      <c r="ED22" s="215"/>
      <c r="EE22" s="3"/>
      <c r="EF22" s="6"/>
      <c r="EG22" s="6"/>
      <c r="EH22" s="6"/>
      <c r="EI22" s="6"/>
      <c r="EJ22" s="5"/>
      <c r="EK22" s="4"/>
      <c r="EL22" s="4"/>
      <c r="EM22" s="4"/>
      <c r="EN22" s="4"/>
      <c r="EO22" s="236"/>
      <c r="EP22" s="215"/>
      <c r="EQ22" s="3"/>
      <c r="ER22" s="6"/>
      <c r="ES22" s="6"/>
      <c r="ET22" s="6"/>
      <c r="EU22" s="6"/>
      <c r="EV22" s="5"/>
      <c r="EW22" s="4"/>
      <c r="EX22" s="4"/>
      <c r="EY22" s="4"/>
      <c r="EZ22" s="4"/>
      <c r="FA22" s="236"/>
      <c r="FB22" s="215"/>
      <c r="FC22" s="3"/>
      <c r="FD22" s="6"/>
      <c r="FE22" s="6"/>
      <c r="FF22" s="6"/>
      <c r="FG22" s="6"/>
      <c r="FH22" s="5"/>
      <c r="FI22" s="4"/>
      <c r="FJ22" s="4"/>
      <c r="FK22" s="4"/>
      <c r="FL22" s="4"/>
      <c r="FM22" s="236"/>
      <c r="FN22" s="215"/>
      <c r="FO22" s="3"/>
      <c r="FP22" s="6"/>
      <c r="FQ22" s="6"/>
      <c r="FR22" s="6"/>
      <c r="FS22" s="6"/>
      <c r="FT22" s="5"/>
      <c r="FU22" s="4"/>
      <c r="FV22" s="4"/>
      <c r="FW22" s="4"/>
      <c r="FX22" s="4"/>
      <c r="FY22" s="236"/>
      <c r="FZ22" s="215"/>
      <c r="GA22" s="3"/>
      <c r="GB22" s="6"/>
      <c r="GC22" s="6"/>
      <c r="GD22" s="6"/>
      <c r="GE22" s="6"/>
      <c r="GF22" s="5"/>
      <c r="GG22" s="4"/>
      <c r="GH22" s="4"/>
      <c r="GI22" s="4"/>
      <c r="GJ22" s="4"/>
      <c r="GK22" s="236"/>
      <c r="GL22" s="215"/>
      <c r="GM22" s="3"/>
      <c r="GN22" s="6"/>
      <c r="GO22" s="6"/>
      <c r="GP22" s="6"/>
      <c r="GQ22" s="6"/>
      <c r="GR22" s="5"/>
      <c r="GS22" s="4"/>
      <c r="GT22" s="4"/>
      <c r="GU22" s="4"/>
      <c r="GV22" s="4"/>
      <c r="GW22" s="236"/>
      <c r="GX22" s="215"/>
      <c r="GY22" s="3"/>
      <c r="GZ22" s="6"/>
      <c r="HA22" s="6"/>
      <c r="HB22" s="6"/>
      <c r="HC22" s="6"/>
      <c r="HD22" s="5"/>
      <c r="HE22" s="4"/>
      <c r="HF22" s="4"/>
      <c r="HG22" s="4"/>
      <c r="HH22" s="4"/>
      <c r="HI22" s="236"/>
      <c r="HJ22" s="215"/>
      <c r="HK22" s="3"/>
      <c r="HL22" s="6"/>
      <c r="HM22" s="6"/>
      <c r="HN22" s="6"/>
      <c r="HO22" s="6"/>
      <c r="HP22" s="5"/>
      <c r="HQ22" s="4"/>
      <c r="HR22" s="4"/>
      <c r="HS22" s="4"/>
      <c r="HT22" s="4"/>
    </row>
    <row r="23" spans="1:228" x14ac:dyDescent="0.25">
      <c r="A23" s="270"/>
      <c r="B23" s="227"/>
      <c r="C23" s="3">
        <v>37775</v>
      </c>
      <c r="D23" s="6">
        <v>1.4</v>
      </c>
      <c r="E23" s="6">
        <v>3</v>
      </c>
      <c r="F23" s="6">
        <v>7.6</v>
      </c>
      <c r="G23" s="6">
        <v>0.06</v>
      </c>
      <c r="H23" s="5">
        <v>1</v>
      </c>
      <c r="I23" s="4" t="s">
        <v>22</v>
      </c>
      <c r="J23" s="4" t="s">
        <v>22</v>
      </c>
      <c r="K23" s="4" t="s">
        <v>22</v>
      </c>
      <c r="L23" s="4" t="s">
        <v>22</v>
      </c>
      <c r="M23" s="247"/>
      <c r="N23" s="212"/>
      <c r="O23" s="3">
        <v>37775</v>
      </c>
      <c r="P23" s="6">
        <v>10.6</v>
      </c>
      <c r="Q23" s="6">
        <v>84.6</v>
      </c>
      <c r="R23" s="6">
        <v>0.8</v>
      </c>
      <c r="S23" s="6">
        <v>3.47</v>
      </c>
      <c r="T23" s="5">
        <v>8</v>
      </c>
      <c r="U23" s="4" t="s">
        <v>24</v>
      </c>
      <c r="V23" s="4" t="s">
        <v>24</v>
      </c>
      <c r="W23" s="4" t="s">
        <v>25</v>
      </c>
      <c r="X23" s="4" t="s">
        <v>25</v>
      </c>
      <c r="Y23" s="273"/>
      <c r="Z23" s="273"/>
      <c r="AA23" s="3">
        <v>37775</v>
      </c>
      <c r="AB23" s="6">
        <v>3.4</v>
      </c>
      <c r="AC23" s="6">
        <v>8.1999999999999993</v>
      </c>
      <c r="AD23" s="6">
        <v>4.5</v>
      </c>
      <c r="AE23" s="6">
        <v>3.03</v>
      </c>
      <c r="AF23" s="5">
        <v>5</v>
      </c>
      <c r="AG23" s="4" t="s">
        <v>23</v>
      </c>
      <c r="AH23" s="4" t="s">
        <v>22</v>
      </c>
      <c r="AI23" s="4" t="s">
        <v>24</v>
      </c>
      <c r="AJ23" s="4" t="s">
        <v>25</v>
      </c>
      <c r="AK23" s="255"/>
      <c r="AL23" s="257"/>
      <c r="AM23" s="3">
        <v>37775</v>
      </c>
      <c r="AN23" s="6">
        <v>57.5</v>
      </c>
      <c r="AO23" s="6">
        <v>11.5</v>
      </c>
      <c r="AP23" s="6">
        <v>0</v>
      </c>
      <c r="AQ23" s="6">
        <v>8.4600000000000009</v>
      </c>
      <c r="AR23" s="5">
        <v>7.75</v>
      </c>
      <c r="AS23" s="4" t="s">
        <v>25</v>
      </c>
      <c r="AT23" s="4" t="s">
        <v>22</v>
      </c>
      <c r="AU23" s="4" t="s">
        <v>25</v>
      </c>
      <c r="AV23" s="4" t="s">
        <v>25</v>
      </c>
      <c r="AW23" s="270"/>
      <c r="AX23" s="270"/>
      <c r="AY23" s="3">
        <v>37775</v>
      </c>
      <c r="AZ23" s="6">
        <v>12.7</v>
      </c>
      <c r="BA23" s="6">
        <v>14.1</v>
      </c>
      <c r="BB23" s="6">
        <v>1.1000000000000001</v>
      </c>
      <c r="BC23" s="6">
        <v>10.4</v>
      </c>
      <c r="BD23" s="5">
        <v>6.75</v>
      </c>
      <c r="BE23" s="4" t="s">
        <v>24</v>
      </c>
      <c r="BF23" s="4" t="s">
        <v>22</v>
      </c>
      <c r="BG23" s="4" t="s">
        <v>25</v>
      </c>
      <c r="BH23" s="4" t="s">
        <v>25</v>
      </c>
      <c r="BI23" s="236"/>
      <c r="BJ23" s="215"/>
      <c r="BK23" s="3">
        <v>37775</v>
      </c>
      <c r="BL23" s="6">
        <v>12</v>
      </c>
      <c r="BM23" s="6">
        <v>17</v>
      </c>
      <c r="BN23" s="6">
        <v>1</v>
      </c>
      <c r="BO23" s="6">
        <v>10.8</v>
      </c>
      <c r="BP23" s="5">
        <v>6.75</v>
      </c>
      <c r="BQ23" s="4" t="s">
        <v>24</v>
      </c>
      <c r="BR23" s="4" t="s">
        <v>22</v>
      </c>
      <c r="BS23" s="4" t="s">
        <v>25</v>
      </c>
      <c r="BT23" s="4" t="s">
        <v>25</v>
      </c>
      <c r="BU23" s="236"/>
      <c r="BV23" s="215"/>
      <c r="BW23" s="3"/>
      <c r="BX23" s="6"/>
      <c r="BY23" s="6"/>
      <c r="BZ23" s="6"/>
      <c r="CA23" s="6"/>
      <c r="CB23" s="5"/>
      <c r="CC23" s="4"/>
      <c r="CD23" s="4"/>
      <c r="CE23" s="4"/>
      <c r="CF23" s="4"/>
      <c r="CG23" s="260"/>
      <c r="CH23" s="215"/>
      <c r="CI23" s="3"/>
      <c r="CJ23" s="6"/>
      <c r="CK23" s="6"/>
      <c r="CL23" s="6"/>
      <c r="CM23" s="6"/>
      <c r="CN23" s="5"/>
      <c r="CO23" s="4"/>
      <c r="CP23" s="4"/>
      <c r="CQ23" s="4"/>
      <c r="CR23" s="4"/>
      <c r="CS23" s="236"/>
      <c r="CT23" s="215"/>
      <c r="CU23" s="3"/>
      <c r="CV23" s="6"/>
      <c r="CW23" s="6"/>
      <c r="CX23" s="6"/>
      <c r="CY23" s="6"/>
      <c r="CZ23" s="5"/>
      <c r="DA23" s="4"/>
      <c r="DB23" s="4"/>
      <c r="DC23" s="4"/>
      <c r="DD23" s="4"/>
      <c r="DE23" s="236"/>
      <c r="DF23" s="215"/>
      <c r="DG23" s="3"/>
      <c r="DH23" s="6"/>
      <c r="DI23" s="6"/>
      <c r="DJ23" s="6"/>
      <c r="DK23" s="6"/>
      <c r="DL23" s="5"/>
      <c r="DM23" s="4"/>
      <c r="DN23" s="4"/>
      <c r="DO23" s="4"/>
      <c r="DP23" s="4"/>
      <c r="DQ23" s="236"/>
      <c r="DR23" s="215"/>
      <c r="DS23" s="3"/>
      <c r="DT23" s="6"/>
      <c r="DU23" s="6"/>
      <c r="DV23" s="6"/>
      <c r="DW23" s="6"/>
      <c r="DX23" s="5"/>
      <c r="DY23" s="4"/>
      <c r="DZ23" s="4"/>
      <c r="EA23" s="4"/>
      <c r="EB23" s="4"/>
      <c r="EC23" s="236"/>
      <c r="ED23" s="215"/>
      <c r="EE23" s="3"/>
      <c r="EF23" s="6"/>
      <c r="EG23" s="6"/>
      <c r="EH23" s="6"/>
      <c r="EI23" s="6"/>
      <c r="EJ23" s="5"/>
      <c r="EK23" s="4"/>
      <c r="EL23" s="4"/>
      <c r="EM23" s="4"/>
      <c r="EN23" s="4"/>
      <c r="EO23" s="236"/>
      <c r="EP23" s="215"/>
      <c r="EQ23" s="3"/>
      <c r="ER23" s="6"/>
      <c r="ES23" s="6"/>
      <c r="ET23" s="6"/>
      <c r="EU23" s="6"/>
      <c r="EV23" s="5"/>
      <c r="EW23" s="4"/>
      <c r="EX23" s="4"/>
      <c r="EY23" s="4"/>
      <c r="EZ23" s="4"/>
      <c r="FA23" s="236"/>
      <c r="FB23" s="215"/>
      <c r="FC23" s="3"/>
      <c r="FD23" s="6"/>
      <c r="FE23" s="6"/>
      <c r="FF23" s="6"/>
      <c r="FG23" s="6"/>
      <c r="FH23" s="5"/>
      <c r="FI23" s="4"/>
      <c r="FJ23" s="4"/>
      <c r="FK23" s="4"/>
      <c r="FL23" s="4"/>
      <c r="FM23" s="236"/>
      <c r="FN23" s="215"/>
      <c r="FO23" s="3"/>
      <c r="FP23" s="6"/>
      <c r="FQ23" s="6"/>
      <c r="FR23" s="6"/>
      <c r="FS23" s="6"/>
      <c r="FT23" s="5"/>
      <c r="FU23" s="4"/>
      <c r="FV23" s="4"/>
      <c r="FW23" s="4"/>
      <c r="FX23" s="4"/>
      <c r="FY23" s="236"/>
      <c r="FZ23" s="215"/>
      <c r="GA23" s="3"/>
      <c r="GB23" s="6"/>
      <c r="GC23" s="6"/>
      <c r="GD23" s="6"/>
      <c r="GE23" s="6"/>
      <c r="GF23" s="5"/>
      <c r="GG23" s="4"/>
      <c r="GH23" s="4"/>
      <c r="GI23" s="4"/>
      <c r="GJ23" s="4"/>
      <c r="GK23" s="236"/>
      <c r="GL23" s="215"/>
      <c r="GM23" s="3"/>
      <c r="GN23" s="6"/>
      <c r="GO23" s="6"/>
      <c r="GP23" s="6"/>
      <c r="GQ23" s="6"/>
      <c r="GR23" s="5"/>
      <c r="GS23" s="4"/>
      <c r="GT23" s="4"/>
      <c r="GU23" s="4"/>
      <c r="GV23" s="4"/>
      <c r="GW23" s="236"/>
      <c r="GX23" s="215"/>
      <c r="GY23" s="3"/>
      <c r="GZ23" s="6"/>
      <c r="HA23" s="6"/>
      <c r="HB23" s="6"/>
      <c r="HC23" s="6"/>
      <c r="HD23" s="5"/>
      <c r="HE23" s="4"/>
      <c r="HF23" s="4"/>
      <c r="HG23" s="4"/>
      <c r="HH23" s="4"/>
      <c r="HI23" s="236"/>
      <c r="HJ23" s="215"/>
      <c r="HK23" s="3"/>
      <c r="HL23" s="6"/>
      <c r="HM23" s="6"/>
      <c r="HN23" s="6"/>
      <c r="HO23" s="6"/>
      <c r="HP23" s="5"/>
      <c r="HQ23" s="4"/>
      <c r="HR23" s="4"/>
      <c r="HS23" s="4"/>
      <c r="HT23" s="4"/>
    </row>
    <row r="24" spans="1:228" x14ac:dyDescent="0.25">
      <c r="A24" s="270"/>
      <c r="B24" s="227"/>
      <c r="C24" s="3">
        <v>37809</v>
      </c>
      <c r="D24" s="6">
        <v>1.3</v>
      </c>
      <c r="E24" s="6">
        <v>9.1</v>
      </c>
      <c r="F24" s="6">
        <v>6.9</v>
      </c>
      <c r="G24" s="6">
        <v>0.18</v>
      </c>
      <c r="H24" s="5">
        <v>1</v>
      </c>
      <c r="I24" s="4" t="s">
        <v>22</v>
      </c>
      <c r="J24" s="4" t="s">
        <v>22</v>
      </c>
      <c r="K24" s="4" t="s">
        <v>22</v>
      </c>
      <c r="L24" s="4" t="s">
        <v>22</v>
      </c>
      <c r="M24" s="247"/>
      <c r="N24" s="212"/>
      <c r="O24" s="3">
        <v>37809</v>
      </c>
      <c r="P24" s="6">
        <v>9.1</v>
      </c>
      <c r="Q24" s="6">
        <v>78.599999999999994</v>
      </c>
      <c r="R24" s="6">
        <v>1.2</v>
      </c>
      <c r="S24" s="6">
        <v>2.81</v>
      </c>
      <c r="T24" s="5">
        <v>7</v>
      </c>
      <c r="U24" s="4" t="s">
        <v>24</v>
      </c>
      <c r="V24" s="4" t="s">
        <v>24</v>
      </c>
      <c r="W24" s="4" t="s">
        <v>25</v>
      </c>
      <c r="X24" s="4" t="s">
        <v>24</v>
      </c>
      <c r="Y24" s="273"/>
      <c r="Z24" s="273"/>
      <c r="AA24" s="3">
        <v>37809</v>
      </c>
      <c r="AB24" s="6">
        <v>2.7</v>
      </c>
      <c r="AC24" s="6">
        <v>68.2</v>
      </c>
      <c r="AD24" s="6">
        <v>5.2</v>
      </c>
      <c r="AE24" s="6">
        <v>2.72</v>
      </c>
      <c r="AF24" s="5">
        <v>4</v>
      </c>
      <c r="AG24" s="4" t="s">
        <v>22</v>
      </c>
      <c r="AH24" s="4" t="s">
        <v>24</v>
      </c>
      <c r="AI24" s="4" t="s">
        <v>23</v>
      </c>
      <c r="AJ24" s="4" t="s">
        <v>24</v>
      </c>
      <c r="AK24" s="255"/>
      <c r="AL24" s="257"/>
      <c r="AM24" s="3">
        <v>37809</v>
      </c>
      <c r="AN24" s="6">
        <v>11.6</v>
      </c>
      <c r="AO24" s="6">
        <v>19.7</v>
      </c>
      <c r="AP24" s="6">
        <v>0</v>
      </c>
      <c r="AQ24" s="6">
        <v>5.32</v>
      </c>
      <c r="AR24" s="5">
        <v>6.75</v>
      </c>
      <c r="AS24" s="4" t="s">
        <v>24</v>
      </c>
      <c r="AT24" s="4" t="s">
        <v>22</v>
      </c>
      <c r="AU24" s="4" t="s">
        <v>25</v>
      </c>
      <c r="AV24" s="4" t="s">
        <v>25</v>
      </c>
      <c r="AW24" s="270"/>
      <c r="AX24" s="270"/>
      <c r="AY24" s="3">
        <v>37809</v>
      </c>
      <c r="AZ24" s="6">
        <v>10.7</v>
      </c>
      <c r="BA24" s="6">
        <v>15</v>
      </c>
      <c r="BB24" s="6">
        <v>1</v>
      </c>
      <c r="BC24" s="6">
        <v>7.12</v>
      </c>
      <c r="BD24" s="5">
        <v>6.75</v>
      </c>
      <c r="BE24" s="4" t="s">
        <v>24</v>
      </c>
      <c r="BF24" s="4" t="s">
        <v>22</v>
      </c>
      <c r="BG24" s="4" t="s">
        <v>25</v>
      </c>
      <c r="BH24" s="4" t="s">
        <v>25</v>
      </c>
      <c r="BI24" s="236"/>
      <c r="BJ24" s="215"/>
      <c r="BK24" s="3">
        <v>37809</v>
      </c>
      <c r="BL24" s="6">
        <v>10.4</v>
      </c>
      <c r="BM24" s="6">
        <v>18</v>
      </c>
      <c r="BN24" s="6">
        <v>1.4</v>
      </c>
      <c r="BO24" s="6">
        <v>8.68</v>
      </c>
      <c r="BP24" s="5">
        <v>6.75</v>
      </c>
      <c r="BQ24" s="4" t="s">
        <v>24</v>
      </c>
      <c r="BR24" s="4" t="s">
        <v>22</v>
      </c>
      <c r="BS24" s="4" t="s">
        <v>25</v>
      </c>
      <c r="BT24" s="4" t="s">
        <v>25</v>
      </c>
      <c r="BU24" s="236"/>
      <c r="BV24" s="215"/>
      <c r="BW24" s="3"/>
      <c r="BX24" s="6"/>
      <c r="BY24" s="6"/>
      <c r="BZ24" s="6"/>
      <c r="CA24" s="6"/>
      <c r="CB24" s="5"/>
      <c r="CC24" s="4"/>
      <c r="CD24" s="4"/>
      <c r="CE24" s="4"/>
      <c r="CF24" s="4"/>
      <c r="CG24" s="260"/>
      <c r="CH24" s="215"/>
      <c r="CI24" s="3"/>
      <c r="CJ24" s="6"/>
      <c r="CK24" s="6"/>
      <c r="CL24" s="6"/>
      <c r="CM24" s="6"/>
      <c r="CN24" s="5"/>
      <c r="CO24" s="4"/>
      <c r="CP24" s="4"/>
      <c r="CQ24" s="4"/>
      <c r="CR24" s="4"/>
      <c r="CS24" s="236"/>
      <c r="CT24" s="215"/>
      <c r="CU24" s="3"/>
      <c r="CV24" s="6"/>
      <c r="CW24" s="6"/>
      <c r="CX24" s="6"/>
      <c r="CY24" s="6"/>
      <c r="CZ24" s="5"/>
      <c r="DA24" s="4"/>
      <c r="DB24" s="4"/>
      <c r="DC24" s="4"/>
      <c r="DD24" s="4"/>
      <c r="DE24" s="236"/>
      <c r="DF24" s="215"/>
      <c r="DG24" s="3"/>
      <c r="DH24" s="6"/>
      <c r="DI24" s="6"/>
      <c r="DJ24" s="6"/>
      <c r="DK24" s="6"/>
      <c r="DL24" s="5"/>
      <c r="DM24" s="4"/>
      <c r="DN24" s="4"/>
      <c r="DO24" s="4"/>
      <c r="DP24" s="4"/>
      <c r="DQ24" s="236"/>
      <c r="DR24" s="215"/>
      <c r="DS24" s="3"/>
      <c r="DT24" s="6"/>
      <c r="DU24" s="6"/>
      <c r="DV24" s="6"/>
      <c r="DW24" s="6"/>
      <c r="DX24" s="5"/>
      <c r="DY24" s="4"/>
      <c r="DZ24" s="4"/>
      <c r="EA24" s="4"/>
      <c r="EB24" s="4"/>
      <c r="EC24" s="236"/>
      <c r="ED24" s="215"/>
      <c r="EE24" s="3"/>
      <c r="EF24" s="6"/>
      <c r="EG24" s="6"/>
      <c r="EH24" s="6"/>
      <c r="EI24" s="6"/>
      <c r="EJ24" s="5"/>
      <c r="EK24" s="4"/>
      <c r="EL24" s="4"/>
      <c r="EM24" s="4"/>
      <c r="EN24" s="4"/>
      <c r="EO24" s="236"/>
      <c r="EP24" s="215"/>
      <c r="EQ24" s="3"/>
      <c r="ER24" s="6"/>
      <c r="ES24" s="6"/>
      <c r="ET24" s="6"/>
      <c r="EU24" s="6"/>
      <c r="EV24" s="5"/>
      <c r="EW24" s="4"/>
      <c r="EX24" s="4"/>
      <c r="EY24" s="4"/>
      <c r="EZ24" s="4"/>
      <c r="FA24" s="236"/>
      <c r="FB24" s="215"/>
      <c r="FC24" s="3"/>
      <c r="FD24" s="6"/>
      <c r="FE24" s="6"/>
      <c r="FF24" s="6"/>
      <c r="FG24" s="6"/>
      <c r="FH24" s="5"/>
      <c r="FI24" s="4"/>
      <c r="FJ24" s="4"/>
      <c r="FK24" s="4"/>
      <c r="FL24" s="4"/>
      <c r="FM24" s="236"/>
      <c r="FN24" s="215"/>
      <c r="FO24" s="3"/>
      <c r="FP24" s="6"/>
      <c r="FQ24" s="6"/>
      <c r="FR24" s="6"/>
      <c r="FS24" s="6"/>
      <c r="FT24" s="5"/>
      <c r="FU24" s="4"/>
      <c r="FV24" s="4"/>
      <c r="FW24" s="4"/>
      <c r="FX24" s="4"/>
      <c r="FY24" s="236"/>
      <c r="FZ24" s="215"/>
      <c r="GA24" s="3"/>
      <c r="GB24" s="6"/>
      <c r="GC24" s="6"/>
      <c r="GD24" s="6"/>
      <c r="GE24" s="6"/>
      <c r="GF24" s="5"/>
      <c r="GG24" s="4"/>
      <c r="GH24" s="4"/>
      <c r="GI24" s="4"/>
      <c r="GJ24" s="4"/>
      <c r="GK24" s="236"/>
      <c r="GL24" s="215"/>
      <c r="GM24" s="3"/>
      <c r="GN24" s="6"/>
      <c r="GO24" s="6"/>
      <c r="GP24" s="6"/>
      <c r="GQ24" s="6"/>
      <c r="GR24" s="5"/>
      <c r="GS24" s="4"/>
      <c r="GT24" s="4"/>
      <c r="GU24" s="4"/>
      <c r="GV24" s="4"/>
      <c r="GW24" s="236"/>
      <c r="GX24" s="215"/>
      <c r="GY24" s="3"/>
      <c r="GZ24" s="6"/>
      <c r="HA24" s="6"/>
      <c r="HB24" s="6"/>
      <c r="HC24" s="6"/>
      <c r="HD24" s="5"/>
      <c r="HE24" s="4"/>
      <c r="HF24" s="4"/>
      <c r="HG24" s="4"/>
      <c r="HH24" s="4"/>
      <c r="HI24" s="236"/>
      <c r="HJ24" s="215"/>
      <c r="HK24" s="3"/>
      <c r="HL24" s="6"/>
      <c r="HM24" s="6"/>
      <c r="HN24" s="6"/>
      <c r="HO24" s="6"/>
      <c r="HP24" s="5"/>
      <c r="HQ24" s="4"/>
      <c r="HR24" s="4"/>
      <c r="HS24" s="4"/>
      <c r="HT24" s="4"/>
    </row>
    <row r="25" spans="1:228" x14ac:dyDescent="0.25">
      <c r="A25" s="270"/>
      <c r="B25" s="227"/>
      <c r="C25" s="3">
        <v>37840</v>
      </c>
      <c r="D25" s="6">
        <v>2.7</v>
      </c>
      <c r="E25" s="6">
        <v>166</v>
      </c>
      <c r="F25" s="6">
        <v>6.1</v>
      </c>
      <c r="G25" s="6">
        <v>0.22</v>
      </c>
      <c r="H25" s="5">
        <v>3.75</v>
      </c>
      <c r="I25" s="4" t="s">
        <v>22</v>
      </c>
      <c r="J25" s="4" t="s">
        <v>25</v>
      </c>
      <c r="K25" s="4" t="s">
        <v>23</v>
      </c>
      <c r="L25" s="4" t="s">
        <v>22</v>
      </c>
      <c r="M25" s="247"/>
      <c r="N25" s="212"/>
      <c r="O25" s="3">
        <v>37840</v>
      </c>
      <c r="P25" s="6">
        <v>3</v>
      </c>
      <c r="Q25" s="6">
        <v>204</v>
      </c>
      <c r="R25" s="6">
        <v>5.3</v>
      </c>
      <c r="S25" s="6">
        <v>0.42</v>
      </c>
      <c r="T25" s="5">
        <v>4.25</v>
      </c>
      <c r="U25" s="4" t="s">
        <v>23</v>
      </c>
      <c r="V25" s="4" t="s">
        <v>25</v>
      </c>
      <c r="W25" s="4" t="s">
        <v>23</v>
      </c>
      <c r="X25" s="4" t="s">
        <v>22</v>
      </c>
      <c r="Y25" s="273"/>
      <c r="Z25" s="273"/>
      <c r="AA25" s="3">
        <v>37840</v>
      </c>
      <c r="AB25" s="6">
        <v>3.9</v>
      </c>
      <c r="AC25" s="6">
        <v>99.2</v>
      </c>
      <c r="AD25" s="6">
        <v>3.8</v>
      </c>
      <c r="AE25" s="6">
        <v>3</v>
      </c>
      <c r="AF25" s="5">
        <v>5.25</v>
      </c>
      <c r="AG25" s="4" t="s">
        <v>23</v>
      </c>
      <c r="AH25" s="4" t="s">
        <v>24</v>
      </c>
      <c r="AI25" s="4" t="s">
        <v>24</v>
      </c>
      <c r="AJ25" s="4" t="s">
        <v>24</v>
      </c>
      <c r="AK25" s="255"/>
      <c r="AL25" s="257"/>
      <c r="AM25" s="3">
        <v>37840</v>
      </c>
      <c r="AN25" s="6">
        <v>9.1</v>
      </c>
      <c r="AO25" s="6">
        <v>64.3</v>
      </c>
      <c r="AP25" s="6">
        <v>1.7</v>
      </c>
      <c r="AQ25" s="6">
        <v>2.9</v>
      </c>
      <c r="AR25" s="5">
        <v>7</v>
      </c>
      <c r="AS25" s="4" t="s">
        <v>24</v>
      </c>
      <c r="AT25" s="4" t="s">
        <v>24</v>
      </c>
      <c r="AU25" s="4" t="s">
        <v>25</v>
      </c>
      <c r="AV25" s="4" t="s">
        <v>24</v>
      </c>
      <c r="AW25" s="270"/>
      <c r="AX25" s="270"/>
      <c r="AY25" s="3">
        <v>37840</v>
      </c>
      <c r="AZ25" s="6">
        <v>7.2</v>
      </c>
      <c r="BA25" s="6">
        <v>137</v>
      </c>
      <c r="BB25" s="6">
        <v>0</v>
      </c>
      <c r="BC25" s="6">
        <v>3.32</v>
      </c>
      <c r="BD25" s="5">
        <v>9</v>
      </c>
      <c r="BE25" s="4" t="s">
        <v>24</v>
      </c>
      <c r="BF25" s="4" t="s">
        <v>25</v>
      </c>
      <c r="BG25" s="4" t="s">
        <v>25</v>
      </c>
      <c r="BH25" s="4" t="s">
        <v>25</v>
      </c>
      <c r="BI25" s="236"/>
      <c r="BJ25" s="215"/>
      <c r="BK25" s="3">
        <v>37840</v>
      </c>
      <c r="BL25" s="6">
        <v>6.3</v>
      </c>
      <c r="BM25" s="6">
        <v>61.3</v>
      </c>
      <c r="BN25" s="6">
        <v>0</v>
      </c>
      <c r="BO25" s="6">
        <v>3.49</v>
      </c>
      <c r="BP25" s="5">
        <v>8</v>
      </c>
      <c r="BQ25" s="4" t="s">
        <v>24</v>
      </c>
      <c r="BR25" s="4" t="s">
        <v>24</v>
      </c>
      <c r="BS25" s="4" t="s">
        <v>25</v>
      </c>
      <c r="BT25" s="4" t="s">
        <v>25</v>
      </c>
      <c r="BU25" s="236"/>
      <c r="BV25" s="215"/>
      <c r="BW25" s="3"/>
      <c r="BX25" s="6"/>
      <c r="BY25" s="6"/>
      <c r="BZ25" s="6"/>
      <c r="CA25" s="6"/>
      <c r="CB25" s="5"/>
      <c r="CC25" s="4"/>
      <c r="CD25" s="4"/>
      <c r="CE25" s="4"/>
      <c r="CF25" s="4"/>
      <c r="CG25" s="260"/>
      <c r="CH25" s="215"/>
      <c r="CI25" s="3"/>
      <c r="CJ25" s="6"/>
      <c r="CK25" s="6"/>
      <c r="CL25" s="6"/>
      <c r="CM25" s="6"/>
      <c r="CN25" s="5"/>
      <c r="CO25" s="4"/>
      <c r="CP25" s="4"/>
      <c r="CQ25" s="4"/>
      <c r="CR25" s="4"/>
      <c r="CS25" s="236"/>
      <c r="CT25" s="215"/>
      <c r="CU25" s="3"/>
      <c r="CV25" s="6"/>
      <c r="CW25" s="6"/>
      <c r="CX25" s="6"/>
      <c r="CY25" s="6"/>
      <c r="CZ25" s="5"/>
      <c r="DA25" s="4"/>
      <c r="DB25" s="4"/>
      <c r="DC25" s="4"/>
      <c r="DD25" s="4"/>
      <c r="DE25" s="236"/>
      <c r="DF25" s="215"/>
      <c r="DG25" s="3"/>
      <c r="DH25" s="6"/>
      <c r="DI25" s="6"/>
      <c r="DJ25" s="6"/>
      <c r="DK25" s="6"/>
      <c r="DL25" s="5"/>
      <c r="DM25" s="4"/>
      <c r="DN25" s="4"/>
      <c r="DO25" s="4"/>
      <c r="DP25" s="4"/>
      <c r="DQ25" s="236"/>
      <c r="DR25" s="215"/>
      <c r="DS25" s="3"/>
      <c r="DT25" s="6"/>
      <c r="DU25" s="6"/>
      <c r="DV25" s="6"/>
      <c r="DW25" s="6"/>
      <c r="DX25" s="5"/>
      <c r="DY25" s="4"/>
      <c r="DZ25" s="4"/>
      <c r="EA25" s="4"/>
      <c r="EB25" s="4"/>
      <c r="EC25" s="236"/>
      <c r="ED25" s="215"/>
      <c r="EE25" s="3"/>
      <c r="EF25" s="6"/>
      <c r="EG25" s="6"/>
      <c r="EH25" s="6"/>
      <c r="EI25" s="6"/>
      <c r="EJ25" s="5"/>
      <c r="EK25" s="4"/>
      <c r="EL25" s="4"/>
      <c r="EM25" s="4"/>
      <c r="EN25" s="4"/>
      <c r="EO25" s="236"/>
      <c r="EP25" s="215"/>
      <c r="EQ25" s="3"/>
      <c r="ER25" s="6"/>
      <c r="ES25" s="6"/>
      <c r="ET25" s="6"/>
      <c r="EU25" s="6"/>
      <c r="EV25" s="5"/>
      <c r="EW25" s="4"/>
      <c r="EX25" s="4"/>
      <c r="EY25" s="4"/>
      <c r="EZ25" s="4"/>
      <c r="FA25" s="236"/>
      <c r="FB25" s="215"/>
      <c r="FC25" s="3"/>
      <c r="FD25" s="6"/>
      <c r="FE25" s="6"/>
      <c r="FF25" s="6"/>
      <c r="FG25" s="6"/>
      <c r="FH25" s="5"/>
      <c r="FI25" s="4"/>
      <c r="FJ25" s="4"/>
      <c r="FK25" s="4"/>
      <c r="FL25" s="4"/>
      <c r="FM25" s="236"/>
      <c r="FN25" s="215"/>
      <c r="FO25" s="3"/>
      <c r="FP25" s="6"/>
      <c r="FQ25" s="6"/>
      <c r="FR25" s="6"/>
      <c r="FS25" s="6"/>
      <c r="FT25" s="5"/>
      <c r="FU25" s="4"/>
      <c r="FV25" s="4"/>
      <c r="FW25" s="4"/>
      <c r="FX25" s="4"/>
      <c r="FY25" s="236"/>
      <c r="FZ25" s="215"/>
      <c r="GA25" s="3"/>
      <c r="GB25" s="6"/>
      <c r="GC25" s="6"/>
      <c r="GD25" s="6"/>
      <c r="GE25" s="6"/>
      <c r="GF25" s="5"/>
      <c r="GG25" s="4"/>
      <c r="GH25" s="4"/>
      <c r="GI25" s="4"/>
      <c r="GJ25" s="4"/>
      <c r="GK25" s="236"/>
      <c r="GL25" s="215"/>
      <c r="GM25" s="3"/>
      <c r="GN25" s="6"/>
      <c r="GO25" s="6"/>
      <c r="GP25" s="6"/>
      <c r="GQ25" s="6"/>
      <c r="GR25" s="5"/>
      <c r="GS25" s="4"/>
      <c r="GT25" s="4"/>
      <c r="GU25" s="4"/>
      <c r="GV25" s="4"/>
      <c r="GW25" s="236"/>
      <c r="GX25" s="215"/>
      <c r="GY25" s="3"/>
      <c r="GZ25" s="6"/>
      <c r="HA25" s="6"/>
      <c r="HB25" s="6"/>
      <c r="HC25" s="6"/>
      <c r="HD25" s="5"/>
      <c r="HE25" s="4"/>
      <c r="HF25" s="4"/>
      <c r="HG25" s="4"/>
      <c r="HH25" s="4"/>
      <c r="HI25" s="236"/>
      <c r="HJ25" s="215"/>
      <c r="HK25" s="3"/>
      <c r="HL25" s="6"/>
      <c r="HM25" s="6"/>
      <c r="HN25" s="6"/>
      <c r="HO25" s="6"/>
      <c r="HP25" s="5"/>
      <c r="HQ25" s="4"/>
      <c r="HR25" s="4"/>
      <c r="HS25" s="4"/>
      <c r="HT25" s="4"/>
    </row>
    <row r="26" spans="1:228" x14ac:dyDescent="0.25">
      <c r="A26" s="270"/>
      <c r="B26" s="227"/>
      <c r="C26" s="3">
        <v>37874</v>
      </c>
      <c r="D26" s="6">
        <v>1</v>
      </c>
      <c r="E26" s="6">
        <v>13.7</v>
      </c>
      <c r="F26" s="6">
        <v>6.6</v>
      </c>
      <c r="G26" s="6">
        <v>0.04</v>
      </c>
      <c r="H26" s="5">
        <v>1</v>
      </c>
      <c r="I26" s="4" t="s">
        <v>22</v>
      </c>
      <c r="J26" s="4" t="s">
        <v>22</v>
      </c>
      <c r="K26" s="4" t="s">
        <v>22</v>
      </c>
      <c r="L26" s="4" t="s">
        <v>22</v>
      </c>
      <c r="M26" s="247"/>
      <c r="N26" s="212"/>
      <c r="O26" s="3">
        <v>37874</v>
      </c>
      <c r="P26" s="6">
        <v>3</v>
      </c>
      <c r="Q26" s="6">
        <v>31.1</v>
      </c>
      <c r="R26" s="6">
        <v>1.6</v>
      </c>
      <c r="S26" s="6">
        <v>0.99</v>
      </c>
      <c r="T26" s="5">
        <v>4.75</v>
      </c>
      <c r="U26" s="4" t="s">
        <v>23</v>
      </c>
      <c r="V26" s="4" t="s">
        <v>23</v>
      </c>
      <c r="W26" s="4" t="s">
        <v>25</v>
      </c>
      <c r="X26" s="4" t="s">
        <v>23</v>
      </c>
      <c r="Y26" s="273"/>
      <c r="Z26" s="273"/>
      <c r="AA26" s="3">
        <v>37874</v>
      </c>
      <c r="AB26" s="6">
        <v>3.2</v>
      </c>
      <c r="AC26" s="6">
        <v>23.5</v>
      </c>
      <c r="AD26" s="6">
        <v>4.2</v>
      </c>
      <c r="AE26" s="6">
        <v>4.34</v>
      </c>
      <c r="AF26" s="5">
        <v>5.5</v>
      </c>
      <c r="AG26" s="4" t="s">
        <v>23</v>
      </c>
      <c r="AH26" s="4" t="s">
        <v>23</v>
      </c>
      <c r="AI26" s="4" t="s">
        <v>24</v>
      </c>
      <c r="AJ26" s="4" t="s">
        <v>25</v>
      </c>
      <c r="AK26" s="255"/>
      <c r="AL26" s="257"/>
      <c r="AM26" s="3">
        <v>37874</v>
      </c>
      <c r="AN26" s="6">
        <v>43.7</v>
      </c>
      <c r="AO26" s="6">
        <v>15</v>
      </c>
      <c r="AP26" s="6">
        <v>0.3</v>
      </c>
      <c r="AQ26" s="6">
        <v>5.68</v>
      </c>
      <c r="AR26" s="5">
        <v>7.75</v>
      </c>
      <c r="AS26" s="4" t="s">
        <v>25</v>
      </c>
      <c r="AT26" s="4" t="s">
        <v>22</v>
      </c>
      <c r="AU26" s="4" t="s">
        <v>25</v>
      </c>
      <c r="AV26" s="4" t="s">
        <v>25</v>
      </c>
      <c r="AW26" s="270"/>
      <c r="AX26" s="270"/>
      <c r="AY26" s="3">
        <v>37874</v>
      </c>
      <c r="AZ26" s="6">
        <v>13</v>
      </c>
      <c r="BA26" s="6">
        <v>16.100000000000001</v>
      </c>
      <c r="BB26" s="6">
        <v>0</v>
      </c>
      <c r="BC26" s="6">
        <v>9.02</v>
      </c>
      <c r="BD26" s="5">
        <v>6.75</v>
      </c>
      <c r="BE26" s="4" t="s">
        <v>24</v>
      </c>
      <c r="BF26" s="4" t="s">
        <v>22</v>
      </c>
      <c r="BG26" s="4" t="s">
        <v>25</v>
      </c>
      <c r="BH26" s="4" t="s">
        <v>25</v>
      </c>
      <c r="BI26" s="236"/>
      <c r="BJ26" s="215"/>
      <c r="BK26" s="3">
        <v>37874</v>
      </c>
      <c r="BL26" s="6">
        <v>9</v>
      </c>
      <c r="BM26" s="6">
        <v>20.100000000000001</v>
      </c>
      <c r="BN26" s="6">
        <v>0</v>
      </c>
      <c r="BO26" s="6">
        <v>5.88</v>
      </c>
      <c r="BP26" s="5">
        <v>7.25</v>
      </c>
      <c r="BQ26" s="4" t="s">
        <v>24</v>
      </c>
      <c r="BR26" s="4" t="s">
        <v>23</v>
      </c>
      <c r="BS26" s="4" t="s">
        <v>25</v>
      </c>
      <c r="BT26" s="4" t="s">
        <v>25</v>
      </c>
      <c r="BU26" s="236"/>
      <c r="BV26" s="215"/>
      <c r="BW26" s="3"/>
      <c r="BX26" s="6"/>
      <c r="BY26" s="6"/>
      <c r="BZ26" s="6"/>
      <c r="CA26" s="6"/>
      <c r="CB26" s="5"/>
      <c r="CC26" s="4"/>
      <c r="CD26" s="4"/>
      <c r="CE26" s="4"/>
      <c r="CF26" s="4"/>
      <c r="CG26" s="260"/>
      <c r="CH26" s="215"/>
      <c r="CI26" s="3"/>
      <c r="CJ26" s="6"/>
      <c r="CK26" s="6"/>
      <c r="CL26" s="6"/>
      <c r="CM26" s="6"/>
      <c r="CN26" s="5"/>
      <c r="CO26" s="4"/>
      <c r="CP26" s="4"/>
      <c r="CQ26" s="4"/>
      <c r="CR26" s="4"/>
      <c r="CS26" s="236"/>
      <c r="CT26" s="215"/>
      <c r="CU26" s="3"/>
      <c r="CV26" s="6"/>
      <c r="CW26" s="6"/>
      <c r="CX26" s="6"/>
      <c r="CY26" s="6"/>
      <c r="CZ26" s="5"/>
      <c r="DA26" s="4"/>
      <c r="DB26" s="4"/>
      <c r="DC26" s="4"/>
      <c r="DD26" s="4"/>
      <c r="DE26" s="236"/>
      <c r="DF26" s="215"/>
      <c r="DG26" s="3"/>
      <c r="DH26" s="6"/>
      <c r="DI26" s="6"/>
      <c r="DJ26" s="6"/>
      <c r="DK26" s="6"/>
      <c r="DL26" s="5"/>
      <c r="DM26" s="4"/>
      <c r="DN26" s="4"/>
      <c r="DO26" s="4"/>
      <c r="DP26" s="4"/>
      <c r="DQ26" s="236"/>
      <c r="DR26" s="215"/>
      <c r="DS26" s="3"/>
      <c r="DT26" s="6"/>
      <c r="DU26" s="6"/>
      <c r="DV26" s="6"/>
      <c r="DW26" s="6"/>
      <c r="DX26" s="5"/>
      <c r="DY26" s="4"/>
      <c r="DZ26" s="4"/>
      <c r="EA26" s="4"/>
      <c r="EB26" s="4"/>
      <c r="EC26" s="236"/>
      <c r="ED26" s="215"/>
      <c r="EE26" s="3"/>
      <c r="EF26" s="6"/>
      <c r="EG26" s="6"/>
      <c r="EH26" s="6"/>
      <c r="EI26" s="6"/>
      <c r="EJ26" s="5"/>
      <c r="EK26" s="4"/>
      <c r="EL26" s="4"/>
      <c r="EM26" s="4"/>
      <c r="EN26" s="4"/>
      <c r="EO26" s="236"/>
      <c r="EP26" s="215"/>
      <c r="EQ26" s="3"/>
      <c r="ER26" s="6"/>
      <c r="ES26" s="6"/>
      <c r="ET26" s="6"/>
      <c r="EU26" s="6"/>
      <c r="EV26" s="5"/>
      <c r="EW26" s="4"/>
      <c r="EX26" s="4"/>
      <c r="EY26" s="4"/>
      <c r="EZ26" s="4"/>
      <c r="FA26" s="236"/>
      <c r="FB26" s="215"/>
      <c r="FC26" s="3"/>
      <c r="FD26" s="6"/>
      <c r="FE26" s="6"/>
      <c r="FF26" s="6"/>
      <c r="FG26" s="6"/>
      <c r="FH26" s="5"/>
      <c r="FI26" s="4"/>
      <c r="FJ26" s="4"/>
      <c r="FK26" s="4"/>
      <c r="FL26" s="4"/>
      <c r="FM26" s="236"/>
      <c r="FN26" s="215"/>
      <c r="FO26" s="3"/>
      <c r="FP26" s="6"/>
      <c r="FQ26" s="6"/>
      <c r="FR26" s="6"/>
      <c r="FS26" s="6"/>
      <c r="FT26" s="5"/>
      <c r="FU26" s="4"/>
      <c r="FV26" s="4"/>
      <c r="FW26" s="4"/>
      <c r="FX26" s="4"/>
      <c r="FY26" s="236"/>
      <c r="FZ26" s="215"/>
      <c r="GA26" s="3"/>
      <c r="GB26" s="6"/>
      <c r="GC26" s="6"/>
      <c r="GD26" s="6"/>
      <c r="GE26" s="6"/>
      <c r="GF26" s="5"/>
      <c r="GG26" s="4"/>
      <c r="GH26" s="4"/>
      <c r="GI26" s="4"/>
      <c r="GJ26" s="4"/>
      <c r="GK26" s="236"/>
      <c r="GL26" s="215"/>
      <c r="GM26" s="3"/>
      <c r="GN26" s="6"/>
      <c r="GO26" s="6"/>
      <c r="GP26" s="6"/>
      <c r="GQ26" s="6"/>
      <c r="GR26" s="5"/>
      <c r="GS26" s="4"/>
      <c r="GT26" s="4"/>
      <c r="GU26" s="4"/>
      <c r="GV26" s="4"/>
      <c r="GW26" s="236"/>
      <c r="GX26" s="215"/>
      <c r="GY26" s="3"/>
      <c r="GZ26" s="6"/>
      <c r="HA26" s="6"/>
      <c r="HB26" s="6"/>
      <c r="HC26" s="6"/>
      <c r="HD26" s="5"/>
      <c r="HE26" s="4"/>
      <c r="HF26" s="4"/>
      <c r="HG26" s="4"/>
      <c r="HH26" s="4"/>
      <c r="HI26" s="236"/>
      <c r="HJ26" s="215"/>
      <c r="HK26" s="3"/>
      <c r="HL26" s="6"/>
      <c r="HM26" s="6"/>
      <c r="HN26" s="6"/>
      <c r="HO26" s="6"/>
      <c r="HP26" s="5"/>
      <c r="HQ26" s="4"/>
      <c r="HR26" s="4"/>
      <c r="HS26" s="4"/>
      <c r="HT26" s="4"/>
    </row>
    <row r="27" spans="1:228" x14ac:dyDescent="0.25">
      <c r="A27" s="270"/>
      <c r="B27" s="227"/>
      <c r="C27" s="3">
        <v>37897</v>
      </c>
      <c r="D27" s="6">
        <v>1</v>
      </c>
      <c r="E27" s="6">
        <v>20.6</v>
      </c>
      <c r="F27" s="6">
        <v>6.6</v>
      </c>
      <c r="G27" s="6">
        <v>0.09</v>
      </c>
      <c r="H27" s="5">
        <v>1.5</v>
      </c>
      <c r="I27" s="4" t="s">
        <v>22</v>
      </c>
      <c r="J27" s="4" t="s">
        <v>23</v>
      </c>
      <c r="K27" s="4" t="s">
        <v>22</v>
      </c>
      <c r="L27" s="4" t="s">
        <v>22</v>
      </c>
      <c r="M27" s="247"/>
      <c r="N27" s="212"/>
      <c r="O27" s="3">
        <v>37897</v>
      </c>
      <c r="P27" s="6">
        <v>3</v>
      </c>
      <c r="Q27" s="6">
        <v>41.5</v>
      </c>
      <c r="R27" s="6">
        <v>3.5</v>
      </c>
      <c r="S27" s="6">
        <v>0.94</v>
      </c>
      <c r="T27" s="5">
        <v>3.75</v>
      </c>
      <c r="U27" s="4" t="s">
        <v>23</v>
      </c>
      <c r="V27" s="4" t="s">
        <v>23</v>
      </c>
      <c r="W27" s="4" t="s">
        <v>24</v>
      </c>
      <c r="X27" s="4" t="s">
        <v>23</v>
      </c>
      <c r="Y27" s="273"/>
      <c r="Z27" s="273"/>
      <c r="AA27" s="3">
        <v>37897</v>
      </c>
      <c r="AB27" s="6">
        <v>3.9</v>
      </c>
      <c r="AC27" s="6">
        <v>26.2</v>
      </c>
      <c r="AD27" s="6">
        <v>3.4</v>
      </c>
      <c r="AE27" s="6">
        <v>5.92</v>
      </c>
      <c r="AF27" s="5">
        <v>5.5</v>
      </c>
      <c r="AG27" s="4" t="s">
        <v>23</v>
      </c>
      <c r="AH27" s="4" t="s">
        <v>23</v>
      </c>
      <c r="AI27" s="4" t="s">
        <v>24</v>
      </c>
      <c r="AJ27" s="4" t="s">
        <v>25</v>
      </c>
      <c r="AK27" s="255"/>
      <c r="AL27" s="257"/>
      <c r="AM27" s="3">
        <v>37897</v>
      </c>
      <c r="AN27" s="6">
        <v>12.4</v>
      </c>
      <c r="AO27" s="6">
        <v>18.100000000000001</v>
      </c>
      <c r="AP27" s="6">
        <v>0.8</v>
      </c>
      <c r="AQ27" s="6">
        <v>5.41</v>
      </c>
      <c r="AR27" s="5">
        <v>6.75</v>
      </c>
      <c r="AS27" s="4" t="s">
        <v>24</v>
      </c>
      <c r="AT27" s="4" t="s">
        <v>22</v>
      </c>
      <c r="AU27" s="4" t="s">
        <v>25</v>
      </c>
      <c r="AV27" s="4" t="s">
        <v>25</v>
      </c>
      <c r="AW27" s="270"/>
      <c r="AX27" s="270"/>
      <c r="AY27" s="3">
        <v>37897</v>
      </c>
      <c r="AZ27" s="6">
        <v>12.6</v>
      </c>
      <c r="BA27" s="6">
        <v>17.600000000000001</v>
      </c>
      <c r="BB27" s="6">
        <v>0</v>
      </c>
      <c r="BC27" s="6">
        <v>9.3800000000000008</v>
      </c>
      <c r="BD27" s="5">
        <v>6.75</v>
      </c>
      <c r="BE27" s="4" t="s">
        <v>24</v>
      </c>
      <c r="BF27" s="4" t="s">
        <v>22</v>
      </c>
      <c r="BG27" s="4" t="s">
        <v>25</v>
      </c>
      <c r="BH27" s="4" t="s">
        <v>25</v>
      </c>
      <c r="BI27" s="236"/>
      <c r="BJ27" s="215"/>
      <c r="BK27" s="3">
        <v>37897</v>
      </c>
      <c r="BL27" s="6">
        <v>11.3</v>
      </c>
      <c r="BM27" s="6">
        <v>16.8</v>
      </c>
      <c r="BN27" s="6">
        <v>0</v>
      </c>
      <c r="BO27" s="6">
        <v>9.2100000000000009</v>
      </c>
      <c r="BP27" s="5">
        <v>6.75</v>
      </c>
      <c r="BQ27" s="4" t="s">
        <v>24</v>
      </c>
      <c r="BR27" s="4" t="s">
        <v>22</v>
      </c>
      <c r="BS27" s="4" t="s">
        <v>25</v>
      </c>
      <c r="BT27" s="4" t="s">
        <v>25</v>
      </c>
      <c r="BU27" s="236"/>
      <c r="BV27" s="215"/>
      <c r="BW27" s="3"/>
      <c r="BX27" s="6"/>
      <c r="BY27" s="6"/>
      <c r="BZ27" s="6"/>
      <c r="CA27" s="6"/>
      <c r="CB27" s="5"/>
      <c r="CC27" s="4"/>
      <c r="CD27" s="4"/>
      <c r="CE27" s="4"/>
      <c r="CF27" s="4"/>
      <c r="CG27" s="260"/>
      <c r="CH27" s="215"/>
      <c r="CI27" s="3"/>
      <c r="CJ27" s="6"/>
      <c r="CK27" s="6"/>
      <c r="CL27" s="6"/>
      <c r="CM27" s="6"/>
      <c r="CN27" s="5"/>
      <c r="CO27" s="4"/>
      <c r="CP27" s="4"/>
      <c r="CQ27" s="4"/>
      <c r="CR27" s="4"/>
      <c r="CS27" s="236"/>
      <c r="CT27" s="215"/>
      <c r="CU27" s="3"/>
      <c r="CV27" s="6"/>
      <c r="CW27" s="6"/>
      <c r="CX27" s="6"/>
      <c r="CY27" s="6"/>
      <c r="CZ27" s="5"/>
      <c r="DA27" s="4"/>
      <c r="DB27" s="4"/>
      <c r="DC27" s="4"/>
      <c r="DD27" s="4"/>
      <c r="DE27" s="236"/>
      <c r="DF27" s="215"/>
      <c r="DG27" s="3"/>
      <c r="DH27" s="6"/>
      <c r="DI27" s="6"/>
      <c r="DJ27" s="6"/>
      <c r="DK27" s="6"/>
      <c r="DL27" s="5"/>
      <c r="DM27" s="4"/>
      <c r="DN27" s="4"/>
      <c r="DO27" s="4"/>
      <c r="DP27" s="4"/>
      <c r="DQ27" s="236"/>
      <c r="DR27" s="215"/>
      <c r="DS27" s="3"/>
      <c r="DT27" s="6"/>
      <c r="DU27" s="6"/>
      <c r="DV27" s="6"/>
      <c r="DW27" s="6"/>
      <c r="DX27" s="5"/>
      <c r="DY27" s="4"/>
      <c r="DZ27" s="4"/>
      <c r="EA27" s="4"/>
      <c r="EB27" s="4"/>
      <c r="EC27" s="236"/>
      <c r="ED27" s="215"/>
      <c r="EE27" s="3"/>
      <c r="EF27" s="6"/>
      <c r="EG27" s="6"/>
      <c r="EH27" s="6"/>
      <c r="EI27" s="6"/>
      <c r="EJ27" s="5"/>
      <c r="EK27" s="4"/>
      <c r="EL27" s="4"/>
      <c r="EM27" s="4"/>
      <c r="EN27" s="4"/>
      <c r="EO27" s="236"/>
      <c r="EP27" s="215"/>
      <c r="EQ27" s="3"/>
      <c r="ER27" s="6"/>
      <c r="ES27" s="6"/>
      <c r="ET27" s="6"/>
      <c r="EU27" s="6"/>
      <c r="EV27" s="5"/>
      <c r="EW27" s="4"/>
      <c r="EX27" s="4"/>
      <c r="EY27" s="4"/>
      <c r="EZ27" s="4"/>
      <c r="FA27" s="236"/>
      <c r="FB27" s="215"/>
      <c r="FC27" s="3"/>
      <c r="FD27" s="6"/>
      <c r="FE27" s="6"/>
      <c r="FF27" s="6"/>
      <c r="FG27" s="6"/>
      <c r="FH27" s="5"/>
      <c r="FI27" s="4"/>
      <c r="FJ27" s="4"/>
      <c r="FK27" s="4"/>
      <c r="FL27" s="4"/>
      <c r="FM27" s="236"/>
      <c r="FN27" s="215"/>
      <c r="FO27" s="3"/>
      <c r="FP27" s="6"/>
      <c r="FQ27" s="6"/>
      <c r="FR27" s="6"/>
      <c r="FS27" s="6"/>
      <c r="FT27" s="5"/>
      <c r="FU27" s="4"/>
      <c r="FV27" s="4"/>
      <c r="FW27" s="4"/>
      <c r="FX27" s="4"/>
      <c r="FY27" s="236"/>
      <c r="FZ27" s="215"/>
      <c r="GA27" s="3"/>
      <c r="GB27" s="6"/>
      <c r="GC27" s="6"/>
      <c r="GD27" s="6"/>
      <c r="GE27" s="6"/>
      <c r="GF27" s="5"/>
      <c r="GG27" s="4"/>
      <c r="GH27" s="4"/>
      <c r="GI27" s="4"/>
      <c r="GJ27" s="4"/>
      <c r="GK27" s="236"/>
      <c r="GL27" s="215"/>
      <c r="GM27" s="3"/>
      <c r="GN27" s="6"/>
      <c r="GO27" s="6"/>
      <c r="GP27" s="6"/>
      <c r="GQ27" s="6"/>
      <c r="GR27" s="5"/>
      <c r="GS27" s="4"/>
      <c r="GT27" s="4"/>
      <c r="GU27" s="4"/>
      <c r="GV27" s="4"/>
      <c r="GW27" s="236"/>
      <c r="GX27" s="215"/>
      <c r="GY27" s="3"/>
      <c r="GZ27" s="6"/>
      <c r="HA27" s="6"/>
      <c r="HB27" s="6"/>
      <c r="HC27" s="6"/>
      <c r="HD27" s="5"/>
      <c r="HE27" s="4"/>
      <c r="HF27" s="4"/>
      <c r="HG27" s="4"/>
      <c r="HH27" s="4"/>
      <c r="HI27" s="236"/>
      <c r="HJ27" s="215"/>
      <c r="HK27" s="3"/>
      <c r="HL27" s="6"/>
      <c r="HM27" s="6"/>
      <c r="HN27" s="6"/>
      <c r="HO27" s="6"/>
      <c r="HP27" s="5"/>
      <c r="HQ27" s="4"/>
      <c r="HR27" s="4"/>
      <c r="HS27" s="4"/>
      <c r="HT27" s="4"/>
    </row>
    <row r="28" spans="1:228" x14ac:dyDescent="0.25">
      <c r="A28" s="270"/>
      <c r="B28" s="227"/>
      <c r="C28" s="3">
        <v>37932</v>
      </c>
      <c r="D28" s="6">
        <v>1</v>
      </c>
      <c r="E28" s="6">
        <v>21.2</v>
      </c>
      <c r="F28" s="6">
        <v>3.7</v>
      </c>
      <c r="G28" s="6">
        <v>0.05</v>
      </c>
      <c r="H28" s="5">
        <v>2.75</v>
      </c>
      <c r="I28" s="4" t="s">
        <v>22</v>
      </c>
      <c r="J28" s="4" t="s">
        <v>23</v>
      </c>
      <c r="K28" s="4" t="s">
        <v>24</v>
      </c>
      <c r="L28" s="4" t="s">
        <v>22</v>
      </c>
      <c r="M28" s="247"/>
      <c r="N28" s="212"/>
      <c r="O28" s="3">
        <v>37932</v>
      </c>
      <c r="P28" s="6">
        <v>5.3</v>
      </c>
      <c r="Q28" s="6">
        <v>15</v>
      </c>
      <c r="R28" s="6">
        <v>1.6</v>
      </c>
      <c r="S28" s="6">
        <v>2.12</v>
      </c>
      <c r="T28" s="5">
        <v>5.75</v>
      </c>
      <c r="U28" s="4" t="s">
        <v>24</v>
      </c>
      <c r="V28" s="4" t="s">
        <v>22</v>
      </c>
      <c r="W28" s="4" t="s">
        <v>25</v>
      </c>
      <c r="X28" s="4" t="s">
        <v>24</v>
      </c>
      <c r="Y28" s="273"/>
      <c r="Z28" s="273"/>
      <c r="AA28" s="3">
        <v>37932</v>
      </c>
      <c r="AB28" s="6">
        <v>2.7</v>
      </c>
      <c r="AC28" s="6">
        <v>8.9</v>
      </c>
      <c r="AD28" s="6">
        <v>3.6</v>
      </c>
      <c r="AE28" s="6">
        <v>9.4499999999999993</v>
      </c>
      <c r="AF28" s="5">
        <v>4.5</v>
      </c>
      <c r="AG28" s="4" t="s">
        <v>22</v>
      </c>
      <c r="AH28" s="4" t="s">
        <v>22</v>
      </c>
      <c r="AI28" s="4" t="s">
        <v>24</v>
      </c>
      <c r="AJ28" s="4" t="s">
        <v>25</v>
      </c>
      <c r="AK28" s="255"/>
      <c r="AL28" s="257"/>
      <c r="AM28" s="3">
        <v>37932</v>
      </c>
      <c r="AN28" s="6">
        <v>54.1</v>
      </c>
      <c r="AO28" s="6">
        <v>19.8</v>
      </c>
      <c r="AP28" s="6">
        <v>1</v>
      </c>
      <c r="AQ28" s="6">
        <v>5.66</v>
      </c>
      <c r="AR28" s="5">
        <v>7.75</v>
      </c>
      <c r="AS28" s="4" t="s">
        <v>25</v>
      </c>
      <c r="AT28" s="4" t="s">
        <v>22</v>
      </c>
      <c r="AU28" s="4" t="s">
        <v>25</v>
      </c>
      <c r="AV28" s="4" t="s">
        <v>25</v>
      </c>
      <c r="AW28" s="270"/>
      <c r="AX28" s="270"/>
      <c r="AY28" s="3">
        <v>37932</v>
      </c>
      <c r="AZ28" s="6">
        <v>48.5</v>
      </c>
      <c r="BA28" s="6">
        <v>19.399999999999999</v>
      </c>
      <c r="BB28" s="6">
        <v>0</v>
      </c>
      <c r="BC28" s="6">
        <v>11.9</v>
      </c>
      <c r="BD28" s="5">
        <v>7.75</v>
      </c>
      <c r="BE28" s="4" t="s">
        <v>25</v>
      </c>
      <c r="BF28" s="4" t="s">
        <v>22</v>
      </c>
      <c r="BG28" s="4" t="s">
        <v>25</v>
      </c>
      <c r="BH28" s="4" t="s">
        <v>25</v>
      </c>
      <c r="BI28" s="236"/>
      <c r="BJ28" s="215"/>
      <c r="BK28" s="3">
        <v>37932</v>
      </c>
      <c r="BL28" s="6">
        <v>21.9</v>
      </c>
      <c r="BM28" s="6">
        <v>19.8</v>
      </c>
      <c r="BN28" s="6">
        <v>0</v>
      </c>
      <c r="BO28" s="6">
        <v>12.9</v>
      </c>
      <c r="BP28" s="5">
        <v>7.75</v>
      </c>
      <c r="BQ28" s="4" t="s">
        <v>25</v>
      </c>
      <c r="BR28" s="4" t="s">
        <v>22</v>
      </c>
      <c r="BS28" s="4" t="s">
        <v>25</v>
      </c>
      <c r="BT28" s="4" t="s">
        <v>25</v>
      </c>
      <c r="BU28" s="236"/>
      <c r="BV28" s="215"/>
      <c r="BW28" s="3"/>
      <c r="BX28" s="6"/>
      <c r="BY28" s="6"/>
      <c r="BZ28" s="6"/>
      <c r="CA28" s="6"/>
      <c r="CB28" s="5"/>
      <c r="CC28" s="4"/>
      <c r="CD28" s="4"/>
      <c r="CE28" s="4"/>
      <c r="CF28" s="4"/>
      <c r="CG28" s="260"/>
      <c r="CH28" s="215"/>
      <c r="CI28" s="3"/>
      <c r="CJ28" s="6"/>
      <c r="CK28" s="6"/>
      <c r="CL28" s="6"/>
      <c r="CM28" s="6"/>
      <c r="CN28" s="5"/>
      <c r="CO28" s="4"/>
      <c r="CP28" s="4"/>
      <c r="CQ28" s="4"/>
      <c r="CR28" s="4"/>
      <c r="CS28" s="236"/>
      <c r="CT28" s="215"/>
      <c r="CU28" s="3"/>
      <c r="CV28" s="6"/>
      <c r="CW28" s="6"/>
      <c r="CX28" s="6"/>
      <c r="CY28" s="6"/>
      <c r="CZ28" s="5"/>
      <c r="DA28" s="4"/>
      <c r="DB28" s="4"/>
      <c r="DC28" s="4"/>
      <c r="DD28" s="4"/>
      <c r="DE28" s="236"/>
      <c r="DF28" s="215"/>
      <c r="DG28" s="3"/>
      <c r="DH28" s="6"/>
      <c r="DI28" s="6"/>
      <c r="DJ28" s="6"/>
      <c r="DK28" s="6"/>
      <c r="DL28" s="5"/>
      <c r="DM28" s="4"/>
      <c r="DN28" s="4"/>
      <c r="DO28" s="4"/>
      <c r="DP28" s="4"/>
      <c r="DQ28" s="236"/>
      <c r="DR28" s="215"/>
      <c r="DS28" s="3"/>
      <c r="DT28" s="6"/>
      <c r="DU28" s="6"/>
      <c r="DV28" s="6"/>
      <c r="DW28" s="6"/>
      <c r="DX28" s="5"/>
      <c r="DY28" s="4"/>
      <c r="DZ28" s="4"/>
      <c r="EA28" s="4"/>
      <c r="EB28" s="4"/>
      <c r="EC28" s="236"/>
      <c r="ED28" s="215"/>
      <c r="EE28" s="3"/>
      <c r="EF28" s="6"/>
      <c r="EG28" s="6"/>
      <c r="EH28" s="6"/>
      <c r="EI28" s="6"/>
      <c r="EJ28" s="5"/>
      <c r="EK28" s="4"/>
      <c r="EL28" s="4"/>
      <c r="EM28" s="4"/>
      <c r="EN28" s="4"/>
      <c r="EO28" s="236"/>
      <c r="EP28" s="215"/>
      <c r="EQ28" s="3"/>
      <c r="ER28" s="6"/>
      <c r="ES28" s="6"/>
      <c r="ET28" s="6"/>
      <c r="EU28" s="6"/>
      <c r="EV28" s="5"/>
      <c r="EW28" s="4"/>
      <c r="EX28" s="4"/>
      <c r="EY28" s="4"/>
      <c r="EZ28" s="4"/>
      <c r="FA28" s="236"/>
      <c r="FB28" s="215"/>
      <c r="FC28" s="3"/>
      <c r="FD28" s="6"/>
      <c r="FE28" s="6"/>
      <c r="FF28" s="6"/>
      <c r="FG28" s="6"/>
      <c r="FH28" s="5"/>
      <c r="FI28" s="4"/>
      <c r="FJ28" s="4"/>
      <c r="FK28" s="4"/>
      <c r="FL28" s="4"/>
      <c r="FM28" s="236"/>
      <c r="FN28" s="215"/>
      <c r="FO28" s="3"/>
      <c r="FP28" s="6"/>
      <c r="FQ28" s="6"/>
      <c r="FR28" s="6"/>
      <c r="FS28" s="6"/>
      <c r="FT28" s="5"/>
      <c r="FU28" s="4"/>
      <c r="FV28" s="4"/>
      <c r="FW28" s="4"/>
      <c r="FX28" s="4"/>
      <c r="FY28" s="236"/>
      <c r="FZ28" s="215"/>
      <c r="GA28" s="3"/>
      <c r="GB28" s="6"/>
      <c r="GC28" s="6"/>
      <c r="GD28" s="6"/>
      <c r="GE28" s="6"/>
      <c r="GF28" s="5"/>
      <c r="GG28" s="4"/>
      <c r="GH28" s="4"/>
      <c r="GI28" s="4"/>
      <c r="GJ28" s="4"/>
      <c r="GK28" s="236"/>
      <c r="GL28" s="215"/>
      <c r="GM28" s="3"/>
      <c r="GN28" s="6"/>
      <c r="GO28" s="6"/>
      <c r="GP28" s="6"/>
      <c r="GQ28" s="6"/>
      <c r="GR28" s="5"/>
      <c r="GS28" s="4"/>
      <c r="GT28" s="4"/>
      <c r="GU28" s="4"/>
      <c r="GV28" s="4"/>
      <c r="GW28" s="236"/>
      <c r="GX28" s="215"/>
      <c r="GY28" s="3"/>
      <c r="GZ28" s="6"/>
      <c r="HA28" s="6"/>
      <c r="HB28" s="6"/>
      <c r="HC28" s="6"/>
      <c r="HD28" s="5"/>
      <c r="HE28" s="4"/>
      <c r="HF28" s="4"/>
      <c r="HG28" s="4"/>
      <c r="HH28" s="4"/>
      <c r="HI28" s="236"/>
      <c r="HJ28" s="215"/>
      <c r="HK28" s="3"/>
      <c r="HL28" s="6"/>
      <c r="HM28" s="6"/>
      <c r="HN28" s="6"/>
      <c r="HO28" s="6"/>
      <c r="HP28" s="5"/>
      <c r="HQ28" s="4"/>
      <c r="HR28" s="4"/>
      <c r="HS28" s="4"/>
      <c r="HT28" s="4"/>
    </row>
    <row r="29" spans="1:228" ht="17.25" thickBot="1" x14ac:dyDescent="0.3">
      <c r="A29" s="271"/>
      <c r="B29" s="228"/>
      <c r="C29" s="3">
        <v>37957</v>
      </c>
      <c r="D29" s="6">
        <v>1</v>
      </c>
      <c r="E29" s="6">
        <v>3.4</v>
      </c>
      <c r="F29" s="6">
        <v>8.6</v>
      </c>
      <c r="G29" s="6">
        <v>0.04</v>
      </c>
      <c r="H29" s="5">
        <v>1</v>
      </c>
      <c r="I29" s="4" t="s">
        <v>22</v>
      </c>
      <c r="J29" s="4" t="s">
        <v>22</v>
      </c>
      <c r="K29" s="4" t="s">
        <v>22</v>
      </c>
      <c r="L29" s="4" t="s">
        <v>22</v>
      </c>
      <c r="M29" s="248"/>
      <c r="N29" s="213"/>
      <c r="O29" s="27">
        <v>37957</v>
      </c>
      <c r="P29" s="8">
        <v>2.6</v>
      </c>
      <c r="Q29" s="6">
        <v>57.9</v>
      </c>
      <c r="R29" s="6">
        <v>3</v>
      </c>
      <c r="S29" s="6">
        <v>1.36</v>
      </c>
      <c r="T29" s="29">
        <v>4.75</v>
      </c>
      <c r="U29" s="28" t="s">
        <v>22</v>
      </c>
      <c r="V29" s="28" t="s">
        <v>24</v>
      </c>
      <c r="W29" s="28" t="s">
        <v>24</v>
      </c>
      <c r="X29" s="28" t="s">
        <v>24</v>
      </c>
      <c r="Y29" s="274"/>
      <c r="Z29" s="274"/>
      <c r="AA29" s="3">
        <v>37957</v>
      </c>
      <c r="AB29" s="6">
        <v>9.6999999999999993</v>
      </c>
      <c r="AC29" s="6">
        <v>20.3</v>
      </c>
      <c r="AD29" s="6">
        <v>5</v>
      </c>
      <c r="AE29" s="6">
        <v>7.73</v>
      </c>
      <c r="AF29" s="5">
        <v>5.5</v>
      </c>
      <c r="AG29" s="4" t="s">
        <v>24</v>
      </c>
      <c r="AH29" s="4" t="s">
        <v>23</v>
      </c>
      <c r="AI29" s="4" t="s">
        <v>23</v>
      </c>
      <c r="AJ29" s="4" t="s">
        <v>25</v>
      </c>
      <c r="AK29" s="255"/>
      <c r="AL29" s="258"/>
      <c r="AM29" s="3">
        <v>37957</v>
      </c>
      <c r="AN29" s="8">
        <v>136</v>
      </c>
      <c r="AO29" s="8">
        <v>24.5</v>
      </c>
      <c r="AP29" s="8">
        <v>0</v>
      </c>
      <c r="AQ29" s="8">
        <v>11.2</v>
      </c>
      <c r="AR29" s="29">
        <v>8.25</v>
      </c>
      <c r="AS29" s="4" t="s">
        <v>25</v>
      </c>
      <c r="AT29" s="4" t="s">
        <v>23</v>
      </c>
      <c r="AU29" s="4" t="s">
        <v>25</v>
      </c>
      <c r="AV29" s="4" t="s">
        <v>25</v>
      </c>
      <c r="AW29" s="271"/>
      <c r="AX29" s="271"/>
      <c r="AY29" s="3">
        <v>37957</v>
      </c>
      <c r="AZ29" s="8">
        <v>70.7</v>
      </c>
      <c r="BA29" s="8">
        <v>15.7</v>
      </c>
      <c r="BB29" s="8">
        <v>0</v>
      </c>
      <c r="BC29" s="8">
        <v>7.62</v>
      </c>
      <c r="BD29" s="5">
        <v>7.75</v>
      </c>
      <c r="BE29" s="4" t="s">
        <v>25</v>
      </c>
      <c r="BF29" s="4" t="s">
        <v>22</v>
      </c>
      <c r="BG29" s="7" t="s">
        <v>25</v>
      </c>
      <c r="BH29" s="7" t="s">
        <v>25</v>
      </c>
      <c r="BI29" s="237"/>
      <c r="BJ29" s="216"/>
      <c r="BK29" s="3">
        <v>37957</v>
      </c>
      <c r="BL29" s="8">
        <v>56</v>
      </c>
      <c r="BM29" s="8">
        <v>9.9</v>
      </c>
      <c r="BN29" s="8">
        <v>1.3</v>
      </c>
      <c r="BO29" s="8">
        <v>12.9</v>
      </c>
      <c r="BP29" s="5">
        <v>7.75</v>
      </c>
      <c r="BQ29" s="4" t="s">
        <v>25</v>
      </c>
      <c r="BR29" s="4" t="s">
        <v>22</v>
      </c>
      <c r="BS29" s="4" t="s">
        <v>25</v>
      </c>
      <c r="BT29" s="4" t="s">
        <v>25</v>
      </c>
      <c r="BU29" s="237"/>
      <c r="BV29" s="216"/>
      <c r="BW29" s="3"/>
      <c r="BX29" s="8"/>
      <c r="BY29" s="8"/>
      <c r="BZ29" s="8"/>
      <c r="CA29" s="8"/>
      <c r="CB29" s="5"/>
      <c r="CC29" s="4"/>
      <c r="CD29" s="4"/>
      <c r="CE29" s="4"/>
      <c r="CF29" s="4"/>
      <c r="CG29" s="261"/>
      <c r="CH29" s="216"/>
      <c r="CI29" s="3"/>
      <c r="CJ29" s="8"/>
      <c r="CK29" s="8"/>
      <c r="CL29" s="8"/>
      <c r="CM29" s="8"/>
      <c r="CN29" s="5"/>
      <c r="CO29" s="4"/>
      <c r="CP29" s="4"/>
      <c r="CQ29" s="4"/>
      <c r="CR29" s="4"/>
      <c r="CS29" s="237"/>
      <c r="CT29" s="216"/>
      <c r="CU29" s="3"/>
      <c r="CV29" s="8"/>
      <c r="CW29" s="8"/>
      <c r="CX29" s="8"/>
      <c r="CY29" s="8"/>
      <c r="CZ29" s="5"/>
      <c r="DA29" s="4"/>
      <c r="DB29" s="4"/>
      <c r="DC29" s="4"/>
      <c r="DD29" s="4"/>
      <c r="DE29" s="237"/>
      <c r="DF29" s="216"/>
      <c r="DG29" s="3"/>
      <c r="DH29" s="8"/>
      <c r="DI29" s="8"/>
      <c r="DJ29" s="8"/>
      <c r="DK29" s="8"/>
      <c r="DL29" s="5"/>
      <c r="DM29" s="4"/>
      <c r="DN29" s="4"/>
      <c r="DO29" s="4"/>
      <c r="DP29" s="4"/>
      <c r="DQ29" s="237"/>
      <c r="DR29" s="216"/>
      <c r="DS29" s="3"/>
      <c r="DT29" s="8"/>
      <c r="DU29" s="8"/>
      <c r="DV29" s="8"/>
      <c r="DW29" s="8"/>
      <c r="DX29" s="5"/>
      <c r="DY29" s="4"/>
      <c r="DZ29" s="4"/>
      <c r="EA29" s="4"/>
      <c r="EB29" s="4"/>
      <c r="EC29" s="237"/>
      <c r="ED29" s="216"/>
      <c r="EE29" s="3"/>
      <c r="EF29" s="8"/>
      <c r="EG29" s="8"/>
      <c r="EH29" s="8"/>
      <c r="EI29" s="8"/>
      <c r="EJ29" s="5"/>
      <c r="EK29" s="4"/>
      <c r="EL29" s="4"/>
      <c r="EM29" s="4"/>
      <c r="EN29" s="4"/>
      <c r="EO29" s="237"/>
      <c r="EP29" s="216"/>
      <c r="EQ29" s="3"/>
      <c r="ER29" s="8"/>
      <c r="ES29" s="8"/>
      <c r="ET29" s="8"/>
      <c r="EU29" s="8"/>
      <c r="EV29" s="5"/>
      <c r="EW29" s="4"/>
      <c r="EX29" s="4"/>
      <c r="EY29" s="4"/>
      <c r="EZ29" s="4"/>
      <c r="FA29" s="237"/>
      <c r="FB29" s="216"/>
      <c r="FC29" s="3"/>
      <c r="FD29" s="8"/>
      <c r="FE29" s="8"/>
      <c r="FF29" s="8"/>
      <c r="FG29" s="8"/>
      <c r="FH29" s="5"/>
      <c r="FI29" s="4"/>
      <c r="FJ29" s="4"/>
      <c r="FK29" s="4"/>
      <c r="FL29" s="4"/>
      <c r="FM29" s="237"/>
      <c r="FN29" s="216"/>
      <c r="FO29" s="3"/>
      <c r="FP29" s="8"/>
      <c r="FQ29" s="8"/>
      <c r="FR29" s="8"/>
      <c r="FS29" s="8"/>
      <c r="FT29" s="5"/>
      <c r="FU29" s="4"/>
      <c r="FV29" s="4"/>
      <c r="FW29" s="4"/>
      <c r="FX29" s="4"/>
      <c r="FY29" s="237"/>
      <c r="FZ29" s="216"/>
      <c r="GA29" s="3"/>
      <c r="GB29" s="8"/>
      <c r="GC29" s="8"/>
      <c r="GD29" s="8"/>
      <c r="GE29" s="8"/>
      <c r="GF29" s="5"/>
      <c r="GG29" s="4"/>
      <c r="GH29" s="4"/>
      <c r="GI29" s="4"/>
      <c r="GJ29" s="4"/>
      <c r="GK29" s="237"/>
      <c r="GL29" s="216"/>
      <c r="GM29" s="3"/>
      <c r="GN29" s="8"/>
      <c r="GO29" s="8"/>
      <c r="GP29" s="8"/>
      <c r="GQ29" s="8"/>
      <c r="GR29" s="5"/>
      <c r="GS29" s="4"/>
      <c r="GT29" s="4"/>
      <c r="GU29" s="4"/>
      <c r="GV29" s="4"/>
      <c r="GW29" s="237"/>
      <c r="GX29" s="216"/>
      <c r="GY29" s="3"/>
      <c r="GZ29" s="8"/>
      <c r="HA29" s="8"/>
      <c r="HB29" s="8"/>
      <c r="HC29" s="8"/>
      <c r="HD29" s="5"/>
      <c r="HE29" s="4"/>
      <c r="HF29" s="4"/>
      <c r="HG29" s="4"/>
      <c r="HH29" s="4"/>
      <c r="HI29" s="237"/>
      <c r="HJ29" s="216"/>
      <c r="HK29" s="3"/>
      <c r="HL29" s="8"/>
      <c r="HM29" s="8"/>
      <c r="HN29" s="8"/>
      <c r="HO29" s="8"/>
      <c r="HP29" s="5"/>
      <c r="HQ29" s="4"/>
      <c r="HR29" s="4"/>
      <c r="HS29" s="4"/>
      <c r="HT29" s="4"/>
    </row>
    <row r="30" spans="1:228" ht="18" thickTop="1" thickBot="1" x14ac:dyDescent="0.3">
      <c r="A30" s="9">
        <v>92</v>
      </c>
      <c r="B30" s="10" t="s">
        <v>21</v>
      </c>
      <c r="C30" s="11" t="s">
        <v>27</v>
      </c>
      <c r="D30" s="14">
        <v>1.541666666666667</v>
      </c>
      <c r="E30" s="14">
        <v>22.174999999999997</v>
      </c>
      <c r="F30" s="14">
        <v>7.2249999999999988</v>
      </c>
      <c r="G30" s="14">
        <v>9.5000000000000015E-2</v>
      </c>
      <c r="H30" s="13">
        <v>1.4583333333333333</v>
      </c>
      <c r="I30" s="12" t="str">
        <f>IF(D30&lt;3,"1",IF(D30&lt;5,"3",IF(D30&lt;=15,"6",IF(D30&gt;15,"10"))))</f>
        <v>1</v>
      </c>
      <c r="J30" s="12" t="str">
        <f>IF(E30&lt;20,"1",IF(E30&lt;=49,"3",IF(E30&lt;=100,"6",IF(E30&gt;100,"10"))))</f>
        <v>3</v>
      </c>
      <c r="K30" s="12" t="str">
        <f>IF(F30&gt;6.5,"1",IF(F30&gt;=4.6,"3",IF(F30&gt;=2,"6",IF(F30&gt;=0,"10"))))</f>
        <v>1</v>
      </c>
      <c r="L30" s="12" t="str">
        <f>IF(G30&lt;0.5,"1",IF(G30&lt;1,"3",IF(G30&lt;=3,"6",IF(G30&gt;=3,"10"))))</f>
        <v>1</v>
      </c>
      <c r="M30" s="9">
        <v>92</v>
      </c>
      <c r="N30" s="30" t="s">
        <v>21</v>
      </c>
      <c r="O30" s="31" t="s">
        <v>27</v>
      </c>
      <c r="P30" s="33">
        <v>7.5999999999999988</v>
      </c>
      <c r="Q30" s="14">
        <v>94.52500000000002</v>
      </c>
      <c r="R30" s="14">
        <v>2.166666666666667</v>
      </c>
      <c r="S30" s="14">
        <v>2.1875</v>
      </c>
      <c r="T30" s="32">
        <v>6.375</v>
      </c>
      <c r="U30" s="12" t="str">
        <f>IF(P30&lt;3,"1",IF(P30&lt;5,"3",IF(P30&lt;=15,"6",IF(P30&gt;15,"10"))))</f>
        <v>6</v>
      </c>
      <c r="V30" s="12" t="str">
        <f>IF(Q30&lt;20,"1",IF(Q30&lt;=49,"3",IF(Q30&lt;=100,"6",IF(Q30&gt;100,"10"))))</f>
        <v>6</v>
      </c>
      <c r="W30" s="12" t="str">
        <f>IF(R30&gt;6.5,"1",IF(R30&gt;=4.6,"3",IF(R30&gt;=2,"6",IF(R30&gt;=0,"10"))))</f>
        <v>6</v>
      </c>
      <c r="X30" s="12" t="str">
        <f>IF(S30&lt;0.5,"1",IF(S30&lt;1,"3",IF(S30&lt;=3,"6",IF(S30&gt;=3,"10"))))</f>
        <v>6</v>
      </c>
      <c r="Y30" s="17">
        <v>92</v>
      </c>
      <c r="Z30" s="17" t="s">
        <v>28</v>
      </c>
      <c r="AA30" s="18" t="s">
        <v>27</v>
      </c>
      <c r="AB30" s="14">
        <v>4.7749999999999995</v>
      </c>
      <c r="AC30" s="14">
        <v>25.491666666666664</v>
      </c>
      <c r="AD30" s="14">
        <v>3.7833333333333332</v>
      </c>
      <c r="AE30" s="14">
        <v>7.8083333333333336</v>
      </c>
      <c r="AF30" s="13">
        <f>AVERAGE(AF18:AF29)</f>
        <v>5.166666666666667</v>
      </c>
      <c r="AG30" s="12" t="str">
        <f>IF(AB30&lt;3,"1",IF(AB30&lt;5,"3",IF(AB30&lt;=15,"6",IF(AB30&gt;15,"10"))))</f>
        <v>3</v>
      </c>
      <c r="AH30" s="12" t="str">
        <f>IF(AC30&lt;20,"1",IF(AC30&lt;=49,"3",IF(AC30&lt;=100,"6",IF(AC30&gt;100,"10"))))</f>
        <v>3</v>
      </c>
      <c r="AI30" s="12" t="str">
        <f>IF(AD30&gt;6.5,"1",IF(AD30&gt;=4.6,"3",IF(AD30&gt;=2,"6",IF(AD30&gt;=0,"10"))))</f>
        <v>6</v>
      </c>
      <c r="AJ30" s="12" t="str">
        <f>IF(AE30&lt;0.5,"1",IF(AE30&lt;1,"3",IF(AE30&lt;=3,"6",IF(AE30&gt;=3,"10"))))</f>
        <v>10</v>
      </c>
      <c r="AK30" s="17">
        <v>92</v>
      </c>
      <c r="AL30" s="17" t="s">
        <v>28</v>
      </c>
      <c r="AM30" s="18" t="s">
        <v>27</v>
      </c>
      <c r="AN30" s="19">
        <v>59.258333333333333</v>
      </c>
      <c r="AO30" s="19">
        <v>25.775000000000002</v>
      </c>
      <c r="AP30" s="19">
        <v>0.35833333333333334</v>
      </c>
      <c r="AQ30" s="19">
        <v>9.2174999999999994</v>
      </c>
      <c r="AR30" s="13">
        <f>AVERAGE(AR18:AR29)</f>
        <v>7.729166666666667</v>
      </c>
      <c r="AS30" s="12" t="str">
        <f>IF(AN30&lt;3,"1",IF(AN30&lt;5,"3",IF(AN30&lt;=15,"6",IF(AN30&gt;15,"10"))))</f>
        <v>10</v>
      </c>
      <c r="AT30" s="12" t="str">
        <f>IF(AO30&lt;20,"1",IF(AO30&lt;=49,"3",IF(AO30&lt;=100,"6",IF(AO30&gt;100,"10"))))</f>
        <v>3</v>
      </c>
      <c r="AU30" s="12" t="str">
        <f>IF(AP30&gt;6.5,"1",IF(AP30&gt;=4.6,"3",IF(AP30&gt;=2,"6",IF(AP30&gt;=0,"10"))))</f>
        <v>10</v>
      </c>
      <c r="AV30" s="12" t="str">
        <f>IF(AQ30&lt;0.5,"1",IF(AQ30&lt;1,"3",IF(AQ30&lt;=3,"6",IF(AQ30&gt;=3,"10"))))</f>
        <v>10</v>
      </c>
      <c r="AW30" s="17">
        <v>92</v>
      </c>
      <c r="AX30" s="17" t="s">
        <v>29</v>
      </c>
      <c r="AY30" s="18" t="s">
        <v>27</v>
      </c>
      <c r="AZ30" s="34">
        <v>22.091666666666669</v>
      </c>
      <c r="BA30" s="19">
        <v>34.108333333333334</v>
      </c>
      <c r="BB30" s="19">
        <v>0.19166666666666665</v>
      </c>
      <c r="BC30" s="19">
        <v>9.1949999999999985</v>
      </c>
      <c r="BD30" s="13">
        <f>AVERAGE(BD18:BD29)</f>
        <v>7.520833333333333</v>
      </c>
      <c r="BE30" s="12" t="str">
        <f>IF(AZ30&lt;3,"1",IF(AZ30&lt;5,"3",IF(AZ30&lt;=15,"6",IF(AZ30&gt;15,"10"))))</f>
        <v>10</v>
      </c>
      <c r="BF30" s="12" t="str">
        <f>IF(BA30&lt;20,"1",IF(BA30&lt;=49,"3",IF(BA30&lt;=100,"6",IF(BA30&gt;100,"10"))))</f>
        <v>3</v>
      </c>
      <c r="BG30" s="12" t="str">
        <f>IF(BB30&gt;6.5,"1",IF(BB30&gt;=4.6,"3",IF(BB30&gt;=2,"6",IF(BB30&gt;=0,"10"))))</f>
        <v>10</v>
      </c>
      <c r="BH30" s="12" t="str">
        <f>IF(BC30&lt;0.5,"1",IF(BC30&lt;1,"3",IF(BC30&lt;=3,"6",IF(BC30&gt;=3,"10"))))</f>
        <v>10</v>
      </c>
      <c r="BI30" s="17">
        <v>92</v>
      </c>
      <c r="BJ30" s="17" t="s">
        <v>28</v>
      </c>
      <c r="BK30" s="18" t="s">
        <v>27</v>
      </c>
      <c r="BL30" s="19">
        <v>17.100000000000001</v>
      </c>
      <c r="BM30" s="19">
        <v>22.499999999999996</v>
      </c>
      <c r="BN30" s="19">
        <v>0.42499999999999999</v>
      </c>
      <c r="BO30" s="19">
        <v>9.0208333333333339</v>
      </c>
      <c r="BP30" s="13">
        <f>AVERAGE(BP18:BP29)</f>
        <v>7.3125</v>
      </c>
      <c r="BQ30" s="12" t="str">
        <f>IF(BL30&lt;3,"1",IF(BL30&lt;5,"3",IF(BL30&lt;=15,"6",IF(BL30&gt;15,"10"))))</f>
        <v>10</v>
      </c>
      <c r="BR30" s="12" t="str">
        <f>IF(BM30&lt;20,"1",IF(BM30&lt;=49,"3",IF(BM30&lt;=100,"6",IF(BM30&gt;100,"10"))))</f>
        <v>3</v>
      </c>
      <c r="BS30" s="12" t="str">
        <f>IF(BN30&gt;6.5,"1",IF(BN30&gt;=4.6,"3",IF(BN30&gt;=2,"6",IF(BN30&gt;=0,"10"))))</f>
        <v>10</v>
      </c>
      <c r="BT30" s="12" t="str">
        <f>IF(BO30&lt;0.5,"1",IF(BO30&lt;1,"3",IF(BO30&lt;=3,"6",IF(BO30&gt;=3,"10"))))</f>
        <v>10</v>
      </c>
      <c r="BU30" s="17">
        <v>92</v>
      </c>
      <c r="BV30" s="17"/>
      <c r="BW30" s="18"/>
      <c r="BX30" s="19"/>
      <c r="BY30" s="19"/>
      <c r="BZ30" s="19"/>
      <c r="CA30" s="19"/>
      <c r="CB30" s="22"/>
      <c r="CC30" s="20"/>
      <c r="CD30" s="21"/>
      <c r="CE30" s="21"/>
      <c r="CF30" s="21"/>
      <c r="CG30" s="17">
        <v>92</v>
      </c>
      <c r="CH30" s="17"/>
      <c r="CI30" s="18"/>
      <c r="CJ30" s="19"/>
      <c r="CK30" s="19"/>
      <c r="CL30" s="19"/>
      <c r="CM30" s="19"/>
      <c r="CN30" s="22"/>
      <c r="CO30" s="20"/>
      <c r="CP30" s="21"/>
      <c r="CQ30" s="21"/>
      <c r="CR30" s="21"/>
      <c r="CS30" s="17">
        <v>92</v>
      </c>
      <c r="CT30" s="17"/>
      <c r="CU30" s="18"/>
      <c r="CV30" s="19"/>
      <c r="CW30" s="19"/>
      <c r="CX30" s="19"/>
      <c r="CY30" s="19"/>
      <c r="CZ30" s="22"/>
      <c r="DA30" s="20"/>
      <c r="DB30" s="21"/>
      <c r="DC30" s="21"/>
      <c r="DD30" s="21"/>
      <c r="DE30" s="17"/>
      <c r="DF30" s="17"/>
      <c r="DG30" s="18"/>
      <c r="DH30" s="19"/>
      <c r="DI30" s="19"/>
      <c r="DJ30" s="19"/>
      <c r="DK30" s="19"/>
      <c r="DL30" s="22"/>
      <c r="DM30" s="20"/>
      <c r="DN30" s="21"/>
      <c r="DO30" s="21"/>
      <c r="DP30" s="21"/>
      <c r="DQ30" s="17">
        <v>92</v>
      </c>
      <c r="DR30" s="17"/>
      <c r="DS30" s="18"/>
      <c r="DT30" s="19"/>
      <c r="DU30" s="19"/>
      <c r="DV30" s="19"/>
      <c r="DW30" s="19"/>
      <c r="DX30" s="22"/>
      <c r="DY30" s="20"/>
      <c r="DZ30" s="21"/>
      <c r="EA30" s="21"/>
      <c r="EB30" s="21"/>
      <c r="EC30" s="17">
        <v>92</v>
      </c>
      <c r="ED30" s="17"/>
      <c r="EE30" s="18"/>
      <c r="EF30" s="19"/>
      <c r="EG30" s="19"/>
      <c r="EH30" s="19"/>
      <c r="EI30" s="19"/>
      <c r="EJ30" s="22"/>
      <c r="EK30" s="20"/>
      <c r="EL30" s="21"/>
      <c r="EM30" s="21"/>
      <c r="EN30" s="21"/>
      <c r="EO30" s="17"/>
      <c r="EP30" s="17"/>
      <c r="EQ30" s="18"/>
      <c r="ER30" s="19"/>
      <c r="ES30" s="19"/>
      <c r="ET30" s="19"/>
      <c r="EU30" s="19"/>
      <c r="EV30" s="22"/>
      <c r="EW30" s="20"/>
      <c r="EX30" s="21"/>
      <c r="EY30" s="21"/>
      <c r="EZ30" s="21"/>
      <c r="FA30" s="17">
        <v>92</v>
      </c>
      <c r="FB30" s="17"/>
      <c r="FC30" s="18"/>
      <c r="FD30" s="19"/>
      <c r="FE30" s="19"/>
      <c r="FF30" s="19"/>
      <c r="FG30" s="19"/>
      <c r="FH30" s="22"/>
      <c r="FI30" s="20"/>
      <c r="FJ30" s="21"/>
      <c r="FK30" s="21"/>
      <c r="FL30" s="21"/>
      <c r="FM30" s="17">
        <v>92</v>
      </c>
      <c r="FN30" s="17"/>
      <c r="FO30" s="18"/>
      <c r="FP30" s="19"/>
      <c r="FQ30" s="19"/>
      <c r="FR30" s="19"/>
      <c r="FS30" s="19"/>
      <c r="FT30" s="22"/>
      <c r="FU30" s="20"/>
      <c r="FV30" s="21"/>
      <c r="FW30" s="21"/>
      <c r="FX30" s="21"/>
      <c r="FY30" s="17">
        <v>92</v>
      </c>
      <c r="FZ30" s="17"/>
      <c r="GA30" s="18"/>
      <c r="GB30" s="19"/>
      <c r="GC30" s="19"/>
      <c r="GD30" s="19"/>
      <c r="GE30" s="19"/>
      <c r="GF30" s="22"/>
      <c r="GG30" s="20"/>
      <c r="GH30" s="21"/>
      <c r="GI30" s="21"/>
      <c r="GJ30" s="21"/>
      <c r="GK30" s="17"/>
      <c r="GL30" s="17"/>
      <c r="GM30" s="18"/>
      <c r="GN30" s="19"/>
      <c r="GO30" s="19"/>
      <c r="GP30" s="19"/>
      <c r="GQ30" s="19"/>
      <c r="GR30" s="22"/>
      <c r="GS30" s="20"/>
      <c r="GT30" s="21"/>
      <c r="GU30" s="21"/>
      <c r="GV30" s="21"/>
      <c r="GW30" s="17"/>
      <c r="GX30" s="17"/>
      <c r="GY30" s="18"/>
      <c r="GZ30" s="19"/>
      <c r="HA30" s="19"/>
      <c r="HB30" s="19"/>
      <c r="HC30" s="19"/>
      <c r="HD30" s="22"/>
      <c r="HE30" s="20"/>
      <c r="HF30" s="21"/>
      <c r="HG30" s="21"/>
      <c r="HH30" s="21"/>
      <c r="HI30" s="17"/>
      <c r="HJ30" s="17"/>
      <c r="HK30" s="18"/>
      <c r="HL30" s="19"/>
      <c r="HM30" s="19"/>
      <c r="HN30" s="19"/>
      <c r="HO30" s="19"/>
      <c r="HP30" s="22"/>
      <c r="HQ30" s="20"/>
      <c r="HR30" s="21"/>
      <c r="HS30" s="21"/>
      <c r="HT30" s="21"/>
    </row>
    <row r="31" spans="1:228" ht="17.25" thickTop="1" x14ac:dyDescent="0.25">
      <c r="A31" s="269">
        <v>93</v>
      </c>
      <c r="B31" s="226" t="s">
        <v>21</v>
      </c>
      <c r="C31" s="3">
        <v>37993</v>
      </c>
      <c r="D31" s="6">
        <v>1</v>
      </c>
      <c r="E31" s="6">
        <v>4.7</v>
      </c>
      <c r="F31" s="6">
        <v>7.5</v>
      </c>
      <c r="G31" s="6">
        <v>0.05</v>
      </c>
      <c r="H31" s="5">
        <v>1</v>
      </c>
      <c r="I31" s="4" t="s">
        <v>22</v>
      </c>
      <c r="J31" s="4" t="s">
        <v>22</v>
      </c>
      <c r="K31" s="4" t="s">
        <v>22</v>
      </c>
      <c r="L31" s="4" t="s">
        <v>22</v>
      </c>
      <c r="M31" s="246">
        <v>93</v>
      </c>
      <c r="N31" s="211" t="s">
        <v>21</v>
      </c>
      <c r="O31" s="23">
        <v>37993</v>
      </c>
      <c r="P31" s="26">
        <v>10.9</v>
      </c>
      <c r="Q31" s="6">
        <v>41.7</v>
      </c>
      <c r="R31" s="6">
        <v>1.6</v>
      </c>
      <c r="S31" s="6">
        <v>3.3</v>
      </c>
      <c r="T31" s="25">
        <v>7.25</v>
      </c>
      <c r="U31" s="24" t="s">
        <v>24</v>
      </c>
      <c r="V31" s="24" t="s">
        <v>23</v>
      </c>
      <c r="W31" s="24" t="s">
        <v>25</v>
      </c>
      <c r="X31" s="24" t="s">
        <v>25</v>
      </c>
      <c r="Y31" s="272">
        <v>93</v>
      </c>
      <c r="Z31" s="272" t="s">
        <v>21</v>
      </c>
      <c r="AA31" s="3">
        <v>37993</v>
      </c>
      <c r="AB31" s="6">
        <v>12</v>
      </c>
      <c r="AC31" s="6">
        <v>26.6</v>
      </c>
      <c r="AD31" s="6">
        <v>3.2</v>
      </c>
      <c r="AE31" s="6">
        <v>7.82</v>
      </c>
      <c r="AF31" s="5">
        <v>6.25</v>
      </c>
      <c r="AG31" s="4" t="s">
        <v>24</v>
      </c>
      <c r="AH31" s="4" t="s">
        <v>23</v>
      </c>
      <c r="AI31" s="4" t="s">
        <v>24</v>
      </c>
      <c r="AJ31" s="4" t="s">
        <v>25</v>
      </c>
      <c r="AK31" s="255">
        <v>93</v>
      </c>
      <c r="AL31" s="268" t="s">
        <v>21</v>
      </c>
      <c r="AM31" s="3">
        <v>37993</v>
      </c>
      <c r="AN31" s="35">
        <v>167</v>
      </c>
      <c r="AO31" s="26">
        <v>34</v>
      </c>
      <c r="AP31" s="26">
        <v>1.3</v>
      </c>
      <c r="AQ31" s="26">
        <v>16</v>
      </c>
      <c r="AR31" s="5">
        <v>8.25</v>
      </c>
      <c r="AS31" s="4" t="s">
        <v>25</v>
      </c>
      <c r="AT31" s="4" t="s">
        <v>23</v>
      </c>
      <c r="AU31" s="4" t="s">
        <v>25</v>
      </c>
      <c r="AV31" s="4" t="s">
        <v>25</v>
      </c>
      <c r="AW31" s="269">
        <v>93</v>
      </c>
      <c r="AX31" s="269" t="s">
        <v>26</v>
      </c>
      <c r="AY31" s="3">
        <v>37993</v>
      </c>
      <c r="AZ31" s="6">
        <v>27.7</v>
      </c>
      <c r="BA31" s="6">
        <v>37.1</v>
      </c>
      <c r="BB31" s="6">
        <v>0</v>
      </c>
      <c r="BC31" s="6">
        <v>14.5</v>
      </c>
      <c r="BD31" s="5">
        <v>8.25</v>
      </c>
      <c r="BE31" s="4" t="s">
        <v>25</v>
      </c>
      <c r="BF31" s="4" t="s">
        <v>23</v>
      </c>
      <c r="BG31" s="4" t="s">
        <v>25</v>
      </c>
      <c r="BH31" s="4" t="s">
        <v>25</v>
      </c>
      <c r="BI31" s="235">
        <v>93</v>
      </c>
      <c r="BJ31" s="217" t="s">
        <v>21</v>
      </c>
      <c r="BK31" s="3">
        <v>37993</v>
      </c>
      <c r="BL31" s="6">
        <v>29.9</v>
      </c>
      <c r="BM31" s="6">
        <v>31.1</v>
      </c>
      <c r="BN31" s="6">
        <v>0</v>
      </c>
      <c r="BO31" s="6">
        <v>17.399999999999999</v>
      </c>
      <c r="BP31" s="5">
        <v>8.25</v>
      </c>
      <c r="BQ31" s="4" t="s">
        <v>25</v>
      </c>
      <c r="BR31" s="4" t="s">
        <v>23</v>
      </c>
      <c r="BS31" s="4" t="s">
        <v>25</v>
      </c>
      <c r="BT31" s="4" t="s">
        <v>25</v>
      </c>
      <c r="BU31" s="235">
        <v>93</v>
      </c>
      <c r="BV31" s="214"/>
      <c r="BW31" s="3"/>
      <c r="BX31" s="6"/>
      <c r="BY31" s="6"/>
      <c r="BZ31" s="6"/>
      <c r="CA31" s="6"/>
      <c r="CB31" s="5"/>
      <c r="CC31" s="4"/>
      <c r="CD31" s="4"/>
      <c r="CE31" s="4"/>
      <c r="CF31" s="4"/>
      <c r="CG31" s="259">
        <v>93</v>
      </c>
      <c r="CH31" s="217"/>
      <c r="CI31" s="3"/>
      <c r="CJ31" s="6"/>
      <c r="CK31" s="6"/>
      <c r="CL31" s="6"/>
      <c r="CM31" s="6"/>
      <c r="CN31" s="5"/>
      <c r="CO31" s="4"/>
      <c r="CP31" s="4"/>
      <c r="CQ31" s="4"/>
      <c r="CR31" s="4"/>
      <c r="CS31" s="235">
        <v>93</v>
      </c>
      <c r="CT31" s="214"/>
      <c r="CU31" s="3"/>
      <c r="CV31" s="6"/>
      <c r="CW31" s="6"/>
      <c r="CX31" s="6"/>
      <c r="CY31" s="6"/>
      <c r="CZ31" s="5"/>
      <c r="DA31" s="4"/>
      <c r="DB31" s="4"/>
      <c r="DC31" s="4"/>
      <c r="DD31" s="4"/>
      <c r="DE31" s="235"/>
      <c r="DF31" s="214"/>
      <c r="DG31" s="3"/>
      <c r="DH31" s="6"/>
      <c r="DI31" s="6"/>
      <c r="DJ31" s="6"/>
      <c r="DK31" s="6"/>
      <c r="DL31" s="5"/>
      <c r="DM31" s="4"/>
      <c r="DN31" s="4"/>
      <c r="DO31" s="4"/>
      <c r="DP31" s="4"/>
      <c r="DQ31" s="235">
        <v>93</v>
      </c>
      <c r="DR31" s="214"/>
      <c r="DS31" s="3"/>
      <c r="DT31" s="6"/>
      <c r="DU31" s="6"/>
      <c r="DV31" s="6"/>
      <c r="DW31" s="6"/>
      <c r="DX31" s="5"/>
      <c r="DY31" s="4"/>
      <c r="DZ31" s="4"/>
      <c r="EA31" s="4"/>
      <c r="EB31" s="4"/>
      <c r="EC31" s="235">
        <v>93</v>
      </c>
      <c r="ED31" s="214"/>
      <c r="EE31" s="3"/>
      <c r="EF31" s="6"/>
      <c r="EG31" s="6"/>
      <c r="EH31" s="6"/>
      <c r="EI31" s="6"/>
      <c r="EJ31" s="5"/>
      <c r="EK31" s="4"/>
      <c r="EL31" s="4"/>
      <c r="EM31" s="4"/>
      <c r="EN31" s="4"/>
      <c r="EO31" s="235"/>
      <c r="EP31" s="214"/>
      <c r="EQ31" s="3"/>
      <c r="ER31" s="6"/>
      <c r="ES31" s="6"/>
      <c r="ET31" s="6"/>
      <c r="EU31" s="6"/>
      <c r="EV31" s="5"/>
      <c r="EW31" s="4"/>
      <c r="EX31" s="4"/>
      <c r="EY31" s="4"/>
      <c r="EZ31" s="4"/>
      <c r="FA31" s="235">
        <v>93</v>
      </c>
      <c r="FB31" s="214"/>
      <c r="FC31" s="3"/>
      <c r="FD31" s="6"/>
      <c r="FE31" s="6"/>
      <c r="FF31" s="6"/>
      <c r="FG31" s="6"/>
      <c r="FH31" s="5"/>
      <c r="FI31" s="4"/>
      <c r="FJ31" s="4"/>
      <c r="FK31" s="4"/>
      <c r="FL31" s="4"/>
      <c r="FM31" s="235">
        <v>93</v>
      </c>
      <c r="FN31" s="214"/>
      <c r="FO31" s="3"/>
      <c r="FP31" s="6"/>
      <c r="FQ31" s="6"/>
      <c r="FR31" s="6"/>
      <c r="FS31" s="6"/>
      <c r="FT31" s="5"/>
      <c r="FU31" s="4"/>
      <c r="FV31" s="4"/>
      <c r="FW31" s="4"/>
      <c r="FX31" s="4"/>
      <c r="FY31" s="235">
        <v>93</v>
      </c>
      <c r="FZ31" s="214"/>
      <c r="GA31" s="3"/>
      <c r="GB31" s="6"/>
      <c r="GC31" s="6"/>
      <c r="GD31" s="6"/>
      <c r="GE31" s="6"/>
      <c r="GF31" s="5"/>
      <c r="GG31" s="4"/>
      <c r="GH31" s="4"/>
      <c r="GI31" s="4"/>
      <c r="GJ31" s="4"/>
      <c r="GK31" s="235"/>
      <c r="GL31" s="214"/>
      <c r="GM31" s="3"/>
      <c r="GN31" s="6"/>
      <c r="GO31" s="6"/>
      <c r="GP31" s="6"/>
      <c r="GQ31" s="6"/>
      <c r="GR31" s="5"/>
      <c r="GS31" s="4"/>
      <c r="GT31" s="4"/>
      <c r="GU31" s="4"/>
      <c r="GV31" s="4"/>
      <c r="GW31" s="235"/>
      <c r="GX31" s="214"/>
      <c r="GY31" s="3"/>
      <c r="GZ31" s="6"/>
      <c r="HA31" s="6"/>
      <c r="HB31" s="6"/>
      <c r="HC31" s="6"/>
      <c r="HD31" s="5"/>
      <c r="HE31" s="4"/>
      <c r="HF31" s="4"/>
      <c r="HG31" s="4"/>
      <c r="HH31" s="4"/>
      <c r="HI31" s="235"/>
      <c r="HJ31" s="214"/>
      <c r="HK31" s="3"/>
      <c r="HL31" s="6"/>
      <c r="HM31" s="6"/>
      <c r="HN31" s="6"/>
      <c r="HO31" s="6"/>
      <c r="HP31" s="5"/>
      <c r="HQ31" s="4"/>
      <c r="HR31" s="4"/>
      <c r="HS31" s="4"/>
      <c r="HT31" s="4"/>
    </row>
    <row r="32" spans="1:228" x14ac:dyDescent="0.25">
      <c r="A32" s="270"/>
      <c r="B32" s="227"/>
      <c r="C32" s="3">
        <v>38022</v>
      </c>
      <c r="D32" s="6">
        <v>1</v>
      </c>
      <c r="E32" s="6">
        <v>3</v>
      </c>
      <c r="F32" s="6">
        <v>8.8000000000000007</v>
      </c>
      <c r="G32" s="6">
        <v>0.08</v>
      </c>
      <c r="H32" s="5">
        <v>1</v>
      </c>
      <c r="I32" s="4" t="s">
        <v>22</v>
      </c>
      <c r="J32" s="4" t="s">
        <v>22</v>
      </c>
      <c r="K32" s="4" t="s">
        <v>22</v>
      </c>
      <c r="L32" s="4" t="s">
        <v>22</v>
      </c>
      <c r="M32" s="247"/>
      <c r="N32" s="212"/>
      <c r="O32" s="3">
        <v>38022</v>
      </c>
      <c r="P32" s="6">
        <v>4.2</v>
      </c>
      <c r="Q32" s="6">
        <v>14.9</v>
      </c>
      <c r="R32" s="6">
        <v>5.3</v>
      </c>
      <c r="S32" s="6">
        <v>1.1200000000000001</v>
      </c>
      <c r="T32" s="5">
        <v>3.25</v>
      </c>
      <c r="U32" s="4" t="s">
        <v>23</v>
      </c>
      <c r="V32" s="4" t="s">
        <v>22</v>
      </c>
      <c r="W32" s="4" t="s">
        <v>23</v>
      </c>
      <c r="X32" s="4" t="s">
        <v>24</v>
      </c>
      <c r="Y32" s="273"/>
      <c r="Z32" s="273"/>
      <c r="AA32" s="3">
        <v>38022</v>
      </c>
      <c r="AB32" s="6">
        <v>5.7</v>
      </c>
      <c r="AC32" s="6">
        <v>10.8</v>
      </c>
      <c r="AD32" s="6">
        <v>3</v>
      </c>
      <c r="AE32" s="6">
        <v>10.6</v>
      </c>
      <c r="AF32" s="5">
        <v>5.75</v>
      </c>
      <c r="AG32" s="4" t="s">
        <v>24</v>
      </c>
      <c r="AH32" s="4" t="s">
        <v>22</v>
      </c>
      <c r="AI32" s="4" t="s">
        <v>24</v>
      </c>
      <c r="AJ32" s="4" t="s">
        <v>25</v>
      </c>
      <c r="AK32" s="255"/>
      <c r="AL32" s="257"/>
      <c r="AM32" s="3">
        <v>38022</v>
      </c>
      <c r="AN32" s="36">
        <v>200</v>
      </c>
      <c r="AO32" s="6">
        <v>31</v>
      </c>
      <c r="AP32" s="6">
        <v>1.4</v>
      </c>
      <c r="AQ32" s="6">
        <v>17.5</v>
      </c>
      <c r="AR32" s="5">
        <v>8.25</v>
      </c>
      <c r="AS32" s="4" t="s">
        <v>25</v>
      </c>
      <c r="AT32" s="4" t="s">
        <v>23</v>
      </c>
      <c r="AU32" s="4" t="s">
        <v>25</v>
      </c>
      <c r="AV32" s="4" t="s">
        <v>25</v>
      </c>
      <c r="AW32" s="270"/>
      <c r="AX32" s="270"/>
      <c r="AY32" s="3">
        <v>38022</v>
      </c>
      <c r="AZ32" s="6">
        <v>14.9</v>
      </c>
      <c r="BA32" s="6">
        <v>35</v>
      </c>
      <c r="BB32" s="6">
        <v>1.6</v>
      </c>
      <c r="BC32" s="6">
        <v>12.4</v>
      </c>
      <c r="BD32" s="5">
        <v>7.25</v>
      </c>
      <c r="BE32" s="4" t="s">
        <v>24</v>
      </c>
      <c r="BF32" s="4" t="s">
        <v>23</v>
      </c>
      <c r="BG32" s="4" t="s">
        <v>25</v>
      </c>
      <c r="BH32" s="4" t="s">
        <v>25</v>
      </c>
      <c r="BI32" s="236"/>
      <c r="BJ32" s="215"/>
      <c r="BK32" s="3">
        <v>38022</v>
      </c>
      <c r="BL32" s="6">
        <v>26.4</v>
      </c>
      <c r="BM32" s="6">
        <v>32</v>
      </c>
      <c r="BN32" s="6">
        <v>1.5</v>
      </c>
      <c r="BO32" s="6">
        <v>13.8</v>
      </c>
      <c r="BP32" s="5">
        <v>8.25</v>
      </c>
      <c r="BQ32" s="4" t="s">
        <v>25</v>
      </c>
      <c r="BR32" s="4" t="s">
        <v>23</v>
      </c>
      <c r="BS32" s="4" t="s">
        <v>25</v>
      </c>
      <c r="BT32" s="4" t="s">
        <v>25</v>
      </c>
      <c r="BU32" s="236"/>
      <c r="BV32" s="215"/>
      <c r="BW32" s="3"/>
      <c r="BX32" s="6"/>
      <c r="BY32" s="6"/>
      <c r="BZ32" s="6"/>
      <c r="CA32" s="6"/>
      <c r="CB32" s="5"/>
      <c r="CC32" s="4"/>
      <c r="CD32" s="4"/>
      <c r="CE32" s="4"/>
      <c r="CF32" s="4"/>
      <c r="CG32" s="260"/>
      <c r="CH32" s="215"/>
      <c r="CI32" s="3"/>
      <c r="CJ32" s="6"/>
      <c r="CK32" s="6"/>
      <c r="CL32" s="6"/>
      <c r="CM32" s="6"/>
      <c r="CN32" s="5"/>
      <c r="CO32" s="4"/>
      <c r="CP32" s="4"/>
      <c r="CQ32" s="4"/>
      <c r="CR32" s="4"/>
      <c r="CS32" s="236"/>
      <c r="CT32" s="215"/>
      <c r="CU32" s="3"/>
      <c r="CV32" s="6"/>
      <c r="CW32" s="6"/>
      <c r="CX32" s="6"/>
      <c r="CY32" s="6"/>
      <c r="CZ32" s="5"/>
      <c r="DA32" s="4"/>
      <c r="DB32" s="4"/>
      <c r="DC32" s="4"/>
      <c r="DD32" s="4"/>
      <c r="DE32" s="236"/>
      <c r="DF32" s="215"/>
      <c r="DG32" s="3"/>
      <c r="DH32" s="6"/>
      <c r="DI32" s="6"/>
      <c r="DJ32" s="6"/>
      <c r="DK32" s="6"/>
      <c r="DL32" s="5"/>
      <c r="DM32" s="4"/>
      <c r="DN32" s="4"/>
      <c r="DO32" s="4"/>
      <c r="DP32" s="4"/>
      <c r="DQ32" s="236"/>
      <c r="DR32" s="215"/>
      <c r="DS32" s="3"/>
      <c r="DT32" s="6"/>
      <c r="DU32" s="6"/>
      <c r="DV32" s="6"/>
      <c r="DW32" s="6"/>
      <c r="DX32" s="5"/>
      <c r="DY32" s="4"/>
      <c r="DZ32" s="4"/>
      <c r="EA32" s="4"/>
      <c r="EB32" s="4"/>
      <c r="EC32" s="236"/>
      <c r="ED32" s="215"/>
      <c r="EE32" s="3"/>
      <c r="EF32" s="6"/>
      <c r="EG32" s="6"/>
      <c r="EH32" s="6"/>
      <c r="EI32" s="6"/>
      <c r="EJ32" s="5"/>
      <c r="EK32" s="4"/>
      <c r="EL32" s="4"/>
      <c r="EM32" s="4"/>
      <c r="EN32" s="4"/>
      <c r="EO32" s="236"/>
      <c r="EP32" s="215"/>
      <c r="EQ32" s="3"/>
      <c r="ER32" s="6"/>
      <c r="ES32" s="6"/>
      <c r="ET32" s="6"/>
      <c r="EU32" s="6"/>
      <c r="EV32" s="5"/>
      <c r="EW32" s="4"/>
      <c r="EX32" s="4"/>
      <c r="EY32" s="4"/>
      <c r="EZ32" s="4"/>
      <c r="FA32" s="236"/>
      <c r="FB32" s="215"/>
      <c r="FC32" s="3"/>
      <c r="FD32" s="6"/>
      <c r="FE32" s="6"/>
      <c r="FF32" s="6"/>
      <c r="FG32" s="6"/>
      <c r="FH32" s="5"/>
      <c r="FI32" s="4"/>
      <c r="FJ32" s="4"/>
      <c r="FK32" s="4"/>
      <c r="FL32" s="4"/>
      <c r="FM32" s="236"/>
      <c r="FN32" s="215"/>
      <c r="FO32" s="3"/>
      <c r="FP32" s="6"/>
      <c r="FQ32" s="6"/>
      <c r="FR32" s="6"/>
      <c r="FS32" s="6"/>
      <c r="FT32" s="5"/>
      <c r="FU32" s="4"/>
      <c r="FV32" s="4"/>
      <c r="FW32" s="4"/>
      <c r="FX32" s="4"/>
      <c r="FY32" s="236"/>
      <c r="FZ32" s="215"/>
      <c r="GA32" s="3"/>
      <c r="GB32" s="6"/>
      <c r="GC32" s="6"/>
      <c r="GD32" s="6"/>
      <c r="GE32" s="6"/>
      <c r="GF32" s="5"/>
      <c r="GG32" s="4"/>
      <c r="GH32" s="4"/>
      <c r="GI32" s="4"/>
      <c r="GJ32" s="4"/>
      <c r="GK32" s="236"/>
      <c r="GL32" s="215"/>
      <c r="GM32" s="3"/>
      <c r="GN32" s="6"/>
      <c r="GO32" s="6"/>
      <c r="GP32" s="6"/>
      <c r="GQ32" s="6"/>
      <c r="GR32" s="5"/>
      <c r="GS32" s="4"/>
      <c r="GT32" s="4"/>
      <c r="GU32" s="4"/>
      <c r="GV32" s="4"/>
      <c r="GW32" s="236"/>
      <c r="GX32" s="215"/>
      <c r="GY32" s="3"/>
      <c r="GZ32" s="6"/>
      <c r="HA32" s="6"/>
      <c r="HB32" s="6"/>
      <c r="HC32" s="6"/>
      <c r="HD32" s="5"/>
      <c r="HE32" s="4"/>
      <c r="HF32" s="4"/>
      <c r="HG32" s="4"/>
      <c r="HH32" s="4"/>
      <c r="HI32" s="236"/>
      <c r="HJ32" s="215"/>
      <c r="HK32" s="3"/>
      <c r="HL32" s="6"/>
      <c r="HM32" s="6"/>
      <c r="HN32" s="6"/>
      <c r="HO32" s="6"/>
      <c r="HP32" s="5"/>
      <c r="HQ32" s="4"/>
      <c r="HR32" s="4"/>
      <c r="HS32" s="4"/>
      <c r="HT32" s="4"/>
    </row>
    <row r="33" spans="1:228" x14ac:dyDescent="0.25">
      <c r="A33" s="270"/>
      <c r="B33" s="227"/>
      <c r="C33" s="3">
        <v>38054</v>
      </c>
      <c r="D33" s="6">
        <v>1</v>
      </c>
      <c r="E33" s="6">
        <v>3</v>
      </c>
      <c r="F33" s="6">
        <v>9.1</v>
      </c>
      <c r="G33" s="6">
        <v>0.04</v>
      </c>
      <c r="H33" s="5">
        <v>1</v>
      </c>
      <c r="I33" s="4" t="s">
        <v>22</v>
      </c>
      <c r="J33" s="4" t="s">
        <v>22</v>
      </c>
      <c r="K33" s="4" t="s">
        <v>22</v>
      </c>
      <c r="L33" s="4" t="s">
        <v>22</v>
      </c>
      <c r="M33" s="247"/>
      <c r="N33" s="212"/>
      <c r="O33" s="3">
        <v>38054</v>
      </c>
      <c r="P33" s="6">
        <v>14.4</v>
      </c>
      <c r="Q33" s="6">
        <v>24.4</v>
      </c>
      <c r="R33" s="6">
        <v>6.1</v>
      </c>
      <c r="S33" s="6">
        <v>2.5499999999999998</v>
      </c>
      <c r="T33" s="5">
        <v>4.5</v>
      </c>
      <c r="U33" s="4" t="s">
        <v>24</v>
      </c>
      <c r="V33" s="4" t="s">
        <v>23</v>
      </c>
      <c r="W33" s="4" t="s">
        <v>23</v>
      </c>
      <c r="X33" s="4" t="s">
        <v>24</v>
      </c>
      <c r="Y33" s="273"/>
      <c r="Z33" s="273"/>
      <c r="AA33" s="3">
        <v>38054</v>
      </c>
      <c r="AB33" s="6">
        <v>5.4</v>
      </c>
      <c r="AC33" s="6">
        <v>26.7</v>
      </c>
      <c r="AD33" s="6">
        <v>8.8000000000000007</v>
      </c>
      <c r="AE33" s="6">
        <v>10</v>
      </c>
      <c r="AF33" s="5">
        <v>5</v>
      </c>
      <c r="AG33" s="4" t="s">
        <v>24</v>
      </c>
      <c r="AH33" s="4" t="s">
        <v>23</v>
      </c>
      <c r="AI33" s="4" t="s">
        <v>22</v>
      </c>
      <c r="AJ33" s="4" t="s">
        <v>25</v>
      </c>
      <c r="AK33" s="255"/>
      <c r="AL33" s="257"/>
      <c r="AM33" s="3">
        <v>38054</v>
      </c>
      <c r="AN33" s="36">
        <v>96</v>
      </c>
      <c r="AO33" s="6">
        <v>26.2</v>
      </c>
      <c r="AP33" s="6">
        <v>2.7</v>
      </c>
      <c r="AQ33" s="6">
        <v>5.34</v>
      </c>
      <c r="AR33" s="5">
        <v>7.25</v>
      </c>
      <c r="AS33" s="4" t="s">
        <v>25</v>
      </c>
      <c r="AT33" s="4" t="s">
        <v>23</v>
      </c>
      <c r="AU33" s="4" t="s">
        <v>24</v>
      </c>
      <c r="AV33" s="4" t="s">
        <v>25</v>
      </c>
      <c r="AW33" s="270"/>
      <c r="AX33" s="270"/>
      <c r="AY33" s="3">
        <v>38054</v>
      </c>
      <c r="AZ33" s="6">
        <v>16.8</v>
      </c>
      <c r="BA33" s="6">
        <v>18.2</v>
      </c>
      <c r="BB33" s="6">
        <v>2.8</v>
      </c>
      <c r="BC33" s="6">
        <v>11.3</v>
      </c>
      <c r="BD33" s="5">
        <v>6.75</v>
      </c>
      <c r="BE33" s="4" t="s">
        <v>25</v>
      </c>
      <c r="BF33" s="4" t="s">
        <v>22</v>
      </c>
      <c r="BG33" s="4" t="s">
        <v>24</v>
      </c>
      <c r="BH33" s="4" t="s">
        <v>25</v>
      </c>
      <c r="BI33" s="236"/>
      <c r="BJ33" s="215"/>
      <c r="BK33" s="3">
        <v>38054</v>
      </c>
      <c r="BL33" s="6">
        <v>13.6</v>
      </c>
      <c r="BM33" s="6">
        <v>17.8</v>
      </c>
      <c r="BN33" s="6">
        <v>3.3</v>
      </c>
      <c r="BO33" s="6">
        <v>12</v>
      </c>
      <c r="BP33" s="5">
        <v>5.75</v>
      </c>
      <c r="BQ33" s="4" t="s">
        <v>24</v>
      </c>
      <c r="BR33" s="4" t="s">
        <v>22</v>
      </c>
      <c r="BS33" s="4" t="s">
        <v>24</v>
      </c>
      <c r="BT33" s="4" t="s">
        <v>25</v>
      </c>
      <c r="BU33" s="236"/>
      <c r="BV33" s="215"/>
      <c r="BW33" s="3"/>
      <c r="BX33" s="6"/>
      <c r="BY33" s="6"/>
      <c r="BZ33" s="6"/>
      <c r="CA33" s="6"/>
      <c r="CB33" s="5"/>
      <c r="CC33" s="4"/>
      <c r="CD33" s="4"/>
      <c r="CE33" s="4"/>
      <c r="CF33" s="4"/>
      <c r="CG33" s="260"/>
      <c r="CH33" s="215"/>
      <c r="CI33" s="3"/>
      <c r="CJ33" s="6"/>
      <c r="CK33" s="6"/>
      <c r="CL33" s="6"/>
      <c r="CM33" s="6"/>
      <c r="CN33" s="5"/>
      <c r="CO33" s="4"/>
      <c r="CP33" s="4"/>
      <c r="CQ33" s="4"/>
      <c r="CR33" s="4"/>
      <c r="CS33" s="236"/>
      <c r="CT33" s="215"/>
      <c r="CU33" s="3"/>
      <c r="CV33" s="6"/>
      <c r="CW33" s="6"/>
      <c r="CX33" s="6"/>
      <c r="CY33" s="6"/>
      <c r="CZ33" s="5"/>
      <c r="DA33" s="4"/>
      <c r="DB33" s="4"/>
      <c r="DC33" s="4"/>
      <c r="DD33" s="4"/>
      <c r="DE33" s="236"/>
      <c r="DF33" s="215"/>
      <c r="DG33" s="3"/>
      <c r="DH33" s="6"/>
      <c r="DI33" s="6"/>
      <c r="DJ33" s="6"/>
      <c r="DK33" s="6"/>
      <c r="DL33" s="5"/>
      <c r="DM33" s="4"/>
      <c r="DN33" s="4"/>
      <c r="DO33" s="4"/>
      <c r="DP33" s="4"/>
      <c r="DQ33" s="236"/>
      <c r="DR33" s="215"/>
      <c r="DS33" s="3"/>
      <c r="DT33" s="6"/>
      <c r="DU33" s="6"/>
      <c r="DV33" s="6"/>
      <c r="DW33" s="6"/>
      <c r="DX33" s="5"/>
      <c r="DY33" s="4"/>
      <c r="DZ33" s="4"/>
      <c r="EA33" s="4"/>
      <c r="EB33" s="4"/>
      <c r="EC33" s="236"/>
      <c r="ED33" s="215"/>
      <c r="EE33" s="3"/>
      <c r="EF33" s="6"/>
      <c r="EG33" s="6"/>
      <c r="EH33" s="6"/>
      <c r="EI33" s="6"/>
      <c r="EJ33" s="5"/>
      <c r="EK33" s="4"/>
      <c r="EL33" s="4"/>
      <c r="EM33" s="4"/>
      <c r="EN33" s="4"/>
      <c r="EO33" s="236"/>
      <c r="EP33" s="215"/>
      <c r="EQ33" s="3"/>
      <c r="ER33" s="6"/>
      <c r="ES33" s="6"/>
      <c r="ET33" s="6"/>
      <c r="EU33" s="6"/>
      <c r="EV33" s="5"/>
      <c r="EW33" s="4"/>
      <c r="EX33" s="4"/>
      <c r="EY33" s="4"/>
      <c r="EZ33" s="4"/>
      <c r="FA33" s="236"/>
      <c r="FB33" s="215"/>
      <c r="FC33" s="3"/>
      <c r="FD33" s="6"/>
      <c r="FE33" s="6"/>
      <c r="FF33" s="6"/>
      <c r="FG33" s="6"/>
      <c r="FH33" s="5"/>
      <c r="FI33" s="4"/>
      <c r="FJ33" s="4"/>
      <c r="FK33" s="4"/>
      <c r="FL33" s="4"/>
      <c r="FM33" s="236"/>
      <c r="FN33" s="215"/>
      <c r="FO33" s="3"/>
      <c r="FP33" s="6"/>
      <c r="FQ33" s="6"/>
      <c r="FR33" s="6"/>
      <c r="FS33" s="6"/>
      <c r="FT33" s="5"/>
      <c r="FU33" s="4"/>
      <c r="FV33" s="4"/>
      <c r="FW33" s="4"/>
      <c r="FX33" s="4"/>
      <c r="FY33" s="236"/>
      <c r="FZ33" s="215"/>
      <c r="GA33" s="3"/>
      <c r="GB33" s="6"/>
      <c r="GC33" s="6"/>
      <c r="GD33" s="6"/>
      <c r="GE33" s="6"/>
      <c r="GF33" s="5"/>
      <c r="GG33" s="4"/>
      <c r="GH33" s="4"/>
      <c r="GI33" s="4"/>
      <c r="GJ33" s="4"/>
      <c r="GK33" s="236"/>
      <c r="GL33" s="215"/>
      <c r="GM33" s="3"/>
      <c r="GN33" s="6"/>
      <c r="GO33" s="6"/>
      <c r="GP33" s="6"/>
      <c r="GQ33" s="6"/>
      <c r="GR33" s="5"/>
      <c r="GS33" s="4"/>
      <c r="GT33" s="4"/>
      <c r="GU33" s="4"/>
      <c r="GV33" s="4"/>
      <c r="GW33" s="236"/>
      <c r="GX33" s="215"/>
      <c r="GY33" s="3"/>
      <c r="GZ33" s="6"/>
      <c r="HA33" s="6"/>
      <c r="HB33" s="6"/>
      <c r="HC33" s="6"/>
      <c r="HD33" s="5"/>
      <c r="HE33" s="4"/>
      <c r="HF33" s="4"/>
      <c r="HG33" s="4"/>
      <c r="HH33" s="4"/>
      <c r="HI33" s="236"/>
      <c r="HJ33" s="215"/>
      <c r="HK33" s="3"/>
      <c r="HL33" s="6"/>
      <c r="HM33" s="6"/>
      <c r="HN33" s="6"/>
      <c r="HO33" s="6"/>
      <c r="HP33" s="5"/>
      <c r="HQ33" s="4"/>
      <c r="HR33" s="4"/>
      <c r="HS33" s="4"/>
      <c r="HT33" s="4"/>
    </row>
    <row r="34" spans="1:228" x14ac:dyDescent="0.25">
      <c r="A34" s="270"/>
      <c r="B34" s="227"/>
      <c r="C34" s="3">
        <v>38079</v>
      </c>
      <c r="D34" s="6">
        <v>1.5</v>
      </c>
      <c r="E34" s="6">
        <v>3</v>
      </c>
      <c r="F34" s="6">
        <v>8.1999999999999993</v>
      </c>
      <c r="G34" s="6">
        <v>0.05</v>
      </c>
      <c r="H34" s="5">
        <v>1</v>
      </c>
      <c r="I34" s="4" t="s">
        <v>22</v>
      </c>
      <c r="J34" s="4" t="s">
        <v>22</v>
      </c>
      <c r="K34" s="4" t="s">
        <v>22</v>
      </c>
      <c r="L34" s="4" t="s">
        <v>22</v>
      </c>
      <c r="M34" s="247"/>
      <c r="N34" s="212"/>
      <c r="O34" s="3">
        <v>38079</v>
      </c>
      <c r="P34" s="6">
        <v>18.100000000000001</v>
      </c>
      <c r="Q34" s="6">
        <v>32.4</v>
      </c>
      <c r="R34" s="6">
        <v>1.3</v>
      </c>
      <c r="S34" s="6">
        <v>3.44</v>
      </c>
      <c r="T34" s="5">
        <v>8.25</v>
      </c>
      <c r="U34" s="4" t="s">
        <v>25</v>
      </c>
      <c r="V34" s="4" t="s">
        <v>23</v>
      </c>
      <c r="W34" s="4" t="s">
        <v>25</v>
      </c>
      <c r="X34" s="4" t="s">
        <v>25</v>
      </c>
      <c r="Y34" s="273"/>
      <c r="Z34" s="273"/>
      <c r="AA34" s="3">
        <v>38079</v>
      </c>
      <c r="AB34" s="6">
        <v>4.9000000000000004</v>
      </c>
      <c r="AC34" s="6">
        <v>32.700000000000003</v>
      </c>
      <c r="AD34" s="6">
        <v>2.2999999999999998</v>
      </c>
      <c r="AE34" s="6">
        <v>16.2</v>
      </c>
      <c r="AF34" s="5">
        <v>5.5</v>
      </c>
      <c r="AG34" s="4" t="s">
        <v>23</v>
      </c>
      <c r="AH34" s="4" t="s">
        <v>23</v>
      </c>
      <c r="AI34" s="4" t="s">
        <v>24</v>
      </c>
      <c r="AJ34" s="4" t="s">
        <v>25</v>
      </c>
      <c r="AK34" s="255"/>
      <c r="AL34" s="257"/>
      <c r="AM34" s="3">
        <v>38079</v>
      </c>
      <c r="AN34" s="36">
        <v>52.2</v>
      </c>
      <c r="AO34" s="6">
        <v>11.3</v>
      </c>
      <c r="AP34" s="6">
        <v>1</v>
      </c>
      <c r="AQ34" s="6">
        <v>14.7</v>
      </c>
      <c r="AR34" s="5">
        <v>7.75</v>
      </c>
      <c r="AS34" s="4" t="s">
        <v>25</v>
      </c>
      <c r="AT34" s="4" t="s">
        <v>22</v>
      </c>
      <c r="AU34" s="4" t="s">
        <v>25</v>
      </c>
      <c r="AV34" s="4" t="s">
        <v>25</v>
      </c>
      <c r="AW34" s="270"/>
      <c r="AX34" s="270"/>
      <c r="AY34" s="3">
        <v>38079</v>
      </c>
      <c r="AZ34" s="6">
        <v>20.399999999999999</v>
      </c>
      <c r="BA34" s="6">
        <v>21.3</v>
      </c>
      <c r="BB34" s="6">
        <v>1.4</v>
      </c>
      <c r="BC34" s="6">
        <v>14</v>
      </c>
      <c r="BD34" s="5">
        <v>8.25</v>
      </c>
      <c r="BE34" s="4" t="s">
        <v>25</v>
      </c>
      <c r="BF34" s="4" t="s">
        <v>23</v>
      </c>
      <c r="BG34" s="4" t="s">
        <v>25</v>
      </c>
      <c r="BH34" s="4" t="s">
        <v>25</v>
      </c>
      <c r="BI34" s="236"/>
      <c r="BJ34" s="215"/>
      <c r="BK34" s="3">
        <v>38079</v>
      </c>
      <c r="BL34" s="6">
        <v>15.2</v>
      </c>
      <c r="BM34" s="6">
        <v>12.4</v>
      </c>
      <c r="BN34" s="6">
        <v>0.6</v>
      </c>
      <c r="BO34" s="6">
        <v>14.3</v>
      </c>
      <c r="BP34" s="5">
        <v>7.75</v>
      </c>
      <c r="BQ34" s="4" t="s">
        <v>25</v>
      </c>
      <c r="BR34" s="4" t="s">
        <v>22</v>
      </c>
      <c r="BS34" s="4" t="s">
        <v>25</v>
      </c>
      <c r="BT34" s="4" t="s">
        <v>25</v>
      </c>
      <c r="BU34" s="236"/>
      <c r="BV34" s="215"/>
      <c r="BW34" s="3"/>
      <c r="BX34" s="6"/>
      <c r="BY34" s="6"/>
      <c r="BZ34" s="6"/>
      <c r="CA34" s="6"/>
      <c r="CB34" s="5"/>
      <c r="CC34" s="4"/>
      <c r="CD34" s="4"/>
      <c r="CE34" s="4"/>
      <c r="CF34" s="4"/>
      <c r="CG34" s="260"/>
      <c r="CH34" s="215"/>
      <c r="CI34" s="3"/>
      <c r="CJ34" s="6"/>
      <c r="CK34" s="6"/>
      <c r="CL34" s="6"/>
      <c r="CM34" s="6"/>
      <c r="CN34" s="5"/>
      <c r="CO34" s="4"/>
      <c r="CP34" s="4"/>
      <c r="CQ34" s="4"/>
      <c r="CR34" s="4"/>
      <c r="CS34" s="236"/>
      <c r="CT34" s="215"/>
      <c r="CU34" s="3"/>
      <c r="CV34" s="6"/>
      <c r="CW34" s="6"/>
      <c r="CX34" s="6"/>
      <c r="CY34" s="6"/>
      <c r="CZ34" s="5"/>
      <c r="DA34" s="4"/>
      <c r="DB34" s="4"/>
      <c r="DC34" s="4"/>
      <c r="DD34" s="4"/>
      <c r="DE34" s="236"/>
      <c r="DF34" s="215"/>
      <c r="DG34" s="3"/>
      <c r="DH34" s="6"/>
      <c r="DI34" s="6"/>
      <c r="DJ34" s="6"/>
      <c r="DK34" s="6"/>
      <c r="DL34" s="5"/>
      <c r="DM34" s="4"/>
      <c r="DN34" s="4"/>
      <c r="DO34" s="4"/>
      <c r="DP34" s="4"/>
      <c r="DQ34" s="236"/>
      <c r="DR34" s="215"/>
      <c r="DS34" s="3"/>
      <c r="DT34" s="6"/>
      <c r="DU34" s="6"/>
      <c r="DV34" s="6"/>
      <c r="DW34" s="6"/>
      <c r="DX34" s="5"/>
      <c r="DY34" s="4"/>
      <c r="DZ34" s="4"/>
      <c r="EA34" s="4"/>
      <c r="EB34" s="4"/>
      <c r="EC34" s="236"/>
      <c r="ED34" s="215"/>
      <c r="EE34" s="3"/>
      <c r="EF34" s="6"/>
      <c r="EG34" s="6"/>
      <c r="EH34" s="6"/>
      <c r="EI34" s="6"/>
      <c r="EJ34" s="5"/>
      <c r="EK34" s="4"/>
      <c r="EL34" s="4"/>
      <c r="EM34" s="4"/>
      <c r="EN34" s="4"/>
      <c r="EO34" s="236"/>
      <c r="EP34" s="215"/>
      <c r="EQ34" s="3"/>
      <c r="ER34" s="6"/>
      <c r="ES34" s="6"/>
      <c r="ET34" s="6"/>
      <c r="EU34" s="6"/>
      <c r="EV34" s="5"/>
      <c r="EW34" s="4"/>
      <c r="EX34" s="4"/>
      <c r="EY34" s="4"/>
      <c r="EZ34" s="4"/>
      <c r="FA34" s="236"/>
      <c r="FB34" s="215"/>
      <c r="FC34" s="3"/>
      <c r="FD34" s="6"/>
      <c r="FE34" s="6"/>
      <c r="FF34" s="6"/>
      <c r="FG34" s="6"/>
      <c r="FH34" s="5"/>
      <c r="FI34" s="4"/>
      <c r="FJ34" s="4"/>
      <c r="FK34" s="4"/>
      <c r="FL34" s="4"/>
      <c r="FM34" s="236"/>
      <c r="FN34" s="215"/>
      <c r="FO34" s="3"/>
      <c r="FP34" s="6"/>
      <c r="FQ34" s="6"/>
      <c r="FR34" s="6"/>
      <c r="FS34" s="6"/>
      <c r="FT34" s="5"/>
      <c r="FU34" s="4"/>
      <c r="FV34" s="4"/>
      <c r="FW34" s="4"/>
      <c r="FX34" s="4"/>
      <c r="FY34" s="236"/>
      <c r="FZ34" s="215"/>
      <c r="GA34" s="3"/>
      <c r="GB34" s="6"/>
      <c r="GC34" s="6"/>
      <c r="GD34" s="6"/>
      <c r="GE34" s="6"/>
      <c r="GF34" s="5"/>
      <c r="GG34" s="4"/>
      <c r="GH34" s="4"/>
      <c r="GI34" s="4"/>
      <c r="GJ34" s="4"/>
      <c r="GK34" s="236"/>
      <c r="GL34" s="215"/>
      <c r="GM34" s="3"/>
      <c r="GN34" s="6"/>
      <c r="GO34" s="6"/>
      <c r="GP34" s="6"/>
      <c r="GQ34" s="6"/>
      <c r="GR34" s="5"/>
      <c r="GS34" s="4"/>
      <c r="GT34" s="4"/>
      <c r="GU34" s="4"/>
      <c r="GV34" s="4"/>
      <c r="GW34" s="236"/>
      <c r="GX34" s="215"/>
      <c r="GY34" s="3"/>
      <c r="GZ34" s="6"/>
      <c r="HA34" s="6"/>
      <c r="HB34" s="6"/>
      <c r="HC34" s="6"/>
      <c r="HD34" s="5"/>
      <c r="HE34" s="4"/>
      <c r="HF34" s="4"/>
      <c r="HG34" s="4"/>
      <c r="HH34" s="4"/>
      <c r="HI34" s="236"/>
      <c r="HJ34" s="215"/>
      <c r="HK34" s="3"/>
      <c r="HL34" s="6"/>
      <c r="HM34" s="6"/>
      <c r="HN34" s="6"/>
      <c r="HO34" s="6"/>
      <c r="HP34" s="5"/>
      <c r="HQ34" s="4"/>
      <c r="HR34" s="4"/>
      <c r="HS34" s="4"/>
      <c r="HT34" s="4"/>
    </row>
    <row r="35" spans="1:228" x14ac:dyDescent="0.25">
      <c r="A35" s="270"/>
      <c r="B35" s="227"/>
      <c r="C35" s="3">
        <v>38110</v>
      </c>
      <c r="D35" s="6">
        <v>1</v>
      </c>
      <c r="E35" s="6">
        <v>3</v>
      </c>
      <c r="F35" s="6">
        <v>7.1</v>
      </c>
      <c r="G35" s="6">
        <v>0.2</v>
      </c>
      <c r="H35" s="5">
        <v>1</v>
      </c>
      <c r="I35" s="4" t="s">
        <v>22</v>
      </c>
      <c r="J35" s="4" t="s">
        <v>22</v>
      </c>
      <c r="K35" s="4" t="s">
        <v>22</v>
      </c>
      <c r="L35" s="4" t="s">
        <v>22</v>
      </c>
      <c r="M35" s="247"/>
      <c r="N35" s="212"/>
      <c r="O35" s="3">
        <v>38110</v>
      </c>
      <c r="P35" s="6">
        <v>13.1</v>
      </c>
      <c r="Q35" s="6">
        <v>47.5</v>
      </c>
      <c r="R35" s="6">
        <v>0</v>
      </c>
      <c r="S35" s="6">
        <v>10.199999999999999</v>
      </c>
      <c r="T35" s="5">
        <v>7.25</v>
      </c>
      <c r="U35" s="4" t="s">
        <v>24</v>
      </c>
      <c r="V35" s="4" t="s">
        <v>23</v>
      </c>
      <c r="W35" s="4" t="s">
        <v>25</v>
      </c>
      <c r="X35" s="4" t="s">
        <v>25</v>
      </c>
      <c r="Y35" s="273"/>
      <c r="Z35" s="273"/>
      <c r="AA35" s="3">
        <v>38110</v>
      </c>
      <c r="AB35" s="6">
        <v>22.9</v>
      </c>
      <c r="AC35" s="6">
        <v>20.6</v>
      </c>
      <c r="AD35" s="6">
        <v>0</v>
      </c>
      <c r="AE35" s="6">
        <v>42.1</v>
      </c>
      <c r="AF35" s="5">
        <v>8.25</v>
      </c>
      <c r="AG35" s="4" t="s">
        <v>25</v>
      </c>
      <c r="AH35" s="4" t="s">
        <v>23</v>
      </c>
      <c r="AI35" s="4" t="s">
        <v>25</v>
      </c>
      <c r="AJ35" s="4" t="s">
        <v>25</v>
      </c>
      <c r="AK35" s="255"/>
      <c r="AL35" s="257"/>
      <c r="AM35" s="3">
        <v>38110</v>
      </c>
      <c r="AN35" s="36">
        <v>78.099999999999994</v>
      </c>
      <c r="AO35" s="6">
        <v>131</v>
      </c>
      <c r="AP35" s="6">
        <v>0</v>
      </c>
      <c r="AQ35" s="6">
        <v>20.8</v>
      </c>
      <c r="AR35" s="5">
        <v>10</v>
      </c>
      <c r="AS35" s="4" t="s">
        <v>25</v>
      </c>
      <c r="AT35" s="4" t="s">
        <v>25</v>
      </c>
      <c r="AU35" s="4" t="s">
        <v>25</v>
      </c>
      <c r="AV35" s="4" t="s">
        <v>25</v>
      </c>
      <c r="AW35" s="270"/>
      <c r="AX35" s="270"/>
      <c r="AY35" s="3">
        <v>38110</v>
      </c>
      <c r="AZ35" s="6">
        <v>21.2</v>
      </c>
      <c r="BA35" s="6">
        <v>14.6</v>
      </c>
      <c r="BB35" s="6">
        <v>0.5</v>
      </c>
      <c r="BC35" s="6">
        <v>5.9</v>
      </c>
      <c r="BD35" s="5">
        <v>7.75</v>
      </c>
      <c r="BE35" s="4" t="s">
        <v>25</v>
      </c>
      <c r="BF35" s="4" t="s">
        <v>22</v>
      </c>
      <c r="BG35" s="4" t="s">
        <v>25</v>
      </c>
      <c r="BH35" s="4" t="s">
        <v>25</v>
      </c>
      <c r="BI35" s="236"/>
      <c r="BJ35" s="215"/>
      <c r="BK35" s="3">
        <v>38110</v>
      </c>
      <c r="BL35" s="6">
        <v>20.9</v>
      </c>
      <c r="BM35" s="6">
        <v>13.6</v>
      </c>
      <c r="BN35" s="6">
        <v>0</v>
      </c>
      <c r="BO35" s="6">
        <v>24.8</v>
      </c>
      <c r="BP35" s="5">
        <v>7.75</v>
      </c>
      <c r="BQ35" s="4" t="s">
        <v>25</v>
      </c>
      <c r="BR35" s="4" t="s">
        <v>22</v>
      </c>
      <c r="BS35" s="4" t="s">
        <v>25</v>
      </c>
      <c r="BT35" s="4" t="s">
        <v>25</v>
      </c>
      <c r="BU35" s="236"/>
      <c r="BV35" s="215"/>
      <c r="BW35" s="3"/>
      <c r="BX35" s="6"/>
      <c r="BY35" s="6"/>
      <c r="BZ35" s="6"/>
      <c r="CA35" s="6"/>
      <c r="CB35" s="5"/>
      <c r="CC35" s="4"/>
      <c r="CD35" s="4"/>
      <c r="CE35" s="4"/>
      <c r="CF35" s="4"/>
      <c r="CG35" s="260"/>
      <c r="CH35" s="215"/>
      <c r="CI35" s="3"/>
      <c r="CJ35" s="6"/>
      <c r="CK35" s="6"/>
      <c r="CL35" s="6"/>
      <c r="CM35" s="6"/>
      <c r="CN35" s="5"/>
      <c r="CO35" s="4"/>
      <c r="CP35" s="4"/>
      <c r="CQ35" s="4"/>
      <c r="CR35" s="4"/>
      <c r="CS35" s="236"/>
      <c r="CT35" s="215"/>
      <c r="CU35" s="3"/>
      <c r="CV35" s="6"/>
      <c r="CW35" s="6"/>
      <c r="CX35" s="6"/>
      <c r="CY35" s="6"/>
      <c r="CZ35" s="5"/>
      <c r="DA35" s="4"/>
      <c r="DB35" s="4"/>
      <c r="DC35" s="4"/>
      <c r="DD35" s="4"/>
      <c r="DE35" s="236"/>
      <c r="DF35" s="215"/>
      <c r="DG35" s="3"/>
      <c r="DH35" s="6"/>
      <c r="DI35" s="6"/>
      <c r="DJ35" s="6"/>
      <c r="DK35" s="6"/>
      <c r="DL35" s="5"/>
      <c r="DM35" s="4"/>
      <c r="DN35" s="4"/>
      <c r="DO35" s="4"/>
      <c r="DP35" s="4"/>
      <c r="DQ35" s="236"/>
      <c r="DR35" s="215"/>
      <c r="DS35" s="3"/>
      <c r="DT35" s="6"/>
      <c r="DU35" s="6"/>
      <c r="DV35" s="6"/>
      <c r="DW35" s="6"/>
      <c r="DX35" s="5"/>
      <c r="DY35" s="4"/>
      <c r="DZ35" s="4"/>
      <c r="EA35" s="4"/>
      <c r="EB35" s="4"/>
      <c r="EC35" s="236"/>
      <c r="ED35" s="215"/>
      <c r="EE35" s="3"/>
      <c r="EF35" s="6"/>
      <c r="EG35" s="6"/>
      <c r="EH35" s="6"/>
      <c r="EI35" s="6"/>
      <c r="EJ35" s="5"/>
      <c r="EK35" s="4"/>
      <c r="EL35" s="4"/>
      <c r="EM35" s="4"/>
      <c r="EN35" s="4"/>
      <c r="EO35" s="236"/>
      <c r="EP35" s="215"/>
      <c r="EQ35" s="3"/>
      <c r="ER35" s="6"/>
      <c r="ES35" s="6"/>
      <c r="ET35" s="6"/>
      <c r="EU35" s="6"/>
      <c r="EV35" s="5"/>
      <c r="EW35" s="4"/>
      <c r="EX35" s="4"/>
      <c r="EY35" s="4"/>
      <c r="EZ35" s="4"/>
      <c r="FA35" s="236"/>
      <c r="FB35" s="215"/>
      <c r="FC35" s="3"/>
      <c r="FD35" s="6"/>
      <c r="FE35" s="6"/>
      <c r="FF35" s="6"/>
      <c r="FG35" s="6"/>
      <c r="FH35" s="5"/>
      <c r="FI35" s="4"/>
      <c r="FJ35" s="4"/>
      <c r="FK35" s="4"/>
      <c r="FL35" s="4"/>
      <c r="FM35" s="236"/>
      <c r="FN35" s="215"/>
      <c r="FO35" s="3"/>
      <c r="FP35" s="6"/>
      <c r="FQ35" s="6"/>
      <c r="FR35" s="6"/>
      <c r="FS35" s="6"/>
      <c r="FT35" s="5"/>
      <c r="FU35" s="4"/>
      <c r="FV35" s="4"/>
      <c r="FW35" s="4"/>
      <c r="FX35" s="4"/>
      <c r="FY35" s="236"/>
      <c r="FZ35" s="215"/>
      <c r="GA35" s="3"/>
      <c r="GB35" s="6"/>
      <c r="GC35" s="6"/>
      <c r="GD35" s="6"/>
      <c r="GE35" s="6"/>
      <c r="GF35" s="5"/>
      <c r="GG35" s="4"/>
      <c r="GH35" s="4"/>
      <c r="GI35" s="4"/>
      <c r="GJ35" s="4"/>
      <c r="GK35" s="236"/>
      <c r="GL35" s="215"/>
      <c r="GM35" s="3"/>
      <c r="GN35" s="6"/>
      <c r="GO35" s="6"/>
      <c r="GP35" s="6"/>
      <c r="GQ35" s="6"/>
      <c r="GR35" s="5"/>
      <c r="GS35" s="4"/>
      <c r="GT35" s="4"/>
      <c r="GU35" s="4"/>
      <c r="GV35" s="4"/>
      <c r="GW35" s="236"/>
      <c r="GX35" s="215"/>
      <c r="GY35" s="3"/>
      <c r="GZ35" s="6"/>
      <c r="HA35" s="6"/>
      <c r="HB35" s="6"/>
      <c r="HC35" s="6"/>
      <c r="HD35" s="5"/>
      <c r="HE35" s="4"/>
      <c r="HF35" s="4"/>
      <c r="HG35" s="4"/>
      <c r="HH35" s="4"/>
      <c r="HI35" s="236"/>
      <c r="HJ35" s="215"/>
      <c r="HK35" s="3"/>
      <c r="HL35" s="6"/>
      <c r="HM35" s="6"/>
      <c r="HN35" s="6"/>
      <c r="HO35" s="6"/>
      <c r="HP35" s="5"/>
      <c r="HQ35" s="4"/>
      <c r="HR35" s="4"/>
      <c r="HS35" s="4"/>
      <c r="HT35" s="4"/>
    </row>
    <row r="36" spans="1:228" x14ac:dyDescent="0.25">
      <c r="A36" s="270"/>
      <c r="B36" s="227"/>
      <c r="C36" s="3">
        <v>38140</v>
      </c>
      <c r="D36" s="6">
        <v>1</v>
      </c>
      <c r="E36" s="6">
        <v>3</v>
      </c>
      <c r="F36" s="6">
        <v>6.2</v>
      </c>
      <c r="G36" s="6">
        <v>0.03</v>
      </c>
      <c r="H36" s="5">
        <v>1.5</v>
      </c>
      <c r="I36" s="4" t="s">
        <v>22</v>
      </c>
      <c r="J36" s="4" t="s">
        <v>22</v>
      </c>
      <c r="K36" s="4" t="s">
        <v>23</v>
      </c>
      <c r="L36" s="4" t="s">
        <v>22</v>
      </c>
      <c r="M36" s="247"/>
      <c r="N36" s="212"/>
      <c r="O36" s="3">
        <v>38140</v>
      </c>
      <c r="P36" s="6">
        <v>11.8</v>
      </c>
      <c r="Q36" s="6">
        <v>383</v>
      </c>
      <c r="R36" s="6">
        <v>0.9</v>
      </c>
      <c r="S36" s="6">
        <v>2.4700000000000002</v>
      </c>
      <c r="T36" s="5">
        <v>8</v>
      </c>
      <c r="U36" s="4" t="s">
        <v>24</v>
      </c>
      <c r="V36" s="4" t="s">
        <v>25</v>
      </c>
      <c r="W36" s="4" t="s">
        <v>25</v>
      </c>
      <c r="X36" s="4" t="s">
        <v>24</v>
      </c>
      <c r="Y36" s="273"/>
      <c r="Z36" s="273"/>
      <c r="AA36" s="3">
        <v>38140</v>
      </c>
      <c r="AB36" s="6">
        <v>12.5</v>
      </c>
      <c r="AC36" s="6">
        <v>32</v>
      </c>
      <c r="AD36" s="6">
        <v>5.2</v>
      </c>
      <c r="AE36" s="6">
        <v>9.85</v>
      </c>
      <c r="AF36" s="5">
        <v>5.5</v>
      </c>
      <c r="AG36" s="4" t="s">
        <v>24</v>
      </c>
      <c r="AH36" s="4" t="s">
        <v>23</v>
      </c>
      <c r="AI36" s="4" t="s">
        <v>23</v>
      </c>
      <c r="AJ36" s="4" t="s">
        <v>25</v>
      </c>
      <c r="AK36" s="255"/>
      <c r="AL36" s="257"/>
      <c r="AM36" s="3">
        <v>38140</v>
      </c>
      <c r="AN36" s="36">
        <v>76.900000000000006</v>
      </c>
      <c r="AO36" s="6">
        <v>6.8</v>
      </c>
      <c r="AP36" s="6">
        <v>0</v>
      </c>
      <c r="AQ36" s="6">
        <v>13.5</v>
      </c>
      <c r="AR36" s="5">
        <v>7.75</v>
      </c>
      <c r="AS36" s="4" t="s">
        <v>25</v>
      </c>
      <c r="AT36" s="4" t="s">
        <v>22</v>
      </c>
      <c r="AU36" s="4" t="s">
        <v>25</v>
      </c>
      <c r="AV36" s="4" t="s">
        <v>25</v>
      </c>
      <c r="AW36" s="270"/>
      <c r="AX36" s="270"/>
      <c r="AY36" s="3">
        <v>38140</v>
      </c>
      <c r="AZ36" s="6">
        <v>20</v>
      </c>
      <c r="BA36" s="6">
        <v>13.3</v>
      </c>
      <c r="BB36" s="6">
        <v>0</v>
      </c>
      <c r="BC36" s="6">
        <v>14.2</v>
      </c>
      <c r="BD36" s="5">
        <v>7.75</v>
      </c>
      <c r="BE36" s="4" t="s">
        <v>25</v>
      </c>
      <c r="BF36" s="4" t="s">
        <v>22</v>
      </c>
      <c r="BG36" s="4" t="s">
        <v>25</v>
      </c>
      <c r="BH36" s="4" t="s">
        <v>25</v>
      </c>
      <c r="BI36" s="236"/>
      <c r="BJ36" s="215"/>
      <c r="BK36" s="3">
        <v>38140</v>
      </c>
      <c r="BL36" s="6">
        <v>16.2</v>
      </c>
      <c r="BM36" s="6">
        <v>12.5</v>
      </c>
      <c r="BN36" s="6">
        <v>0</v>
      </c>
      <c r="BO36" s="6">
        <v>14</v>
      </c>
      <c r="BP36" s="5">
        <v>7.75</v>
      </c>
      <c r="BQ36" s="4" t="s">
        <v>25</v>
      </c>
      <c r="BR36" s="4" t="s">
        <v>22</v>
      </c>
      <c r="BS36" s="4" t="s">
        <v>25</v>
      </c>
      <c r="BT36" s="4" t="s">
        <v>25</v>
      </c>
      <c r="BU36" s="236"/>
      <c r="BV36" s="215"/>
      <c r="BW36" s="3"/>
      <c r="BX36" s="6"/>
      <c r="BY36" s="6"/>
      <c r="BZ36" s="6"/>
      <c r="CA36" s="6"/>
      <c r="CB36" s="5"/>
      <c r="CC36" s="4"/>
      <c r="CD36" s="4"/>
      <c r="CE36" s="4"/>
      <c r="CF36" s="4"/>
      <c r="CG36" s="260"/>
      <c r="CH36" s="215"/>
      <c r="CI36" s="3"/>
      <c r="CJ36" s="6"/>
      <c r="CK36" s="6"/>
      <c r="CL36" s="6"/>
      <c r="CM36" s="6"/>
      <c r="CN36" s="5"/>
      <c r="CO36" s="4"/>
      <c r="CP36" s="4"/>
      <c r="CQ36" s="4"/>
      <c r="CR36" s="4"/>
      <c r="CS36" s="236"/>
      <c r="CT36" s="215"/>
      <c r="CU36" s="3"/>
      <c r="CV36" s="6"/>
      <c r="CW36" s="6"/>
      <c r="CX36" s="6"/>
      <c r="CY36" s="6"/>
      <c r="CZ36" s="5"/>
      <c r="DA36" s="4"/>
      <c r="DB36" s="4"/>
      <c r="DC36" s="4"/>
      <c r="DD36" s="4"/>
      <c r="DE36" s="236"/>
      <c r="DF36" s="215"/>
      <c r="DG36" s="3"/>
      <c r="DH36" s="6"/>
      <c r="DI36" s="6"/>
      <c r="DJ36" s="6"/>
      <c r="DK36" s="6"/>
      <c r="DL36" s="5"/>
      <c r="DM36" s="4"/>
      <c r="DN36" s="4"/>
      <c r="DO36" s="4"/>
      <c r="DP36" s="4"/>
      <c r="DQ36" s="236"/>
      <c r="DR36" s="215"/>
      <c r="DS36" s="3"/>
      <c r="DT36" s="6"/>
      <c r="DU36" s="6"/>
      <c r="DV36" s="6"/>
      <c r="DW36" s="6"/>
      <c r="DX36" s="5"/>
      <c r="DY36" s="4"/>
      <c r="DZ36" s="4"/>
      <c r="EA36" s="4"/>
      <c r="EB36" s="4"/>
      <c r="EC36" s="236"/>
      <c r="ED36" s="215"/>
      <c r="EE36" s="3"/>
      <c r="EF36" s="6"/>
      <c r="EG36" s="6"/>
      <c r="EH36" s="6"/>
      <c r="EI36" s="6"/>
      <c r="EJ36" s="5"/>
      <c r="EK36" s="4"/>
      <c r="EL36" s="4"/>
      <c r="EM36" s="4"/>
      <c r="EN36" s="4"/>
      <c r="EO36" s="236"/>
      <c r="EP36" s="215"/>
      <c r="EQ36" s="3"/>
      <c r="ER36" s="6"/>
      <c r="ES36" s="6"/>
      <c r="ET36" s="6"/>
      <c r="EU36" s="6"/>
      <c r="EV36" s="5"/>
      <c r="EW36" s="4"/>
      <c r="EX36" s="4"/>
      <c r="EY36" s="4"/>
      <c r="EZ36" s="4"/>
      <c r="FA36" s="236"/>
      <c r="FB36" s="215"/>
      <c r="FC36" s="3"/>
      <c r="FD36" s="6"/>
      <c r="FE36" s="6"/>
      <c r="FF36" s="6"/>
      <c r="FG36" s="6"/>
      <c r="FH36" s="5"/>
      <c r="FI36" s="4"/>
      <c r="FJ36" s="4"/>
      <c r="FK36" s="4"/>
      <c r="FL36" s="4"/>
      <c r="FM36" s="236"/>
      <c r="FN36" s="215"/>
      <c r="FO36" s="3"/>
      <c r="FP36" s="6"/>
      <c r="FQ36" s="6"/>
      <c r="FR36" s="6"/>
      <c r="FS36" s="6"/>
      <c r="FT36" s="5"/>
      <c r="FU36" s="4"/>
      <c r="FV36" s="4"/>
      <c r="FW36" s="4"/>
      <c r="FX36" s="4"/>
      <c r="FY36" s="236"/>
      <c r="FZ36" s="215"/>
      <c r="GA36" s="3"/>
      <c r="GB36" s="6"/>
      <c r="GC36" s="6"/>
      <c r="GD36" s="6"/>
      <c r="GE36" s="6"/>
      <c r="GF36" s="5"/>
      <c r="GG36" s="4"/>
      <c r="GH36" s="4"/>
      <c r="GI36" s="4"/>
      <c r="GJ36" s="4"/>
      <c r="GK36" s="236"/>
      <c r="GL36" s="215"/>
      <c r="GM36" s="3"/>
      <c r="GN36" s="6"/>
      <c r="GO36" s="6"/>
      <c r="GP36" s="6"/>
      <c r="GQ36" s="6"/>
      <c r="GR36" s="5"/>
      <c r="GS36" s="4"/>
      <c r="GT36" s="4"/>
      <c r="GU36" s="4"/>
      <c r="GV36" s="4"/>
      <c r="GW36" s="236"/>
      <c r="GX36" s="215"/>
      <c r="GY36" s="3"/>
      <c r="GZ36" s="6"/>
      <c r="HA36" s="6"/>
      <c r="HB36" s="6"/>
      <c r="HC36" s="6"/>
      <c r="HD36" s="5"/>
      <c r="HE36" s="4"/>
      <c r="HF36" s="4"/>
      <c r="HG36" s="4"/>
      <c r="HH36" s="4"/>
      <c r="HI36" s="236"/>
      <c r="HJ36" s="215"/>
      <c r="HK36" s="3"/>
      <c r="HL36" s="6"/>
      <c r="HM36" s="6"/>
      <c r="HN36" s="6"/>
      <c r="HO36" s="6"/>
      <c r="HP36" s="5"/>
      <c r="HQ36" s="4"/>
      <c r="HR36" s="4"/>
      <c r="HS36" s="4"/>
      <c r="HT36" s="4"/>
    </row>
    <row r="37" spans="1:228" x14ac:dyDescent="0.25">
      <c r="A37" s="270"/>
      <c r="B37" s="227"/>
      <c r="C37" s="3">
        <v>38184</v>
      </c>
      <c r="D37" s="6">
        <v>2</v>
      </c>
      <c r="E37" s="6">
        <v>15.6</v>
      </c>
      <c r="F37" s="6">
        <v>5.2</v>
      </c>
      <c r="G37" s="6">
        <v>0.08</v>
      </c>
      <c r="H37" s="5">
        <v>1.5</v>
      </c>
      <c r="I37" s="4" t="s">
        <v>22</v>
      </c>
      <c r="J37" s="4" t="s">
        <v>22</v>
      </c>
      <c r="K37" s="4" t="s">
        <v>23</v>
      </c>
      <c r="L37" s="4" t="s">
        <v>22</v>
      </c>
      <c r="M37" s="247"/>
      <c r="N37" s="212"/>
      <c r="O37" s="3">
        <v>38184</v>
      </c>
      <c r="P37" s="6">
        <v>4.5</v>
      </c>
      <c r="Q37" s="6">
        <v>14.6</v>
      </c>
      <c r="R37" s="6">
        <v>6.7</v>
      </c>
      <c r="S37" s="6">
        <v>1.59</v>
      </c>
      <c r="T37" s="5">
        <v>2.75</v>
      </c>
      <c r="U37" s="4" t="s">
        <v>23</v>
      </c>
      <c r="V37" s="4" t="s">
        <v>22</v>
      </c>
      <c r="W37" s="4" t="s">
        <v>22</v>
      </c>
      <c r="X37" s="4" t="s">
        <v>24</v>
      </c>
      <c r="Y37" s="273"/>
      <c r="Z37" s="273"/>
      <c r="AA37" s="3">
        <v>38184</v>
      </c>
      <c r="AB37" s="6">
        <v>6.3</v>
      </c>
      <c r="AC37" s="6">
        <v>27.6</v>
      </c>
      <c r="AD37" s="6">
        <v>8.8000000000000007</v>
      </c>
      <c r="AE37" s="6">
        <v>9.01</v>
      </c>
      <c r="AF37" s="5">
        <v>5</v>
      </c>
      <c r="AG37" s="4" t="s">
        <v>24</v>
      </c>
      <c r="AH37" s="4" t="s">
        <v>23</v>
      </c>
      <c r="AI37" s="4" t="s">
        <v>22</v>
      </c>
      <c r="AJ37" s="4" t="s">
        <v>25</v>
      </c>
      <c r="AK37" s="255"/>
      <c r="AL37" s="257"/>
      <c r="AM37" s="3">
        <v>38184</v>
      </c>
      <c r="AN37" s="36">
        <v>45.1</v>
      </c>
      <c r="AO37" s="6">
        <v>22.8</v>
      </c>
      <c r="AP37" s="6">
        <v>1</v>
      </c>
      <c r="AQ37" s="6">
        <v>9.1</v>
      </c>
      <c r="AR37" s="5">
        <v>8.25</v>
      </c>
      <c r="AS37" s="4" t="s">
        <v>25</v>
      </c>
      <c r="AT37" s="4" t="s">
        <v>23</v>
      </c>
      <c r="AU37" s="4" t="s">
        <v>25</v>
      </c>
      <c r="AV37" s="4" t="s">
        <v>25</v>
      </c>
      <c r="AW37" s="270"/>
      <c r="AX37" s="270"/>
      <c r="AY37" s="3">
        <v>38184</v>
      </c>
      <c r="AZ37" s="6">
        <v>23.6</v>
      </c>
      <c r="BA37" s="6">
        <v>35.799999999999997</v>
      </c>
      <c r="BB37" s="6">
        <v>0</v>
      </c>
      <c r="BC37" s="6">
        <v>11.3</v>
      </c>
      <c r="BD37" s="5">
        <v>8.25</v>
      </c>
      <c r="BE37" s="4" t="s">
        <v>25</v>
      </c>
      <c r="BF37" s="4" t="s">
        <v>23</v>
      </c>
      <c r="BG37" s="4" t="s">
        <v>25</v>
      </c>
      <c r="BH37" s="4" t="s">
        <v>25</v>
      </c>
      <c r="BI37" s="236"/>
      <c r="BJ37" s="215"/>
      <c r="BK37" s="3">
        <v>38184</v>
      </c>
      <c r="BL37" s="6">
        <v>13.7</v>
      </c>
      <c r="BM37" s="6">
        <v>32.6</v>
      </c>
      <c r="BN37" s="6">
        <v>1</v>
      </c>
      <c r="BO37" s="6">
        <v>9.68</v>
      </c>
      <c r="BP37" s="5">
        <v>7.25</v>
      </c>
      <c r="BQ37" s="4" t="s">
        <v>24</v>
      </c>
      <c r="BR37" s="4" t="s">
        <v>23</v>
      </c>
      <c r="BS37" s="4" t="s">
        <v>25</v>
      </c>
      <c r="BT37" s="4" t="s">
        <v>25</v>
      </c>
      <c r="BU37" s="236"/>
      <c r="BV37" s="215"/>
      <c r="BW37" s="3"/>
      <c r="BX37" s="6"/>
      <c r="BY37" s="6"/>
      <c r="BZ37" s="6"/>
      <c r="CA37" s="6"/>
      <c r="CB37" s="5"/>
      <c r="CC37" s="4"/>
      <c r="CD37" s="4"/>
      <c r="CE37" s="4"/>
      <c r="CF37" s="4"/>
      <c r="CG37" s="260"/>
      <c r="CH37" s="215"/>
      <c r="CI37" s="3"/>
      <c r="CJ37" s="6"/>
      <c r="CK37" s="6"/>
      <c r="CL37" s="6"/>
      <c r="CM37" s="6"/>
      <c r="CN37" s="5"/>
      <c r="CO37" s="4"/>
      <c r="CP37" s="4"/>
      <c r="CQ37" s="4"/>
      <c r="CR37" s="4"/>
      <c r="CS37" s="236"/>
      <c r="CT37" s="215"/>
      <c r="CU37" s="3"/>
      <c r="CV37" s="6"/>
      <c r="CW37" s="6"/>
      <c r="CX37" s="6"/>
      <c r="CY37" s="6"/>
      <c r="CZ37" s="5"/>
      <c r="DA37" s="4"/>
      <c r="DB37" s="4"/>
      <c r="DC37" s="4"/>
      <c r="DD37" s="4"/>
      <c r="DE37" s="236"/>
      <c r="DF37" s="215"/>
      <c r="DG37" s="3"/>
      <c r="DH37" s="6"/>
      <c r="DI37" s="6"/>
      <c r="DJ37" s="6"/>
      <c r="DK37" s="6"/>
      <c r="DL37" s="5"/>
      <c r="DM37" s="4"/>
      <c r="DN37" s="4"/>
      <c r="DO37" s="4"/>
      <c r="DP37" s="4"/>
      <c r="DQ37" s="236"/>
      <c r="DR37" s="215"/>
      <c r="DS37" s="3"/>
      <c r="DT37" s="6"/>
      <c r="DU37" s="6"/>
      <c r="DV37" s="6"/>
      <c r="DW37" s="6"/>
      <c r="DX37" s="5"/>
      <c r="DY37" s="4"/>
      <c r="DZ37" s="4"/>
      <c r="EA37" s="4"/>
      <c r="EB37" s="4"/>
      <c r="EC37" s="236"/>
      <c r="ED37" s="215"/>
      <c r="EE37" s="3"/>
      <c r="EF37" s="6"/>
      <c r="EG37" s="6"/>
      <c r="EH37" s="6"/>
      <c r="EI37" s="6"/>
      <c r="EJ37" s="5"/>
      <c r="EK37" s="4"/>
      <c r="EL37" s="4"/>
      <c r="EM37" s="4"/>
      <c r="EN37" s="4"/>
      <c r="EO37" s="236"/>
      <c r="EP37" s="215"/>
      <c r="EQ37" s="3"/>
      <c r="ER37" s="6"/>
      <c r="ES37" s="6"/>
      <c r="ET37" s="6"/>
      <c r="EU37" s="6"/>
      <c r="EV37" s="5"/>
      <c r="EW37" s="4"/>
      <c r="EX37" s="4"/>
      <c r="EY37" s="4"/>
      <c r="EZ37" s="4"/>
      <c r="FA37" s="236"/>
      <c r="FB37" s="215"/>
      <c r="FC37" s="3"/>
      <c r="FD37" s="6"/>
      <c r="FE37" s="6"/>
      <c r="FF37" s="6"/>
      <c r="FG37" s="6"/>
      <c r="FH37" s="5"/>
      <c r="FI37" s="4"/>
      <c r="FJ37" s="4"/>
      <c r="FK37" s="4"/>
      <c r="FL37" s="4"/>
      <c r="FM37" s="236"/>
      <c r="FN37" s="215"/>
      <c r="FO37" s="3"/>
      <c r="FP37" s="6"/>
      <c r="FQ37" s="6"/>
      <c r="FR37" s="6"/>
      <c r="FS37" s="6"/>
      <c r="FT37" s="5"/>
      <c r="FU37" s="4"/>
      <c r="FV37" s="4"/>
      <c r="FW37" s="4"/>
      <c r="FX37" s="4"/>
      <c r="FY37" s="236"/>
      <c r="FZ37" s="215"/>
      <c r="GA37" s="3"/>
      <c r="GB37" s="6"/>
      <c r="GC37" s="6"/>
      <c r="GD37" s="6"/>
      <c r="GE37" s="6"/>
      <c r="GF37" s="5"/>
      <c r="GG37" s="4"/>
      <c r="GH37" s="4"/>
      <c r="GI37" s="4"/>
      <c r="GJ37" s="4"/>
      <c r="GK37" s="236"/>
      <c r="GL37" s="215"/>
      <c r="GM37" s="3"/>
      <c r="GN37" s="6"/>
      <c r="GO37" s="6"/>
      <c r="GP37" s="6"/>
      <c r="GQ37" s="6"/>
      <c r="GR37" s="5"/>
      <c r="GS37" s="4"/>
      <c r="GT37" s="4"/>
      <c r="GU37" s="4"/>
      <c r="GV37" s="4"/>
      <c r="GW37" s="236"/>
      <c r="GX37" s="215"/>
      <c r="GY37" s="3"/>
      <c r="GZ37" s="6"/>
      <c r="HA37" s="6"/>
      <c r="HB37" s="6"/>
      <c r="HC37" s="6"/>
      <c r="HD37" s="5"/>
      <c r="HE37" s="4"/>
      <c r="HF37" s="4"/>
      <c r="HG37" s="4"/>
      <c r="HH37" s="4"/>
      <c r="HI37" s="236"/>
      <c r="HJ37" s="215"/>
      <c r="HK37" s="3"/>
      <c r="HL37" s="6"/>
      <c r="HM37" s="6"/>
      <c r="HN37" s="6"/>
      <c r="HO37" s="6"/>
      <c r="HP37" s="5"/>
      <c r="HQ37" s="4"/>
      <c r="HR37" s="4"/>
      <c r="HS37" s="4"/>
      <c r="HT37" s="4"/>
    </row>
    <row r="38" spans="1:228" x14ac:dyDescent="0.25">
      <c r="A38" s="270"/>
      <c r="B38" s="227"/>
      <c r="C38" s="3">
        <v>38201</v>
      </c>
      <c r="D38" s="6">
        <v>4.9000000000000004</v>
      </c>
      <c r="E38" s="6">
        <v>21.6</v>
      </c>
      <c r="F38" s="6">
        <v>6.6</v>
      </c>
      <c r="G38" s="6">
        <v>0.11</v>
      </c>
      <c r="H38" s="5">
        <v>2</v>
      </c>
      <c r="I38" s="4" t="s">
        <v>23</v>
      </c>
      <c r="J38" s="4" t="s">
        <v>23</v>
      </c>
      <c r="K38" s="4" t="s">
        <v>22</v>
      </c>
      <c r="L38" s="4" t="s">
        <v>22</v>
      </c>
      <c r="M38" s="247"/>
      <c r="N38" s="212"/>
      <c r="O38" s="3">
        <v>38201</v>
      </c>
      <c r="P38" s="6">
        <v>4.8</v>
      </c>
      <c r="Q38" s="6">
        <v>40</v>
      </c>
      <c r="R38" s="6">
        <v>4.7</v>
      </c>
      <c r="S38" s="6">
        <v>1.1100000000000001</v>
      </c>
      <c r="T38" s="5">
        <v>3.75</v>
      </c>
      <c r="U38" s="4" t="s">
        <v>23</v>
      </c>
      <c r="V38" s="4" t="s">
        <v>23</v>
      </c>
      <c r="W38" s="4" t="s">
        <v>23</v>
      </c>
      <c r="X38" s="4" t="s">
        <v>24</v>
      </c>
      <c r="Y38" s="273"/>
      <c r="Z38" s="273"/>
      <c r="AA38" s="3">
        <v>38201</v>
      </c>
      <c r="AB38" s="6">
        <v>6.1</v>
      </c>
      <c r="AC38" s="6">
        <v>104</v>
      </c>
      <c r="AD38" s="6">
        <v>4.2</v>
      </c>
      <c r="AE38" s="6">
        <v>1.59</v>
      </c>
      <c r="AF38" s="5">
        <v>7</v>
      </c>
      <c r="AG38" s="4" t="s">
        <v>24</v>
      </c>
      <c r="AH38" s="4" t="s">
        <v>25</v>
      </c>
      <c r="AI38" s="4" t="s">
        <v>24</v>
      </c>
      <c r="AJ38" s="4" t="s">
        <v>24</v>
      </c>
      <c r="AK38" s="255"/>
      <c r="AL38" s="257"/>
      <c r="AM38" s="3">
        <v>38201</v>
      </c>
      <c r="AN38" s="36">
        <v>33.299999999999997</v>
      </c>
      <c r="AO38" s="6">
        <v>20.5</v>
      </c>
      <c r="AP38" s="6">
        <v>1.4</v>
      </c>
      <c r="AQ38" s="6">
        <v>7.57</v>
      </c>
      <c r="AR38" s="5">
        <v>8.25</v>
      </c>
      <c r="AS38" s="4" t="s">
        <v>25</v>
      </c>
      <c r="AT38" s="4" t="s">
        <v>23</v>
      </c>
      <c r="AU38" s="4" t="s">
        <v>25</v>
      </c>
      <c r="AV38" s="4" t="s">
        <v>25</v>
      </c>
      <c r="AW38" s="270"/>
      <c r="AX38" s="270"/>
      <c r="AY38" s="3">
        <v>38201</v>
      </c>
      <c r="AZ38" s="6">
        <v>16.899999999999999</v>
      </c>
      <c r="BA38" s="6">
        <v>27</v>
      </c>
      <c r="BB38" s="6">
        <v>1</v>
      </c>
      <c r="BC38" s="6">
        <v>9.4600000000000009</v>
      </c>
      <c r="BD38" s="5">
        <v>8.25</v>
      </c>
      <c r="BE38" s="4" t="s">
        <v>25</v>
      </c>
      <c r="BF38" s="4" t="s">
        <v>23</v>
      </c>
      <c r="BG38" s="4" t="s">
        <v>25</v>
      </c>
      <c r="BH38" s="4" t="s">
        <v>25</v>
      </c>
      <c r="BI38" s="236"/>
      <c r="BJ38" s="215"/>
      <c r="BK38" s="3">
        <v>38201</v>
      </c>
      <c r="BL38" s="6">
        <v>12.6</v>
      </c>
      <c r="BM38" s="6">
        <v>20.2</v>
      </c>
      <c r="BN38" s="6">
        <v>1.2</v>
      </c>
      <c r="BO38" s="6">
        <v>8.23</v>
      </c>
      <c r="BP38" s="5">
        <v>7.25</v>
      </c>
      <c r="BQ38" s="4" t="s">
        <v>24</v>
      </c>
      <c r="BR38" s="4" t="s">
        <v>23</v>
      </c>
      <c r="BS38" s="4" t="s">
        <v>25</v>
      </c>
      <c r="BT38" s="4" t="s">
        <v>25</v>
      </c>
      <c r="BU38" s="236"/>
      <c r="BV38" s="215"/>
      <c r="BW38" s="3"/>
      <c r="BX38" s="6"/>
      <c r="BY38" s="6"/>
      <c r="BZ38" s="6"/>
      <c r="CA38" s="6"/>
      <c r="CB38" s="5"/>
      <c r="CC38" s="4"/>
      <c r="CD38" s="4"/>
      <c r="CE38" s="4"/>
      <c r="CF38" s="4"/>
      <c r="CG38" s="260"/>
      <c r="CH38" s="215"/>
      <c r="CI38" s="3"/>
      <c r="CJ38" s="6"/>
      <c r="CK38" s="6"/>
      <c r="CL38" s="6"/>
      <c r="CM38" s="6"/>
      <c r="CN38" s="5"/>
      <c r="CO38" s="4"/>
      <c r="CP38" s="4"/>
      <c r="CQ38" s="4"/>
      <c r="CR38" s="4"/>
      <c r="CS38" s="236"/>
      <c r="CT38" s="215"/>
      <c r="CU38" s="3"/>
      <c r="CV38" s="6"/>
      <c r="CW38" s="6"/>
      <c r="CX38" s="6"/>
      <c r="CY38" s="6"/>
      <c r="CZ38" s="5"/>
      <c r="DA38" s="4"/>
      <c r="DB38" s="4"/>
      <c r="DC38" s="4"/>
      <c r="DD38" s="4"/>
      <c r="DE38" s="236"/>
      <c r="DF38" s="215"/>
      <c r="DG38" s="3"/>
      <c r="DH38" s="6"/>
      <c r="DI38" s="6"/>
      <c r="DJ38" s="6"/>
      <c r="DK38" s="6"/>
      <c r="DL38" s="5"/>
      <c r="DM38" s="4"/>
      <c r="DN38" s="4"/>
      <c r="DO38" s="4"/>
      <c r="DP38" s="4"/>
      <c r="DQ38" s="236"/>
      <c r="DR38" s="215"/>
      <c r="DS38" s="3"/>
      <c r="DT38" s="6"/>
      <c r="DU38" s="6"/>
      <c r="DV38" s="6"/>
      <c r="DW38" s="6"/>
      <c r="DX38" s="5"/>
      <c r="DY38" s="4"/>
      <c r="DZ38" s="4"/>
      <c r="EA38" s="4"/>
      <c r="EB38" s="4"/>
      <c r="EC38" s="236"/>
      <c r="ED38" s="215"/>
      <c r="EE38" s="3"/>
      <c r="EF38" s="6"/>
      <c r="EG38" s="6"/>
      <c r="EH38" s="6"/>
      <c r="EI38" s="6"/>
      <c r="EJ38" s="5"/>
      <c r="EK38" s="4"/>
      <c r="EL38" s="4"/>
      <c r="EM38" s="4"/>
      <c r="EN38" s="4"/>
      <c r="EO38" s="236"/>
      <c r="EP38" s="215"/>
      <c r="EQ38" s="3"/>
      <c r="ER38" s="6"/>
      <c r="ES38" s="6"/>
      <c r="ET38" s="6"/>
      <c r="EU38" s="6"/>
      <c r="EV38" s="5"/>
      <c r="EW38" s="4"/>
      <c r="EX38" s="4"/>
      <c r="EY38" s="4"/>
      <c r="EZ38" s="4"/>
      <c r="FA38" s="236"/>
      <c r="FB38" s="215"/>
      <c r="FC38" s="3"/>
      <c r="FD38" s="6"/>
      <c r="FE38" s="6"/>
      <c r="FF38" s="6"/>
      <c r="FG38" s="6"/>
      <c r="FH38" s="5"/>
      <c r="FI38" s="4"/>
      <c r="FJ38" s="4"/>
      <c r="FK38" s="4"/>
      <c r="FL38" s="4"/>
      <c r="FM38" s="236"/>
      <c r="FN38" s="215"/>
      <c r="FO38" s="3"/>
      <c r="FP38" s="6"/>
      <c r="FQ38" s="6"/>
      <c r="FR38" s="6"/>
      <c r="FS38" s="6"/>
      <c r="FT38" s="5"/>
      <c r="FU38" s="4"/>
      <c r="FV38" s="4"/>
      <c r="FW38" s="4"/>
      <c r="FX38" s="4"/>
      <c r="FY38" s="236"/>
      <c r="FZ38" s="215"/>
      <c r="GA38" s="3"/>
      <c r="GB38" s="6"/>
      <c r="GC38" s="6"/>
      <c r="GD38" s="6"/>
      <c r="GE38" s="6"/>
      <c r="GF38" s="5"/>
      <c r="GG38" s="4"/>
      <c r="GH38" s="4"/>
      <c r="GI38" s="4"/>
      <c r="GJ38" s="4"/>
      <c r="GK38" s="236"/>
      <c r="GL38" s="215"/>
      <c r="GM38" s="3"/>
      <c r="GN38" s="6"/>
      <c r="GO38" s="6"/>
      <c r="GP38" s="6"/>
      <c r="GQ38" s="6"/>
      <c r="GR38" s="5"/>
      <c r="GS38" s="4"/>
      <c r="GT38" s="4"/>
      <c r="GU38" s="4"/>
      <c r="GV38" s="4"/>
      <c r="GW38" s="236"/>
      <c r="GX38" s="215"/>
      <c r="GY38" s="3"/>
      <c r="GZ38" s="6"/>
      <c r="HA38" s="6"/>
      <c r="HB38" s="6"/>
      <c r="HC38" s="6"/>
      <c r="HD38" s="5"/>
      <c r="HE38" s="4"/>
      <c r="HF38" s="4"/>
      <c r="HG38" s="4"/>
      <c r="HH38" s="4"/>
      <c r="HI38" s="236"/>
      <c r="HJ38" s="215"/>
      <c r="HK38" s="3"/>
      <c r="HL38" s="6"/>
      <c r="HM38" s="6"/>
      <c r="HN38" s="6"/>
      <c r="HO38" s="6"/>
      <c r="HP38" s="5"/>
      <c r="HQ38" s="4"/>
      <c r="HR38" s="4"/>
      <c r="HS38" s="4"/>
      <c r="HT38" s="4"/>
    </row>
    <row r="39" spans="1:228" x14ac:dyDescent="0.25">
      <c r="A39" s="270"/>
      <c r="B39" s="227"/>
      <c r="C39" s="3">
        <v>38252</v>
      </c>
      <c r="D39" s="6">
        <v>1</v>
      </c>
      <c r="E39" s="6">
        <v>17.5</v>
      </c>
      <c r="F39" s="6">
        <v>6.9</v>
      </c>
      <c r="G39" s="6">
        <v>0.06</v>
      </c>
      <c r="H39" s="5">
        <v>1</v>
      </c>
      <c r="I39" s="4" t="s">
        <v>22</v>
      </c>
      <c r="J39" s="4" t="s">
        <v>22</v>
      </c>
      <c r="K39" s="4" t="s">
        <v>22</v>
      </c>
      <c r="L39" s="4" t="s">
        <v>22</v>
      </c>
      <c r="M39" s="247"/>
      <c r="N39" s="212"/>
      <c r="O39" s="3">
        <v>38252</v>
      </c>
      <c r="P39" s="6">
        <v>2.8</v>
      </c>
      <c r="Q39" s="6">
        <v>20.8</v>
      </c>
      <c r="R39" s="6">
        <v>5.5</v>
      </c>
      <c r="S39" s="6">
        <v>0.61</v>
      </c>
      <c r="T39" s="5">
        <v>2.5</v>
      </c>
      <c r="U39" s="4" t="s">
        <v>22</v>
      </c>
      <c r="V39" s="4" t="s">
        <v>23</v>
      </c>
      <c r="W39" s="4" t="s">
        <v>23</v>
      </c>
      <c r="X39" s="4" t="s">
        <v>23</v>
      </c>
      <c r="Y39" s="273"/>
      <c r="Z39" s="273"/>
      <c r="AA39" s="3">
        <v>38252</v>
      </c>
      <c r="AB39" s="6">
        <v>4.2</v>
      </c>
      <c r="AC39" s="6">
        <v>54.9</v>
      </c>
      <c r="AD39" s="6">
        <v>5.7</v>
      </c>
      <c r="AE39" s="6">
        <v>2.86</v>
      </c>
      <c r="AF39" s="5">
        <v>4.5</v>
      </c>
      <c r="AG39" s="4" t="s">
        <v>23</v>
      </c>
      <c r="AH39" s="4" t="s">
        <v>24</v>
      </c>
      <c r="AI39" s="4" t="s">
        <v>23</v>
      </c>
      <c r="AJ39" s="4" t="s">
        <v>24</v>
      </c>
      <c r="AK39" s="255"/>
      <c r="AL39" s="257"/>
      <c r="AM39" s="3">
        <v>38252</v>
      </c>
      <c r="AN39" s="36">
        <v>10</v>
      </c>
      <c r="AO39" s="6">
        <v>24.9</v>
      </c>
      <c r="AP39" s="6">
        <v>3.2</v>
      </c>
      <c r="AQ39" s="6">
        <v>2.4500000000000002</v>
      </c>
      <c r="AR39" s="5">
        <v>5.25</v>
      </c>
      <c r="AS39" s="4" t="s">
        <v>24</v>
      </c>
      <c r="AT39" s="4" t="s">
        <v>23</v>
      </c>
      <c r="AU39" s="4" t="s">
        <v>24</v>
      </c>
      <c r="AV39" s="4" t="s">
        <v>24</v>
      </c>
      <c r="AW39" s="270"/>
      <c r="AX39" s="270"/>
      <c r="AY39" s="3">
        <v>38252</v>
      </c>
      <c r="AZ39" s="6">
        <v>12.5</v>
      </c>
      <c r="BA39" s="6">
        <v>13.9</v>
      </c>
      <c r="BB39" s="6">
        <v>1.1000000000000001</v>
      </c>
      <c r="BC39" s="6">
        <v>7.55</v>
      </c>
      <c r="BD39" s="5">
        <v>6.75</v>
      </c>
      <c r="BE39" s="4" t="s">
        <v>24</v>
      </c>
      <c r="BF39" s="4" t="s">
        <v>22</v>
      </c>
      <c r="BG39" s="4" t="s">
        <v>25</v>
      </c>
      <c r="BH39" s="4" t="s">
        <v>25</v>
      </c>
      <c r="BI39" s="236"/>
      <c r="BJ39" s="215"/>
      <c r="BK39" s="3">
        <v>38252</v>
      </c>
      <c r="BL39" s="6">
        <v>8.1999999999999993</v>
      </c>
      <c r="BM39" s="6">
        <v>14.6</v>
      </c>
      <c r="BN39" s="6">
        <v>1.1000000000000001</v>
      </c>
      <c r="BO39" s="6">
        <v>6.65</v>
      </c>
      <c r="BP39" s="5">
        <v>6.75</v>
      </c>
      <c r="BQ39" s="4" t="s">
        <v>24</v>
      </c>
      <c r="BR39" s="4" t="s">
        <v>22</v>
      </c>
      <c r="BS39" s="4" t="s">
        <v>25</v>
      </c>
      <c r="BT39" s="4" t="s">
        <v>25</v>
      </c>
      <c r="BU39" s="236"/>
      <c r="BV39" s="215"/>
      <c r="BW39" s="3"/>
      <c r="BX39" s="6"/>
      <c r="BY39" s="6"/>
      <c r="BZ39" s="6"/>
      <c r="CA39" s="6"/>
      <c r="CB39" s="5"/>
      <c r="CC39" s="4"/>
      <c r="CD39" s="4"/>
      <c r="CE39" s="4"/>
      <c r="CF39" s="4"/>
      <c r="CG39" s="260"/>
      <c r="CH39" s="215"/>
      <c r="CI39" s="3"/>
      <c r="CJ39" s="6"/>
      <c r="CK39" s="6"/>
      <c r="CL39" s="6"/>
      <c r="CM39" s="6"/>
      <c r="CN39" s="5"/>
      <c r="CO39" s="4"/>
      <c r="CP39" s="4"/>
      <c r="CQ39" s="4"/>
      <c r="CR39" s="4"/>
      <c r="CS39" s="236"/>
      <c r="CT39" s="215"/>
      <c r="CU39" s="3"/>
      <c r="CV39" s="6"/>
      <c r="CW39" s="6"/>
      <c r="CX39" s="6"/>
      <c r="CY39" s="6"/>
      <c r="CZ39" s="5"/>
      <c r="DA39" s="4"/>
      <c r="DB39" s="4"/>
      <c r="DC39" s="4"/>
      <c r="DD39" s="4"/>
      <c r="DE39" s="236"/>
      <c r="DF39" s="215"/>
      <c r="DG39" s="3"/>
      <c r="DH39" s="6"/>
      <c r="DI39" s="6"/>
      <c r="DJ39" s="6"/>
      <c r="DK39" s="6"/>
      <c r="DL39" s="5"/>
      <c r="DM39" s="4"/>
      <c r="DN39" s="4"/>
      <c r="DO39" s="4"/>
      <c r="DP39" s="4"/>
      <c r="DQ39" s="236"/>
      <c r="DR39" s="215"/>
      <c r="DS39" s="3"/>
      <c r="DT39" s="6"/>
      <c r="DU39" s="6"/>
      <c r="DV39" s="6"/>
      <c r="DW39" s="6"/>
      <c r="DX39" s="5"/>
      <c r="DY39" s="4"/>
      <c r="DZ39" s="4"/>
      <c r="EA39" s="4"/>
      <c r="EB39" s="4"/>
      <c r="EC39" s="236"/>
      <c r="ED39" s="215"/>
      <c r="EE39" s="3"/>
      <c r="EF39" s="6"/>
      <c r="EG39" s="6"/>
      <c r="EH39" s="6"/>
      <c r="EI39" s="6"/>
      <c r="EJ39" s="5"/>
      <c r="EK39" s="4"/>
      <c r="EL39" s="4"/>
      <c r="EM39" s="4"/>
      <c r="EN39" s="4"/>
      <c r="EO39" s="236"/>
      <c r="EP39" s="215"/>
      <c r="EQ39" s="3"/>
      <c r="ER39" s="6"/>
      <c r="ES39" s="6"/>
      <c r="ET39" s="6"/>
      <c r="EU39" s="6"/>
      <c r="EV39" s="5"/>
      <c r="EW39" s="4"/>
      <c r="EX39" s="4"/>
      <c r="EY39" s="4"/>
      <c r="EZ39" s="4"/>
      <c r="FA39" s="236"/>
      <c r="FB39" s="215"/>
      <c r="FC39" s="3"/>
      <c r="FD39" s="6"/>
      <c r="FE39" s="6"/>
      <c r="FF39" s="6"/>
      <c r="FG39" s="6"/>
      <c r="FH39" s="5"/>
      <c r="FI39" s="4"/>
      <c r="FJ39" s="4"/>
      <c r="FK39" s="4"/>
      <c r="FL39" s="4"/>
      <c r="FM39" s="236"/>
      <c r="FN39" s="215"/>
      <c r="FO39" s="3"/>
      <c r="FP39" s="6"/>
      <c r="FQ39" s="6"/>
      <c r="FR39" s="6"/>
      <c r="FS39" s="6"/>
      <c r="FT39" s="5"/>
      <c r="FU39" s="4"/>
      <c r="FV39" s="4"/>
      <c r="FW39" s="4"/>
      <c r="FX39" s="4"/>
      <c r="FY39" s="236"/>
      <c r="FZ39" s="215"/>
      <c r="GA39" s="3"/>
      <c r="GB39" s="6"/>
      <c r="GC39" s="6"/>
      <c r="GD39" s="6"/>
      <c r="GE39" s="6"/>
      <c r="GF39" s="5"/>
      <c r="GG39" s="4"/>
      <c r="GH39" s="4"/>
      <c r="GI39" s="4"/>
      <c r="GJ39" s="4"/>
      <c r="GK39" s="236"/>
      <c r="GL39" s="215"/>
      <c r="GM39" s="3"/>
      <c r="GN39" s="6"/>
      <c r="GO39" s="6"/>
      <c r="GP39" s="6"/>
      <c r="GQ39" s="6"/>
      <c r="GR39" s="5"/>
      <c r="GS39" s="4"/>
      <c r="GT39" s="4"/>
      <c r="GU39" s="4"/>
      <c r="GV39" s="4"/>
      <c r="GW39" s="236"/>
      <c r="GX39" s="215"/>
      <c r="GY39" s="3"/>
      <c r="GZ39" s="6"/>
      <c r="HA39" s="6"/>
      <c r="HB39" s="6"/>
      <c r="HC39" s="6"/>
      <c r="HD39" s="5"/>
      <c r="HE39" s="4"/>
      <c r="HF39" s="4"/>
      <c r="HG39" s="4"/>
      <c r="HH39" s="4"/>
      <c r="HI39" s="236"/>
      <c r="HJ39" s="215"/>
      <c r="HK39" s="3"/>
      <c r="HL39" s="6"/>
      <c r="HM39" s="6"/>
      <c r="HN39" s="6"/>
      <c r="HO39" s="6"/>
      <c r="HP39" s="5"/>
      <c r="HQ39" s="4"/>
      <c r="HR39" s="4"/>
      <c r="HS39" s="4"/>
      <c r="HT39" s="4"/>
    </row>
    <row r="40" spans="1:228" x14ac:dyDescent="0.25">
      <c r="A40" s="270"/>
      <c r="B40" s="227"/>
      <c r="C40" s="3">
        <v>38271</v>
      </c>
      <c r="D40" s="6">
        <v>1</v>
      </c>
      <c r="E40" s="6">
        <v>6.4</v>
      </c>
      <c r="F40" s="6">
        <v>6.8</v>
      </c>
      <c r="G40" s="6">
        <v>0.03</v>
      </c>
      <c r="H40" s="5">
        <v>1</v>
      </c>
      <c r="I40" s="4" t="s">
        <v>22</v>
      </c>
      <c r="J40" s="4" t="s">
        <v>22</v>
      </c>
      <c r="K40" s="4" t="s">
        <v>22</v>
      </c>
      <c r="L40" s="4" t="s">
        <v>22</v>
      </c>
      <c r="M40" s="247"/>
      <c r="N40" s="212"/>
      <c r="O40" s="3">
        <v>38271</v>
      </c>
      <c r="P40" s="6">
        <v>10</v>
      </c>
      <c r="Q40" s="6">
        <v>11</v>
      </c>
      <c r="R40" s="6">
        <v>1</v>
      </c>
      <c r="S40" s="6">
        <v>1.39</v>
      </c>
      <c r="T40" s="5">
        <v>5.75</v>
      </c>
      <c r="U40" s="4" t="s">
        <v>24</v>
      </c>
      <c r="V40" s="4" t="s">
        <v>22</v>
      </c>
      <c r="W40" s="4" t="s">
        <v>25</v>
      </c>
      <c r="X40" s="4" t="s">
        <v>24</v>
      </c>
      <c r="Y40" s="273"/>
      <c r="Z40" s="273"/>
      <c r="AA40" s="3">
        <v>38271</v>
      </c>
      <c r="AB40" s="6">
        <v>3.9</v>
      </c>
      <c r="AC40" s="6">
        <v>15.5</v>
      </c>
      <c r="AD40" s="6">
        <v>1.4</v>
      </c>
      <c r="AE40" s="6">
        <v>8.83</v>
      </c>
      <c r="AF40" s="5">
        <v>6</v>
      </c>
      <c r="AG40" s="4" t="s">
        <v>23</v>
      </c>
      <c r="AH40" s="4" t="s">
        <v>22</v>
      </c>
      <c r="AI40" s="4" t="s">
        <v>25</v>
      </c>
      <c r="AJ40" s="4" t="s">
        <v>25</v>
      </c>
      <c r="AK40" s="255"/>
      <c r="AL40" s="257"/>
      <c r="AM40" s="3">
        <v>38271</v>
      </c>
      <c r="AN40" s="36">
        <v>32.6</v>
      </c>
      <c r="AO40" s="6">
        <v>17.3</v>
      </c>
      <c r="AP40" s="6">
        <v>0</v>
      </c>
      <c r="AQ40" s="6">
        <v>5.61</v>
      </c>
      <c r="AR40" s="5">
        <v>7.75</v>
      </c>
      <c r="AS40" s="4" t="s">
        <v>25</v>
      </c>
      <c r="AT40" s="4" t="s">
        <v>22</v>
      </c>
      <c r="AU40" s="4" t="s">
        <v>25</v>
      </c>
      <c r="AV40" s="4" t="s">
        <v>25</v>
      </c>
      <c r="AW40" s="270"/>
      <c r="AX40" s="270"/>
      <c r="AY40" s="3">
        <v>38271</v>
      </c>
      <c r="AZ40" s="6">
        <v>21.9</v>
      </c>
      <c r="BA40" s="6">
        <v>16.399999999999999</v>
      </c>
      <c r="BB40" s="6">
        <v>0</v>
      </c>
      <c r="BC40" s="6">
        <v>9.77</v>
      </c>
      <c r="BD40" s="5">
        <v>7.75</v>
      </c>
      <c r="BE40" s="4" t="s">
        <v>25</v>
      </c>
      <c r="BF40" s="4" t="s">
        <v>22</v>
      </c>
      <c r="BG40" s="4" t="s">
        <v>25</v>
      </c>
      <c r="BH40" s="4" t="s">
        <v>25</v>
      </c>
      <c r="BI40" s="236"/>
      <c r="BJ40" s="215"/>
      <c r="BK40" s="3">
        <v>38271</v>
      </c>
      <c r="BL40" s="6">
        <v>16.2</v>
      </c>
      <c r="BM40" s="6">
        <v>10.7</v>
      </c>
      <c r="BN40" s="6">
        <v>0</v>
      </c>
      <c r="BO40" s="6">
        <v>8.3800000000000008</v>
      </c>
      <c r="BP40" s="5">
        <v>7.75</v>
      </c>
      <c r="BQ40" s="4" t="s">
        <v>25</v>
      </c>
      <c r="BR40" s="4" t="s">
        <v>22</v>
      </c>
      <c r="BS40" s="4" t="s">
        <v>25</v>
      </c>
      <c r="BT40" s="4" t="s">
        <v>25</v>
      </c>
      <c r="BU40" s="236"/>
      <c r="BV40" s="215"/>
      <c r="BW40" s="3"/>
      <c r="BX40" s="6"/>
      <c r="BY40" s="6"/>
      <c r="BZ40" s="6"/>
      <c r="CA40" s="6"/>
      <c r="CB40" s="5"/>
      <c r="CC40" s="4"/>
      <c r="CD40" s="4"/>
      <c r="CE40" s="4"/>
      <c r="CF40" s="4"/>
      <c r="CG40" s="260"/>
      <c r="CH40" s="215"/>
      <c r="CI40" s="3"/>
      <c r="CJ40" s="6"/>
      <c r="CK40" s="6"/>
      <c r="CL40" s="6"/>
      <c r="CM40" s="6"/>
      <c r="CN40" s="5"/>
      <c r="CO40" s="4"/>
      <c r="CP40" s="4"/>
      <c r="CQ40" s="4"/>
      <c r="CR40" s="4"/>
      <c r="CS40" s="236"/>
      <c r="CT40" s="215"/>
      <c r="CU40" s="3"/>
      <c r="CV40" s="6"/>
      <c r="CW40" s="6"/>
      <c r="CX40" s="6"/>
      <c r="CY40" s="6"/>
      <c r="CZ40" s="5"/>
      <c r="DA40" s="4"/>
      <c r="DB40" s="4"/>
      <c r="DC40" s="4"/>
      <c r="DD40" s="4"/>
      <c r="DE40" s="236"/>
      <c r="DF40" s="215"/>
      <c r="DG40" s="3"/>
      <c r="DH40" s="6"/>
      <c r="DI40" s="6"/>
      <c r="DJ40" s="6"/>
      <c r="DK40" s="6"/>
      <c r="DL40" s="5"/>
      <c r="DM40" s="4"/>
      <c r="DN40" s="4"/>
      <c r="DO40" s="4"/>
      <c r="DP40" s="4"/>
      <c r="DQ40" s="236"/>
      <c r="DR40" s="215"/>
      <c r="DS40" s="3"/>
      <c r="DT40" s="6"/>
      <c r="DU40" s="6"/>
      <c r="DV40" s="6"/>
      <c r="DW40" s="6"/>
      <c r="DX40" s="5"/>
      <c r="DY40" s="4"/>
      <c r="DZ40" s="4"/>
      <c r="EA40" s="4"/>
      <c r="EB40" s="4"/>
      <c r="EC40" s="236"/>
      <c r="ED40" s="215"/>
      <c r="EE40" s="3"/>
      <c r="EF40" s="6"/>
      <c r="EG40" s="6"/>
      <c r="EH40" s="6"/>
      <c r="EI40" s="6"/>
      <c r="EJ40" s="5"/>
      <c r="EK40" s="4"/>
      <c r="EL40" s="4"/>
      <c r="EM40" s="4"/>
      <c r="EN40" s="4"/>
      <c r="EO40" s="236"/>
      <c r="EP40" s="215"/>
      <c r="EQ40" s="3"/>
      <c r="ER40" s="6"/>
      <c r="ES40" s="6"/>
      <c r="ET40" s="6"/>
      <c r="EU40" s="6"/>
      <c r="EV40" s="5"/>
      <c r="EW40" s="4"/>
      <c r="EX40" s="4"/>
      <c r="EY40" s="4"/>
      <c r="EZ40" s="4"/>
      <c r="FA40" s="236"/>
      <c r="FB40" s="215"/>
      <c r="FC40" s="3"/>
      <c r="FD40" s="6"/>
      <c r="FE40" s="6"/>
      <c r="FF40" s="6"/>
      <c r="FG40" s="6"/>
      <c r="FH40" s="5"/>
      <c r="FI40" s="4"/>
      <c r="FJ40" s="4"/>
      <c r="FK40" s="4"/>
      <c r="FL40" s="4"/>
      <c r="FM40" s="236"/>
      <c r="FN40" s="215"/>
      <c r="FO40" s="3"/>
      <c r="FP40" s="6"/>
      <c r="FQ40" s="6"/>
      <c r="FR40" s="6"/>
      <c r="FS40" s="6"/>
      <c r="FT40" s="5"/>
      <c r="FU40" s="4"/>
      <c r="FV40" s="4"/>
      <c r="FW40" s="4"/>
      <c r="FX40" s="4"/>
      <c r="FY40" s="236"/>
      <c r="FZ40" s="215"/>
      <c r="GA40" s="3"/>
      <c r="GB40" s="6"/>
      <c r="GC40" s="6"/>
      <c r="GD40" s="6"/>
      <c r="GE40" s="6"/>
      <c r="GF40" s="5"/>
      <c r="GG40" s="4"/>
      <c r="GH40" s="4"/>
      <c r="GI40" s="4"/>
      <c r="GJ40" s="4"/>
      <c r="GK40" s="236"/>
      <c r="GL40" s="215"/>
      <c r="GM40" s="3"/>
      <c r="GN40" s="6"/>
      <c r="GO40" s="6"/>
      <c r="GP40" s="6"/>
      <c r="GQ40" s="6"/>
      <c r="GR40" s="5"/>
      <c r="GS40" s="4"/>
      <c r="GT40" s="4"/>
      <c r="GU40" s="4"/>
      <c r="GV40" s="4"/>
      <c r="GW40" s="236"/>
      <c r="GX40" s="215"/>
      <c r="GY40" s="3"/>
      <c r="GZ40" s="6"/>
      <c r="HA40" s="6"/>
      <c r="HB40" s="6"/>
      <c r="HC40" s="6"/>
      <c r="HD40" s="5"/>
      <c r="HE40" s="4"/>
      <c r="HF40" s="4"/>
      <c r="HG40" s="4"/>
      <c r="HH40" s="4"/>
      <c r="HI40" s="236"/>
      <c r="HJ40" s="215"/>
      <c r="HK40" s="3"/>
      <c r="HL40" s="6"/>
      <c r="HM40" s="6"/>
      <c r="HN40" s="6"/>
      <c r="HO40" s="6"/>
      <c r="HP40" s="5"/>
      <c r="HQ40" s="4"/>
      <c r="HR40" s="4"/>
      <c r="HS40" s="4"/>
      <c r="HT40" s="4"/>
    </row>
    <row r="41" spans="1:228" x14ac:dyDescent="0.25">
      <c r="A41" s="270"/>
      <c r="B41" s="227"/>
      <c r="C41" s="3">
        <v>38301</v>
      </c>
      <c r="D41" s="6">
        <v>2.5</v>
      </c>
      <c r="E41" s="6">
        <v>6.5</v>
      </c>
      <c r="F41" s="6">
        <v>7.3</v>
      </c>
      <c r="G41" s="6">
        <v>0.06</v>
      </c>
      <c r="H41" s="5">
        <v>1</v>
      </c>
      <c r="I41" s="4" t="s">
        <v>22</v>
      </c>
      <c r="J41" s="4" t="s">
        <v>22</v>
      </c>
      <c r="K41" s="4" t="s">
        <v>22</v>
      </c>
      <c r="L41" s="4" t="s">
        <v>22</v>
      </c>
      <c r="M41" s="247"/>
      <c r="N41" s="212"/>
      <c r="O41" s="3">
        <v>38301</v>
      </c>
      <c r="P41" s="6">
        <v>3.3</v>
      </c>
      <c r="Q41" s="6">
        <v>12.2</v>
      </c>
      <c r="R41" s="6">
        <v>3.5</v>
      </c>
      <c r="S41" s="6">
        <v>1.0900000000000001</v>
      </c>
      <c r="T41" s="5">
        <v>4</v>
      </c>
      <c r="U41" s="4" t="s">
        <v>23</v>
      </c>
      <c r="V41" s="4" t="s">
        <v>22</v>
      </c>
      <c r="W41" s="4" t="s">
        <v>24</v>
      </c>
      <c r="X41" s="4" t="s">
        <v>24</v>
      </c>
      <c r="Y41" s="273"/>
      <c r="Z41" s="273"/>
      <c r="AA41" s="3">
        <v>38301</v>
      </c>
      <c r="AB41" s="6">
        <v>3.7</v>
      </c>
      <c r="AC41" s="6">
        <v>9.5</v>
      </c>
      <c r="AD41" s="6">
        <v>3.9</v>
      </c>
      <c r="AE41" s="6">
        <v>6.86</v>
      </c>
      <c r="AF41" s="5">
        <v>5</v>
      </c>
      <c r="AG41" s="4" t="s">
        <v>23</v>
      </c>
      <c r="AH41" s="4" t="s">
        <v>22</v>
      </c>
      <c r="AI41" s="4" t="s">
        <v>24</v>
      </c>
      <c r="AJ41" s="4" t="s">
        <v>25</v>
      </c>
      <c r="AK41" s="255"/>
      <c r="AL41" s="257"/>
      <c r="AM41" s="3">
        <v>38301</v>
      </c>
      <c r="AN41" s="36">
        <v>82.8</v>
      </c>
      <c r="AO41" s="6">
        <v>16.7</v>
      </c>
      <c r="AP41" s="6">
        <v>0.9</v>
      </c>
      <c r="AQ41" s="6">
        <v>14.2</v>
      </c>
      <c r="AR41" s="5">
        <v>7.75</v>
      </c>
      <c r="AS41" s="4" t="s">
        <v>25</v>
      </c>
      <c r="AT41" s="4" t="s">
        <v>22</v>
      </c>
      <c r="AU41" s="4" t="s">
        <v>25</v>
      </c>
      <c r="AV41" s="4" t="s">
        <v>25</v>
      </c>
      <c r="AW41" s="270"/>
      <c r="AX41" s="270"/>
      <c r="AY41" s="3">
        <v>38301</v>
      </c>
      <c r="AZ41" s="6">
        <v>21.9</v>
      </c>
      <c r="BA41" s="6">
        <v>16</v>
      </c>
      <c r="BB41" s="6">
        <v>1.5</v>
      </c>
      <c r="BC41" s="6">
        <v>14.1</v>
      </c>
      <c r="BD41" s="5">
        <v>7.75</v>
      </c>
      <c r="BE41" s="4" t="s">
        <v>25</v>
      </c>
      <c r="BF41" s="4" t="s">
        <v>22</v>
      </c>
      <c r="BG41" s="4" t="s">
        <v>25</v>
      </c>
      <c r="BH41" s="4" t="s">
        <v>25</v>
      </c>
      <c r="BI41" s="236"/>
      <c r="BJ41" s="215"/>
      <c r="BK41" s="3">
        <v>38301</v>
      </c>
      <c r="BL41" s="6">
        <v>19</v>
      </c>
      <c r="BM41" s="6">
        <v>10.9</v>
      </c>
      <c r="BN41" s="6">
        <v>1.1000000000000001</v>
      </c>
      <c r="BO41" s="6">
        <v>12.5</v>
      </c>
      <c r="BP41" s="5">
        <v>7.75</v>
      </c>
      <c r="BQ41" s="4" t="s">
        <v>25</v>
      </c>
      <c r="BR41" s="4" t="s">
        <v>22</v>
      </c>
      <c r="BS41" s="4" t="s">
        <v>25</v>
      </c>
      <c r="BT41" s="4" t="s">
        <v>25</v>
      </c>
      <c r="BU41" s="236"/>
      <c r="BV41" s="215"/>
      <c r="BW41" s="3"/>
      <c r="BX41" s="6"/>
      <c r="BY41" s="6"/>
      <c r="BZ41" s="6"/>
      <c r="CA41" s="6"/>
      <c r="CB41" s="5"/>
      <c r="CC41" s="4"/>
      <c r="CD41" s="4"/>
      <c r="CE41" s="4"/>
      <c r="CF41" s="4"/>
      <c r="CG41" s="260"/>
      <c r="CH41" s="215"/>
      <c r="CI41" s="3"/>
      <c r="CJ41" s="6"/>
      <c r="CK41" s="6"/>
      <c r="CL41" s="6"/>
      <c r="CM41" s="6"/>
      <c r="CN41" s="5"/>
      <c r="CO41" s="4"/>
      <c r="CP41" s="4"/>
      <c r="CQ41" s="4"/>
      <c r="CR41" s="4"/>
      <c r="CS41" s="236"/>
      <c r="CT41" s="215"/>
      <c r="CU41" s="3"/>
      <c r="CV41" s="6"/>
      <c r="CW41" s="6"/>
      <c r="CX41" s="6"/>
      <c r="CY41" s="6"/>
      <c r="CZ41" s="5"/>
      <c r="DA41" s="4"/>
      <c r="DB41" s="4"/>
      <c r="DC41" s="4"/>
      <c r="DD41" s="4"/>
      <c r="DE41" s="236"/>
      <c r="DF41" s="215"/>
      <c r="DG41" s="3"/>
      <c r="DH41" s="6"/>
      <c r="DI41" s="6"/>
      <c r="DJ41" s="6"/>
      <c r="DK41" s="6"/>
      <c r="DL41" s="5"/>
      <c r="DM41" s="4"/>
      <c r="DN41" s="4"/>
      <c r="DO41" s="4"/>
      <c r="DP41" s="4"/>
      <c r="DQ41" s="236"/>
      <c r="DR41" s="215"/>
      <c r="DS41" s="3"/>
      <c r="DT41" s="6"/>
      <c r="DU41" s="6"/>
      <c r="DV41" s="6"/>
      <c r="DW41" s="6"/>
      <c r="DX41" s="5"/>
      <c r="DY41" s="4"/>
      <c r="DZ41" s="4"/>
      <c r="EA41" s="4"/>
      <c r="EB41" s="4"/>
      <c r="EC41" s="236"/>
      <c r="ED41" s="215"/>
      <c r="EE41" s="3"/>
      <c r="EF41" s="6"/>
      <c r="EG41" s="6"/>
      <c r="EH41" s="6"/>
      <c r="EI41" s="6"/>
      <c r="EJ41" s="5"/>
      <c r="EK41" s="4"/>
      <c r="EL41" s="4"/>
      <c r="EM41" s="4"/>
      <c r="EN41" s="4"/>
      <c r="EO41" s="236"/>
      <c r="EP41" s="215"/>
      <c r="EQ41" s="3"/>
      <c r="ER41" s="6"/>
      <c r="ES41" s="6"/>
      <c r="ET41" s="6"/>
      <c r="EU41" s="6"/>
      <c r="EV41" s="5"/>
      <c r="EW41" s="4"/>
      <c r="EX41" s="4"/>
      <c r="EY41" s="4"/>
      <c r="EZ41" s="4"/>
      <c r="FA41" s="236"/>
      <c r="FB41" s="215"/>
      <c r="FC41" s="3"/>
      <c r="FD41" s="6"/>
      <c r="FE41" s="6"/>
      <c r="FF41" s="6"/>
      <c r="FG41" s="6"/>
      <c r="FH41" s="5"/>
      <c r="FI41" s="4"/>
      <c r="FJ41" s="4"/>
      <c r="FK41" s="4"/>
      <c r="FL41" s="4"/>
      <c r="FM41" s="236"/>
      <c r="FN41" s="215"/>
      <c r="FO41" s="3"/>
      <c r="FP41" s="6"/>
      <c r="FQ41" s="6"/>
      <c r="FR41" s="6"/>
      <c r="FS41" s="6"/>
      <c r="FT41" s="5"/>
      <c r="FU41" s="4"/>
      <c r="FV41" s="4"/>
      <c r="FW41" s="4"/>
      <c r="FX41" s="4"/>
      <c r="FY41" s="236"/>
      <c r="FZ41" s="215"/>
      <c r="GA41" s="3"/>
      <c r="GB41" s="6"/>
      <c r="GC41" s="6"/>
      <c r="GD41" s="6"/>
      <c r="GE41" s="6"/>
      <c r="GF41" s="5"/>
      <c r="GG41" s="4"/>
      <c r="GH41" s="4"/>
      <c r="GI41" s="4"/>
      <c r="GJ41" s="4"/>
      <c r="GK41" s="236"/>
      <c r="GL41" s="215"/>
      <c r="GM41" s="3"/>
      <c r="GN41" s="6"/>
      <c r="GO41" s="6"/>
      <c r="GP41" s="6"/>
      <c r="GQ41" s="6"/>
      <c r="GR41" s="5"/>
      <c r="GS41" s="4"/>
      <c r="GT41" s="4"/>
      <c r="GU41" s="4"/>
      <c r="GV41" s="4"/>
      <c r="GW41" s="236"/>
      <c r="GX41" s="215"/>
      <c r="GY41" s="3"/>
      <c r="GZ41" s="6"/>
      <c r="HA41" s="6"/>
      <c r="HB41" s="6"/>
      <c r="HC41" s="6"/>
      <c r="HD41" s="5"/>
      <c r="HE41" s="4"/>
      <c r="HF41" s="4"/>
      <c r="HG41" s="4"/>
      <c r="HH41" s="4"/>
      <c r="HI41" s="236"/>
      <c r="HJ41" s="215"/>
      <c r="HK41" s="3"/>
      <c r="HL41" s="6"/>
      <c r="HM41" s="6"/>
      <c r="HN41" s="6"/>
      <c r="HO41" s="6"/>
      <c r="HP41" s="5"/>
      <c r="HQ41" s="4"/>
      <c r="HR41" s="4"/>
      <c r="HS41" s="4"/>
      <c r="HT41" s="4"/>
    </row>
    <row r="42" spans="1:228" ht="17.25" thickBot="1" x14ac:dyDescent="0.3">
      <c r="A42" s="271"/>
      <c r="B42" s="228"/>
      <c r="C42" s="3">
        <v>38331</v>
      </c>
      <c r="D42" s="6">
        <v>2.2000000000000002</v>
      </c>
      <c r="E42" s="6">
        <v>11.9</v>
      </c>
      <c r="F42" s="6">
        <v>8</v>
      </c>
      <c r="G42" s="6">
        <v>0.04</v>
      </c>
      <c r="H42" s="5">
        <v>1</v>
      </c>
      <c r="I42" s="4" t="s">
        <v>22</v>
      </c>
      <c r="J42" s="4" t="s">
        <v>22</v>
      </c>
      <c r="K42" s="4" t="s">
        <v>22</v>
      </c>
      <c r="L42" s="4" t="s">
        <v>22</v>
      </c>
      <c r="M42" s="278"/>
      <c r="N42" s="213"/>
      <c r="O42" s="27">
        <v>38331</v>
      </c>
      <c r="P42" s="8">
        <v>15.4</v>
      </c>
      <c r="Q42" s="6">
        <v>68.599999999999994</v>
      </c>
      <c r="R42" s="6">
        <v>0</v>
      </c>
      <c r="S42" s="6">
        <v>1.67</v>
      </c>
      <c r="T42" s="29">
        <v>8</v>
      </c>
      <c r="U42" s="28" t="s">
        <v>25</v>
      </c>
      <c r="V42" s="28" t="s">
        <v>24</v>
      </c>
      <c r="W42" s="28" t="s">
        <v>25</v>
      </c>
      <c r="X42" s="28" t="s">
        <v>24</v>
      </c>
      <c r="Y42" s="274"/>
      <c r="Z42" s="274"/>
      <c r="AA42" s="3">
        <v>38331</v>
      </c>
      <c r="AB42" s="6">
        <v>5.3</v>
      </c>
      <c r="AC42" s="6">
        <v>18.399999999999999</v>
      </c>
      <c r="AD42" s="6">
        <v>1.9</v>
      </c>
      <c r="AE42" s="6">
        <v>8.69</v>
      </c>
      <c r="AF42" s="5">
        <v>6.75</v>
      </c>
      <c r="AG42" s="4" t="s">
        <v>24</v>
      </c>
      <c r="AH42" s="4" t="s">
        <v>22</v>
      </c>
      <c r="AI42" s="4" t="s">
        <v>25</v>
      </c>
      <c r="AJ42" s="4" t="s">
        <v>25</v>
      </c>
      <c r="AK42" s="255"/>
      <c r="AL42" s="258"/>
      <c r="AM42" s="3">
        <v>38331</v>
      </c>
      <c r="AN42" s="37">
        <v>11.1</v>
      </c>
      <c r="AO42" s="8">
        <v>26</v>
      </c>
      <c r="AP42" s="8">
        <v>0</v>
      </c>
      <c r="AQ42" s="8">
        <v>7.85</v>
      </c>
      <c r="AR42" s="29">
        <v>7.25</v>
      </c>
      <c r="AS42" s="4" t="s">
        <v>24</v>
      </c>
      <c r="AT42" s="4" t="s">
        <v>23</v>
      </c>
      <c r="AU42" s="4" t="s">
        <v>25</v>
      </c>
      <c r="AV42" s="4" t="s">
        <v>25</v>
      </c>
      <c r="AW42" s="271"/>
      <c r="AX42" s="271"/>
      <c r="AY42" s="3">
        <v>38331</v>
      </c>
      <c r="AZ42" s="8">
        <v>14.1</v>
      </c>
      <c r="BA42" s="8">
        <v>15.2</v>
      </c>
      <c r="BB42" s="8">
        <v>0.5</v>
      </c>
      <c r="BC42" s="8">
        <v>12</v>
      </c>
      <c r="BD42" s="5">
        <v>6.75</v>
      </c>
      <c r="BE42" s="4" t="s">
        <v>24</v>
      </c>
      <c r="BF42" s="4" t="s">
        <v>22</v>
      </c>
      <c r="BG42" s="4" t="s">
        <v>25</v>
      </c>
      <c r="BH42" s="4" t="s">
        <v>25</v>
      </c>
      <c r="BI42" s="237"/>
      <c r="BJ42" s="216"/>
      <c r="BK42" s="3">
        <v>38331</v>
      </c>
      <c r="BL42" s="8">
        <v>11.1</v>
      </c>
      <c r="BM42" s="8">
        <v>11</v>
      </c>
      <c r="BN42" s="8">
        <v>0</v>
      </c>
      <c r="BO42" s="8">
        <v>11.1</v>
      </c>
      <c r="BP42" s="5">
        <v>6.75</v>
      </c>
      <c r="BQ42" s="4" t="s">
        <v>24</v>
      </c>
      <c r="BR42" s="4" t="s">
        <v>22</v>
      </c>
      <c r="BS42" s="4" t="s">
        <v>25</v>
      </c>
      <c r="BT42" s="4" t="s">
        <v>25</v>
      </c>
      <c r="BU42" s="237"/>
      <c r="BV42" s="216"/>
      <c r="BW42" s="3"/>
      <c r="BX42" s="8"/>
      <c r="BY42" s="8"/>
      <c r="BZ42" s="8"/>
      <c r="CA42" s="8"/>
      <c r="CB42" s="5"/>
      <c r="CC42" s="4"/>
      <c r="CD42" s="4"/>
      <c r="CE42" s="4"/>
      <c r="CF42" s="4"/>
      <c r="CG42" s="261"/>
      <c r="CH42" s="216"/>
      <c r="CI42" s="3"/>
      <c r="CJ42" s="8"/>
      <c r="CK42" s="8"/>
      <c r="CL42" s="8"/>
      <c r="CM42" s="8"/>
      <c r="CN42" s="5"/>
      <c r="CO42" s="4"/>
      <c r="CP42" s="4"/>
      <c r="CQ42" s="4"/>
      <c r="CR42" s="4"/>
      <c r="CS42" s="237"/>
      <c r="CT42" s="216"/>
      <c r="CU42" s="3"/>
      <c r="CV42" s="8"/>
      <c r="CW42" s="8"/>
      <c r="CX42" s="8"/>
      <c r="CY42" s="8"/>
      <c r="CZ42" s="5"/>
      <c r="DA42" s="4"/>
      <c r="DB42" s="4"/>
      <c r="DC42" s="4"/>
      <c r="DD42" s="4"/>
      <c r="DE42" s="237"/>
      <c r="DF42" s="216"/>
      <c r="DG42" s="3"/>
      <c r="DH42" s="8"/>
      <c r="DI42" s="8"/>
      <c r="DJ42" s="8"/>
      <c r="DK42" s="8"/>
      <c r="DL42" s="5"/>
      <c r="DM42" s="4"/>
      <c r="DN42" s="4"/>
      <c r="DO42" s="4"/>
      <c r="DP42" s="4"/>
      <c r="DQ42" s="237"/>
      <c r="DR42" s="216"/>
      <c r="DS42" s="3"/>
      <c r="DT42" s="8"/>
      <c r="DU42" s="8"/>
      <c r="DV42" s="8"/>
      <c r="DW42" s="8"/>
      <c r="DX42" s="5"/>
      <c r="DY42" s="4"/>
      <c r="DZ42" s="4"/>
      <c r="EA42" s="4"/>
      <c r="EB42" s="4"/>
      <c r="EC42" s="237"/>
      <c r="ED42" s="216"/>
      <c r="EE42" s="3"/>
      <c r="EF42" s="8"/>
      <c r="EG42" s="8"/>
      <c r="EH42" s="8"/>
      <c r="EI42" s="8"/>
      <c r="EJ42" s="5"/>
      <c r="EK42" s="4"/>
      <c r="EL42" s="4"/>
      <c r="EM42" s="4"/>
      <c r="EN42" s="4"/>
      <c r="EO42" s="237"/>
      <c r="EP42" s="216"/>
      <c r="EQ42" s="3"/>
      <c r="ER42" s="8"/>
      <c r="ES42" s="8"/>
      <c r="ET42" s="8"/>
      <c r="EU42" s="8"/>
      <c r="EV42" s="5"/>
      <c r="EW42" s="4"/>
      <c r="EX42" s="4"/>
      <c r="EY42" s="4"/>
      <c r="EZ42" s="4"/>
      <c r="FA42" s="237"/>
      <c r="FB42" s="216"/>
      <c r="FC42" s="3"/>
      <c r="FD42" s="8"/>
      <c r="FE42" s="8"/>
      <c r="FF42" s="8"/>
      <c r="FG42" s="8"/>
      <c r="FH42" s="5"/>
      <c r="FI42" s="4"/>
      <c r="FJ42" s="4"/>
      <c r="FK42" s="4"/>
      <c r="FL42" s="4"/>
      <c r="FM42" s="237"/>
      <c r="FN42" s="216"/>
      <c r="FO42" s="3"/>
      <c r="FP42" s="8"/>
      <c r="FQ42" s="8"/>
      <c r="FR42" s="8"/>
      <c r="FS42" s="8"/>
      <c r="FT42" s="5"/>
      <c r="FU42" s="4"/>
      <c r="FV42" s="4"/>
      <c r="FW42" s="4"/>
      <c r="FX42" s="4"/>
      <c r="FY42" s="237"/>
      <c r="FZ42" s="216"/>
      <c r="GA42" s="3"/>
      <c r="GB42" s="8"/>
      <c r="GC42" s="8"/>
      <c r="GD42" s="8"/>
      <c r="GE42" s="8"/>
      <c r="GF42" s="5"/>
      <c r="GG42" s="4"/>
      <c r="GH42" s="4"/>
      <c r="GI42" s="4"/>
      <c r="GJ42" s="4"/>
      <c r="GK42" s="237"/>
      <c r="GL42" s="216"/>
      <c r="GM42" s="3"/>
      <c r="GN42" s="8"/>
      <c r="GO42" s="8"/>
      <c r="GP42" s="8"/>
      <c r="GQ42" s="8"/>
      <c r="GR42" s="5"/>
      <c r="GS42" s="4"/>
      <c r="GT42" s="4"/>
      <c r="GU42" s="4"/>
      <c r="GV42" s="4"/>
      <c r="GW42" s="237"/>
      <c r="GX42" s="216"/>
      <c r="GY42" s="3"/>
      <c r="GZ42" s="8"/>
      <c r="HA42" s="8"/>
      <c r="HB42" s="8"/>
      <c r="HC42" s="8"/>
      <c r="HD42" s="5"/>
      <c r="HE42" s="4"/>
      <c r="HF42" s="4"/>
      <c r="HG42" s="4"/>
      <c r="HH42" s="4"/>
      <c r="HI42" s="237"/>
      <c r="HJ42" s="216"/>
      <c r="HK42" s="3"/>
      <c r="HL42" s="8"/>
      <c r="HM42" s="8"/>
      <c r="HN42" s="8"/>
      <c r="HO42" s="8"/>
      <c r="HP42" s="5"/>
      <c r="HQ42" s="4"/>
      <c r="HR42" s="4"/>
      <c r="HS42" s="4"/>
      <c r="HT42" s="4"/>
    </row>
    <row r="43" spans="1:228" ht="18" thickTop="1" thickBot="1" x14ac:dyDescent="0.3">
      <c r="A43" s="9">
        <v>93</v>
      </c>
      <c r="B43" s="10" t="s">
        <v>21</v>
      </c>
      <c r="C43" s="11" t="s">
        <v>27</v>
      </c>
      <c r="D43" s="14">
        <v>1.6749999999999998</v>
      </c>
      <c r="E43" s="14">
        <v>8.2666666666666675</v>
      </c>
      <c r="F43" s="14">
        <v>7.3083333333333336</v>
      </c>
      <c r="G43" s="14">
        <v>6.9166666666666668E-2</v>
      </c>
      <c r="H43" s="13">
        <v>1.1666666666666667</v>
      </c>
      <c r="I43" s="12" t="str">
        <f>IF(D43&lt;3,"1",IF(D43&lt;5,"3",IF(D43&lt;=15,"6",IF(D43&gt;15,"10"))))</f>
        <v>1</v>
      </c>
      <c r="J43" s="12" t="str">
        <f>IF(E43&lt;20,"1",IF(E43&lt;=49,"3",IF(E43&lt;=100,"6",IF(E43&gt;100,"10"))))</f>
        <v>1</v>
      </c>
      <c r="K43" s="12" t="str">
        <f>IF(F43&gt;6.5,"1",IF(F43&gt;=4.6,"3",IF(F43&gt;=2,"6",IF(F43&gt;=0,"10"))))</f>
        <v>1</v>
      </c>
      <c r="L43" s="12" t="str">
        <f>IF(G43&lt;0.5,"1",IF(G43&lt;1,"3",IF(G43&lt;=3,"6",IF(G43&gt;=3,"10"))))</f>
        <v>1</v>
      </c>
      <c r="M43" s="9">
        <v>93</v>
      </c>
      <c r="N43" s="30" t="s">
        <v>21</v>
      </c>
      <c r="O43" s="31" t="s">
        <v>27</v>
      </c>
      <c r="P43" s="33">
        <v>9.4416666666666664</v>
      </c>
      <c r="Q43" s="14">
        <v>59.258333333333333</v>
      </c>
      <c r="R43" s="14">
        <v>3.0500000000000003</v>
      </c>
      <c r="S43" s="14">
        <v>2.5449999999999999</v>
      </c>
      <c r="T43" s="32">
        <v>5.4375</v>
      </c>
      <c r="U43" s="12" t="str">
        <f>IF(P43&lt;3,"1",IF(P43&lt;5,"3",IF(P43&lt;=15,"6",IF(P43&gt;15,"10"))))</f>
        <v>6</v>
      </c>
      <c r="V43" s="12" t="str">
        <f>IF(Q43&lt;20,"1",IF(Q43&lt;=49,"3",IF(Q43&lt;=100,"6",IF(Q43&gt;100,"10"))))</f>
        <v>6</v>
      </c>
      <c r="W43" s="12" t="str">
        <f>IF(R43&gt;6.5,"1",IF(R43&gt;=4.6,"3",IF(R43&gt;=2,"6",IF(R43&gt;=0,"10"))))</f>
        <v>6</v>
      </c>
      <c r="X43" s="12" t="str">
        <f>IF(S43&lt;0.5,"1",IF(S43&lt;1,"3",IF(S43&lt;=3,"6",IF(S43&gt;=3,"10"))))</f>
        <v>6</v>
      </c>
      <c r="Y43" s="17">
        <v>93</v>
      </c>
      <c r="Z43" s="17" t="s">
        <v>28</v>
      </c>
      <c r="AA43" s="18" t="s">
        <v>27</v>
      </c>
      <c r="AB43" s="14">
        <v>7.7416666666666671</v>
      </c>
      <c r="AC43" s="14">
        <v>31.608333333333331</v>
      </c>
      <c r="AD43" s="14">
        <v>4.0333333333333332</v>
      </c>
      <c r="AE43" s="14">
        <v>11.200833333333334</v>
      </c>
      <c r="AF43" s="13">
        <f>AVERAGE(AF31:AF42)</f>
        <v>5.875</v>
      </c>
      <c r="AG43" s="12" t="str">
        <f>IF(AB43&lt;3,"1",IF(AB43&lt;5,"3",IF(AB43&lt;=15,"6",IF(AB43&gt;15,"10"))))</f>
        <v>6</v>
      </c>
      <c r="AH43" s="12" t="str">
        <f>IF(AC43&lt;20,"1",IF(AC43&lt;=49,"3",IF(AC43&lt;=100,"6",IF(AC43&gt;100,"10"))))</f>
        <v>3</v>
      </c>
      <c r="AI43" s="12" t="str">
        <f>IF(AD43&gt;6.5,"1",IF(AD43&gt;=4.6,"3",IF(AD43&gt;=2,"6",IF(AD43&gt;=0,"10"))))</f>
        <v>6</v>
      </c>
      <c r="AJ43" s="12" t="str">
        <f>IF(AE43&lt;0.5,"1",IF(AE43&lt;1,"3",IF(AE43&lt;=3,"6",IF(AE43&gt;=3,"10"))))</f>
        <v>10</v>
      </c>
      <c r="AK43" s="17">
        <v>93</v>
      </c>
      <c r="AL43" s="17" t="s">
        <v>28</v>
      </c>
      <c r="AM43" s="18" t="s">
        <v>27</v>
      </c>
      <c r="AN43" s="19">
        <v>73.75833333333334</v>
      </c>
      <c r="AO43" s="19">
        <v>30.708333333333332</v>
      </c>
      <c r="AP43" s="19">
        <v>1.075</v>
      </c>
      <c r="AQ43" s="19">
        <v>11.218333333333334</v>
      </c>
      <c r="AR43" s="13">
        <f>AVERAGE(AR31:AR42)</f>
        <v>7.8125</v>
      </c>
      <c r="AS43" s="12" t="str">
        <f>IF(AN43&lt;3,"1",IF(AN43&lt;5,"3",IF(AN43&lt;=15,"6",IF(AN43&gt;15,"10"))))</f>
        <v>10</v>
      </c>
      <c r="AT43" s="12" t="str">
        <f>IF(AO43&lt;20,"1",IF(AO43&lt;=49,"3",IF(AO43&lt;=100,"6",IF(AO43&gt;100,"10"))))</f>
        <v>3</v>
      </c>
      <c r="AU43" s="12" t="str">
        <f>IF(AP43&gt;6.5,"1",IF(AP43&gt;=4.6,"3",IF(AP43&gt;=2,"6",IF(AP43&gt;=0,"10"))))</f>
        <v>10</v>
      </c>
      <c r="AV43" s="12" t="str">
        <f>IF(AQ43&lt;0.5,"1",IF(AQ43&lt;1,"3",IF(AQ43&lt;=3,"6",IF(AQ43&gt;=3,"10"))))</f>
        <v>10</v>
      </c>
      <c r="AW43" s="17">
        <v>93</v>
      </c>
      <c r="AX43" s="17" t="s">
        <v>29</v>
      </c>
      <c r="AY43" s="18" t="s">
        <v>27</v>
      </c>
      <c r="AZ43" s="19">
        <v>19.325000000000003</v>
      </c>
      <c r="BA43" s="19">
        <v>21.983333333333334</v>
      </c>
      <c r="BB43" s="19">
        <v>0.8666666666666667</v>
      </c>
      <c r="BC43" s="19">
        <v>11.373333333333333</v>
      </c>
      <c r="BD43" s="13">
        <f>AVERAGE(BD31:BD42)</f>
        <v>7.625</v>
      </c>
      <c r="BE43" s="12" t="str">
        <f>IF(AZ43&lt;3,"1",IF(AZ43&lt;5,"3",IF(AZ43&lt;=15,"6",IF(AZ43&gt;15,"10"))))</f>
        <v>10</v>
      </c>
      <c r="BF43" s="12" t="str">
        <f>IF(BA43&lt;20,"1",IF(BA43&lt;=49,"3",IF(BA43&lt;=100,"6",IF(BA43&gt;100,"10"))))</f>
        <v>3</v>
      </c>
      <c r="BG43" s="12" t="str">
        <f>IF(BB43&gt;6.5,"1",IF(BB43&gt;=4.6,"3",IF(BB43&gt;=2,"6",IF(BB43&gt;=0,"10"))))</f>
        <v>10</v>
      </c>
      <c r="BH43" s="12" t="str">
        <f>IF(BC43&lt;0.5,"1",IF(BC43&lt;1,"3",IF(BC43&lt;=3,"6",IF(BC43&gt;=3,"10"))))</f>
        <v>10</v>
      </c>
      <c r="BI43" s="17">
        <v>93</v>
      </c>
      <c r="BJ43" s="17" t="s">
        <v>28</v>
      </c>
      <c r="BK43" s="18" t="s">
        <v>27</v>
      </c>
      <c r="BL43" s="19">
        <v>16.916666666666664</v>
      </c>
      <c r="BM43" s="19">
        <v>18.283333333333331</v>
      </c>
      <c r="BN43" s="19">
        <v>0.81666666666666654</v>
      </c>
      <c r="BO43" s="19">
        <v>12.736666666666666</v>
      </c>
      <c r="BP43" s="13">
        <f>AVERAGE(BP31:BP42)</f>
        <v>7.416666666666667</v>
      </c>
      <c r="BQ43" s="12" t="str">
        <f>IF(BL43&lt;3,"1",IF(BL43&lt;5,"3",IF(BL43&lt;=15,"6",IF(BL43&gt;15,"10"))))</f>
        <v>10</v>
      </c>
      <c r="BR43" s="12" t="str">
        <f>IF(BM43&lt;20,"1",IF(BM43&lt;=49,"3",IF(BM43&lt;=100,"6",IF(BM43&gt;100,"10"))))</f>
        <v>1</v>
      </c>
      <c r="BS43" s="12" t="str">
        <f>IF(BN43&gt;6.5,"1",IF(BN43&gt;=4.6,"3",IF(BN43&gt;=2,"6",IF(BN43&gt;=0,"10"))))</f>
        <v>10</v>
      </c>
      <c r="BT43" s="12" t="str">
        <f>IF(BO43&lt;0.5,"1",IF(BO43&lt;1,"3",IF(BO43&lt;=3,"6",IF(BO43&gt;=3,"10"))))</f>
        <v>10</v>
      </c>
      <c r="BU43" s="17">
        <v>93</v>
      </c>
      <c r="BV43" s="17"/>
      <c r="BW43" s="18"/>
      <c r="BX43" s="19"/>
      <c r="BY43" s="19"/>
      <c r="BZ43" s="19"/>
      <c r="CA43" s="19"/>
      <c r="CB43" s="22"/>
      <c r="CC43" s="20"/>
      <c r="CD43" s="21"/>
      <c r="CE43" s="21"/>
      <c r="CF43" s="21"/>
      <c r="CG43" s="17">
        <v>93</v>
      </c>
      <c r="CH43" s="17"/>
      <c r="CI43" s="18"/>
      <c r="CJ43" s="19"/>
      <c r="CK43" s="19"/>
      <c r="CL43" s="19"/>
      <c r="CM43" s="19"/>
      <c r="CN43" s="22"/>
      <c r="CO43" s="20"/>
      <c r="CP43" s="21"/>
      <c r="CQ43" s="21"/>
      <c r="CR43" s="21"/>
      <c r="CS43" s="17">
        <v>93</v>
      </c>
      <c r="CT43" s="17"/>
      <c r="CU43" s="18"/>
      <c r="CV43" s="19"/>
      <c r="CW43" s="19"/>
      <c r="CX43" s="19"/>
      <c r="CY43" s="19"/>
      <c r="CZ43" s="22"/>
      <c r="DA43" s="20"/>
      <c r="DB43" s="21"/>
      <c r="DC43" s="21"/>
      <c r="DD43" s="21"/>
      <c r="DE43" s="17"/>
      <c r="DF43" s="17"/>
      <c r="DG43" s="18"/>
      <c r="DH43" s="19"/>
      <c r="DI43" s="19"/>
      <c r="DJ43" s="19"/>
      <c r="DK43" s="19"/>
      <c r="DL43" s="22"/>
      <c r="DM43" s="20"/>
      <c r="DN43" s="21"/>
      <c r="DO43" s="21"/>
      <c r="DP43" s="21"/>
      <c r="DQ43" s="17">
        <v>93</v>
      </c>
      <c r="DR43" s="17"/>
      <c r="DS43" s="18"/>
      <c r="DT43" s="19"/>
      <c r="DU43" s="19"/>
      <c r="DV43" s="19"/>
      <c r="DW43" s="19"/>
      <c r="DX43" s="22"/>
      <c r="DY43" s="20"/>
      <c r="DZ43" s="21"/>
      <c r="EA43" s="21"/>
      <c r="EB43" s="21"/>
      <c r="EC43" s="17">
        <v>93</v>
      </c>
      <c r="ED43" s="17"/>
      <c r="EE43" s="18"/>
      <c r="EF43" s="19"/>
      <c r="EG43" s="19"/>
      <c r="EH43" s="19"/>
      <c r="EI43" s="19"/>
      <c r="EJ43" s="22"/>
      <c r="EK43" s="20"/>
      <c r="EL43" s="21"/>
      <c r="EM43" s="21"/>
      <c r="EN43" s="21"/>
      <c r="EO43" s="17"/>
      <c r="EP43" s="17"/>
      <c r="EQ43" s="18"/>
      <c r="ER43" s="19"/>
      <c r="ES43" s="19"/>
      <c r="ET43" s="19"/>
      <c r="EU43" s="19"/>
      <c r="EV43" s="22"/>
      <c r="EW43" s="20"/>
      <c r="EX43" s="21"/>
      <c r="EY43" s="21"/>
      <c r="EZ43" s="21"/>
      <c r="FA43" s="17">
        <v>93</v>
      </c>
      <c r="FB43" s="17"/>
      <c r="FC43" s="18"/>
      <c r="FD43" s="19"/>
      <c r="FE43" s="19"/>
      <c r="FF43" s="19"/>
      <c r="FG43" s="19"/>
      <c r="FH43" s="22"/>
      <c r="FI43" s="20"/>
      <c r="FJ43" s="21"/>
      <c r="FK43" s="21"/>
      <c r="FL43" s="21"/>
      <c r="FM43" s="17">
        <v>93</v>
      </c>
      <c r="FN43" s="17"/>
      <c r="FO43" s="18"/>
      <c r="FP43" s="19"/>
      <c r="FQ43" s="19"/>
      <c r="FR43" s="19"/>
      <c r="FS43" s="19"/>
      <c r="FT43" s="22"/>
      <c r="FU43" s="20"/>
      <c r="FV43" s="21"/>
      <c r="FW43" s="21"/>
      <c r="FX43" s="21"/>
      <c r="FY43" s="17">
        <v>93</v>
      </c>
      <c r="FZ43" s="17"/>
      <c r="GA43" s="18"/>
      <c r="GB43" s="19"/>
      <c r="GC43" s="19"/>
      <c r="GD43" s="19"/>
      <c r="GE43" s="19"/>
      <c r="GF43" s="22"/>
      <c r="GG43" s="20"/>
      <c r="GH43" s="21"/>
      <c r="GI43" s="21"/>
      <c r="GJ43" s="21"/>
      <c r="GK43" s="17"/>
      <c r="GL43" s="17"/>
      <c r="GM43" s="18"/>
      <c r="GN43" s="19"/>
      <c r="GO43" s="19"/>
      <c r="GP43" s="19"/>
      <c r="GQ43" s="19"/>
      <c r="GR43" s="22"/>
      <c r="GS43" s="20"/>
      <c r="GT43" s="21"/>
      <c r="GU43" s="21"/>
      <c r="GV43" s="21"/>
      <c r="GW43" s="17"/>
      <c r="GX43" s="17"/>
      <c r="GY43" s="18"/>
      <c r="GZ43" s="19"/>
      <c r="HA43" s="19"/>
      <c r="HB43" s="19"/>
      <c r="HC43" s="19"/>
      <c r="HD43" s="22"/>
      <c r="HE43" s="20"/>
      <c r="HF43" s="21"/>
      <c r="HG43" s="21"/>
      <c r="HH43" s="21"/>
      <c r="HI43" s="17"/>
      <c r="HJ43" s="17"/>
      <c r="HK43" s="18"/>
      <c r="HL43" s="19"/>
      <c r="HM43" s="19"/>
      <c r="HN43" s="19"/>
      <c r="HO43" s="19"/>
      <c r="HP43" s="22"/>
      <c r="HQ43" s="20"/>
      <c r="HR43" s="21"/>
      <c r="HS43" s="21"/>
      <c r="HT43" s="21"/>
    </row>
    <row r="44" spans="1:228" ht="17.25" thickTop="1" x14ac:dyDescent="0.25">
      <c r="A44" s="269">
        <v>94</v>
      </c>
      <c r="B44" s="226" t="s">
        <v>21</v>
      </c>
      <c r="C44" s="3">
        <v>38362</v>
      </c>
      <c r="D44" s="6">
        <v>2.4</v>
      </c>
      <c r="E44" s="6">
        <v>4.5</v>
      </c>
      <c r="F44" s="6">
        <v>8.4</v>
      </c>
      <c r="G44" s="6">
        <v>0.02</v>
      </c>
      <c r="H44" s="5">
        <v>1</v>
      </c>
      <c r="I44" s="4" t="s">
        <v>22</v>
      </c>
      <c r="J44" s="4" t="s">
        <v>22</v>
      </c>
      <c r="K44" s="4" t="s">
        <v>22</v>
      </c>
      <c r="L44" s="4" t="s">
        <v>22</v>
      </c>
      <c r="M44" s="246">
        <v>94</v>
      </c>
      <c r="N44" s="211" t="s">
        <v>21</v>
      </c>
      <c r="O44" s="3">
        <v>38362</v>
      </c>
      <c r="P44" s="6">
        <v>23.7</v>
      </c>
      <c r="Q44" s="6">
        <v>32.799999999999997</v>
      </c>
      <c r="R44" s="6">
        <v>0</v>
      </c>
      <c r="S44" s="6">
        <v>0.73</v>
      </c>
      <c r="T44" s="5">
        <v>6.5</v>
      </c>
      <c r="U44" s="4" t="s">
        <v>25</v>
      </c>
      <c r="V44" s="4" t="s">
        <v>23</v>
      </c>
      <c r="W44" s="4" t="s">
        <v>25</v>
      </c>
      <c r="X44" s="4" t="s">
        <v>23</v>
      </c>
      <c r="Y44" s="272">
        <v>94</v>
      </c>
      <c r="Z44" s="272" t="s">
        <v>21</v>
      </c>
      <c r="AA44" s="3">
        <v>38362</v>
      </c>
      <c r="AB44" s="6">
        <v>14</v>
      </c>
      <c r="AC44" s="6">
        <v>26.6</v>
      </c>
      <c r="AD44" s="6">
        <v>6.1</v>
      </c>
      <c r="AE44" s="6">
        <v>7.13</v>
      </c>
      <c r="AF44" s="5">
        <v>5.5</v>
      </c>
      <c r="AG44" s="4" t="s">
        <v>24</v>
      </c>
      <c r="AH44" s="4" t="s">
        <v>23</v>
      </c>
      <c r="AI44" s="4" t="s">
        <v>23</v>
      </c>
      <c r="AJ44" s="4" t="s">
        <v>25</v>
      </c>
      <c r="AK44" s="255">
        <v>94</v>
      </c>
      <c r="AL44" s="268" t="s">
        <v>21</v>
      </c>
      <c r="AM44" s="3">
        <v>38362</v>
      </c>
      <c r="AN44" s="35">
        <v>136</v>
      </c>
      <c r="AO44" s="26">
        <v>42.2</v>
      </c>
      <c r="AP44" s="26">
        <v>0.2</v>
      </c>
      <c r="AQ44" s="26">
        <v>15.2</v>
      </c>
      <c r="AR44" s="5">
        <v>8.25</v>
      </c>
      <c r="AS44" s="4" t="s">
        <v>25</v>
      </c>
      <c r="AT44" s="4" t="s">
        <v>23</v>
      </c>
      <c r="AU44" s="4" t="s">
        <v>25</v>
      </c>
      <c r="AV44" s="4" t="s">
        <v>25</v>
      </c>
      <c r="AW44" s="269">
        <v>94</v>
      </c>
      <c r="AX44" s="269" t="s">
        <v>26</v>
      </c>
      <c r="AY44" s="3">
        <v>38362</v>
      </c>
      <c r="AZ44" s="35">
        <v>22.1</v>
      </c>
      <c r="BA44" s="26">
        <v>32.4</v>
      </c>
      <c r="BB44" s="26">
        <v>0</v>
      </c>
      <c r="BC44" s="26">
        <v>12.3</v>
      </c>
      <c r="BD44" s="5">
        <v>8.25</v>
      </c>
      <c r="BE44" s="4" t="s">
        <v>25</v>
      </c>
      <c r="BF44" s="4" t="s">
        <v>23</v>
      </c>
      <c r="BG44" s="4" t="s">
        <v>25</v>
      </c>
      <c r="BH44" s="4" t="s">
        <v>25</v>
      </c>
      <c r="BI44" s="235">
        <v>94</v>
      </c>
      <c r="BJ44" s="217" t="s">
        <v>21</v>
      </c>
      <c r="BK44" s="3">
        <v>38362</v>
      </c>
      <c r="BL44" s="6">
        <v>17.100000000000001</v>
      </c>
      <c r="BM44" s="6">
        <v>33.200000000000003</v>
      </c>
      <c r="BN44" s="6">
        <v>0</v>
      </c>
      <c r="BO44" s="6">
        <v>10.199999999999999</v>
      </c>
      <c r="BP44" s="5">
        <v>8.25</v>
      </c>
      <c r="BQ44" s="4" t="s">
        <v>25</v>
      </c>
      <c r="BR44" s="4" t="s">
        <v>23</v>
      </c>
      <c r="BS44" s="4" t="s">
        <v>25</v>
      </c>
      <c r="BT44" s="4" t="s">
        <v>25</v>
      </c>
      <c r="BU44" s="235">
        <v>94</v>
      </c>
      <c r="BV44" s="214"/>
      <c r="BW44" s="3"/>
      <c r="BX44" s="6"/>
      <c r="BY44" s="6"/>
      <c r="BZ44" s="6"/>
      <c r="CA44" s="6"/>
      <c r="CB44" s="5"/>
      <c r="CC44" s="4"/>
      <c r="CD44" s="4"/>
      <c r="CE44" s="4"/>
      <c r="CF44" s="4"/>
      <c r="CG44" s="259">
        <v>94</v>
      </c>
      <c r="CH44" s="217"/>
      <c r="CI44" s="3"/>
      <c r="CJ44" s="6"/>
      <c r="CK44" s="6"/>
      <c r="CL44" s="6"/>
      <c r="CM44" s="6"/>
      <c r="CN44" s="5"/>
      <c r="CO44" s="4"/>
      <c r="CP44" s="4"/>
      <c r="CQ44" s="4"/>
      <c r="CR44" s="4"/>
      <c r="CS44" s="235">
        <v>94</v>
      </c>
      <c r="CT44" s="214"/>
      <c r="CU44" s="3"/>
      <c r="CV44" s="6"/>
      <c r="CW44" s="6"/>
      <c r="CX44" s="6"/>
      <c r="CY44" s="6"/>
      <c r="CZ44" s="5"/>
      <c r="DA44" s="4"/>
      <c r="DB44" s="4"/>
      <c r="DC44" s="4"/>
      <c r="DD44" s="4"/>
      <c r="DE44" s="235"/>
      <c r="DF44" s="214"/>
      <c r="DG44" s="3"/>
      <c r="DH44" s="6"/>
      <c r="DI44" s="6"/>
      <c r="DJ44" s="6"/>
      <c r="DK44" s="6"/>
      <c r="DL44" s="5"/>
      <c r="DM44" s="4"/>
      <c r="DN44" s="4"/>
      <c r="DO44" s="4"/>
      <c r="DP44" s="4"/>
      <c r="DQ44" s="235">
        <v>94</v>
      </c>
      <c r="DR44" s="214"/>
      <c r="DS44" s="3"/>
      <c r="DT44" s="6"/>
      <c r="DU44" s="6"/>
      <c r="DV44" s="6"/>
      <c r="DW44" s="6"/>
      <c r="DX44" s="5"/>
      <c r="DY44" s="4"/>
      <c r="DZ44" s="4"/>
      <c r="EA44" s="4"/>
      <c r="EB44" s="4"/>
      <c r="EC44" s="235">
        <v>94</v>
      </c>
      <c r="ED44" s="214"/>
      <c r="EE44" s="3"/>
      <c r="EF44" s="6"/>
      <c r="EG44" s="6"/>
      <c r="EH44" s="6"/>
      <c r="EI44" s="6"/>
      <c r="EJ44" s="5"/>
      <c r="EK44" s="4"/>
      <c r="EL44" s="4"/>
      <c r="EM44" s="4"/>
      <c r="EN44" s="4"/>
      <c r="EO44" s="235"/>
      <c r="EP44" s="214"/>
      <c r="EQ44" s="3"/>
      <c r="ER44" s="6"/>
      <c r="ES44" s="6"/>
      <c r="ET44" s="6"/>
      <c r="EU44" s="6"/>
      <c r="EV44" s="5"/>
      <c r="EW44" s="4"/>
      <c r="EX44" s="4"/>
      <c r="EY44" s="4"/>
      <c r="EZ44" s="4"/>
      <c r="FA44" s="235">
        <v>94</v>
      </c>
      <c r="FB44" s="214"/>
      <c r="FC44" s="3"/>
      <c r="FD44" s="6"/>
      <c r="FE44" s="6"/>
      <c r="FF44" s="6"/>
      <c r="FG44" s="6"/>
      <c r="FH44" s="5"/>
      <c r="FI44" s="4"/>
      <c r="FJ44" s="4"/>
      <c r="FK44" s="4"/>
      <c r="FL44" s="4"/>
      <c r="FM44" s="235">
        <v>94</v>
      </c>
      <c r="FN44" s="214"/>
      <c r="FO44" s="3"/>
      <c r="FP44" s="6"/>
      <c r="FQ44" s="6"/>
      <c r="FR44" s="6"/>
      <c r="FS44" s="6"/>
      <c r="FT44" s="5"/>
      <c r="FU44" s="4"/>
      <c r="FV44" s="4"/>
      <c r="FW44" s="4"/>
      <c r="FX44" s="4"/>
      <c r="FY44" s="235">
        <v>94</v>
      </c>
      <c r="FZ44" s="214"/>
      <c r="GA44" s="3"/>
      <c r="GB44" s="6"/>
      <c r="GC44" s="6"/>
      <c r="GD44" s="6"/>
      <c r="GE44" s="6"/>
      <c r="GF44" s="5"/>
      <c r="GG44" s="4"/>
      <c r="GH44" s="4"/>
      <c r="GI44" s="4"/>
      <c r="GJ44" s="4"/>
      <c r="GK44" s="235"/>
      <c r="GL44" s="214"/>
      <c r="GM44" s="3"/>
      <c r="GN44" s="6"/>
      <c r="GO44" s="6"/>
      <c r="GP44" s="6"/>
      <c r="GQ44" s="6"/>
      <c r="GR44" s="5"/>
      <c r="GS44" s="4"/>
      <c r="GT44" s="4"/>
      <c r="GU44" s="4"/>
      <c r="GV44" s="4"/>
      <c r="GW44" s="235"/>
      <c r="GX44" s="214"/>
      <c r="GY44" s="3"/>
      <c r="GZ44" s="6"/>
      <c r="HA44" s="6"/>
      <c r="HB44" s="6"/>
      <c r="HC44" s="6"/>
      <c r="HD44" s="5"/>
      <c r="HE44" s="4"/>
      <c r="HF44" s="4"/>
      <c r="HG44" s="4"/>
      <c r="HH44" s="4"/>
      <c r="HI44" s="235"/>
      <c r="HJ44" s="214"/>
      <c r="HK44" s="3"/>
      <c r="HL44" s="6"/>
      <c r="HM44" s="6"/>
      <c r="HN44" s="6"/>
      <c r="HO44" s="6"/>
      <c r="HP44" s="5"/>
      <c r="HQ44" s="4"/>
      <c r="HR44" s="4"/>
      <c r="HS44" s="4"/>
      <c r="HT44" s="4"/>
    </row>
    <row r="45" spans="1:228" x14ac:dyDescent="0.25">
      <c r="A45" s="270"/>
      <c r="B45" s="227"/>
      <c r="C45" s="3">
        <v>38405</v>
      </c>
      <c r="D45" s="6">
        <v>2.9</v>
      </c>
      <c r="E45" s="6">
        <v>2.2000000000000002</v>
      </c>
      <c r="F45" s="6">
        <v>9.1</v>
      </c>
      <c r="G45" s="6">
        <v>0.02</v>
      </c>
      <c r="H45" s="5">
        <v>1</v>
      </c>
      <c r="I45" s="4" t="s">
        <v>22</v>
      </c>
      <c r="J45" s="4" t="s">
        <v>22</v>
      </c>
      <c r="K45" s="4" t="s">
        <v>22</v>
      </c>
      <c r="L45" s="4" t="s">
        <v>22</v>
      </c>
      <c r="M45" s="247"/>
      <c r="N45" s="212"/>
      <c r="O45" s="3">
        <v>38405</v>
      </c>
      <c r="P45" s="6">
        <v>3.5</v>
      </c>
      <c r="Q45" s="6">
        <v>26.8</v>
      </c>
      <c r="R45" s="6">
        <v>6.6</v>
      </c>
      <c r="S45" s="6">
        <v>1.24</v>
      </c>
      <c r="T45" s="5">
        <v>3.25</v>
      </c>
      <c r="U45" s="4" t="s">
        <v>23</v>
      </c>
      <c r="V45" s="4" t="s">
        <v>23</v>
      </c>
      <c r="W45" s="4" t="s">
        <v>22</v>
      </c>
      <c r="X45" s="4" t="s">
        <v>24</v>
      </c>
      <c r="Y45" s="273"/>
      <c r="Z45" s="273"/>
      <c r="AA45" s="3">
        <v>38405</v>
      </c>
      <c r="AB45" s="6">
        <v>8.1999999999999993</v>
      </c>
      <c r="AC45" s="6">
        <v>22</v>
      </c>
      <c r="AD45" s="6">
        <v>5.6</v>
      </c>
      <c r="AE45" s="6">
        <v>8.65</v>
      </c>
      <c r="AF45" s="5">
        <v>5.5</v>
      </c>
      <c r="AG45" s="4" t="s">
        <v>24</v>
      </c>
      <c r="AH45" s="4" t="s">
        <v>23</v>
      </c>
      <c r="AI45" s="4" t="s">
        <v>23</v>
      </c>
      <c r="AJ45" s="4" t="s">
        <v>25</v>
      </c>
      <c r="AK45" s="255"/>
      <c r="AL45" s="257"/>
      <c r="AM45" s="3">
        <v>38405</v>
      </c>
      <c r="AN45" s="36">
        <v>40.9</v>
      </c>
      <c r="AO45" s="6">
        <v>18.2</v>
      </c>
      <c r="AP45" s="6">
        <v>4.5</v>
      </c>
      <c r="AQ45" s="6">
        <v>5.79</v>
      </c>
      <c r="AR45" s="5">
        <v>6.75</v>
      </c>
      <c r="AS45" s="4" t="s">
        <v>25</v>
      </c>
      <c r="AT45" s="4" t="s">
        <v>22</v>
      </c>
      <c r="AU45" s="4" t="s">
        <v>24</v>
      </c>
      <c r="AV45" s="4" t="s">
        <v>25</v>
      </c>
      <c r="AW45" s="270"/>
      <c r="AX45" s="270"/>
      <c r="AY45" s="3">
        <v>38405</v>
      </c>
      <c r="AZ45" s="36">
        <v>27</v>
      </c>
      <c r="BA45" s="6">
        <v>21.9</v>
      </c>
      <c r="BB45" s="6">
        <v>0</v>
      </c>
      <c r="BC45" s="6">
        <v>15.1</v>
      </c>
      <c r="BD45" s="5">
        <v>8.25</v>
      </c>
      <c r="BE45" s="4" t="s">
        <v>25</v>
      </c>
      <c r="BF45" s="4" t="s">
        <v>23</v>
      </c>
      <c r="BG45" s="4" t="s">
        <v>25</v>
      </c>
      <c r="BH45" s="4" t="s">
        <v>25</v>
      </c>
      <c r="BI45" s="236"/>
      <c r="BJ45" s="215"/>
      <c r="BK45" s="3">
        <v>38405</v>
      </c>
      <c r="BL45" s="6">
        <v>24.8</v>
      </c>
      <c r="BM45" s="6">
        <v>24</v>
      </c>
      <c r="BN45" s="6">
        <v>0</v>
      </c>
      <c r="BO45" s="6">
        <v>13.4</v>
      </c>
      <c r="BP45" s="5">
        <v>8.25</v>
      </c>
      <c r="BQ45" s="4" t="s">
        <v>25</v>
      </c>
      <c r="BR45" s="4" t="s">
        <v>23</v>
      </c>
      <c r="BS45" s="4" t="s">
        <v>25</v>
      </c>
      <c r="BT45" s="4" t="s">
        <v>25</v>
      </c>
      <c r="BU45" s="236"/>
      <c r="BV45" s="215"/>
      <c r="BW45" s="3"/>
      <c r="BX45" s="6"/>
      <c r="BY45" s="6"/>
      <c r="BZ45" s="6"/>
      <c r="CA45" s="6"/>
      <c r="CB45" s="5"/>
      <c r="CC45" s="4"/>
      <c r="CD45" s="4"/>
      <c r="CE45" s="4"/>
      <c r="CF45" s="4"/>
      <c r="CG45" s="260"/>
      <c r="CH45" s="215"/>
      <c r="CI45" s="3"/>
      <c r="CJ45" s="6"/>
      <c r="CK45" s="6"/>
      <c r="CL45" s="6"/>
      <c r="CM45" s="6"/>
      <c r="CN45" s="5"/>
      <c r="CO45" s="4"/>
      <c r="CP45" s="4"/>
      <c r="CQ45" s="4"/>
      <c r="CR45" s="4"/>
      <c r="CS45" s="236"/>
      <c r="CT45" s="215"/>
      <c r="CU45" s="3"/>
      <c r="CV45" s="6"/>
      <c r="CW45" s="6"/>
      <c r="CX45" s="6"/>
      <c r="CY45" s="6"/>
      <c r="CZ45" s="5"/>
      <c r="DA45" s="4"/>
      <c r="DB45" s="4"/>
      <c r="DC45" s="4"/>
      <c r="DD45" s="4"/>
      <c r="DE45" s="236"/>
      <c r="DF45" s="215"/>
      <c r="DG45" s="3"/>
      <c r="DH45" s="6"/>
      <c r="DI45" s="6"/>
      <c r="DJ45" s="6"/>
      <c r="DK45" s="6"/>
      <c r="DL45" s="5"/>
      <c r="DM45" s="4"/>
      <c r="DN45" s="4"/>
      <c r="DO45" s="4"/>
      <c r="DP45" s="4"/>
      <c r="DQ45" s="236"/>
      <c r="DR45" s="215"/>
      <c r="DS45" s="3"/>
      <c r="DT45" s="6"/>
      <c r="DU45" s="6"/>
      <c r="DV45" s="6"/>
      <c r="DW45" s="6"/>
      <c r="DX45" s="5"/>
      <c r="DY45" s="4"/>
      <c r="DZ45" s="4"/>
      <c r="EA45" s="4"/>
      <c r="EB45" s="4"/>
      <c r="EC45" s="236"/>
      <c r="ED45" s="215"/>
      <c r="EE45" s="3"/>
      <c r="EF45" s="6"/>
      <c r="EG45" s="6"/>
      <c r="EH45" s="6"/>
      <c r="EI45" s="6"/>
      <c r="EJ45" s="5"/>
      <c r="EK45" s="4"/>
      <c r="EL45" s="4"/>
      <c r="EM45" s="4"/>
      <c r="EN45" s="4"/>
      <c r="EO45" s="236"/>
      <c r="EP45" s="215"/>
      <c r="EQ45" s="3"/>
      <c r="ER45" s="6"/>
      <c r="ES45" s="6"/>
      <c r="ET45" s="6"/>
      <c r="EU45" s="6"/>
      <c r="EV45" s="5"/>
      <c r="EW45" s="4"/>
      <c r="EX45" s="4"/>
      <c r="EY45" s="4"/>
      <c r="EZ45" s="4"/>
      <c r="FA45" s="236"/>
      <c r="FB45" s="215"/>
      <c r="FC45" s="3"/>
      <c r="FD45" s="6"/>
      <c r="FE45" s="6"/>
      <c r="FF45" s="6"/>
      <c r="FG45" s="6"/>
      <c r="FH45" s="5"/>
      <c r="FI45" s="4"/>
      <c r="FJ45" s="4"/>
      <c r="FK45" s="4"/>
      <c r="FL45" s="4"/>
      <c r="FM45" s="236"/>
      <c r="FN45" s="215"/>
      <c r="FO45" s="3"/>
      <c r="FP45" s="6"/>
      <c r="FQ45" s="6"/>
      <c r="FR45" s="6"/>
      <c r="FS45" s="6"/>
      <c r="FT45" s="5"/>
      <c r="FU45" s="4"/>
      <c r="FV45" s="4"/>
      <c r="FW45" s="4"/>
      <c r="FX45" s="4"/>
      <c r="FY45" s="236"/>
      <c r="FZ45" s="215"/>
      <c r="GA45" s="3"/>
      <c r="GB45" s="6"/>
      <c r="GC45" s="6"/>
      <c r="GD45" s="6"/>
      <c r="GE45" s="6"/>
      <c r="GF45" s="5"/>
      <c r="GG45" s="4"/>
      <c r="GH45" s="4"/>
      <c r="GI45" s="4"/>
      <c r="GJ45" s="4"/>
      <c r="GK45" s="236"/>
      <c r="GL45" s="215"/>
      <c r="GM45" s="3"/>
      <c r="GN45" s="6"/>
      <c r="GO45" s="6"/>
      <c r="GP45" s="6"/>
      <c r="GQ45" s="6"/>
      <c r="GR45" s="5"/>
      <c r="GS45" s="4"/>
      <c r="GT45" s="4"/>
      <c r="GU45" s="4"/>
      <c r="GV45" s="4"/>
      <c r="GW45" s="236"/>
      <c r="GX45" s="215"/>
      <c r="GY45" s="3"/>
      <c r="GZ45" s="6"/>
      <c r="HA45" s="6"/>
      <c r="HB45" s="6"/>
      <c r="HC45" s="6"/>
      <c r="HD45" s="5"/>
      <c r="HE45" s="4"/>
      <c r="HF45" s="4"/>
      <c r="HG45" s="4"/>
      <c r="HH45" s="4"/>
      <c r="HI45" s="236"/>
      <c r="HJ45" s="215"/>
      <c r="HK45" s="3"/>
      <c r="HL45" s="6"/>
      <c r="HM45" s="6"/>
      <c r="HN45" s="6"/>
      <c r="HO45" s="6"/>
      <c r="HP45" s="5"/>
      <c r="HQ45" s="4"/>
      <c r="HR45" s="4"/>
      <c r="HS45" s="4"/>
      <c r="HT45" s="4"/>
    </row>
    <row r="46" spans="1:228" x14ac:dyDescent="0.25">
      <c r="A46" s="270"/>
      <c r="B46" s="227"/>
      <c r="C46" s="3">
        <v>38420</v>
      </c>
      <c r="D46" s="6">
        <v>1</v>
      </c>
      <c r="E46" s="6">
        <v>6.7</v>
      </c>
      <c r="F46" s="6">
        <v>7.1</v>
      </c>
      <c r="G46" s="6">
        <v>0.02</v>
      </c>
      <c r="H46" s="5">
        <v>1</v>
      </c>
      <c r="I46" s="4" t="s">
        <v>22</v>
      </c>
      <c r="J46" s="4" t="s">
        <v>22</v>
      </c>
      <c r="K46" s="4" t="s">
        <v>22</v>
      </c>
      <c r="L46" s="4" t="s">
        <v>22</v>
      </c>
      <c r="M46" s="247"/>
      <c r="N46" s="212"/>
      <c r="O46" s="3">
        <v>38420</v>
      </c>
      <c r="P46" s="6">
        <v>4.8</v>
      </c>
      <c r="Q46" s="6">
        <v>63.2</v>
      </c>
      <c r="R46" s="6">
        <v>0</v>
      </c>
      <c r="S46" s="6">
        <v>1.37</v>
      </c>
      <c r="T46" s="5">
        <v>6.25</v>
      </c>
      <c r="U46" s="4" t="s">
        <v>23</v>
      </c>
      <c r="V46" s="4" t="s">
        <v>24</v>
      </c>
      <c r="W46" s="4" t="s">
        <v>25</v>
      </c>
      <c r="X46" s="4" t="s">
        <v>24</v>
      </c>
      <c r="Y46" s="273"/>
      <c r="Z46" s="273"/>
      <c r="AA46" s="3">
        <v>38420</v>
      </c>
      <c r="AB46" s="6">
        <v>1.6</v>
      </c>
      <c r="AC46" s="6">
        <v>14.5</v>
      </c>
      <c r="AD46" s="6">
        <v>0.4</v>
      </c>
      <c r="AE46" s="6">
        <v>4.09</v>
      </c>
      <c r="AF46" s="5">
        <v>5.5</v>
      </c>
      <c r="AG46" s="4" t="s">
        <v>22</v>
      </c>
      <c r="AH46" s="4" t="s">
        <v>22</v>
      </c>
      <c r="AI46" s="4" t="s">
        <v>25</v>
      </c>
      <c r="AJ46" s="4" t="s">
        <v>25</v>
      </c>
      <c r="AK46" s="255"/>
      <c r="AL46" s="257"/>
      <c r="AM46" s="3">
        <v>38420</v>
      </c>
      <c r="AN46" s="36">
        <v>33</v>
      </c>
      <c r="AO46" s="6">
        <v>22.7</v>
      </c>
      <c r="AP46" s="6">
        <v>2.5</v>
      </c>
      <c r="AQ46" s="6">
        <v>7.7</v>
      </c>
      <c r="AR46" s="5">
        <v>7.25</v>
      </c>
      <c r="AS46" s="4" t="s">
        <v>25</v>
      </c>
      <c r="AT46" s="4" t="s">
        <v>23</v>
      </c>
      <c r="AU46" s="4" t="s">
        <v>24</v>
      </c>
      <c r="AV46" s="4" t="s">
        <v>25</v>
      </c>
      <c r="AW46" s="270"/>
      <c r="AX46" s="270"/>
      <c r="AY46" s="3">
        <v>38420</v>
      </c>
      <c r="AZ46" s="36">
        <v>12.3</v>
      </c>
      <c r="BA46" s="6">
        <v>23.4</v>
      </c>
      <c r="BB46" s="6">
        <v>0</v>
      </c>
      <c r="BC46" s="6">
        <v>13.3</v>
      </c>
      <c r="BD46" s="5">
        <v>7.25</v>
      </c>
      <c r="BE46" s="4" t="s">
        <v>24</v>
      </c>
      <c r="BF46" s="4" t="s">
        <v>23</v>
      </c>
      <c r="BG46" s="4" t="s">
        <v>25</v>
      </c>
      <c r="BH46" s="4" t="s">
        <v>25</v>
      </c>
      <c r="BI46" s="236"/>
      <c r="BJ46" s="215"/>
      <c r="BK46" s="3">
        <v>38420</v>
      </c>
      <c r="BL46" s="6">
        <v>12.7</v>
      </c>
      <c r="BM46" s="6">
        <v>26.8</v>
      </c>
      <c r="BN46" s="6">
        <v>0</v>
      </c>
      <c r="BO46" s="6">
        <v>14.1</v>
      </c>
      <c r="BP46" s="5">
        <v>7.25</v>
      </c>
      <c r="BQ46" s="4" t="s">
        <v>24</v>
      </c>
      <c r="BR46" s="4" t="s">
        <v>23</v>
      </c>
      <c r="BS46" s="4" t="s">
        <v>25</v>
      </c>
      <c r="BT46" s="4" t="s">
        <v>25</v>
      </c>
      <c r="BU46" s="236"/>
      <c r="BV46" s="215"/>
      <c r="BW46" s="3"/>
      <c r="BX46" s="6"/>
      <c r="BY46" s="6"/>
      <c r="BZ46" s="6"/>
      <c r="CA46" s="6"/>
      <c r="CB46" s="5"/>
      <c r="CC46" s="4"/>
      <c r="CD46" s="4"/>
      <c r="CE46" s="4"/>
      <c r="CF46" s="4"/>
      <c r="CG46" s="260"/>
      <c r="CH46" s="215"/>
      <c r="CI46" s="3"/>
      <c r="CJ46" s="6"/>
      <c r="CK46" s="6"/>
      <c r="CL46" s="6"/>
      <c r="CM46" s="6"/>
      <c r="CN46" s="5"/>
      <c r="CO46" s="4"/>
      <c r="CP46" s="4"/>
      <c r="CQ46" s="4"/>
      <c r="CR46" s="4"/>
      <c r="CS46" s="236"/>
      <c r="CT46" s="215"/>
      <c r="CU46" s="3"/>
      <c r="CV46" s="6"/>
      <c r="CW46" s="6"/>
      <c r="CX46" s="6"/>
      <c r="CY46" s="6"/>
      <c r="CZ46" s="5"/>
      <c r="DA46" s="4"/>
      <c r="DB46" s="4"/>
      <c r="DC46" s="4"/>
      <c r="DD46" s="4"/>
      <c r="DE46" s="236"/>
      <c r="DF46" s="215"/>
      <c r="DG46" s="3"/>
      <c r="DH46" s="6"/>
      <c r="DI46" s="6"/>
      <c r="DJ46" s="6"/>
      <c r="DK46" s="6"/>
      <c r="DL46" s="5"/>
      <c r="DM46" s="4"/>
      <c r="DN46" s="4"/>
      <c r="DO46" s="4"/>
      <c r="DP46" s="4"/>
      <c r="DQ46" s="236"/>
      <c r="DR46" s="215"/>
      <c r="DS46" s="3"/>
      <c r="DT46" s="6"/>
      <c r="DU46" s="6"/>
      <c r="DV46" s="6"/>
      <c r="DW46" s="6"/>
      <c r="DX46" s="5"/>
      <c r="DY46" s="4"/>
      <c r="DZ46" s="4"/>
      <c r="EA46" s="4"/>
      <c r="EB46" s="4"/>
      <c r="EC46" s="236"/>
      <c r="ED46" s="215"/>
      <c r="EE46" s="3"/>
      <c r="EF46" s="6"/>
      <c r="EG46" s="6"/>
      <c r="EH46" s="6"/>
      <c r="EI46" s="6"/>
      <c r="EJ46" s="5"/>
      <c r="EK46" s="4"/>
      <c r="EL46" s="4"/>
      <c r="EM46" s="4"/>
      <c r="EN46" s="4"/>
      <c r="EO46" s="236"/>
      <c r="EP46" s="215"/>
      <c r="EQ46" s="3"/>
      <c r="ER46" s="6"/>
      <c r="ES46" s="6"/>
      <c r="ET46" s="6"/>
      <c r="EU46" s="6"/>
      <c r="EV46" s="5"/>
      <c r="EW46" s="4"/>
      <c r="EX46" s="4"/>
      <c r="EY46" s="4"/>
      <c r="EZ46" s="4"/>
      <c r="FA46" s="236"/>
      <c r="FB46" s="215"/>
      <c r="FC46" s="3"/>
      <c r="FD46" s="6"/>
      <c r="FE46" s="6"/>
      <c r="FF46" s="6"/>
      <c r="FG46" s="6"/>
      <c r="FH46" s="5"/>
      <c r="FI46" s="4"/>
      <c r="FJ46" s="4"/>
      <c r="FK46" s="4"/>
      <c r="FL46" s="4"/>
      <c r="FM46" s="236"/>
      <c r="FN46" s="215"/>
      <c r="FO46" s="3"/>
      <c r="FP46" s="6"/>
      <c r="FQ46" s="6"/>
      <c r="FR46" s="6"/>
      <c r="FS46" s="6"/>
      <c r="FT46" s="5"/>
      <c r="FU46" s="4"/>
      <c r="FV46" s="4"/>
      <c r="FW46" s="4"/>
      <c r="FX46" s="4"/>
      <c r="FY46" s="236"/>
      <c r="FZ46" s="215"/>
      <c r="GA46" s="3"/>
      <c r="GB46" s="6"/>
      <c r="GC46" s="6"/>
      <c r="GD46" s="6"/>
      <c r="GE46" s="6"/>
      <c r="GF46" s="5"/>
      <c r="GG46" s="4"/>
      <c r="GH46" s="4"/>
      <c r="GI46" s="4"/>
      <c r="GJ46" s="4"/>
      <c r="GK46" s="236"/>
      <c r="GL46" s="215"/>
      <c r="GM46" s="3"/>
      <c r="GN46" s="6"/>
      <c r="GO46" s="6"/>
      <c r="GP46" s="6"/>
      <c r="GQ46" s="6"/>
      <c r="GR46" s="5"/>
      <c r="GS46" s="4"/>
      <c r="GT46" s="4"/>
      <c r="GU46" s="4"/>
      <c r="GV46" s="4"/>
      <c r="GW46" s="236"/>
      <c r="GX46" s="215"/>
      <c r="GY46" s="3"/>
      <c r="GZ46" s="6"/>
      <c r="HA46" s="6"/>
      <c r="HB46" s="6"/>
      <c r="HC46" s="6"/>
      <c r="HD46" s="5"/>
      <c r="HE46" s="4"/>
      <c r="HF46" s="4"/>
      <c r="HG46" s="4"/>
      <c r="HH46" s="4"/>
      <c r="HI46" s="236"/>
      <c r="HJ46" s="215"/>
      <c r="HK46" s="3"/>
      <c r="HL46" s="6"/>
      <c r="HM46" s="6"/>
      <c r="HN46" s="6"/>
      <c r="HO46" s="6"/>
      <c r="HP46" s="5"/>
      <c r="HQ46" s="4"/>
      <c r="HR46" s="4"/>
      <c r="HS46" s="4"/>
      <c r="HT46" s="4"/>
    </row>
    <row r="47" spans="1:228" x14ac:dyDescent="0.25">
      <c r="A47" s="270"/>
      <c r="B47" s="227"/>
      <c r="C47" s="3">
        <v>38450</v>
      </c>
      <c r="D47" s="6">
        <v>1</v>
      </c>
      <c r="E47" s="6">
        <v>6.3</v>
      </c>
      <c r="F47" s="6">
        <v>6.8</v>
      </c>
      <c r="G47" s="6">
        <v>0.09</v>
      </c>
      <c r="H47" s="5">
        <v>1</v>
      </c>
      <c r="I47" s="4" t="s">
        <v>22</v>
      </c>
      <c r="J47" s="4" t="s">
        <v>22</v>
      </c>
      <c r="K47" s="4" t="s">
        <v>22</v>
      </c>
      <c r="L47" s="4" t="s">
        <v>22</v>
      </c>
      <c r="M47" s="247"/>
      <c r="N47" s="212"/>
      <c r="O47" s="3">
        <v>38450</v>
      </c>
      <c r="P47" s="6">
        <v>16.600000000000001</v>
      </c>
      <c r="Q47" s="6">
        <v>24.4</v>
      </c>
      <c r="R47" s="6">
        <v>0</v>
      </c>
      <c r="S47" s="6">
        <v>2.84</v>
      </c>
      <c r="T47" s="5">
        <v>7.25</v>
      </c>
      <c r="U47" s="4" t="s">
        <v>25</v>
      </c>
      <c r="V47" s="4" t="s">
        <v>23</v>
      </c>
      <c r="W47" s="4" t="s">
        <v>25</v>
      </c>
      <c r="X47" s="4" t="s">
        <v>24</v>
      </c>
      <c r="Y47" s="273"/>
      <c r="Z47" s="273"/>
      <c r="AA47" s="3">
        <v>38450</v>
      </c>
      <c r="AB47" s="6">
        <v>4.5</v>
      </c>
      <c r="AC47" s="6">
        <v>36.4</v>
      </c>
      <c r="AD47" s="6">
        <v>3.8</v>
      </c>
      <c r="AE47" s="6">
        <v>7.23</v>
      </c>
      <c r="AF47" s="5">
        <v>5.5</v>
      </c>
      <c r="AG47" s="4" t="s">
        <v>23</v>
      </c>
      <c r="AH47" s="4" t="s">
        <v>23</v>
      </c>
      <c r="AI47" s="4" t="s">
        <v>24</v>
      </c>
      <c r="AJ47" s="4" t="s">
        <v>25</v>
      </c>
      <c r="AK47" s="255"/>
      <c r="AL47" s="257"/>
      <c r="AM47" s="3">
        <v>38450</v>
      </c>
      <c r="AN47" s="36">
        <v>46.4</v>
      </c>
      <c r="AO47" s="6">
        <v>16.8</v>
      </c>
      <c r="AP47" s="6">
        <v>1.6</v>
      </c>
      <c r="AQ47" s="6">
        <v>10.4</v>
      </c>
      <c r="AR47" s="5">
        <v>7.75</v>
      </c>
      <c r="AS47" s="4" t="s">
        <v>25</v>
      </c>
      <c r="AT47" s="4" t="s">
        <v>22</v>
      </c>
      <c r="AU47" s="4" t="s">
        <v>25</v>
      </c>
      <c r="AV47" s="4" t="s">
        <v>25</v>
      </c>
      <c r="AW47" s="270"/>
      <c r="AX47" s="270"/>
      <c r="AY47" s="3">
        <v>38450</v>
      </c>
      <c r="AZ47" s="36">
        <v>13.8</v>
      </c>
      <c r="BA47" s="6">
        <v>26</v>
      </c>
      <c r="BB47" s="6">
        <v>0</v>
      </c>
      <c r="BC47" s="6">
        <v>19.2</v>
      </c>
      <c r="BD47" s="5">
        <v>7.25</v>
      </c>
      <c r="BE47" s="4" t="s">
        <v>24</v>
      </c>
      <c r="BF47" s="4" t="s">
        <v>23</v>
      </c>
      <c r="BG47" s="4" t="s">
        <v>25</v>
      </c>
      <c r="BH47" s="4" t="s">
        <v>25</v>
      </c>
      <c r="BI47" s="236"/>
      <c r="BJ47" s="215"/>
      <c r="BK47" s="3">
        <v>38450</v>
      </c>
      <c r="BL47" s="6">
        <v>11.2</v>
      </c>
      <c r="BM47" s="6">
        <v>16.399999999999999</v>
      </c>
      <c r="BN47" s="6">
        <v>0</v>
      </c>
      <c r="BO47" s="6">
        <v>17.7</v>
      </c>
      <c r="BP47" s="5">
        <v>6.75</v>
      </c>
      <c r="BQ47" s="4" t="s">
        <v>24</v>
      </c>
      <c r="BR47" s="4" t="s">
        <v>22</v>
      </c>
      <c r="BS47" s="4" t="s">
        <v>25</v>
      </c>
      <c r="BT47" s="4" t="s">
        <v>25</v>
      </c>
      <c r="BU47" s="236"/>
      <c r="BV47" s="215"/>
      <c r="BW47" s="3"/>
      <c r="BX47" s="6"/>
      <c r="BY47" s="6"/>
      <c r="BZ47" s="6"/>
      <c r="CA47" s="6"/>
      <c r="CB47" s="5"/>
      <c r="CC47" s="4"/>
      <c r="CD47" s="4"/>
      <c r="CE47" s="4"/>
      <c r="CF47" s="4"/>
      <c r="CG47" s="260"/>
      <c r="CH47" s="215"/>
      <c r="CI47" s="3"/>
      <c r="CJ47" s="6"/>
      <c r="CK47" s="6"/>
      <c r="CL47" s="6"/>
      <c r="CM47" s="6"/>
      <c r="CN47" s="5"/>
      <c r="CO47" s="4"/>
      <c r="CP47" s="4"/>
      <c r="CQ47" s="4"/>
      <c r="CR47" s="4"/>
      <c r="CS47" s="236"/>
      <c r="CT47" s="215"/>
      <c r="CU47" s="3"/>
      <c r="CV47" s="6"/>
      <c r="CW47" s="6"/>
      <c r="CX47" s="6"/>
      <c r="CY47" s="6"/>
      <c r="CZ47" s="5"/>
      <c r="DA47" s="4"/>
      <c r="DB47" s="4"/>
      <c r="DC47" s="4"/>
      <c r="DD47" s="4"/>
      <c r="DE47" s="236"/>
      <c r="DF47" s="215"/>
      <c r="DG47" s="3"/>
      <c r="DH47" s="6"/>
      <c r="DI47" s="6"/>
      <c r="DJ47" s="6"/>
      <c r="DK47" s="6"/>
      <c r="DL47" s="5"/>
      <c r="DM47" s="4"/>
      <c r="DN47" s="4"/>
      <c r="DO47" s="4"/>
      <c r="DP47" s="4"/>
      <c r="DQ47" s="236"/>
      <c r="DR47" s="215"/>
      <c r="DS47" s="3"/>
      <c r="DT47" s="6"/>
      <c r="DU47" s="6"/>
      <c r="DV47" s="6"/>
      <c r="DW47" s="6"/>
      <c r="DX47" s="5"/>
      <c r="DY47" s="4"/>
      <c r="DZ47" s="4"/>
      <c r="EA47" s="4"/>
      <c r="EB47" s="4"/>
      <c r="EC47" s="236"/>
      <c r="ED47" s="215"/>
      <c r="EE47" s="3"/>
      <c r="EF47" s="6"/>
      <c r="EG47" s="6"/>
      <c r="EH47" s="6"/>
      <c r="EI47" s="6"/>
      <c r="EJ47" s="5"/>
      <c r="EK47" s="4"/>
      <c r="EL47" s="4"/>
      <c r="EM47" s="4"/>
      <c r="EN47" s="4"/>
      <c r="EO47" s="236"/>
      <c r="EP47" s="215"/>
      <c r="EQ47" s="3"/>
      <c r="ER47" s="6"/>
      <c r="ES47" s="6"/>
      <c r="ET47" s="6"/>
      <c r="EU47" s="6"/>
      <c r="EV47" s="5"/>
      <c r="EW47" s="4"/>
      <c r="EX47" s="4"/>
      <c r="EY47" s="4"/>
      <c r="EZ47" s="4"/>
      <c r="FA47" s="236"/>
      <c r="FB47" s="215"/>
      <c r="FC47" s="3"/>
      <c r="FD47" s="6"/>
      <c r="FE47" s="6"/>
      <c r="FF47" s="6"/>
      <c r="FG47" s="6"/>
      <c r="FH47" s="5"/>
      <c r="FI47" s="4"/>
      <c r="FJ47" s="4"/>
      <c r="FK47" s="4"/>
      <c r="FL47" s="4"/>
      <c r="FM47" s="236"/>
      <c r="FN47" s="215"/>
      <c r="FO47" s="3"/>
      <c r="FP47" s="6"/>
      <c r="FQ47" s="6"/>
      <c r="FR47" s="6"/>
      <c r="FS47" s="6"/>
      <c r="FT47" s="5"/>
      <c r="FU47" s="4"/>
      <c r="FV47" s="4"/>
      <c r="FW47" s="4"/>
      <c r="FX47" s="4"/>
      <c r="FY47" s="236"/>
      <c r="FZ47" s="215"/>
      <c r="GA47" s="3"/>
      <c r="GB47" s="6"/>
      <c r="GC47" s="6"/>
      <c r="GD47" s="6"/>
      <c r="GE47" s="6"/>
      <c r="GF47" s="5"/>
      <c r="GG47" s="4"/>
      <c r="GH47" s="4"/>
      <c r="GI47" s="4"/>
      <c r="GJ47" s="4"/>
      <c r="GK47" s="236"/>
      <c r="GL47" s="215"/>
      <c r="GM47" s="3"/>
      <c r="GN47" s="6"/>
      <c r="GO47" s="6"/>
      <c r="GP47" s="6"/>
      <c r="GQ47" s="6"/>
      <c r="GR47" s="5"/>
      <c r="GS47" s="4"/>
      <c r="GT47" s="4"/>
      <c r="GU47" s="4"/>
      <c r="GV47" s="4"/>
      <c r="GW47" s="236"/>
      <c r="GX47" s="215"/>
      <c r="GY47" s="3"/>
      <c r="GZ47" s="6"/>
      <c r="HA47" s="6"/>
      <c r="HB47" s="6"/>
      <c r="HC47" s="6"/>
      <c r="HD47" s="5"/>
      <c r="HE47" s="4"/>
      <c r="HF47" s="4"/>
      <c r="HG47" s="4"/>
      <c r="HH47" s="4"/>
      <c r="HI47" s="236"/>
      <c r="HJ47" s="215"/>
      <c r="HK47" s="3"/>
      <c r="HL47" s="6"/>
      <c r="HM47" s="6"/>
      <c r="HN47" s="6"/>
      <c r="HO47" s="6"/>
      <c r="HP47" s="5"/>
      <c r="HQ47" s="4"/>
      <c r="HR47" s="4"/>
      <c r="HS47" s="4"/>
      <c r="HT47" s="4"/>
    </row>
    <row r="48" spans="1:228" x14ac:dyDescent="0.25">
      <c r="A48" s="270"/>
      <c r="B48" s="227"/>
      <c r="C48" s="3">
        <v>38490</v>
      </c>
      <c r="D48" s="6">
        <v>1.1000000000000001</v>
      </c>
      <c r="E48" s="6">
        <v>6.5</v>
      </c>
      <c r="F48" s="6">
        <v>6</v>
      </c>
      <c r="G48" s="6">
        <v>0.04</v>
      </c>
      <c r="H48" s="5">
        <v>1.5</v>
      </c>
      <c r="I48" s="4" t="s">
        <v>22</v>
      </c>
      <c r="J48" s="4" t="s">
        <v>22</v>
      </c>
      <c r="K48" s="4" t="s">
        <v>23</v>
      </c>
      <c r="L48" s="4" t="s">
        <v>22</v>
      </c>
      <c r="M48" s="247"/>
      <c r="N48" s="212"/>
      <c r="O48" s="3">
        <v>38490</v>
      </c>
      <c r="P48" s="6">
        <v>3.9</v>
      </c>
      <c r="Q48" s="6">
        <v>51</v>
      </c>
      <c r="R48" s="6">
        <v>2.9</v>
      </c>
      <c r="S48" s="6">
        <v>1.32</v>
      </c>
      <c r="T48" s="5">
        <v>5.25</v>
      </c>
      <c r="U48" s="4" t="s">
        <v>23</v>
      </c>
      <c r="V48" s="4" t="s">
        <v>24</v>
      </c>
      <c r="W48" s="4" t="s">
        <v>24</v>
      </c>
      <c r="X48" s="4" t="s">
        <v>24</v>
      </c>
      <c r="Y48" s="273"/>
      <c r="Z48" s="273"/>
      <c r="AA48" s="3">
        <v>38490</v>
      </c>
      <c r="AB48" s="6">
        <v>4.2</v>
      </c>
      <c r="AC48" s="6">
        <v>28</v>
      </c>
      <c r="AD48" s="6">
        <v>3.3</v>
      </c>
      <c r="AE48" s="6">
        <v>5.98</v>
      </c>
      <c r="AF48" s="5">
        <v>5.5</v>
      </c>
      <c r="AG48" s="4" t="s">
        <v>23</v>
      </c>
      <c r="AH48" s="4" t="s">
        <v>23</v>
      </c>
      <c r="AI48" s="4" t="s">
        <v>24</v>
      </c>
      <c r="AJ48" s="4" t="s">
        <v>25</v>
      </c>
      <c r="AK48" s="255"/>
      <c r="AL48" s="257"/>
      <c r="AM48" s="3">
        <v>38490</v>
      </c>
      <c r="AN48" s="36">
        <v>23.9</v>
      </c>
      <c r="AO48" s="6">
        <v>14.3</v>
      </c>
      <c r="AP48" s="6">
        <v>2.9</v>
      </c>
      <c r="AQ48" s="6">
        <v>5.41</v>
      </c>
      <c r="AR48" s="5">
        <v>6.75</v>
      </c>
      <c r="AS48" s="4" t="s">
        <v>25</v>
      </c>
      <c r="AT48" s="4" t="s">
        <v>22</v>
      </c>
      <c r="AU48" s="4" t="s">
        <v>24</v>
      </c>
      <c r="AV48" s="4" t="s">
        <v>25</v>
      </c>
      <c r="AW48" s="270"/>
      <c r="AX48" s="270"/>
      <c r="AY48" s="3">
        <v>38490</v>
      </c>
      <c r="AZ48" s="36">
        <v>8.4</v>
      </c>
      <c r="BA48" s="6">
        <v>19.7</v>
      </c>
      <c r="BB48" s="6">
        <v>1</v>
      </c>
      <c r="BC48" s="6">
        <v>12.6</v>
      </c>
      <c r="BD48" s="5">
        <v>6.75</v>
      </c>
      <c r="BE48" s="4" t="s">
        <v>24</v>
      </c>
      <c r="BF48" s="4" t="s">
        <v>22</v>
      </c>
      <c r="BG48" s="4" t="s">
        <v>25</v>
      </c>
      <c r="BH48" s="4" t="s">
        <v>25</v>
      </c>
      <c r="BI48" s="236"/>
      <c r="BJ48" s="215"/>
      <c r="BK48" s="3">
        <v>38490</v>
      </c>
      <c r="BL48" s="6">
        <v>10.7</v>
      </c>
      <c r="BM48" s="6">
        <v>28.4</v>
      </c>
      <c r="BN48" s="6">
        <v>0</v>
      </c>
      <c r="BO48" s="6">
        <v>11.2</v>
      </c>
      <c r="BP48" s="5">
        <v>7.25</v>
      </c>
      <c r="BQ48" s="4" t="s">
        <v>24</v>
      </c>
      <c r="BR48" s="4" t="s">
        <v>23</v>
      </c>
      <c r="BS48" s="4" t="s">
        <v>25</v>
      </c>
      <c r="BT48" s="4" t="s">
        <v>25</v>
      </c>
      <c r="BU48" s="236"/>
      <c r="BV48" s="215"/>
      <c r="BW48" s="3"/>
      <c r="BX48" s="6"/>
      <c r="BY48" s="6"/>
      <c r="BZ48" s="6"/>
      <c r="CA48" s="6"/>
      <c r="CB48" s="5"/>
      <c r="CC48" s="4"/>
      <c r="CD48" s="4"/>
      <c r="CE48" s="4"/>
      <c r="CF48" s="4"/>
      <c r="CG48" s="260"/>
      <c r="CH48" s="215"/>
      <c r="CI48" s="3"/>
      <c r="CJ48" s="6"/>
      <c r="CK48" s="6"/>
      <c r="CL48" s="6"/>
      <c r="CM48" s="6"/>
      <c r="CN48" s="5"/>
      <c r="CO48" s="4"/>
      <c r="CP48" s="4"/>
      <c r="CQ48" s="4"/>
      <c r="CR48" s="4"/>
      <c r="CS48" s="236"/>
      <c r="CT48" s="215"/>
      <c r="CU48" s="3"/>
      <c r="CV48" s="6"/>
      <c r="CW48" s="6"/>
      <c r="CX48" s="6"/>
      <c r="CY48" s="6"/>
      <c r="CZ48" s="5"/>
      <c r="DA48" s="4"/>
      <c r="DB48" s="4"/>
      <c r="DC48" s="4"/>
      <c r="DD48" s="4"/>
      <c r="DE48" s="236"/>
      <c r="DF48" s="215"/>
      <c r="DG48" s="3"/>
      <c r="DH48" s="6"/>
      <c r="DI48" s="6"/>
      <c r="DJ48" s="6"/>
      <c r="DK48" s="6"/>
      <c r="DL48" s="5"/>
      <c r="DM48" s="4"/>
      <c r="DN48" s="4"/>
      <c r="DO48" s="4"/>
      <c r="DP48" s="4"/>
      <c r="DQ48" s="236"/>
      <c r="DR48" s="215"/>
      <c r="DS48" s="3"/>
      <c r="DT48" s="6"/>
      <c r="DU48" s="6"/>
      <c r="DV48" s="6"/>
      <c r="DW48" s="6"/>
      <c r="DX48" s="5"/>
      <c r="DY48" s="4"/>
      <c r="DZ48" s="4"/>
      <c r="EA48" s="4"/>
      <c r="EB48" s="4"/>
      <c r="EC48" s="236"/>
      <c r="ED48" s="215"/>
      <c r="EE48" s="3"/>
      <c r="EF48" s="6"/>
      <c r="EG48" s="6"/>
      <c r="EH48" s="6"/>
      <c r="EI48" s="6"/>
      <c r="EJ48" s="5"/>
      <c r="EK48" s="4"/>
      <c r="EL48" s="4"/>
      <c r="EM48" s="4"/>
      <c r="EN48" s="4"/>
      <c r="EO48" s="236"/>
      <c r="EP48" s="215"/>
      <c r="EQ48" s="3"/>
      <c r="ER48" s="6"/>
      <c r="ES48" s="6"/>
      <c r="ET48" s="6"/>
      <c r="EU48" s="6"/>
      <c r="EV48" s="5"/>
      <c r="EW48" s="4"/>
      <c r="EX48" s="4"/>
      <c r="EY48" s="4"/>
      <c r="EZ48" s="4"/>
      <c r="FA48" s="236"/>
      <c r="FB48" s="215"/>
      <c r="FC48" s="3"/>
      <c r="FD48" s="6"/>
      <c r="FE48" s="6"/>
      <c r="FF48" s="6"/>
      <c r="FG48" s="6"/>
      <c r="FH48" s="5"/>
      <c r="FI48" s="4"/>
      <c r="FJ48" s="4"/>
      <c r="FK48" s="4"/>
      <c r="FL48" s="4"/>
      <c r="FM48" s="236"/>
      <c r="FN48" s="215"/>
      <c r="FO48" s="3"/>
      <c r="FP48" s="6"/>
      <c r="FQ48" s="6"/>
      <c r="FR48" s="6"/>
      <c r="FS48" s="6"/>
      <c r="FT48" s="5"/>
      <c r="FU48" s="4"/>
      <c r="FV48" s="4"/>
      <c r="FW48" s="4"/>
      <c r="FX48" s="4"/>
      <c r="FY48" s="236"/>
      <c r="FZ48" s="215"/>
      <c r="GA48" s="3"/>
      <c r="GB48" s="6"/>
      <c r="GC48" s="6"/>
      <c r="GD48" s="6"/>
      <c r="GE48" s="6"/>
      <c r="GF48" s="5"/>
      <c r="GG48" s="4"/>
      <c r="GH48" s="4"/>
      <c r="GI48" s="4"/>
      <c r="GJ48" s="4"/>
      <c r="GK48" s="236"/>
      <c r="GL48" s="215"/>
      <c r="GM48" s="3"/>
      <c r="GN48" s="6"/>
      <c r="GO48" s="6"/>
      <c r="GP48" s="6"/>
      <c r="GQ48" s="6"/>
      <c r="GR48" s="5"/>
      <c r="GS48" s="4"/>
      <c r="GT48" s="4"/>
      <c r="GU48" s="4"/>
      <c r="GV48" s="4"/>
      <c r="GW48" s="236"/>
      <c r="GX48" s="215"/>
      <c r="GY48" s="3"/>
      <c r="GZ48" s="6"/>
      <c r="HA48" s="6"/>
      <c r="HB48" s="6"/>
      <c r="HC48" s="6"/>
      <c r="HD48" s="5"/>
      <c r="HE48" s="4"/>
      <c r="HF48" s="4"/>
      <c r="HG48" s="4"/>
      <c r="HH48" s="4"/>
      <c r="HI48" s="236"/>
      <c r="HJ48" s="215"/>
      <c r="HK48" s="3"/>
      <c r="HL48" s="6"/>
      <c r="HM48" s="6"/>
      <c r="HN48" s="6"/>
      <c r="HO48" s="6"/>
      <c r="HP48" s="5"/>
      <c r="HQ48" s="4"/>
      <c r="HR48" s="4"/>
      <c r="HS48" s="4"/>
      <c r="HT48" s="4"/>
    </row>
    <row r="49" spans="1:228" x14ac:dyDescent="0.25">
      <c r="A49" s="270"/>
      <c r="B49" s="227"/>
      <c r="C49" s="3">
        <v>38524</v>
      </c>
      <c r="D49" s="6">
        <v>2</v>
      </c>
      <c r="E49" s="6">
        <v>168</v>
      </c>
      <c r="F49" s="6">
        <v>6.8</v>
      </c>
      <c r="G49" s="6">
        <v>0.12</v>
      </c>
      <c r="H49" s="5">
        <v>3.25</v>
      </c>
      <c r="I49" s="4" t="s">
        <v>22</v>
      </c>
      <c r="J49" s="4" t="s">
        <v>25</v>
      </c>
      <c r="K49" s="4" t="s">
        <v>22</v>
      </c>
      <c r="L49" s="4" t="s">
        <v>22</v>
      </c>
      <c r="M49" s="247"/>
      <c r="N49" s="212"/>
      <c r="O49" s="3">
        <v>38524</v>
      </c>
      <c r="P49" s="6">
        <v>19.2</v>
      </c>
      <c r="Q49" s="6">
        <v>240</v>
      </c>
      <c r="R49" s="6">
        <v>5.8</v>
      </c>
      <c r="S49" s="6">
        <v>0.02</v>
      </c>
      <c r="T49" s="5">
        <v>6</v>
      </c>
      <c r="U49" s="4" t="s">
        <v>25</v>
      </c>
      <c r="V49" s="4" t="s">
        <v>25</v>
      </c>
      <c r="W49" s="4" t="s">
        <v>23</v>
      </c>
      <c r="X49" s="4" t="s">
        <v>22</v>
      </c>
      <c r="Y49" s="273"/>
      <c r="Z49" s="273"/>
      <c r="AA49" s="3">
        <v>38524</v>
      </c>
      <c r="AB49" s="6">
        <v>3.9</v>
      </c>
      <c r="AC49" s="6">
        <v>160</v>
      </c>
      <c r="AD49" s="6">
        <v>4.4000000000000004</v>
      </c>
      <c r="AE49" s="6">
        <v>1.85</v>
      </c>
      <c r="AF49" s="5">
        <v>6.25</v>
      </c>
      <c r="AG49" s="4" t="s">
        <v>23</v>
      </c>
      <c r="AH49" s="4" t="s">
        <v>25</v>
      </c>
      <c r="AI49" s="4" t="s">
        <v>24</v>
      </c>
      <c r="AJ49" s="4" t="s">
        <v>24</v>
      </c>
      <c r="AK49" s="255"/>
      <c r="AL49" s="257"/>
      <c r="AM49" s="3">
        <v>38524</v>
      </c>
      <c r="AN49" s="36">
        <v>3.4</v>
      </c>
      <c r="AO49" s="6">
        <v>86</v>
      </c>
      <c r="AP49" s="6">
        <v>3.9</v>
      </c>
      <c r="AQ49" s="6">
        <v>2.21</v>
      </c>
      <c r="AR49" s="5">
        <v>5.25</v>
      </c>
      <c r="AS49" s="4" t="s">
        <v>23</v>
      </c>
      <c r="AT49" s="4" t="s">
        <v>24</v>
      </c>
      <c r="AU49" s="4" t="s">
        <v>24</v>
      </c>
      <c r="AV49" s="4" t="s">
        <v>24</v>
      </c>
      <c r="AW49" s="270"/>
      <c r="AX49" s="270"/>
      <c r="AY49" s="3">
        <v>38524</v>
      </c>
      <c r="AZ49" s="36">
        <v>5</v>
      </c>
      <c r="BA49" s="6">
        <v>29.4</v>
      </c>
      <c r="BB49" s="6">
        <v>2.6</v>
      </c>
      <c r="BC49" s="6">
        <v>2.91</v>
      </c>
      <c r="BD49" s="5">
        <v>5.25</v>
      </c>
      <c r="BE49" s="4" t="s">
        <v>24</v>
      </c>
      <c r="BF49" s="4" t="s">
        <v>23</v>
      </c>
      <c r="BG49" s="4" t="s">
        <v>24</v>
      </c>
      <c r="BH49" s="4" t="s">
        <v>24</v>
      </c>
      <c r="BI49" s="236"/>
      <c r="BJ49" s="215"/>
      <c r="BK49" s="3">
        <v>38524</v>
      </c>
      <c r="BL49" s="6">
        <v>2.8</v>
      </c>
      <c r="BM49" s="6">
        <v>29.2</v>
      </c>
      <c r="BN49" s="6">
        <v>1.5</v>
      </c>
      <c r="BO49" s="6">
        <v>2.2999999999999998</v>
      </c>
      <c r="BP49" s="5">
        <v>5</v>
      </c>
      <c r="BQ49" s="4" t="s">
        <v>22</v>
      </c>
      <c r="BR49" s="4" t="s">
        <v>23</v>
      </c>
      <c r="BS49" s="4" t="s">
        <v>25</v>
      </c>
      <c r="BT49" s="4" t="s">
        <v>24</v>
      </c>
      <c r="BU49" s="236"/>
      <c r="BV49" s="215"/>
      <c r="BW49" s="3"/>
      <c r="BX49" s="6"/>
      <c r="BY49" s="6"/>
      <c r="BZ49" s="6"/>
      <c r="CA49" s="6"/>
      <c r="CB49" s="5"/>
      <c r="CC49" s="4"/>
      <c r="CD49" s="4"/>
      <c r="CE49" s="4"/>
      <c r="CF49" s="4"/>
      <c r="CG49" s="260"/>
      <c r="CH49" s="215"/>
      <c r="CI49" s="3"/>
      <c r="CJ49" s="6"/>
      <c r="CK49" s="6"/>
      <c r="CL49" s="6"/>
      <c r="CM49" s="6"/>
      <c r="CN49" s="5"/>
      <c r="CO49" s="4"/>
      <c r="CP49" s="4"/>
      <c r="CQ49" s="4"/>
      <c r="CR49" s="4"/>
      <c r="CS49" s="236"/>
      <c r="CT49" s="215"/>
      <c r="CU49" s="3"/>
      <c r="CV49" s="6"/>
      <c r="CW49" s="6"/>
      <c r="CX49" s="6"/>
      <c r="CY49" s="6"/>
      <c r="CZ49" s="5"/>
      <c r="DA49" s="4"/>
      <c r="DB49" s="4"/>
      <c r="DC49" s="4"/>
      <c r="DD49" s="4"/>
      <c r="DE49" s="236"/>
      <c r="DF49" s="215"/>
      <c r="DG49" s="3"/>
      <c r="DH49" s="6"/>
      <c r="DI49" s="6"/>
      <c r="DJ49" s="6"/>
      <c r="DK49" s="6"/>
      <c r="DL49" s="5"/>
      <c r="DM49" s="4"/>
      <c r="DN49" s="4"/>
      <c r="DO49" s="4"/>
      <c r="DP49" s="4"/>
      <c r="DQ49" s="236"/>
      <c r="DR49" s="215"/>
      <c r="DS49" s="3"/>
      <c r="DT49" s="6"/>
      <c r="DU49" s="6"/>
      <c r="DV49" s="6"/>
      <c r="DW49" s="6"/>
      <c r="DX49" s="5"/>
      <c r="DY49" s="4"/>
      <c r="DZ49" s="4"/>
      <c r="EA49" s="4"/>
      <c r="EB49" s="4"/>
      <c r="EC49" s="236"/>
      <c r="ED49" s="215"/>
      <c r="EE49" s="3"/>
      <c r="EF49" s="6"/>
      <c r="EG49" s="6"/>
      <c r="EH49" s="6"/>
      <c r="EI49" s="6"/>
      <c r="EJ49" s="5"/>
      <c r="EK49" s="4"/>
      <c r="EL49" s="4"/>
      <c r="EM49" s="4"/>
      <c r="EN49" s="4"/>
      <c r="EO49" s="236"/>
      <c r="EP49" s="215"/>
      <c r="EQ49" s="3"/>
      <c r="ER49" s="6"/>
      <c r="ES49" s="6"/>
      <c r="ET49" s="6"/>
      <c r="EU49" s="6"/>
      <c r="EV49" s="5"/>
      <c r="EW49" s="4"/>
      <c r="EX49" s="4"/>
      <c r="EY49" s="4"/>
      <c r="EZ49" s="4"/>
      <c r="FA49" s="236"/>
      <c r="FB49" s="215"/>
      <c r="FC49" s="3"/>
      <c r="FD49" s="6"/>
      <c r="FE49" s="6"/>
      <c r="FF49" s="6"/>
      <c r="FG49" s="6"/>
      <c r="FH49" s="5"/>
      <c r="FI49" s="4"/>
      <c r="FJ49" s="4"/>
      <c r="FK49" s="4"/>
      <c r="FL49" s="4"/>
      <c r="FM49" s="236"/>
      <c r="FN49" s="215"/>
      <c r="FO49" s="3"/>
      <c r="FP49" s="6"/>
      <c r="FQ49" s="6"/>
      <c r="FR49" s="6"/>
      <c r="FS49" s="6"/>
      <c r="FT49" s="5"/>
      <c r="FU49" s="4"/>
      <c r="FV49" s="4"/>
      <c r="FW49" s="4"/>
      <c r="FX49" s="4"/>
      <c r="FY49" s="236"/>
      <c r="FZ49" s="215"/>
      <c r="GA49" s="3"/>
      <c r="GB49" s="6"/>
      <c r="GC49" s="6"/>
      <c r="GD49" s="6"/>
      <c r="GE49" s="6"/>
      <c r="GF49" s="5"/>
      <c r="GG49" s="4"/>
      <c r="GH49" s="4"/>
      <c r="GI49" s="4"/>
      <c r="GJ49" s="4"/>
      <c r="GK49" s="236"/>
      <c r="GL49" s="215"/>
      <c r="GM49" s="3"/>
      <c r="GN49" s="6"/>
      <c r="GO49" s="6"/>
      <c r="GP49" s="6"/>
      <c r="GQ49" s="6"/>
      <c r="GR49" s="5"/>
      <c r="GS49" s="4"/>
      <c r="GT49" s="4"/>
      <c r="GU49" s="4"/>
      <c r="GV49" s="4"/>
      <c r="GW49" s="236"/>
      <c r="GX49" s="215"/>
      <c r="GY49" s="3"/>
      <c r="GZ49" s="6"/>
      <c r="HA49" s="6"/>
      <c r="HB49" s="6"/>
      <c r="HC49" s="6"/>
      <c r="HD49" s="5"/>
      <c r="HE49" s="4"/>
      <c r="HF49" s="4"/>
      <c r="HG49" s="4"/>
      <c r="HH49" s="4"/>
      <c r="HI49" s="236"/>
      <c r="HJ49" s="215"/>
      <c r="HK49" s="3"/>
      <c r="HL49" s="6"/>
      <c r="HM49" s="6"/>
      <c r="HN49" s="6"/>
      <c r="HO49" s="6"/>
      <c r="HP49" s="5"/>
      <c r="HQ49" s="4"/>
      <c r="HR49" s="4"/>
      <c r="HS49" s="4"/>
      <c r="HT49" s="4"/>
    </row>
    <row r="50" spans="1:228" x14ac:dyDescent="0.25">
      <c r="A50" s="270"/>
      <c r="B50" s="227"/>
      <c r="C50" s="3">
        <v>38540</v>
      </c>
      <c r="D50" s="6">
        <v>1.7</v>
      </c>
      <c r="E50" s="6">
        <v>10.1</v>
      </c>
      <c r="F50" s="6">
        <v>7.3</v>
      </c>
      <c r="G50" s="6">
        <v>0.02</v>
      </c>
      <c r="H50" s="5">
        <v>1</v>
      </c>
      <c r="I50" s="4" t="s">
        <v>22</v>
      </c>
      <c r="J50" s="4" t="s">
        <v>22</v>
      </c>
      <c r="K50" s="4" t="s">
        <v>22</v>
      </c>
      <c r="L50" s="4" t="s">
        <v>22</v>
      </c>
      <c r="M50" s="247"/>
      <c r="N50" s="212"/>
      <c r="O50" s="3">
        <v>38540</v>
      </c>
      <c r="P50" s="6">
        <v>33.299999999999997</v>
      </c>
      <c r="Q50" s="6">
        <v>10.4</v>
      </c>
      <c r="R50" s="6">
        <v>5.2</v>
      </c>
      <c r="S50" s="6">
        <v>0.16</v>
      </c>
      <c r="T50" s="5">
        <v>3.75</v>
      </c>
      <c r="U50" s="4" t="s">
        <v>25</v>
      </c>
      <c r="V50" s="4" t="s">
        <v>22</v>
      </c>
      <c r="W50" s="4" t="s">
        <v>23</v>
      </c>
      <c r="X50" s="4" t="s">
        <v>22</v>
      </c>
      <c r="Y50" s="273"/>
      <c r="Z50" s="273"/>
      <c r="AA50" s="3">
        <v>38540</v>
      </c>
      <c r="AB50" s="6">
        <v>2.5</v>
      </c>
      <c r="AC50" s="6">
        <v>19.600000000000001</v>
      </c>
      <c r="AD50" s="6">
        <v>5.6</v>
      </c>
      <c r="AE50" s="6">
        <v>2.13</v>
      </c>
      <c r="AF50" s="5">
        <v>2.75</v>
      </c>
      <c r="AG50" s="4" t="s">
        <v>22</v>
      </c>
      <c r="AH50" s="4" t="s">
        <v>22</v>
      </c>
      <c r="AI50" s="4" t="s">
        <v>23</v>
      </c>
      <c r="AJ50" s="4" t="s">
        <v>24</v>
      </c>
      <c r="AK50" s="255"/>
      <c r="AL50" s="257"/>
      <c r="AM50" s="3">
        <v>38540</v>
      </c>
      <c r="AN50" s="36">
        <v>10.199999999999999</v>
      </c>
      <c r="AO50" s="6">
        <v>12.1</v>
      </c>
      <c r="AP50" s="6">
        <v>3.1</v>
      </c>
      <c r="AQ50" s="6">
        <v>3.2</v>
      </c>
      <c r="AR50" s="5">
        <v>5.75</v>
      </c>
      <c r="AS50" s="4" t="s">
        <v>24</v>
      </c>
      <c r="AT50" s="4" t="s">
        <v>22</v>
      </c>
      <c r="AU50" s="4" t="s">
        <v>24</v>
      </c>
      <c r="AV50" s="4" t="s">
        <v>25</v>
      </c>
      <c r="AW50" s="270"/>
      <c r="AX50" s="270"/>
      <c r="AY50" s="3">
        <v>38540</v>
      </c>
      <c r="AZ50" s="36">
        <v>12.8</v>
      </c>
      <c r="BA50" s="6">
        <v>21.7</v>
      </c>
      <c r="BB50" s="6">
        <v>3.6</v>
      </c>
      <c r="BC50" s="6">
        <v>7.47</v>
      </c>
      <c r="BD50" s="5">
        <v>6.25</v>
      </c>
      <c r="BE50" s="4" t="s">
        <v>24</v>
      </c>
      <c r="BF50" s="4" t="s">
        <v>23</v>
      </c>
      <c r="BG50" s="4" t="s">
        <v>24</v>
      </c>
      <c r="BH50" s="4" t="s">
        <v>25</v>
      </c>
      <c r="BI50" s="236"/>
      <c r="BJ50" s="215"/>
      <c r="BK50" s="3">
        <v>38540</v>
      </c>
      <c r="BL50" s="6">
        <v>12.6</v>
      </c>
      <c r="BM50" s="6">
        <v>17.2</v>
      </c>
      <c r="BN50" s="6">
        <v>4.9000000000000004</v>
      </c>
      <c r="BO50" s="6">
        <v>7.01</v>
      </c>
      <c r="BP50" s="5">
        <v>5</v>
      </c>
      <c r="BQ50" s="4" t="s">
        <v>24</v>
      </c>
      <c r="BR50" s="4" t="s">
        <v>22</v>
      </c>
      <c r="BS50" s="4" t="s">
        <v>23</v>
      </c>
      <c r="BT50" s="4" t="s">
        <v>25</v>
      </c>
      <c r="BU50" s="236"/>
      <c r="BV50" s="215"/>
      <c r="BW50" s="3"/>
      <c r="BX50" s="6"/>
      <c r="BY50" s="6"/>
      <c r="BZ50" s="6"/>
      <c r="CA50" s="6"/>
      <c r="CB50" s="5"/>
      <c r="CC50" s="4"/>
      <c r="CD50" s="4"/>
      <c r="CE50" s="4"/>
      <c r="CF50" s="4"/>
      <c r="CG50" s="260"/>
      <c r="CH50" s="215"/>
      <c r="CI50" s="3"/>
      <c r="CJ50" s="6"/>
      <c r="CK50" s="6"/>
      <c r="CL50" s="6"/>
      <c r="CM50" s="6"/>
      <c r="CN50" s="5"/>
      <c r="CO50" s="4"/>
      <c r="CP50" s="4"/>
      <c r="CQ50" s="4"/>
      <c r="CR50" s="4"/>
      <c r="CS50" s="236"/>
      <c r="CT50" s="215"/>
      <c r="CU50" s="3"/>
      <c r="CV50" s="6"/>
      <c r="CW50" s="6"/>
      <c r="CX50" s="6"/>
      <c r="CY50" s="6"/>
      <c r="CZ50" s="5"/>
      <c r="DA50" s="4"/>
      <c r="DB50" s="4"/>
      <c r="DC50" s="4"/>
      <c r="DD50" s="4"/>
      <c r="DE50" s="236"/>
      <c r="DF50" s="215"/>
      <c r="DG50" s="3"/>
      <c r="DH50" s="6"/>
      <c r="DI50" s="6"/>
      <c r="DJ50" s="6"/>
      <c r="DK50" s="6"/>
      <c r="DL50" s="5"/>
      <c r="DM50" s="4"/>
      <c r="DN50" s="4"/>
      <c r="DO50" s="4"/>
      <c r="DP50" s="4"/>
      <c r="DQ50" s="236"/>
      <c r="DR50" s="215"/>
      <c r="DS50" s="3"/>
      <c r="DT50" s="6"/>
      <c r="DU50" s="6"/>
      <c r="DV50" s="6"/>
      <c r="DW50" s="6"/>
      <c r="DX50" s="5"/>
      <c r="DY50" s="4"/>
      <c r="DZ50" s="4"/>
      <c r="EA50" s="4"/>
      <c r="EB50" s="4"/>
      <c r="EC50" s="236"/>
      <c r="ED50" s="215"/>
      <c r="EE50" s="3"/>
      <c r="EF50" s="6"/>
      <c r="EG50" s="6"/>
      <c r="EH50" s="6"/>
      <c r="EI50" s="6"/>
      <c r="EJ50" s="5"/>
      <c r="EK50" s="4"/>
      <c r="EL50" s="4"/>
      <c r="EM50" s="4"/>
      <c r="EN50" s="4"/>
      <c r="EO50" s="236"/>
      <c r="EP50" s="215"/>
      <c r="EQ50" s="3"/>
      <c r="ER50" s="6"/>
      <c r="ES50" s="6"/>
      <c r="ET50" s="6"/>
      <c r="EU50" s="6"/>
      <c r="EV50" s="5"/>
      <c r="EW50" s="4"/>
      <c r="EX50" s="4"/>
      <c r="EY50" s="4"/>
      <c r="EZ50" s="4"/>
      <c r="FA50" s="236"/>
      <c r="FB50" s="215"/>
      <c r="FC50" s="3"/>
      <c r="FD50" s="6"/>
      <c r="FE50" s="6"/>
      <c r="FF50" s="6"/>
      <c r="FG50" s="6"/>
      <c r="FH50" s="5"/>
      <c r="FI50" s="4"/>
      <c r="FJ50" s="4"/>
      <c r="FK50" s="4"/>
      <c r="FL50" s="4"/>
      <c r="FM50" s="236"/>
      <c r="FN50" s="215"/>
      <c r="FO50" s="3"/>
      <c r="FP50" s="6"/>
      <c r="FQ50" s="6"/>
      <c r="FR50" s="6"/>
      <c r="FS50" s="6"/>
      <c r="FT50" s="5"/>
      <c r="FU50" s="4"/>
      <c r="FV50" s="4"/>
      <c r="FW50" s="4"/>
      <c r="FX50" s="4"/>
      <c r="FY50" s="236"/>
      <c r="FZ50" s="215"/>
      <c r="GA50" s="3"/>
      <c r="GB50" s="6"/>
      <c r="GC50" s="6"/>
      <c r="GD50" s="6"/>
      <c r="GE50" s="6"/>
      <c r="GF50" s="5"/>
      <c r="GG50" s="4"/>
      <c r="GH50" s="4"/>
      <c r="GI50" s="4"/>
      <c r="GJ50" s="4"/>
      <c r="GK50" s="236"/>
      <c r="GL50" s="215"/>
      <c r="GM50" s="3"/>
      <c r="GN50" s="6"/>
      <c r="GO50" s="6"/>
      <c r="GP50" s="6"/>
      <c r="GQ50" s="6"/>
      <c r="GR50" s="5"/>
      <c r="GS50" s="4"/>
      <c r="GT50" s="4"/>
      <c r="GU50" s="4"/>
      <c r="GV50" s="4"/>
      <c r="GW50" s="236"/>
      <c r="GX50" s="215"/>
      <c r="GY50" s="3"/>
      <c r="GZ50" s="6"/>
      <c r="HA50" s="6"/>
      <c r="HB50" s="6"/>
      <c r="HC50" s="6"/>
      <c r="HD50" s="5"/>
      <c r="HE50" s="4"/>
      <c r="HF50" s="4"/>
      <c r="HG50" s="4"/>
      <c r="HH50" s="4"/>
      <c r="HI50" s="236"/>
      <c r="HJ50" s="215"/>
      <c r="HK50" s="3"/>
      <c r="HL50" s="6"/>
      <c r="HM50" s="6"/>
      <c r="HN50" s="6"/>
      <c r="HO50" s="6"/>
      <c r="HP50" s="5"/>
      <c r="HQ50" s="4"/>
      <c r="HR50" s="4"/>
      <c r="HS50" s="4"/>
      <c r="HT50" s="4"/>
    </row>
    <row r="51" spans="1:228" x14ac:dyDescent="0.25">
      <c r="A51" s="270"/>
      <c r="B51" s="227"/>
      <c r="C51" s="3">
        <v>38568</v>
      </c>
      <c r="D51" s="6">
        <v>2</v>
      </c>
      <c r="E51" s="6">
        <v>41</v>
      </c>
      <c r="F51" s="6">
        <v>6.7</v>
      </c>
      <c r="G51" s="6">
        <v>0.02</v>
      </c>
      <c r="H51" s="5">
        <v>1.5</v>
      </c>
      <c r="I51" s="4" t="s">
        <v>22</v>
      </c>
      <c r="J51" s="4" t="s">
        <v>23</v>
      </c>
      <c r="K51" s="4" t="s">
        <v>22</v>
      </c>
      <c r="L51" s="4" t="s">
        <v>22</v>
      </c>
      <c r="M51" s="247"/>
      <c r="N51" s="212"/>
      <c r="O51" s="3">
        <v>38568</v>
      </c>
      <c r="P51" s="6">
        <v>3.9</v>
      </c>
      <c r="Q51" s="6">
        <v>56.7</v>
      </c>
      <c r="R51" s="6">
        <v>5.4</v>
      </c>
      <c r="S51" s="6">
        <v>0.17</v>
      </c>
      <c r="T51" s="5">
        <v>3.25</v>
      </c>
      <c r="U51" s="4" t="s">
        <v>23</v>
      </c>
      <c r="V51" s="4" t="s">
        <v>24</v>
      </c>
      <c r="W51" s="4" t="s">
        <v>23</v>
      </c>
      <c r="X51" s="4" t="s">
        <v>22</v>
      </c>
      <c r="Y51" s="273"/>
      <c r="Z51" s="273"/>
      <c r="AA51" s="3">
        <v>38568</v>
      </c>
      <c r="AB51" s="6">
        <v>3.2</v>
      </c>
      <c r="AC51" s="6">
        <v>343</v>
      </c>
      <c r="AD51" s="6">
        <v>4.0999999999999996</v>
      </c>
      <c r="AE51" s="6">
        <v>3.2</v>
      </c>
      <c r="AF51" s="5">
        <v>7.25</v>
      </c>
      <c r="AG51" s="4" t="s">
        <v>23</v>
      </c>
      <c r="AH51" s="4" t="s">
        <v>25</v>
      </c>
      <c r="AI51" s="4" t="s">
        <v>24</v>
      </c>
      <c r="AJ51" s="4" t="s">
        <v>25</v>
      </c>
      <c r="AK51" s="255"/>
      <c r="AL51" s="257"/>
      <c r="AM51" s="3">
        <v>38568</v>
      </c>
      <c r="AN51" s="36">
        <v>13.7</v>
      </c>
      <c r="AO51" s="6">
        <v>19.399999999999999</v>
      </c>
      <c r="AP51" s="6">
        <v>2.9</v>
      </c>
      <c r="AQ51" s="6">
        <v>2.59</v>
      </c>
      <c r="AR51" s="5">
        <v>4.75</v>
      </c>
      <c r="AS51" s="4" t="s">
        <v>24</v>
      </c>
      <c r="AT51" s="4" t="s">
        <v>22</v>
      </c>
      <c r="AU51" s="4" t="s">
        <v>24</v>
      </c>
      <c r="AV51" s="4" t="s">
        <v>24</v>
      </c>
      <c r="AW51" s="270"/>
      <c r="AX51" s="270"/>
      <c r="AY51" s="3">
        <v>38568</v>
      </c>
      <c r="AZ51" s="36">
        <v>12.2</v>
      </c>
      <c r="BA51" s="6">
        <v>16.7</v>
      </c>
      <c r="BB51" s="6">
        <v>1.5</v>
      </c>
      <c r="BC51" s="6">
        <v>6.33</v>
      </c>
      <c r="BD51" s="5">
        <v>6.75</v>
      </c>
      <c r="BE51" s="4" t="s">
        <v>24</v>
      </c>
      <c r="BF51" s="4" t="s">
        <v>22</v>
      </c>
      <c r="BG51" s="4" t="s">
        <v>25</v>
      </c>
      <c r="BH51" s="4" t="s">
        <v>25</v>
      </c>
      <c r="BI51" s="236"/>
      <c r="BJ51" s="215"/>
      <c r="BK51" s="3">
        <v>38568</v>
      </c>
      <c r="BL51" s="6">
        <v>6</v>
      </c>
      <c r="BM51" s="6">
        <v>20.100000000000001</v>
      </c>
      <c r="BN51" s="6">
        <v>0.8</v>
      </c>
      <c r="BO51" s="6">
        <v>6.03</v>
      </c>
      <c r="BP51" s="5">
        <v>7.25</v>
      </c>
      <c r="BQ51" s="4" t="s">
        <v>24</v>
      </c>
      <c r="BR51" s="4" t="s">
        <v>23</v>
      </c>
      <c r="BS51" s="4" t="s">
        <v>25</v>
      </c>
      <c r="BT51" s="4" t="s">
        <v>25</v>
      </c>
      <c r="BU51" s="236"/>
      <c r="BV51" s="215"/>
      <c r="BW51" s="3"/>
      <c r="BX51" s="6"/>
      <c r="BY51" s="6"/>
      <c r="BZ51" s="6"/>
      <c r="CA51" s="6"/>
      <c r="CB51" s="5"/>
      <c r="CC51" s="4"/>
      <c r="CD51" s="4"/>
      <c r="CE51" s="4"/>
      <c r="CF51" s="4"/>
      <c r="CG51" s="260"/>
      <c r="CH51" s="215"/>
      <c r="CI51" s="3"/>
      <c r="CJ51" s="6"/>
      <c r="CK51" s="6"/>
      <c r="CL51" s="6"/>
      <c r="CM51" s="6"/>
      <c r="CN51" s="5"/>
      <c r="CO51" s="4"/>
      <c r="CP51" s="4"/>
      <c r="CQ51" s="4"/>
      <c r="CR51" s="4"/>
      <c r="CS51" s="236"/>
      <c r="CT51" s="215"/>
      <c r="CU51" s="3"/>
      <c r="CV51" s="6"/>
      <c r="CW51" s="6"/>
      <c r="CX51" s="6"/>
      <c r="CY51" s="6"/>
      <c r="CZ51" s="5"/>
      <c r="DA51" s="4"/>
      <c r="DB51" s="4"/>
      <c r="DC51" s="4"/>
      <c r="DD51" s="4"/>
      <c r="DE51" s="236"/>
      <c r="DF51" s="215"/>
      <c r="DG51" s="3"/>
      <c r="DH51" s="6"/>
      <c r="DI51" s="6"/>
      <c r="DJ51" s="6"/>
      <c r="DK51" s="6"/>
      <c r="DL51" s="5"/>
      <c r="DM51" s="4"/>
      <c r="DN51" s="4"/>
      <c r="DO51" s="4"/>
      <c r="DP51" s="4"/>
      <c r="DQ51" s="236"/>
      <c r="DR51" s="215"/>
      <c r="DS51" s="3"/>
      <c r="DT51" s="6"/>
      <c r="DU51" s="6"/>
      <c r="DV51" s="6"/>
      <c r="DW51" s="6"/>
      <c r="DX51" s="5"/>
      <c r="DY51" s="4"/>
      <c r="DZ51" s="4"/>
      <c r="EA51" s="4"/>
      <c r="EB51" s="4"/>
      <c r="EC51" s="236"/>
      <c r="ED51" s="215"/>
      <c r="EE51" s="3"/>
      <c r="EF51" s="6"/>
      <c r="EG51" s="6"/>
      <c r="EH51" s="6"/>
      <c r="EI51" s="6"/>
      <c r="EJ51" s="5"/>
      <c r="EK51" s="4"/>
      <c r="EL51" s="4"/>
      <c r="EM51" s="4"/>
      <c r="EN51" s="4"/>
      <c r="EO51" s="236"/>
      <c r="EP51" s="215"/>
      <c r="EQ51" s="3"/>
      <c r="ER51" s="6"/>
      <c r="ES51" s="6"/>
      <c r="ET51" s="6"/>
      <c r="EU51" s="6"/>
      <c r="EV51" s="5"/>
      <c r="EW51" s="4"/>
      <c r="EX51" s="4"/>
      <c r="EY51" s="4"/>
      <c r="EZ51" s="4"/>
      <c r="FA51" s="236"/>
      <c r="FB51" s="215"/>
      <c r="FC51" s="3"/>
      <c r="FD51" s="6"/>
      <c r="FE51" s="6"/>
      <c r="FF51" s="6"/>
      <c r="FG51" s="6"/>
      <c r="FH51" s="5"/>
      <c r="FI51" s="4"/>
      <c r="FJ51" s="4"/>
      <c r="FK51" s="4"/>
      <c r="FL51" s="4"/>
      <c r="FM51" s="236"/>
      <c r="FN51" s="215"/>
      <c r="FO51" s="3"/>
      <c r="FP51" s="6"/>
      <c r="FQ51" s="6"/>
      <c r="FR51" s="6"/>
      <c r="FS51" s="6"/>
      <c r="FT51" s="5"/>
      <c r="FU51" s="4"/>
      <c r="FV51" s="4"/>
      <c r="FW51" s="4"/>
      <c r="FX51" s="4"/>
      <c r="FY51" s="236"/>
      <c r="FZ51" s="215"/>
      <c r="GA51" s="3"/>
      <c r="GB51" s="6"/>
      <c r="GC51" s="6"/>
      <c r="GD51" s="6"/>
      <c r="GE51" s="6"/>
      <c r="GF51" s="5"/>
      <c r="GG51" s="4"/>
      <c r="GH51" s="4"/>
      <c r="GI51" s="4"/>
      <c r="GJ51" s="4"/>
      <c r="GK51" s="236"/>
      <c r="GL51" s="215"/>
      <c r="GM51" s="3"/>
      <c r="GN51" s="6"/>
      <c r="GO51" s="6"/>
      <c r="GP51" s="6"/>
      <c r="GQ51" s="6"/>
      <c r="GR51" s="5"/>
      <c r="GS51" s="4"/>
      <c r="GT51" s="4"/>
      <c r="GU51" s="4"/>
      <c r="GV51" s="4"/>
      <c r="GW51" s="236"/>
      <c r="GX51" s="215"/>
      <c r="GY51" s="3"/>
      <c r="GZ51" s="6"/>
      <c r="HA51" s="6"/>
      <c r="HB51" s="6"/>
      <c r="HC51" s="6"/>
      <c r="HD51" s="5"/>
      <c r="HE51" s="4"/>
      <c r="HF51" s="4"/>
      <c r="HG51" s="4"/>
      <c r="HH51" s="4"/>
      <c r="HI51" s="236"/>
      <c r="HJ51" s="215"/>
      <c r="HK51" s="3"/>
      <c r="HL51" s="6"/>
      <c r="HM51" s="6"/>
      <c r="HN51" s="6"/>
      <c r="HO51" s="6"/>
      <c r="HP51" s="5"/>
      <c r="HQ51" s="4"/>
      <c r="HR51" s="4"/>
      <c r="HS51" s="4"/>
      <c r="HT51" s="4"/>
    </row>
    <row r="52" spans="1:228" x14ac:dyDescent="0.25">
      <c r="A52" s="270"/>
      <c r="B52" s="227"/>
      <c r="C52" s="3">
        <v>38600</v>
      </c>
      <c r="D52" s="6">
        <v>1</v>
      </c>
      <c r="E52" s="6">
        <v>70.099999999999994</v>
      </c>
      <c r="F52" s="6">
        <v>7.7</v>
      </c>
      <c r="G52" s="6">
        <v>0.06</v>
      </c>
      <c r="H52" s="5">
        <v>2.25</v>
      </c>
      <c r="I52" s="4" t="s">
        <v>22</v>
      </c>
      <c r="J52" s="4" t="s">
        <v>24</v>
      </c>
      <c r="K52" s="4" t="s">
        <v>22</v>
      </c>
      <c r="L52" s="4" t="s">
        <v>22</v>
      </c>
      <c r="M52" s="247"/>
      <c r="N52" s="212"/>
      <c r="O52" s="3">
        <v>38600</v>
      </c>
      <c r="P52" s="6">
        <v>2</v>
      </c>
      <c r="Q52" s="6">
        <v>69.099999999999994</v>
      </c>
      <c r="R52" s="6">
        <v>6.9</v>
      </c>
      <c r="S52" s="6">
        <v>0.3</v>
      </c>
      <c r="T52" s="5">
        <v>2.25</v>
      </c>
      <c r="U52" s="4" t="s">
        <v>22</v>
      </c>
      <c r="V52" s="4" t="s">
        <v>24</v>
      </c>
      <c r="W52" s="4" t="s">
        <v>22</v>
      </c>
      <c r="X52" s="4" t="s">
        <v>22</v>
      </c>
      <c r="Y52" s="273"/>
      <c r="Z52" s="273"/>
      <c r="AA52" s="3">
        <v>38600</v>
      </c>
      <c r="AB52" s="6">
        <v>2.2000000000000002</v>
      </c>
      <c r="AC52" s="6">
        <v>94.5</v>
      </c>
      <c r="AD52" s="6">
        <v>7.2</v>
      </c>
      <c r="AE52" s="6">
        <v>1.26</v>
      </c>
      <c r="AF52" s="5">
        <v>3.5</v>
      </c>
      <c r="AG52" s="4" t="s">
        <v>22</v>
      </c>
      <c r="AH52" s="4" t="s">
        <v>24</v>
      </c>
      <c r="AI52" s="4" t="s">
        <v>22</v>
      </c>
      <c r="AJ52" s="4" t="s">
        <v>24</v>
      </c>
      <c r="AK52" s="255"/>
      <c r="AL52" s="257"/>
      <c r="AM52" s="3">
        <v>38600</v>
      </c>
      <c r="AN52" s="36">
        <v>2.6</v>
      </c>
      <c r="AO52" s="6">
        <v>44.5</v>
      </c>
      <c r="AP52" s="6">
        <v>6.9</v>
      </c>
      <c r="AQ52" s="6">
        <v>3.09</v>
      </c>
      <c r="AR52" s="5">
        <v>3.75</v>
      </c>
      <c r="AS52" s="4" t="s">
        <v>22</v>
      </c>
      <c r="AT52" s="4" t="s">
        <v>23</v>
      </c>
      <c r="AU52" s="4" t="s">
        <v>22</v>
      </c>
      <c r="AV52" s="4" t="s">
        <v>25</v>
      </c>
      <c r="AW52" s="270"/>
      <c r="AX52" s="270"/>
      <c r="AY52" s="3">
        <v>38600</v>
      </c>
      <c r="AZ52" s="36">
        <v>2.5</v>
      </c>
      <c r="BA52" s="6">
        <v>12.7</v>
      </c>
      <c r="BB52" s="6">
        <v>4</v>
      </c>
      <c r="BC52" s="6">
        <v>5.31</v>
      </c>
      <c r="BD52" s="5">
        <v>4.5</v>
      </c>
      <c r="BE52" s="4" t="s">
        <v>22</v>
      </c>
      <c r="BF52" s="4" t="s">
        <v>22</v>
      </c>
      <c r="BG52" s="4" t="s">
        <v>24</v>
      </c>
      <c r="BH52" s="4" t="s">
        <v>25</v>
      </c>
      <c r="BI52" s="236"/>
      <c r="BJ52" s="215"/>
      <c r="BK52" s="3">
        <v>38600</v>
      </c>
      <c r="BL52" s="6">
        <v>3.6</v>
      </c>
      <c r="BM52" s="6">
        <v>53.6</v>
      </c>
      <c r="BN52" s="6">
        <v>3.4</v>
      </c>
      <c r="BO52" s="6">
        <v>4.2</v>
      </c>
      <c r="BP52" s="5">
        <v>6.25</v>
      </c>
      <c r="BQ52" s="4" t="s">
        <v>23</v>
      </c>
      <c r="BR52" s="4" t="s">
        <v>24</v>
      </c>
      <c r="BS52" s="4" t="s">
        <v>24</v>
      </c>
      <c r="BT52" s="4" t="s">
        <v>25</v>
      </c>
      <c r="BU52" s="236"/>
      <c r="BV52" s="215"/>
      <c r="BW52" s="3"/>
      <c r="BX52" s="6"/>
      <c r="BY52" s="6"/>
      <c r="BZ52" s="6"/>
      <c r="CA52" s="6"/>
      <c r="CB52" s="5"/>
      <c r="CC52" s="4"/>
      <c r="CD52" s="4"/>
      <c r="CE52" s="4"/>
      <c r="CF52" s="4"/>
      <c r="CG52" s="260"/>
      <c r="CH52" s="215"/>
      <c r="CI52" s="3"/>
      <c r="CJ52" s="6"/>
      <c r="CK52" s="6"/>
      <c r="CL52" s="6"/>
      <c r="CM52" s="6"/>
      <c r="CN52" s="5"/>
      <c r="CO52" s="4"/>
      <c r="CP52" s="4"/>
      <c r="CQ52" s="4"/>
      <c r="CR52" s="4"/>
      <c r="CS52" s="236"/>
      <c r="CT52" s="215"/>
      <c r="CU52" s="3"/>
      <c r="CV52" s="6"/>
      <c r="CW52" s="6"/>
      <c r="CX52" s="6"/>
      <c r="CY52" s="6"/>
      <c r="CZ52" s="5"/>
      <c r="DA52" s="4"/>
      <c r="DB52" s="4"/>
      <c r="DC52" s="4"/>
      <c r="DD52" s="4"/>
      <c r="DE52" s="236"/>
      <c r="DF52" s="215"/>
      <c r="DG52" s="3"/>
      <c r="DH52" s="6"/>
      <c r="DI52" s="6"/>
      <c r="DJ52" s="6"/>
      <c r="DK52" s="6"/>
      <c r="DL52" s="5"/>
      <c r="DM52" s="4"/>
      <c r="DN52" s="4"/>
      <c r="DO52" s="4"/>
      <c r="DP52" s="4"/>
      <c r="DQ52" s="236"/>
      <c r="DR52" s="215"/>
      <c r="DS52" s="3"/>
      <c r="DT52" s="6"/>
      <c r="DU52" s="6"/>
      <c r="DV52" s="6"/>
      <c r="DW52" s="6"/>
      <c r="DX52" s="5"/>
      <c r="DY52" s="4"/>
      <c r="DZ52" s="4"/>
      <c r="EA52" s="4"/>
      <c r="EB52" s="4"/>
      <c r="EC52" s="236"/>
      <c r="ED52" s="215"/>
      <c r="EE52" s="3"/>
      <c r="EF52" s="6"/>
      <c r="EG52" s="6"/>
      <c r="EH52" s="6"/>
      <c r="EI52" s="6"/>
      <c r="EJ52" s="5"/>
      <c r="EK52" s="4"/>
      <c r="EL52" s="4"/>
      <c r="EM52" s="4"/>
      <c r="EN52" s="4"/>
      <c r="EO52" s="236"/>
      <c r="EP52" s="215"/>
      <c r="EQ52" s="3"/>
      <c r="ER52" s="6"/>
      <c r="ES52" s="6"/>
      <c r="ET52" s="6"/>
      <c r="EU52" s="6"/>
      <c r="EV52" s="5"/>
      <c r="EW52" s="4"/>
      <c r="EX52" s="4"/>
      <c r="EY52" s="4"/>
      <c r="EZ52" s="4"/>
      <c r="FA52" s="236"/>
      <c r="FB52" s="215"/>
      <c r="FC52" s="3"/>
      <c r="FD52" s="6"/>
      <c r="FE52" s="6"/>
      <c r="FF52" s="6"/>
      <c r="FG52" s="6"/>
      <c r="FH52" s="5"/>
      <c r="FI52" s="4"/>
      <c r="FJ52" s="4"/>
      <c r="FK52" s="4"/>
      <c r="FL52" s="4"/>
      <c r="FM52" s="236"/>
      <c r="FN52" s="215"/>
      <c r="FO52" s="3"/>
      <c r="FP52" s="6"/>
      <c r="FQ52" s="6"/>
      <c r="FR52" s="6"/>
      <c r="FS52" s="6"/>
      <c r="FT52" s="5"/>
      <c r="FU52" s="4"/>
      <c r="FV52" s="4"/>
      <c r="FW52" s="4"/>
      <c r="FX52" s="4"/>
      <c r="FY52" s="236"/>
      <c r="FZ52" s="215"/>
      <c r="GA52" s="3"/>
      <c r="GB52" s="6"/>
      <c r="GC52" s="6"/>
      <c r="GD52" s="6"/>
      <c r="GE52" s="6"/>
      <c r="GF52" s="5"/>
      <c r="GG52" s="4"/>
      <c r="GH52" s="4"/>
      <c r="GI52" s="4"/>
      <c r="GJ52" s="4"/>
      <c r="GK52" s="236"/>
      <c r="GL52" s="215"/>
      <c r="GM52" s="3"/>
      <c r="GN52" s="6"/>
      <c r="GO52" s="6"/>
      <c r="GP52" s="6"/>
      <c r="GQ52" s="6"/>
      <c r="GR52" s="5"/>
      <c r="GS52" s="4"/>
      <c r="GT52" s="4"/>
      <c r="GU52" s="4"/>
      <c r="GV52" s="4"/>
      <c r="GW52" s="236"/>
      <c r="GX52" s="215"/>
      <c r="GY52" s="3"/>
      <c r="GZ52" s="6"/>
      <c r="HA52" s="6"/>
      <c r="HB52" s="6"/>
      <c r="HC52" s="6"/>
      <c r="HD52" s="5"/>
      <c r="HE52" s="4"/>
      <c r="HF52" s="4"/>
      <c r="HG52" s="4"/>
      <c r="HH52" s="4"/>
      <c r="HI52" s="236"/>
      <c r="HJ52" s="215"/>
      <c r="HK52" s="3"/>
      <c r="HL52" s="6"/>
      <c r="HM52" s="6"/>
      <c r="HN52" s="6"/>
      <c r="HO52" s="6"/>
      <c r="HP52" s="5"/>
      <c r="HQ52" s="4"/>
      <c r="HR52" s="4"/>
      <c r="HS52" s="4"/>
      <c r="HT52" s="4"/>
    </row>
    <row r="53" spans="1:228" x14ac:dyDescent="0.25">
      <c r="A53" s="270"/>
      <c r="B53" s="227"/>
      <c r="C53" s="3">
        <v>38637</v>
      </c>
      <c r="D53" s="6">
        <v>2.2999999999999998</v>
      </c>
      <c r="E53" s="6">
        <v>354</v>
      </c>
      <c r="F53" s="6">
        <v>7.6</v>
      </c>
      <c r="G53" s="6">
        <v>0.06</v>
      </c>
      <c r="H53" s="5">
        <v>3.25</v>
      </c>
      <c r="I53" s="4" t="s">
        <v>22</v>
      </c>
      <c r="J53" s="4" t="s">
        <v>25</v>
      </c>
      <c r="K53" s="4" t="s">
        <v>22</v>
      </c>
      <c r="L53" s="4" t="s">
        <v>22</v>
      </c>
      <c r="M53" s="247"/>
      <c r="N53" s="212"/>
      <c r="O53" s="3">
        <v>38637</v>
      </c>
      <c r="P53" s="6">
        <v>4.5999999999999996</v>
      </c>
      <c r="Q53" s="6">
        <v>200</v>
      </c>
      <c r="R53" s="6">
        <v>6.2</v>
      </c>
      <c r="S53" s="6">
        <v>0.49</v>
      </c>
      <c r="T53" s="5">
        <v>4.25</v>
      </c>
      <c r="U53" s="4" t="s">
        <v>23</v>
      </c>
      <c r="V53" s="4" t="s">
        <v>25</v>
      </c>
      <c r="W53" s="4" t="s">
        <v>23</v>
      </c>
      <c r="X53" s="4" t="s">
        <v>22</v>
      </c>
      <c r="Y53" s="273"/>
      <c r="Z53" s="273"/>
      <c r="AA53" s="3">
        <v>38637</v>
      </c>
      <c r="AB53" s="6">
        <v>1.9</v>
      </c>
      <c r="AC53" s="6">
        <v>24.7</v>
      </c>
      <c r="AD53" s="6">
        <v>7.6</v>
      </c>
      <c r="AE53" s="6">
        <v>2.54</v>
      </c>
      <c r="AF53" s="5">
        <v>2.75</v>
      </c>
      <c r="AG53" s="4" t="s">
        <v>22</v>
      </c>
      <c r="AH53" s="4" t="s">
        <v>23</v>
      </c>
      <c r="AI53" s="4" t="s">
        <v>22</v>
      </c>
      <c r="AJ53" s="4" t="s">
        <v>24</v>
      </c>
      <c r="AK53" s="255"/>
      <c r="AL53" s="257"/>
      <c r="AM53" s="3">
        <v>38637</v>
      </c>
      <c r="AN53" s="36">
        <v>12.9</v>
      </c>
      <c r="AO53" s="6">
        <v>19.899999999999999</v>
      </c>
      <c r="AP53" s="6">
        <v>0</v>
      </c>
      <c r="AQ53" s="6">
        <v>1.91</v>
      </c>
      <c r="AR53" s="5">
        <v>5.75</v>
      </c>
      <c r="AS53" s="4" t="s">
        <v>24</v>
      </c>
      <c r="AT53" s="4" t="s">
        <v>22</v>
      </c>
      <c r="AU53" s="4" t="s">
        <v>25</v>
      </c>
      <c r="AV53" s="4" t="s">
        <v>24</v>
      </c>
      <c r="AW53" s="270"/>
      <c r="AX53" s="270"/>
      <c r="AY53" s="3">
        <v>38637</v>
      </c>
      <c r="AZ53" s="36">
        <v>4.3</v>
      </c>
      <c r="BA53" s="6">
        <v>30.3</v>
      </c>
      <c r="BB53" s="6">
        <v>4.3</v>
      </c>
      <c r="BC53" s="6">
        <v>7.85</v>
      </c>
      <c r="BD53" s="5">
        <v>5.5</v>
      </c>
      <c r="BE53" s="4" t="s">
        <v>23</v>
      </c>
      <c r="BF53" s="4" t="s">
        <v>23</v>
      </c>
      <c r="BG53" s="4" t="s">
        <v>24</v>
      </c>
      <c r="BH53" s="4" t="s">
        <v>25</v>
      </c>
      <c r="BI53" s="236"/>
      <c r="BJ53" s="215"/>
      <c r="BK53" s="3">
        <v>38637</v>
      </c>
      <c r="BL53" s="6">
        <v>16.399999999999999</v>
      </c>
      <c r="BM53" s="6">
        <v>39.9</v>
      </c>
      <c r="BN53" s="6">
        <v>0</v>
      </c>
      <c r="BO53" s="6">
        <v>5.5</v>
      </c>
      <c r="BP53" s="5">
        <v>8.25</v>
      </c>
      <c r="BQ53" s="4" t="s">
        <v>25</v>
      </c>
      <c r="BR53" s="4" t="s">
        <v>23</v>
      </c>
      <c r="BS53" s="4" t="s">
        <v>25</v>
      </c>
      <c r="BT53" s="4" t="s">
        <v>25</v>
      </c>
      <c r="BU53" s="236"/>
      <c r="BV53" s="215"/>
      <c r="BW53" s="3"/>
      <c r="BX53" s="6"/>
      <c r="BY53" s="6"/>
      <c r="BZ53" s="6"/>
      <c r="CA53" s="6"/>
      <c r="CB53" s="5"/>
      <c r="CC53" s="4"/>
      <c r="CD53" s="4"/>
      <c r="CE53" s="4"/>
      <c r="CF53" s="4"/>
      <c r="CG53" s="260"/>
      <c r="CH53" s="215"/>
      <c r="CI53" s="3"/>
      <c r="CJ53" s="6"/>
      <c r="CK53" s="6"/>
      <c r="CL53" s="6"/>
      <c r="CM53" s="6"/>
      <c r="CN53" s="5"/>
      <c r="CO53" s="4"/>
      <c r="CP53" s="4"/>
      <c r="CQ53" s="4"/>
      <c r="CR53" s="4"/>
      <c r="CS53" s="236"/>
      <c r="CT53" s="215"/>
      <c r="CU53" s="3"/>
      <c r="CV53" s="6"/>
      <c r="CW53" s="6"/>
      <c r="CX53" s="6"/>
      <c r="CY53" s="6"/>
      <c r="CZ53" s="5"/>
      <c r="DA53" s="4"/>
      <c r="DB53" s="4"/>
      <c r="DC53" s="4"/>
      <c r="DD53" s="4"/>
      <c r="DE53" s="236"/>
      <c r="DF53" s="215"/>
      <c r="DG53" s="3"/>
      <c r="DH53" s="6"/>
      <c r="DI53" s="6"/>
      <c r="DJ53" s="6"/>
      <c r="DK53" s="6"/>
      <c r="DL53" s="5"/>
      <c r="DM53" s="4"/>
      <c r="DN53" s="4"/>
      <c r="DO53" s="4"/>
      <c r="DP53" s="4"/>
      <c r="DQ53" s="236"/>
      <c r="DR53" s="215"/>
      <c r="DS53" s="3"/>
      <c r="DT53" s="6"/>
      <c r="DU53" s="6"/>
      <c r="DV53" s="6"/>
      <c r="DW53" s="6"/>
      <c r="DX53" s="5"/>
      <c r="DY53" s="4"/>
      <c r="DZ53" s="4"/>
      <c r="EA53" s="4"/>
      <c r="EB53" s="4"/>
      <c r="EC53" s="236"/>
      <c r="ED53" s="215"/>
      <c r="EE53" s="3"/>
      <c r="EF53" s="6"/>
      <c r="EG53" s="6"/>
      <c r="EH53" s="6"/>
      <c r="EI53" s="6"/>
      <c r="EJ53" s="5"/>
      <c r="EK53" s="4"/>
      <c r="EL53" s="4"/>
      <c r="EM53" s="4"/>
      <c r="EN53" s="4"/>
      <c r="EO53" s="236"/>
      <c r="EP53" s="215"/>
      <c r="EQ53" s="3"/>
      <c r="ER53" s="6"/>
      <c r="ES53" s="6"/>
      <c r="ET53" s="6"/>
      <c r="EU53" s="6"/>
      <c r="EV53" s="5"/>
      <c r="EW53" s="4"/>
      <c r="EX53" s="4"/>
      <c r="EY53" s="4"/>
      <c r="EZ53" s="4"/>
      <c r="FA53" s="236"/>
      <c r="FB53" s="215"/>
      <c r="FC53" s="3"/>
      <c r="FD53" s="6"/>
      <c r="FE53" s="6"/>
      <c r="FF53" s="6"/>
      <c r="FG53" s="6"/>
      <c r="FH53" s="5"/>
      <c r="FI53" s="4"/>
      <c r="FJ53" s="4"/>
      <c r="FK53" s="4"/>
      <c r="FL53" s="4"/>
      <c r="FM53" s="236"/>
      <c r="FN53" s="215"/>
      <c r="FO53" s="3"/>
      <c r="FP53" s="6"/>
      <c r="FQ53" s="6"/>
      <c r="FR53" s="6"/>
      <c r="FS53" s="6"/>
      <c r="FT53" s="5"/>
      <c r="FU53" s="4"/>
      <c r="FV53" s="4"/>
      <c r="FW53" s="4"/>
      <c r="FX53" s="4"/>
      <c r="FY53" s="236"/>
      <c r="FZ53" s="215"/>
      <c r="GA53" s="3"/>
      <c r="GB53" s="6"/>
      <c r="GC53" s="6"/>
      <c r="GD53" s="6"/>
      <c r="GE53" s="6"/>
      <c r="GF53" s="5"/>
      <c r="GG53" s="4"/>
      <c r="GH53" s="4"/>
      <c r="GI53" s="4"/>
      <c r="GJ53" s="4"/>
      <c r="GK53" s="236"/>
      <c r="GL53" s="215"/>
      <c r="GM53" s="3"/>
      <c r="GN53" s="6"/>
      <c r="GO53" s="6"/>
      <c r="GP53" s="6"/>
      <c r="GQ53" s="6"/>
      <c r="GR53" s="5"/>
      <c r="GS53" s="4"/>
      <c r="GT53" s="4"/>
      <c r="GU53" s="4"/>
      <c r="GV53" s="4"/>
      <c r="GW53" s="236"/>
      <c r="GX53" s="215"/>
      <c r="GY53" s="3"/>
      <c r="GZ53" s="6"/>
      <c r="HA53" s="6"/>
      <c r="HB53" s="6"/>
      <c r="HC53" s="6"/>
      <c r="HD53" s="5"/>
      <c r="HE53" s="4"/>
      <c r="HF53" s="4"/>
      <c r="HG53" s="4"/>
      <c r="HH53" s="4"/>
      <c r="HI53" s="236"/>
      <c r="HJ53" s="215"/>
      <c r="HK53" s="3"/>
      <c r="HL53" s="6"/>
      <c r="HM53" s="6"/>
      <c r="HN53" s="6"/>
      <c r="HO53" s="6"/>
      <c r="HP53" s="5"/>
      <c r="HQ53" s="4"/>
      <c r="HR53" s="4"/>
      <c r="HS53" s="4"/>
      <c r="HT53" s="4"/>
    </row>
    <row r="54" spans="1:228" x14ac:dyDescent="0.25">
      <c r="A54" s="270"/>
      <c r="B54" s="227"/>
      <c r="C54" s="3">
        <v>38660</v>
      </c>
      <c r="D54" s="6">
        <v>1</v>
      </c>
      <c r="E54" s="6">
        <v>65.599999999999994</v>
      </c>
      <c r="F54" s="6">
        <v>8.5</v>
      </c>
      <c r="G54" s="6">
        <v>0.02</v>
      </c>
      <c r="H54" s="5">
        <v>2.25</v>
      </c>
      <c r="I54" s="4" t="s">
        <v>22</v>
      </c>
      <c r="J54" s="4" t="s">
        <v>24</v>
      </c>
      <c r="K54" s="4" t="s">
        <v>22</v>
      </c>
      <c r="L54" s="4" t="s">
        <v>22</v>
      </c>
      <c r="M54" s="247"/>
      <c r="N54" s="212"/>
      <c r="O54" s="3">
        <v>38660</v>
      </c>
      <c r="P54" s="6">
        <v>2.1</v>
      </c>
      <c r="Q54" s="6">
        <v>69.7</v>
      </c>
      <c r="R54" s="6">
        <v>6</v>
      </c>
      <c r="S54" s="6">
        <v>0.26</v>
      </c>
      <c r="T54" s="5">
        <v>2.75</v>
      </c>
      <c r="U54" s="4" t="s">
        <v>22</v>
      </c>
      <c r="V54" s="4" t="s">
        <v>24</v>
      </c>
      <c r="W54" s="4" t="s">
        <v>23</v>
      </c>
      <c r="X54" s="4" t="s">
        <v>22</v>
      </c>
      <c r="Y54" s="273"/>
      <c r="Z54" s="273"/>
      <c r="AA54" s="3">
        <v>38660</v>
      </c>
      <c r="AB54" s="6">
        <v>1.3</v>
      </c>
      <c r="AC54" s="6">
        <v>10.3</v>
      </c>
      <c r="AD54" s="6">
        <v>7</v>
      </c>
      <c r="AE54" s="6">
        <v>4.37</v>
      </c>
      <c r="AF54" s="5">
        <v>3.25</v>
      </c>
      <c r="AG54" s="4" t="s">
        <v>22</v>
      </c>
      <c r="AH54" s="4" t="s">
        <v>22</v>
      </c>
      <c r="AI54" s="4" t="s">
        <v>22</v>
      </c>
      <c r="AJ54" s="4" t="s">
        <v>25</v>
      </c>
      <c r="AK54" s="255"/>
      <c r="AL54" s="257"/>
      <c r="AM54" s="3">
        <v>38660</v>
      </c>
      <c r="AN54" s="36">
        <v>26.6</v>
      </c>
      <c r="AO54" s="6">
        <v>30.1</v>
      </c>
      <c r="AP54" s="6">
        <v>1.5</v>
      </c>
      <c r="AQ54" s="6">
        <v>2.4300000000000002</v>
      </c>
      <c r="AR54" s="5">
        <v>7.25</v>
      </c>
      <c r="AS54" s="4" t="s">
        <v>25</v>
      </c>
      <c r="AT54" s="4" t="s">
        <v>23</v>
      </c>
      <c r="AU54" s="4" t="s">
        <v>25</v>
      </c>
      <c r="AV54" s="4" t="s">
        <v>24</v>
      </c>
      <c r="AW54" s="270"/>
      <c r="AX54" s="270"/>
      <c r="AY54" s="3">
        <v>38660</v>
      </c>
      <c r="AZ54" s="36">
        <v>9.6999999999999993</v>
      </c>
      <c r="BA54" s="6">
        <v>25.1</v>
      </c>
      <c r="BB54" s="6">
        <v>2.2000000000000002</v>
      </c>
      <c r="BC54" s="6">
        <v>10.199999999999999</v>
      </c>
      <c r="BD54" s="5">
        <v>6.25</v>
      </c>
      <c r="BE54" s="4" t="s">
        <v>24</v>
      </c>
      <c r="BF54" s="4" t="s">
        <v>23</v>
      </c>
      <c r="BG54" s="4" t="s">
        <v>24</v>
      </c>
      <c r="BH54" s="4" t="s">
        <v>25</v>
      </c>
      <c r="BI54" s="236"/>
      <c r="BJ54" s="215"/>
      <c r="BK54" s="3">
        <v>38660</v>
      </c>
      <c r="BL54" s="6">
        <v>6.2</v>
      </c>
      <c r="BM54" s="6">
        <v>25.6</v>
      </c>
      <c r="BN54" s="6">
        <v>0.3</v>
      </c>
      <c r="BO54" s="6">
        <v>6.66</v>
      </c>
      <c r="BP54" s="5">
        <v>7.25</v>
      </c>
      <c r="BQ54" s="4" t="s">
        <v>24</v>
      </c>
      <c r="BR54" s="4" t="s">
        <v>23</v>
      </c>
      <c r="BS54" s="4" t="s">
        <v>25</v>
      </c>
      <c r="BT54" s="4" t="s">
        <v>25</v>
      </c>
      <c r="BU54" s="236"/>
      <c r="BV54" s="215"/>
      <c r="BW54" s="3"/>
      <c r="BX54" s="6"/>
      <c r="BY54" s="6"/>
      <c r="BZ54" s="6"/>
      <c r="CA54" s="6"/>
      <c r="CB54" s="5"/>
      <c r="CC54" s="4"/>
      <c r="CD54" s="4"/>
      <c r="CE54" s="4"/>
      <c r="CF54" s="4"/>
      <c r="CG54" s="260"/>
      <c r="CH54" s="215"/>
      <c r="CI54" s="3"/>
      <c r="CJ54" s="6"/>
      <c r="CK54" s="6"/>
      <c r="CL54" s="6"/>
      <c r="CM54" s="6"/>
      <c r="CN54" s="5"/>
      <c r="CO54" s="4"/>
      <c r="CP54" s="4"/>
      <c r="CQ54" s="4"/>
      <c r="CR54" s="4"/>
      <c r="CS54" s="236"/>
      <c r="CT54" s="215"/>
      <c r="CU54" s="3"/>
      <c r="CV54" s="6"/>
      <c r="CW54" s="6"/>
      <c r="CX54" s="6"/>
      <c r="CY54" s="6"/>
      <c r="CZ54" s="5"/>
      <c r="DA54" s="4"/>
      <c r="DB54" s="4"/>
      <c r="DC54" s="4"/>
      <c r="DD54" s="4"/>
      <c r="DE54" s="236"/>
      <c r="DF54" s="215"/>
      <c r="DG54" s="3"/>
      <c r="DH54" s="6"/>
      <c r="DI54" s="6"/>
      <c r="DJ54" s="6"/>
      <c r="DK54" s="6"/>
      <c r="DL54" s="5"/>
      <c r="DM54" s="4"/>
      <c r="DN54" s="4"/>
      <c r="DO54" s="4"/>
      <c r="DP54" s="4"/>
      <c r="DQ54" s="236"/>
      <c r="DR54" s="215"/>
      <c r="DS54" s="3"/>
      <c r="DT54" s="6"/>
      <c r="DU54" s="6"/>
      <c r="DV54" s="6"/>
      <c r="DW54" s="6"/>
      <c r="DX54" s="5"/>
      <c r="DY54" s="4"/>
      <c r="DZ54" s="4"/>
      <c r="EA54" s="4"/>
      <c r="EB54" s="4"/>
      <c r="EC54" s="236"/>
      <c r="ED54" s="215"/>
      <c r="EE54" s="3"/>
      <c r="EF54" s="6"/>
      <c r="EG54" s="6"/>
      <c r="EH54" s="6"/>
      <c r="EI54" s="6"/>
      <c r="EJ54" s="5"/>
      <c r="EK54" s="4"/>
      <c r="EL54" s="4"/>
      <c r="EM54" s="4"/>
      <c r="EN54" s="4"/>
      <c r="EO54" s="236"/>
      <c r="EP54" s="215"/>
      <c r="EQ54" s="3"/>
      <c r="ER54" s="6"/>
      <c r="ES54" s="6"/>
      <c r="ET54" s="6"/>
      <c r="EU54" s="6"/>
      <c r="EV54" s="5"/>
      <c r="EW54" s="4"/>
      <c r="EX54" s="4"/>
      <c r="EY54" s="4"/>
      <c r="EZ54" s="4"/>
      <c r="FA54" s="236"/>
      <c r="FB54" s="215"/>
      <c r="FC54" s="3"/>
      <c r="FD54" s="6"/>
      <c r="FE54" s="6"/>
      <c r="FF54" s="6"/>
      <c r="FG54" s="6"/>
      <c r="FH54" s="5"/>
      <c r="FI54" s="4"/>
      <c r="FJ54" s="4"/>
      <c r="FK54" s="4"/>
      <c r="FL54" s="4"/>
      <c r="FM54" s="236"/>
      <c r="FN54" s="215"/>
      <c r="FO54" s="3"/>
      <c r="FP54" s="6"/>
      <c r="FQ54" s="6"/>
      <c r="FR54" s="6"/>
      <c r="FS54" s="6"/>
      <c r="FT54" s="5"/>
      <c r="FU54" s="4"/>
      <c r="FV54" s="4"/>
      <c r="FW54" s="4"/>
      <c r="FX54" s="4"/>
      <c r="FY54" s="236"/>
      <c r="FZ54" s="215"/>
      <c r="GA54" s="3"/>
      <c r="GB54" s="6"/>
      <c r="GC54" s="6"/>
      <c r="GD54" s="6"/>
      <c r="GE54" s="6"/>
      <c r="GF54" s="5"/>
      <c r="GG54" s="4"/>
      <c r="GH54" s="4"/>
      <c r="GI54" s="4"/>
      <c r="GJ54" s="4"/>
      <c r="GK54" s="236"/>
      <c r="GL54" s="215"/>
      <c r="GM54" s="3"/>
      <c r="GN54" s="6"/>
      <c r="GO54" s="6"/>
      <c r="GP54" s="6"/>
      <c r="GQ54" s="6"/>
      <c r="GR54" s="5"/>
      <c r="GS54" s="4"/>
      <c r="GT54" s="4"/>
      <c r="GU54" s="4"/>
      <c r="GV54" s="4"/>
      <c r="GW54" s="236"/>
      <c r="GX54" s="215"/>
      <c r="GY54" s="3"/>
      <c r="GZ54" s="6"/>
      <c r="HA54" s="6"/>
      <c r="HB54" s="6"/>
      <c r="HC54" s="6"/>
      <c r="HD54" s="5"/>
      <c r="HE54" s="4"/>
      <c r="HF54" s="4"/>
      <c r="HG54" s="4"/>
      <c r="HH54" s="4"/>
      <c r="HI54" s="236"/>
      <c r="HJ54" s="215"/>
      <c r="HK54" s="3"/>
      <c r="HL54" s="6"/>
      <c r="HM54" s="6"/>
      <c r="HN54" s="6"/>
      <c r="HO54" s="6"/>
      <c r="HP54" s="5"/>
      <c r="HQ54" s="4"/>
      <c r="HR54" s="4"/>
      <c r="HS54" s="4"/>
      <c r="HT54" s="4"/>
    </row>
    <row r="55" spans="1:228" ht="17.25" thickBot="1" x14ac:dyDescent="0.3">
      <c r="A55" s="271"/>
      <c r="B55" s="228"/>
      <c r="C55" s="3">
        <v>38689</v>
      </c>
      <c r="D55" s="6">
        <v>1</v>
      </c>
      <c r="E55" s="6">
        <v>34.799999999999997</v>
      </c>
      <c r="F55" s="6">
        <v>8.9</v>
      </c>
      <c r="G55" s="6">
        <v>0.02</v>
      </c>
      <c r="H55" s="5">
        <v>1.5</v>
      </c>
      <c r="I55" s="4" t="s">
        <v>22</v>
      </c>
      <c r="J55" s="4" t="s">
        <v>23</v>
      </c>
      <c r="K55" s="4" t="s">
        <v>22</v>
      </c>
      <c r="L55" s="4" t="s">
        <v>22</v>
      </c>
      <c r="M55" s="248"/>
      <c r="N55" s="213"/>
      <c r="O55" s="3">
        <v>38689</v>
      </c>
      <c r="P55" s="6">
        <v>3.1</v>
      </c>
      <c r="Q55" s="6">
        <v>43.4</v>
      </c>
      <c r="R55" s="6">
        <v>6</v>
      </c>
      <c r="S55" s="6">
        <v>0.24</v>
      </c>
      <c r="T55" s="5">
        <v>2.5</v>
      </c>
      <c r="U55" s="4" t="s">
        <v>23</v>
      </c>
      <c r="V55" s="4" t="s">
        <v>23</v>
      </c>
      <c r="W55" s="4" t="s">
        <v>23</v>
      </c>
      <c r="X55" s="4" t="s">
        <v>22</v>
      </c>
      <c r="Y55" s="274"/>
      <c r="Z55" s="274"/>
      <c r="AA55" s="3">
        <v>38689</v>
      </c>
      <c r="AB55" s="6">
        <v>3</v>
      </c>
      <c r="AC55" s="6">
        <v>3.6</v>
      </c>
      <c r="AD55" s="6">
        <v>6.9</v>
      </c>
      <c r="AE55" s="6">
        <v>10.8</v>
      </c>
      <c r="AF55" s="5">
        <v>3.75</v>
      </c>
      <c r="AG55" s="4" t="s">
        <v>23</v>
      </c>
      <c r="AH55" s="4" t="s">
        <v>22</v>
      </c>
      <c r="AI55" s="4" t="s">
        <v>22</v>
      </c>
      <c r="AJ55" s="4" t="s">
        <v>25</v>
      </c>
      <c r="AK55" s="255"/>
      <c r="AL55" s="258"/>
      <c r="AM55" s="3">
        <v>38689</v>
      </c>
      <c r="AN55" s="37">
        <v>28.3</v>
      </c>
      <c r="AO55" s="8">
        <v>19.899999999999999</v>
      </c>
      <c r="AP55" s="8">
        <v>1</v>
      </c>
      <c r="AQ55" s="8">
        <v>10.4</v>
      </c>
      <c r="AR55" s="29">
        <v>7.75</v>
      </c>
      <c r="AS55" s="4" t="s">
        <v>25</v>
      </c>
      <c r="AT55" s="4" t="s">
        <v>22</v>
      </c>
      <c r="AU55" s="4" t="s">
        <v>25</v>
      </c>
      <c r="AV55" s="4" t="s">
        <v>25</v>
      </c>
      <c r="AW55" s="271"/>
      <c r="AX55" s="271"/>
      <c r="AY55" s="3">
        <v>38689</v>
      </c>
      <c r="AZ55" s="37">
        <v>10.9</v>
      </c>
      <c r="BA55" s="8">
        <v>20.7</v>
      </c>
      <c r="BB55" s="8">
        <v>0</v>
      </c>
      <c r="BC55" s="8">
        <v>11.9</v>
      </c>
      <c r="BD55" s="5">
        <v>7.25</v>
      </c>
      <c r="BE55" s="4" t="s">
        <v>24</v>
      </c>
      <c r="BF55" s="4" t="s">
        <v>23</v>
      </c>
      <c r="BG55" s="4" t="s">
        <v>25</v>
      </c>
      <c r="BH55" s="4" t="s">
        <v>25</v>
      </c>
      <c r="BI55" s="237"/>
      <c r="BJ55" s="216"/>
      <c r="BK55" s="3">
        <v>38689</v>
      </c>
      <c r="BL55" s="8">
        <v>7.6</v>
      </c>
      <c r="BM55" s="8">
        <v>21.2</v>
      </c>
      <c r="BN55" s="8">
        <v>0</v>
      </c>
      <c r="BO55" s="8">
        <v>7.43</v>
      </c>
      <c r="BP55" s="5">
        <v>7.25</v>
      </c>
      <c r="BQ55" s="4" t="s">
        <v>24</v>
      </c>
      <c r="BR55" s="4" t="s">
        <v>23</v>
      </c>
      <c r="BS55" s="4" t="s">
        <v>25</v>
      </c>
      <c r="BT55" s="4" t="s">
        <v>25</v>
      </c>
      <c r="BU55" s="237"/>
      <c r="BV55" s="216"/>
      <c r="BW55" s="3"/>
      <c r="BX55" s="8"/>
      <c r="BY55" s="8"/>
      <c r="BZ55" s="8"/>
      <c r="CA55" s="8"/>
      <c r="CB55" s="5"/>
      <c r="CC55" s="4"/>
      <c r="CD55" s="4"/>
      <c r="CE55" s="4"/>
      <c r="CF55" s="4"/>
      <c r="CG55" s="261"/>
      <c r="CH55" s="216"/>
      <c r="CI55" s="3"/>
      <c r="CJ55" s="8"/>
      <c r="CK55" s="8"/>
      <c r="CL55" s="8"/>
      <c r="CM55" s="8"/>
      <c r="CN55" s="5"/>
      <c r="CO55" s="4"/>
      <c r="CP55" s="4"/>
      <c r="CQ55" s="4"/>
      <c r="CR55" s="4"/>
      <c r="CS55" s="237"/>
      <c r="CT55" s="216"/>
      <c r="CU55" s="3"/>
      <c r="CV55" s="8"/>
      <c r="CW55" s="8"/>
      <c r="CX55" s="8"/>
      <c r="CY55" s="8"/>
      <c r="CZ55" s="5"/>
      <c r="DA55" s="4"/>
      <c r="DB55" s="4"/>
      <c r="DC55" s="4"/>
      <c r="DD55" s="4"/>
      <c r="DE55" s="237"/>
      <c r="DF55" s="216"/>
      <c r="DG55" s="3"/>
      <c r="DH55" s="8"/>
      <c r="DI55" s="8"/>
      <c r="DJ55" s="8"/>
      <c r="DK55" s="8"/>
      <c r="DL55" s="5"/>
      <c r="DM55" s="4"/>
      <c r="DN55" s="4"/>
      <c r="DO55" s="4"/>
      <c r="DP55" s="4"/>
      <c r="DQ55" s="237"/>
      <c r="DR55" s="216"/>
      <c r="DS55" s="3"/>
      <c r="DT55" s="8"/>
      <c r="DU55" s="8"/>
      <c r="DV55" s="8"/>
      <c r="DW55" s="8"/>
      <c r="DX55" s="5"/>
      <c r="DY55" s="4"/>
      <c r="DZ55" s="4"/>
      <c r="EA55" s="4"/>
      <c r="EB55" s="4"/>
      <c r="EC55" s="237"/>
      <c r="ED55" s="216"/>
      <c r="EE55" s="3"/>
      <c r="EF55" s="8"/>
      <c r="EG55" s="8"/>
      <c r="EH55" s="8"/>
      <c r="EI55" s="8"/>
      <c r="EJ55" s="5"/>
      <c r="EK55" s="4"/>
      <c r="EL55" s="4"/>
      <c r="EM55" s="4"/>
      <c r="EN55" s="4"/>
      <c r="EO55" s="237"/>
      <c r="EP55" s="216"/>
      <c r="EQ55" s="3"/>
      <c r="ER55" s="8"/>
      <c r="ES55" s="8"/>
      <c r="ET55" s="8"/>
      <c r="EU55" s="8"/>
      <c r="EV55" s="5"/>
      <c r="EW55" s="4"/>
      <c r="EX55" s="4"/>
      <c r="EY55" s="4"/>
      <c r="EZ55" s="4"/>
      <c r="FA55" s="237"/>
      <c r="FB55" s="216"/>
      <c r="FC55" s="3"/>
      <c r="FD55" s="8"/>
      <c r="FE55" s="8"/>
      <c r="FF55" s="8"/>
      <c r="FG55" s="8"/>
      <c r="FH55" s="5"/>
      <c r="FI55" s="4"/>
      <c r="FJ55" s="4"/>
      <c r="FK55" s="4"/>
      <c r="FL55" s="4"/>
      <c r="FM55" s="237"/>
      <c r="FN55" s="216"/>
      <c r="FO55" s="3"/>
      <c r="FP55" s="8"/>
      <c r="FQ55" s="8"/>
      <c r="FR55" s="8"/>
      <c r="FS55" s="8"/>
      <c r="FT55" s="5"/>
      <c r="FU55" s="4"/>
      <c r="FV55" s="4"/>
      <c r="FW55" s="4"/>
      <c r="FX55" s="4"/>
      <c r="FY55" s="237"/>
      <c r="FZ55" s="216"/>
      <c r="GA55" s="3"/>
      <c r="GB55" s="8"/>
      <c r="GC55" s="8"/>
      <c r="GD55" s="8"/>
      <c r="GE55" s="8"/>
      <c r="GF55" s="5"/>
      <c r="GG55" s="4"/>
      <c r="GH55" s="4"/>
      <c r="GI55" s="4"/>
      <c r="GJ55" s="4"/>
      <c r="GK55" s="237"/>
      <c r="GL55" s="216"/>
      <c r="GM55" s="3"/>
      <c r="GN55" s="8"/>
      <c r="GO55" s="8"/>
      <c r="GP55" s="8"/>
      <c r="GQ55" s="8"/>
      <c r="GR55" s="5"/>
      <c r="GS55" s="4"/>
      <c r="GT55" s="4"/>
      <c r="GU55" s="4"/>
      <c r="GV55" s="4"/>
      <c r="GW55" s="237"/>
      <c r="GX55" s="216"/>
      <c r="GY55" s="3"/>
      <c r="GZ55" s="8"/>
      <c r="HA55" s="8"/>
      <c r="HB55" s="8"/>
      <c r="HC55" s="8"/>
      <c r="HD55" s="5"/>
      <c r="HE55" s="4"/>
      <c r="HF55" s="4"/>
      <c r="HG55" s="4"/>
      <c r="HH55" s="4"/>
      <c r="HI55" s="237"/>
      <c r="HJ55" s="216"/>
      <c r="HK55" s="3"/>
      <c r="HL55" s="8"/>
      <c r="HM55" s="8"/>
      <c r="HN55" s="8"/>
      <c r="HO55" s="8"/>
      <c r="HP55" s="5"/>
      <c r="HQ55" s="4"/>
      <c r="HR55" s="4"/>
      <c r="HS55" s="4"/>
      <c r="HT55" s="4"/>
    </row>
    <row r="56" spans="1:228" ht="18" thickTop="1" thickBot="1" x14ac:dyDescent="0.3">
      <c r="A56" s="9">
        <v>94</v>
      </c>
      <c r="B56" s="10" t="s">
        <v>21</v>
      </c>
      <c r="C56" s="11" t="s">
        <v>27</v>
      </c>
      <c r="D56" s="14">
        <v>1.6166666666666665</v>
      </c>
      <c r="E56" s="14">
        <v>64.149999999999991</v>
      </c>
      <c r="F56" s="14">
        <v>7.5750000000000002</v>
      </c>
      <c r="G56" s="14">
        <v>4.2500000000000003E-2</v>
      </c>
      <c r="H56" s="13">
        <v>1.7083333333333333</v>
      </c>
      <c r="I56" s="12" t="str">
        <f>IF(D56&lt;3,"1",IF(D56&lt;5,"3",IF(D56&lt;=15,"6",IF(D56&gt;15,"10"))))</f>
        <v>1</v>
      </c>
      <c r="J56" s="12" t="str">
        <f>IF(E56&lt;20,"1",IF(E56&lt;=49,"3",IF(E56&lt;=100,"6",IF(E56&gt;100,"10"))))</f>
        <v>6</v>
      </c>
      <c r="K56" s="12" t="str">
        <f>IF(F56&gt;6.5,"1",IF(F56&gt;=4.6,"3",IF(F56&gt;=2,"6",IF(F56&gt;=0,"10"))))</f>
        <v>1</v>
      </c>
      <c r="L56" s="12" t="str">
        <f>IF(G56&lt;0.5,"1",IF(G56&lt;1,"3",IF(G56&lt;=3,"6",IF(G56&gt;=3,"10"))))</f>
        <v>1</v>
      </c>
      <c r="M56" s="15">
        <v>94</v>
      </c>
      <c r="N56" s="16" t="s">
        <v>21</v>
      </c>
      <c r="O56" s="11" t="s">
        <v>27</v>
      </c>
      <c r="P56" s="14">
        <v>10.058333333333332</v>
      </c>
      <c r="Q56" s="14">
        <v>73.958333333333329</v>
      </c>
      <c r="R56" s="14">
        <v>4.25</v>
      </c>
      <c r="S56" s="14">
        <v>0.76166666666666671</v>
      </c>
      <c r="T56" s="13">
        <v>4.4375</v>
      </c>
      <c r="U56" s="12" t="str">
        <f>IF(P56&lt;3,"1",IF(P56&lt;5,"3",IF(P56&lt;=15,"6",IF(P56&gt;15,"10"))))</f>
        <v>6</v>
      </c>
      <c r="V56" s="12" t="str">
        <f>IF(Q56&lt;20,"1",IF(Q56&lt;=49,"3",IF(Q56&lt;=100,"6",IF(Q56&gt;100,"10"))))</f>
        <v>6</v>
      </c>
      <c r="W56" s="12" t="str">
        <f>IF(R56&gt;6.5,"1",IF(R56&gt;=4.6,"3",IF(R56&gt;=2,"6",IF(R56&gt;=0,"10"))))</f>
        <v>6</v>
      </c>
      <c r="X56" s="12" t="str">
        <f>IF(S56&lt;0.5,"1",IF(S56&lt;1,"3",IF(S56&lt;=3,"6",IF(S56&gt;=3,"10"))))</f>
        <v>3</v>
      </c>
      <c r="Y56" s="17">
        <v>94</v>
      </c>
      <c r="Z56" s="17" t="s">
        <v>28</v>
      </c>
      <c r="AA56" s="18" t="s">
        <v>27</v>
      </c>
      <c r="AB56" s="14">
        <v>4.208333333333333</v>
      </c>
      <c r="AC56" s="14">
        <v>65.266666666666666</v>
      </c>
      <c r="AD56" s="14">
        <v>5.166666666666667</v>
      </c>
      <c r="AE56" s="14">
        <v>4.935833333333334</v>
      </c>
      <c r="AF56" s="13">
        <f>AVERAGE(AF44:AF55)</f>
        <v>4.75</v>
      </c>
      <c r="AG56" s="12" t="str">
        <f>IF(AB56&lt;3,"1",IF(AB56&lt;5,"3",IF(AB56&lt;=15,"6",IF(AB56&gt;15,"10"))))</f>
        <v>3</v>
      </c>
      <c r="AH56" s="12" t="str">
        <f>IF(AC56&lt;20,"1",IF(AC56&lt;=49,"3",IF(AC56&lt;=100,"6",IF(AC56&gt;100,"10"))))</f>
        <v>6</v>
      </c>
      <c r="AI56" s="12" t="str">
        <f>IF(AD56&gt;6.5,"1",IF(AD56&gt;=4.6,"3",IF(AD56&gt;=2,"6",IF(AD56&gt;=0,"10"))))</f>
        <v>3</v>
      </c>
      <c r="AJ56" s="12" t="str">
        <f>IF(AE56&lt;0.5,"1",IF(AE56&lt;1,"3",IF(AE56&lt;=3,"6",IF(AE56&gt;=3,"10"))))</f>
        <v>10</v>
      </c>
      <c r="AK56" s="17">
        <v>94</v>
      </c>
      <c r="AL56" s="17" t="s">
        <v>28</v>
      </c>
      <c r="AM56" s="18" t="s">
        <v>27</v>
      </c>
      <c r="AN56" s="19">
        <v>31.491666666666664</v>
      </c>
      <c r="AO56" s="19">
        <v>28.841666666666665</v>
      </c>
      <c r="AP56" s="19">
        <v>2.5833333333333335</v>
      </c>
      <c r="AQ56" s="19">
        <v>5.8608333333333329</v>
      </c>
      <c r="AR56" s="13">
        <f>AVERAGE(AR44:AR55)</f>
        <v>6.416666666666667</v>
      </c>
      <c r="AS56" s="12" t="str">
        <f>IF(AN56&lt;3,"1",IF(AN56&lt;5,"3",IF(AN56&lt;=15,"6",IF(AN56&gt;15,"10"))))</f>
        <v>10</v>
      </c>
      <c r="AT56" s="12" t="str">
        <f>IF(AO56&lt;20,"1",IF(AO56&lt;=49,"3",IF(AO56&lt;=100,"6",IF(AO56&gt;100,"10"))))</f>
        <v>3</v>
      </c>
      <c r="AU56" s="12" t="str">
        <f>IF(AP56&gt;6.5,"1",IF(AP56&gt;=4.6,"3",IF(AP56&gt;=2,"6",IF(AP56&gt;=0,"10"))))</f>
        <v>6</v>
      </c>
      <c r="AV56" s="12" t="str">
        <f>IF(AQ56&lt;0.5,"1",IF(AQ56&lt;1,"3",IF(AQ56&lt;=3,"6",IF(AQ56&gt;=3,"10"))))</f>
        <v>10</v>
      </c>
      <c r="AW56" s="17">
        <v>94</v>
      </c>
      <c r="AX56" s="17" t="s">
        <v>29</v>
      </c>
      <c r="AY56" s="18" t="s">
        <v>27</v>
      </c>
      <c r="AZ56" s="19">
        <v>11.75</v>
      </c>
      <c r="BA56" s="19">
        <v>23.333333333333329</v>
      </c>
      <c r="BB56" s="19">
        <v>1.5999999999999999</v>
      </c>
      <c r="BC56" s="19">
        <v>10.3725</v>
      </c>
      <c r="BD56" s="13">
        <f>AVERAGE(BD44:BD55)</f>
        <v>6.625</v>
      </c>
      <c r="BE56" s="12" t="str">
        <f>IF(AZ56&lt;3,"1",IF(AZ56&lt;5,"3",IF(AZ56&lt;=15,"6",IF(AZ56&gt;15,"10"))))</f>
        <v>6</v>
      </c>
      <c r="BF56" s="12" t="str">
        <f>IF(BA56&lt;20,"1",IF(BA56&lt;=49,"3",IF(BA56&lt;=100,"6",IF(BA56&gt;100,"10"))))</f>
        <v>3</v>
      </c>
      <c r="BG56" s="12" t="str">
        <f>IF(BB56&gt;6.5,"1",IF(BB56&gt;=4.6,"3",IF(BB56&gt;=2,"6",IF(BB56&gt;=0,"10"))))</f>
        <v>10</v>
      </c>
      <c r="BH56" s="12" t="str">
        <f>IF(BC56&lt;0.5,"1",IF(BC56&lt;1,"3",IF(BC56&lt;=3,"6",IF(BC56&gt;=3,"10"))))</f>
        <v>10</v>
      </c>
      <c r="BI56" s="17">
        <v>94</v>
      </c>
      <c r="BJ56" s="17" t="s">
        <v>28</v>
      </c>
      <c r="BK56" s="18" t="s">
        <v>27</v>
      </c>
      <c r="BL56" s="19">
        <v>10.975000000000001</v>
      </c>
      <c r="BM56" s="19">
        <v>27.966666666666665</v>
      </c>
      <c r="BN56" s="19">
        <v>0.90833333333333333</v>
      </c>
      <c r="BO56" s="19">
        <v>8.8108333333333348</v>
      </c>
      <c r="BP56" s="13">
        <f>AVERAGE(BP44:BP55)</f>
        <v>7</v>
      </c>
      <c r="BQ56" s="12" t="str">
        <f>IF(BL56&lt;3,"1",IF(BL56&lt;5,"3",IF(BL56&lt;=15,"6",IF(BL56&gt;15,"10"))))</f>
        <v>6</v>
      </c>
      <c r="BR56" s="12" t="str">
        <f>IF(BM56&lt;20,"1",IF(BM56&lt;=49,"3",IF(BM56&lt;=100,"6",IF(BM56&gt;100,"10"))))</f>
        <v>3</v>
      </c>
      <c r="BS56" s="12" t="str">
        <f>IF(BN56&gt;6.5,"1",IF(BN56&gt;=4.6,"3",IF(BN56&gt;=2,"6",IF(BN56&gt;=0,"10"))))</f>
        <v>10</v>
      </c>
      <c r="BT56" s="12" t="str">
        <f>IF(BO56&lt;0.5,"1",IF(BO56&lt;1,"3",IF(BO56&lt;=3,"6",IF(BO56&gt;=3,"10"))))</f>
        <v>10</v>
      </c>
      <c r="BU56" s="17">
        <v>94</v>
      </c>
      <c r="BV56" s="17"/>
      <c r="BW56" s="18"/>
      <c r="BX56" s="19"/>
      <c r="BY56" s="19"/>
      <c r="BZ56" s="19"/>
      <c r="CA56" s="19"/>
      <c r="CB56" s="22"/>
      <c r="CC56" s="20"/>
      <c r="CD56" s="21"/>
      <c r="CE56" s="21"/>
      <c r="CF56" s="21"/>
      <c r="CG56" s="17">
        <v>94</v>
      </c>
      <c r="CH56" s="17"/>
      <c r="CI56" s="18"/>
      <c r="CJ56" s="19"/>
      <c r="CK56" s="19"/>
      <c r="CL56" s="19"/>
      <c r="CM56" s="19"/>
      <c r="CN56" s="22"/>
      <c r="CO56" s="20"/>
      <c r="CP56" s="21"/>
      <c r="CQ56" s="21"/>
      <c r="CR56" s="21"/>
      <c r="CS56" s="17">
        <v>94</v>
      </c>
      <c r="CT56" s="17"/>
      <c r="CU56" s="18"/>
      <c r="CV56" s="19"/>
      <c r="CW56" s="19"/>
      <c r="CX56" s="19"/>
      <c r="CY56" s="19"/>
      <c r="CZ56" s="22"/>
      <c r="DA56" s="20"/>
      <c r="DB56" s="21"/>
      <c r="DC56" s="21"/>
      <c r="DD56" s="21"/>
      <c r="DE56" s="17"/>
      <c r="DF56" s="17"/>
      <c r="DG56" s="18"/>
      <c r="DH56" s="19"/>
      <c r="DI56" s="19"/>
      <c r="DJ56" s="19"/>
      <c r="DK56" s="19"/>
      <c r="DL56" s="22"/>
      <c r="DM56" s="20"/>
      <c r="DN56" s="21"/>
      <c r="DO56" s="21"/>
      <c r="DP56" s="21"/>
      <c r="DQ56" s="17">
        <v>94</v>
      </c>
      <c r="DR56" s="17"/>
      <c r="DS56" s="18"/>
      <c r="DT56" s="19"/>
      <c r="DU56" s="19"/>
      <c r="DV56" s="19"/>
      <c r="DW56" s="19"/>
      <c r="DX56" s="22"/>
      <c r="DY56" s="20"/>
      <c r="DZ56" s="21"/>
      <c r="EA56" s="21"/>
      <c r="EB56" s="21"/>
      <c r="EC56" s="17">
        <v>94</v>
      </c>
      <c r="ED56" s="17"/>
      <c r="EE56" s="18"/>
      <c r="EF56" s="19"/>
      <c r="EG56" s="19"/>
      <c r="EH56" s="19"/>
      <c r="EI56" s="19"/>
      <c r="EJ56" s="22"/>
      <c r="EK56" s="20"/>
      <c r="EL56" s="21"/>
      <c r="EM56" s="21"/>
      <c r="EN56" s="21"/>
      <c r="EO56" s="17"/>
      <c r="EP56" s="17"/>
      <c r="EQ56" s="18"/>
      <c r="ER56" s="19"/>
      <c r="ES56" s="19"/>
      <c r="ET56" s="19"/>
      <c r="EU56" s="19"/>
      <c r="EV56" s="22"/>
      <c r="EW56" s="20"/>
      <c r="EX56" s="21"/>
      <c r="EY56" s="21"/>
      <c r="EZ56" s="21"/>
      <c r="FA56" s="17">
        <v>94</v>
      </c>
      <c r="FB56" s="17"/>
      <c r="FC56" s="18"/>
      <c r="FD56" s="19"/>
      <c r="FE56" s="19"/>
      <c r="FF56" s="19"/>
      <c r="FG56" s="19"/>
      <c r="FH56" s="22"/>
      <c r="FI56" s="20"/>
      <c r="FJ56" s="21"/>
      <c r="FK56" s="21"/>
      <c r="FL56" s="21"/>
      <c r="FM56" s="17">
        <v>94</v>
      </c>
      <c r="FN56" s="17"/>
      <c r="FO56" s="18"/>
      <c r="FP56" s="19"/>
      <c r="FQ56" s="19"/>
      <c r="FR56" s="19"/>
      <c r="FS56" s="19"/>
      <c r="FT56" s="22"/>
      <c r="FU56" s="20"/>
      <c r="FV56" s="21"/>
      <c r="FW56" s="21"/>
      <c r="FX56" s="21"/>
      <c r="FY56" s="17">
        <v>94</v>
      </c>
      <c r="FZ56" s="17"/>
      <c r="GA56" s="18"/>
      <c r="GB56" s="19"/>
      <c r="GC56" s="19"/>
      <c r="GD56" s="19"/>
      <c r="GE56" s="19"/>
      <c r="GF56" s="22"/>
      <c r="GG56" s="20"/>
      <c r="GH56" s="21"/>
      <c r="GI56" s="21"/>
      <c r="GJ56" s="21"/>
      <c r="GK56" s="17"/>
      <c r="GL56" s="17"/>
      <c r="GM56" s="18"/>
      <c r="GN56" s="19"/>
      <c r="GO56" s="19"/>
      <c r="GP56" s="19"/>
      <c r="GQ56" s="19"/>
      <c r="GR56" s="22"/>
      <c r="GS56" s="20"/>
      <c r="GT56" s="21"/>
      <c r="GU56" s="21"/>
      <c r="GV56" s="21"/>
      <c r="GW56" s="17"/>
      <c r="GX56" s="17"/>
      <c r="GY56" s="18"/>
      <c r="GZ56" s="19"/>
      <c r="HA56" s="19"/>
      <c r="HB56" s="19"/>
      <c r="HC56" s="19"/>
      <c r="HD56" s="22"/>
      <c r="HE56" s="20"/>
      <c r="HF56" s="21"/>
      <c r="HG56" s="21"/>
      <c r="HH56" s="21"/>
      <c r="HI56" s="17"/>
      <c r="HJ56" s="17"/>
      <c r="HK56" s="18"/>
      <c r="HL56" s="19"/>
      <c r="HM56" s="19"/>
      <c r="HN56" s="19"/>
      <c r="HO56" s="19"/>
      <c r="HP56" s="22"/>
      <c r="HQ56" s="20"/>
      <c r="HR56" s="21"/>
      <c r="HS56" s="21"/>
      <c r="HT56" s="21"/>
    </row>
    <row r="57" spans="1:228" ht="17.25" thickTop="1" x14ac:dyDescent="0.25">
      <c r="A57" s="269">
        <v>95</v>
      </c>
      <c r="B57" s="226" t="s">
        <v>21</v>
      </c>
      <c r="C57" s="3">
        <v>38728</v>
      </c>
      <c r="D57" s="6">
        <v>1</v>
      </c>
      <c r="E57" s="6">
        <v>14.9</v>
      </c>
      <c r="F57" s="6">
        <v>8.5</v>
      </c>
      <c r="G57" s="6">
        <v>0.02</v>
      </c>
      <c r="H57" s="5">
        <v>1</v>
      </c>
      <c r="I57" s="4" t="s">
        <v>22</v>
      </c>
      <c r="J57" s="4" t="s">
        <v>22</v>
      </c>
      <c r="K57" s="4" t="s">
        <v>22</v>
      </c>
      <c r="L57" s="4" t="s">
        <v>22</v>
      </c>
      <c r="M57" s="246">
        <v>95</v>
      </c>
      <c r="N57" s="211" t="s">
        <v>21</v>
      </c>
      <c r="O57" s="3">
        <v>38728</v>
      </c>
      <c r="P57" s="6">
        <v>12.7</v>
      </c>
      <c r="Q57" s="6">
        <v>144</v>
      </c>
      <c r="R57" s="6">
        <v>5.3</v>
      </c>
      <c r="S57" s="6">
        <v>0.75</v>
      </c>
      <c r="T57" s="5">
        <v>5.5</v>
      </c>
      <c r="U57" s="4" t="s">
        <v>24</v>
      </c>
      <c r="V57" s="4" t="s">
        <v>25</v>
      </c>
      <c r="W57" s="4" t="s">
        <v>23</v>
      </c>
      <c r="X57" s="4" t="s">
        <v>23</v>
      </c>
      <c r="Y57" s="272">
        <v>95</v>
      </c>
      <c r="Z57" s="272" t="s">
        <v>21</v>
      </c>
      <c r="AA57" s="3">
        <v>38728</v>
      </c>
      <c r="AB57" s="6">
        <v>4.2</v>
      </c>
      <c r="AC57" s="6">
        <v>6.5</v>
      </c>
      <c r="AD57" s="6">
        <v>6.5</v>
      </c>
      <c r="AE57" s="6">
        <v>9.6999999999999993</v>
      </c>
      <c r="AF57" s="5">
        <v>4.25</v>
      </c>
      <c r="AG57" s="4" t="s">
        <v>23</v>
      </c>
      <c r="AH57" s="4" t="s">
        <v>22</v>
      </c>
      <c r="AI57" s="4" t="s">
        <v>23</v>
      </c>
      <c r="AJ57" s="4" t="s">
        <v>25</v>
      </c>
      <c r="AK57" s="255">
        <v>95</v>
      </c>
      <c r="AL57" s="268" t="s">
        <v>21</v>
      </c>
      <c r="AM57" s="3">
        <v>38728</v>
      </c>
      <c r="AN57" s="35">
        <v>97.7</v>
      </c>
      <c r="AO57" s="26">
        <v>29.3</v>
      </c>
      <c r="AP57" s="26">
        <v>1.2</v>
      </c>
      <c r="AQ57" s="26">
        <v>11</v>
      </c>
      <c r="AR57" s="5">
        <v>8.25</v>
      </c>
      <c r="AS57" s="4" t="s">
        <v>25</v>
      </c>
      <c r="AT57" s="4" t="s">
        <v>23</v>
      </c>
      <c r="AU57" s="4" t="s">
        <v>25</v>
      </c>
      <c r="AV57" s="4" t="s">
        <v>25</v>
      </c>
      <c r="AW57" s="269">
        <v>95</v>
      </c>
      <c r="AX57" s="269" t="s">
        <v>26</v>
      </c>
      <c r="AY57" s="3">
        <v>38728</v>
      </c>
      <c r="AZ57" s="6">
        <v>12.2</v>
      </c>
      <c r="BA57" s="6">
        <v>24.3</v>
      </c>
      <c r="BB57" s="6">
        <v>0</v>
      </c>
      <c r="BC57" s="6">
        <v>12.6</v>
      </c>
      <c r="BD57" s="5">
        <v>7.25</v>
      </c>
      <c r="BE57" s="4" t="s">
        <v>24</v>
      </c>
      <c r="BF57" s="4" t="s">
        <v>23</v>
      </c>
      <c r="BG57" s="4" t="s">
        <v>25</v>
      </c>
      <c r="BH57" s="4" t="s">
        <v>25</v>
      </c>
      <c r="BI57" s="235">
        <v>95</v>
      </c>
      <c r="BJ57" s="217" t="s">
        <v>21</v>
      </c>
      <c r="BK57" s="3">
        <v>38728</v>
      </c>
      <c r="BL57" s="6">
        <v>8.1</v>
      </c>
      <c r="BM57" s="6">
        <v>22</v>
      </c>
      <c r="BN57" s="6">
        <v>0</v>
      </c>
      <c r="BO57" s="6">
        <v>8.36</v>
      </c>
      <c r="BP57" s="5">
        <v>7.25</v>
      </c>
      <c r="BQ57" s="4" t="s">
        <v>24</v>
      </c>
      <c r="BR57" s="4" t="s">
        <v>23</v>
      </c>
      <c r="BS57" s="4" t="s">
        <v>25</v>
      </c>
      <c r="BT57" s="4" t="s">
        <v>25</v>
      </c>
      <c r="BU57" s="235">
        <v>95</v>
      </c>
      <c r="BV57" s="214"/>
      <c r="BW57" s="3"/>
      <c r="BX57" s="6"/>
      <c r="BY57" s="6"/>
      <c r="BZ57" s="6"/>
      <c r="CA57" s="6"/>
      <c r="CB57" s="5"/>
      <c r="CC57" s="4"/>
      <c r="CD57" s="4"/>
      <c r="CE57" s="4"/>
      <c r="CF57" s="4"/>
      <c r="CG57" s="259">
        <v>95</v>
      </c>
      <c r="CH57" s="217"/>
      <c r="CI57" s="3"/>
      <c r="CJ57" s="6"/>
      <c r="CK57" s="6"/>
      <c r="CL57" s="6"/>
      <c r="CM57" s="6"/>
      <c r="CN57" s="5"/>
      <c r="CO57" s="4"/>
      <c r="CP57" s="4"/>
      <c r="CQ57" s="4"/>
      <c r="CR57" s="4"/>
      <c r="CS57" s="235">
        <v>95</v>
      </c>
      <c r="CT57" s="214"/>
      <c r="CU57" s="3"/>
      <c r="CV57" s="6"/>
      <c r="CW57" s="6"/>
      <c r="CX57" s="6"/>
      <c r="CY57" s="6"/>
      <c r="CZ57" s="5"/>
      <c r="DA57" s="4"/>
      <c r="DB57" s="4"/>
      <c r="DC57" s="4"/>
      <c r="DD57" s="4"/>
      <c r="DE57" s="235"/>
      <c r="DF57" s="214"/>
      <c r="DG57" s="3"/>
      <c r="DH57" s="6"/>
      <c r="DI57" s="6"/>
      <c r="DJ57" s="6"/>
      <c r="DK57" s="6"/>
      <c r="DL57" s="5"/>
      <c r="DM57" s="4"/>
      <c r="DN57" s="4"/>
      <c r="DO57" s="4"/>
      <c r="DP57" s="4"/>
      <c r="DQ57" s="235">
        <v>95</v>
      </c>
      <c r="DR57" s="214"/>
      <c r="DS57" s="3"/>
      <c r="DT57" s="6"/>
      <c r="DU57" s="6"/>
      <c r="DV57" s="6"/>
      <c r="DW57" s="6"/>
      <c r="DX57" s="5"/>
      <c r="DY57" s="4"/>
      <c r="DZ57" s="4"/>
      <c r="EA57" s="4"/>
      <c r="EB57" s="4"/>
      <c r="EC57" s="235">
        <v>95</v>
      </c>
      <c r="ED57" s="214"/>
      <c r="EE57" s="3"/>
      <c r="EF57" s="6"/>
      <c r="EG57" s="6"/>
      <c r="EH57" s="6"/>
      <c r="EI57" s="6"/>
      <c r="EJ57" s="5"/>
      <c r="EK57" s="4"/>
      <c r="EL57" s="4"/>
      <c r="EM57" s="4"/>
      <c r="EN57" s="4"/>
      <c r="EO57" s="235"/>
      <c r="EP57" s="214"/>
      <c r="EQ57" s="3"/>
      <c r="ER57" s="6"/>
      <c r="ES57" s="6"/>
      <c r="ET57" s="6"/>
      <c r="EU57" s="6"/>
      <c r="EV57" s="5"/>
      <c r="EW57" s="4"/>
      <c r="EX57" s="4"/>
      <c r="EY57" s="4"/>
      <c r="EZ57" s="4"/>
      <c r="FA57" s="235">
        <v>95</v>
      </c>
      <c r="FB57" s="214"/>
      <c r="FC57" s="3"/>
      <c r="FD57" s="6"/>
      <c r="FE57" s="6"/>
      <c r="FF57" s="6"/>
      <c r="FG57" s="6"/>
      <c r="FH57" s="5"/>
      <c r="FI57" s="4"/>
      <c r="FJ57" s="4"/>
      <c r="FK57" s="4"/>
      <c r="FL57" s="4"/>
      <c r="FM57" s="235">
        <v>95</v>
      </c>
      <c r="FN57" s="214"/>
      <c r="FO57" s="3"/>
      <c r="FP57" s="6"/>
      <c r="FQ57" s="6"/>
      <c r="FR57" s="6"/>
      <c r="FS57" s="6"/>
      <c r="FT57" s="5"/>
      <c r="FU57" s="4"/>
      <c r="FV57" s="4"/>
      <c r="FW57" s="4"/>
      <c r="FX57" s="4"/>
      <c r="FY57" s="235">
        <v>95</v>
      </c>
      <c r="FZ57" s="214"/>
      <c r="GA57" s="3"/>
      <c r="GB57" s="6"/>
      <c r="GC57" s="6"/>
      <c r="GD57" s="6"/>
      <c r="GE57" s="6"/>
      <c r="GF57" s="5"/>
      <c r="GG57" s="4"/>
      <c r="GH57" s="4"/>
      <c r="GI57" s="4"/>
      <c r="GJ57" s="4"/>
      <c r="GK57" s="235"/>
      <c r="GL57" s="214"/>
      <c r="GM57" s="3"/>
      <c r="GN57" s="6"/>
      <c r="GO57" s="6"/>
      <c r="GP57" s="6"/>
      <c r="GQ57" s="6"/>
      <c r="GR57" s="5"/>
      <c r="GS57" s="4"/>
      <c r="GT57" s="4"/>
      <c r="GU57" s="4"/>
      <c r="GV57" s="4"/>
      <c r="GW57" s="235"/>
      <c r="GX57" s="214"/>
      <c r="GY57" s="3"/>
      <c r="GZ57" s="6"/>
      <c r="HA57" s="6"/>
      <c r="HB57" s="6"/>
      <c r="HC57" s="6"/>
      <c r="HD57" s="5"/>
      <c r="HE57" s="4"/>
      <c r="HF57" s="4"/>
      <c r="HG57" s="4"/>
      <c r="HH57" s="4"/>
      <c r="HI57" s="235"/>
      <c r="HJ57" s="214"/>
      <c r="HK57" s="3"/>
      <c r="HL57" s="6"/>
      <c r="HM57" s="6"/>
      <c r="HN57" s="6"/>
      <c r="HO57" s="6"/>
      <c r="HP57" s="5"/>
      <c r="HQ57" s="4"/>
      <c r="HR57" s="4"/>
      <c r="HS57" s="4"/>
      <c r="HT57" s="4"/>
    </row>
    <row r="58" spans="1:228" x14ac:dyDescent="0.25">
      <c r="A58" s="270"/>
      <c r="B58" s="227"/>
      <c r="C58" s="3">
        <v>38759</v>
      </c>
      <c r="D58" s="6">
        <v>1</v>
      </c>
      <c r="E58" s="6">
        <v>59.4</v>
      </c>
      <c r="F58" s="6">
        <v>9.6999999999999993</v>
      </c>
      <c r="G58" s="6">
        <v>0.02</v>
      </c>
      <c r="H58" s="5">
        <v>2.25</v>
      </c>
      <c r="I58" s="4" t="s">
        <v>22</v>
      </c>
      <c r="J58" s="4" t="s">
        <v>24</v>
      </c>
      <c r="K58" s="4" t="s">
        <v>22</v>
      </c>
      <c r="L58" s="4" t="s">
        <v>22</v>
      </c>
      <c r="M58" s="247"/>
      <c r="N58" s="212"/>
      <c r="O58" s="3">
        <v>38759</v>
      </c>
      <c r="P58" s="6">
        <v>8</v>
      </c>
      <c r="Q58" s="6">
        <v>100</v>
      </c>
      <c r="R58" s="6">
        <v>6.8</v>
      </c>
      <c r="S58" s="6">
        <v>0.12</v>
      </c>
      <c r="T58" s="5">
        <v>3.5</v>
      </c>
      <c r="U58" s="4" t="s">
        <v>24</v>
      </c>
      <c r="V58" s="4" t="s">
        <v>24</v>
      </c>
      <c r="W58" s="4" t="s">
        <v>22</v>
      </c>
      <c r="X58" s="4" t="s">
        <v>22</v>
      </c>
      <c r="Y58" s="273"/>
      <c r="Z58" s="273"/>
      <c r="AA58" s="3">
        <v>38759</v>
      </c>
      <c r="AB58" s="6">
        <v>4.7</v>
      </c>
      <c r="AC58" s="6">
        <v>18.3</v>
      </c>
      <c r="AD58" s="6">
        <v>7.6</v>
      </c>
      <c r="AE58" s="6">
        <v>6.66</v>
      </c>
      <c r="AF58" s="5">
        <v>3.75</v>
      </c>
      <c r="AG58" s="4" t="s">
        <v>23</v>
      </c>
      <c r="AH58" s="4" t="s">
        <v>22</v>
      </c>
      <c r="AI58" s="4" t="s">
        <v>22</v>
      </c>
      <c r="AJ58" s="4" t="s">
        <v>25</v>
      </c>
      <c r="AK58" s="255"/>
      <c r="AL58" s="257"/>
      <c r="AM58" s="3">
        <v>38759</v>
      </c>
      <c r="AN58" s="36">
        <v>40.299999999999997</v>
      </c>
      <c r="AO58" s="6">
        <v>34.4</v>
      </c>
      <c r="AP58" s="6">
        <v>1.2</v>
      </c>
      <c r="AQ58" s="6">
        <v>8.2200000000000006</v>
      </c>
      <c r="AR58" s="5">
        <v>8.25</v>
      </c>
      <c r="AS58" s="4" t="s">
        <v>25</v>
      </c>
      <c r="AT58" s="4" t="s">
        <v>23</v>
      </c>
      <c r="AU58" s="4" t="s">
        <v>25</v>
      </c>
      <c r="AV58" s="4" t="s">
        <v>25</v>
      </c>
      <c r="AW58" s="270"/>
      <c r="AX58" s="270"/>
      <c r="AY58" s="3">
        <v>38759</v>
      </c>
      <c r="AZ58" s="6">
        <v>7.9</v>
      </c>
      <c r="BA58" s="6">
        <v>27.8</v>
      </c>
      <c r="BB58" s="6">
        <v>0.9</v>
      </c>
      <c r="BC58" s="6">
        <v>10.5</v>
      </c>
      <c r="BD58" s="5">
        <v>7.25</v>
      </c>
      <c r="BE58" s="4" t="s">
        <v>24</v>
      </c>
      <c r="BF58" s="4" t="s">
        <v>23</v>
      </c>
      <c r="BG58" s="4" t="s">
        <v>25</v>
      </c>
      <c r="BH58" s="4" t="s">
        <v>25</v>
      </c>
      <c r="BI58" s="236"/>
      <c r="BJ58" s="215"/>
      <c r="BK58" s="3">
        <v>38759</v>
      </c>
      <c r="BL58" s="6">
        <v>8.1</v>
      </c>
      <c r="BM58" s="6">
        <v>25.5</v>
      </c>
      <c r="BN58" s="6">
        <v>0.9</v>
      </c>
      <c r="BO58" s="6">
        <v>7.97</v>
      </c>
      <c r="BP58" s="5">
        <v>7.25</v>
      </c>
      <c r="BQ58" s="4" t="s">
        <v>24</v>
      </c>
      <c r="BR58" s="4" t="s">
        <v>23</v>
      </c>
      <c r="BS58" s="4" t="s">
        <v>25</v>
      </c>
      <c r="BT58" s="4" t="s">
        <v>25</v>
      </c>
      <c r="BU58" s="236"/>
      <c r="BV58" s="215"/>
      <c r="BW58" s="3"/>
      <c r="BX58" s="6"/>
      <c r="BY58" s="6"/>
      <c r="BZ58" s="6"/>
      <c r="CA58" s="6"/>
      <c r="CB58" s="5"/>
      <c r="CC58" s="4"/>
      <c r="CD58" s="4"/>
      <c r="CE58" s="4"/>
      <c r="CF58" s="4"/>
      <c r="CG58" s="260"/>
      <c r="CH58" s="215"/>
      <c r="CI58" s="3"/>
      <c r="CJ58" s="6"/>
      <c r="CK58" s="6"/>
      <c r="CL58" s="6"/>
      <c r="CM58" s="6"/>
      <c r="CN58" s="5"/>
      <c r="CO58" s="4"/>
      <c r="CP58" s="4"/>
      <c r="CQ58" s="4"/>
      <c r="CR58" s="4"/>
      <c r="CS58" s="236"/>
      <c r="CT58" s="215"/>
      <c r="CU58" s="3"/>
      <c r="CV58" s="6"/>
      <c r="CW58" s="6"/>
      <c r="CX58" s="6"/>
      <c r="CY58" s="6"/>
      <c r="CZ58" s="5"/>
      <c r="DA58" s="4"/>
      <c r="DB58" s="4"/>
      <c r="DC58" s="4"/>
      <c r="DD58" s="4"/>
      <c r="DE58" s="236"/>
      <c r="DF58" s="215"/>
      <c r="DG58" s="3"/>
      <c r="DH58" s="6"/>
      <c r="DI58" s="6"/>
      <c r="DJ58" s="6"/>
      <c r="DK58" s="6"/>
      <c r="DL58" s="5"/>
      <c r="DM58" s="4"/>
      <c r="DN58" s="4"/>
      <c r="DO58" s="4"/>
      <c r="DP58" s="4"/>
      <c r="DQ58" s="236"/>
      <c r="DR58" s="215"/>
      <c r="DS58" s="3"/>
      <c r="DT58" s="6"/>
      <c r="DU58" s="6"/>
      <c r="DV58" s="6"/>
      <c r="DW58" s="6"/>
      <c r="DX58" s="5"/>
      <c r="DY58" s="4"/>
      <c r="DZ58" s="4"/>
      <c r="EA58" s="4"/>
      <c r="EB58" s="4"/>
      <c r="EC58" s="236"/>
      <c r="ED58" s="215"/>
      <c r="EE58" s="3"/>
      <c r="EF58" s="6"/>
      <c r="EG58" s="6"/>
      <c r="EH58" s="6"/>
      <c r="EI58" s="6"/>
      <c r="EJ58" s="5"/>
      <c r="EK58" s="4"/>
      <c r="EL58" s="4"/>
      <c r="EM58" s="4"/>
      <c r="EN58" s="4"/>
      <c r="EO58" s="236"/>
      <c r="EP58" s="215"/>
      <c r="EQ58" s="3"/>
      <c r="ER58" s="6"/>
      <c r="ES58" s="6"/>
      <c r="ET58" s="6"/>
      <c r="EU58" s="6"/>
      <c r="EV58" s="5"/>
      <c r="EW58" s="4"/>
      <c r="EX58" s="4"/>
      <c r="EY58" s="4"/>
      <c r="EZ58" s="4"/>
      <c r="FA58" s="236"/>
      <c r="FB58" s="215"/>
      <c r="FC58" s="3"/>
      <c r="FD58" s="6"/>
      <c r="FE58" s="6"/>
      <c r="FF58" s="6"/>
      <c r="FG58" s="6"/>
      <c r="FH58" s="5"/>
      <c r="FI58" s="4"/>
      <c r="FJ58" s="4"/>
      <c r="FK58" s="4"/>
      <c r="FL58" s="4"/>
      <c r="FM58" s="236"/>
      <c r="FN58" s="215"/>
      <c r="FO58" s="3"/>
      <c r="FP58" s="6"/>
      <c r="FQ58" s="6"/>
      <c r="FR58" s="6"/>
      <c r="FS58" s="6"/>
      <c r="FT58" s="5"/>
      <c r="FU58" s="4"/>
      <c r="FV58" s="4"/>
      <c r="FW58" s="4"/>
      <c r="FX58" s="4"/>
      <c r="FY58" s="236"/>
      <c r="FZ58" s="215"/>
      <c r="GA58" s="3"/>
      <c r="GB58" s="6"/>
      <c r="GC58" s="6"/>
      <c r="GD58" s="6"/>
      <c r="GE58" s="6"/>
      <c r="GF58" s="5"/>
      <c r="GG58" s="4"/>
      <c r="GH58" s="4"/>
      <c r="GI58" s="4"/>
      <c r="GJ58" s="4"/>
      <c r="GK58" s="236"/>
      <c r="GL58" s="215"/>
      <c r="GM58" s="3"/>
      <c r="GN58" s="6"/>
      <c r="GO58" s="6"/>
      <c r="GP58" s="6"/>
      <c r="GQ58" s="6"/>
      <c r="GR58" s="5"/>
      <c r="GS58" s="4"/>
      <c r="GT58" s="4"/>
      <c r="GU58" s="4"/>
      <c r="GV58" s="4"/>
      <c r="GW58" s="236"/>
      <c r="GX58" s="215"/>
      <c r="GY58" s="3"/>
      <c r="GZ58" s="6"/>
      <c r="HA58" s="6"/>
      <c r="HB58" s="6"/>
      <c r="HC58" s="6"/>
      <c r="HD58" s="5"/>
      <c r="HE58" s="4"/>
      <c r="HF58" s="4"/>
      <c r="HG58" s="4"/>
      <c r="HH58" s="4"/>
      <c r="HI58" s="236"/>
      <c r="HJ58" s="215"/>
      <c r="HK58" s="3"/>
      <c r="HL58" s="6"/>
      <c r="HM58" s="6"/>
      <c r="HN58" s="6"/>
      <c r="HO58" s="6"/>
      <c r="HP58" s="5"/>
      <c r="HQ58" s="4"/>
      <c r="HR58" s="4"/>
      <c r="HS58" s="4"/>
      <c r="HT58" s="4"/>
    </row>
    <row r="59" spans="1:228" x14ac:dyDescent="0.25">
      <c r="A59" s="270"/>
      <c r="B59" s="227"/>
      <c r="C59" s="3">
        <v>38777</v>
      </c>
      <c r="D59" s="6">
        <v>1.3</v>
      </c>
      <c r="E59" s="6">
        <v>55.6</v>
      </c>
      <c r="F59" s="6">
        <v>9.6</v>
      </c>
      <c r="G59" s="6">
        <v>0.17</v>
      </c>
      <c r="H59" s="5">
        <v>2.25</v>
      </c>
      <c r="I59" s="4" t="s">
        <v>22</v>
      </c>
      <c r="J59" s="4" t="s">
        <v>24</v>
      </c>
      <c r="K59" s="4" t="s">
        <v>22</v>
      </c>
      <c r="L59" s="4" t="s">
        <v>22</v>
      </c>
      <c r="M59" s="247"/>
      <c r="N59" s="212"/>
      <c r="O59" s="3">
        <v>38777</v>
      </c>
      <c r="P59" s="6">
        <v>1.2</v>
      </c>
      <c r="Q59" s="6">
        <v>52.5</v>
      </c>
      <c r="R59" s="6">
        <v>8.4</v>
      </c>
      <c r="S59" s="6">
        <v>0.31</v>
      </c>
      <c r="T59" s="5">
        <v>2.25</v>
      </c>
      <c r="U59" s="4" t="s">
        <v>22</v>
      </c>
      <c r="V59" s="4" t="s">
        <v>24</v>
      </c>
      <c r="W59" s="4" t="s">
        <v>22</v>
      </c>
      <c r="X59" s="4" t="s">
        <v>22</v>
      </c>
      <c r="Y59" s="273"/>
      <c r="Z59" s="273"/>
      <c r="AA59" s="3">
        <v>38777</v>
      </c>
      <c r="AB59" s="6">
        <v>4.7</v>
      </c>
      <c r="AC59" s="6">
        <v>27.7</v>
      </c>
      <c r="AD59" s="6">
        <v>4.9000000000000004</v>
      </c>
      <c r="AE59" s="6">
        <v>5.8</v>
      </c>
      <c r="AF59" s="5">
        <v>4.75</v>
      </c>
      <c r="AG59" s="4" t="s">
        <v>23</v>
      </c>
      <c r="AH59" s="4" t="s">
        <v>23</v>
      </c>
      <c r="AI59" s="4" t="s">
        <v>23</v>
      </c>
      <c r="AJ59" s="4" t="s">
        <v>25</v>
      </c>
      <c r="AK59" s="255"/>
      <c r="AL59" s="257"/>
      <c r="AM59" s="3">
        <v>38777</v>
      </c>
      <c r="AN59" s="36">
        <v>24.1</v>
      </c>
      <c r="AO59" s="6">
        <v>19.3</v>
      </c>
      <c r="AP59" s="6">
        <v>2.4</v>
      </c>
      <c r="AQ59" s="6">
        <v>8.73</v>
      </c>
      <c r="AR59" s="5">
        <v>6.75</v>
      </c>
      <c r="AS59" s="4" t="s">
        <v>25</v>
      </c>
      <c r="AT59" s="4" t="s">
        <v>22</v>
      </c>
      <c r="AU59" s="4" t="s">
        <v>24</v>
      </c>
      <c r="AV59" s="4" t="s">
        <v>25</v>
      </c>
      <c r="AW59" s="270"/>
      <c r="AX59" s="270"/>
      <c r="AY59" s="3">
        <v>38777</v>
      </c>
      <c r="AZ59" s="6">
        <v>10</v>
      </c>
      <c r="BA59" s="6">
        <v>23.2</v>
      </c>
      <c r="BB59" s="6">
        <v>0.6</v>
      </c>
      <c r="BC59" s="6">
        <v>12.9</v>
      </c>
      <c r="BD59" s="5">
        <v>7.25</v>
      </c>
      <c r="BE59" s="4" t="s">
        <v>24</v>
      </c>
      <c r="BF59" s="4" t="s">
        <v>23</v>
      </c>
      <c r="BG59" s="4" t="s">
        <v>25</v>
      </c>
      <c r="BH59" s="4" t="s">
        <v>25</v>
      </c>
      <c r="BI59" s="236"/>
      <c r="BJ59" s="215"/>
      <c r="BK59" s="3">
        <v>38777</v>
      </c>
      <c r="BL59" s="6">
        <v>7.6</v>
      </c>
      <c r="BM59" s="6">
        <v>45.4</v>
      </c>
      <c r="BN59" s="6">
        <v>0.7</v>
      </c>
      <c r="BO59" s="6">
        <v>4.88</v>
      </c>
      <c r="BP59" s="5">
        <v>7.25</v>
      </c>
      <c r="BQ59" s="4" t="s">
        <v>24</v>
      </c>
      <c r="BR59" s="4" t="s">
        <v>23</v>
      </c>
      <c r="BS59" s="4" t="s">
        <v>25</v>
      </c>
      <c r="BT59" s="4" t="s">
        <v>25</v>
      </c>
      <c r="BU59" s="236"/>
      <c r="BV59" s="215"/>
      <c r="BW59" s="3"/>
      <c r="BX59" s="6"/>
      <c r="BY59" s="6"/>
      <c r="BZ59" s="6"/>
      <c r="CA59" s="6"/>
      <c r="CB59" s="5"/>
      <c r="CC59" s="4"/>
      <c r="CD59" s="4"/>
      <c r="CE59" s="4"/>
      <c r="CF59" s="4"/>
      <c r="CG59" s="260"/>
      <c r="CH59" s="215"/>
      <c r="CI59" s="3"/>
      <c r="CJ59" s="6"/>
      <c r="CK59" s="6"/>
      <c r="CL59" s="6"/>
      <c r="CM59" s="6"/>
      <c r="CN59" s="5"/>
      <c r="CO59" s="4"/>
      <c r="CP59" s="4"/>
      <c r="CQ59" s="4"/>
      <c r="CR59" s="4"/>
      <c r="CS59" s="236"/>
      <c r="CT59" s="215"/>
      <c r="CU59" s="3"/>
      <c r="CV59" s="6"/>
      <c r="CW59" s="6"/>
      <c r="CX59" s="6"/>
      <c r="CY59" s="6"/>
      <c r="CZ59" s="5"/>
      <c r="DA59" s="4"/>
      <c r="DB59" s="4"/>
      <c r="DC59" s="4"/>
      <c r="DD59" s="4"/>
      <c r="DE59" s="236"/>
      <c r="DF59" s="215"/>
      <c r="DG59" s="3"/>
      <c r="DH59" s="6"/>
      <c r="DI59" s="6"/>
      <c r="DJ59" s="6"/>
      <c r="DK59" s="6"/>
      <c r="DL59" s="5"/>
      <c r="DM59" s="4"/>
      <c r="DN59" s="4"/>
      <c r="DO59" s="4"/>
      <c r="DP59" s="4"/>
      <c r="DQ59" s="236"/>
      <c r="DR59" s="215"/>
      <c r="DS59" s="3"/>
      <c r="DT59" s="6"/>
      <c r="DU59" s="6"/>
      <c r="DV59" s="6"/>
      <c r="DW59" s="6"/>
      <c r="DX59" s="5"/>
      <c r="DY59" s="4"/>
      <c r="DZ59" s="4"/>
      <c r="EA59" s="4"/>
      <c r="EB59" s="4"/>
      <c r="EC59" s="236"/>
      <c r="ED59" s="215"/>
      <c r="EE59" s="3"/>
      <c r="EF59" s="6"/>
      <c r="EG59" s="6"/>
      <c r="EH59" s="6"/>
      <c r="EI59" s="6"/>
      <c r="EJ59" s="5"/>
      <c r="EK59" s="4"/>
      <c r="EL59" s="4"/>
      <c r="EM59" s="4"/>
      <c r="EN59" s="4"/>
      <c r="EO59" s="236"/>
      <c r="EP59" s="215"/>
      <c r="EQ59" s="3"/>
      <c r="ER59" s="6"/>
      <c r="ES59" s="6"/>
      <c r="ET59" s="6"/>
      <c r="EU59" s="6"/>
      <c r="EV59" s="5"/>
      <c r="EW59" s="4"/>
      <c r="EX59" s="4"/>
      <c r="EY59" s="4"/>
      <c r="EZ59" s="4"/>
      <c r="FA59" s="236"/>
      <c r="FB59" s="215"/>
      <c r="FC59" s="3"/>
      <c r="FD59" s="6"/>
      <c r="FE59" s="6"/>
      <c r="FF59" s="6"/>
      <c r="FG59" s="6"/>
      <c r="FH59" s="5"/>
      <c r="FI59" s="4"/>
      <c r="FJ59" s="4"/>
      <c r="FK59" s="4"/>
      <c r="FL59" s="4"/>
      <c r="FM59" s="236"/>
      <c r="FN59" s="215"/>
      <c r="FO59" s="3"/>
      <c r="FP59" s="6"/>
      <c r="FQ59" s="6"/>
      <c r="FR59" s="6"/>
      <c r="FS59" s="6"/>
      <c r="FT59" s="5"/>
      <c r="FU59" s="4"/>
      <c r="FV59" s="4"/>
      <c r="FW59" s="4"/>
      <c r="FX59" s="4"/>
      <c r="FY59" s="236"/>
      <c r="FZ59" s="215"/>
      <c r="GA59" s="3"/>
      <c r="GB59" s="6"/>
      <c r="GC59" s="6"/>
      <c r="GD59" s="6"/>
      <c r="GE59" s="6"/>
      <c r="GF59" s="5"/>
      <c r="GG59" s="4"/>
      <c r="GH59" s="4"/>
      <c r="GI59" s="4"/>
      <c r="GJ59" s="4"/>
      <c r="GK59" s="236"/>
      <c r="GL59" s="215"/>
      <c r="GM59" s="3"/>
      <c r="GN59" s="6"/>
      <c r="GO59" s="6"/>
      <c r="GP59" s="6"/>
      <c r="GQ59" s="6"/>
      <c r="GR59" s="5"/>
      <c r="GS59" s="4"/>
      <c r="GT59" s="4"/>
      <c r="GU59" s="4"/>
      <c r="GV59" s="4"/>
      <c r="GW59" s="236"/>
      <c r="GX59" s="215"/>
      <c r="GY59" s="3"/>
      <c r="GZ59" s="6"/>
      <c r="HA59" s="6"/>
      <c r="HB59" s="6"/>
      <c r="HC59" s="6"/>
      <c r="HD59" s="5"/>
      <c r="HE59" s="4"/>
      <c r="HF59" s="4"/>
      <c r="HG59" s="4"/>
      <c r="HH59" s="4"/>
      <c r="HI59" s="236"/>
      <c r="HJ59" s="215"/>
      <c r="HK59" s="3"/>
      <c r="HL59" s="6"/>
      <c r="HM59" s="6"/>
      <c r="HN59" s="6"/>
      <c r="HO59" s="6"/>
      <c r="HP59" s="5"/>
      <c r="HQ59" s="4"/>
      <c r="HR59" s="4"/>
      <c r="HS59" s="4"/>
      <c r="HT59" s="4"/>
    </row>
    <row r="60" spans="1:228" x14ac:dyDescent="0.25">
      <c r="A60" s="270"/>
      <c r="B60" s="227"/>
      <c r="C60" s="3">
        <v>38824</v>
      </c>
      <c r="D60" s="6">
        <v>1.8</v>
      </c>
      <c r="E60" s="6">
        <v>77</v>
      </c>
      <c r="F60" s="6">
        <v>9.1</v>
      </c>
      <c r="G60" s="6">
        <v>0.13</v>
      </c>
      <c r="H60" s="5">
        <v>2.25</v>
      </c>
      <c r="I60" s="4" t="s">
        <v>22</v>
      </c>
      <c r="J60" s="4" t="s">
        <v>24</v>
      </c>
      <c r="K60" s="4" t="s">
        <v>22</v>
      </c>
      <c r="L60" s="4" t="s">
        <v>22</v>
      </c>
      <c r="M60" s="247"/>
      <c r="N60" s="212"/>
      <c r="O60" s="3">
        <v>38824</v>
      </c>
      <c r="P60" s="6">
        <v>6.7</v>
      </c>
      <c r="Q60" s="6">
        <v>217</v>
      </c>
      <c r="R60" s="6">
        <v>7.2</v>
      </c>
      <c r="S60" s="6">
        <v>0.39</v>
      </c>
      <c r="T60" s="5">
        <v>4.5</v>
      </c>
      <c r="U60" s="4" t="s">
        <v>24</v>
      </c>
      <c r="V60" s="4" t="s">
        <v>25</v>
      </c>
      <c r="W60" s="4" t="s">
        <v>22</v>
      </c>
      <c r="X60" s="4" t="s">
        <v>22</v>
      </c>
      <c r="Y60" s="273"/>
      <c r="Z60" s="273"/>
      <c r="AA60" s="3">
        <v>38824</v>
      </c>
      <c r="AB60" s="6">
        <v>6.5</v>
      </c>
      <c r="AC60" s="6">
        <v>74.599999999999994</v>
      </c>
      <c r="AD60" s="6">
        <v>7.2</v>
      </c>
      <c r="AE60" s="6">
        <v>2.19</v>
      </c>
      <c r="AF60" s="5">
        <v>4.75</v>
      </c>
      <c r="AG60" s="4" t="s">
        <v>24</v>
      </c>
      <c r="AH60" s="4" t="s">
        <v>24</v>
      </c>
      <c r="AI60" s="4" t="s">
        <v>22</v>
      </c>
      <c r="AJ60" s="4" t="s">
        <v>24</v>
      </c>
      <c r="AK60" s="255"/>
      <c r="AL60" s="257"/>
      <c r="AM60" s="3">
        <v>38824</v>
      </c>
      <c r="AN60" s="36">
        <v>14</v>
      </c>
      <c r="AO60" s="6">
        <v>92.2</v>
      </c>
      <c r="AP60" s="6">
        <v>6</v>
      </c>
      <c r="AQ60" s="6">
        <v>4.1399999999999997</v>
      </c>
      <c r="AR60" s="5">
        <v>6.25</v>
      </c>
      <c r="AS60" s="4" t="s">
        <v>24</v>
      </c>
      <c r="AT60" s="4" t="s">
        <v>24</v>
      </c>
      <c r="AU60" s="4" t="s">
        <v>23</v>
      </c>
      <c r="AV60" s="4" t="s">
        <v>25</v>
      </c>
      <c r="AW60" s="270"/>
      <c r="AX60" s="270"/>
      <c r="AY60" s="3">
        <v>38824</v>
      </c>
      <c r="AZ60" s="6">
        <v>6.8</v>
      </c>
      <c r="BA60" s="6">
        <v>74.099999999999994</v>
      </c>
      <c r="BB60" s="6">
        <v>3.5</v>
      </c>
      <c r="BC60" s="6">
        <v>3.51</v>
      </c>
      <c r="BD60" s="5">
        <v>7</v>
      </c>
      <c r="BE60" s="4" t="s">
        <v>24</v>
      </c>
      <c r="BF60" s="4" t="s">
        <v>24</v>
      </c>
      <c r="BG60" s="4" t="s">
        <v>24</v>
      </c>
      <c r="BH60" s="4" t="s">
        <v>25</v>
      </c>
      <c r="BI60" s="236"/>
      <c r="BJ60" s="215"/>
      <c r="BK60" s="3">
        <v>38824</v>
      </c>
      <c r="BL60" s="6">
        <v>5</v>
      </c>
      <c r="BM60" s="6">
        <v>118</v>
      </c>
      <c r="BN60" s="6">
        <v>4.0999999999999996</v>
      </c>
      <c r="BO60" s="6">
        <v>2.65</v>
      </c>
      <c r="BP60" s="5">
        <v>7</v>
      </c>
      <c r="BQ60" s="4" t="s">
        <v>24</v>
      </c>
      <c r="BR60" s="4" t="s">
        <v>25</v>
      </c>
      <c r="BS60" s="4" t="s">
        <v>24</v>
      </c>
      <c r="BT60" s="4" t="s">
        <v>24</v>
      </c>
      <c r="BU60" s="236"/>
      <c r="BV60" s="215"/>
      <c r="BW60" s="3"/>
      <c r="BX60" s="6"/>
      <c r="BY60" s="6"/>
      <c r="BZ60" s="6"/>
      <c r="CA60" s="6"/>
      <c r="CB60" s="5"/>
      <c r="CC60" s="4"/>
      <c r="CD60" s="4"/>
      <c r="CE60" s="4"/>
      <c r="CF60" s="4"/>
      <c r="CG60" s="260"/>
      <c r="CH60" s="215"/>
      <c r="CI60" s="3"/>
      <c r="CJ60" s="6"/>
      <c r="CK60" s="6"/>
      <c r="CL60" s="6"/>
      <c r="CM60" s="6"/>
      <c r="CN60" s="5"/>
      <c r="CO60" s="4"/>
      <c r="CP60" s="4"/>
      <c r="CQ60" s="4"/>
      <c r="CR60" s="4"/>
      <c r="CS60" s="236"/>
      <c r="CT60" s="215"/>
      <c r="CU60" s="3"/>
      <c r="CV60" s="6"/>
      <c r="CW60" s="6"/>
      <c r="CX60" s="6"/>
      <c r="CY60" s="6"/>
      <c r="CZ60" s="5"/>
      <c r="DA60" s="4"/>
      <c r="DB60" s="4"/>
      <c r="DC60" s="4"/>
      <c r="DD60" s="4"/>
      <c r="DE60" s="236"/>
      <c r="DF60" s="215"/>
      <c r="DG60" s="3"/>
      <c r="DH60" s="6"/>
      <c r="DI60" s="6"/>
      <c r="DJ60" s="6"/>
      <c r="DK60" s="6"/>
      <c r="DL60" s="5"/>
      <c r="DM60" s="4"/>
      <c r="DN60" s="4"/>
      <c r="DO60" s="4"/>
      <c r="DP60" s="4"/>
      <c r="DQ60" s="236"/>
      <c r="DR60" s="215"/>
      <c r="DS60" s="3"/>
      <c r="DT60" s="6"/>
      <c r="DU60" s="6"/>
      <c r="DV60" s="6"/>
      <c r="DW60" s="6"/>
      <c r="DX60" s="5"/>
      <c r="DY60" s="4"/>
      <c r="DZ60" s="4"/>
      <c r="EA60" s="4"/>
      <c r="EB60" s="4"/>
      <c r="EC60" s="236"/>
      <c r="ED60" s="215"/>
      <c r="EE60" s="3"/>
      <c r="EF60" s="6"/>
      <c r="EG60" s="6"/>
      <c r="EH60" s="6"/>
      <c r="EI60" s="6"/>
      <c r="EJ60" s="5"/>
      <c r="EK60" s="4"/>
      <c r="EL60" s="4"/>
      <c r="EM60" s="4"/>
      <c r="EN60" s="4"/>
      <c r="EO60" s="236"/>
      <c r="EP60" s="215"/>
      <c r="EQ60" s="3"/>
      <c r="ER60" s="6"/>
      <c r="ES60" s="6"/>
      <c r="ET60" s="6"/>
      <c r="EU60" s="6"/>
      <c r="EV60" s="5"/>
      <c r="EW60" s="4"/>
      <c r="EX60" s="4"/>
      <c r="EY60" s="4"/>
      <c r="EZ60" s="4"/>
      <c r="FA60" s="236"/>
      <c r="FB60" s="215"/>
      <c r="FC60" s="3"/>
      <c r="FD60" s="6"/>
      <c r="FE60" s="6"/>
      <c r="FF60" s="6"/>
      <c r="FG60" s="6"/>
      <c r="FH60" s="5"/>
      <c r="FI60" s="4"/>
      <c r="FJ60" s="4"/>
      <c r="FK60" s="4"/>
      <c r="FL60" s="4"/>
      <c r="FM60" s="236"/>
      <c r="FN60" s="215"/>
      <c r="FO60" s="3"/>
      <c r="FP60" s="6"/>
      <c r="FQ60" s="6"/>
      <c r="FR60" s="6"/>
      <c r="FS60" s="6"/>
      <c r="FT60" s="5"/>
      <c r="FU60" s="4"/>
      <c r="FV60" s="4"/>
      <c r="FW60" s="4"/>
      <c r="FX60" s="4"/>
      <c r="FY60" s="236"/>
      <c r="FZ60" s="215"/>
      <c r="GA60" s="3"/>
      <c r="GB60" s="6"/>
      <c r="GC60" s="6"/>
      <c r="GD60" s="6"/>
      <c r="GE60" s="6"/>
      <c r="GF60" s="5"/>
      <c r="GG60" s="4"/>
      <c r="GH60" s="4"/>
      <c r="GI60" s="4"/>
      <c r="GJ60" s="4"/>
      <c r="GK60" s="236"/>
      <c r="GL60" s="215"/>
      <c r="GM60" s="3"/>
      <c r="GN60" s="6"/>
      <c r="GO60" s="6"/>
      <c r="GP60" s="6"/>
      <c r="GQ60" s="6"/>
      <c r="GR60" s="5"/>
      <c r="GS60" s="4"/>
      <c r="GT60" s="4"/>
      <c r="GU60" s="4"/>
      <c r="GV60" s="4"/>
      <c r="GW60" s="236"/>
      <c r="GX60" s="215"/>
      <c r="GY60" s="3"/>
      <c r="GZ60" s="6"/>
      <c r="HA60" s="6"/>
      <c r="HB60" s="6"/>
      <c r="HC60" s="6"/>
      <c r="HD60" s="5"/>
      <c r="HE60" s="4"/>
      <c r="HF60" s="4"/>
      <c r="HG60" s="4"/>
      <c r="HH60" s="4"/>
      <c r="HI60" s="236"/>
      <c r="HJ60" s="215"/>
      <c r="HK60" s="3"/>
      <c r="HL60" s="6"/>
      <c r="HM60" s="6"/>
      <c r="HN60" s="6"/>
      <c r="HO60" s="6"/>
      <c r="HP60" s="5"/>
      <c r="HQ60" s="4"/>
      <c r="HR60" s="4"/>
      <c r="HS60" s="4"/>
      <c r="HT60" s="4"/>
    </row>
    <row r="61" spans="1:228" x14ac:dyDescent="0.25">
      <c r="A61" s="270"/>
      <c r="B61" s="227"/>
      <c r="C61" s="3">
        <v>38843</v>
      </c>
      <c r="D61" s="6">
        <v>1</v>
      </c>
      <c r="E61" s="6">
        <v>21</v>
      </c>
      <c r="F61" s="6">
        <v>8.1</v>
      </c>
      <c r="G61" s="6">
        <v>0.02</v>
      </c>
      <c r="H61" s="5">
        <v>1.5</v>
      </c>
      <c r="I61" s="4" t="s">
        <v>22</v>
      </c>
      <c r="J61" s="4" t="s">
        <v>23</v>
      </c>
      <c r="K61" s="4" t="s">
        <v>22</v>
      </c>
      <c r="L61" s="4" t="s">
        <v>22</v>
      </c>
      <c r="M61" s="247"/>
      <c r="N61" s="212"/>
      <c r="O61" s="3">
        <v>38843</v>
      </c>
      <c r="P61" s="6">
        <v>8.8000000000000007</v>
      </c>
      <c r="Q61" s="6">
        <v>179</v>
      </c>
      <c r="R61" s="6">
        <v>5</v>
      </c>
      <c r="S61" s="6">
        <v>0.93</v>
      </c>
      <c r="T61" s="5">
        <v>5.5</v>
      </c>
      <c r="U61" s="4" t="s">
        <v>24</v>
      </c>
      <c r="V61" s="4" t="s">
        <v>25</v>
      </c>
      <c r="W61" s="4" t="s">
        <v>23</v>
      </c>
      <c r="X61" s="4" t="s">
        <v>23</v>
      </c>
      <c r="Y61" s="273"/>
      <c r="Z61" s="273"/>
      <c r="AA61" s="3">
        <v>38843</v>
      </c>
      <c r="AB61" s="6">
        <v>4</v>
      </c>
      <c r="AC61" s="6">
        <v>29.6</v>
      </c>
      <c r="AD61" s="6">
        <v>3.8</v>
      </c>
      <c r="AE61" s="6">
        <v>5.73</v>
      </c>
      <c r="AF61" s="5">
        <v>5.5</v>
      </c>
      <c r="AG61" s="4" t="s">
        <v>23</v>
      </c>
      <c r="AH61" s="4" t="s">
        <v>23</v>
      </c>
      <c r="AI61" s="4" t="s">
        <v>24</v>
      </c>
      <c r="AJ61" s="4" t="s">
        <v>25</v>
      </c>
      <c r="AK61" s="255"/>
      <c r="AL61" s="257"/>
      <c r="AM61" s="3">
        <v>38843</v>
      </c>
      <c r="AN61" s="36">
        <v>27.1</v>
      </c>
      <c r="AO61" s="6">
        <v>27.5</v>
      </c>
      <c r="AP61" s="6">
        <v>1</v>
      </c>
      <c r="AQ61" s="6">
        <v>6.38</v>
      </c>
      <c r="AR61" s="5">
        <v>8.25</v>
      </c>
      <c r="AS61" s="4" t="s">
        <v>25</v>
      </c>
      <c r="AT61" s="4" t="s">
        <v>23</v>
      </c>
      <c r="AU61" s="4" t="s">
        <v>25</v>
      </c>
      <c r="AV61" s="4" t="s">
        <v>25</v>
      </c>
      <c r="AW61" s="270"/>
      <c r="AX61" s="270"/>
      <c r="AY61" s="3">
        <v>38843</v>
      </c>
      <c r="AZ61" s="6">
        <v>8.8000000000000007</v>
      </c>
      <c r="BA61" s="6">
        <v>20.2</v>
      </c>
      <c r="BB61" s="6">
        <v>0</v>
      </c>
      <c r="BC61" s="6">
        <v>12.2</v>
      </c>
      <c r="BD61" s="5">
        <v>7.25</v>
      </c>
      <c r="BE61" s="4" t="s">
        <v>24</v>
      </c>
      <c r="BF61" s="4" t="s">
        <v>23</v>
      </c>
      <c r="BG61" s="4" t="s">
        <v>25</v>
      </c>
      <c r="BH61" s="4" t="s">
        <v>25</v>
      </c>
      <c r="BI61" s="236"/>
      <c r="BJ61" s="215"/>
      <c r="BK61" s="3">
        <v>38843</v>
      </c>
      <c r="BL61" s="6">
        <v>7.3</v>
      </c>
      <c r="BM61" s="6">
        <v>29.9</v>
      </c>
      <c r="BN61" s="6">
        <v>1.5</v>
      </c>
      <c r="BO61" s="6">
        <v>8.1999999999999993</v>
      </c>
      <c r="BP61" s="5">
        <v>7.25</v>
      </c>
      <c r="BQ61" s="4" t="s">
        <v>24</v>
      </c>
      <c r="BR61" s="4" t="s">
        <v>23</v>
      </c>
      <c r="BS61" s="4" t="s">
        <v>25</v>
      </c>
      <c r="BT61" s="4" t="s">
        <v>25</v>
      </c>
      <c r="BU61" s="236"/>
      <c r="BV61" s="215"/>
      <c r="BW61" s="3"/>
      <c r="BX61" s="6"/>
      <c r="BY61" s="6"/>
      <c r="BZ61" s="6"/>
      <c r="CA61" s="6"/>
      <c r="CB61" s="5"/>
      <c r="CC61" s="4"/>
      <c r="CD61" s="4"/>
      <c r="CE61" s="4"/>
      <c r="CF61" s="4"/>
      <c r="CG61" s="260"/>
      <c r="CH61" s="215"/>
      <c r="CI61" s="3"/>
      <c r="CJ61" s="6"/>
      <c r="CK61" s="6"/>
      <c r="CL61" s="6"/>
      <c r="CM61" s="6"/>
      <c r="CN61" s="5"/>
      <c r="CO61" s="4"/>
      <c r="CP61" s="4"/>
      <c r="CQ61" s="4"/>
      <c r="CR61" s="4"/>
      <c r="CS61" s="236"/>
      <c r="CT61" s="215"/>
      <c r="CU61" s="3"/>
      <c r="CV61" s="6"/>
      <c r="CW61" s="6"/>
      <c r="CX61" s="6"/>
      <c r="CY61" s="6"/>
      <c r="CZ61" s="5"/>
      <c r="DA61" s="4"/>
      <c r="DB61" s="4"/>
      <c r="DC61" s="4"/>
      <c r="DD61" s="4"/>
      <c r="DE61" s="236"/>
      <c r="DF61" s="215"/>
      <c r="DG61" s="3"/>
      <c r="DH61" s="6"/>
      <c r="DI61" s="6"/>
      <c r="DJ61" s="6"/>
      <c r="DK61" s="6"/>
      <c r="DL61" s="5"/>
      <c r="DM61" s="4"/>
      <c r="DN61" s="4"/>
      <c r="DO61" s="4"/>
      <c r="DP61" s="4"/>
      <c r="DQ61" s="236"/>
      <c r="DR61" s="215"/>
      <c r="DS61" s="3"/>
      <c r="DT61" s="6"/>
      <c r="DU61" s="6"/>
      <c r="DV61" s="6"/>
      <c r="DW61" s="6"/>
      <c r="DX61" s="5"/>
      <c r="DY61" s="4"/>
      <c r="DZ61" s="4"/>
      <c r="EA61" s="4"/>
      <c r="EB61" s="4"/>
      <c r="EC61" s="236"/>
      <c r="ED61" s="215"/>
      <c r="EE61" s="3"/>
      <c r="EF61" s="6"/>
      <c r="EG61" s="6"/>
      <c r="EH61" s="6"/>
      <c r="EI61" s="6"/>
      <c r="EJ61" s="5"/>
      <c r="EK61" s="4"/>
      <c r="EL61" s="4"/>
      <c r="EM61" s="4"/>
      <c r="EN61" s="4"/>
      <c r="EO61" s="236"/>
      <c r="EP61" s="215"/>
      <c r="EQ61" s="3"/>
      <c r="ER61" s="6"/>
      <c r="ES61" s="6"/>
      <c r="ET61" s="6"/>
      <c r="EU61" s="6"/>
      <c r="EV61" s="5"/>
      <c r="EW61" s="4"/>
      <c r="EX61" s="4"/>
      <c r="EY61" s="4"/>
      <c r="EZ61" s="4"/>
      <c r="FA61" s="236"/>
      <c r="FB61" s="215"/>
      <c r="FC61" s="3"/>
      <c r="FD61" s="6"/>
      <c r="FE61" s="6"/>
      <c r="FF61" s="6"/>
      <c r="FG61" s="6"/>
      <c r="FH61" s="5"/>
      <c r="FI61" s="4"/>
      <c r="FJ61" s="4"/>
      <c r="FK61" s="4"/>
      <c r="FL61" s="4"/>
      <c r="FM61" s="236"/>
      <c r="FN61" s="215"/>
      <c r="FO61" s="3"/>
      <c r="FP61" s="6"/>
      <c r="FQ61" s="6"/>
      <c r="FR61" s="6"/>
      <c r="FS61" s="6"/>
      <c r="FT61" s="5"/>
      <c r="FU61" s="4"/>
      <c r="FV61" s="4"/>
      <c r="FW61" s="4"/>
      <c r="FX61" s="4"/>
      <c r="FY61" s="236"/>
      <c r="FZ61" s="215"/>
      <c r="GA61" s="3"/>
      <c r="GB61" s="6"/>
      <c r="GC61" s="6"/>
      <c r="GD61" s="6"/>
      <c r="GE61" s="6"/>
      <c r="GF61" s="5"/>
      <c r="GG61" s="4"/>
      <c r="GH61" s="4"/>
      <c r="GI61" s="4"/>
      <c r="GJ61" s="4"/>
      <c r="GK61" s="236"/>
      <c r="GL61" s="215"/>
      <c r="GM61" s="3"/>
      <c r="GN61" s="6"/>
      <c r="GO61" s="6"/>
      <c r="GP61" s="6"/>
      <c r="GQ61" s="6"/>
      <c r="GR61" s="5"/>
      <c r="GS61" s="4"/>
      <c r="GT61" s="4"/>
      <c r="GU61" s="4"/>
      <c r="GV61" s="4"/>
      <c r="GW61" s="236"/>
      <c r="GX61" s="215"/>
      <c r="GY61" s="3"/>
      <c r="GZ61" s="6"/>
      <c r="HA61" s="6"/>
      <c r="HB61" s="6"/>
      <c r="HC61" s="6"/>
      <c r="HD61" s="5"/>
      <c r="HE61" s="4"/>
      <c r="HF61" s="4"/>
      <c r="HG61" s="4"/>
      <c r="HH61" s="4"/>
      <c r="HI61" s="236"/>
      <c r="HJ61" s="215"/>
      <c r="HK61" s="3"/>
      <c r="HL61" s="6"/>
      <c r="HM61" s="6"/>
      <c r="HN61" s="6"/>
      <c r="HO61" s="6"/>
      <c r="HP61" s="5"/>
      <c r="HQ61" s="4"/>
      <c r="HR61" s="4"/>
      <c r="HS61" s="4"/>
      <c r="HT61" s="4"/>
    </row>
    <row r="62" spans="1:228" x14ac:dyDescent="0.25">
      <c r="A62" s="270"/>
      <c r="B62" s="227"/>
      <c r="C62" s="3">
        <v>38873</v>
      </c>
      <c r="D62" s="6">
        <v>1</v>
      </c>
      <c r="E62" s="6">
        <v>44.1</v>
      </c>
      <c r="F62" s="6">
        <v>7.7</v>
      </c>
      <c r="G62" s="6">
        <v>7.0000000000000007E-2</v>
      </c>
      <c r="H62" s="5">
        <v>1.5</v>
      </c>
      <c r="I62" s="4" t="s">
        <v>22</v>
      </c>
      <c r="J62" s="4" t="s">
        <v>23</v>
      </c>
      <c r="K62" s="4" t="s">
        <v>22</v>
      </c>
      <c r="L62" s="4" t="s">
        <v>22</v>
      </c>
      <c r="M62" s="247"/>
      <c r="N62" s="212"/>
      <c r="O62" s="3">
        <v>38873</v>
      </c>
      <c r="P62" s="6">
        <v>1.8</v>
      </c>
      <c r="Q62" s="6">
        <v>87.3</v>
      </c>
      <c r="R62" s="6">
        <v>6.5</v>
      </c>
      <c r="S62" s="6">
        <v>0.28000000000000003</v>
      </c>
      <c r="T62" s="5">
        <v>2.75</v>
      </c>
      <c r="U62" s="4" t="s">
        <v>22</v>
      </c>
      <c r="V62" s="4" t="s">
        <v>24</v>
      </c>
      <c r="W62" s="4" t="s">
        <v>23</v>
      </c>
      <c r="X62" s="4" t="s">
        <v>22</v>
      </c>
      <c r="Y62" s="273"/>
      <c r="Z62" s="273"/>
      <c r="AA62" s="3">
        <v>38873</v>
      </c>
      <c r="AB62" s="6">
        <v>5.6</v>
      </c>
      <c r="AC62" s="6">
        <v>190</v>
      </c>
      <c r="AD62" s="6">
        <v>5.9</v>
      </c>
      <c r="AE62" s="6">
        <v>2.58</v>
      </c>
      <c r="AF62" s="5">
        <v>6.25</v>
      </c>
      <c r="AG62" s="4" t="s">
        <v>24</v>
      </c>
      <c r="AH62" s="4" t="s">
        <v>25</v>
      </c>
      <c r="AI62" s="4" t="s">
        <v>23</v>
      </c>
      <c r="AJ62" s="4" t="s">
        <v>24</v>
      </c>
      <c r="AK62" s="255"/>
      <c r="AL62" s="257"/>
      <c r="AM62" s="3">
        <v>38873</v>
      </c>
      <c r="AN62" s="36">
        <v>8.4</v>
      </c>
      <c r="AO62" s="6">
        <v>101</v>
      </c>
      <c r="AP62" s="6">
        <v>2.7</v>
      </c>
      <c r="AQ62" s="6">
        <v>2.87</v>
      </c>
      <c r="AR62" s="5">
        <v>7</v>
      </c>
      <c r="AS62" s="4" t="s">
        <v>24</v>
      </c>
      <c r="AT62" s="4" t="s">
        <v>25</v>
      </c>
      <c r="AU62" s="4" t="s">
        <v>24</v>
      </c>
      <c r="AV62" s="4" t="s">
        <v>24</v>
      </c>
      <c r="AW62" s="270"/>
      <c r="AX62" s="270"/>
      <c r="AY62" s="3">
        <v>38873</v>
      </c>
      <c r="AZ62" s="6">
        <v>4.9000000000000004</v>
      </c>
      <c r="BA62" s="6">
        <v>26.2</v>
      </c>
      <c r="BB62" s="6">
        <v>1.7</v>
      </c>
      <c r="BC62" s="6">
        <v>3.08</v>
      </c>
      <c r="BD62" s="5">
        <v>6.5</v>
      </c>
      <c r="BE62" s="4" t="s">
        <v>23</v>
      </c>
      <c r="BF62" s="4" t="s">
        <v>23</v>
      </c>
      <c r="BG62" s="4" t="s">
        <v>25</v>
      </c>
      <c r="BH62" s="4" t="s">
        <v>25</v>
      </c>
      <c r="BI62" s="236"/>
      <c r="BJ62" s="215"/>
      <c r="BK62" s="3">
        <v>38873</v>
      </c>
      <c r="BL62" s="6">
        <v>4.8</v>
      </c>
      <c r="BM62" s="6">
        <v>41.8</v>
      </c>
      <c r="BN62" s="6">
        <v>0</v>
      </c>
      <c r="BO62" s="6">
        <v>3.68</v>
      </c>
      <c r="BP62" s="5">
        <v>6.5</v>
      </c>
      <c r="BQ62" s="4" t="s">
        <v>23</v>
      </c>
      <c r="BR62" s="4" t="s">
        <v>23</v>
      </c>
      <c r="BS62" s="4" t="s">
        <v>25</v>
      </c>
      <c r="BT62" s="4" t="s">
        <v>25</v>
      </c>
      <c r="BU62" s="236"/>
      <c r="BV62" s="215"/>
      <c r="BW62" s="3"/>
      <c r="BX62" s="6"/>
      <c r="BY62" s="6"/>
      <c r="BZ62" s="6"/>
      <c r="CA62" s="6"/>
      <c r="CB62" s="5"/>
      <c r="CC62" s="4"/>
      <c r="CD62" s="4"/>
      <c r="CE62" s="4"/>
      <c r="CF62" s="4"/>
      <c r="CG62" s="260"/>
      <c r="CH62" s="215"/>
      <c r="CI62" s="3"/>
      <c r="CJ62" s="6"/>
      <c r="CK62" s="6"/>
      <c r="CL62" s="6"/>
      <c r="CM62" s="6"/>
      <c r="CN62" s="5"/>
      <c r="CO62" s="4"/>
      <c r="CP62" s="4"/>
      <c r="CQ62" s="4"/>
      <c r="CR62" s="4"/>
      <c r="CS62" s="236"/>
      <c r="CT62" s="215"/>
      <c r="CU62" s="3"/>
      <c r="CV62" s="6"/>
      <c r="CW62" s="6"/>
      <c r="CX62" s="6"/>
      <c r="CY62" s="6"/>
      <c r="CZ62" s="5"/>
      <c r="DA62" s="4"/>
      <c r="DB62" s="4"/>
      <c r="DC62" s="4"/>
      <c r="DD62" s="4"/>
      <c r="DE62" s="236"/>
      <c r="DF62" s="215"/>
      <c r="DG62" s="3"/>
      <c r="DH62" s="6"/>
      <c r="DI62" s="6"/>
      <c r="DJ62" s="6"/>
      <c r="DK62" s="6"/>
      <c r="DL62" s="5"/>
      <c r="DM62" s="4"/>
      <c r="DN62" s="4"/>
      <c r="DO62" s="4"/>
      <c r="DP62" s="4"/>
      <c r="DQ62" s="236"/>
      <c r="DR62" s="215"/>
      <c r="DS62" s="3"/>
      <c r="DT62" s="6"/>
      <c r="DU62" s="6"/>
      <c r="DV62" s="6"/>
      <c r="DW62" s="6"/>
      <c r="DX62" s="5"/>
      <c r="DY62" s="4"/>
      <c r="DZ62" s="4"/>
      <c r="EA62" s="4"/>
      <c r="EB62" s="4"/>
      <c r="EC62" s="236"/>
      <c r="ED62" s="215"/>
      <c r="EE62" s="3"/>
      <c r="EF62" s="6"/>
      <c r="EG62" s="6"/>
      <c r="EH62" s="6"/>
      <c r="EI62" s="6"/>
      <c r="EJ62" s="5"/>
      <c r="EK62" s="4"/>
      <c r="EL62" s="4"/>
      <c r="EM62" s="4"/>
      <c r="EN62" s="4"/>
      <c r="EO62" s="236"/>
      <c r="EP62" s="215"/>
      <c r="EQ62" s="3"/>
      <c r="ER62" s="6"/>
      <c r="ES62" s="6"/>
      <c r="ET62" s="6"/>
      <c r="EU62" s="6"/>
      <c r="EV62" s="5"/>
      <c r="EW62" s="4"/>
      <c r="EX62" s="4"/>
      <c r="EY62" s="4"/>
      <c r="EZ62" s="4"/>
      <c r="FA62" s="236"/>
      <c r="FB62" s="215"/>
      <c r="FC62" s="3"/>
      <c r="FD62" s="6"/>
      <c r="FE62" s="6"/>
      <c r="FF62" s="6"/>
      <c r="FG62" s="6"/>
      <c r="FH62" s="5"/>
      <c r="FI62" s="4"/>
      <c r="FJ62" s="4"/>
      <c r="FK62" s="4"/>
      <c r="FL62" s="4"/>
      <c r="FM62" s="236"/>
      <c r="FN62" s="215"/>
      <c r="FO62" s="3"/>
      <c r="FP62" s="6"/>
      <c r="FQ62" s="6"/>
      <c r="FR62" s="6"/>
      <c r="FS62" s="6"/>
      <c r="FT62" s="5"/>
      <c r="FU62" s="4"/>
      <c r="FV62" s="4"/>
      <c r="FW62" s="4"/>
      <c r="FX62" s="4"/>
      <c r="FY62" s="236"/>
      <c r="FZ62" s="215"/>
      <c r="GA62" s="3"/>
      <c r="GB62" s="6"/>
      <c r="GC62" s="6"/>
      <c r="GD62" s="6"/>
      <c r="GE62" s="6"/>
      <c r="GF62" s="5"/>
      <c r="GG62" s="4"/>
      <c r="GH62" s="4"/>
      <c r="GI62" s="4"/>
      <c r="GJ62" s="4"/>
      <c r="GK62" s="236"/>
      <c r="GL62" s="215"/>
      <c r="GM62" s="3"/>
      <c r="GN62" s="6"/>
      <c r="GO62" s="6"/>
      <c r="GP62" s="6"/>
      <c r="GQ62" s="6"/>
      <c r="GR62" s="5"/>
      <c r="GS62" s="4"/>
      <c r="GT62" s="4"/>
      <c r="GU62" s="4"/>
      <c r="GV62" s="4"/>
      <c r="GW62" s="236"/>
      <c r="GX62" s="215"/>
      <c r="GY62" s="3"/>
      <c r="GZ62" s="6"/>
      <c r="HA62" s="6"/>
      <c r="HB62" s="6"/>
      <c r="HC62" s="6"/>
      <c r="HD62" s="5"/>
      <c r="HE62" s="4"/>
      <c r="HF62" s="4"/>
      <c r="HG62" s="4"/>
      <c r="HH62" s="4"/>
      <c r="HI62" s="236"/>
      <c r="HJ62" s="215"/>
      <c r="HK62" s="3"/>
      <c r="HL62" s="6"/>
      <c r="HM62" s="6"/>
      <c r="HN62" s="6"/>
      <c r="HO62" s="6"/>
      <c r="HP62" s="5"/>
      <c r="HQ62" s="4"/>
      <c r="HR62" s="4"/>
      <c r="HS62" s="4"/>
      <c r="HT62" s="4"/>
    </row>
    <row r="63" spans="1:228" x14ac:dyDescent="0.25">
      <c r="A63" s="270"/>
      <c r="B63" s="227"/>
      <c r="C63" s="3">
        <v>38903</v>
      </c>
      <c r="D63" s="6">
        <v>1.1000000000000001</v>
      </c>
      <c r="E63" s="6">
        <v>12.8</v>
      </c>
      <c r="F63" s="6">
        <v>7.3</v>
      </c>
      <c r="G63" s="6">
        <v>0.03</v>
      </c>
      <c r="H63" s="5">
        <v>1</v>
      </c>
      <c r="I63" s="4" t="s">
        <v>22</v>
      </c>
      <c r="J63" s="4" t="s">
        <v>22</v>
      </c>
      <c r="K63" s="4" t="s">
        <v>22</v>
      </c>
      <c r="L63" s="4" t="s">
        <v>22</v>
      </c>
      <c r="M63" s="247"/>
      <c r="N63" s="212"/>
      <c r="O63" s="3">
        <v>38903</v>
      </c>
      <c r="P63" s="6">
        <v>5.3</v>
      </c>
      <c r="Q63" s="6">
        <v>92.6</v>
      </c>
      <c r="R63" s="6">
        <v>3.5</v>
      </c>
      <c r="S63" s="6">
        <v>0.53</v>
      </c>
      <c r="T63" s="5">
        <v>5.25</v>
      </c>
      <c r="U63" s="4" t="s">
        <v>24</v>
      </c>
      <c r="V63" s="4" t="s">
        <v>24</v>
      </c>
      <c r="W63" s="4" t="s">
        <v>24</v>
      </c>
      <c r="X63" s="4" t="s">
        <v>23</v>
      </c>
      <c r="Y63" s="273"/>
      <c r="Z63" s="273"/>
      <c r="AA63" s="3">
        <v>38903</v>
      </c>
      <c r="AB63" s="6">
        <v>8.1999999999999993</v>
      </c>
      <c r="AC63" s="6">
        <v>14.3</v>
      </c>
      <c r="AD63" s="6">
        <v>8.1999999999999993</v>
      </c>
      <c r="AE63" s="6">
        <v>5.97</v>
      </c>
      <c r="AF63" s="5">
        <v>4.5</v>
      </c>
      <c r="AG63" s="4" t="s">
        <v>24</v>
      </c>
      <c r="AH63" s="4" t="s">
        <v>22</v>
      </c>
      <c r="AI63" s="4" t="s">
        <v>22</v>
      </c>
      <c r="AJ63" s="4" t="s">
        <v>25</v>
      </c>
      <c r="AK63" s="255"/>
      <c r="AL63" s="257"/>
      <c r="AM63" s="3">
        <v>38903</v>
      </c>
      <c r="AN63" s="36">
        <v>15.3</v>
      </c>
      <c r="AO63" s="6">
        <v>112</v>
      </c>
      <c r="AP63" s="6">
        <v>4.2</v>
      </c>
      <c r="AQ63" s="6">
        <v>4.7300000000000004</v>
      </c>
      <c r="AR63" s="5">
        <v>9</v>
      </c>
      <c r="AS63" s="4" t="s">
        <v>25</v>
      </c>
      <c r="AT63" s="4" t="s">
        <v>25</v>
      </c>
      <c r="AU63" s="4" t="s">
        <v>24</v>
      </c>
      <c r="AV63" s="4" t="s">
        <v>25</v>
      </c>
      <c r="AW63" s="270"/>
      <c r="AX63" s="270"/>
      <c r="AY63" s="3">
        <v>38903</v>
      </c>
      <c r="AZ63" s="6">
        <v>5.6</v>
      </c>
      <c r="BA63" s="6">
        <v>40.5</v>
      </c>
      <c r="BB63" s="6">
        <v>0</v>
      </c>
      <c r="BC63" s="6">
        <v>7.98</v>
      </c>
      <c r="BD63" s="5">
        <v>7.25</v>
      </c>
      <c r="BE63" s="4" t="s">
        <v>24</v>
      </c>
      <c r="BF63" s="4" t="s">
        <v>23</v>
      </c>
      <c r="BG63" s="4" t="s">
        <v>25</v>
      </c>
      <c r="BH63" s="4" t="s">
        <v>25</v>
      </c>
      <c r="BI63" s="236"/>
      <c r="BJ63" s="215"/>
      <c r="BK63" s="3">
        <v>38903</v>
      </c>
      <c r="BL63" s="6">
        <v>5.6</v>
      </c>
      <c r="BM63" s="6">
        <v>41.8</v>
      </c>
      <c r="BN63" s="6">
        <v>0.8</v>
      </c>
      <c r="BO63" s="6">
        <v>7.42</v>
      </c>
      <c r="BP63" s="5">
        <v>7.25</v>
      </c>
      <c r="BQ63" s="4" t="s">
        <v>24</v>
      </c>
      <c r="BR63" s="4" t="s">
        <v>23</v>
      </c>
      <c r="BS63" s="4" t="s">
        <v>25</v>
      </c>
      <c r="BT63" s="4" t="s">
        <v>25</v>
      </c>
      <c r="BU63" s="236"/>
      <c r="BV63" s="215"/>
      <c r="BW63" s="3"/>
      <c r="BX63" s="6"/>
      <c r="BY63" s="6"/>
      <c r="BZ63" s="6"/>
      <c r="CA63" s="6"/>
      <c r="CB63" s="5"/>
      <c r="CC63" s="4"/>
      <c r="CD63" s="4"/>
      <c r="CE63" s="4"/>
      <c r="CF63" s="4"/>
      <c r="CG63" s="260"/>
      <c r="CH63" s="215"/>
      <c r="CI63" s="3"/>
      <c r="CJ63" s="6"/>
      <c r="CK63" s="6"/>
      <c r="CL63" s="6"/>
      <c r="CM63" s="6"/>
      <c r="CN63" s="5"/>
      <c r="CO63" s="4"/>
      <c r="CP63" s="4"/>
      <c r="CQ63" s="4"/>
      <c r="CR63" s="4"/>
      <c r="CS63" s="236"/>
      <c r="CT63" s="215"/>
      <c r="CU63" s="3"/>
      <c r="CV63" s="6"/>
      <c r="CW63" s="6"/>
      <c r="CX63" s="6"/>
      <c r="CY63" s="6"/>
      <c r="CZ63" s="5"/>
      <c r="DA63" s="4"/>
      <c r="DB63" s="4"/>
      <c r="DC63" s="4"/>
      <c r="DD63" s="4"/>
      <c r="DE63" s="236"/>
      <c r="DF63" s="215"/>
      <c r="DG63" s="3"/>
      <c r="DH63" s="6"/>
      <c r="DI63" s="6"/>
      <c r="DJ63" s="6"/>
      <c r="DK63" s="6"/>
      <c r="DL63" s="5"/>
      <c r="DM63" s="4"/>
      <c r="DN63" s="4"/>
      <c r="DO63" s="4"/>
      <c r="DP63" s="4"/>
      <c r="DQ63" s="236"/>
      <c r="DR63" s="215"/>
      <c r="DS63" s="3"/>
      <c r="DT63" s="6"/>
      <c r="DU63" s="6"/>
      <c r="DV63" s="6"/>
      <c r="DW63" s="6"/>
      <c r="DX63" s="5"/>
      <c r="DY63" s="4"/>
      <c r="DZ63" s="4"/>
      <c r="EA63" s="4"/>
      <c r="EB63" s="4"/>
      <c r="EC63" s="236"/>
      <c r="ED63" s="215"/>
      <c r="EE63" s="3"/>
      <c r="EF63" s="6"/>
      <c r="EG63" s="6"/>
      <c r="EH63" s="6"/>
      <c r="EI63" s="6"/>
      <c r="EJ63" s="5"/>
      <c r="EK63" s="4"/>
      <c r="EL63" s="4"/>
      <c r="EM63" s="4"/>
      <c r="EN63" s="4"/>
      <c r="EO63" s="236"/>
      <c r="EP63" s="215"/>
      <c r="EQ63" s="3"/>
      <c r="ER63" s="6"/>
      <c r="ES63" s="6"/>
      <c r="ET63" s="6"/>
      <c r="EU63" s="6"/>
      <c r="EV63" s="5"/>
      <c r="EW63" s="4"/>
      <c r="EX63" s="4"/>
      <c r="EY63" s="4"/>
      <c r="EZ63" s="4"/>
      <c r="FA63" s="236"/>
      <c r="FB63" s="215"/>
      <c r="FC63" s="3"/>
      <c r="FD63" s="6"/>
      <c r="FE63" s="6"/>
      <c r="FF63" s="6"/>
      <c r="FG63" s="6"/>
      <c r="FH63" s="5"/>
      <c r="FI63" s="4"/>
      <c r="FJ63" s="4"/>
      <c r="FK63" s="4"/>
      <c r="FL63" s="4"/>
      <c r="FM63" s="236"/>
      <c r="FN63" s="215"/>
      <c r="FO63" s="3"/>
      <c r="FP63" s="6"/>
      <c r="FQ63" s="6"/>
      <c r="FR63" s="6"/>
      <c r="FS63" s="6"/>
      <c r="FT63" s="5"/>
      <c r="FU63" s="4"/>
      <c r="FV63" s="4"/>
      <c r="FW63" s="4"/>
      <c r="FX63" s="4"/>
      <c r="FY63" s="236"/>
      <c r="FZ63" s="215"/>
      <c r="GA63" s="3"/>
      <c r="GB63" s="6"/>
      <c r="GC63" s="6"/>
      <c r="GD63" s="6"/>
      <c r="GE63" s="6"/>
      <c r="GF63" s="5"/>
      <c r="GG63" s="4"/>
      <c r="GH63" s="4"/>
      <c r="GI63" s="4"/>
      <c r="GJ63" s="4"/>
      <c r="GK63" s="236"/>
      <c r="GL63" s="215"/>
      <c r="GM63" s="3"/>
      <c r="GN63" s="6"/>
      <c r="GO63" s="6"/>
      <c r="GP63" s="6"/>
      <c r="GQ63" s="6"/>
      <c r="GR63" s="5"/>
      <c r="GS63" s="4"/>
      <c r="GT63" s="4"/>
      <c r="GU63" s="4"/>
      <c r="GV63" s="4"/>
      <c r="GW63" s="236"/>
      <c r="GX63" s="215"/>
      <c r="GY63" s="3"/>
      <c r="GZ63" s="6"/>
      <c r="HA63" s="6"/>
      <c r="HB63" s="6"/>
      <c r="HC63" s="6"/>
      <c r="HD63" s="5"/>
      <c r="HE63" s="4"/>
      <c r="HF63" s="4"/>
      <c r="HG63" s="4"/>
      <c r="HH63" s="4"/>
      <c r="HI63" s="236"/>
      <c r="HJ63" s="215"/>
      <c r="HK63" s="3"/>
      <c r="HL63" s="6"/>
      <c r="HM63" s="6"/>
      <c r="HN63" s="6"/>
      <c r="HO63" s="6"/>
      <c r="HP63" s="5"/>
      <c r="HQ63" s="4"/>
      <c r="HR63" s="4"/>
      <c r="HS63" s="4"/>
      <c r="HT63" s="4"/>
    </row>
    <row r="64" spans="1:228" x14ac:dyDescent="0.25">
      <c r="A64" s="270"/>
      <c r="B64" s="227"/>
      <c r="C64" s="3">
        <v>38932</v>
      </c>
      <c r="D64" s="6">
        <v>1</v>
      </c>
      <c r="E64" s="6">
        <v>22.7</v>
      </c>
      <c r="F64" s="6">
        <v>7.6</v>
      </c>
      <c r="G64" s="6">
        <v>0.03</v>
      </c>
      <c r="H64" s="5">
        <v>1.5</v>
      </c>
      <c r="I64" s="4" t="s">
        <v>22</v>
      </c>
      <c r="J64" s="4" t="s">
        <v>23</v>
      </c>
      <c r="K64" s="4" t="s">
        <v>22</v>
      </c>
      <c r="L64" s="4" t="s">
        <v>22</v>
      </c>
      <c r="M64" s="247"/>
      <c r="N64" s="212"/>
      <c r="O64" s="3">
        <v>38932</v>
      </c>
      <c r="P64" s="6">
        <v>1.7</v>
      </c>
      <c r="Q64" s="6">
        <v>82.1</v>
      </c>
      <c r="R64" s="6">
        <v>7</v>
      </c>
      <c r="S64" s="6">
        <v>0.1</v>
      </c>
      <c r="T64" s="5">
        <v>2.25</v>
      </c>
      <c r="U64" s="4" t="s">
        <v>22</v>
      </c>
      <c r="V64" s="4" t="s">
        <v>24</v>
      </c>
      <c r="W64" s="4" t="s">
        <v>22</v>
      </c>
      <c r="X64" s="4" t="s">
        <v>22</v>
      </c>
      <c r="Y64" s="273"/>
      <c r="Z64" s="273"/>
      <c r="AA64" s="3">
        <v>38932</v>
      </c>
      <c r="AB64" s="6">
        <v>2.6</v>
      </c>
      <c r="AC64" s="6">
        <v>15.3</v>
      </c>
      <c r="AD64" s="6">
        <v>8.3000000000000007</v>
      </c>
      <c r="AE64" s="6">
        <v>3.25</v>
      </c>
      <c r="AF64" s="5">
        <v>3.25</v>
      </c>
      <c r="AG64" s="4" t="s">
        <v>22</v>
      </c>
      <c r="AH64" s="4" t="s">
        <v>22</v>
      </c>
      <c r="AI64" s="4" t="s">
        <v>22</v>
      </c>
      <c r="AJ64" s="4" t="s">
        <v>25</v>
      </c>
      <c r="AK64" s="255"/>
      <c r="AL64" s="257"/>
      <c r="AM64" s="3">
        <v>38932</v>
      </c>
      <c r="AN64" s="36">
        <v>8.6999999999999993</v>
      </c>
      <c r="AO64" s="6">
        <v>36.299999999999997</v>
      </c>
      <c r="AP64" s="6">
        <v>5.0999999999999996</v>
      </c>
      <c r="AQ64" s="6">
        <v>2.27</v>
      </c>
      <c r="AR64" s="5">
        <v>4.5</v>
      </c>
      <c r="AS64" s="4" t="s">
        <v>24</v>
      </c>
      <c r="AT64" s="4" t="s">
        <v>23</v>
      </c>
      <c r="AU64" s="4" t="s">
        <v>23</v>
      </c>
      <c r="AV64" s="4" t="s">
        <v>24</v>
      </c>
      <c r="AW64" s="270"/>
      <c r="AX64" s="270"/>
      <c r="AY64" s="3">
        <v>38932</v>
      </c>
      <c r="AZ64" s="6">
        <v>6.6</v>
      </c>
      <c r="BA64" s="6">
        <v>18.600000000000001</v>
      </c>
      <c r="BB64" s="6">
        <v>1.8</v>
      </c>
      <c r="BC64" s="6">
        <v>6.65</v>
      </c>
      <c r="BD64" s="5">
        <v>6.75</v>
      </c>
      <c r="BE64" s="4" t="s">
        <v>24</v>
      </c>
      <c r="BF64" s="4" t="s">
        <v>22</v>
      </c>
      <c r="BG64" s="4" t="s">
        <v>25</v>
      </c>
      <c r="BH64" s="4" t="s">
        <v>25</v>
      </c>
      <c r="BI64" s="236"/>
      <c r="BJ64" s="215"/>
      <c r="BK64" s="3">
        <v>38932</v>
      </c>
      <c r="BL64" s="6">
        <v>4</v>
      </c>
      <c r="BM64" s="6">
        <v>29.7</v>
      </c>
      <c r="BN64" s="6">
        <v>2</v>
      </c>
      <c r="BO64" s="6">
        <v>6.97</v>
      </c>
      <c r="BP64" s="5">
        <v>5.5</v>
      </c>
      <c r="BQ64" s="4" t="s">
        <v>23</v>
      </c>
      <c r="BR64" s="4" t="s">
        <v>23</v>
      </c>
      <c r="BS64" s="4" t="s">
        <v>24</v>
      </c>
      <c r="BT64" s="4" t="s">
        <v>25</v>
      </c>
      <c r="BU64" s="236"/>
      <c r="BV64" s="215"/>
      <c r="BW64" s="3"/>
      <c r="BX64" s="6"/>
      <c r="BY64" s="6"/>
      <c r="BZ64" s="6"/>
      <c r="CA64" s="6"/>
      <c r="CB64" s="5"/>
      <c r="CC64" s="4"/>
      <c r="CD64" s="4"/>
      <c r="CE64" s="4"/>
      <c r="CF64" s="4"/>
      <c r="CG64" s="260"/>
      <c r="CH64" s="215"/>
      <c r="CI64" s="3"/>
      <c r="CJ64" s="6"/>
      <c r="CK64" s="6"/>
      <c r="CL64" s="6"/>
      <c r="CM64" s="6"/>
      <c r="CN64" s="5"/>
      <c r="CO64" s="4"/>
      <c r="CP64" s="4"/>
      <c r="CQ64" s="4"/>
      <c r="CR64" s="4"/>
      <c r="CS64" s="236"/>
      <c r="CT64" s="215"/>
      <c r="CU64" s="3"/>
      <c r="CV64" s="6"/>
      <c r="CW64" s="6"/>
      <c r="CX64" s="6"/>
      <c r="CY64" s="6"/>
      <c r="CZ64" s="5"/>
      <c r="DA64" s="4"/>
      <c r="DB64" s="4"/>
      <c r="DC64" s="4"/>
      <c r="DD64" s="4"/>
      <c r="DE64" s="236"/>
      <c r="DF64" s="215"/>
      <c r="DG64" s="3"/>
      <c r="DH64" s="6"/>
      <c r="DI64" s="6"/>
      <c r="DJ64" s="6"/>
      <c r="DK64" s="6"/>
      <c r="DL64" s="5"/>
      <c r="DM64" s="4"/>
      <c r="DN64" s="4"/>
      <c r="DO64" s="4"/>
      <c r="DP64" s="4"/>
      <c r="DQ64" s="236"/>
      <c r="DR64" s="215"/>
      <c r="DS64" s="3"/>
      <c r="DT64" s="6"/>
      <c r="DU64" s="6"/>
      <c r="DV64" s="6"/>
      <c r="DW64" s="6"/>
      <c r="DX64" s="5"/>
      <c r="DY64" s="4"/>
      <c r="DZ64" s="4"/>
      <c r="EA64" s="4"/>
      <c r="EB64" s="4"/>
      <c r="EC64" s="236"/>
      <c r="ED64" s="215"/>
      <c r="EE64" s="3"/>
      <c r="EF64" s="6"/>
      <c r="EG64" s="6"/>
      <c r="EH64" s="6"/>
      <c r="EI64" s="6"/>
      <c r="EJ64" s="5"/>
      <c r="EK64" s="4"/>
      <c r="EL64" s="4"/>
      <c r="EM64" s="4"/>
      <c r="EN64" s="4"/>
      <c r="EO64" s="236"/>
      <c r="EP64" s="215"/>
      <c r="EQ64" s="3"/>
      <c r="ER64" s="6"/>
      <c r="ES64" s="6"/>
      <c r="ET64" s="6"/>
      <c r="EU64" s="6"/>
      <c r="EV64" s="5"/>
      <c r="EW64" s="4"/>
      <c r="EX64" s="4"/>
      <c r="EY64" s="4"/>
      <c r="EZ64" s="4"/>
      <c r="FA64" s="236"/>
      <c r="FB64" s="215"/>
      <c r="FC64" s="3"/>
      <c r="FD64" s="6"/>
      <c r="FE64" s="6"/>
      <c r="FF64" s="6"/>
      <c r="FG64" s="6"/>
      <c r="FH64" s="5"/>
      <c r="FI64" s="4"/>
      <c r="FJ64" s="4"/>
      <c r="FK64" s="4"/>
      <c r="FL64" s="4"/>
      <c r="FM64" s="236"/>
      <c r="FN64" s="215"/>
      <c r="FO64" s="3"/>
      <c r="FP64" s="6"/>
      <c r="FQ64" s="6"/>
      <c r="FR64" s="6"/>
      <c r="FS64" s="6"/>
      <c r="FT64" s="5"/>
      <c r="FU64" s="4"/>
      <c r="FV64" s="4"/>
      <c r="FW64" s="4"/>
      <c r="FX64" s="4"/>
      <c r="FY64" s="236"/>
      <c r="FZ64" s="215"/>
      <c r="GA64" s="3"/>
      <c r="GB64" s="6"/>
      <c r="GC64" s="6"/>
      <c r="GD64" s="6"/>
      <c r="GE64" s="6"/>
      <c r="GF64" s="5"/>
      <c r="GG64" s="4"/>
      <c r="GH64" s="4"/>
      <c r="GI64" s="4"/>
      <c r="GJ64" s="4"/>
      <c r="GK64" s="236"/>
      <c r="GL64" s="215"/>
      <c r="GM64" s="3"/>
      <c r="GN64" s="6"/>
      <c r="GO64" s="6"/>
      <c r="GP64" s="6"/>
      <c r="GQ64" s="6"/>
      <c r="GR64" s="5"/>
      <c r="GS64" s="4"/>
      <c r="GT64" s="4"/>
      <c r="GU64" s="4"/>
      <c r="GV64" s="4"/>
      <c r="GW64" s="236"/>
      <c r="GX64" s="215"/>
      <c r="GY64" s="3"/>
      <c r="GZ64" s="6"/>
      <c r="HA64" s="6"/>
      <c r="HB64" s="6"/>
      <c r="HC64" s="6"/>
      <c r="HD64" s="5"/>
      <c r="HE64" s="4"/>
      <c r="HF64" s="4"/>
      <c r="HG64" s="4"/>
      <c r="HH64" s="4"/>
      <c r="HI64" s="236"/>
      <c r="HJ64" s="215"/>
      <c r="HK64" s="3"/>
      <c r="HL64" s="6"/>
      <c r="HM64" s="6"/>
      <c r="HN64" s="6"/>
      <c r="HO64" s="6"/>
      <c r="HP64" s="5"/>
      <c r="HQ64" s="4"/>
      <c r="HR64" s="4"/>
      <c r="HS64" s="4"/>
      <c r="HT64" s="4"/>
    </row>
    <row r="65" spans="1:228" x14ac:dyDescent="0.25">
      <c r="A65" s="270"/>
      <c r="B65" s="227"/>
      <c r="C65" s="3">
        <v>38961</v>
      </c>
      <c r="D65" s="6">
        <v>1.2</v>
      </c>
      <c r="E65" s="6">
        <v>32.200000000000003</v>
      </c>
      <c r="F65" s="6">
        <v>7.6</v>
      </c>
      <c r="G65" s="6">
        <v>0.02</v>
      </c>
      <c r="H65" s="5">
        <v>1.5</v>
      </c>
      <c r="I65" s="4" t="s">
        <v>22</v>
      </c>
      <c r="J65" s="4" t="s">
        <v>23</v>
      </c>
      <c r="K65" s="4" t="s">
        <v>22</v>
      </c>
      <c r="L65" s="4" t="s">
        <v>22</v>
      </c>
      <c r="M65" s="247"/>
      <c r="N65" s="212"/>
      <c r="O65" s="3">
        <v>38961</v>
      </c>
      <c r="P65" s="6">
        <v>1.2</v>
      </c>
      <c r="Q65" s="6">
        <v>28.6</v>
      </c>
      <c r="R65" s="6">
        <v>7.6</v>
      </c>
      <c r="S65" s="6">
        <v>0.05</v>
      </c>
      <c r="T65" s="5">
        <v>1.5</v>
      </c>
      <c r="U65" s="4" t="s">
        <v>22</v>
      </c>
      <c r="V65" s="4" t="s">
        <v>23</v>
      </c>
      <c r="W65" s="4" t="s">
        <v>22</v>
      </c>
      <c r="X65" s="4" t="s">
        <v>22</v>
      </c>
      <c r="Y65" s="273"/>
      <c r="Z65" s="273"/>
      <c r="AA65" s="3">
        <v>38961</v>
      </c>
      <c r="AB65" s="6">
        <v>2.2999999999999998</v>
      </c>
      <c r="AC65" s="6">
        <v>33.799999999999997</v>
      </c>
      <c r="AD65" s="6">
        <v>7.2</v>
      </c>
      <c r="AE65" s="6">
        <v>4.84</v>
      </c>
      <c r="AF65" s="5">
        <v>3.75</v>
      </c>
      <c r="AG65" s="4" t="s">
        <v>22</v>
      </c>
      <c r="AH65" s="4" t="s">
        <v>23</v>
      </c>
      <c r="AI65" s="4" t="s">
        <v>22</v>
      </c>
      <c r="AJ65" s="4" t="s">
        <v>25</v>
      </c>
      <c r="AK65" s="255"/>
      <c r="AL65" s="257"/>
      <c r="AM65" s="3">
        <v>38961</v>
      </c>
      <c r="AN65" s="36">
        <v>7.9</v>
      </c>
      <c r="AO65" s="6">
        <v>36.1</v>
      </c>
      <c r="AP65" s="6">
        <v>4.0999999999999996</v>
      </c>
      <c r="AQ65" s="6">
        <v>3.04</v>
      </c>
      <c r="AR65" s="5">
        <v>6.25</v>
      </c>
      <c r="AS65" s="4" t="s">
        <v>24</v>
      </c>
      <c r="AT65" s="4" t="s">
        <v>23</v>
      </c>
      <c r="AU65" s="4" t="s">
        <v>24</v>
      </c>
      <c r="AV65" s="4" t="s">
        <v>25</v>
      </c>
      <c r="AW65" s="270"/>
      <c r="AX65" s="270"/>
      <c r="AY65" s="3">
        <v>38961</v>
      </c>
      <c r="AZ65" s="6">
        <v>16.399999999999999</v>
      </c>
      <c r="BA65" s="6">
        <v>34</v>
      </c>
      <c r="BB65" s="6">
        <v>0</v>
      </c>
      <c r="BC65" s="6">
        <v>5.97</v>
      </c>
      <c r="BD65" s="5">
        <v>8.25</v>
      </c>
      <c r="BE65" s="4" t="s">
        <v>25</v>
      </c>
      <c r="BF65" s="4" t="s">
        <v>23</v>
      </c>
      <c r="BG65" s="4" t="s">
        <v>25</v>
      </c>
      <c r="BH65" s="4" t="s">
        <v>25</v>
      </c>
      <c r="BI65" s="236"/>
      <c r="BJ65" s="215"/>
      <c r="BK65" s="3">
        <v>38961</v>
      </c>
      <c r="BL65" s="6">
        <v>9.4</v>
      </c>
      <c r="BM65" s="6">
        <v>24.5</v>
      </c>
      <c r="BN65" s="6">
        <v>0.8</v>
      </c>
      <c r="BO65" s="6">
        <v>6.54</v>
      </c>
      <c r="BP65" s="5">
        <v>7.25</v>
      </c>
      <c r="BQ65" s="4" t="s">
        <v>24</v>
      </c>
      <c r="BR65" s="4" t="s">
        <v>23</v>
      </c>
      <c r="BS65" s="4" t="s">
        <v>25</v>
      </c>
      <c r="BT65" s="4" t="s">
        <v>25</v>
      </c>
      <c r="BU65" s="236"/>
      <c r="BV65" s="215"/>
      <c r="BW65" s="3"/>
      <c r="BX65" s="6"/>
      <c r="BY65" s="6"/>
      <c r="BZ65" s="6"/>
      <c r="CA65" s="6"/>
      <c r="CB65" s="5"/>
      <c r="CC65" s="4"/>
      <c r="CD65" s="4"/>
      <c r="CE65" s="4"/>
      <c r="CF65" s="4"/>
      <c r="CG65" s="260"/>
      <c r="CH65" s="215"/>
      <c r="CI65" s="3"/>
      <c r="CJ65" s="6"/>
      <c r="CK65" s="6"/>
      <c r="CL65" s="6"/>
      <c r="CM65" s="6"/>
      <c r="CN65" s="5"/>
      <c r="CO65" s="4"/>
      <c r="CP65" s="4"/>
      <c r="CQ65" s="4"/>
      <c r="CR65" s="4"/>
      <c r="CS65" s="236"/>
      <c r="CT65" s="215"/>
      <c r="CU65" s="3"/>
      <c r="CV65" s="6"/>
      <c r="CW65" s="6"/>
      <c r="CX65" s="6"/>
      <c r="CY65" s="6"/>
      <c r="CZ65" s="5"/>
      <c r="DA65" s="4"/>
      <c r="DB65" s="4"/>
      <c r="DC65" s="4"/>
      <c r="DD65" s="4"/>
      <c r="DE65" s="236"/>
      <c r="DF65" s="215"/>
      <c r="DG65" s="3"/>
      <c r="DH65" s="6"/>
      <c r="DI65" s="6"/>
      <c r="DJ65" s="6"/>
      <c r="DK65" s="6"/>
      <c r="DL65" s="5"/>
      <c r="DM65" s="4"/>
      <c r="DN65" s="4"/>
      <c r="DO65" s="4"/>
      <c r="DP65" s="4"/>
      <c r="DQ65" s="236"/>
      <c r="DR65" s="215"/>
      <c r="DS65" s="3"/>
      <c r="DT65" s="6"/>
      <c r="DU65" s="6"/>
      <c r="DV65" s="6"/>
      <c r="DW65" s="6"/>
      <c r="DX65" s="5"/>
      <c r="DY65" s="4"/>
      <c r="DZ65" s="4"/>
      <c r="EA65" s="4"/>
      <c r="EB65" s="4"/>
      <c r="EC65" s="236"/>
      <c r="ED65" s="215"/>
      <c r="EE65" s="3"/>
      <c r="EF65" s="6"/>
      <c r="EG65" s="6"/>
      <c r="EH65" s="6"/>
      <c r="EI65" s="6"/>
      <c r="EJ65" s="5"/>
      <c r="EK65" s="4"/>
      <c r="EL65" s="4"/>
      <c r="EM65" s="4"/>
      <c r="EN65" s="4"/>
      <c r="EO65" s="236"/>
      <c r="EP65" s="215"/>
      <c r="EQ65" s="3"/>
      <c r="ER65" s="6"/>
      <c r="ES65" s="6"/>
      <c r="ET65" s="6"/>
      <c r="EU65" s="6"/>
      <c r="EV65" s="5"/>
      <c r="EW65" s="4"/>
      <c r="EX65" s="4"/>
      <c r="EY65" s="4"/>
      <c r="EZ65" s="4"/>
      <c r="FA65" s="236"/>
      <c r="FB65" s="215"/>
      <c r="FC65" s="3"/>
      <c r="FD65" s="6"/>
      <c r="FE65" s="6"/>
      <c r="FF65" s="6"/>
      <c r="FG65" s="6"/>
      <c r="FH65" s="5"/>
      <c r="FI65" s="4"/>
      <c r="FJ65" s="4"/>
      <c r="FK65" s="4"/>
      <c r="FL65" s="4"/>
      <c r="FM65" s="236"/>
      <c r="FN65" s="215"/>
      <c r="FO65" s="3"/>
      <c r="FP65" s="6"/>
      <c r="FQ65" s="6"/>
      <c r="FR65" s="6"/>
      <c r="FS65" s="6"/>
      <c r="FT65" s="5"/>
      <c r="FU65" s="4"/>
      <c r="FV65" s="4"/>
      <c r="FW65" s="4"/>
      <c r="FX65" s="4"/>
      <c r="FY65" s="236"/>
      <c r="FZ65" s="215"/>
      <c r="GA65" s="3"/>
      <c r="GB65" s="6"/>
      <c r="GC65" s="6"/>
      <c r="GD65" s="6"/>
      <c r="GE65" s="6"/>
      <c r="GF65" s="5"/>
      <c r="GG65" s="4"/>
      <c r="GH65" s="4"/>
      <c r="GI65" s="4"/>
      <c r="GJ65" s="4"/>
      <c r="GK65" s="236"/>
      <c r="GL65" s="215"/>
      <c r="GM65" s="3"/>
      <c r="GN65" s="6"/>
      <c r="GO65" s="6"/>
      <c r="GP65" s="6"/>
      <c r="GQ65" s="6"/>
      <c r="GR65" s="5"/>
      <c r="GS65" s="4"/>
      <c r="GT65" s="4"/>
      <c r="GU65" s="4"/>
      <c r="GV65" s="4"/>
      <c r="GW65" s="236"/>
      <c r="GX65" s="215"/>
      <c r="GY65" s="3"/>
      <c r="GZ65" s="6"/>
      <c r="HA65" s="6"/>
      <c r="HB65" s="6"/>
      <c r="HC65" s="6"/>
      <c r="HD65" s="5"/>
      <c r="HE65" s="4"/>
      <c r="HF65" s="4"/>
      <c r="HG65" s="4"/>
      <c r="HH65" s="4"/>
      <c r="HI65" s="236"/>
      <c r="HJ65" s="215"/>
      <c r="HK65" s="3"/>
      <c r="HL65" s="6"/>
      <c r="HM65" s="6"/>
      <c r="HN65" s="6"/>
      <c r="HO65" s="6"/>
      <c r="HP65" s="5"/>
      <c r="HQ65" s="4"/>
      <c r="HR65" s="4"/>
      <c r="HS65" s="4"/>
      <c r="HT65" s="4"/>
    </row>
    <row r="66" spans="1:228" x14ac:dyDescent="0.25">
      <c r="A66" s="270"/>
      <c r="B66" s="227"/>
      <c r="C66" s="3">
        <v>38994</v>
      </c>
      <c r="D66" s="6">
        <v>1</v>
      </c>
      <c r="E66" s="6">
        <v>9.9</v>
      </c>
      <c r="F66" s="6">
        <v>7.6</v>
      </c>
      <c r="G66" s="6">
        <v>0.02</v>
      </c>
      <c r="H66" s="5">
        <v>1</v>
      </c>
      <c r="I66" s="4" t="s">
        <v>22</v>
      </c>
      <c r="J66" s="4" t="s">
        <v>22</v>
      </c>
      <c r="K66" s="4" t="s">
        <v>22</v>
      </c>
      <c r="L66" s="4" t="s">
        <v>22</v>
      </c>
      <c r="M66" s="247"/>
      <c r="N66" s="212"/>
      <c r="O66" s="3">
        <v>38994</v>
      </c>
      <c r="P66" s="6">
        <v>9.9</v>
      </c>
      <c r="Q66" s="6">
        <v>193</v>
      </c>
      <c r="R66" s="6">
        <v>5.5</v>
      </c>
      <c r="S66" s="6">
        <v>0.63</v>
      </c>
      <c r="T66" s="5">
        <v>5.5</v>
      </c>
      <c r="U66" s="4" t="s">
        <v>24</v>
      </c>
      <c r="V66" s="4" t="s">
        <v>25</v>
      </c>
      <c r="W66" s="4" t="s">
        <v>23</v>
      </c>
      <c r="X66" s="4" t="s">
        <v>23</v>
      </c>
      <c r="Y66" s="273"/>
      <c r="Z66" s="273"/>
      <c r="AA66" s="3">
        <v>38994</v>
      </c>
      <c r="AB66" s="6">
        <v>3.3</v>
      </c>
      <c r="AC66" s="6">
        <v>25.1</v>
      </c>
      <c r="AD66" s="6">
        <v>4.8</v>
      </c>
      <c r="AE66" s="6">
        <v>6.43</v>
      </c>
      <c r="AF66" s="5">
        <v>4.75</v>
      </c>
      <c r="AG66" s="4" t="s">
        <v>23</v>
      </c>
      <c r="AH66" s="4" t="s">
        <v>23</v>
      </c>
      <c r="AI66" s="4" t="s">
        <v>23</v>
      </c>
      <c r="AJ66" s="4" t="s">
        <v>25</v>
      </c>
      <c r="AK66" s="255"/>
      <c r="AL66" s="257"/>
      <c r="AM66" s="3">
        <v>38994</v>
      </c>
      <c r="AN66" s="36">
        <v>13.8</v>
      </c>
      <c r="AO66" s="6">
        <v>32.799999999999997</v>
      </c>
      <c r="AP66" s="6">
        <v>3.3</v>
      </c>
      <c r="AQ66" s="6">
        <v>5.13</v>
      </c>
      <c r="AR66" s="5">
        <v>6.25</v>
      </c>
      <c r="AS66" s="4" t="s">
        <v>24</v>
      </c>
      <c r="AT66" s="4" t="s">
        <v>23</v>
      </c>
      <c r="AU66" s="4" t="s">
        <v>24</v>
      </c>
      <c r="AV66" s="4" t="s">
        <v>25</v>
      </c>
      <c r="AW66" s="270"/>
      <c r="AX66" s="270"/>
      <c r="AY66" s="3">
        <v>38994</v>
      </c>
      <c r="AZ66" s="6">
        <v>7.8</v>
      </c>
      <c r="BA66" s="6">
        <v>25.1</v>
      </c>
      <c r="BB66" s="6">
        <v>1.5</v>
      </c>
      <c r="BC66" s="6">
        <v>11.9</v>
      </c>
      <c r="BD66" s="5">
        <v>7.25</v>
      </c>
      <c r="BE66" s="4" t="s">
        <v>24</v>
      </c>
      <c r="BF66" s="4" t="s">
        <v>23</v>
      </c>
      <c r="BG66" s="4" t="s">
        <v>25</v>
      </c>
      <c r="BH66" s="4" t="s">
        <v>25</v>
      </c>
      <c r="BI66" s="236"/>
      <c r="BJ66" s="215"/>
      <c r="BK66" s="3">
        <v>38994</v>
      </c>
      <c r="BL66" s="6">
        <v>3.1</v>
      </c>
      <c r="BM66" s="6">
        <v>53</v>
      </c>
      <c r="BN66" s="6">
        <v>0.6</v>
      </c>
      <c r="BO66" s="6">
        <v>5.0999999999999996</v>
      </c>
      <c r="BP66" s="5">
        <v>7.25</v>
      </c>
      <c r="BQ66" s="4" t="s">
        <v>23</v>
      </c>
      <c r="BR66" s="4" t="s">
        <v>24</v>
      </c>
      <c r="BS66" s="4" t="s">
        <v>25</v>
      </c>
      <c r="BT66" s="4" t="s">
        <v>25</v>
      </c>
      <c r="BU66" s="236"/>
      <c r="BV66" s="215"/>
      <c r="BW66" s="3"/>
      <c r="BX66" s="6"/>
      <c r="BY66" s="6"/>
      <c r="BZ66" s="6"/>
      <c r="CA66" s="6"/>
      <c r="CB66" s="5"/>
      <c r="CC66" s="4"/>
      <c r="CD66" s="4"/>
      <c r="CE66" s="4"/>
      <c r="CF66" s="4"/>
      <c r="CG66" s="260"/>
      <c r="CH66" s="215"/>
      <c r="CI66" s="3"/>
      <c r="CJ66" s="6"/>
      <c r="CK66" s="6"/>
      <c r="CL66" s="6"/>
      <c r="CM66" s="6"/>
      <c r="CN66" s="5"/>
      <c r="CO66" s="4"/>
      <c r="CP66" s="4"/>
      <c r="CQ66" s="4"/>
      <c r="CR66" s="4"/>
      <c r="CS66" s="236"/>
      <c r="CT66" s="215"/>
      <c r="CU66" s="3"/>
      <c r="CV66" s="6"/>
      <c r="CW66" s="6"/>
      <c r="CX66" s="6"/>
      <c r="CY66" s="6"/>
      <c r="CZ66" s="5"/>
      <c r="DA66" s="4"/>
      <c r="DB66" s="4"/>
      <c r="DC66" s="4"/>
      <c r="DD66" s="4"/>
      <c r="DE66" s="236"/>
      <c r="DF66" s="215"/>
      <c r="DG66" s="3"/>
      <c r="DH66" s="6"/>
      <c r="DI66" s="6"/>
      <c r="DJ66" s="6"/>
      <c r="DK66" s="6"/>
      <c r="DL66" s="5"/>
      <c r="DM66" s="4"/>
      <c r="DN66" s="4"/>
      <c r="DO66" s="4"/>
      <c r="DP66" s="4"/>
      <c r="DQ66" s="236"/>
      <c r="DR66" s="215"/>
      <c r="DS66" s="3"/>
      <c r="DT66" s="6"/>
      <c r="DU66" s="6"/>
      <c r="DV66" s="6"/>
      <c r="DW66" s="6"/>
      <c r="DX66" s="5"/>
      <c r="DY66" s="4"/>
      <c r="DZ66" s="4"/>
      <c r="EA66" s="4"/>
      <c r="EB66" s="4"/>
      <c r="EC66" s="236"/>
      <c r="ED66" s="215"/>
      <c r="EE66" s="3"/>
      <c r="EF66" s="6"/>
      <c r="EG66" s="6"/>
      <c r="EH66" s="6"/>
      <c r="EI66" s="6"/>
      <c r="EJ66" s="5"/>
      <c r="EK66" s="4"/>
      <c r="EL66" s="4"/>
      <c r="EM66" s="4"/>
      <c r="EN66" s="4"/>
      <c r="EO66" s="236"/>
      <c r="EP66" s="215"/>
      <c r="EQ66" s="3"/>
      <c r="ER66" s="6"/>
      <c r="ES66" s="6"/>
      <c r="ET66" s="6"/>
      <c r="EU66" s="6"/>
      <c r="EV66" s="5"/>
      <c r="EW66" s="4"/>
      <c r="EX66" s="4"/>
      <c r="EY66" s="4"/>
      <c r="EZ66" s="4"/>
      <c r="FA66" s="236"/>
      <c r="FB66" s="215"/>
      <c r="FC66" s="3"/>
      <c r="FD66" s="6"/>
      <c r="FE66" s="6"/>
      <c r="FF66" s="6"/>
      <c r="FG66" s="6"/>
      <c r="FH66" s="5"/>
      <c r="FI66" s="4"/>
      <c r="FJ66" s="4"/>
      <c r="FK66" s="4"/>
      <c r="FL66" s="4"/>
      <c r="FM66" s="236"/>
      <c r="FN66" s="215"/>
      <c r="FO66" s="3"/>
      <c r="FP66" s="6"/>
      <c r="FQ66" s="6"/>
      <c r="FR66" s="6"/>
      <c r="FS66" s="6"/>
      <c r="FT66" s="5"/>
      <c r="FU66" s="4"/>
      <c r="FV66" s="4"/>
      <c r="FW66" s="4"/>
      <c r="FX66" s="4"/>
      <c r="FY66" s="236"/>
      <c r="FZ66" s="215"/>
      <c r="GA66" s="3"/>
      <c r="GB66" s="6"/>
      <c r="GC66" s="6"/>
      <c r="GD66" s="6"/>
      <c r="GE66" s="6"/>
      <c r="GF66" s="5"/>
      <c r="GG66" s="4"/>
      <c r="GH66" s="4"/>
      <c r="GI66" s="4"/>
      <c r="GJ66" s="4"/>
      <c r="GK66" s="236"/>
      <c r="GL66" s="215"/>
      <c r="GM66" s="3"/>
      <c r="GN66" s="6"/>
      <c r="GO66" s="6"/>
      <c r="GP66" s="6"/>
      <c r="GQ66" s="6"/>
      <c r="GR66" s="5"/>
      <c r="GS66" s="4"/>
      <c r="GT66" s="4"/>
      <c r="GU66" s="4"/>
      <c r="GV66" s="4"/>
      <c r="GW66" s="236"/>
      <c r="GX66" s="215"/>
      <c r="GY66" s="3"/>
      <c r="GZ66" s="6"/>
      <c r="HA66" s="6"/>
      <c r="HB66" s="6"/>
      <c r="HC66" s="6"/>
      <c r="HD66" s="5"/>
      <c r="HE66" s="4"/>
      <c r="HF66" s="4"/>
      <c r="HG66" s="4"/>
      <c r="HH66" s="4"/>
      <c r="HI66" s="236"/>
      <c r="HJ66" s="215"/>
      <c r="HK66" s="3"/>
      <c r="HL66" s="6"/>
      <c r="HM66" s="6"/>
      <c r="HN66" s="6"/>
      <c r="HO66" s="6"/>
      <c r="HP66" s="5"/>
      <c r="HQ66" s="4"/>
      <c r="HR66" s="4"/>
      <c r="HS66" s="4"/>
      <c r="HT66" s="4"/>
    </row>
    <row r="67" spans="1:228" x14ac:dyDescent="0.25">
      <c r="A67" s="270"/>
      <c r="B67" s="227"/>
      <c r="C67" s="3">
        <v>39022</v>
      </c>
      <c r="D67" s="6">
        <v>1</v>
      </c>
      <c r="E67" s="6">
        <v>5.7</v>
      </c>
      <c r="F67" s="6">
        <v>7.9</v>
      </c>
      <c r="G67" s="6">
        <v>0.02</v>
      </c>
      <c r="H67" s="5">
        <v>1</v>
      </c>
      <c r="I67" s="4" t="s">
        <v>22</v>
      </c>
      <c r="J67" s="4" t="s">
        <v>22</v>
      </c>
      <c r="K67" s="4" t="s">
        <v>22</v>
      </c>
      <c r="L67" s="4" t="s">
        <v>22</v>
      </c>
      <c r="M67" s="247"/>
      <c r="N67" s="212"/>
      <c r="O67" s="3">
        <v>39022</v>
      </c>
      <c r="P67" s="6">
        <v>8.5</v>
      </c>
      <c r="Q67" s="6">
        <v>35.6</v>
      </c>
      <c r="R67" s="6">
        <v>5.0999999999999996</v>
      </c>
      <c r="S67" s="6">
        <v>1.07</v>
      </c>
      <c r="T67" s="5">
        <v>4.5</v>
      </c>
      <c r="U67" s="4" t="s">
        <v>24</v>
      </c>
      <c r="V67" s="4" t="s">
        <v>23</v>
      </c>
      <c r="W67" s="4" t="s">
        <v>23</v>
      </c>
      <c r="X67" s="4" t="s">
        <v>24</v>
      </c>
      <c r="Y67" s="273"/>
      <c r="Z67" s="273"/>
      <c r="AA67" s="3">
        <v>39022</v>
      </c>
      <c r="AB67" s="6">
        <v>4</v>
      </c>
      <c r="AC67" s="6">
        <v>44.6</v>
      </c>
      <c r="AD67" s="6">
        <v>4.8</v>
      </c>
      <c r="AE67" s="6">
        <v>5.73</v>
      </c>
      <c r="AF67" s="5">
        <v>4.75</v>
      </c>
      <c r="AG67" s="4" t="s">
        <v>23</v>
      </c>
      <c r="AH67" s="4" t="s">
        <v>23</v>
      </c>
      <c r="AI67" s="4" t="s">
        <v>23</v>
      </c>
      <c r="AJ67" s="4" t="s">
        <v>25</v>
      </c>
      <c r="AK67" s="255"/>
      <c r="AL67" s="257"/>
      <c r="AM67" s="3">
        <v>39022</v>
      </c>
      <c r="AN67" s="36">
        <v>17.7</v>
      </c>
      <c r="AO67" s="6">
        <v>38.799999999999997</v>
      </c>
      <c r="AP67" s="6">
        <v>2.7</v>
      </c>
      <c r="AQ67" s="6">
        <v>7.44</v>
      </c>
      <c r="AR67" s="5">
        <v>7.25</v>
      </c>
      <c r="AS67" s="4" t="s">
        <v>25</v>
      </c>
      <c r="AT67" s="4" t="s">
        <v>23</v>
      </c>
      <c r="AU67" s="4" t="s">
        <v>24</v>
      </c>
      <c r="AV67" s="4" t="s">
        <v>25</v>
      </c>
      <c r="AW67" s="270"/>
      <c r="AX67" s="270"/>
      <c r="AY67" s="3">
        <v>39022</v>
      </c>
      <c r="AZ67" s="6">
        <v>7.5</v>
      </c>
      <c r="BA67" s="6">
        <v>12.8</v>
      </c>
      <c r="BB67" s="6">
        <v>0</v>
      </c>
      <c r="BC67" s="6">
        <v>12.8</v>
      </c>
      <c r="BD67" s="5">
        <v>6.75</v>
      </c>
      <c r="BE67" s="4" t="s">
        <v>24</v>
      </c>
      <c r="BF67" s="4" t="s">
        <v>22</v>
      </c>
      <c r="BG67" s="4" t="s">
        <v>25</v>
      </c>
      <c r="BH67" s="4" t="s">
        <v>25</v>
      </c>
      <c r="BI67" s="236"/>
      <c r="BJ67" s="215"/>
      <c r="BK67" s="3">
        <v>39022</v>
      </c>
      <c r="BL67" s="6">
        <v>5.9</v>
      </c>
      <c r="BM67" s="6">
        <v>17.600000000000001</v>
      </c>
      <c r="BN67" s="6">
        <v>0</v>
      </c>
      <c r="BO67" s="6">
        <v>9.76</v>
      </c>
      <c r="BP67" s="5">
        <v>6.75</v>
      </c>
      <c r="BQ67" s="4" t="s">
        <v>24</v>
      </c>
      <c r="BR67" s="4" t="s">
        <v>22</v>
      </c>
      <c r="BS67" s="4" t="s">
        <v>25</v>
      </c>
      <c r="BT67" s="4" t="s">
        <v>25</v>
      </c>
      <c r="BU67" s="236"/>
      <c r="BV67" s="215"/>
      <c r="BW67" s="3"/>
      <c r="BX67" s="6"/>
      <c r="BY67" s="6"/>
      <c r="BZ67" s="6"/>
      <c r="CA67" s="6"/>
      <c r="CB67" s="5"/>
      <c r="CC67" s="4"/>
      <c r="CD67" s="4"/>
      <c r="CE67" s="4"/>
      <c r="CF67" s="4"/>
      <c r="CG67" s="260"/>
      <c r="CH67" s="215"/>
      <c r="CI67" s="3"/>
      <c r="CJ67" s="6"/>
      <c r="CK67" s="6"/>
      <c r="CL67" s="6"/>
      <c r="CM67" s="6"/>
      <c r="CN67" s="5"/>
      <c r="CO67" s="4"/>
      <c r="CP67" s="4"/>
      <c r="CQ67" s="4"/>
      <c r="CR67" s="4"/>
      <c r="CS67" s="236"/>
      <c r="CT67" s="215"/>
      <c r="CU67" s="3"/>
      <c r="CV67" s="6"/>
      <c r="CW67" s="6"/>
      <c r="CX67" s="6"/>
      <c r="CY67" s="6"/>
      <c r="CZ67" s="5"/>
      <c r="DA67" s="4"/>
      <c r="DB67" s="4"/>
      <c r="DC67" s="4"/>
      <c r="DD67" s="4"/>
      <c r="DE67" s="236"/>
      <c r="DF67" s="215"/>
      <c r="DG67" s="3"/>
      <c r="DH67" s="6"/>
      <c r="DI67" s="6"/>
      <c r="DJ67" s="6"/>
      <c r="DK67" s="6"/>
      <c r="DL67" s="5"/>
      <c r="DM67" s="4"/>
      <c r="DN67" s="4"/>
      <c r="DO67" s="4"/>
      <c r="DP67" s="4"/>
      <c r="DQ67" s="236"/>
      <c r="DR67" s="215"/>
      <c r="DS67" s="3"/>
      <c r="DT67" s="6"/>
      <c r="DU67" s="6"/>
      <c r="DV67" s="6"/>
      <c r="DW67" s="6"/>
      <c r="DX67" s="5"/>
      <c r="DY67" s="4"/>
      <c r="DZ67" s="4"/>
      <c r="EA67" s="4"/>
      <c r="EB67" s="4"/>
      <c r="EC67" s="236"/>
      <c r="ED67" s="215"/>
      <c r="EE67" s="3"/>
      <c r="EF67" s="6"/>
      <c r="EG67" s="6"/>
      <c r="EH67" s="6"/>
      <c r="EI67" s="6"/>
      <c r="EJ67" s="5"/>
      <c r="EK67" s="4"/>
      <c r="EL67" s="4"/>
      <c r="EM67" s="4"/>
      <c r="EN67" s="4"/>
      <c r="EO67" s="236"/>
      <c r="EP67" s="215"/>
      <c r="EQ67" s="3"/>
      <c r="ER67" s="6"/>
      <c r="ES67" s="6"/>
      <c r="ET67" s="6"/>
      <c r="EU67" s="6"/>
      <c r="EV67" s="5"/>
      <c r="EW67" s="4"/>
      <c r="EX67" s="4"/>
      <c r="EY67" s="4"/>
      <c r="EZ67" s="4"/>
      <c r="FA67" s="236"/>
      <c r="FB67" s="215"/>
      <c r="FC67" s="3"/>
      <c r="FD67" s="6"/>
      <c r="FE67" s="6"/>
      <c r="FF67" s="6"/>
      <c r="FG67" s="6"/>
      <c r="FH67" s="5"/>
      <c r="FI67" s="4"/>
      <c r="FJ67" s="4"/>
      <c r="FK67" s="4"/>
      <c r="FL67" s="4"/>
      <c r="FM67" s="236"/>
      <c r="FN67" s="215"/>
      <c r="FO67" s="3"/>
      <c r="FP67" s="6"/>
      <c r="FQ67" s="6"/>
      <c r="FR67" s="6"/>
      <c r="FS67" s="6"/>
      <c r="FT67" s="5"/>
      <c r="FU67" s="4"/>
      <c r="FV67" s="4"/>
      <c r="FW67" s="4"/>
      <c r="FX67" s="4"/>
      <c r="FY67" s="236"/>
      <c r="FZ67" s="215"/>
      <c r="GA67" s="3"/>
      <c r="GB67" s="6"/>
      <c r="GC67" s="6"/>
      <c r="GD67" s="6"/>
      <c r="GE67" s="6"/>
      <c r="GF67" s="5"/>
      <c r="GG67" s="4"/>
      <c r="GH67" s="4"/>
      <c r="GI67" s="4"/>
      <c r="GJ67" s="4"/>
      <c r="GK67" s="236"/>
      <c r="GL67" s="215"/>
      <c r="GM67" s="3"/>
      <c r="GN67" s="6"/>
      <c r="GO67" s="6"/>
      <c r="GP67" s="6"/>
      <c r="GQ67" s="6"/>
      <c r="GR67" s="5"/>
      <c r="GS67" s="4"/>
      <c r="GT67" s="4"/>
      <c r="GU67" s="4"/>
      <c r="GV67" s="4"/>
      <c r="GW67" s="236"/>
      <c r="GX67" s="215"/>
      <c r="GY67" s="3"/>
      <c r="GZ67" s="6"/>
      <c r="HA67" s="6"/>
      <c r="HB67" s="6"/>
      <c r="HC67" s="6"/>
      <c r="HD67" s="5"/>
      <c r="HE67" s="4"/>
      <c r="HF67" s="4"/>
      <c r="HG67" s="4"/>
      <c r="HH67" s="4"/>
      <c r="HI67" s="236"/>
      <c r="HJ67" s="215"/>
      <c r="HK67" s="3"/>
      <c r="HL67" s="6"/>
      <c r="HM67" s="6"/>
      <c r="HN67" s="6"/>
      <c r="HO67" s="6"/>
      <c r="HP67" s="5"/>
      <c r="HQ67" s="4"/>
      <c r="HR67" s="4"/>
      <c r="HS67" s="4"/>
      <c r="HT67" s="4"/>
    </row>
    <row r="68" spans="1:228" ht="17.25" thickBot="1" x14ac:dyDescent="0.3">
      <c r="A68" s="271"/>
      <c r="B68" s="228"/>
      <c r="C68" s="3">
        <v>39056</v>
      </c>
      <c r="D68" s="6">
        <v>1.1000000000000001</v>
      </c>
      <c r="E68" s="6">
        <v>20.399999999999999</v>
      </c>
      <c r="F68" s="6">
        <v>8.4</v>
      </c>
      <c r="G68" s="6">
        <v>0.02</v>
      </c>
      <c r="H68" s="5">
        <v>1.5</v>
      </c>
      <c r="I68" s="4" t="s">
        <v>22</v>
      </c>
      <c r="J68" s="4" t="s">
        <v>23</v>
      </c>
      <c r="K68" s="4" t="s">
        <v>22</v>
      </c>
      <c r="L68" s="4" t="s">
        <v>22</v>
      </c>
      <c r="M68" s="248"/>
      <c r="N68" s="213"/>
      <c r="O68" s="3">
        <v>39056</v>
      </c>
      <c r="P68" s="6">
        <v>2.5</v>
      </c>
      <c r="Q68" s="6">
        <v>50</v>
      </c>
      <c r="R68" s="6">
        <v>7.5</v>
      </c>
      <c r="S68" s="6">
        <v>0.31</v>
      </c>
      <c r="T68" s="5">
        <v>2.25</v>
      </c>
      <c r="U68" s="4" t="s">
        <v>22</v>
      </c>
      <c r="V68" s="4" t="s">
        <v>24</v>
      </c>
      <c r="W68" s="4" t="s">
        <v>22</v>
      </c>
      <c r="X68" s="4" t="s">
        <v>22</v>
      </c>
      <c r="Y68" s="274"/>
      <c r="Z68" s="274"/>
      <c r="AA68" s="3">
        <v>39056</v>
      </c>
      <c r="AB68" s="6">
        <v>3.6</v>
      </c>
      <c r="AC68" s="6">
        <v>21.4</v>
      </c>
      <c r="AD68" s="6">
        <v>5.7</v>
      </c>
      <c r="AE68" s="6">
        <v>4.84</v>
      </c>
      <c r="AF68" s="5">
        <v>4.75</v>
      </c>
      <c r="AG68" s="4" t="s">
        <v>23</v>
      </c>
      <c r="AH68" s="4" t="s">
        <v>23</v>
      </c>
      <c r="AI68" s="4" t="s">
        <v>23</v>
      </c>
      <c r="AJ68" s="4" t="s">
        <v>25</v>
      </c>
      <c r="AK68" s="255"/>
      <c r="AL68" s="258"/>
      <c r="AM68" s="3">
        <v>39056</v>
      </c>
      <c r="AN68" s="37">
        <v>7.7</v>
      </c>
      <c r="AO68" s="8">
        <v>26.9</v>
      </c>
      <c r="AP68" s="8">
        <v>3</v>
      </c>
      <c r="AQ68" s="8">
        <v>6.59</v>
      </c>
      <c r="AR68" s="29">
        <v>6.25</v>
      </c>
      <c r="AS68" s="4" t="s">
        <v>24</v>
      </c>
      <c r="AT68" s="4" t="s">
        <v>23</v>
      </c>
      <c r="AU68" s="4" t="s">
        <v>24</v>
      </c>
      <c r="AV68" s="4" t="s">
        <v>25</v>
      </c>
      <c r="AW68" s="271"/>
      <c r="AX68" s="271"/>
      <c r="AY68" s="3">
        <v>39056</v>
      </c>
      <c r="AZ68" s="8">
        <v>12.4</v>
      </c>
      <c r="BA68" s="8">
        <v>21.5</v>
      </c>
      <c r="BB68" s="8">
        <v>0</v>
      </c>
      <c r="BC68" s="8">
        <v>15.3</v>
      </c>
      <c r="BD68" s="5">
        <v>7.25</v>
      </c>
      <c r="BE68" s="4" t="s">
        <v>24</v>
      </c>
      <c r="BF68" s="4" t="s">
        <v>23</v>
      </c>
      <c r="BG68" s="4" t="s">
        <v>25</v>
      </c>
      <c r="BH68" s="4" t="s">
        <v>25</v>
      </c>
      <c r="BI68" s="237"/>
      <c r="BJ68" s="216"/>
      <c r="BK68" s="3">
        <v>39056</v>
      </c>
      <c r="BL68" s="8">
        <v>9.3000000000000007</v>
      </c>
      <c r="BM68" s="8">
        <v>15.3</v>
      </c>
      <c r="BN68" s="8">
        <v>0</v>
      </c>
      <c r="BO68" s="8">
        <v>12.9</v>
      </c>
      <c r="BP68" s="5">
        <v>6.75</v>
      </c>
      <c r="BQ68" s="4" t="s">
        <v>24</v>
      </c>
      <c r="BR68" s="4" t="s">
        <v>22</v>
      </c>
      <c r="BS68" s="4" t="s">
        <v>25</v>
      </c>
      <c r="BT68" s="4" t="s">
        <v>25</v>
      </c>
      <c r="BU68" s="237"/>
      <c r="BV68" s="216"/>
      <c r="BW68" s="3"/>
      <c r="BX68" s="8"/>
      <c r="BY68" s="8"/>
      <c r="BZ68" s="8"/>
      <c r="CA68" s="8"/>
      <c r="CB68" s="5"/>
      <c r="CC68" s="4"/>
      <c r="CD68" s="4"/>
      <c r="CE68" s="4"/>
      <c r="CF68" s="4"/>
      <c r="CG68" s="261"/>
      <c r="CH68" s="216"/>
      <c r="CI68" s="3"/>
      <c r="CJ68" s="8"/>
      <c r="CK68" s="8"/>
      <c r="CL68" s="8"/>
      <c r="CM68" s="8"/>
      <c r="CN68" s="5"/>
      <c r="CO68" s="4"/>
      <c r="CP68" s="4"/>
      <c r="CQ68" s="4"/>
      <c r="CR68" s="4"/>
      <c r="CS68" s="237"/>
      <c r="CT68" s="216"/>
      <c r="CU68" s="3"/>
      <c r="CV68" s="8"/>
      <c r="CW68" s="8"/>
      <c r="CX68" s="8"/>
      <c r="CY68" s="8"/>
      <c r="CZ68" s="5"/>
      <c r="DA68" s="4"/>
      <c r="DB68" s="4"/>
      <c r="DC68" s="4"/>
      <c r="DD68" s="4"/>
      <c r="DE68" s="237"/>
      <c r="DF68" s="216"/>
      <c r="DG68" s="3"/>
      <c r="DH68" s="8"/>
      <c r="DI68" s="8"/>
      <c r="DJ68" s="8"/>
      <c r="DK68" s="8"/>
      <c r="DL68" s="5"/>
      <c r="DM68" s="4"/>
      <c r="DN68" s="4"/>
      <c r="DO68" s="4"/>
      <c r="DP68" s="4"/>
      <c r="DQ68" s="237"/>
      <c r="DR68" s="216"/>
      <c r="DS68" s="3"/>
      <c r="DT68" s="8"/>
      <c r="DU68" s="8"/>
      <c r="DV68" s="8"/>
      <c r="DW68" s="8"/>
      <c r="DX68" s="5"/>
      <c r="DY68" s="4"/>
      <c r="DZ68" s="4"/>
      <c r="EA68" s="4"/>
      <c r="EB68" s="4"/>
      <c r="EC68" s="237"/>
      <c r="ED68" s="216"/>
      <c r="EE68" s="3"/>
      <c r="EF68" s="8"/>
      <c r="EG68" s="8"/>
      <c r="EH68" s="8"/>
      <c r="EI68" s="8"/>
      <c r="EJ68" s="5"/>
      <c r="EK68" s="4"/>
      <c r="EL68" s="4"/>
      <c r="EM68" s="4"/>
      <c r="EN68" s="4"/>
      <c r="EO68" s="237"/>
      <c r="EP68" s="216"/>
      <c r="EQ68" s="3"/>
      <c r="ER68" s="8"/>
      <c r="ES68" s="8"/>
      <c r="ET68" s="8"/>
      <c r="EU68" s="8"/>
      <c r="EV68" s="5"/>
      <c r="EW68" s="4"/>
      <c r="EX68" s="4"/>
      <c r="EY68" s="4"/>
      <c r="EZ68" s="4"/>
      <c r="FA68" s="237"/>
      <c r="FB68" s="216"/>
      <c r="FC68" s="3"/>
      <c r="FD68" s="8"/>
      <c r="FE68" s="8"/>
      <c r="FF68" s="8"/>
      <c r="FG68" s="8"/>
      <c r="FH68" s="5"/>
      <c r="FI68" s="4"/>
      <c r="FJ68" s="4"/>
      <c r="FK68" s="4"/>
      <c r="FL68" s="4"/>
      <c r="FM68" s="237"/>
      <c r="FN68" s="216"/>
      <c r="FO68" s="3"/>
      <c r="FP68" s="8"/>
      <c r="FQ68" s="8"/>
      <c r="FR68" s="8"/>
      <c r="FS68" s="8"/>
      <c r="FT68" s="5"/>
      <c r="FU68" s="4"/>
      <c r="FV68" s="4"/>
      <c r="FW68" s="4"/>
      <c r="FX68" s="4"/>
      <c r="FY68" s="237"/>
      <c r="FZ68" s="216"/>
      <c r="GA68" s="3"/>
      <c r="GB68" s="8"/>
      <c r="GC68" s="8"/>
      <c r="GD68" s="8"/>
      <c r="GE68" s="8"/>
      <c r="GF68" s="5"/>
      <c r="GG68" s="4"/>
      <c r="GH68" s="4"/>
      <c r="GI68" s="4"/>
      <c r="GJ68" s="4"/>
      <c r="GK68" s="237"/>
      <c r="GL68" s="216"/>
      <c r="GM68" s="3"/>
      <c r="GN68" s="8"/>
      <c r="GO68" s="8"/>
      <c r="GP68" s="8"/>
      <c r="GQ68" s="8"/>
      <c r="GR68" s="5"/>
      <c r="GS68" s="4"/>
      <c r="GT68" s="4"/>
      <c r="GU68" s="4"/>
      <c r="GV68" s="4"/>
      <c r="GW68" s="237"/>
      <c r="GX68" s="216"/>
      <c r="GY68" s="3"/>
      <c r="GZ68" s="8"/>
      <c r="HA68" s="8"/>
      <c r="HB68" s="8"/>
      <c r="HC68" s="8"/>
      <c r="HD68" s="5"/>
      <c r="HE68" s="4"/>
      <c r="HF68" s="4"/>
      <c r="HG68" s="4"/>
      <c r="HH68" s="4"/>
      <c r="HI68" s="237"/>
      <c r="HJ68" s="216"/>
      <c r="HK68" s="3"/>
      <c r="HL68" s="8"/>
      <c r="HM68" s="8"/>
      <c r="HN68" s="8"/>
      <c r="HO68" s="8"/>
      <c r="HP68" s="5"/>
      <c r="HQ68" s="4"/>
      <c r="HR68" s="4"/>
      <c r="HS68" s="4"/>
      <c r="HT68" s="4"/>
    </row>
    <row r="69" spans="1:228" ht="18" thickTop="1" thickBot="1" x14ac:dyDescent="0.3">
      <c r="A69" s="9">
        <v>95</v>
      </c>
      <c r="B69" s="10" t="s">
        <v>21</v>
      </c>
      <c r="C69" s="11" t="s">
        <v>27</v>
      </c>
      <c r="D69" s="14">
        <v>1.1249999999999998</v>
      </c>
      <c r="E69" s="14">
        <v>31.308333333333326</v>
      </c>
      <c r="F69" s="14">
        <v>8.2583333333333329</v>
      </c>
      <c r="G69" s="14">
        <v>4.7500000000000014E-2</v>
      </c>
      <c r="H69" s="13">
        <v>1.5208333333333333</v>
      </c>
      <c r="I69" s="12" t="str">
        <f>IF(D69&lt;3,"1",IF(D69&lt;5,"3",IF(D69&lt;=15,"6",IF(D69&gt;15,"10"))))</f>
        <v>1</v>
      </c>
      <c r="J69" s="12" t="str">
        <f>IF(E69&lt;20,"1",IF(E69&lt;=49,"3",IF(E69&lt;=100,"6",IF(E69&gt;100,"10"))))</f>
        <v>3</v>
      </c>
      <c r="K69" s="12" t="str">
        <f>IF(F69&gt;6.5,"1",IF(F69&gt;=4.6,"3",IF(F69&gt;=2,"6",IF(F69&gt;=0,"10"))))</f>
        <v>1</v>
      </c>
      <c r="L69" s="12" t="str">
        <f>IF(G69&lt;0.5,"1",IF(G69&lt;1,"3",IF(G69&lt;=3,"6",IF(G69&gt;=3,"10"))))</f>
        <v>1</v>
      </c>
      <c r="M69" s="15">
        <v>95</v>
      </c>
      <c r="N69" s="16" t="s">
        <v>21</v>
      </c>
      <c r="O69" s="11" t="s">
        <v>27</v>
      </c>
      <c r="P69" s="14">
        <v>5.6916666666666664</v>
      </c>
      <c r="Q69" s="14">
        <v>105.14166666666665</v>
      </c>
      <c r="R69" s="14">
        <v>6.2833333333333341</v>
      </c>
      <c r="S69" s="14">
        <v>0.45583333333333337</v>
      </c>
      <c r="T69" s="13">
        <v>3.7708333333333335</v>
      </c>
      <c r="U69" s="12" t="str">
        <f>IF(P69&lt;3,"1",IF(P69&lt;5,"3",IF(P69&lt;=15,"6",IF(P69&gt;15,"10"))))</f>
        <v>6</v>
      </c>
      <c r="V69" s="12" t="str">
        <f>IF(Q69&lt;20,"1",IF(Q69&lt;=49,"3",IF(Q69&lt;=100,"6",IF(Q69&gt;100,"10"))))</f>
        <v>10</v>
      </c>
      <c r="W69" s="12" t="str">
        <f>IF(R69&gt;6.5,"1",IF(R69&gt;=4.6,"3",IF(R69&gt;=2,"6",IF(R69&gt;=0,"10"))))</f>
        <v>3</v>
      </c>
      <c r="X69" s="12" t="str">
        <f>IF(S69&lt;0.5,"1",IF(S69&lt;1,"3",IF(S69&lt;=3,"6",IF(S69&gt;=3,"10"))))</f>
        <v>1</v>
      </c>
      <c r="Y69" s="17">
        <v>95</v>
      </c>
      <c r="Z69" s="17" t="s">
        <v>28</v>
      </c>
      <c r="AA69" s="18" t="s">
        <v>27</v>
      </c>
      <c r="AB69" s="14">
        <v>4.4750000000000005</v>
      </c>
      <c r="AC69" s="14">
        <v>41.766666666666673</v>
      </c>
      <c r="AD69" s="14">
        <v>6.2416666666666663</v>
      </c>
      <c r="AE69" s="14">
        <v>5.31</v>
      </c>
      <c r="AF69" s="13">
        <f>AVERAGE(AF57:AF68)</f>
        <v>4.583333333333333</v>
      </c>
      <c r="AG69" s="12" t="str">
        <f>IF(AB69&lt;3,"1",IF(AB69&lt;5,"3",IF(AB69&lt;=15,"6",IF(AB69&gt;15,"10"))))</f>
        <v>3</v>
      </c>
      <c r="AH69" s="12" t="str">
        <f>IF(AC69&lt;20,"1",IF(AC69&lt;=49,"3",IF(AC69&lt;=100,"6",IF(AC69&gt;100,"10"))))</f>
        <v>3</v>
      </c>
      <c r="AI69" s="12" t="str">
        <f>IF(AD69&gt;6.5,"1",IF(AD69&gt;=4.6,"3",IF(AD69&gt;=2,"6",IF(AD69&gt;=0,"10"))))</f>
        <v>3</v>
      </c>
      <c r="AJ69" s="12" t="str">
        <f>IF(AE69&lt;0.5,"1",IF(AE69&lt;1,"3",IF(AE69&lt;=3,"6",IF(AE69&gt;=3,"10"))))</f>
        <v>10</v>
      </c>
      <c r="AK69" s="17">
        <v>95</v>
      </c>
      <c r="AL69" s="17" t="s">
        <v>28</v>
      </c>
      <c r="AM69" s="18" t="s">
        <v>27</v>
      </c>
      <c r="AN69" s="19">
        <v>23.558333333333334</v>
      </c>
      <c r="AO69" s="19">
        <v>48.883333333333326</v>
      </c>
      <c r="AP69" s="19">
        <v>3.0749999999999997</v>
      </c>
      <c r="AQ69" s="19">
        <v>5.878333333333333</v>
      </c>
      <c r="AR69" s="13">
        <f>AVERAGE(AR57:AR68)</f>
        <v>7.020833333333333</v>
      </c>
      <c r="AS69" s="12" t="str">
        <f>IF(AN69&lt;3,"1",IF(AN69&lt;5,"3",IF(AN69&lt;=15,"6",IF(AN69&gt;15,"10"))))</f>
        <v>10</v>
      </c>
      <c r="AT69" s="12" t="str">
        <f>IF(AO69&lt;20,"1",IF(AO69&lt;=49,"3",IF(AO69&lt;=100,"6",IF(AO69&gt;100,"10"))))</f>
        <v>3</v>
      </c>
      <c r="AU69" s="12" t="str">
        <f>IF(AP69&gt;6.5,"1",IF(AP69&gt;=4.6,"3",IF(AP69&gt;=2,"6",IF(AP69&gt;=0,"10"))))</f>
        <v>6</v>
      </c>
      <c r="AV69" s="12" t="str">
        <f>IF(AQ69&lt;0.5,"1",IF(AQ69&lt;1,"3",IF(AQ69&lt;=3,"6",IF(AQ69&gt;=3,"10"))))</f>
        <v>10</v>
      </c>
      <c r="AW69" s="17">
        <v>95</v>
      </c>
      <c r="AX69" s="17" t="s">
        <v>29</v>
      </c>
      <c r="AY69" s="18" t="s">
        <v>27</v>
      </c>
      <c r="AZ69" s="19">
        <v>8.9083333333333332</v>
      </c>
      <c r="BA69" s="19">
        <v>29.025000000000002</v>
      </c>
      <c r="BB69" s="34">
        <v>0.83333333333333337</v>
      </c>
      <c r="BC69" s="19">
        <v>9.6158333333333328</v>
      </c>
      <c r="BD69" s="13">
        <f>AVERAGE(BD57:BD68)</f>
        <v>7.166666666666667</v>
      </c>
      <c r="BE69" s="12" t="str">
        <f>IF(AZ69&lt;3,"1",IF(AZ69&lt;5,"3",IF(AZ69&lt;=15,"6",IF(AZ69&gt;15,"10"))))</f>
        <v>6</v>
      </c>
      <c r="BF69" s="12" t="str">
        <f>IF(BA69&lt;20,"1",IF(BA69&lt;=49,"3",IF(BA69&lt;=100,"6",IF(BA69&gt;100,"10"))))</f>
        <v>3</v>
      </c>
      <c r="BG69" s="12" t="str">
        <f>IF(BB69&gt;6.5,"1",IF(BB69&gt;=4.6,"3",IF(BB69&gt;=2,"6",IF(BB69&gt;=0,"10"))))</f>
        <v>10</v>
      </c>
      <c r="BH69" s="12" t="str">
        <f>IF(BC69&lt;0.5,"1",IF(BC69&lt;1,"3",IF(BC69&lt;=3,"6",IF(BC69&gt;=3,"10"))))</f>
        <v>10</v>
      </c>
      <c r="BI69" s="17">
        <v>95</v>
      </c>
      <c r="BJ69" s="17" t="s">
        <v>28</v>
      </c>
      <c r="BK69" s="18" t="s">
        <v>27</v>
      </c>
      <c r="BL69" s="19">
        <v>6.5166666666666657</v>
      </c>
      <c r="BM69" s="19">
        <v>38.708333333333336</v>
      </c>
      <c r="BN69" s="19">
        <v>0.95000000000000007</v>
      </c>
      <c r="BO69" s="34">
        <v>7.0358333333333336</v>
      </c>
      <c r="BP69" s="13">
        <f>AVERAGE(BP57:BP68)</f>
        <v>6.9375</v>
      </c>
      <c r="BQ69" s="12" t="str">
        <f>IF(BL69&lt;3,"1",IF(BL69&lt;5,"3",IF(BL69&lt;=15,"6",IF(BL69&gt;15,"10"))))</f>
        <v>6</v>
      </c>
      <c r="BR69" s="12" t="str">
        <f>IF(BM69&lt;20,"1",IF(BM69&lt;=49,"3",IF(BM69&lt;=100,"6",IF(BM69&gt;100,"10"))))</f>
        <v>3</v>
      </c>
      <c r="BS69" s="12" t="str">
        <f>IF(BN69&gt;6.5,"1",IF(BN69&gt;=4.6,"3",IF(BN69&gt;=2,"6",IF(BN69&gt;=0,"10"))))</f>
        <v>10</v>
      </c>
      <c r="BT69" s="12" t="str">
        <f>IF(BO69&lt;0.5,"1",IF(BO69&lt;1,"3",IF(BO69&lt;=3,"6",IF(BO69&gt;=3,"10"))))</f>
        <v>10</v>
      </c>
      <c r="BU69" s="17">
        <v>95</v>
      </c>
      <c r="BV69" s="17"/>
      <c r="BW69" s="18"/>
      <c r="BX69" s="19"/>
      <c r="BY69" s="19"/>
      <c r="BZ69" s="19"/>
      <c r="CA69" s="19"/>
      <c r="CB69" s="22"/>
      <c r="CC69" s="20"/>
      <c r="CD69" s="21"/>
      <c r="CE69" s="21"/>
      <c r="CF69" s="21"/>
      <c r="CG69" s="17">
        <v>95</v>
      </c>
      <c r="CH69" s="17"/>
      <c r="CI69" s="18"/>
      <c r="CJ69" s="19"/>
      <c r="CK69" s="19"/>
      <c r="CL69" s="19"/>
      <c r="CM69" s="19"/>
      <c r="CN69" s="22"/>
      <c r="CO69" s="20"/>
      <c r="CP69" s="21"/>
      <c r="CQ69" s="21"/>
      <c r="CR69" s="21"/>
      <c r="CS69" s="17">
        <v>95</v>
      </c>
      <c r="CT69" s="17"/>
      <c r="CU69" s="18"/>
      <c r="CV69" s="19"/>
      <c r="CW69" s="19"/>
      <c r="CX69" s="19"/>
      <c r="CY69" s="19"/>
      <c r="CZ69" s="22"/>
      <c r="DA69" s="20"/>
      <c r="DB69" s="21"/>
      <c r="DC69" s="21"/>
      <c r="DD69" s="21"/>
      <c r="DE69" s="17"/>
      <c r="DF69" s="17"/>
      <c r="DG69" s="18"/>
      <c r="DH69" s="19"/>
      <c r="DI69" s="19"/>
      <c r="DJ69" s="19"/>
      <c r="DK69" s="19"/>
      <c r="DL69" s="22"/>
      <c r="DM69" s="20"/>
      <c r="DN69" s="21"/>
      <c r="DO69" s="21"/>
      <c r="DP69" s="21"/>
      <c r="DQ69" s="17">
        <v>95</v>
      </c>
      <c r="DR69" s="17"/>
      <c r="DS69" s="18"/>
      <c r="DT69" s="19"/>
      <c r="DU69" s="19"/>
      <c r="DV69" s="19"/>
      <c r="DW69" s="19"/>
      <c r="DX69" s="22"/>
      <c r="DY69" s="20"/>
      <c r="DZ69" s="21"/>
      <c r="EA69" s="21"/>
      <c r="EB69" s="21"/>
      <c r="EC69" s="17">
        <v>95</v>
      </c>
      <c r="ED69" s="17"/>
      <c r="EE69" s="18"/>
      <c r="EF69" s="19"/>
      <c r="EG69" s="19"/>
      <c r="EH69" s="19"/>
      <c r="EI69" s="19"/>
      <c r="EJ69" s="22"/>
      <c r="EK69" s="20"/>
      <c r="EL69" s="21"/>
      <c r="EM69" s="21"/>
      <c r="EN69" s="21"/>
      <c r="EO69" s="17"/>
      <c r="EP69" s="17"/>
      <c r="EQ69" s="18"/>
      <c r="ER69" s="19"/>
      <c r="ES69" s="19"/>
      <c r="ET69" s="19"/>
      <c r="EU69" s="19"/>
      <c r="EV69" s="22"/>
      <c r="EW69" s="20"/>
      <c r="EX69" s="21"/>
      <c r="EY69" s="21"/>
      <c r="EZ69" s="21"/>
      <c r="FA69" s="17">
        <v>95</v>
      </c>
      <c r="FB69" s="17"/>
      <c r="FC69" s="18"/>
      <c r="FD69" s="19"/>
      <c r="FE69" s="19"/>
      <c r="FF69" s="19"/>
      <c r="FG69" s="19"/>
      <c r="FH69" s="22"/>
      <c r="FI69" s="20"/>
      <c r="FJ69" s="21"/>
      <c r="FK69" s="21"/>
      <c r="FL69" s="21"/>
      <c r="FM69" s="17">
        <v>95</v>
      </c>
      <c r="FN69" s="17"/>
      <c r="FO69" s="18"/>
      <c r="FP69" s="19"/>
      <c r="FQ69" s="19"/>
      <c r="FR69" s="19"/>
      <c r="FS69" s="19"/>
      <c r="FT69" s="22"/>
      <c r="FU69" s="20"/>
      <c r="FV69" s="21"/>
      <c r="FW69" s="21"/>
      <c r="FX69" s="21"/>
      <c r="FY69" s="17">
        <v>95</v>
      </c>
      <c r="FZ69" s="17"/>
      <c r="GA69" s="18"/>
      <c r="GB69" s="19"/>
      <c r="GC69" s="19"/>
      <c r="GD69" s="19"/>
      <c r="GE69" s="19"/>
      <c r="GF69" s="22"/>
      <c r="GG69" s="20"/>
      <c r="GH69" s="21"/>
      <c r="GI69" s="21"/>
      <c r="GJ69" s="21"/>
      <c r="GK69" s="17"/>
      <c r="GL69" s="17"/>
      <c r="GM69" s="18"/>
      <c r="GN69" s="19"/>
      <c r="GO69" s="19"/>
      <c r="GP69" s="19"/>
      <c r="GQ69" s="19"/>
      <c r="GR69" s="22"/>
      <c r="GS69" s="20"/>
      <c r="GT69" s="21"/>
      <c r="GU69" s="21"/>
      <c r="GV69" s="21"/>
      <c r="GW69" s="17"/>
      <c r="GX69" s="17"/>
      <c r="GY69" s="18"/>
      <c r="GZ69" s="19"/>
      <c r="HA69" s="19"/>
      <c r="HB69" s="19"/>
      <c r="HC69" s="19"/>
      <c r="HD69" s="22"/>
      <c r="HE69" s="20"/>
      <c r="HF69" s="21"/>
      <c r="HG69" s="21"/>
      <c r="HH69" s="21"/>
      <c r="HI69" s="17"/>
      <c r="HJ69" s="17"/>
      <c r="HK69" s="18"/>
      <c r="HL69" s="19"/>
      <c r="HM69" s="19"/>
      <c r="HN69" s="19"/>
      <c r="HO69" s="19"/>
      <c r="HP69" s="22"/>
      <c r="HQ69" s="20"/>
      <c r="HR69" s="21"/>
      <c r="HS69" s="21"/>
      <c r="HT69" s="21"/>
    </row>
    <row r="70" spans="1:228" ht="17.25" thickTop="1" x14ac:dyDescent="0.25">
      <c r="A70" s="269">
        <v>96</v>
      </c>
      <c r="B70" s="226" t="s">
        <v>21</v>
      </c>
      <c r="C70" s="3">
        <v>39087</v>
      </c>
      <c r="D70" s="6">
        <v>1</v>
      </c>
      <c r="E70" s="6">
        <v>8.5</v>
      </c>
      <c r="F70" s="6">
        <v>8.8000000000000007</v>
      </c>
      <c r="G70" s="6">
        <v>0.02</v>
      </c>
      <c r="H70" s="5">
        <v>1</v>
      </c>
      <c r="I70" s="4" t="s">
        <v>22</v>
      </c>
      <c r="J70" s="4" t="s">
        <v>22</v>
      </c>
      <c r="K70" s="4" t="s">
        <v>22</v>
      </c>
      <c r="L70" s="4" t="s">
        <v>22</v>
      </c>
      <c r="M70" s="246">
        <v>96</v>
      </c>
      <c r="N70" s="211" t="s">
        <v>21</v>
      </c>
      <c r="O70" s="3">
        <v>39087</v>
      </c>
      <c r="P70" s="6">
        <v>10.9</v>
      </c>
      <c r="Q70" s="6">
        <v>187</v>
      </c>
      <c r="R70" s="6">
        <v>5.8</v>
      </c>
      <c r="S70" s="6">
        <v>1.32</v>
      </c>
      <c r="T70" s="5">
        <v>6.25</v>
      </c>
      <c r="U70" s="4" t="s">
        <v>24</v>
      </c>
      <c r="V70" s="4" t="s">
        <v>25</v>
      </c>
      <c r="W70" s="4" t="s">
        <v>23</v>
      </c>
      <c r="X70" s="4" t="s">
        <v>24</v>
      </c>
      <c r="Y70" s="272">
        <v>96</v>
      </c>
      <c r="Z70" s="272" t="s">
        <v>21</v>
      </c>
      <c r="AA70" s="3">
        <v>39087</v>
      </c>
      <c r="AB70" s="6">
        <v>6.8</v>
      </c>
      <c r="AC70" s="6">
        <v>15.3</v>
      </c>
      <c r="AD70" s="6">
        <v>7.2</v>
      </c>
      <c r="AE70" s="6">
        <v>14.5</v>
      </c>
      <c r="AF70" s="5">
        <v>4.5</v>
      </c>
      <c r="AG70" s="4" t="s">
        <v>24</v>
      </c>
      <c r="AH70" s="4" t="s">
        <v>22</v>
      </c>
      <c r="AI70" s="4" t="s">
        <v>22</v>
      </c>
      <c r="AJ70" s="4" t="s">
        <v>25</v>
      </c>
      <c r="AK70" s="275">
        <v>96</v>
      </c>
      <c r="AL70" s="268" t="s">
        <v>21</v>
      </c>
      <c r="AM70" s="3">
        <v>39087</v>
      </c>
      <c r="AN70" s="6">
        <v>95.6</v>
      </c>
      <c r="AO70" s="6">
        <v>82.2</v>
      </c>
      <c r="AP70" s="6">
        <v>1.5</v>
      </c>
      <c r="AQ70" s="6">
        <v>9.81</v>
      </c>
      <c r="AR70" s="5">
        <v>9</v>
      </c>
      <c r="AS70" s="4" t="s">
        <v>25</v>
      </c>
      <c r="AT70" s="4" t="s">
        <v>24</v>
      </c>
      <c r="AU70" s="4" t="s">
        <v>25</v>
      </c>
      <c r="AV70" s="4" t="s">
        <v>25</v>
      </c>
      <c r="AW70" s="269">
        <v>96</v>
      </c>
      <c r="AX70" s="269" t="s">
        <v>26</v>
      </c>
      <c r="AY70" s="3">
        <v>39087</v>
      </c>
      <c r="AZ70" s="6">
        <v>10.5</v>
      </c>
      <c r="BA70" s="6">
        <v>27.2</v>
      </c>
      <c r="BB70" s="6">
        <v>1</v>
      </c>
      <c r="BC70" s="6">
        <v>16.899999999999999</v>
      </c>
      <c r="BD70" s="5">
        <v>7.25</v>
      </c>
      <c r="BE70" s="4" t="s">
        <v>24</v>
      </c>
      <c r="BF70" s="4" t="s">
        <v>23</v>
      </c>
      <c r="BG70" s="4" t="s">
        <v>25</v>
      </c>
      <c r="BH70" s="4" t="s">
        <v>25</v>
      </c>
      <c r="BI70" s="235">
        <v>96</v>
      </c>
      <c r="BJ70" s="217" t="s">
        <v>21</v>
      </c>
      <c r="BK70" s="3">
        <v>39087</v>
      </c>
      <c r="BL70" s="6">
        <v>8.5</v>
      </c>
      <c r="BM70" s="6">
        <v>33.299999999999997</v>
      </c>
      <c r="BN70" s="6">
        <v>0</v>
      </c>
      <c r="BO70" s="6">
        <v>16.399999999999999</v>
      </c>
      <c r="BP70" s="5">
        <v>7.25</v>
      </c>
      <c r="BQ70" s="4" t="s">
        <v>24</v>
      </c>
      <c r="BR70" s="4" t="s">
        <v>23</v>
      </c>
      <c r="BS70" s="4" t="s">
        <v>25</v>
      </c>
      <c r="BT70" s="4" t="s">
        <v>25</v>
      </c>
      <c r="BU70" s="235">
        <v>96</v>
      </c>
      <c r="BV70" s="214"/>
      <c r="BW70" s="3"/>
      <c r="BX70" s="6"/>
      <c r="BY70" s="6"/>
      <c r="BZ70" s="6"/>
      <c r="CA70" s="6"/>
      <c r="CB70" s="5"/>
      <c r="CC70" s="4"/>
      <c r="CD70" s="4"/>
      <c r="CE70" s="4"/>
      <c r="CF70" s="4"/>
      <c r="CG70" s="259">
        <v>96</v>
      </c>
      <c r="CH70" s="217"/>
      <c r="CI70" s="3"/>
      <c r="CJ70" s="6"/>
      <c r="CK70" s="6"/>
      <c r="CL70" s="6"/>
      <c r="CM70" s="6"/>
      <c r="CN70" s="5"/>
      <c r="CO70" s="4"/>
      <c r="CP70" s="4"/>
      <c r="CQ70" s="4"/>
      <c r="CR70" s="4"/>
      <c r="CS70" s="235">
        <v>96</v>
      </c>
      <c r="CT70" s="214"/>
      <c r="CU70" s="3"/>
      <c r="CV70" s="6"/>
      <c r="CW70" s="6"/>
      <c r="CX70" s="6"/>
      <c r="CY70" s="6"/>
      <c r="CZ70" s="5"/>
      <c r="DA70" s="4"/>
      <c r="DB70" s="4"/>
      <c r="DC70" s="4"/>
      <c r="DD70" s="4"/>
      <c r="DE70" s="235"/>
      <c r="DF70" s="214"/>
      <c r="DG70" s="3"/>
      <c r="DH70" s="6"/>
      <c r="DI70" s="6"/>
      <c r="DJ70" s="6"/>
      <c r="DK70" s="6"/>
      <c r="DL70" s="5"/>
      <c r="DM70" s="4"/>
      <c r="DN70" s="4"/>
      <c r="DO70" s="4"/>
      <c r="DP70" s="4"/>
      <c r="DQ70" s="235">
        <v>96</v>
      </c>
      <c r="DR70" s="214"/>
      <c r="DS70" s="3"/>
      <c r="DT70" s="6"/>
      <c r="DU70" s="6"/>
      <c r="DV70" s="6"/>
      <c r="DW70" s="6"/>
      <c r="DX70" s="5"/>
      <c r="DY70" s="4"/>
      <c r="DZ70" s="4"/>
      <c r="EA70" s="4"/>
      <c r="EB70" s="4"/>
      <c r="EC70" s="235">
        <v>96</v>
      </c>
      <c r="ED70" s="214"/>
      <c r="EE70" s="3"/>
      <c r="EF70" s="6"/>
      <c r="EG70" s="6"/>
      <c r="EH70" s="6"/>
      <c r="EI70" s="6"/>
      <c r="EJ70" s="5"/>
      <c r="EK70" s="4"/>
      <c r="EL70" s="4"/>
      <c r="EM70" s="4"/>
      <c r="EN70" s="4"/>
      <c r="EO70" s="235"/>
      <c r="EP70" s="214"/>
      <c r="EQ70" s="3"/>
      <c r="ER70" s="6"/>
      <c r="ES70" s="6"/>
      <c r="ET70" s="6"/>
      <c r="EU70" s="6"/>
      <c r="EV70" s="5"/>
      <c r="EW70" s="4"/>
      <c r="EX70" s="4"/>
      <c r="EY70" s="4"/>
      <c r="EZ70" s="4"/>
      <c r="FA70" s="235">
        <v>96</v>
      </c>
      <c r="FB70" s="214"/>
      <c r="FC70" s="3"/>
      <c r="FD70" s="6"/>
      <c r="FE70" s="6"/>
      <c r="FF70" s="6"/>
      <c r="FG70" s="6"/>
      <c r="FH70" s="5"/>
      <c r="FI70" s="4"/>
      <c r="FJ70" s="4"/>
      <c r="FK70" s="4"/>
      <c r="FL70" s="4"/>
      <c r="FM70" s="235">
        <v>96</v>
      </c>
      <c r="FN70" s="214"/>
      <c r="FO70" s="3"/>
      <c r="FP70" s="6"/>
      <c r="FQ70" s="6"/>
      <c r="FR70" s="6"/>
      <c r="FS70" s="6"/>
      <c r="FT70" s="5"/>
      <c r="FU70" s="4"/>
      <c r="FV70" s="4"/>
      <c r="FW70" s="4"/>
      <c r="FX70" s="4"/>
      <c r="FY70" s="235">
        <v>96</v>
      </c>
      <c r="FZ70" s="214"/>
      <c r="GA70" s="3"/>
      <c r="GB70" s="6"/>
      <c r="GC70" s="6"/>
      <c r="GD70" s="6"/>
      <c r="GE70" s="6"/>
      <c r="GF70" s="5"/>
      <c r="GG70" s="4"/>
      <c r="GH70" s="4"/>
      <c r="GI70" s="4"/>
      <c r="GJ70" s="4"/>
      <c r="GK70" s="235"/>
      <c r="GL70" s="214"/>
      <c r="GM70" s="3"/>
      <c r="GN70" s="6"/>
      <c r="GO70" s="6"/>
      <c r="GP70" s="6"/>
      <c r="GQ70" s="6"/>
      <c r="GR70" s="5"/>
      <c r="GS70" s="4"/>
      <c r="GT70" s="4"/>
      <c r="GU70" s="4"/>
      <c r="GV70" s="4"/>
      <c r="GW70" s="235"/>
      <c r="GX70" s="214"/>
      <c r="GY70" s="3"/>
      <c r="GZ70" s="6"/>
      <c r="HA70" s="6"/>
      <c r="HB70" s="6"/>
      <c r="HC70" s="6"/>
      <c r="HD70" s="5"/>
      <c r="HE70" s="4"/>
      <c r="HF70" s="4"/>
      <c r="HG70" s="4"/>
      <c r="HH70" s="4"/>
      <c r="HI70" s="235"/>
      <c r="HJ70" s="214"/>
      <c r="HK70" s="3"/>
      <c r="HL70" s="6"/>
      <c r="HM70" s="6"/>
      <c r="HN70" s="6"/>
      <c r="HO70" s="6"/>
      <c r="HP70" s="5"/>
      <c r="HQ70" s="4"/>
      <c r="HR70" s="4"/>
      <c r="HS70" s="4"/>
      <c r="HT70" s="4"/>
    </row>
    <row r="71" spans="1:228" x14ac:dyDescent="0.25">
      <c r="A71" s="270"/>
      <c r="B71" s="227"/>
      <c r="C71" s="3">
        <v>39116</v>
      </c>
      <c r="D71" s="6">
        <v>1</v>
      </c>
      <c r="E71" s="6">
        <v>6.1</v>
      </c>
      <c r="F71" s="6">
        <v>10</v>
      </c>
      <c r="G71" s="6">
        <v>0.02</v>
      </c>
      <c r="H71" s="5">
        <v>1</v>
      </c>
      <c r="I71" s="4" t="s">
        <v>22</v>
      </c>
      <c r="J71" s="4" t="s">
        <v>22</v>
      </c>
      <c r="K71" s="4" t="s">
        <v>22</v>
      </c>
      <c r="L71" s="4" t="s">
        <v>22</v>
      </c>
      <c r="M71" s="247"/>
      <c r="N71" s="212"/>
      <c r="O71" s="3">
        <v>39116</v>
      </c>
      <c r="P71" s="6">
        <v>17.899999999999999</v>
      </c>
      <c r="Q71" s="6">
        <v>41</v>
      </c>
      <c r="R71" s="6">
        <v>7.4</v>
      </c>
      <c r="S71" s="6">
        <v>0.78</v>
      </c>
      <c r="T71" s="5">
        <v>4.25</v>
      </c>
      <c r="U71" s="4" t="s">
        <v>25</v>
      </c>
      <c r="V71" s="4" t="s">
        <v>23</v>
      </c>
      <c r="W71" s="4" t="s">
        <v>22</v>
      </c>
      <c r="X71" s="4" t="s">
        <v>23</v>
      </c>
      <c r="Y71" s="273"/>
      <c r="Z71" s="273"/>
      <c r="AA71" s="3">
        <v>39116</v>
      </c>
      <c r="AB71" s="6">
        <v>5.3</v>
      </c>
      <c r="AC71" s="6">
        <v>25.1</v>
      </c>
      <c r="AD71" s="6">
        <v>7.4</v>
      </c>
      <c r="AE71" s="6">
        <v>6.33</v>
      </c>
      <c r="AF71" s="5">
        <v>5</v>
      </c>
      <c r="AG71" s="4" t="s">
        <v>24</v>
      </c>
      <c r="AH71" s="4" t="s">
        <v>23</v>
      </c>
      <c r="AI71" s="4" t="s">
        <v>22</v>
      </c>
      <c r="AJ71" s="4" t="s">
        <v>25</v>
      </c>
      <c r="AK71" s="276"/>
      <c r="AL71" s="257"/>
      <c r="AM71" s="3">
        <v>39116</v>
      </c>
      <c r="AN71" s="6">
        <v>78.400000000000006</v>
      </c>
      <c r="AO71" s="6">
        <v>35.4</v>
      </c>
      <c r="AP71" s="6">
        <v>3.1</v>
      </c>
      <c r="AQ71" s="6">
        <v>8.07</v>
      </c>
      <c r="AR71" s="5">
        <v>7.25</v>
      </c>
      <c r="AS71" s="4" t="s">
        <v>25</v>
      </c>
      <c r="AT71" s="4" t="s">
        <v>23</v>
      </c>
      <c r="AU71" s="4" t="s">
        <v>24</v>
      </c>
      <c r="AV71" s="4" t="s">
        <v>25</v>
      </c>
      <c r="AW71" s="270"/>
      <c r="AX71" s="270"/>
      <c r="AY71" s="3">
        <v>39116</v>
      </c>
      <c r="AZ71" s="6">
        <v>13.1</v>
      </c>
      <c r="BA71" s="6">
        <v>23.6</v>
      </c>
      <c r="BB71" s="6">
        <v>0</v>
      </c>
      <c r="BC71" s="6">
        <v>17.3</v>
      </c>
      <c r="BD71" s="5">
        <v>7.25</v>
      </c>
      <c r="BE71" s="4" t="s">
        <v>24</v>
      </c>
      <c r="BF71" s="4" t="s">
        <v>23</v>
      </c>
      <c r="BG71" s="4" t="s">
        <v>25</v>
      </c>
      <c r="BH71" s="4" t="s">
        <v>25</v>
      </c>
      <c r="BI71" s="236"/>
      <c r="BJ71" s="215"/>
      <c r="BK71" s="3">
        <v>39116</v>
      </c>
      <c r="BL71" s="6">
        <v>8.4</v>
      </c>
      <c r="BM71" s="6">
        <v>20.7</v>
      </c>
      <c r="BN71" s="6">
        <v>0</v>
      </c>
      <c r="BO71" s="6">
        <v>11.9</v>
      </c>
      <c r="BP71" s="5">
        <v>7.25</v>
      </c>
      <c r="BQ71" s="4" t="s">
        <v>24</v>
      </c>
      <c r="BR71" s="4" t="s">
        <v>23</v>
      </c>
      <c r="BS71" s="4" t="s">
        <v>25</v>
      </c>
      <c r="BT71" s="4" t="s">
        <v>25</v>
      </c>
      <c r="BU71" s="236"/>
      <c r="BV71" s="215"/>
      <c r="BW71" s="3"/>
      <c r="BX71" s="6"/>
      <c r="BY71" s="6"/>
      <c r="BZ71" s="6"/>
      <c r="CA71" s="6"/>
      <c r="CB71" s="5"/>
      <c r="CC71" s="4"/>
      <c r="CD71" s="4"/>
      <c r="CE71" s="4"/>
      <c r="CF71" s="4"/>
      <c r="CG71" s="260"/>
      <c r="CH71" s="215"/>
      <c r="CI71" s="3"/>
      <c r="CJ71" s="6"/>
      <c r="CK71" s="6"/>
      <c r="CL71" s="6"/>
      <c r="CM71" s="6"/>
      <c r="CN71" s="5"/>
      <c r="CO71" s="4"/>
      <c r="CP71" s="4"/>
      <c r="CQ71" s="4"/>
      <c r="CR71" s="4"/>
      <c r="CS71" s="236"/>
      <c r="CT71" s="215"/>
      <c r="CU71" s="3"/>
      <c r="CV71" s="6"/>
      <c r="CW71" s="6"/>
      <c r="CX71" s="6"/>
      <c r="CY71" s="6"/>
      <c r="CZ71" s="5"/>
      <c r="DA71" s="4"/>
      <c r="DB71" s="4"/>
      <c r="DC71" s="4"/>
      <c r="DD71" s="4"/>
      <c r="DE71" s="236"/>
      <c r="DF71" s="215"/>
      <c r="DG71" s="3"/>
      <c r="DH71" s="6"/>
      <c r="DI71" s="6"/>
      <c r="DJ71" s="6"/>
      <c r="DK71" s="6"/>
      <c r="DL71" s="5"/>
      <c r="DM71" s="4"/>
      <c r="DN71" s="4"/>
      <c r="DO71" s="4"/>
      <c r="DP71" s="4"/>
      <c r="DQ71" s="236"/>
      <c r="DR71" s="215"/>
      <c r="DS71" s="3"/>
      <c r="DT71" s="6"/>
      <c r="DU71" s="6"/>
      <c r="DV71" s="6"/>
      <c r="DW71" s="6"/>
      <c r="DX71" s="5"/>
      <c r="DY71" s="4"/>
      <c r="DZ71" s="4"/>
      <c r="EA71" s="4"/>
      <c r="EB71" s="4"/>
      <c r="EC71" s="236"/>
      <c r="ED71" s="215"/>
      <c r="EE71" s="3"/>
      <c r="EF71" s="6"/>
      <c r="EG71" s="6"/>
      <c r="EH71" s="6"/>
      <c r="EI71" s="6"/>
      <c r="EJ71" s="5"/>
      <c r="EK71" s="4"/>
      <c r="EL71" s="4"/>
      <c r="EM71" s="4"/>
      <c r="EN71" s="4"/>
      <c r="EO71" s="236"/>
      <c r="EP71" s="215"/>
      <c r="EQ71" s="3"/>
      <c r="ER71" s="6"/>
      <c r="ES71" s="6"/>
      <c r="ET71" s="6"/>
      <c r="EU71" s="6"/>
      <c r="EV71" s="5"/>
      <c r="EW71" s="4"/>
      <c r="EX71" s="4"/>
      <c r="EY71" s="4"/>
      <c r="EZ71" s="4"/>
      <c r="FA71" s="236"/>
      <c r="FB71" s="215"/>
      <c r="FC71" s="3"/>
      <c r="FD71" s="6"/>
      <c r="FE71" s="6"/>
      <c r="FF71" s="6"/>
      <c r="FG71" s="6"/>
      <c r="FH71" s="5"/>
      <c r="FI71" s="4"/>
      <c r="FJ71" s="4"/>
      <c r="FK71" s="4"/>
      <c r="FL71" s="4"/>
      <c r="FM71" s="236"/>
      <c r="FN71" s="215"/>
      <c r="FO71" s="3"/>
      <c r="FP71" s="6"/>
      <c r="FQ71" s="6"/>
      <c r="FR71" s="6"/>
      <c r="FS71" s="6"/>
      <c r="FT71" s="5"/>
      <c r="FU71" s="4"/>
      <c r="FV71" s="4"/>
      <c r="FW71" s="4"/>
      <c r="FX71" s="4"/>
      <c r="FY71" s="236"/>
      <c r="FZ71" s="215"/>
      <c r="GA71" s="3"/>
      <c r="GB71" s="6"/>
      <c r="GC71" s="6"/>
      <c r="GD71" s="6"/>
      <c r="GE71" s="6"/>
      <c r="GF71" s="5"/>
      <c r="GG71" s="4"/>
      <c r="GH71" s="4"/>
      <c r="GI71" s="4"/>
      <c r="GJ71" s="4"/>
      <c r="GK71" s="236"/>
      <c r="GL71" s="215"/>
      <c r="GM71" s="3"/>
      <c r="GN71" s="6"/>
      <c r="GO71" s="6"/>
      <c r="GP71" s="6"/>
      <c r="GQ71" s="6"/>
      <c r="GR71" s="5"/>
      <c r="GS71" s="4"/>
      <c r="GT71" s="4"/>
      <c r="GU71" s="4"/>
      <c r="GV71" s="4"/>
      <c r="GW71" s="236"/>
      <c r="GX71" s="215"/>
      <c r="GY71" s="3"/>
      <c r="GZ71" s="6"/>
      <c r="HA71" s="6"/>
      <c r="HB71" s="6"/>
      <c r="HC71" s="6"/>
      <c r="HD71" s="5"/>
      <c r="HE71" s="4"/>
      <c r="HF71" s="4"/>
      <c r="HG71" s="4"/>
      <c r="HH71" s="4"/>
      <c r="HI71" s="236"/>
      <c r="HJ71" s="215"/>
      <c r="HK71" s="3"/>
      <c r="HL71" s="6"/>
      <c r="HM71" s="6"/>
      <c r="HN71" s="6"/>
      <c r="HO71" s="6"/>
      <c r="HP71" s="5"/>
      <c r="HQ71" s="4"/>
      <c r="HR71" s="4"/>
      <c r="HS71" s="4"/>
      <c r="HT71" s="4"/>
    </row>
    <row r="72" spans="1:228" x14ac:dyDescent="0.25">
      <c r="A72" s="270"/>
      <c r="B72" s="227"/>
      <c r="C72" s="3">
        <v>39146</v>
      </c>
      <c r="D72" s="6">
        <v>1</v>
      </c>
      <c r="E72" s="6">
        <v>11.4</v>
      </c>
      <c r="F72" s="6">
        <v>8.6999999999999993</v>
      </c>
      <c r="G72" s="6">
        <v>0.02</v>
      </c>
      <c r="H72" s="5">
        <v>1</v>
      </c>
      <c r="I72" s="4" t="s">
        <v>22</v>
      </c>
      <c r="J72" s="4" t="s">
        <v>22</v>
      </c>
      <c r="K72" s="4" t="s">
        <v>22</v>
      </c>
      <c r="L72" s="4" t="s">
        <v>22</v>
      </c>
      <c r="M72" s="247"/>
      <c r="N72" s="212"/>
      <c r="O72" s="3">
        <v>39146</v>
      </c>
      <c r="P72" s="6">
        <v>2.5</v>
      </c>
      <c r="Q72" s="6">
        <v>256</v>
      </c>
      <c r="R72" s="6">
        <v>5.7</v>
      </c>
      <c r="S72" s="6">
        <v>0.54</v>
      </c>
      <c r="T72" s="5">
        <v>4.25</v>
      </c>
      <c r="U72" s="4" t="s">
        <v>22</v>
      </c>
      <c r="V72" s="4" t="s">
        <v>25</v>
      </c>
      <c r="W72" s="4" t="s">
        <v>23</v>
      </c>
      <c r="X72" s="4" t="s">
        <v>23</v>
      </c>
      <c r="Y72" s="273"/>
      <c r="Z72" s="273"/>
      <c r="AA72" s="3">
        <v>39146</v>
      </c>
      <c r="AB72" s="6">
        <v>7.8</v>
      </c>
      <c r="AC72" s="6">
        <v>13.1</v>
      </c>
      <c r="AD72" s="6">
        <v>4.0999999999999996</v>
      </c>
      <c r="AE72" s="6">
        <v>14</v>
      </c>
      <c r="AF72" s="5">
        <v>5.75</v>
      </c>
      <c r="AG72" s="4" t="s">
        <v>24</v>
      </c>
      <c r="AH72" s="4" t="s">
        <v>22</v>
      </c>
      <c r="AI72" s="4" t="s">
        <v>24</v>
      </c>
      <c r="AJ72" s="4" t="s">
        <v>25</v>
      </c>
      <c r="AK72" s="276"/>
      <c r="AL72" s="257"/>
      <c r="AM72" s="3">
        <v>39146</v>
      </c>
      <c r="AN72" s="6">
        <v>43.5</v>
      </c>
      <c r="AO72" s="6">
        <v>41.6</v>
      </c>
      <c r="AP72" s="6">
        <v>1.5</v>
      </c>
      <c r="AQ72" s="6">
        <v>10.9</v>
      </c>
      <c r="AR72" s="5">
        <v>8.25</v>
      </c>
      <c r="AS72" s="4" t="s">
        <v>25</v>
      </c>
      <c r="AT72" s="4" t="s">
        <v>23</v>
      </c>
      <c r="AU72" s="4" t="s">
        <v>25</v>
      </c>
      <c r="AV72" s="4" t="s">
        <v>25</v>
      </c>
      <c r="AW72" s="270"/>
      <c r="AX72" s="270"/>
      <c r="AY72" s="3">
        <v>39146</v>
      </c>
      <c r="AZ72" s="6">
        <v>10.7</v>
      </c>
      <c r="BA72" s="6">
        <v>22.2</v>
      </c>
      <c r="BB72" s="6">
        <v>0</v>
      </c>
      <c r="BC72" s="6">
        <v>17.600000000000001</v>
      </c>
      <c r="BD72" s="5">
        <v>7.25</v>
      </c>
      <c r="BE72" s="4" t="s">
        <v>24</v>
      </c>
      <c r="BF72" s="4" t="s">
        <v>23</v>
      </c>
      <c r="BG72" s="4" t="s">
        <v>25</v>
      </c>
      <c r="BH72" s="4" t="s">
        <v>25</v>
      </c>
      <c r="BI72" s="236"/>
      <c r="BJ72" s="215"/>
      <c r="BK72" s="3">
        <v>39146</v>
      </c>
      <c r="BL72" s="6">
        <v>11.3</v>
      </c>
      <c r="BM72" s="6">
        <v>25.6</v>
      </c>
      <c r="BN72" s="6">
        <v>0</v>
      </c>
      <c r="BO72" s="6">
        <v>16.7</v>
      </c>
      <c r="BP72" s="5">
        <v>7.25</v>
      </c>
      <c r="BQ72" s="4" t="s">
        <v>24</v>
      </c>
      <c r="BR72" s="4" t="s">
        <v>23</v>
      </c>
      <c r="BS72" s="4" t="s">
        <v>25</v>
      </c>
      <c r="BT72" s="4" t="s">
        <v>25</v>
      </c>
      <c r="BU72" s="236"/>
      <c r="BV72" s="215"/>
      <c r="BW72" s="3"/>
      <c r="BX72" s="6"/>
      <c r="BY72" s="6"/>
      <c r="BZ72" s="6"/>
      <c r="CA72" s="6"/>
      <c r="CB72" s="5"/>
      <c r="CC72" s="4"/>
      <c r="CD72" s="4"/>
      <c r="CE72" s="4"/>
      <c r="CF72" s="4"/>
      <c r="CG72" s="260"/>
      <c r="CH72" s="215"/>
      <c r="CI72" s="3"/>
      <c r="CJ72" s="6"/>
      <c r="CK72" s="6"/>
      <c r="CL72" s="6"/>
      <c r="CM72" s="6"/>
      <c r="CN72" s="5"/>
      <c r="CO72" s="4"/>
      <c r="CP72" s="4"/>
      <c r="CQ72" s="4"/>
      <c r="CR72" s="4"/>
      <c r="CS72" s="236"/>
      <c r="CT72" s="215"/>
      <c r="CU72" s="3"/>
      <c r="CV72" s="6"/>
      <c r="CW72" s="6"/>
      <c r="CX72" s="6"/>
      <c r="CY72" s="6"/>
      <c r="CZ72" s="5"/>
      <c r="DA72" s="4"/>
      <c r="DB72" s="4"/>
      <c r="DC72" s="4"/>
      <c r="DD72" s="4"/>
      <c r="DE72" s="236"/>
      <c r="DF72" s="215"/>
      <c r="DG72" s="3"/>
      <c r="DH72" s="6"/>
      <c r="DI72" s="6"/>
      <c r="DJ72" s="6"/>
      <c r="DK72" s="6"/>
      <c r="DL72" s="5"/>
      <c r="DM72" s="4"/>
      <c r="DN72" s="4"/>
      <c r="DO72" s="4"/>
      <c r="DP72" s="4"/>
      <c r="DQ72" s="236"/>
      <c r="DR72" s="215"/>
      <c r="DS72" s="3"/>
      <c r="DT72" s="6"/>
      <c r="DU72" s="6"/>
      <c r="DV72" s="6"/>
      <c r="DW72" s="6"/>
      <c r="DX72" s="5"/>
      <c r="DY72" s="4"/>
      <c r="DZ72" s="4"/>
      <c r="EA72" s="4"/>
      <c r="EB72" s="4"/>
      <c r="EC72" s="236"/>
      <c r="ED72" s="215"/>
      <c r="EE72" s="3"/>
      <c r="EF72" s="6"/>
      <c r="EG72" s="6"/>
      <c r="EH72" s="6"/>
      <c r="EI72" s="6"/>
      <c r="EJ72" s="5"/>
      <c r="EK72" s="4"/>
      <c r="EL72" s="4"/>
      <c r="EM72" s="4"/>
      <c r="EN72" s="4"/>
      <c r="EO72" s="236"/>
      <c r="EP72" s="215"/>
      <c r="EQ72" s="3"/>
      <c r="ER72" s="6"/>
      <c r="ES72" s="6"/>
      <c r="ET72" s="6"/>
      <c r="EU72" s="6"/>
      <c r="EV72" s="5"/>
      <c r="EW72" s="4"/>
      <c r="EX72" s="4"/>
      <c r="EY72" s="4"/>
      <c r="EZ72" s="4"/>
      <c r="FA72" s="236"/>
      <c r="FB72" s="215"/>
      <c r="FC72" s="3"/>
      <c r="FD72" s="6"/>
      <c r="FE72" s="6"/>
      <c r="FF72" s="6"/>
      <c r="FG72" s="6"/>
      <c r="FH72" s="5"/>
      <c r="FI72" s="4"/>
      <c r="FJ72" s="4"/>
      <c r="FK72" s="4"/>
      <c r="FL72" s="4"/>
      <c r="FM72" s="236"/>
      <c r="FN72" s="215"/>
      <c r="FO72" s="3"/>
      <c r="FP72" s="6"/>
      <c r="FQ72" s="6"/>
      <c r="FR72" s="6"/>
      <c r="FS72" s="6"/>
      <c r="FT72" s="5"/>
      <c r="FU72" s="4"/>
      <c r="FV72" s="4"/>
      <c r="FW72" s="4"/>
      <c r="FX72" s="4"/>
      <c r="FY72" s="236"/>
      <c r="FZ72" s="215"/>
      <c r="GA72" s="3"/>
      <c r="GB72" s="6"/>
      <c r="GC72" s="6"/>
      <c r="GD72" s="6"/>
      <c r="GE72" s="6"/>
      <c r="GF72" s="5"/>
      <c r="GG72" s="4"/>
      <c r="GH72" s="4"/>
      <c r="GI72" s="4"/>
      <c r="GJ72" s="4"/>
      <c r="GK72" s="236"/>
      <c r="GL72" s="215"/>
      <c r="GM72" s="3"/>
      <c r="GN72" s="6"/>
      <c r="GO72" s="6"/>
      <c r="GP72" s="6"/>
      <c r="GQ72" s="6"/>
      <c r="GR72" s="5"/>
      <c r="GS72" s="4"/>
      <c r="GT72" s="4"/>
      <c r="GU72" s="4"/>
      <c r="GV72" s="4"/>
      <c r="GW72" s="236"/>
      <c r="GX72" s="215"/>
      <c r="GY72" s="3"/>
      <c r="GZ72" s="6"/>
      <c r="HA72" s="6"/>
      <c r="HB72" s="6"/>
      <c r="HC72" s="6"/>
      <c r="HD72" s="5"/>
      <c r="HE72" s="4"/>
      <c r="HF72" s="4"/>
      <c r="HG72" s="4"/>
      <c r="HH72" s="4"/>
      <c r="HI72" s="236"/>
      <c r="HJ72" s="215"/>
      <c r="HK72" s="3"/>
      <c r="HL72" s="6"/>
      <c r="HM72" s="6"/>
      <c r="HN72" s="6"/>
      <c r="HO72" s="6"/>
      <c r="HP72" s="5"/>
      <c r="HQ72" s="4"/>
      <c r="HR72" s="4"/>
      <c r="HS72" s="4"/>
      <c r="HT72" s="4"/>
    </row>
    <row r="73" spans="1:228" x14ac:dyDescent="0.25">
      <c r="A73" s="270"/>
      <c r="B73" s="227"/>
      <c r="C73" s="3">
        <v>39175</v>
      </c>
      <c r="D73" s="6">
        <v>1.1000000000000001</v>
      </c>
      <c r="E73" s="6">
        <v>36.200000000000003</v>
      </c>
      <c r="F73" s="6">
        <v>8.3000000000000007</v>
      </c>
      <c r="G73" s="6">
        <v>0.03</v>
      </c>
      <c r="H73" s="5">
        <v>1.5</v>
      </c>
      <c r="I73" s="4" t="s">
        <v>22</v>
      </c>
      <c r="J73" s="4" t="s">
        <v>23</v>
      </c>
      <c r="K73" s="4" t="s">
        <v>22</v>
      </c>
      <c r="L73" s="4" t="s">
        <v>22</v>
      </c>
      <c r="M73" s="247"/>
      <c r="N73" s="212"/>
      <c r="O73" s="3">
        <v>39175</v>
      </c>
      <c r="P73" s="6">
        <v>9.4</v>
      </c>
      <c r="Q73" s="6">
        <v>186</v>
      </c>
      <c r="R73" s="6">
        <v>5.8</v>
      </c>
      <c r="S73" s="6">
        <v>1.55</v>
      </c>
      <c r="T73" s="5">
        <v>6.25</v>
      </c>
      <c r="U73" s="4" t="s">
        <v>24</v>
      </c>
      <c r="V73" s="4" t="s">
        <v>25</v>
      </c>
      <c r="W73" s="4" t="s">
        <v>23</v>
      </c>
      <c r="X73" s="4" t="s">
        <v>24</v>
      </c>
      <c r="Y73" s="273"/>
      <c r="Z73" s="273"/>
      <c r="AA73" s="3">
        <v>39175</v>
      </c>
      <c r="AB73" s="6">
        <v>8.6999999999999993</v>
      </c>
      <c r="AC73" s="6">
        <v>126</v>
      </c>
      <c r="AD73" s="6">
        <v>2.8</v>
      </c>
      <c r="AE73" s="6">
        <v>16.3</v>
      </c>
      <c r="AF73" s="5">
        <v>8</v>
      </c>
      <c r="AG73" s="4" t="s">
        <v>24</v>
      </c>
      <c r="AH73" s="4" t="s">
        <v>25</v>
      </c>
      <c r="AI73" s="4" t="s">
        <v>24</v>
      </c>
      <c r="AJ73" s="4" t="s">
        <v>25</v>
      </c>
      <c r="AK73" s="276"/>
      <c r="AL73" s="257"/>
      <c r="AM73" s="3">
        <v>39175</v>
      </c>
      <c r="AN73" s="6">
        <v>10.199999999999999</v>
      </c>
      <c r="AO73" s="6">
        <v>45.1</v>
      </c>
      <c r="AP73" s="6">
        <v>2</v>
      </c>
      <c r="AQ73" s="6">
        <v>6.42</v>
      </c>
      <c r="AR73" s="5">
        <v>6.25</v>
      </c>
      <c r="AS73" s="4" t="s">
        <v>24</v>
      </c>
      <c r="AT73" s="4" t="s">
        <v>23</v>
      </c>
      <c r="AU73" s="4" t="s">
        <v>24</v>
      </c>
      <c r="AV73" s="4" t="s">
        <v>25</v>
      </c>
      <c r="AW73" s="270"/>
      <c r="AX73" s="270"/>
      <c r="AY73" s="3">
        <v>39175</v>
      </c>
      <c r="AZ73" s="6">
        <v>6.3</v>
      </c>
      <c r="BA73" s="6">
        <v>22</v>
      </c>
      <c r="BB73" s="6">
        <v>0</v>
      </c>
      <c r="BC73" s="6">
        <v>21.8</v>
      </c>
      <c r="BD73" s="5">
        <v>7.25</v>
      </c>
      <c r="BE73" s="4" t="s">
        <v>24</v>
      </c>
      <c r="BF73" s="4" t="s">
        <v>23</v>
      </c>
      <c r="BG73" s="4" t="s">
        <v>25</v>
      </c>
      <c r="BH73" s="4" t="s">
        <v>25</v>
      </c>
      <c r="BI73" s="236"/>
      <c r="BJ73" s="215"/>
      <c r="BK73" s="3">
        <v>39175</v>
      </c>
      <c r="BL73" s="6">
        <v>5.8</v>
      </c>
      <c r="BM73" s="6">
        <v>24.3</v>
      </c>
      <c r="BN73" s="6">
        <v>0</v>
      </c>
      <c r="BO73" s="6">
        <v>16.8</v>
      </c>
      <c r="BP73" s="5">
        <v>7.25</v>
      </c>
      <c r="BQ73" s="4" t="s">
        <v>24</v>
      </c>
      <c r="BR73" s="4" t="s">
        <v>23</v>
      </c>
      <c r="BS73" s="4" t="s">
        <v>25</v>
      </c>
      <c r="BT73" s="4" t="s">
        <v>25</v>
      </c>
      <c r="BU73" s="236"/>
      <c r="BV73" s="215"/>
      <c r="BW73" s="3"/>
      <c r="BX73" s="6"/>
      <c r="BY73" s="6"/>
      <c r="BZ73" s="6"/>
      <c r="CA73" s="6"/>
      <c r="CB73" s="5"/>
      <c r="CC73" s="4"/>
      <c r="CD73" s="4"/>
      <c r="CE73" s="4"/>
      <c r="CF73" s="4"/>
      <c r="CG73" s="260"/>
      <c r="CH73" s="215"/>
      <c r="CI73" s="3"/>
      <c r="CJ73" s="6"/>
      <c r="CK73" s="6"/>
      <c r="CL73" s="6"/>
      <c r="CM73" s="6"/>
      <c r="CN73" s="5"/>
      <c r="CO73" s="4"/>
      <c r="CP73" s="4"/>
      <c r="CQ73" s="4"/>
      <c r="CR73" s="4"/>
      <c r="CS73" s="236"/>
      <c r="CT73" s="215"/>
      <c r="CU73" s="3"/>
      <c r="CV73" s="6"/>
      <c r="CW73" s="6"/>
      <c r="CX73" s="6"/>
      <c r="CY73" s="6"/>
      <c r="CZ73" s="5"/>
      <c r="DA73" s="4"/>
      <c r="DB73" s="4"/>
      <c r="DC73" s="4"/>
      <c r="DD73" s="4"/>
      <c r="DE73" s="236"/>
      <c r="DF73" s="215"/>
      <c r="DG73" s="3"/>
      <c r="DH73" s="6"/>
      <c r="DI73" s="6"/>
      <c r="DJ73" s="6"/>
      <c r="DK73" s="6"/>
      <c r="DL73" s="5"/>
      <c r="DM73" s="4"/>
      <c r="DN73" s="4"/>
      <c r="DO73" s="4"/>
      <c r="DP73" s="4"/>
      <c r="DQ73" s="236"/>
      <c r="DR73" s="215"/>
      <c r="DS73" s="3"/>
      <c r="DT73" s="6"/>
      <c r="DU73" s="6"/>
      <c r="DV73" s="6"/>
      <c r="DW73" s="6"/>
      <c r="DX73" s="5"/>
      <c r="DY73" s="4"/>
      <c r="DZ73" s="4"/>
      <c r="EA73" s="4"/>
      <c r="EB73" s="4"/>
      <c r="EC73" s="236"/>
      <c r="ED73" s="215"/>
      <c r="EE73" s="3"/>
      <c r="EF73" s="6"/>
      <c r="EG73" s="6"/>
      <c r="EH73" s="6"/>
      <c r="EI73" s="6"/>
      <c r="EJ73" s="5"/>
      <c r="EK73" s="4"/>
      <c r="EL73" s="4"/>
      <c r="EM73" s="4"/>
      <c r="EN73" s="4"/>
      <c r="EO73" s="236"/>
      <c r="EP73" s="215"/>
      <c r="EQ73" s="3"/>
      <c r="ER73" s="6"/>
      <c r="ES73" s="6"/>
      <c r="ET73" s="6"/>
      <c r="EU73" s="6"/>
      <c r="EV73" s="5"/>
      <c r="EW73" s="4"/>
      <c r="EX73" s="4"/>
      <c r="EY73" s="4"/>
      <c r="EZ73" s="4"/>
      <c r="FA73" s="236"/>
      <c r="FB73" s="215"/>
      <c r="FC73" s="3"/>
      <c r="FD73" s="6"/>
      <c r="FE73" s="6"/>
      <c r="FF73" s="6"/>
      <c r="FG73" s="6"/>
      <c r="FH73" s="5"/>
      <c r="FI73" s="4"/>
      <c r="FJ73" s="4"/>
      <c r="FK73" s="4"/>
      <c r="FL73" s="4"/>
      <c r="FM73" s="236"/>
      <c r="FN73" s="215"/>
      <c r="FO73" s="3"/>
      <c r="FP73" s="6"/>
      <c r="FQ73" s="6"/>
      <c r="FR73" s="6"/>
      <c r="FS73" s="6"/>
      <c r="FT73" s="5"/>
      <c r="FU73" s="4"/>
      <c r="FV73" s="4"/>
      <c r="FW73" s="4"/>
      <c r="FX73" s="4"/>
      <c r="FY73" s="236"/>
      <c r="FZ73" s="215"/>
      <c r="GA73" s="3"/>
      <c r="GB73" s="6"/>
      <c r="GC73" s="6"/>
      <c r="GD73" s="6"/>
      <c r="GE73" s="6"/>
      <c r="GF73" s="5"/>
      <c r="GG73" s="4"/>
      <c r="GH73" s="4"/>
      <c r="GI73" s="4"/>
      <c r="GJ73" s="4"/>
      <c r="GK73" s="236"/>
      <c r="GL73" s="215"/>
      <c r="GM73" s="3"/>
      <c r="GN73" s="6"/>
      <c r="GO73" s="6"/>
      <c r="GP73" s="6"/>
      <c r="GQ73" s="6"/>
      <c r="GR73" s="5"/>
      <c r="GS73" s="4"/>
      <c r="GT73" s="4"/>
      <c r="GU73" s="4"/>
      <c r="GV73" s="4"/>
      <c r="GW73" s="236"/>
      <c r="GX73" s="215"/>
      <c r="GY73" s="3"/>
      <c r="GZ73" s="6"/>
      <c r="HA73" s="6"/>
      <c r="HB73" s="6"/>
      <c r="HC73" s="6"/>
      <c r="HD73" s="5"/>
      <c r="HE73" s="4"/>
      <c r="HF73" s="4"/>
      <c r="HG73" s="4"/>
      <c r="HH73" s="4"/>
      <c r="HI73" s="236"/>
      <c r="HJ73" s="215"/>
      <c r="HK73" s="3"/>
      <c r="HL73" s="6"/>
      <c r="HM73" s="6"/>
      <c r="HN73" s="6"/>
      <c r="HO73" s="6"/>
      <c r="HP73" s="5"/>
      <c r="HQ73" s="4"/>
      <c r="HR73" s="4"/>
      <c r="HS73" s="4"/>
      <c r="HT73" s="4"/>
    </row>
    <row r="74" spans="1:228" x14ac:dyDescent="0.25">
      <c r="A74" s="270"/>
      <c r="B74" s="227"/>
      <c r="C74" s="3">
        <v>39205</v>
      </c>
      <c r="D74" s="6">
        <v>1</v>
      </c>
      <c r="E74" s="6">
        <v>13.3</v>
      </c>
      <c r="F74" s="6">
        <v>5.6</v>
      </c>
      <c r="G74" s="6">
        <v>0.02</v>
      </c>
      <c r="H74" s="5">
        <v>1.5</v>
      </c>
      <c r="I74" s="4" t="s">
        <v>22</v>
      </c>
      <c r="J74" s="4" t="s">
        <v>22</v>
      </c>
      <c r="K74" s="4" t="s">
        <v>23</v>
      </c>
      <c r="L74" s="4" t="s">
        <v>22</v>
      </c>
      <c r="M74" s="247"/>
      <c r="N74" s="212"/>
      <c r="O74" s="3">
        <v>39205</v>
      </c>
      <c r="P74" s="6">
        <v>14.4</v>
      </c>
      <c r="Q74" s="6">
        <v>258</v>
      </c>
      <c r="R74" s="6">
        <v>3.4</v>
      </c>
      <c r="S74" s="6">
        <v>3.08</v>
      </c>
      <c r="T74" s="5">
        <v>8</v>
      </c>
      <c r="U74" s="4" t="s">
        <v>24</v>
      </c>
      <c r="V74" s="4" t="s">
        <v>25</v>
      </c>
      <c r="W74" s="4" t="s">
        <v>24</v>
      </c>
      <c r="X74" s="4" t="s">
        <v>25</v>
      </c>
      <c r="Y74" s="273"/>
      <c r="Z74" s="273"/>
      <c r="AA74" s="3">
        <v>39205</v>
      </c>
      <c r="AB74" s="6">
        <v>4.9000000000000004</v>
      </c>
      <c r="AC74" s="6">
        <v>36.299999999999997</v>
      </c>
      <c r="AD74" s="6">
        <v>6.9</v>
      </c>
      <c r="AE74" s="6">
        <v>12.5</v>
      </c>
      <c r="AF74" s="5">
        <v>4.25</v>
      </c>
      <c r="AG74" s="4" t="s">
        <v>23</v>
      </c>
      <c r="AH74" s="4" t="s">
        <v>23</v>
      </c>
      <c r="AI74" s="4" t="s">
        <v>22</v>
      </c>
      <c r="AJ74" s="4" t="s">
        <v>25</v>
      </c>
      <c r="AK74" s="276"/>
      <c r="AL74" s="257"/>
      <c r="AM74" s="3">
        <v>39205</v>
      </c>
      <c r="AN74" s="6">
        <v>22.9</v>
      </c>
      <c r="AO74" s="6">
        <v>25.6</v>
      </c>
      <c r="AP74" s="6">
        <v>2.2999999999999998</v>
      </c>
      <c r="AQ74" s="6">
        <v>6.6</v>
      </c>
      <c r="AR74" s="5">
        <v>7.25</v>
      </c>
      <c r="AS74" s="4" t="s">
        <v>25</v>
      </c>
      <c r="AT74" s="4" t="s">
        <v>23</v>
      </c>
      <c r="AU74" s="4" t="s">
        <v>24</v>
      </c>
      <c r="AV74" s="4" t="s">
        <v>25</v>
      </c>
      <c r="AW74" s="270"/>
      <c r="AX74" s="270"/>
      <c r="AY74" s="3">
        <v>39205</v>
      </c>
      <c r="AZ74" s="6">
        <v>7.8</v>
      </c>
      <c r="BA74" s="6">
        <v>30</v>
      </c>
      <c r="BB74" s="6">
        <v>1.6</v>
      </c>
      <c r="BC74" s="6">
        <v>22.8</v>
      </c>
      <c r="BD74" s="5">
        <v>7.25</v>
      </c>
      <c r="BE74" s="4" t="s">
        <v>24</v>
      </c>
      <c r="BF74" s="4" t="s">
        <v>23</v>
      </c>
      <c r="BG74" s="4" t="s">
        <v>25</v>
      </c>
      <c r="BH74" s="4" t="s">
        <v>25</v>
      </c>
      <c r="BI74" s="236"/>
      <c r="BJ74" s="215"/>
      <c r="BK74" s="3">
        <v>39205</v>
      </c>
      <c r="BL74" s="6">
        <v>9.5</v>
      </c>
      <c r="BM74" s="6">
        <v>34</v>
      </c>
      <c r="BN74" s="6">
        <v>1.2</v>
      </c>
      <c r="BO74" s="6">
        <v>14.8</v>
      </c>
      <c r="BP74" s="5">
        <v>7.25</v>
      </c>
      <c r="BQ74" s="4" t="s">
        <v>24</v>
      </c>
      <c r="BR74" s="4" t="s">
        <v>23</v>
      </c>
      <c r="BS74" s="4" t="s">
        <v>25</v>
      </c>
      <c r="BT74" s="4" t="s">
        <v>25</v>
      </c>
      <c r="BU74" s="236"/>
      <c r="BV74" s="215"/>
      <c r="BW74" s="3"/>
      <c r="BX74" s="6"/>
      <c r="BY74" s="6"/>
      <c r="BZ74" s="6"/>
      <c r="CA74" s="6"/>
      <c r="CB74" s="5"/>
      <c r="CC74" s="4"/>
      <c r="CD74" s="4"/>
      <c r="CE74" s="4"/>
      <c r="CF74" s="4"/>
      <c r="CG74" s="260"/>
      <c r="CH74" s="215"/>
      <c r="CI74" s="3"/>
      <c r="CJ74" s="6"/>
      <c r="CK74" s="6"/>
      <c r="CL74" s="6"/>
      <c r="CM74" s="6"/>
      <c r="CN74" s="5"/>
      <c r="CO74" s="4"/>
      <c r="CP74" s="4"/>
      <c r="CQ74" s="4"/>
      <c r="CR74" s="4"/>
      <c r="CS74" s="236"/>
      <c r="CT74" s="215"/>
      <c r="CU74" s="3"/>
      <c r="CV74" s="6"/>
      <c r="CW74" s="6"/>
      <c r="CX74" s="6"/>
      <c r="CY74" s="6"/>
      <c r="CZ74" s="5"/>
      <c r="DA74" s="4"/>
      <c r="DB74" s="4"/>
      <c r="DC74" s="4"/>
      <c r="DD74" s="4"/>
      <c r="DE74" s="236"/>
      <c r="DF74" s="215"/>
      <c r="DG74" s="3"/>
      <c r="DH74" s="6"/>
      <c r="DI74" s="6"/>
      <c r="DJ74" s="6"/>
      <c r="DK74" s="6"/>
      <c r="DL74" s="5"/>
      <c r="DM74" s="4"/>
      <c r="DN74" s="4"/>
      <c r="DO74" s="4"/>
      <c r="DP74" s="4"/>
      <c r="DQ74" s="236"/>
      <c r="DR74" s="215"/>
      <c r="DS74" s="3"/>
      <c r="DT74" s="6"/>
      <c r="DU74" s="6"/>
      <c r="DV74" s="6"/>
      <c r="DW74" s="6"/>
      <c r="DX74" s="5"/>
      <c r="DY74" s="4"/>
      <c r="DZ74" s="4"/>
      <c r="EA74" s="4"/>
      <c r="EB74" s="4"/>
      <c r="EC74" s="236"/>
      <c r="ED74" s="215"/>
      <c r="EE74" s="3"/>
      <c r="EF74" s="6"/>
      <c r="EG74" s="6"/>
      <c r="EH74" s="6"/>
      <c r="EI74" s="6"/>
      <c r="EJ74" s="5"/>
      <c r="EK74" s="4"/>
      <c r="EL74" s="4"/>
      <c r="EM74" s="4"/>
      <c r="EN74" s="4"/>
      <c r="EO74" s="236"/>
      <c r="EP74" s="215"/>
      <c r="EQ74" s="3"/>
      <c r="ER74" s="6"/>
      <c r="ES74" s="6"/>
      <c r="ET74" s="6"/>
      <c r="EU74" s="6"/>
      <c r="EV74" s="5"/>
      <c r="EW74" s="4"/>
      <c r="EX74" s="4"/>
      <c r="EY74" s="4"/>
      <c r="EZ74" s="4"/>
      <c r="FA74" s="236"/>
      <c r="FB74" s="215"/>
      <c r="FC74" s="3"/>
      <c r="FD74" s="6"/>
      <c r="FE74" s="6"/>
      <c r="FF74" s="6"/>
      <c r="FG74" s="6"/>
      <c r="FH74" s="5"/>
      <c r="FI74" s="4"/>
      <c r="FJ74" s="4"/>
      <c r="FK74" s="4"/>
      <c r="FL74" s="4"/>
      <c r="FM74" s="236"/>
      <c r="FN74" s="215"/>
      <c r="FO74" s="3"/>
      <c r="FP74" s="6"/>
      <c r="FQ74" s="6"/>
      <c r="FR74" s="6"/>
      <c r="FS74" s="6"/>
      <c r="FT74" s="5"/>
      <c r="FU74" s="4"/>
      <c r="FV74" s="4"/>
      <c r="FW74" s="4"/>
      <c r="FX74" s="4"/>
      <c r="FY74" s="236"/>
      <c r="FZ74" s="215"/>
      <c r="GA74" s="3"/>
      <c r="GB74" s="6"/>
      <c r="GC74" s="6"/>
      <c r="GD74" s="6"/>
      <c r="GE74" s="6"/>
      <c r="GF74" s="5"/>
      <c r="GG74" s="4"/>
      <c r="GH74" s="4"/>
      <c r="GI74" s="4"/>
      <c r="GJ74" s="4"/>
      <c r="GK74" s="236"/>
      <c r="GL74" s="215"/>
      <c r="GM74" s="3"/>
      <c r="GN74" s="6"/>
      <c r="GO74" s="6"/>
      <c r="GP74" s="6"/>
      <c r="GQ74" s="6"/>
      <c r="GR74" s="5"/>
      <c r="GS74" s="4"/>
      <c r="GT74" s="4"/>
      <c r="GU74" s="4"/>
      <c r="GV74" s="4"/>
      <c r="GW74" s="236"/>
      <c r="GX74" s="215"/>
      <c r="GY74" s="3"/>
      <c r="GZ74" s="6"/>
      <c r="HA74" s="6"/>
      <c r="HB74" s="6"/>
      <c r="HC74" s="6"/>
      <c r="HD74" s="5"/>
      <c r="HE74" s="4"/>
      <c r="HF74" s="4"/>
      <c r="HG74" s="4"/>
      <c r="HH74" s="4"/>
      <c r="HI74" s="236"/>
      <c r="HJ74" s="215"/>
      <c r="HK74" s="3"/>
      <c r="HL74" s="6"/>
      <c r="HM74" s="6"/>
      <c r="HN74" s="6"/>
      <c r="HO74" s="6"/>
      <c r="HP74" s="5"/>
      <c r="HQ74" s="4"/>
      <c r="HR74" s="4"/>
      <c r="HS74" s="4"/>
      <c r="HT74" s="4"/>
    </row>
    <row r="75" spans="1:228" x14ac:dyDescent="0.25">
      <c r="A75" s="270"/>
      <c r="B75" s="227"/>
      <c r="C75" s="3">
        <v>39235</v>
      </c>
      <c r="D75" s="6">
        <v>1</v>
      </c>
      <c r="E75" s="6">
        <v>8.5</v>
      </c>
      <c r="F75" s="6">
        <v>7.8</v>
      </c>
      <c r="G75" s="6">
        <v>0.02</v>
      </c>
      <c r="H75" s="5">
        <v>1</v>
      </c>
      <c r="I75" s="4" t="s">
        <v>22</v>
      </c>
      <c r="J75" s="4" t="s">
        <v>22</v>
      </c>
      <c r="K75" s="4" t="s">
        <v>22</v>
      </c>
      <c r="L75" s="4" t="s">
        <v>22</v>
      </c>
      <c r="M75" s="247"/>
      <c r="N75" s="212"/>
      <c r="O75" s="3">
        <v>39235</v>
      </c>
      <c r="P75" s="6">
        <v>4.5</v>
      </c>
      <c r="Q75" s="6">
        <v>51.8</v>
      </c>
      <c r="R75" s="6">
        <v>6</v>
      </c>
      <c r="S75" s="6">
        <v>0.84</v>
      </c>
      <c r="T75" s="5">
        <v>3.75</v>
      </c>
      <c r="U75" s="4" t="s">
        <v>23</v>
      </c>
      <c r="V75" s="4" t="s">
        <v>24</v>
      </c>
      <c r="W75" s="4" t="s">
        <v>23</v>
      </c>
      <c r="X75" s="4" t="s">
        <v>23</v>
      </c>
      <c r="Y75" s="273"/>
      <c r="Z75" s="273"/>
      <c r="AA75" s="3">
        <v>39235</v>
      </c>
      <c r="AB75" s="6">
        <v>8.4</v>
      </c>
      <c r="AC75" s="6">
        <v>44.2</v>
      </c>
      <c r="AD75" s="6">
        <v>3.4</v>
      </c>
      <c r="AE75" s="6">
        <v>4.4400000000000004</v>
      </c>
      <c r="AF75" s="5">
        <v>6.25</v>
      </c>
      <c r="AG75" s="4" t="s">
        <v>24</v>
      </c>
      <c r="AH75" s="4" t="s">
        <v>23</v>
      </c>
      <c r="AI75" s="4" t="s">
        <v>24</v>
      </c>
      <c r="AJ75" s="4" t="s">
        <v>25</v>
      </c>
      <c r="AK75" s="276"/>
      <c r="AL75" s="257"/>
      <c r="AM75" s="3">
        <v>39235</v>
      </c>
      <c r="AN75" s="6">
        <v>13.7</v>
      </c>
      <c r="AO75" s="6">
        <v>42.1</v>
      </c>
      <c r="AP75" s="6">
        <v>4.0999999999999996</v>
      </c>
      <c r="AQ75" s="6">
        <v>5.45</v>
      </c>
      <c r="AR75" s="5">
        <v>6.25</v>
      </c>
      <c r="AS75" s="4" t="s">
        <v>24</v>
      </c>
      <c r="AT75" s="4" t="s">
        <v>23</v>
      </c>
      <c r="AU75" s="4" t="s">
        <v>24</v>
      </c>
      <c r="AV75" s="4" t="s">
        <v>25</v>
      </c>
      <c r="AW75" s="270"/>
      <c r="AX75" s="270"/>
      <c r="AY75" s="3">
        <v>39235</v>
      </c>
      <c r="AZ75" s="6">
        <v>13.1</v>
      </c>
      <c r="BA75" s="6">
        <v>31.4</v>
      </c>
      <c r="BB75" s="6">
        <v>0</v>
      </c>
      <c r="BC75" s="6">
        <v>15.1</v>
      </c>
      <c r="BD75" s="5">
        <v>7.25</v>
      </c>
      <c r="BE75" s="4" t="s">
        <v>24</v>
      </c>
      <c r="BF75" s="4" t="s">
        <v>23</v>
      </c>
      <c r="BG75" s="4" t="s">
        <v>25</v>
      </c>
      <c r="BH75" s="4" t="s">
        <v>25</v>
      </c>
      <c r="BI75" s="236"/>
      <c r="BJ75" s="215"/>
      <c r="BK75" s="3">
        <v>39235</v>
      </c>
      <c r="BL75" s="6">
        <v>10.7</v>
      </c>
      <c r="BM75" s="6">
        <v>88.4</v>
      </c>
      <c r="BN75" s="6">
        <v>0</v>
      </c>
      <c r="BO75" s="6">
        <v>12.2</v>
      </c>
      <c r="BP75" s="5">
        <v>8</v>
      </c>
      <c r="BQ75" s="4" t="s">
        <v>24</v>
      </c>
      <c r="BR75" s="4" t="s">
        <v>24</v>
      </c>
      <c r="BS75" s="4" t="s">
        <v>25</v>
      </c>
      <c r="BT75" s="4" t="s">
        <v>25</v>
      </c>
      <c r="BU75" s="236"/>
      <c r="BV75" s="215"/>
      <c r="BW75" s="3"/>
      <c r="BX75" s="6"/>
      <c r="BY75" s="6"/>
      <c r="BZ75" s="6"/>
      <c r="CA75" s="6"/>
      <c r="CB75" s="5"/>
      <c r="CC75" s="4"/>
      <c r="CD75" s="4"/>
      <c r="CE75" s="4"/>
      <c r="CF75" s="4"/>
      <c r="CG75" s="260"/>
      <c r="CH75" s="215"/>
      <c r="CI75" s="3"/>
      <c r="CJ75" s="6"/>
      <c r="CK75" s="6"/>
      <c r="CL75" s="6"/>
      <c r="CM75" s="6"/>
      <c r="CN75" s="5"/>
      <c r="CO75" s="4"/>
      <c r="CP75" s="4"/>
      <c r="CQ75" s="4"/>
      <c r="CR75" s="4"/>
      <c r="CS75" s="236"/>
      <c r="CT75" s="215"/>
      <c r="CU75" s="3"/>
      <c r="CV75" s="6"/>
      <c r="CW75" s="6"/>
      <c r="CX75" s="6"/>
      <c r="CY75" s="6"/>
      <c r="CZ75" s="5"/>
      <c r="DA75" s="4"/>
      <c r="DB75" s="4"/>
      <c r="DC75" s="4"/>
      <c r="DD75" s="4"/>
      <c r="DE75" s="236"/>
      <c r="DF75" s="215"/>
      <c r="DG75" s="3"/>
      <c r="DH75" s="6"/>
      <c r="DI75" s="6"/>
      <c r="DJ75" s="6"/>
      <c r="DK75" s="6"/>
      <c r="DL75" s="5"/>
      <c r="DM75" s="4"/>
      <c r="DN75" s="4"/>
      <c r="DO75" s="4"/>
      <c r="DP75" s="4"/>
      <c r="DQ75" s="236"/>
      <c r="DR75" s="215"/>
      <c r="DS75" s="3"/>
      <c r="DT75" s="6"/>
      <c r="DU75" s="6"/>
      <c r="DV75" s="6"/>
      <c r="DW75" s="6"/>
      <c r="DX75" s="5"/>
      <c r="DY75" s="4"/>
      <c r="DZ75" s="4"/>
      <c r="EA75" s="4"/>
      <c r="EB75" s="4"/>
      <c r="EC75" s="236"/>
      <c r="ED75" s="215"/>
      <c r="EE75" s="3"/>
      <c r="EF75" s="6"/>
      <c r="EG75" s="6"/>
      <c r="EH75" s="6"/>
      <c r="EI75" s="6"/>
      <c r="EJ75" s="5"/>
      <c r="EK75" s="4"/>
      <c r="EL75" s="4"/>
      <c r="EM75" s="4"/>
      <c r="EN75" s="4"/>
      <c r="EO75" s="236"/>
      <c r="EP75" s="215"/>
      <c r="EQ75" s="3"/>
      <c r="ER75" s="6"/>
      <c r="ES75" s="6"/>
      <c r="ET75" s="6"/>
      <c r="EU75" s="6"/>
      <c r="EV75" s="5"/>
      <c r="EW75" s="4"/>
      <c r="EX75" s="4"/>
      <c r="EY75" s="4"/>
      <c r="EZ75" s="4"/>
      <c r="FA75" s="236"/>
      <c r="FB75" s="215"/>
      <c r="FC75" s="3"/>
      <c r="FD75" s="6"/>
      <c r="FE75" s="6"/>
      <c r="FF75" s="6"/>
      <c r="FG75" s="6"/>
      <c r="FH75" s="5"/>
      <c r="FI75" s="4"/>
      <c r="FJ75" s="4"/>
      <c r="FK75" s="4"/>
      <c r="FL75" s="4"/>
      <c r="FM75" s="236"/>
      <c r="FN75" s="215"/>
      <c r="FO75" s="3"/>
      <c r="FP75" s="6"/>
      <c r="FQ75" s="6"/>
      <c r="FR75" s="6"/>
      <c r="FS75" s="6"/>
      <c r="FT75" s="5"/>
      <c r="FU75" s="4"/>
      <c r="FV75" s="4"/>
      <c r="FW75" s="4"/>
      <c r="FX75" s="4"/>
      <c r="FY75" s="236"/>
      <c r="FZ75" s="215"/>
      <c r="GA75" s="3"/>
      <c r="GB75" s="6"/>
      <c r="GC75" s="6"/>
      <c r="GD75" s="6"/>
      <c r="GE75" s="6"/>
      <c r="GF75" s="5"/>
      <c r="GG75" s="4"/>
      <c r="GH75" s="4"/>
      <c r="GI75" s="4"/>
      <c r="GJ75" s="4"/>
      <c r="GK75" s="236"/>
      <c r="GL75" s="215"/>
      <c r="GM75" s="3"/>
      <c r="GN75" s="6"/>
      <c r="GO75" s="6"/>
      <c r="GP75" s="6"/>
      <c r="GQ75" s="6"/>
      <c r="GR75" s="5"/>
      <c r="GS75" s="4"/>
      <c r="GT75" s="4"/>
      <c r="GU75" s="4"/>
      <c r="GV75" s="4"/>
      <c r="GW75" s="236"/>
      <c r="GX75" s="215"/>
      <c r="GY75" s="3"/>
      <c r="GZ75" s="6"/>
      <c r="HA75" s="6"/>
      <c r="HB75" s="6"/>
      <c r="HC75" s="6"/>
      <c r="HD75" s="5"/>
      <c r="HE75" s="4"/>
      <c r="HF75" s="4"/>
      <c r="HG75" s="4"/>
      <c r="HH75" s="4"/>
      <c r="HI75" s="236"/>
      <c r="HJ75" s="215"/>
      <c r="HK75" s="3"/>
      <c r="HL75" s="6"/>
      <c r="HM75" s="6"/>
      <c r="HN75" s="6"/>
      <c r="HO75" s="6"/>
      <c r="HP75" s="5"/>
      <c r="HQ75" s="4"/>
      <c r="HR75" s="4"/>
      <c r="HS75" s="4"/>
      <c r="HT75" s="4"/>
    </row>
    <row r="76" spans="1:228" x14ac:dyDescent="0.25">
      <c r="A76" s="270"/>
      <c r="B76" s="227"/>
      <c r="C76" s="3">
        <v>39265</v>
      </c>
      <c r="D76" s="6">
        <v>1</v>
      </c>
      <c r="E76" s="6">
        <v>3.4</v>
      </c>
      <c r="F76" s="6">
        <v>8.9</v>
      </c>
      <c r="G76" s="6">
        <v>0.02</v>
      </c>
      <c r="H76" s="5">
        <v>1</v>
      </c>
      <c r="I76" s="4" t="s">
        <v>22</v>
      </c>
      <c r="J76" s="4" t="s">
        <v>22</v>
      </c>
      <c r="K76" s="4" t="s">
        <v>22</v>
      </c>
      <c r="L76" s="4" t="s">
        <v>22</v>
      </c>
      <c r="M76" s="247"/>
      <c r="N76" s="212"/>
      <c r="O76" s="3">
        <v>39265</v>
      </c>
      <c r="P76" s="6">
        <v>5.9</v>
      </c>
      <c r="Q76" s="6">
        <v>47.6</v>
      </c>
      <c r="R76" s="6">
        <v>3.2</v>
      </c>
      <c r="S76" s="6">
        <v>0.6</v>
      </c>
      <c r="T76" s="5">
        <v>4.5</v>
      </c>
      <c r="U76" s="4" t="s">
        <v>24</v>
      </c>
      <c r="V76" s="4" t="s">
        <v>23</v>
      </c>
      <c r="W76" s="4" t="s">
        <v>24</v>
      </c>
      <c r="X76" s="4" t="s">
        <v>23</v>
      </c>
      <c r="Y76" s="273"/>
      <c r="Z76" s="273"/>
      <c r="AA76" s="3">
        <v>39265</v>
      </c>
      <c r="AB76" s="6">
        <v>7.6</v>
      </c>
      <c r="AC76" s="6">
        <v>22.6</v>
      </c>
      <c r="AD76" s="6">
        <v>12.3</v>
      </c>
      <c r="AE76" s="6">
        <v>4.26</v>
      </c>
      <c r="AF76" s="5">
        <v>5</v>
      </c>
      <c r="AG76" s="4" t="s">
        <v>24</v>
      </c>
      <c r="AH76" s="4" t="s">
        <v>23</v>
      </c>
      <c r="AI76" s="4" t="s">
        <v>22</v>
      </c>
      <c r="AJ76" s="4" t="s">
        <v>25</v>
      </c>
      <c r="AK76" s="276"/>
      <c r="AL76" s="257"/>
      <c r="AM76" s="3">
        <v>39265</v>
      </c>
      <c r="AN76" s="6">
        <v>6.5</v>
      </c>
      <c r="AO76" s="6">
        <v>53.6</v>
      </c>
      <c r="AP76" s="6">
        <v>9.1999999999999993</v>
      </c>
      <c r="AQ76" s="6">
        <v>3.89</v>
      </c>
      <c r="AR76" s="5">
        <v>5.75</v>
      </c>
      <c r="AS76" s="4" t="s">
        <v>24</v>
      </c>
      <c r="AT76" s="4" t="s">
        <v>24</v>
      </c>
      <c r="AU76" s="4" t="s">
        <v>22</v>
      </c>
      <c r="AV76" s="4" t="s">
        <v>25</v>
      </c>
      <c r="AW76" s="270"/>
      <c r="AX76" s="270"/>
      <c r="AY76" s="3">
        <v>39265</v>
      </c>
      <c r="AZ76" s="6">
        <v>8.6999999999999993</v>
      </c>
      <c r="BA76" s="6">
        <v>25.5</v>
      </c>
      <c r="BB76" s="6">
        <v>8.6</v>
      </c>
      <c r="BC76" s="6">
        <v>12.1</v>
      </c>
      <c r="BD76" s="5">
        <v>5</v>
      </c>
      <c r="BE76" s="4" t="s">
        <v>24</v>
      </c>
      <c r="BF76" s="4" t="s">
        <v>23</v>
      </c>
      <c r="BG76" s="4" t="s">
        <v>22</v>
      </c>
      <c r="BH76" s="4" t="s">
        <v>25</v>
      </c>
      <c r="BI76" s="236"/>
      <c r="BJ76" s="215"/>
      <c r="BK76" s="3">
        <v>39265</v>
      </c>
      <c r="BL76" s="6">
        <v>6.1</v>
      </c>
      <c r="BM76" s="6">
        <v>42.2</v>
      </c>
      <c r="BN76" s="6">
        <v>4.8</v>
      </c>
      <c r="BO76" s="6">
        <v>9.15</v>
      </c>
      <c r="BP76" s="5">
        <v>5.5</v>
      </c>
      <c r="BQ76" s="4" t="s">
        <v>24</v>
      </c>
      <c r="BR76" s="4" t="s">
        <v>23</v>
      </c>
      <c r="BS76" s="4" t="s">
        <v>23</v>
      </c>
      <c r="BT76" s="4" t="s">
        <v>25</v>
      </c>
      <c r="BU76" s="236"/>
      <c r="BV76" s="215"/>
      <c r="BW76" s="3"/>
      <c r="BX76" s="6"/>
      <c r="BY76" s="6"/>
      <c r="BZ76" s="6"/>
      <c r="CA76" s="6"/>
      <c r="CB76" s="5"/>
      <c r="CC76" s="4"/>
      <c r="CD76" s="4"/>
      <c r="CE76" s="4"/>
      <c r="CF76" s="4"/>
      <c r="CG76" s="260"/>
      <c r="CH76" s="215"/>
      <c r="CI76" s="3"/>
      <c r="CJ76" s="6"/>
      <c r="CK76" s="6"/>
      <c r="CL76" s="6"/>
      <c r="CM76" s="6"/>
      <c r="CN76" s="5"/>
      <c r="CO76" s="4"/>
      <c r="CP76" s="4"/>
      <c r="CQ76" s="4"/>
      <c r="CR76" s="4"/>
      <c r="CS76" s="236"/>
      <c r="CT76" s="215"/>
      <c r="CU76" s="3"/>
      <c r="CV76" s="6"/>
      <c r="CW76" s="6"/>
      <c r="CX76" s="6"/>
      <c r="CY76" s="6"/>
      <c r="CZ76" s="5"/>
      <c r="DA76" s="4"/>
      <c r="DB76" s="4"/>
      <c r="DC76" s="4"/>
      <c r="DD76" s="4"/>
      <c r="DE76" s="236"/>
      <c r="DF76" s="215"/>
      <c r="DG76" s="3"/>
      <c r="DH76" s="6"/>
      <c r="DI76" s="6"/>
      <c r="DJ76" s="6"/>
      <c r="DK76" s="6"/>
      <c r="DL76" s="5"/>
      <c r="DM76" s="4"/>
      <c r="DN76" s="4"/>
      <c r="DO76" s="4"/>
      <c r="DP76" s="4"/>
      <c r="DQ76" s="236"/>
      <c r="DR76" s="215"/>
      <c r="DS76" s="3"/>
      <c r="DT76" s="6"/>
      <c r="DU76" s="6"/>
      <c r="DV76" s="6"/>
      <c r="DW76" s="6"/>
      <c r="DX76" s="5"/>
      <c r="DY76" s="4"/>
      <c r="DZ76" s="4"/>
      <c r="EA76" s="4"/>
      <c r="EB76" s="4"/>
      <c r="EC76" s="236"/>
      <c r="ED76" s="215"/>
      <c r="EE76" s="3"/>
      <c r="EF76" s="6"/>
      <c r="EG76" s="6"/>
      <c r="EH76" s="6"/>
      <c r="EI76" s="6"/>
      <c r="EJ76" s="5"/>
      <c r="EK76" s="4"/>
      <c r="EL76" s="4"/>
      <c r="EM76" s="4"/>
      <c r="EN76" s="4"/>
      <c r="EO76" s="236"/>
      <c r="EP76" s="215"/>
      <c r="EQ76" s="3"/>
      <c r="ER76" s="6"/>
      <c r="ES76" s="6"/>
      <c r="ET76" s="6"/>
      <c r="EU76" s="6"/>
      <c r="EV76" s="5"/>
      <c r="EW76" s="4"/>
      <c r="EX76" s="4"/>
      <c r="EY76" s="4"/>
      <c r="EZ76" s="4"/>
      <c r="FA76" s="236"/>
      <c r="FB76" s="215"/>
      <c r="FC76" s="3"/>
      <c r="FD76" s="6"/>
      <c r="FE76" s="6"/>
      <c r="FF76" s="6"/>
      <c r="FG76" s="6"/>
      <c r="FH76" s="5"/>
      <c r="FI76" s="4"/>
      <c r="FJ76" s="4"/>
      <c r="FK76" s="4"/>
      <c r="FL76" s="4"/>
      <c r="FM76" s="236"/>
      <c r="FN76" s="215"/>
      <c r="FO76" s="3"/>
      <c r="FP76" s="6"/>
      <c r="FQ76" s="6"/>
      <c r="FR76" s="6"/>
      <c r="FS76" s="6"/>
      <c r="FT76" s="5"/>
      <c r="FU76" s="4"/>
      <c r="FV76" s="4"/>
      <c r="FW76" s="4"/>
      <c r="FX76" s="4"/>
      <c r="FY76" s="236"/>
      <c r="FZ76" s="215"/>
      <c r="GA76" s="3"/>
      <c r="GB76" s="6"/>
      <c r="GC76" s="6"/>
      <c r="GD76" s="6"/>
      <c r="GE76" s="6"/>
      <c r="GF76" s="5"/>
      <c r="GG76" s="4"/>
      <c r="GH76" s="4"/>
      <c r="GI76" s="4"/>
      <c r="GJ76" s="4"/>
      <c r="GK76" s="236"/>
      <c r="GL76" s="215"/>
      <c r="GM76" s="3"/>
      <c r="GN76" s="6"/>
      <c r="GO76" s="6"/>
      <c r="GP76" s="6"/>
      <c r="GQ76" s="6"/>
      <c r="GR76" s="5"/>
      <c r="GS76" s="4"/>
      <c r="GT76" s="4"/>
      <c r="GU76" s="4"/>
      <c r="GV76" s="4"/>
      <c r="GW76" s="236"/>
      <c r="GX76" s="215"/>
      <c r="GY76" s="3"/>
      <c r="GZ76" s="6"/>
      <c r="HA76" s="6"/>
      <c r="HB76" s="6"/>
      <c r="HC76" s="6"/>
      <c r="HD76" s="5"/>
      <c r="HE76" s="4"/>
      <c r="HF76" s="4"/>
      <c r="HG76" s="4"/>
      <c r="HH76" s="4"/>
      <c r="HI76" s="236"/>
      <c r="HJ76" s="215"/>
      <c r="HK76" s="3"/>
      <c r="HL76" s="6"/>
      <c r="HM76" s="6"/>
      <c r="HN76" s="6"/>
      <c r="HO76" s="6"/>
      <c r="HP76" s="5"/>
      <c r="HQ76" s="4"/>
      <c r="HR76" s="4"/>
      <c r="HS76" s="4"/>
      <c r="HT76" s="4"/>
    </row>
    <row r="77" spans="1:228" x14ac:dyDescent="0.25">
      <c r="A77" s="270"/>
      <c r="B77" s="227"/>
      <c r="C77" s="3">
        <v>39319</v>
      </c>
      <c r="D77" s="6">
        <v>1.1000000000000001</v>
      </c>
      <c r="E77" s="6">
        <v>96.3</v>
      </c>
      <c r="F77" s="6">
        <v>7.2</v>
      </c>
      <c r="G77" s="6">
        <v>0.14000000000000001</v>
      </c>
      <c r="H77" s="5">
        <v>2.25</v>
      </c>
      <c r="I77" s="4" t="s">
        <v>22</v>
      </c>
      <c r="J77" s="4" t="s">
        <v>24</v>
      </c>
      <c r="K77" s="4" t="s">
        <v>22</v>
      </c>
      <c r="L77" s="4" t="s">
        <v>22</v>
      </c>
      <c r="M77" s="247"/>
      <c r="N77" s="212"/>
      <c r="O77" s="3">
        <v>39319</v>
      </c>
      <c r="P77" s="6">
        <v>1.6</v>
      </c>
      <c r="Q77" s="6">
        <v>124</v>
      </c>
      <c r="R77" s="6">
        <v>7</v>
      </c>
      <c r="S77" s="6">
        <v>0.19</v>
      </c>
      <c r="T77" s="5">
        <v>3.25</v>
      </c>
      <c r="U77" s="4" t="s">
        <v>22</v>
      </c>
      <c r="V77" s="4" t="s">
        <v>25</v>
      </c>
      <c r="W77" s="4" t="s">
        <v>22</v>
      </c>
      <c r="X77" s="4" t="s">
        <v>22</v>
      </c>
      <c r="Y77" s="273"/>
      <c r="Z77" s="273"/>
      <c r="AA77" s="3">
        <v>39319</v>
      </c>
      <c r="AB77" s="6">
        <v>2.6</v>
      </c>
      <c r="AC77" s="6">
        <v>106</v>
      </c>
      <c r="AD77" s="6">
        <v>6.2</v>
      </c>
      <c r="AE77" s="6">
        <v>1.1100000000000001</v>
      </c>
      <c r="AF77" s="5">
        <v>5</v>
      </c>
      <c r="AG77" s="4" t="s">
        <v>22</v>
      </c>
      <c r="AH77" s="4" t="s">
        <v>25</v>
      </c>
      <c r="AI77" s="4" t="s">
        <v>23</v>
      </c>
      <c r="AJ77" s="4" t="s">
        <v>24</v>
      </c>
      <c r="AK77" s="276"/>
      <c r="AL77" s="257"/>
      <c r="AM77" s="3">
        <v>39319</v>
      </c>
      <c r="AN77" s="6">
        <v>2.6</v>
      </c>
      <c r="AO77" s="6">
        <v>115</v>
      </c>
      <c r="AP77" s="6">
        <v>5.3</v>
      </c>
      <c r="AQ77" s="6">
        <v>1.57</v>
      </c>
      <c r="AR77" s="5">
        <v>5</v>
      </c>
      <c r="AS77" s="4" t="s">
        <v>22</v>
      </c>
      <c r="AT77" s="4" t="s">
        <v>25</v>
      </c>
      <c r="AU77" s="4" t="s">
        <v>23</v>
      </c>
      <c r="AV77" s="4" t="s">
        <v>24</v>
      </c>
      <c r="AW77" s="270"/>
      <c r="AX77" s="270"/>
      <c r="AY77" s="3">
        <v>39319</v>
      </c>
      <c r="AZ77" s="6">
        <v>3.6</v>
      </c>
      <c r="BA77" s="6">
        <v>11.2</v>
      </c>
      <c r="BB77" s="6">
        <v>1.5</v>
      </c>
      <c r="BC77" s="6">
        <v>4.26</v>
      </c>
      <c r="BD77" s="5">
        <v>6</v>
      </c>
      <c r="BE77" s="4" t="s">
        <v>23</v>
      </c>
      <c r="BF77" s="4" t="s">
        <v>22</v>
      </c>
      <c r="BG77" s="4" t="s">
        <v>25</v>
      </c>
      <c r="BH77" s="4" t="s">
        <v>25</v>
      </c>
      <c r="BI77" s="236"/>
      <c r="BJ77" s="215"/>
      <c r="BK77" s="3">
        <v>39319</v>
      </c>
      <c r="BL77" s="6">
        <v>4.0999999999999996</v>
      </c>
      <c r="BM77" s="6">
        <v>24.4</v>
      </c>
      <c r="BN77" s="6">
        <v>0.8</v>
      </c>
      <c r="BO77" s="6">
        <v>5.51</v>
      </c>
      <c r="BP77" s="5">
        <v>6.5</v>
      </c>
      <c r="BQ77" s="4" t="s">
        <v>23</v>
      </c>
      <c r="BR77" s="4" t="s">
        <v>23</v>
      </c>
      <c r="BS77" s="4" t="s">
        <v>25</v>
      </c>
      <c r="BT77" s="4" t="s">
        <v>25</v>
      </c>
      <c r="BU77" s="236"/>
      <c r="BV77" s="215"/>
      <c r="BW77" s="3"/>
      <c r="BX77" s="6"/>
      <c r="BY77" s="6"/>
      <c r="BZ77" s="6"/>
      <c r="CA77" s="6"/>
      <c r="CB77" s="5"/>
      <c r="CC77" s="4"/>
      <c r="CD77" s="4"/>
      <c r="CE77" s="4"/>
      <c r="CF77" s="4"/>
      <c r="CG77" s="260"/>
      <c r="CH77" s="215"/>
      <c r="CI77" s="3"/>
      <c r="CJ77" s="6"/>
      <c r="CK77" s="6"/>
      <c r="CL77" s="6"/>
      <c r="CM77" s="6"/>
      <c r="CN77" s="5"/>
      <c r="CO77" s="4"/>
      <c r="CP77" s="4"/>
      <c r="CQ77" s="4"/>
      <c r="CR77" s="4"/>
      <c r="CS77" s="236"/>
      <c r="CT77" s="215"/>
      <c r="CU77" s="3"/>
      <c r="CV77" s="6"/>
      <c r="CW77" s="6"/>
      <c r="CX77" s="6"/>
      <c r="CY77" s="6"/>
      <c r="CZ77" s="5"/>
      <c r="DA77" s="4"/>
      <c r="DB77" s="4"/>
      <c r="DC77" s="4"/>
      <c r="DD77" s="4"/>
      <c r="DE77" s="236"/>
      <c r="DF77" s="215"/>
      <c r="DG77" s="3"/>
      <c r="DH77" s="6"/>
      <c r="DI77" s="6"/>
      <c r="DJ77" s="6"/>
      <c r="DK77" s="6"/>
      <c r="DL77" s="5"/>
      <c r="DM77" s="4"/>
      <c r="DN77" s="4"/>
      <c r="DO77" s="4"/>
      <c r="DP77" s="4"/>
      <c r="DQ77" s="236"/>
      <c r="DR77" s="215"/>
      <c r="DS77" s="3"/>
      <c r="DT77" s="6"/>
      <c r="DU77" s="6"/>
      <c r="DV77" s="6"/>
      <c r="DW77" s="6"/>
      <c r="DX77" s="5"/>
      <c r="DY77" s="4"/>
      <c r="DZ77" s="4"/>
      <c r="EA77" s="4"/>
      <c r="EB77" s="4"/>
      <c r="EC77" s="236"/>
      <c r="ED77" s="215"/>
      <c r="EE77" s="3"/>
      <c r="EF77" s="6"/>
      <c r="EG77" s="6"/>
      <c r="EH77" s="6"/>
      <c r="EI77" s="6"/>
      <c r="EJ77" s="5"/>
      <c r="EK77" s="4"/>
      <c r="EL77" s="4"/>
      <c r="EM77" s="4"/>
      <c r="EN77" s="4"/>
      <c r="EO77" s="236"/>
      <c r="EP77" s="215"/>
      <c r="EQ77" s="3"/>
      <c r="ER77" s="6"/>
      <c r="ES77" s="6"/>
      <c r="ET77" s="6"/>
      <c r="EU77" s="6"/>
      <c r="EV77" s="5"/>
      <c r="EW77" s="4"/>
      <c r="EX77" s="4"/>
      <c r="EY77" s="4"/>
      <c r="EZ77" s="4"/>
      <c r="FA77" s="236"/>
      <c r="FB77" s="215"/>
      <c r="FC77" s="3"/>
      <c r="FD77" s="6"/>
      <c r="FE77" s="6"/>
      <c r="FF77" s="6"/>
      <c r="FG77" s="6"/>
      <c r="FH77" s="5"/>
      <c r="FI77" s="4"/>
      <c r="FJ77" s="4"/>
      <c r="FK77" s="4"/>
      <c r="FL77" s="4"/>
      <c r="FM77" s="236"/>
      <c r="FN77" s="215"/>
      <c r="FO77" s="3"/>
      <c r="FP77" s="6"/>
      <c r="FQ77" s="6"/>
      <c r="FR77" s="6"/>
      <c r="FS77" s="6"/>
      <c r="FT77" s="5"/>
      <c r="FU77" s="4"/>
      <c r="FV77" s="4"/>
      <c r="FW77" s="4"/>
      <c r="FX77" s="4"/>
      <c r="FY77" s="236"/>
      <c r="FZ77" s="215"/>
      <c r="GA77" s="3"/>
      <c r="GB77" s="6"/>
      <c r="GC77" s="6"/>
      <c r="GD77" s="6"/>
      <c r="GE77" s="6"/>
      <c r="GF77" s="5"/>
      <c r="GG77" s="4"/>
      <c r="GH77" s="4"/>
      <c r="GI77" s="4"/>
      <c r="GJ77" s="4"/>
      <c r="GK77" s="236"/>
      <c r="GL77" s="215"/>
      <c r="GM77" s="3"/>
      <c r="GN77" s="6"/>
      <c r="GO77" s="6"/>
      <c r="GP77" s="6"/>
      <c r="GQ77" s="6"/>
      <c r="GR77" s="5"/>
      <c r="GS77" s="4"/>
      <c r="GT77" s="4"/>
      <c r="GU77" s="4"/>
      <c r="GV77" s="4"/>
      <c r="GW77" s="236"/>
      <c r="GX77" s="215"/>
      <c r="GY77" s="3"/>
      <c r="GZ77" s="6"/>
      <c r="HA77" s="6"/>
      <c r="HB77" s="6"/>
      <c r="HC77" s="6"/>
      <c r="HD77" s="5"/>
      <c r="HE77" s="4"/>
      <c r="HF77" s="4"/>
      <c r="HG77" s="4"/>
      <c r="HH77" s="4"/>
      <c r="HI77" s="236"/>
      <c r="HJ77" s="215"/>
      <c r="HK77" s="3"/>
      <c r="HL77" s="6"/>
      <c r="HM77" s="6"/>
      <c r="HN77" s="6"/>
      <c r="HO77" s="6"/>
      <c r="HP77" s="5"/>
      <c r="HQ77" s="4"/>
      <c r="HR77" s="4"/>
      <c r="HS77" s="4"/>
      <c r="HT77" s="4"/>
    </row>
    <row r="78" spans="1:228" x14ac:dyDescent="0.25">
      <c r="A78" s="270"/>
      <c r="B78" s="227"/>
      <c r="C78" s="3">
        <v>39335</v>
      </c>
      <c r="D78" s="6">
        <v>1</v>
      </c>
      <c r="E78" s="6">
        <v>33.6</v>
      </c>
      <c r="F78" s="6">
        <v>7.6</v>
      </c>
      <c r="G78" s="6">
        <v>0.04</v>
      </c>
      <c r="H78" s="5">
        <v>1.5</v>
      </c>
      <c r="I78" s="4" t="s">
        <v>22</v>
      </c>
      <c r="J78" s="4" t="s">
        <v>23</v>
      </c>
      <c r="K78" s="4" t="s">
        <v>22</v>
      </c>
      <c r="L78" s="4" t="s">
        <v>22</v>
      </c>
      <c r="M78" s="247"/>
      <c r="N78" s="212"/>
      <c r="O78" s="3">
        <v>39335</v>
      </c>
      <c r="P78" s="6">
        <v>1.3</v>
      </c>
      <c r="Q78" s="6">
        <v>61.6</v>
      </c>
      <c r="R78" s="6">
        <v>6.8</v>
      </c>
      <c r="S78" s="6">
        <v>0.11</v>
      </c>
      <c r="T78" s="5">
        <v>2.25</v>
      </c>
      <c r="U78" s="4" t="s">
        <v>22</v>
      </c>
      <c r="V78" s="4" t="s">
        <v>24</v>
      </c>
      <c r="W78" s="4" t="s">
        <v>22</v>
      </c>
      <c r="X78" s="4" t="s">
        <v>22</v>
      </c>
      <c r="Y78" s="273"/>
      <c r="Z78" s="273"/>
      <c r="AA78" s="3">
        <v>39335</v>
      </c>
      <c r="AB78" s="6">
        <v>1.1000000000000001</v>
      </c>
      <c r="AC78" s="6">
        <v>30.6</v>
      </c>
      <c r="AD78" s="6">
        <v>5.3</v>
      </c>
      <c r="AE78" s="6">
        <v>0.78</v>
      </c>
      <c r="AF78" s="5">
        <v>2.5</v>
      </c>
      <c r="AG78" s="4" t="s">
        <v>22</v>
      </c>
      <c r="AH78" s="4" t="s">
        <v>23</v>
      </c>
      <c r="AI78" s="4" t="s">
        <v>23</v>
      </c>
      <c r="AJ78" s="4" t="s">
        <v>23</v>
      </c>
      <c r="AK78" s="276"/>
      <c r="AL78" s="257"/>
      <c r="AM78" s="3">
        <v>39335</v>
      </c>
      <c r="AN78" s="6">
        <v>3.4</v>
      </c>
      <c r="AO78" s="6">
        <v>65.5</v>
      </c>
      <c r="AP78" s="6">
        <v>4.3</v>
      </c>
      <c r="AQ78" s="6">
        <v>2.7</v>
      </c>
      <c r="AR78" s="5">
        <v>5.25</v>
      </c>
      <c r="AS78" s="4" t="s">
        <v>23</v>
      </c>
      <c r="AT78" s="4" t="s">
        <v>24</v>
      </c>
      <c r="AU78" s="4" t="s">
        <v>24</v>
      </c>
      <c r="AV78" s="4" t="s">
        <v>24</v>
      </c>
      <c r="AW78" s="270"/>
      <c r="AX78" s="270"/>
      <c r="AY78" s="3">
        <v>39335</v>
      </c>
      <c r="AZ78" s="6">
        <v>3.5</v>
      </c>
      <c r="BA78" s="6">
        <v>30</v>
      </c>
      <c r="BB78" s="6">
        <v>1.8</v>
      </c>
      <c r="BC78" s="6">
        <v>4.1900000000000004</v>
      </c>
      <c r="BD78" s="5">
        <v>6.5</v>
      </c>
      <c r="BE78" s="4" t="s">
        <v>23</v>
      </c>
      <c r="BF78" s="4" t="s">
        <v>23</v>
      </c>
      <c r="BG78" s="4" t="s">
        <v>25</v>
      </c>
      <c r="BH78" s="4" t="s">
        <v>25</v>
      </c>
      <c r="BI78" s="236"/>
      <c r="BJ78" s="215"/>
      <c r="BK78" s="3">
        <v>39335</v>
      </c>
      <c r="BL78" s="6">
        <v>4</v>
      </c>
      <c r="BM78" s="6">
        <v>51.3</v>
      </c>
      <c r="BN78" s="6">
        <v>1.9</v>
      </c>
      <c r="BO78" s="6">
        <v>3.03</v>
      </c>
      <c r="BP78" s="5">
        <v>7.25</v>
      </c>
      <c r="BQ78" s="4" t="s">
        <v>23</v>
      </c>
      <c r="BR78" s="4" t="s">
        <v>24</v>
      </c>
      <c r="BS78" s="4" t="s">
        <v>25</v>
      </c>
      <c r="BT78" s="4" t="s">
        <v>25</v>
      </c>
      <c r="BU78" s="236"/>
      <c r="BV78" s="215"/>
      <c r="BW78" s="3"/>
      <c r="BX78" s="6"/>
      <c r="BY78" s="6"/>
      <c r="BZ78" s="6"/>
      <c r="CA78" s="6"/>
      <c r="CB78" s="5"/>
      <c r="CC78" s="4"/>
      <c r="CD78" s="4"/>
      <c r="CE78" s="4"/>
      <c r="CF78" s="4"/>
      <c r="CG78" s="260"/>
      <c r="CH78" s="215"/>
      <c r="CI78" s="3"/>
      <c r="CJ78" s="6"/>
      <c r="CK78" s="6"/>
      <c r="CL78" s="6"/>
      <c r="CM78" s="6"/>
      <c r="CN78" s="5"/>
      <c r="CO78" s="4"/>
      <c r="CP78" s="4"/>
      <c r="CQ78" s="4"/>
      <c r="CR78" s="4"/>
      <c r="CS78" s="236"/>
      <c r="CT78" s="215"/>
      <c r="CU78" s="3"/>
      <c r="CV78" s="6"/>
      <c r="CW78" s="6"/>
      <c r="CX78" s="6"/>
      <c r="CY78" s="6"/>
      <c r="CZ78" s="5"/>
      <c r="DA78" s="4"/>
      <c r="DB78" s="4"/>
      <c r="DC78" s="4"/>
      <c r="DD78" s="4"/>
      <c r="DE78" s="236"/>
      <c r="DF78" s="215"/>
      <c r="DG78" s="3"/>
      <c r="DH78" s="6"/>
      <c r="DI78" s="6"/>
      <c r="DJ78" s="6"/>
      <c r="DK78" s="6"/>
      <c r="DL78" s="5"/>
      <c r="DM78" s="4"/>
      <c r="DN78" s="4"/>
      <c r="DO78" s="4"/>
      <c r="DP78" s="4"/>
      <c r="DQ78" s="236"/>
      <c r="DR78" s="215"/>
      <c r="DS78" s="3"/>
      <c r="DT78" s="6"/>
      <c r="DU78" s="6"/>
      <c r="DV78" s="6"/>
      <c r="DW78" s="6"/>
      <c r="DX78" s="5"/>
      <c r="DY78" s="4"/>
      <c r="DZ78" s="4"/>
      <c r="EA78" s="4"/>
      <c r="EB78" s="4"/>
      <c r="EC78" s="236"/>
      <c r="ED78" s="215"/>
      <c r="EE78" s="3"/>
      <c r="EF78" s="6"/>
      <c r="EG78" s="6"/>
      <c r="EH78" s="6"/>
      <c r="EI78" s="6"/>
      <c r="EJ78" s="5"/>
      <c r="EK78" s="4"/>
      <c r="EL78" s="4"/>
      <c r="EM78" s="4"/>
      <c r="EN78" s="4"/>
      <c r="EO78" s="236"/>
      <c r="EP78" s="215"/>
      <c r="EQ78" s="3"/>
      <c r="ER78" s="6"/>
      <c r="ES78" s="6"/>
      <c r="ET78" s="6"/>
      <c r="EU78" s="6"/>
      <c r="EV78" s="5"/>
      <c r="EW78" s="4"/>
      <c r="EX78" s="4"/>
      <c r="EY78" s="4"/>
      <c r="EZ78" s="4"/>
      <c r="FA78" s="236"/>
      <c r="FB78" s="215"/>
      <c r="FC78" s="3"/>
      <c r="FD78" s="6"/>
      <c r="FE78" s="6"/>
      <c r="FF78" s="6"/>
      <c r="FG78" s="6"/>
      <c r="FH78" s="5"/>
      <c r="FI78" s="4"/>
      <c r="FJ78" s="4"/>
      <c r="FK78" s="4"/>
      <c r="FL78" s="4"/>
      <c r="FM78" s="236"/>
      <c r="FN78" s="215"/>
      <c r="FO78" s="3"/>
      <c r="FP78" s="6"/>
      <c r="FQ78" s="6"/>
      <c r="FR78" s="6"/>
      <c r="FS78" s="6"/>
      <c r="FT78" s="5"/>
      <c r="FU78" s="4"/>
      <c r="FV78" s="4"/>
      <c r="FW78" s="4"/>
      <c r="FX78" s="4"/>
      <c r="FY78" s="236"/>
      <c r="FZ78" s="215"/>
      <c r="GA78" s="3"/>
      <c r="GB78" s="6"/>
      <c r="GC78" s="6"/>
      <c r="GD78" s="6"/>
      <c r="GE78" s="6"/>
      <c r="GF78" s="5"/>
      <c r="GG78" s="4"/>
      <c r="GH78" s="4"/>
      <c r="GI78" s="4"/>
      <c r="GJ78" s="4"/>
      <c r="GK78" s="236"/>
      <c r="GL78" s="215"/>
      <c r="GM78" s="3"/>
      <c r="GN78" s="6"/>
      <c r="GO78" s="6"/>
      <c r="GP78" s="6"/>
      <c r="GQ78" s="6"/>
      <c r="GR78" s="5"/>
      <c r="GS78" s="4"/>
      <c r="GT78" s="4"/>
      <c r="GU78" s="4"/>
      <c r="GV78" s="4"/>
      <c r="GW78" s="236"/>
      <c r="GX78" s="215"/>
      <c r="GY78" s="3"/>
      <c r="GZ78" s="6"/>
      <c r="HA78" s="6"/>
      <c r="HB78" s="6"/>
      <c r="HC78" s="6"/>
      <c r="HD78" s="5"/>
      <c r="HE78" s="4"/>
      <c r="HF78" s="4"/>
      <c r="HG78" s="4"/>
      <c r="HH78" s="4"/>
      <c r="HI78" s="236"/>
      <c r="HJ78" s="215"/>
      <c r="HK78" s="3"/>
      <c r="HL78" s="6"/>
      <c r="HM78" s="6"/>
      <c r="HN78" s="6"/>
      <c r="HO78" s="6"/>
      <c r="HP78" s="5"/>
      <c r="HQ78" s="4"/>
      <c r="HR78" s="4"/>
      <c r="HS78" s="4"/>
      <c r="HT78" s="4"/>
    </row>
    <row r="79" spans="1:228" x14ac:dyDescent="0.25">
      <c r="A79" s="270"/>
      <c r="B79" s="227"/>
      <c r="C79" s="3">
        <v>39365</v>
      </c>
      <c r="D79" s="6">
        <v>1</v>
      </c>
      <c r="E79" s="6">
        <v>61.1</v>
      </c>
      <c r="F79" s="6">
        <v>7.7</v>
      </c>
      <c r="G79" s="6">
        <v>0.12</v>
      </c>
      <c r="H79" s="5">
        <v>2.25</v>
      </c>
      <c r="I79" s="4" t="s">
        <v>22</v>
      </c>
      <c r="J79" s="4" t="s">
        <v>24</v>
      </c>
      <c r="K79" s="4" t="s">
        <v>22</v>
      </c>
      <c r="L79" s="4" t="s">
        <v>22</v>
      </c>
      <c r="M79" s="247"/>
      <c r="N79" s="212"/>
      <c r="O79" s="3">
        <v>39365</v>
      </c>
      <c r="P79" s="6">
        <v>2.8</v>
      </c>
      <c r="Q79" s="6">
        <v>146</v>
      </c>
      <c r="R79" s="6">
        <v>7.8</v>
      </c>
      <c r="S79" s="6">
        <v>0.23</v>
      </c>
      <c r="T79" s="5">
        <v>3.25</v>
      </c>
      <c r="U79" s="4" t="s">
        <v>22</v>
      </c>
      <c r="V79" s="4" t="s">
        <v>25</v>
      </c>
      <c r="W79" s="4" t="s">
        <v>22</v>
      </c>
      <c r="X79" s="4" t="s">
        <v>22</v>
      </c>
      <c r="Y79" s="273"/>
      <c r="Z79" s="273"/>
      <c r="AA79" s="3">
        <v>39365</v>
      </c>
      <c r="AB79" s="6">
        <v>1.8</v>
      </c>
      <c r="AC79" s="6">
        <v>43.2</v>
      </c>
      <c r="AD79" s="6">
        <v>6.4</v>
      </c>
      <c r="AE79" s="6">
        <v>1.1200000000000001</v>
      </c>
      <c r="AF79" s="5">
        <v>3.25</v>
      </c>
      <c r="AG79" s="4" t="s">
        <v>22</v>
      </c>
      <c r="AH79" s="4" t="s">
        <v>23</v>
      </c>
      <c r="AI79" s="4" t="s">
        <v>23</v>
      </c>
      <c r="AJ79" s="4" t="s">
        <v>24</v>
      </c>
      <c r="AK79" s="276"/>
      <c r="AL79" s="257"/>
      <c r="AM79" s="3">
        <v>39365</v>
      </c>
      <c r="AN79" s="6">
        <v>2.9</v>
      </c>
      <c r="AO79" s="6">
        <v>27.5</v>
      </c>
      <c r="AP79" s="6">
        <v>4.7</v>
      </c>
      <c r="AQ79" s="6">
        <v>2.59</v>
      </c>
      <c r="AR79" s="5">
        <v>3.25</v>
      </c>
      <c r="AS79" s="4" t="s">
        <v>22</v>
      </c>
      <c r="AT79" s="4" t="s">
        <v>23</v>
      </c>
      <c r="AU79" s="4" t="s">
        <v>23</v>
      </c>
      <c r="AV79" s="4" t="s">
        <v>24</v>
      </c>
      <c r="AW79" s="270"/>
      <c r="AX79" s="270"/>
      <c r="AY79" s="3">
        <v>39365</v>
      </c>
      <c r="AZ79" s="6">
        <v>2.7</v>
      </c>
      <c r="BA79" s="6">
        <v>29.7</v>
      </c>
      <c r="BB79" s="6">
        <v>2.9</v>
      </c>
      <c r="BC79" s="6">
        <v>6.82</v>
      </c>
      <c r="BD79" s="5">
        <v>5</v>
      </c>
      <c r="BE79" s="4" t="s">
        <v>22</v>
      </c>
      <c r="BF79" s="4" t="s">
        <v>23</v>
      </c>
      <c r="BG79" s="4" t="s">
        <v>24</v>
      </c>
      <c r="BH79" s="4" t="s">
        <v>25</v>
      </c>
      <c r="BI79" s="236"/>
      <c r="BJ79" s="215"/>
      <c r="BK79" s="3">
        <v>39365</v>
      </c>
      <c r="BL79" s="6">
        <v>4.9000000000000004</v>
      </c>
      <c r="BM79" s="6">
        <v>22.9</v>
      </c>
      <c r="BN79" s="6">
        <v>2.2999999999999998</v>
      </c>
      <c r="BO79" s="6">
        <v>5.53</v>
      </c>
      <c r="BP79" s="5">
        <v>5.5</v>
      </c>
      <c r="BQ79" s="4" t="s">
        <v>23</v>
      </c>
      <c r="BR79" s="4" t="s">
        <v>23</v>
      </c>
      <c r="BS79" s="4" t="s">
        <v>24</v>
      </c>
      <c r="BT79" s="4" t="s">
        <v>25</v>
      </c>
      <c r="BU79" s="236"/>
      <c r="BV79" s="215"/>
      <c r="BW79" s="3"/>
      <c r="BX79" s="6"/>
      <c r="BY79" s="6"/>
      <c r="BZ79" s="6"/>
      <c r="CA79" s="6"/>
      <c r="CB79" s="5"/>
      <c r="CC79" s="4"/>
      <c r="CD79" s="4"/>
      <c r="CE79" s="4"/>
      <c r="CF79" s="4"/>
      <c r="CG79" s="260"/>
      <c r="CH79" s="215"/>
      <c r="CI79" s="3"/>
      <c r="CJ79" s="6"/>
      <c r="CK79" s="6"/>
      <c r="CL79" s="6"/>
      <c r="CM79" s="6"/>
      <c r="CN79" s="5"/>
      <c r="CO79" s="4"/>
      <c r="CP79" s="4"/>
      <c r="CQ79" s="4"/>
      <c r="CR79" s="4"/>
      <c r="CS79" s="236"/>
      <c r="CT79" s="215"/>
      <c r="CU79" s="3"/>
      <c r="CV79" s="6"/>
      <c r="CW79" s="6"/>
      <c r="CX79" s="6"/>
      <c r="CY79" s="6"/>
      <c r="CZ79" s="5"/>
      <c r="DA79" s="4"/>
      <c r="DB79" s="4"/>
      <c r="DC79" s="4"/>
      <c r="DD79" s="4"/>
      <c r="DE79" s="236"/>
      <c r="DF79" s="215"/>
      <c r="DG79" s="3"/>
      <c r="DH79" s="6"/>
      <c r="DI79" s="6"/>
      <c r="DJ79" s="6"/>
      <c r="DK79" s="6"/>
      <c r="DL79" s="5"/>
      <c r="DM79" s="4"/>
      <c r="DN79" s="4"/>
      <c r="DO79" s="4"/>
      <c r="DP79" s="4"/>
      <c r="DQ79" s="236"/>
      <c r="DR79" s="215"/>
      <c r="DS79" s="3"/>
      <c r="DT79" s="6"/>
      <c r="DU79" s="6"/>
      <c r="DV79" s="6"/>
      <c r="DW79" s="6"/>
      <c r="DX79" s="5"/>
      <c r="DY79" s="4"/>
      <c r="DZ79" s="4"/>
      <c r="EA79" s="4"/>
      <c r="EB79" s="4"/>
      <c r="EC79" s="236"/>
      <c r="ED79" s="215"/>
      <c r="EE79" s="3"/>
      <c r="EF79" s="6"/>
      <c r="EG79" s="6"/>
      <c r="EH79" s="6"/>
      <c r="EI79" s="6"/>
      <c r="EJ79" s="5"/>
      <c r="EK79" s="4"/>
      <c r="EL79" s="4"/>
      <c r="EM79" s="4"/>
      <c r="EN79" s="4"/>
      <c r="EO79" s="236"/>
      <c r="EP79" s="215"/>
      <c r="EQ79" s="3"/>
      <c r="ER79" s="6"/>
      <c r="ES79" s="6"/>
      <c r="ET79" s="6"/>
      <c r="EU79" s="6"/>
      <c r="EV79" s="5"/>
      <c r="EW79" s="4"/>
      <c r="EX79" s="4"/>
      <c r="EY79" s="4"/>
      <c r="EZ79" s="4"/>
      <c r="FA79" s="236"/>
      <c r="FB79" s="215"/>
      <c r="FC79" s="3"/>
      <c r="FD79" s="6"/>
      <c r="FE79" s="6"/>
      <c r="FF79" s="6"/>
      <c r="FG79" s="6"/>
      <c r="FH79" s="5"/>
      <c r="FI79" s="4"/>
      <c r="FJ79" s="4"/>
      <c r="FK79" s="4"/>
      <c r="FL79" s="4"/>
      <c r="FM79" s="236"/>
      <c r="FN79" s="215"/>
      <c r="FO79" s="3"/>
      <c r="FP79" s="6"/>
      <c r="FQ79" s="6"/>
      <c r="FR79" s="6"/>
      <c r="FS79" s="6"/>
      <c r="FT79" s="5"/>
      <c r="FU79" s="4"/>
      <c r="FV79" s="4"/>
      <c r="FW79" s="4"/>
      <c r="FX79" s="4"/>
      <c r="FY79" s="236"/>
      <c r="FZ79" s="215"/>
      <c r="GA79" s="3"/>
      <c r="GB79" s="6"/>
      <c r="GC79" s="6"/>
      <c r="GD79" s="6"/>
      <c r="GE79" s="6"/>
      <c r="GF79" s="5"/>
      <c r="GG79" s="4"/>
      <c r="GH79" s="4"/>
      <c r="GI79" s="4"/>
      <c r="GJ79" s="4"/>
      <c r="GK79" s="236"/>
      <c r="GL79" s="215"/>
      <c r="GM79" s="3"/>
      <c r="GN79" s="6"/>
      <c r="GO79" s="6"/>
      <c r="GP79" s="6"/>
      <c r="GQ79" s="6"/>
      <c r="GR79" s="5"/>
      <c r="GS79" s="4"/>
      <c r="GT79" s="4"/>
      <c r="GU79" s="4"/>
      <c r="GV79" s="4"/>
      <c r="GW79" s="236"/>
      <c r="GX79" s="215"/>
      <c r="GY79" s="3"/>
      <c r="GZ79" s="6"/>
      <c r="HA79" s="6"/>
      <c r="HB79" s="6"/>
      <c r="HC79" s="6"/>
      <c r="HD79" s="5"/>
      <c r="HE79" s="4"/>
      <c r="HF79" s="4"/>
      <c r="HG79" s="4"/>
      <c r="HH79" s="4"/>
      <c r="HI79" s="236"/>
      <c r="HJ79" s="215"/>
      <c r="HK79" s="3"/>
      <c r="HL79" s="6"/>
      <c r="HM79" s="6"/>
      <c r="HN79" s="6"/>
      <c r="HO79" s="6"/>
      <c r="HP79" s="5"/>
      <c r="HQ79" s="4"/>
      <c r="HR79" s="4"/>
      <c r="HS79" s="4"/>
      <c r="HT79" s="4"/>
    </row>
    <row r="80" spans="1:228" x14ac:dyDescent="0.25">
      <c r="A80" s="270"/>
      <c r="B80" s="227"/>
      <c r="C80" s="3">
        <v>39389</v>
      </c>
      <c r="D80" s="6">
        <v>1</v>
      </c>
      <c r="E80" s="6">
        <v>12.7</v>
      </c>
      <c r="F80" s="6">
        <v>9.9</v>
      </c>
      <c r="G80" s="6">
        <v>0.04</v>
      </c>
      <c r="H80" s="5">
        <v>1</v>
      </c>
      <c r="I80" s="4" t="s">
        <v>22</v>
      </c>
      <c r="J80" s="4" t="s">
        <v>22</v>
      </c>
      <c r="K80" s="4" t="s">
        <v>22</v>
      </c>
      <c r="L80" s="4" t="s">
        <v>22</v>
      </c>
      <c r="M80" s="247"/>
      <c r="N80" s="212"/>
      <c r="O80" s="3">
        <v>39389</v>
      </c>
      <c r="P80" s="6">
        <v>8.3000000000000007</v>
      </c>
      <c r="Q80" s="6">
        <v>54.3</v>
      </c>
      <c r="R80" s="6">
        <v>4.4000000000000004</v>
      </c>
      <c r="S80" s="6">
        <v>0.6</v>
      </c>
      <c r="T80" s="5">
        <v>5.25</v>
      </c>
      <c r="U80" s="4" t="s">
        <v>24</v>
      </c>
      <c r="V80" s="4" t="s">
        <v>24</v>
      </c>
      <c r="W80" s="4" t="s">
        <v>24</v>
      </c>
      <c r="X80" s="4" t="s">
        <v>23</v>
      </c>
      <c r="Y80" s="273"/>
      <c r="Z80" s="273"/>
      <c r="AA80" s="3">
        <v>39389</v>
      </c>
      <c r="AB80" s="6">
        <v>1.5</v>
      </c>
      <c r="AC80" s="6">
        <v>22.2</v>
      </c>
      <c r="AD80" s="6">
        <v>5.8</v>
      </c>
      <c r="AE80" s="6">
        <v>3.39</v>
      </c>
      <c r="AF80" s="5">
        <v>4.25</v>
      </c>
      <c r="AG80" s="4" t="s">
        <v>22</v>
      </c>
      <c r="AH80" s="4" t="s">
        <v>23</v>
      </c>
      <c r="AI80" s="4" t="s">
        <v>23</v>
      </c>
      <c r="AJ80" s="4" t="s">
        <v>25</v>
      </c>
      <c r="AK80" s="276"/>
      <c r="AL80" s="257"/>
      <c r="AM80" s="3">
        <v>39389</v>
      </c>
      <c r="AN80" s="6">
        <v>11.6</v>
      </c>
      <c r="AO80" s="6">
        <v>38.1</v>
      </c>
      <c r="AP80" s="6">
        <v>2.5</v>
      </c>
      <c r="AQ80" s="6">
        <v>3.87</v>
      </c>
      <c r="AR80" s="5">
        <v>6.25</v>
      </c>
      <c r="AS80" s="4" t="s">
        <v>24</v>
      </c>
      <c r="AT80" s="4" t="s">
        <v>23</v>
      </c>
      <c r="AU80" s="4" t="s">
        <v>24</v>
      </c>
      <c r="AV80" s="4" t="s">
        <v>25</v>
      </c>
      <c r="AW80" s="270"/>
      <c r="AX80" s="270"/>
      <c r="AY80" s="3">
        <v>39389</v>
      </c>
      <c r="AZ80" s="6">
        <v>6.4</v>
      </c>
      <c r="BA80" s="6">
        <v>8.1999999999999993</v>
      </c>
      <c r="BB80" s="6">
        <v>2.1</v>
      </c>
      <c r="BC80" s="6">
        <v>7.19</v>
      </c>
      <c r="BD80" s="5">
        <v>5.75</v>
      </c>
      <c r="BE80" s="4" t="s">
        <v>24</v>
      </c>
      <c r="BF80" s="4" t="s">
        <v>22</v>
      </c>
      <c r="BG80" s="4" t="s">
        <v>24</v>
      </c>
      <c r="BH80" s="4" t="s">
        <v>25</v>
      </c>
      <c r="BI80" s="236"/>
      <c r="BJ80" s="215"/>
      <c r="BK80" s="3">
        <v>39389</v>
      </c>
      <c r="BL80" s="6">
        <v>4.3</v>
      </c>
      <c r="BM80" s="6">
        <v>8.6</v>
      </c>
      <c r="BN80" s="6">
        <v>1</v>
      </c>
      <c r="BO80" s="6">
        <v>10</v>
      </c>
      <c r="BP80" s="5">
        <v>6</v>
      </c>
      <c r="BQ80" s="4" t="s">
        <v>23</v>
      </c>
      <c r="BR80" s="4" t="s">
        <v>22</v>
      </c>
      <c r="BS80" s="4" t="s">
        <v>25</v>
      </c>
      <c r="BT80" s="4" t="s">
        <v>25</v>
      </c>
      <c r="BU80" s="236"/>
      <c r="BV80" s="215"/>
      <c r="BW80" s="3"/>
      <c r="BX80" s="6"/>
      <c r="BY80" s="6"/>
      <c r="BZ80" s="6"/>
      <c r="CA80" s="6"/>
      <c r="CB80" s="5"/>
      <c r="CC80" s="4"/>
      <c r="CD80" s="4"/>
      <c r="CE80" s="4"/>
      <c r="CF80" s="4"/>
      <c r="CG80" s="260"/>
      <c r="CH80" s="215"/>
      <c r="CI80" s="3"/>
      <c r="CJ80" s="6"/>
      <c r="CK80" s="6"/>
      <c r="CL80" s="6"/>
      <c r="CM80" s="6"/>
      <c r="CN80" s="5"/>
      <c r="CO80" s="4"/>
      <c r="CP80" s="4"/>
      <c r="CQ80" s="4"/>
      <c r="CR80" s="4"/>
      <c r="CS80" s="236"/>
      <c r="CT80" s="215"/>
      <c r="CU80" s="3"/>
      <c r="CV80" s="6"/>
      <c r="CW80" s="6"/>
      <c r="CX80" s="6"/>
      <c r="CY80" s="6"/>
      <c r="CZ80" s="5"/>
      <c r="DA80" s="4"/>
      <c r="DB80" s="4"/>
      <c r="DC80" s="4"/>
      <c r="DD80" s="4"/>
      <c r="DE80" s="236"/>
      <c r="DF80" s="215"/>
      <c r="DG80" s="3"/>
      <c r="DH80" s="6"/>
      <c r="DI80" s="6"/>
      <c r="DJ80" s="6"/>
      <c r="DK80" s="6"/>
      <c r="DL80" s="5"/>
      <c r="DM80" s="4"/>
      <c r="DN80" s="4"/>
      <c r="DO80" s="4"/>
      <c r="DP80" s="4"/>
      <c r="DQ80" s="236"/>
      <c r="DR80" s="215"/>
      <c r="DS80" s="3"/>
      <c r="DT80" s="6"/>
      <c r="DU80" s="6"/>
      <c r="DV80" s="6"/>
      <c r="DW80" s="6"/>
      <c r="DX80" s="5"/>
      <c r="DY80" s="4"/>
      <c r="DZ80" s="4"/>
      <c r="EA80" s="4"/>
      <c r="EB80" s="4"/>
      <c r="EC80" s="236"/>
      <c r="ED80" s="215"/>
      <c r="EE80" s="3"/>
      <c r="EF80" s="6"/>
      <c r="EG80" s="6"/>
      <c r="EH80" s="6"/>
      <c r="EI80" s="6"/>
      <c r="EJ80" s="5"/>
      <c r="EK80" s="4"/>
      <c r="EL80" s="4"/>
      <c r="EM80" s="4"/>
      <c r="EN80" s="4"/>
      <c r="EO80" s="236"/>
      <c r="EP80" s="215"/>
      <c r="EQ80" s="3"/>
      <c r="ER80" s="6"/>
      <c r="ES80" s="6"/>
      <c r="ET80" s="6"/>
      <c r="EU80" s="6"/>
      <c r="EV80" s="5"/>
      <c r="EW80" s="4"/>
      <c r="EX80" s="4"/>
      <c r="EY80" s="4"/>
      <c r="EZ80" s="4"/>
      <c r="FA80" s="236"/>
      <c r="FB80" s="215"/>
      <c r="FC80" s="3"/>
      <c r="FD80" s="6"/>
      <c r="FE80" s="6"/>
      <c r="FF80" s="6"/>
      <c r="FG80" s="6"/>
      <c r="FH80" s="5"/>
      <c r="FI80" s="4"/>
      <c r="FJ80" s="4"/>
      <c r="FK80" s="4"/>
      <c r="FL80" s="4"/>
      <c r="FM80" s="236"/>
      <c r="FN80" s="215"/>
      <c r="FO80" s="3"/>
      <c r="FP80" s="6"/>
      <c r="FQ80" s="6"/>
      <c r="FR80" s="6"/>
      <c r="FS80" s="6"/>
      <c r="FT80" s="5"/>
      <c r="FU80" s="4"/>
      <c r="FV80" s="4"/>
      <c r="FW80" s="4"/>
      <c r="FX80" s="4"/>
      <c r="FY80" s="236"/>
      <c r="FZ80" s="215"/>
      <c r="GA80" s="3"/>
      <c r="GB80" s="6"/>
      <c r="GC80" s="6"/>
      <c r="GD80" s="6"/>
      <c r="GE80" s="6"/>
      <c r="GF80" s="5"/>
      <c r="GG80" s="4"/>
      <c r="GH80" s="4"/>
      <c r="GI80" s="4"/>
      <c r="GJ80" s="4"/>
      <c r="GK80" s="236"/>
      <c r="GL80" s="215"/>
      <c r="GM80" s="3"/>
      <c r="GN80" s="6"/>
      <c r="GO80" s="6"/>
      <c r="GP80" s="6"/>
      <c r="GQ80" s="6"/>
      <c r="GR80" s="5"/>
      <c r="GS80" s="4"/>
      <c r="GT80" s="4"/>
      <c r="GU80" s="4"/>
      <c r="GV80" s="4"/>
      <c r="GW80" s="236"/>
      <c r="GX80" s="215"/>
      <c r="GY80" s="3"/>
      <c r="GZ80" s="6"/>
      <c r="HA80" s="6"/>
      <c r="HB80" s="6"/>
      <c r="HC80" s="6"/>
      <c r="HD80" s="5"/>
      <c r="HE80" s="4"/>
      <c r="HF80" s="4"/>
      <c r="HG80" s="4"/>
      <c r="HH80" s="4"/>
      <c r="HI80" s="236"/>
      <c r="HJ80" s="215"/>
      <c r="HK80" s="3"/>
      <c r="HL80" s="6"/>
      <c r="HM80" s="6"/>
      <c r="HN80" s="6"/>
      <c r="HO80" s="6"/>
      <c r="HP80" s="5"/>
      <c r="HQ80" s="4"/>
      <c r="HR80" s="4"/>
      <c r="HS80" s="4"/>
      <c r="HT80" s="4"/>
    </row>
    <row r="81" spans="1:228" ht="17.25" thickBot="1" x14ac:dyDescent="0.3">
      <c r="A81" s="271"/>
      <c r="B81" s="228"/>
      <c r="C81" s="3">
        <v>39419</v>
      </c>
      <c r="D81" s="6">
        <v>1</v>
      </c>
      <c r="E81" s="6">
        <v>21.5</v>
      </c>
      <c r="F81" s="6">
        <v>9.1</v>
      </c>
      <c r="G81" s="6">
        <v>0.02</v>
      </c>
      <c r="H81" s="5">
        <v>1.5</v>
      </c>
      <c r="I81" s="4" t="s">
        <v>22</v>
      </c>
      <c r="J81" s="4" t="s">
        <v>23</v>
      </c>
      <c r="K81" s="4" t="s">
        <v>22</v>
      </c>
      <c r="L81" s="4" t="s">
        <v>22</v>
      </c>
      <c r="M81" s="248"/>
      <c r="N81" s="213"/>
      <c r="O81" s="3">
        <v>39419</v>
      </c>
      <c r="P81" s="6">
        <v>4.9000000000000004</v>
      </c>
      <c r="Q81" s="6">
        <v>71.599999999999994</v>
      </c>
      <c r="R81" s="6">
        <v>4.5999999999999996</v>
      </c>
      <c r="S81" s="6">
        <v>0.33</v>
      </c>
      <c r="T81" s="5">
        <v>3.25</v>
      </c>
      <c r="U81" s="4" t="s">
        <v>23</v>
      </c>
      <c r="V81" s="4" t="s">
        <v>24</v>
      </c>
      <c r="W81" s="4" t="s">
        <v>23</v>
      </c>
      <c r="X81" s="4" t="s">
        <v>22</v>
      </c>
      <c r="Y81" s="274"/>
      <c r="Z81" s="274"/>
      <c r="AA81" s="3">
        <v>39419</v>
      </c>
      <c r="AB81" s="6">
        <v>1</v>
      </c>
      <c r="AC81" s="6">
        <v>11.1</v>
      </c>
      <c r="AD81" s="6">
        <v>7.3</v>
      </c>
      <c r="AE81" s="6">
        <v>0.92</v>
      </c>
      <c r="AF81" s="5">
        <v>1.5</v>
      </c>
      <c r="AG81" s="4" t="s">
        <v>22</v>
      </c>
      <c r="AH81" s="4" t="s">
        <v>22</v>
      </c>
      <c r="AI81" s="4" t="s">
        <v>22</v>
      </c>
      <c r="AJ81" s="4" t="s">
        <v>23</v>
      </c>
      <c r="AK81" s="277"/>
      <c r="AL81" s="258"/>
      <c r="AM81" s="3">
        <v>39419</v>
      </c>
      <c r="AN81" s="8">
        <v>4.5999999999999996</v>
      </c>
      <c r="AO81" s="8">
        <v>11.2</v>
      </c>
      <c r="AP81" s="8">
        <v>5.6</v>
      </c>
      <c r="AQ81" s="8">
        <v>3.64</v>
      </c>
      <c r="AR81" s="5">
        <v>4.25</v>
      </c>
      <c r="AS81" s="4" t="s">
        <v>23</v>
      </c>
      <c r="AT81" s="4" t="s">
        <v>22</v>
      </c>
      <c r="AU81" s="4" t="s">
        <v>23</v>
      </c>
      <c r="AV81" s="4" t="s">
        <v>25</v>
      </c>
      <c r="AW81" s="271"/>
      <c r="AX81" s="271"/>
      <c r="AY81" s="3">
        <v>39419</v>
      </c>
      <c r="AZ81" s="6">
        <v>6.6</v>
      </c>
      <c r="BA81" s="6">
        <v>16.5</v>
      </c>
      <c r="BB81" s="6">
        <v>5.0999999999999996</v>
      </c>
      <c r="BC81" s="6">
        <v>13.7</v>
      </c>
      <c r="BD81" s="5">
        <v>5</v>
      </c>
      <c r="BE81" s="4" t="s">
        <v>24</v>
      </c>
      <c r="BF81" s="4" t="s">
        <v>22</v>
      </c>
      <c r="BG81" s="4" t="s">
        <v>23</v>
      </c>
      <c r="BH81" s="4" t="s">
        <v>25</v>
      </c>
      <c r="BI81" s="237"/>
      <c r="BJ81" s="216"/>
      <c r="BK81" s="3">
        <v>39419</v>
      </c>
      <c r="BL81" s="6">
        <v>7.1</v>
      </c>
      <c r="BM81" s="6">
        <v>11.9</v>
      </c>
      <c r="BN81" s="6">
        <v>2.2000000000000002</v>
      </c>
      <c r="BO81" s="6">
        <v>10.7</v>
      </c>
      <c r="BP81" s="5">
        <v>5.75</v>
      </c>
      <c r="BQ81" s="4" t="s">
        <v>24</v>
      </c>
      <c r="BR81" s="4" t="s">
        <v>22</v>
      </c>
      <c r="BS81" s="4" t="s">
        <v>24</v>
      </c>
      <c r="BT81" s="4" t="s">
        <v>25</v>
      </c>
      <c r="BU81" s="237"/>
      <c r="BV81" s="216"/>
      <c r="BW81" s="3"/>
      <c r="BX81" s="8"/>
      <c r="BY81" s="8"/>
      <c r="BZ81" s="8"/>
      <c r="CA81" s="8"/>
      <c r="CB81" s="5"/>
      <c r="CC81" s="4"/>
      <c r="CD81" s="4"/>
      <c r="CE81" s="4"/>
      <c r="CF81" s="4"/>
      <c r="CG81" s="261"/>
      <c r="CH81" s="216"/>
      <c r="CI81" s="3"/>
      <c r="CJ81" s="8"/>
      <c r="CK81" s="8"/>
      <c r="CL81" s="8"/>
      <c r="CM81" s="8"/>
      <c r="CN81" s="5"/>
      <c r="CO81" s="4"/>
      <c r="CP81" s="4"/>
      <c r="CQ81" s="4"/>
      <c r="CR81" s="4"/>
      <c r="CS81" s="237"/>
      <c r="CT81" s="216"/>
      <c r="CU81" s="3"/>
      <c r="CV81" s="8"/>
      <c r="CW81" s="8"/>
      <c r="CX81" s="8"/>
      <c r="CY81" s="8"/>
      <c r="CZ81" s="5"/>
      <c r="DA81" s="4"/>
      <c r="DB81" s="4"/>
      <c r="DC81" s="4"/>
      <c r="DD81" s="4"/>
      <c r="DE81" s="237"/>
      <c r="DF81" s="216"/>
      <c r="DG81" s="3"/>
      <c r="DH81" s="8"/>
      <c r="DI81" s="8"/>
      <c r="DJ81" s="8"/>
      <c r="DK81" s="8"/>
      <c r="DL81" s="5"/>
      <c r="DM81" s="4"/>
      <c r="DN81" s="4"/>
      <c r="DO81" s="4"/>
      <c r="DP81" s="4"/>
      <c r="DQ81" s="237"/>
      <c r="DR81" s="216"/>
      <c r="DS81" s="3"/>
      <c r="DT81" s="8"/>
      <c r="DU81" s="8"/>
      <c r="DV81" s="8"/>
      <c r="DW81" s="8"/>
      <c r="DX81" s="5"/>
      <c r="DY81" s="4"/>
      <c r="DZ81" s="4"/>
      <c r="EA81" s="4"/>
      <c r="EB81" s="4"/>
      <c r="EC81" s="237"/>
      <c r="ED81" s="216"/>
      <c r="EE81" s="3"/>
      <c r="EF81" s="8"/>
      <c r="EG81" s="8"/>
      <c r="EH81" s="8"/>
      <c r="EI81" s="8"/>
      <c r="EJ81" s="5"/>
      <c r="EK81" s="4"/>
      <c r="EL81" s="4"/>
      <c r="EM81" s="4"/>
      <c r="EN81" s="4"/>
      <c r="EO81" s="237"/>
      <c r="EP81" s="216"/>
      <c r="EQ81" s="3"/>
      <c r="ER81" s="8"/>
      <c r="ES81" s="8"/>
      <c r="ET81" s="8"/>
      <c r="EU81" s="8"/>
      <c r="EV81" s="5"/>
      <c r="EW81" s="4"/>
      <c r="EX81" s="4"/>
      <c r="EY81" s="4"/>
      <c r="EZ81" s="4"/>
      <c r="FA81" s="237"/>
      <c r="FB81" s="216"/>
      <c r="FC81" s="3"/>
      <c r="FD81" s="8"/>
      <c r="FE81" s="8"/>
      <c r="FF81" s="8"/>
      <c r="FG81" s="8"/>
      <c r="FH81" s="5"/>
      <c r="FI81" s="4"/>
      <c r="FJ81" s="4"/>
      <c r="FK81" s="4"/>
      <c r="FL81" s="4"/>
      <c r="FM81" s="237"/>
      <c r="FN81" s="216"/>
      <c r="FO81" s="3"/>
      <c r="FP81" s="8"/>
      <c r="FQ81" s="8"/>
      <c r="FR81" s="8"/>
      <c r="FS81" s="8"/>
      <c r="FT81" s="5"/>
      <c r="FU81" s="4"/>
      <c r="FV81" s="4"/>
      <c r="FW81" s="4"/>
      <c r="FX81" s="4"/>
      <c r="FY81" s="237"/>
      <c r="FZ81" s="216"/>
      <c r="GA81" s="3"/>
      <c r="GB81" s="8"/>
      <c r="GC81" s="8"/>
      <c r="GD81" s="8"/>
      <c r="GE81" s="8"/>
      <c r="GF81" s="5"/>
      <c r="GG81" s="4"/>
      <c r="GH81" s="4"/>
      <c r="GI81" s="4"/>
      <c r="GJ81" s="4"/>
      <c r="GK81" s="237"/>
      <c r="GL81" s="216"/>
      <c r="GM81" s="3"/>
      <c r="GN81" s="8"/>
      <c r="GO81" s="8"/>
      <c r="GP81" s="8"/>
      <c r="GQ81" s="8"/>
      <c r="GR81" s="5"/>
      <c r="GS81" s="4"/>
      <c r="GT81" s="4"/>
      <c r="GU81" s="4"/>
      <c r="GV81" s="4"/>
      <c r="GW81" s="237"/>
      <c r="GX81" s="216"/>
      <c r="GY81" s="3"/>
      <c r="GZ81" s="8"/>
      <c r="HA81" s="8"/>
      <c r="HB81" s="8"/>
      <c r="HC81" s="8"/>
      <c r="HD81" s="5"/>
      <c r="HE81" s="4"/>
      <c r="HF81" s="4"/>
      <c r="HG81" s="4"/>
      <c r="HH81" s="4"/>
      <c r="HI81" s="237"/>
      <c r="HJ81" s="216"/>
      <c r="HK81" s="3"/>
      <c r="HL81" s="8"/>
      <c r="HM81" s="8"/>
      <c r="HN81" s="8"/>
      <c r="HO81" s="8"/>
      <c r="HP81" s="5"/>
      <c r="HQ81" s="4"/>
      <c r="HR81" s="4"/>
      <c r="HS81" s="4"/>
      <c r="HT81" s="4"/>
    </row>
    <row r="82" spans="1:228" ht="18" thickTop="1" thickBot="1" x14ac:dyDescent="0.3">
      <c r="A82" s="15">
        <v>96</v>
      </c>
      <c r="B82" s="10" t="s">
        <v>21</v>
      </c>
      <c r="C82" s="11" t="s">
        <v>27</v>
      </c>
      <c r="D82" s="14">
        <v>1.0166666666666666</v>
      </c>
      <c r="E82" s="14">
        <v>26.049999999999997</v>
      </c>
      <c r="F82" s="14">
        <v>8.2999999999999989</v>
      </c>
      <c r="G82" s="14">
        <v>4.2500000000000003E-2</v>
      </c>
      <c r="H82" s="13">
        <v>1.375</v>
      </c>
      <c r="I82" s="12" t="str">
        <f>IF(D82&lt;3,"1",IF(D82&lt;5,"3",IF(D82&lt;=15,"6",IF(D82&gt;15,"10"))))</f>
        <v>1</v>
      </c>
      <c r="J82" s="12" t="str">
        <f>IF(E82&lt;20,"1",IF(E82&lt;=49,"3",IF(E82&lt;=100,"6",IF(E82&gt;100,"10"))))</f>
        <v>3</v>
      </c>
      <c r="K82" s="12" t="str">
        <f>IF(F82&gt;6.5,"1",IF(F82&gt;=4.6,"3",IF(F82&gt;=2,"6",IF(F82&gt;=0,"10"))))</f>
        <v>1</v>
      </c>
      <c r="L82" s="12" t="str">
        <f>IF(G82&lt;0.5,"1",IF(G82&lt;1,"3",IF(G82&lt;=3,"6",IF(G82&gt;=3,"10"))))</f>
        <v>1</v>
      </c>
      <c r="M82" s="15">
        <v>96</v>
      </c>
      <c r="N82" s="16" t="s">
        <v>21</v>
      </c>
      <c r="O82" s="11" t="s">
        <v>27</v>
      </c>
      <c r="P82" s="14">
        <v>7.0333333333333323</v>
      </c>
      <c r="Q82" s="14">
        <v>123.74166666666663</v>
      </c>
      <c r="R82" s="14">
        <v>5.6583333333333323</v>
      </c>
      <c r="S82" s="14">
        <v>0.84750000000000003</v>
      </c>
      <c r="T82" s="13">
        <v>4.541666666666667</v>
      </c>
      <c r="U82" s="12" t="str">
        <f>IF(P82&lt;3,"1",IF(P82&lt;5,"3",IF(P82&lt;=15,"6",IF(P82&gt;15,"10"))))</f>
        <v>6</v>
      </c>
      <c r="V82" s="12" t="str">
        <f>IF(Q82&lt;20,"1",IF(Q82&lt;=49,"3",IF(Q82&lt;=100,"6",IF(Q82&gt;100,"10"))))</f>
        <v>10</v>
      </c>
      <c r="W82" s="12" t="str">
        <f>IF(R82&gt;6.5,"1",IF(R82&gt;=4.6,"3",IF(R82&gt;=2,"6",IF(R82&gt;=0,"10"))))</f>
        <v>3</v>
      </c>
      <c r="X82" s="12" t="str">
        <f>IF(S82&lt;0.5,"1",IF(S82&lt;1,"3",IF(S82&lt;=3,"6",IF(S82&gt;=3,"10"))))</f>
        <v>3</v>
      </c>
      <c r="Y82" s="17">
        <v>96</v>
      </c>
      <c r="Z82" s="17" t="s">
        <v>28</v>
      </c>
      <c r="AA82" s="18" t="s">
        <v>27</v>
      </c>
      <c r="AB82" s="14">
        <v>4.791666666666667</v>
      </c>
      <c r="AC82" s="14">
        <v>41.308333333333337</v>
      </c>
      <c r="AD82" s="14">
        <v>6.2583333333333337</v>
      </c>
      <c r="AE82" s="14">
        <v>6.6375000000000002</v>
      </c>
      <c r="AF82" s="13">
        <f>AVERAGE(AF70:AF81)</f>
        <v>4.604166666666667</v>
      </c>
      <c r="AG82" s="12" t="str">
        <f>IF(AB82&lt;3,"1",IF(AB82&lt;5,"3",IF(AB82&lt;=15,"6",IF(AB82&gt;15,"10"))))</f>
        <v>3</v>
      </c>
      <c r="AH82" s="12" t="str">
        <f>IF(AC82&lt;20,"1",IF(AC82&lt;=49,"3",IF(AC82&lt;=100,"6",IF(AC82&gt;100,"10"))))</f>
        <v>3</v>
      </c>
      <c r="AI82" s="12" t="str">
        <f>IF(AD82&gt;6.5,"1",IF(AD82&gt;=4.6,"3",IF(AD82&gt;=2,"6",IF(AD82&gt;=0,"10"))))</f>
        <v>3</v>
      </c>
      <c r="AJ82" s="12" t="str">
        <f>IF(AE82&lt;0.5,"1",IF(AE82&lt;1,"3",IF(AE82&lt;=3,"6",IF(AE82&gt;=3,"10"))))</f>
        <v>10</v>
      </c>
      <c r="AK82" s="17">
        <v>96</v>
      </c>
      <c r="AL82" s="17" t="s">
        <v>28</v>
      </c>
      <c r="AM82" s="18" t="s">
        <v>27</v>
      </c>
      <c r="AN82" s="38">
        <v>24.658333333333335</v>
      </c>
      <c r="AO82" s="38">
        <v>48.57500000000001</v>
      </c>
      <c r="AP82" s="38">
        <v>3.8416666666666668</v>
      </c>
      <c r="AQ82" s="38">
        <v>5.4591666666666674</v>
      </c>
      <c r="AR82" s="13">
        <f>AVERAGE(AR70:AR81)</f>
        <v>6.166666666666667</v>
      </c>
      <c r="AS82" s="12" t="str">
        <f>IF(AN82&lt;3,"1",IF(AN82&lt;5,"3",IF(AN82&lt;=15,"6",IF(AN82&gt;15,"10"))))</f>
        <v>10</v>
      </c>
      <c r="AT82" s="12" t="str">
        <f>IF(AO82&lt;20,"1",IF(AO82&lt;=49,"3",IF(AO82&lt;=100,"6",IF(AO82&gt;100,"10"))))</f>
        <v>3</v>
      </c>
      <c r="AU82" s="12" t="str">
        <f>IF(AP82&gt;6.5,"1",IF(AP82&gt;=4.6,"3",IF(AP82&gt;=2,"6",IF(AP82&gt;=0,"10"))))</f>
        <v>6</v>
      </c>
      <c r="AV82" s="12" t="str">
        <f>IF(AQ82&lt;0.5,"1",IF(AQ82&lt;1,"3",IF(AQ82&lt;=3,"6",IF(AQ82&gt;=3,"10"))))</f>
        <v>10</v>
      </c>
      <c r="AW82" s="17">
        <v>96</v>
      </c>
      <c r="AX82" s="17" t="s">
        <v>29</v>
      </c>
      <c r="AY82" s="18" t="s">
        <v>27</v>
      </c>
      <c r="AZ82" s="38">
        <v>7.7499999999999991</v>
      </c>
      <c r="BA82" s="38">
        <v>23.125</v>
      </c>
      <c r="BB82" s="39">
        <v>2.0500000000000003</v>
      </c>
      <c r="BC82" s="19">
        <v>13.313333333333333</v>
      </c>
      <c r="BD82" s="13">
        <f>AVERAGE(BD70:BD81)</f>
        <v>6.395833333333333</v>
      </c>
      <c r="BE82" s="12" t="str">
        <f>IF(AZ82&lt;3,"1",IF(AZ82&lt;5,"3",IF(AZ82&lt;=15,"6",IF(AZ82&gt;15,"10"))))</f>
        <v>6</v>
      </c>
      <c r="BF82" s="12" t="str">
        <f>IF(BA82&lt;20,"1",IF(BA82&lt;=49,"3",IF(BA82&lt;=100,"6",IF(BA82&gt;100,"10"))))</f>
        <v>3</v>
      </c>
      <c r="BG82" s="12" t="str">
        <f>IF(BB82&gt;6.5,"1",IF(BB82&gt;=4.6,"3",IF(BB82&gt;=2,"6",IF(BB82&gt;=0,"10"))))</f>
        <v>6</v>
      </c>
      <c r="BH82" s="12" t="str">
        <f>IF(BC82&lt;0.5,"1",IF(BC82&lt;1,"3",IF(BC82&lt;=3,"6",IF(BC82&gt;=3,"10"))))</f>
        <v>10</v>
      </c>
      <c r="BI82" s="17">
        <v>96</v>
      </c>
      <c r="BJ82" s="17" t="s">
        <v>28</v>
      </c>
      <c r="BK82" s="18" t="s">
        <v>27</v>
      </c>
      <c r="BL82" s="38">
        <v>7.0583333333333336</v>
      </c>
      <c r="BM82" s="38">
        <v>32.299999999999997</v>
      </c>
      <c r="BN82" s="38">
        <v>1.1833333333333333</v>
      </c>
      <c r="BO82" s="38">
        <v>11.06</v>
      </c>
      <c r="BP82" s="13">
        <f>AVERAGE(BP70:BP81)</f>
        <v>6.729166666666667</v>
      </c>
      <c r="BQ82" s="12" t="str">
        <f>IF(BL82&lt;3,"1",IF(BL82&lt;5,"3",IF(BL82&lt;=15,"6",IF(BL82&gt;15,"10"))))</f>
        <v>6</v>
      </c>
      <c r="BR82" s="12" t="str">
        <f>IF(BM82&lt;20,"1",IF(BM82&lt;=49,"3",IF(BM82&lt;=100,"6",IF(BM82&gt;100,"10"))))</f>
        <v>3</v>
      </c>
      <c r="BS82" s="12" t="str">
        <f>IF(BN82&gt;6.5,"1",IF(BN82&gt;=4.6,"3",IF(BN82&gt;=2,"6",IF(BN82&gt;=0,"10"))))</f>
        <v>10</v>
      </c>
      <c r="BT82" s="12" t="str">
        <f>IF(BO82&lt;0.5,"1",IF(BO82&lt;1,"3",IF(BO82&lt;=3,"6",IF(BO82&gt;=3,"10"))))</f>
        <v>10</v>
      </c>
      <c r="BU82" s="17">
        <v>96</v>
      </c>
      <c r="BV82" s="17"/>
      <c r="BW82" s="18"/>
      <c r="BX82" s="19"/>
      <c r="BY82" s="19"/>
      <c r="BZ82" s="19"/>
      <c r="CA82" s="19"/>
      <c r="CB82" s="22"/>
      <c r="CC82" s="20"/>
      <c r="CD82" s="21"/>
      <c r="CE82" s="21"/>
      <c r="CF82" s="21"/>
      <c r="CG82" s="17">
        <v>96</v>
      </c>
      <c r="CH82" s="17"/>
      <c r="CI82" s="18"/>
      <c r="CJ82" s="19"/>
      <c r="CK82" s="19"/>
      <c r="CL82" s="19"/>
      <c r="CM82" s="19"/>
      <c r="CN82" s="22"/>
      <c r="CO82" s="20"/>
      <c r="CP82" s="21"/>
      <c r="CQ82" s="21"/>
      <c r="CR82" s="21"/>
      <c r="CS82" s="17">
        <v>96</v>
      </c>
      <c r="CT82" s="17"/>
      <c r="CU82" s="18"/>
      <c r="CV82" s="19"/>
      <c r="CW82" s="19"/>
      <c r="CX82" s="19"/>
      <c r="CY82" s="19"/>
      <c r="CZ82" s="22"/>
      <c r="DA82" s="20"/>
      <c r="DB82" s="21"/>
      <c r="DC82" s="21"/>
      <c r="DD82" s="21"/>
      <c r="DE82" s="17"/>
      <c r="DF82" s="17"/>
      <c r="DG82" s="18"/>
      <c r="DH82" s="19"/>
      <c r="DI82" s="19"/>
      <c r="DJ82" s="19"/>
      <c r="DK82" s="19"/>
      <c r="DL82" s="22"/>
      <c r="DM82" s="20"/>
      <c r="DN82" s="21"/>
      <c r="DO82" s="21"/>
      <c r="DP82" s="21"/>
      <c r="DQ82" s="17">
        <v>96</v>
      </c>
      <c r="DR82" s="17"/>
      <c r="DS82" s="18"/>
      <c r="DT82" s="19"/>
      <c r="DU82" s="19"/>
      <c r="DV82" s="19"/>
      <c r="DW82" s="19"/>
      <c r="DX82" s="22"/>
      <c r="DY82" s="20"/>
      <c r="DZ82" s="21"/>
      <c r="EA82" s="21"/>
      <c r="EB82" s="21"/>
      <c r="EC82" s="17">
        <v>96</v>
      </c>
      <c r="ED82" s="17"/>
      <c r="EE82" s="18"/>
      <c r="EF82" s="19"/>
      <c r="EG82" s="19"/>
      <c r="EH82" s="19"/>
      <c r="EI82" s="19"/>
      <c r="EJ82" s="22"/>
      <c r="EK82" s="20"/>
      <c r="EL82" s="21"/>
      <c r="EM82" s="21"/>
      <c r="EN82" s="21"/>
      <c r="EO82" s="17"/>
      <c r="EP82" s="17"/>
      <c r="EQ82" s="18"/>
      <c r="ER82" s="19"/>
      <c r="ES82" s="19"/>
      <c r="ET82" s="19"/>
      <c r="EU82" s="19"/>
      <c r="EV82" s="22"/>
      <c r="EW82" s="20"/>
      <c r="EX82" s="21"/>
      <c r="EY82" s="21"/>
      <c r="EZ82" s="21"/>
      <c r="FA82" s="17">
        <v>96</v>
      </c>
      <c r="FB82" s="17"/>
      <c r="FC82" s="18"/>
      <c r="FD82" s="19"/>
      <c r="FE82" s="19"/>
      <c r="FF82" s="19"/>
      <c r="FG82" s="19"/>
      <c r="FH82" s="22"/>
      <c r="FI82" s="20"/>
      <c r="FJ82" s="21"/>
      <c r="FK82" s="21"/>
      <c r="FL82" s="21"/>
      <c r="FM82" s="17">
        <v>96</v>
      </c>
      <c r="FN82" s="17"/>
      <c r="FO82" s="18"/>
      <c r="FP82" s="19"/>
      <c r="FQ82" s="19"/>
      <c r="FR82" s="19"/>
      <c r="FS82" s="19"/>
      <c r="FT82" s="22"/>
      <c r="FU82" s="20"/>
      <c r="FV82" s="21"/>
      <c r="FW82" s="21"/>
      <c r="FX82" s="21"/>
      <c r="FY82" s="17">
        <v>96</v>
      </c>
      <c r="FZ82" s="17"/>
      <c r="GA82" s="18"/>
      <c r="GB82" s="19"/>
      <c r="GC82" s="19"/>
      <c r="GD82" s="19"/>
      <c r="GE82" s="19"/>
      <c r="GF82" s="22"/>
      <c r="GG82" s="20"/>
      <c r="GH82" s="21"/>
      <c r="GI82" s="21"/>
      <c r="GJ82" s="21"/>
      <c r="GK82" s="17"/>
      <c r="GL82" s="17"/>
      <c r="GM82" s="18"/>
      <c r="GN82" s="19"/>
      <c r="GO82" s="19"/>
      <c r="GP82" s="19"/>
      <c r="GQ82" s="19"/>
      <c r="GR82" s="22"/>
      <c r="GS82" s="20"/>
      <c r="GT82" s="21"/>
      <c r="GU82" s="21"/>
      <c r="GV82" s="21"/>
      <c r="GW82" s="17"/>
      <c r="GX82" s="17"/>
      <c r="GY82" s="18"/>
      <c r="GZ82" s="19"/>
      <c r="HA82" s="19"/>
      <c r="HB82" s="19"/>
      <c r="HC82" s="19"/>
      <c r="HD82" s="22"/>
      <c r="HE82" s="20"/>
      <c r="HF82" s="21"/>
      <c r="HG82" s="21"/>
      <c r="HH82" s="21"/>
      <c r="HI82" s="17"/>
      <c r="HJ82" s="17"/>
      <c r="HK82" s="18"/>
      <c r="HL82" s="19"/>
      <c r="HM82" s="19"/>
      <c r="HN82" s="19"/>
      <c r="HO82" s="19"/>
      <c r="HP82" s="22"/>
      <c r="HQ82" s="20"/>
      <c r="HR82" s="21"/>
      <c r="HS82" s="21"/>
      <c r="HT82" s="21"/>
    </row>
    <row r="83" spans="1:228" ht="17.25" thickTop="1" x14ac:dyDescent="0.25">
      <c r="A83" s="208">
        <v>97</v>
      </c>
      <c r="B83" s="211" t="s">
        <v>21</v>
      </c>
      <c r="C83" s="3">
        <v>39455</v>
      </c>
      <c r="D83" s="6">
        <v>2</v>
      </c>
      <c r="E83" s="6">
        <v>20.100000000000001</v>
      </c>
      <c r="F83" s="6">
        <v>8.5</v>
      </c>
      <c r="G83" s="6">
        <v>0.01</v>
      </c>
      <c r="H83" s="5">
        <v>1.5</v>
      </c>
      <c r="I83" s="4" t="s">
        <v>22</v>
      </c>
      <c r="J83" s="4" t="s">
        <v>23</v>
      </c>
      <c r="K83" s="4" t="s">
        <v>22</v>
      </c>
      <c r="L83" s="4" t="s">
        <v>22</v>
      </c>
      <c r="M83" s="262">
        <v>97</v>
      </c>
      <c r="N83" s="252" t="s">
        <v>21</v>
      </c>
      <c r="O83" s="3">
        <v>39455</v>
      </c>
      <c r="P83" s="6">
        <v>16.2</v>
      </c>
      <c r="Q83" s="6">
        <v>272</v>
      </c>
      <c r="R83" s="6">
        <v>5.5</v>
      </c>
      <c r="S83" s="6">
        <v>0.92</v>
      </c>
      <c r="T83" s="5">
        <v>6.5</v>
      </c>
      <c r="U83" s="4" t="s">
        <v>25</v>
      </c>
      <c r="V83" s="4" t="s">
        <v>25</v>
      </c>
      <c r="W83" s="4" t="s">
        <v>23</v>
      </c>
      <c r="X83" s="4" t="s">
        <v>23</v>
      </c>
      <c r="Y83" s="265">
        <v>97</v>
      </c>
      <c r="Z83" s="268" t="s">
        <v>21</v>
      </c>
      <c r="AA83" s="3">
        <v>39455</v>
      </c>
      <c r="AB83" s="6">
        <v>3.7</v>
      </c>
      <c r="AC83" s="6">
        <v>6.9</v>
      </c>
      <c r="AD83" s="6">
        <v>6.3</v>
      </c>
      <c r="AE83" s="6">
        <v>7.83</v>
      </c>
      <c r="AF83" s="5">
        <v>4.25</v>
      </c>
      <c r="AG83" s="4" t="s">
        <v>23</v>
      </c>
      <c r="AH83" s="4" t="s">
        <v>22</v>
      </c>
      <c r="AI83" s="4" t="s">
        <v>23</v>
      </c>
      <c r="AJ83" s="4" t="s">
        <v>25</v>
      </c>
      <c r="AK83" s="255">
        <v>97</v>
      </c>
      <c r="AL83" s="268" t="s">
        <v>21</v>
      </c>
      <c r="AM83" s="23">
        <v>39455</v>
      </c>
      <c r="AN83" s="6">
        <v>44.7</v>
      </c>
      <c r="AO83" s="6">
        <v>11.7</v>
      </c>
      <c r="AP83" s="6">
        <v>1.1000000000000001</v>
      </c>
      <c r="AQ83" s="6">
        <v>10.9</v>
      </c>
      <c r="AR83" s="5">
        <v>7.75</v>
      </c>
      <c r="AS83" s="4" t="s">
        <v>25</v>
      </c>
      <c r="AT83" s="4" t="s">
        <v>22</v>
      </c>
      <c r="AU83" s="4" t="s">
        <v>25</v>
      </c>
      <c r="AV83" s="4" t="s">
        <v>25</v>
      </c>
      <c r="AW83" s="208">
        <v>97</v>
      </c>
      <c r="AX83" s="211" t="s">
        <v>26</v>
      </c>
      <c r="AY83" s="3">
        <v>39455</v>
      </c>
      <c r="AZ83" s="6">
        <v>9.1</v>
      </c>
      <c r="BA83" s="6">
        <v>19.8</v>
      </c>
      <c r="BB83" s="6">
        <v>0.8</v>
      </c>
      <c r="BC83" s="6">
        <v>17.3</v>
      </c>
      <c r="BD83" s="5">
        <v>6.75</v>
      </c>
      <c r="BE83" s="4" t="s">
        <v>24</v>
      </c>
      <c r="BF83" s="4" t="s">
        <v>22</v>
      </c>
      <c r="BG83" s="4" t="s">
        <v>25</v>
      </c>
      <c r="BH83" s="4" t="s">
        <v>25</v>
      </c>
      <c r="BI83" s="232">
        <v>97</v>
      </c>
      <c r="BJ83" s="217" t="s">
        <v>21</v>
      </c>
      <c r="BK83" s="23">
        <v>39455</v>
      </c>
      <c r="BL83" s="26">
        <v>7.2</v>
      </c>
      <c r="BM83" s="26">
        <v>20.5</v>
      </c>
      <c r="BN83" s="26">
        <v>0.6</v>
      </c>
      <c r="BO83" s="26">
        <v>10.199999999999999</v>
      </c>
      <c r="BP83" s="5">
        <v>7.25</v>
      </c>
      <c r="BQ83" s="4" t="s">
        <v>24</v>
      </c>
      <c r="BR83" s="4" t="s">
        <v>23</v>
      </c>
      <c r="BS83" s="4" t="s">
        <v>25</v>
      </c>
      <c r="BT83" s="4" t="s">
        <v>25</v>
      </c>
      <c r="BU83" s="232">
        <v>97</v>
      </c>
      <c r="BV83" s="214"/>
      <c r="BW83" s="3"/>
      <c r="BX83" s="6"/>
      <c r="BY83" s="6"/>
      <c r="BZ83" s="6"/>
      <c r="CA83" s="6"/>
      <c r="CB83" s="5"/>
      <c r="CC83" s="4"/>
      <c r="CD83" s="4"/>
      <c r="CE83" s="4"/>
      <c r="CF83" s="4"/>
      <c r="CG83" s="259">
        <v>97</v>
      </c>
      <c r="CH83" s="217"/>
      <c r="CI83" s="3"/>
      <c r="CJ83" s="6"/>
      <c r="CK83" s="6"/>
      <c r="CL83" s="6"/>
      <c r="CM83" s="6"/>
      <c r="CN83" s="5"/>
      <c r="CO83" s="4"/>
      <c r="CP83" s="4"/>
      <c r="CQ83" s="4"/>
      <c r="CR83" s="4"/>
      <c r="CS83" s="232">
        <v>97</v>
      </c>
      <c r="CT83" s="214"/>
      <c r="CU83" s="3"/>
      <c r="CV83" s="6"/>
      <c r="CW83" s="6"/>
      <c r="CX83" s="6"/>
      <c r="CY83" s="6"/>
      <c r="CZ83" s="5"/>
      <c r="DA83" s="4"/>
      <c r="DB83" s="4"/>
      <c r="DC83" s="4"/>
      <c r="DD83" s="4"/>
      <c r="DE83" s="232"/>
      <c r="DF83" s="214"/>
      <c r="DG83" s="3"/>
      <c r="DH83" s="6"/>
      <c r="DI83" s="6"/>
      <c r="DJ83" s="6"/>
      <c r="DK83" s="6"/>
      <c r="DL83" s="5"/>
      <c r="DM83" s="4"/>
      <c r="DN83" s="4"/>
      <c r="DO83" s="4"/>
      <c r="DP83" s="4"/>
      <c r="DQ83" s="232">
        <v>97</v>
      </c>
      <c r="DR83" s="214"/>
      <c r="DS83" s="3"/>
      <c r="DT83" s="6"/>
      <c r="DU83" s="6"/>
      <c r="DV83" s="6"/>
      <c r="DW83" s="6"/>
      <c r="DX83" s="5"/>
      <c r="DY83" s="4"/>
      <c r="DZ83" s="4"/>
      <c r="EA83" s="4"/>
      <c r="EB83" s="4"/>
      <c r="EC83" s="232">
        <v>97</v>
      </c>
      <c r="ED83" s="214"/>
      <c r="EE83" s="3"/>
      <c r="EF83" s="6"/>
      <c r="EG83" s="6"/>
      <c r="EH83" s="6"/>
      <c r="EI83" s="6"/>
      <c r="EJ83" s="5"/>
      <c r="EK83" s="4"/>
      <c r="EL83" s="4"/>
      <c r="EM83" s="4"/>
      <c r="EN83" s="4"/>
      <c r="EO83" s="232"/>
      <c r="EP83" s="214"/>
      <c r="EQ83" s="3"/>
      <c r="ER83" s="6"/>
      <c r="ES83" s="6"/>
      <c r="ET83" s="6"/>
      <c r="EU83" s="6"/>
      <c r="EV83" s="5"/>
      <c r="EW83" s="4"/>
      <c r="EX83" s="4"/>
      <c r="EY83" s="4"/>
      <c r="EZ83" s="4"/>
      <c r="FA83" s="232">
        <v>97</v>
      </c>
      <c r="FB83" s="214"/>
      <c r="FC83" s="3"/>
      <c r="FD83" s="6"/>
      <c r="FE83" s="6"/>
      <c r="FF83" s="6"/>
      <c r="FG83" s="6"/>
      <c r="FH83" s="5"/>
      <c r="FI83" s="4"/>
      <c r="FJ83" s="4"/>
      <c r="FK83" s="4"/>
      <c r="FL83" s="4"/>
      <c r="FM83" s="232">
        <v>97</v>
      </c>
      <c r="FN83" s="214"/>
      <c r="FO83" s="3"/>
      <c r="FP83" s="6"/>
      <c r="FQ83" s="6"/>
      <c r="FR83" s="6"/>
      <c r="FS83" s="6"/>
      <c r="FT83" s="5"/>
      <c r="FU83" s="4"/>
      <c r="FV83" s="4"/>
      <c r="FW83" s="4"/>
      <c r="FX83" s="4"/>
      <c r="FY83" s="232">
        <v>97</v>
      </c>
      <c r="FZ83" s="214"/>
      <c r="GA83" s="3"/>
      <c r="GB83" s="6"/>
      <c r="GC83" s="6"/>
      <c r="GD83" s="6"/>
      <c r="GE83" s="6"/>
      <c r="GF83" s="5"/>
      <c r="GG83" s="4"/>
      <c r="GH83" s="4"/>
      <c r="GI83" s="4"/>
      <c r="GJ83" s="4"/>
      <c r="GK83" s="232"/>
      <c r="GL83" s="214"/>
      <c r="GM83" s="3"/>
      <c r="GN83" s="6"/>
      <c r="GO83" s="6"/>
      <c r="GP83" s="6"/>
      <c r="GQ83" s="6"/>
      <c r="GR83" s="5"/>
      <c r="GS83" s="4"/>
      <c r="GT83" s="4"/>
      <c r="GU83" s="4"/>
      <c r="GV83" s="4"/>
      <c r="GW83" s="232"/>
      <c r="GX83" s="214"/>
      <c r="GY83" s="3"/>
      <c r="GZ83" s="6"/>
      <c r="HA83" s="6"/>
      <c r="HB83" s="6"/>
      <c r="HC83" s="6"/>
      <c r="HD83" s="5"/>
      <c r="HE83" s="4"/>
      <c r="HF83" s="4"/>
      <c r="HG83" s="4"/>
      <c r="HH83" s="4"/>
      <c r="HI83" s="232"/>
      <c r="HJ83" s="214"/>
      <c r="HK83" s="3"/>
      <c r="HL83" s="6"/>
      <c r="HM83" s="6"/>
      <c r="HN83" s="6"/>
      <c r="HO83" s="6"/>
      <c r="HP83" s="5"/>
      <c r="HQ83" s="4"/>
      <c r="HR83" s="4"/>
      <c r="HS83" s="4"/>
      <c r="HT83" s="4"/>
    </row>
    <row r="84" spans="1:228" x14ac:dyDescent="0.25">
      <c r="A84" s="209"/>
      <c r="B84" s="212"/>
      <c r="C84" s="3">
        <v>39496</v>
      </c>
      <c r="D84" s="6">
        <v>1</v>
      </c>
      <c r="E84" s="6">
        <v>836</v>
      </c>
      <c r="F84" s="6">
        <v>7.2</v>
      </c>
      <c r="G84" s="6">
        <v>0.19</v>
      </c>
      <c r="H84" s="5">
        <v>3.25</v>
      </c>
      <c r="I84" s="4" t="s">
        <v>22</v>
      </c>
      <c r="J84" s="4" t="s">
        <v>25</v>
      </c>
      <c r="K84" s="4" t="s">
        <v>22</v>
      </c>
      <c r="L84" s="4" t="s">
        <v>22</v>
      </c>
      <c r="M84" s="263"/>
      <c r="N84" s="253"/>
      <c r="O84" s="3">
        <v>39496</v>
      </c>
      <c r="P84" s="6">
        <v>4.2</v>
      </c>
      <c r="Q84" s="6">
        <v>30.8</v>
      </c>
      <c r="R84" s="6">
        <v>8.4</v>
      </c>
      <c r="S84" s="6">
        <v>0.17</v>
      </c>
      <c r="T84" s="5">
        <v>2</v>
      </c>
      <c r="U84" s="4" t="s">
        <v>23</v>
      </c>
      <c r="V84" s="4" t="s">
        <v>23</v>
      </c>
      <c r="W84" s="4" t="s">
        <v>22</v>
      </c>
      <c r="X84" s="4" t="s">
        <v>22</v>
      </c>
      <c r="Y84" s="266"/>
      <c r="Z84" s="257"/>
      <c r="AA84" s="3">
        <v>39496</v>
      </c>
      <c r="AB84" s="6">
        <v>6</v>
      </c>
      <c r="AC84" s="6">
        <v>10.3</v>
      </c>
      <c r="AD84" s="6">
        <v>6.3</v>
      </c>
      <c r="AE84" s="6">
        <v>3.75</v>
      </c>
      <c r="AF84" s="5">
        <v>5</v>
      </c>
      <c r="AG84" s="4" t="s">
        <v>24</v>
      </c>
      <c r="AH84" s="4" t="s">
        <v>22</v>
      </c>
      <c r="AI84" s="4" t="s">
        <v>23</v>
      </c>
      <c r="AJ84" s="4" t="s">
        <v>25</v>
      </c>
      <c r="AK84" s="255"/>
      <c r="AL84" s="257"/>
      <c r="AM84" s="3">
        <v>39496</v>
      </c>
      <c r="AN84" s="6">
        <v>7.3</v>
      </c>
      <c r="AO84" s="6">
        <v>8.6</v>
      </c>
      <c r="AP84" s="6">
        <v>3.3</v>
      </c>
      <c r="AQ84" s="6">
        <v>5.56</v>
      </c>
      <c r="AR84" s="5">
        <v>5.75</v>
      </c>
      <c r="AS84" s="4" t="s">
        <v>24</v>
      </c>
      <c r="AT84" s="4" t="s">
        <v>22</v>
      </c>
      <c r="AU84" s="4" t="s">
        <v>24</v>
      </c>
      <c r="AV84" s="4" t="s">
        <v>25</v>
      </c>
      <c r="AW84" s="209"/>
      <c r="AX84" s="212"/>
      <c r="AY84" s="3">
        <v>39496</v>
      </c>
      <c r="AZ84" s="6">
        <v>7.7</v>
      </c>
      <c r="BA84" s="6">
        <v>11.7</v>
      </c>
      <c r="BB84" s="6">
        <v>0.7</v>
      </c>
      <c r="BC84" s="6">
        <v>17.2</v>
      </c>
      <c r="BD84" s="5">
        <v>6.75</v>
      </c>
      <c r="BE84" s="4" t="s">
        <v>24</v>
      </c>
      <c r="BF84" s="4" t="s">
        <v>22</v>
      </c>
      <c r="BG84" s="4" t="s">
        <v>25</v>
      </c>
      <c r="BH84" s="4" t="s">
        <v>25</v>
      </c>
      <c r="BI84" s="233"/>
      <c r="BJ84" s="215"/>
      <c r="BK84" s="3">
        <v>39496</v>
      </c>
      <c r="BL84" s="6">
        <v>4.9000000000000004</v>
      </c>
      <c r="BM84" s="6">
        <v>27.6</v>
      </c>
      <c r="BN84" s="6">
        <v>0.6</v>
      </c>
      <c r="BO84" s="6">
        <v>10.4</v>
      </c>
      <c r="BP84" s="5">
        <v>6.5</v>
      </c>
      <c r="BQ84" s="4" t="s">
        <v>23</v>
      </c>
      <c r="BR84" s="4" t="s">
        <v>23</v>
      </c>
      <c r="BS84" s="4" t="s">
        <v>25</v>
      </c>
      <c r="BT84" s="4" t="s">
        <v>25</v>
      </c>
      <c r="BU84" s="233"/>
      <c r="BV84" s="215"/>
      <c r="BW84" s="3"/>
      <c r="BX84" s="6"/>
      <c r="BY84" s="6"/>
      <c r="BZ84" s="6"/>
      <c r="CA84" s="6"/>
      <c r="CB84" s="5"/>
      <c r="CC84" s="4"/>
      <c r="CD84" s="4"/>
      <c r="CE84" s="4"/>
      <c r="CF84" s="4"/>
      <c r="CG84" s="260"/>
      <c r="CH84" s="215"/>
      <c r="CI84" s="3"/>
      <c r="CJ84" s="6"/>
      <c r="CK84" s="6"/>
      <c r="CL84" s="6"/>
      <c r="CM84" s="6"/>
      <c r="CN84" s="5"/>
      <c r="CO84" s="4"/>
      <c r="CP84" s="4"/>
      <c r="CQ84" s="4"/>
      <c r="CR84" s="4"/>
      <c r="CS84" s="233"/>
      <c r="CT84" s="215"/>
      <c r="CU84" s="3"/>
      <c r="CV84" s="6"/>
      <c r="CW84" s="6"/>
      <c r="CX84" s="6"/>
      <c r="CY84" s="6"/>
      <c r="CZ84" s="5"/>
      <c r="DA84" s="4"/>
      <c r="DB84" s="4"/>
      <c r="DC84" s="4"/>
      <c r="DD84" s="4"/>
      <c r="DE84" s="233"/>
      <c r="DF84" s="215"/>
      <c r="DG84" s="3"/>
      <c r="DH84" s="6"/>
      <c r="DI84" s="6"/>
      <c r="DJ84" s="6"/>
      <c r="DK84" s="6"/>
      <c r="DL84" s="5"/>
      <c r="DM84" s="4"/>
      <c r="DN84" s="4"/>
      <c r="DO84" s="4"/>
      <c r="DP84" s="4"/>
      <c r="DQ84" s="233"/>
      <c r="DR84" s="215"/>
      <c r="DS84" s="3"/>
      <c r="DT84" s="6"/>
      <c r="DU84" s="6"/>
      <c r="DV84" s="6"/>
      <c r="DW84" s="6"/>
      <c r="DX84" s="5"/>
      <c r="DY84" s="4"/>
      <c r="DZ84" s="4"/>
      <c r="EA84" s="4"/>
      <c r="EB84" s="4"/>
      <c r="EC84" s="233"/>
      <c r="ED84" s="215"/>
      <c r="EE84" s="3"/>
      <c r="EF84" s="6"/>
      <c r="EG84" s="6"/>
      <c r="EH84" s="6"/>
      <c r="EI84" s="6"/>
      <c r="EJ84" s="5"/>
      <c r="EK84" s="4"/>
      <c r="EL84" s="4"/>
      <c r="EM84" s="4"/>
      <c r="EN84" s="4"/>
      <c r="EO84" s="233"/>
      <c r="EP84" s="215"/>
      <c r="EQ84" s="3"/>
      <c r="ER84" s="6"/>
      <c r="ES84" s="6"/>
      <c r="ET84" s="6"/>
      <c r="EU84" s="6"/>
      <c r="EV84" s="5"/>
      <c r="EW84" s="4"/>
      <c r="EX84" s="4"/>
      <c r="EY84" s="4"/>
      <c r="EZ84" s="4"/>
      <c r="FA84" s="233"/>
      <c r="FB84" s="215"/>
      <c r="FC84" s="3"/>
      <c r="FD84" s="6"/>
      <c r="FE84" s="6"/>
      <c r="FF84" s="6"/>
      <c r="FG84" s="6"/>
      <c r="FH84" s="5"/>
      <c r="FI84" s="4"/>
      <c r="FJ84" s="4"/>
      <c r="FK84" s="4"/>
      <c r="FL84" s="4"/>
      <c r="FM84" s="233"/>
      <c r="FN84" s="215"/>
      <c r="FO84" s="3"/>
      <c r="FP84" s="6"/>
      <c r="FQ84" s="6"/>
      <c r="FR84" s="6"/>
      <c r="FS84" s="6"/>
      <c r="FT84" s="5"/>
      <c r="FU84" s="4"/>
      <c r="FV84" s="4"/>
      <c r="FW84" s="4"/>
      <c r="FX84" s="4"/>
      <c r="FY84" s="233"/>
      <c r="FZ84" s="215"/>
      <c r="GA84" s="3"/>
      <c r="GB84" s="6"/>
      <c r="GC84" s="6"/>
      <c r="GD84" s="6"/>
      <c r="GE84" s="6"/>
      <c r="GF84" s="5"/>
      <c r="GG84" s="4"/>
      <c r="GH84" s="4"/>
      <c r="GI84" s="4"/>
      <c r="GJ84" s="4"/>
      <c r="GK84" s="233"/>
      <c r="GL84" s="215"/>
      <c r="GM84" s="3"/>
      <c r="GN84" s="6"/>
      <c r="GO84" s="6"/>
      <c r="GP84" s="6"/>
      <c r="GQ84" s="6"/>
      <c r="GR84" s="5"/>
      <c r="GS84" s="4"/>
      <c r="GT84" s="4"/>
      <c r="GU84" s="4"/>
      <c r="GV84" s="4"/>
      <c r="GW84" s="233"/>
      <c r="GX84" s="215"/>
      <c r="GY84" s="3"/>
      <c r="GZ84" s="6"/>
      <c r="HA84" s="6"/>
      <c r="HB84" s="6"/>
      <c r="HC84" s="6"/>
      <c r="HD84" s="5"/>
      <c r="HE84" s="4"/>
      <c r="HF84" s="4"/>
      <c r="HG84" s="4"/>
      <c r="HH84" s="4"/>
      <c r="HI84" s="233"/>
      <c r="HJ84" s="215"/>
      <c r="HK84" s="3"/>
      <c r="HL84" s="6"/>
      <c r="HM84" s="6"/>
      <c r="HN84" s="6"/>
      <c r="HO84" s="6"/>
      <c r="HP84" s="5"/>
      <c r="HQ84" s="4"/>
      <c r="HR84" s="4"/>
      <c r="HS84" s="4"/>
      <c r="HT84" s="4"/>
    </row>
    <row r="85" spans="1:228" x14ac:dyDescent="0.25">
      <c r="A85" s="209"/>
      <c r="B85" s="212"/>
      <c r="C85" s="3">
        <v>39514</v>
      </c>
      <c r="D85" s="6">
        <v>1</v>
      </c>
      <c r="E85" s="6">
        <v>7.4</v>
      </c>
      <c r="F85" s="6">
        <v>9.9</v>
      </c>
      <c r="G85" s="6">
        <v>0.21</v>
      </c>
      <c r="H85" s="5">
        <v>1</v>
      </c>
      <c r="I85" s="4" t="s">
        <v>22</v>
      </c>
      <c r="J85" s="4" t="s">
        <v>22</v>
      </c>
      <c r="K85" s="4" t="s">
        <v>22</v>
      </c>
      <c r="L85" s="4" t="s">
        <v>22</v>
      </c>
      <c r="M85" s="263"/>
      <c r="N85" s="253"/>
      <c r="O85" s="3">
        <v>39514</v>
      </c>
      <c r="P85" s="6">
        <v>12.9</v>
      </c>
      <c r="Q85" s="6">
        <v>88.2</v>
      </c>
      <c r="R85" s="6">
        <v>4.8</v>
      </c>
      <c r="S85" s="6">
        <v>1.04</v>
      </c>
      <c r="T85" s="5">
        <v>5.25</v>
      </c>
      <c r="U85" s="4" t="s">
        <v>24</v>
      </c>
      <c r="V85" s="4" t="s">
        <v>24</v>
      </c>
      <c r="W85" s="4" t="s">
        <v>23</v>
      </c>
      <c r="X85" s="4" t="s">
        <v>24</v>
      </c>
      <c r="Y85" s="266"/>
      <c r="Z85" s="257"/>
      <c r="AA85" s="3">
        <v>39514</v>
      </c>
      <c r="AB85" s="6">
        <v>2.2000000000000002</v>
      </c>
      <c r="AC85" s="6">
        <v>15.4</v>
      </c>
      <c r="AD85" s="6">
        <v>6.9</v>
      </c>
      <c r="AE85" s="6">
        <v>2.63</v>
      </c>
      <c r="AF85" s="5">
        <v>2.25</v>
      </c>
      <c r="AG85" s="4" t="s">
        <v>22</v>
      </c>
      <c r="AH85" s="4" t="s">
        <v>22</v>
      </c>
      <c r="AI85" s="4" t="s">
        <v>22</v>
      </c>
      <c r="AJ85" s="4" t="s">
        <v>24</v>
      </c>
      <c r="AK85" s="255"/>
      <c r="AL85" s="257"/>
      <c r="AM85" s="3">
        <v>39514</v>
      </c>
      <c r="AN85" s="6">
        <v>33.6</v>
      </c>
      <c r="AO85" s="6">
        <v>28.3</v>
      </c>
      <c r="AP85" s="6">
        <v>2</v>
      </c>
      <c r="AQ85" s="6">
        <v>6.01</v>
      </c>
      <c r="AR85" s="5">
        <v>7.25</v>
      </c>
      <c r="AS85" s="4" t="s">
        <v>25</v>
      </c>
      <c r="AT85" s="4" t="s">
        <v>23</v>
      </c>
      <c r="AU85" s="4" t="s">
        <v>24</v>
      </c>
      <c r="AV85" s="4" t="s">
        <v>25</v>
      </c>
      <c r="AW85" s="209"/>
      <c r="AX85" s="212"/>
      <c r="AY85" s="3">
        <v>39514</v>
      </c>
      <c r="AZ85" s="6">
        <v>9.8000000000000007</v>
      </c>
      <c r="BA85" s="6">
        <v>25.3</v>
      </c>
      <c r="BB85" s="6">
        <v>0</v>
      </c>
      <c r="BC85" s="6">
        <v>14.7</v>
      </c>
      <c r="BD85" s="5">
        <v>7.25</v>
      </c>
      <c r="BE85" s="4" t="s">
        <v>24</v>
      </c>
      <c r="BF85" s="4" t="s">
        <v>23</v>
      </c>
      <c r="BG85" s="4" t="s">
        <v>25</v>
      </c>
      <c r="BH85" s="4" t="s">
        <v>25</v>
      </c>
      <c r="BI85" s="233"/>
      <c r="BJ85" s="215"/>
      <c r="BK85" s="3">
        <v>39514</v>
      </c>
      <c r="BL85" s="6">
        <v>7</v>
      </c>
      <c r="BM85" s="6">
        <v>13.5</v>
      </c>
      <c r="BN85" s="6">
        <v>0</v>
      </c>
      <c r="BO85" s="6">
        <v>13.3</v>
      </c>
      <c r="BP85" s="5">
        <v>6.75</v>
      </c>
      <c r="BQ85" s="4" t="s">
        <v>24</v>
      </c>
      <c r="BR85" s="4" t="s">
        <v>22</v>
      </c>
      <c r="BS85" s="4" t="s">
        <v>25</v>
      </c>
      <c r="BT85" s="4" t="s">
        <v>25</v>
      </c>
      <c r="BU85" s="233"/>
      <c r="BV85" s="215"/>
      <c r="BW85" s="3"/>
      <c r="BX85" s="6"/>
      <c r="BY85" s="6"/>
      <c r="BZ85" s="6"/>
      <c r="CA85" s="6"/>
      <c r="CB85" s="5"/>
      <c r="CC85" s="4"/>
      <c r="CD85" s="4"/>
      <c r="CE85" s="4"/>
      <c r="CF85" s="4"/>
      <c r="CG85" s="260"/>
      <c r="CH85" s="215"/>
      <c r="CI85" s="3"/>
      <c r="CJ85" s="6"/>
      <c r="CK85" s="6"/>
      <c r="CL85" s="6"/>
      <c r="CM85" s="6"/>
      <c r="CN85" s="5"/>
      <c r="CO85" s="4"/>
      <c r="CP85" s="4"/>
      <c r="CQ85" s="4"/>
      <c r="CR85" s="4"/>
      <c r="CS85" s="233"/>
      <c r="CT85" s="215"/>
      <c r="CU85" s="3"/>
      <c r="CV85" s="6"/>
      <c r="CW85" s="6"/>
      <c r="CX85" s="6"/>
      <c r="CY85" s="6"/>
      <c r="CZ85" s="5"/>
      <c r="DA85" s="4"/>
      <c r="DB85" s="4"/>
      <c r="DC85" s="4"/>
      <c r="DD85" s="4"/>
      <c r="DE85" s="233"/>
      <c r="DF85" s="215"/>
      <c r="DG85" s="3"/>
      <c r="DH85" s="6"/>
      <c r="DI85" s="6"/>
      <c r="DJ85" s="6"/>
      <c r="DK85" s="6"/>
      <c r="DL85" s="5"/>
      <c r="DM85" s="4"/>
      <c r="DN85" s="4"/>
      <c r="DO85" s="4"/>
      <c r="DP85" s="4"/>
      <c r="DQ85" s="233"/>
      <c r="DR85" s="215"/>
      <c r="DS85" s="3"/>
      <c r="DT85" s="6"/>
      <c r="DU85" s="6"/>
      <c r="DV85" s="6"/>
      <c r="DW85" s="6"/>
      <c r="DX85" s="5"/>
      <c r="DY85" s="4"/>
      <c r="DZ85" s="4"/>
      <c r="EA85" s="4"/>
      <c r="EB85" s="4"/>
      <c r="EC85" s="233"/>
      <c r="ED85" s="215"/>
      <c r="EE85" s="3"/>
      <c r="EF85" s="6"/>
      <c r="EG85" s="6"/>
      <c r="EH85" s="6"/>
      <c r="EI85" s="6"/>
      <c r="EJ85" s="5"/>
      <c r="EK85" s="4"/>
      <c r="EL85" s="4"/>
      <c r="EM85" s="4"/>
      <c r="EN85" s="4"/>
      <c r="EO85" s="233"/>
      <c r="EP85" s="215"/>
      <c r="EQ85" s="3"/>
      <c r="ER85" s="6"/>
      <c r="ES85" s="6"/>
      <c r="ET85" s="6"/>
      <c r="EU85" s="6"/>
      <c r="EV85" s="5"/>
      <c r="EW85" s="4"/>
      <c r="EX85" s="4"/>
      <c r="EY85" s="4"/>
      <c r="EZ85" s="4"/>
      <c r="FA85" s="233"/>
      <c r="FB85" s="215"/>
      <c r="FC85" s="3"/>
      <c r="FD85" s="6"/>
      <c r="FE85" s="6"/>
      <c r="FF85" s="6"/>
      <c r="FG85" s="6"/>
      <c r="FH85" s="5"/>
      <c r="FI85" s="4"/>
      <c r="FJ85" s="4"/>
      <c r="FK85" s="4"/>
      <c r="FL85" s="4"/>
      <c r="FM85" s="233"/>
      <c r="FN85" s="215"/>
      <c r="FO85" s="3"/>
      <c r="FP85" s="6"/>
      <c r="FQ85" s="6"/>
      <c r="FR85" s="6"/>
      <c r="FS85" s="6"/>
      <c r="FT85" s="5"/>
      <c r="FU85" s="4"/>
      <c r="FV85" s="4"/>
      <c r="FW85" s="4"/>
      <c r="FX85" s="4"/>
      <c r="FY85" s="233"/>
      <c r="FZ85" s="215"/>
      <c r="GA85" s="3"/>
      <c r="GB85" s="6"/>
      <c r="GC85" s="6"/>
      <c r="GD85" s="6"/>
      <c r="GE85" s="6"/>
      <c r="GF85" s="5"/>
      <c r="GG85" s="4"/>
      <c r="GH85" s="4"/>
      <c r="GI85" s="4"/>
      <c r="GJ85" s="4"/>
      <c r="GK85" s="233"/>
      <c r="GL85" s="215"/>
      <c r="GM85" s="3"/>
      <c r="GN85" s="6"/>
      <c r="GO85" s="6"/>
      <c r="GP85" s="6"/>
      <c r="GQ85" s="6"/>
      <c r="GR85" s="5"/>
      <c r="GS85" s="4"/>
      <c r="GT85" s="4"/>
      <c r="GU85" s="4"/>
      <c r="GV85" s="4"/>
      <c r="GW85" s="233"/>
      <c r="GX85" s="215"/>
      <c r="GY85" s="3"/>
      <c r="GZ85" s="6"/>
      <c r="HA85" s="6"/>
      <c r="HB85" s="6"/>
      <c r="HC85" s="6"/>
      <c r="HD85" s="5"/>
      <c r="HE85" s="4"/>
      <c r="HF85" s="4"/>
      <c r="HG85" s="4"/>
      <c r="HH85" s="4"/>
      <c r="HI85" s="233"/>
      <c r="HJ85" s="215"/>
      <c r="HK85" s="3"/>
      <c r="HL85" s="6"/>
      <c r="HM85" s="6"/>
      <c r="HN85" s="6"/>
      <c r="HO85" s="6"/>
      <c r="HP85" s="5"/>
      <c r="HQ85" s="4"/>
      <c r="HR85" s="4"/>
      <c r="HS85" s="4"/>
      <c r="HT85" s="4"/>
    </row>
    <row r="86" spans="1:228" x14ac:dyDescent="0.25">
      <c r="A86" s="209"/>
      <c r="B86" s="212"/>
      <c r="C86" s="3">
        <v>39545</v>
      </c>
      <c r="D86" s="6">
        <v>1</v>
      </c>
      <c r="E86" s="6">
        <v>9.1999999999999993</v>
      </c>
      <c r="F86" s="6">
        <v>9.1999999999999993</v>
      </c>
      <c r="G86" s="6">
        <v>0.01</v>
      </c>
      <c r="H86" s="5">
        <v>1</v>
      </c>
      <c r="I86" s="4" t="s">
        <v>22</v>
      </c>
      <c r="J86" s="4" t="s">
        <v>22</v>
      </c>
      <c r="K86" s="4" t="s">
        <v>22</v>
      </c>
      <c r="L86" s="4" t="s">
        <v>22</v>
      </c>
      <c r="M86" s="263"/>
      <c r="N86" s="253"/>
      <c r="O86" s="3">
        <v>39545</v>
      </c>
      <c r="P86" s="6">
        <v>28.7</v>
      </c>
      <c r="Q86" s="6">
        <v>258</v>
      </c>
      <c r="R86" s="6">
        <v>1.3</v>
      </c>
      <c r="S86" s="6">
        <v>2.13</v>
      </c>
      <c r="T86" s="5">
        <v>9</v>
      </c>
      <c r="U86" s="4" t="s">
        <v>25</v>
      </c>
      <c r="V86" s="4" t="s">
        <v>25</v>
      </c>
      <c r="W86" s="4" t="s">
        <v>25</v>
      </c>
      <c r="X86" s="4" t="s">
        <v>24</v>
      </c>
      <c r="Y86" s="266"/>
      <c r="Z86" s="257"/>
      <c r="AA86" s="3">
        <v>39545</v>
      </c>
      <c r="AB86" s="6">
        <v>8</v>
      </c>
      <c r="AC86" s="6">
        <v>10.8</v>
      </c>
      <c r="AD86" s="6">
        <v>7.4</v>
      </c>
      <c r="AE86" s="6">
        <v>7.87</v>
      </c>
      <c r="AF86" s="5">
        <v>4.5</v>
      </c>
      <c r="AG86" s="4" t="s">
        <v>24</v>
      </c>
      <c r="AH86" s="4" t="s">
        <v>22</v>
      </c>
      <c r="AI86" s="4" t="s">
        <v>22</v>
      </c>
      <c r="AJ86" s="4" t="s">
        <v>25</v>
      </c>
      <c r="AK86" s="255"/>
      <c r="AL86" s="257"/>
      <c r="AM86" s="3">
        <v>39545</v>
      </c>
      <c r="AN86" s="6">
        <v>13.3</v>
      </c>
      <c r="AO86" s="6">
        <v>28.1</v>
      </c>
      <c r="AP86" s="6">
        <v>8</v>
      </c>
      <c r="AQ86" s="6">
        <v>8.86</v>
      </c>
      <c r="AR86" s="5">
        <v>5</v>
      </c>
      <c r="AS86" s="4" t="s">
        <v>24</v>
      </c>
      <c r="AT86" s="4" t="s">
        <v>23</v>
      </c>
      <c r="AU86" s="4" t="s">
        <v>22</v>
      </c>
      <c r="AV86" s="4" t="s">
        <v>25</v>
      </c>
      <c r="AW86" s="209"/>
      <c r="AX86" s="212"/>
      <c r="AY86" s="3">
        <v>39545</v>
      </c>
      <c r="AZ86" s="6">
        <v>7.1</v>
      </c>
      <c r="BA86" s="6">
        <v>13.4</v>
      </c>
      <c r="BB86" s="6">
        <v>1.1000000000000001</v>
      </c>
      <c r="BC86" s="6">
        <v>21.9</v>
      </c>
      <c r="BD86" s="5">
        <v>6.75</v>
      </c>
      <c r="BE86" s="4" t="s">
        <v>24</v>
      </c>
      <c r="BF86" s="4" t="s">
        <v>22</v>
      </c>
      <c r="BG86" s="4" t="s">
        <v>25</v>
      </c>
      <c r="BH86" s="4" t="s">
        <v>25</v>
      </c>
      <c r="BI86" s="233"/>
      <c r="BJ86" s="215"/>
      <c r="BK86" s="3">
        <v>39545</v>
      </c>
      <c r="BL86" s="6">
        <v>6</v>
      </c>
      <c r="BM86" s="6">
        <v>20.100000000000001</v>
      </c>
      <c r="BN86" s="6">
        <v>0</v>
      </c>
      <c r="BO86" s="6">
        <v>15.1</v>
      </c>
      <c r="BP86" s="5">
        <v>7.25</v>
      </c>
      <c r="BQ86" s="4" t="s">
        <v>24</v>
      </c>
      <c r="BR86" s="4" t="s">
        <v>23</v>
      </c>
      <c r="BS86" s="4" t="s">
        <v>25</v>
      </c>
      <c r="BT86" s="4" t="s">
        <v>25</v>
      </c>
      <c r="BU86" s="233"/>
      <c r="BV86" s="215"/>
      <c r="BW86" s="3"/>
      <c r="BX86" s="6"/>
      <c r="BY86" s="6"/>
      <c r="BZ86" s="6"/>
      <c r="CA86" s="6"/>
      <c r="CB86" s="5"/>
      <c r="CC86" s="4"/>
      <c r="CD86" s="4"/>
      <c r="CE86" s="4"/>
      <c r="CF86" s="4"/>
      <c r="CG86" s="260"/>
      <c r="CH86" s="215"/>
      <c r="CI86" s="3"/>
      <c r="CJ86" s="6"/>
      <c r="CK86" s="6"/>
      <c r="CL86" s="6"/>
      <c r="CM86" s="6"/>
      <c r="CN86" s="5"/>
      <c r="CO86" s="4"/>
      <c r="CP86" s="4"/>
      <c r="CQ86" s="4"/>
      <c r="CR86" s="4"/>
      <c r="CS86" s="233"/>
      <c r="CT86" s="215"/>
      <c r="CU86" s="3"/>
      <c r="CV86" s="6"/>
      <c r="CW86" s="6"/>
      <c r="CX86" s="6"/>
      <c r="CY86" s="6"/>
      <c r="CZ86" s="5"/>
      <c r="DA86" s="4"/>
      <c r="DB86" s="4"/>
      <c r="DC86" s="4"/>
      <c r="DD86" s="4"/>
      <c r="DE86" s="233"/>
      <c r="DF86" s="215"/>
      <c r="DG86" s="3"/>
      <c r="DH86" s="6"/>
      <c r="DI86" s="6"/>
      <c r="DJ86" s="6"/>
      <c r="DK86" s="6"/>
      <c r="DL86" s="5"/>
      <c r="DM86" s="4"/>
      <c r="DN86" s="4"/>
      <c r="DO86" s="4"/>
      <c r="DP86" s="4"/>
      <c r="DQ86" s="233"/>
      <c r="DR86" s="215"/>
      <c r="DS86" s="3"/>
      <c r="DT86" s="6"/>
      <c r="DU86" s="6"/>
      <c r="DV86" s="6"/>
      <c r="DW86" s="6"/>
      <c r="DX86" s="5"/>
      <c r="DY86" s="4"/>
      <c r="DZ86" s="4"/>
      <c r="EA86" s="4"/>
      <c r="EB86" s="4"/>
      <c r="EC86" s="233"/>
      <c r="ED86" s="215"/>
      <c r="EE86" s="3"/>
      <c r="EF86" s="6"/>
      <c r="EG86" s="6"/>
      <c r="EH86" s="6"/>
      <c r="EI86" s="6"/>
      <c r="EJ86" s="5"/>
      <c r="EK86" s="4"/>
      <c r="EL86" s="4"/>
      <c r="EM86" s="4"/>
      <c r="EN86" s="4"/>
      <c r="EO86" s="233"/>
      <c r="EP86" s="215"/>
      <c r="EQ86" s="3"/>
      <c r="ER86" s="6"/>
      <c r="ES86" s="6"/>
      <c r="ET86" s="6"/>
      <c r="EU86" s="6"/>
      <c r="EV86" s="5"/>
      <c r="EW86" s="4"/>
      <c r="EX86" s="4"/>
      <c r="EY86" s="4"/>
      <c r="EZ86" s="4"/>
      <c r="FA86" s="233"/>
      <c r="FB86" s="215"/>
      <c r="FC86" s="3"/>
      <c r="FD86" s="6"/>
      <c r="FE86" s="6"/>
      <c r="FF86" s="6"/>
      <c r="FG86" s="6"/>
      <c r="FH86" s="5"/>
      <c r="FI86" s="4"/>
      <c r="FJ86" s="4"/>
      <c r="FK86" s="4"/>
      <c r="FL86" s="4"/>
      <c r="FM86" s="233"/>
      <c r="FN86" s="215"/>
      <c r="FO86" s="3"/>
      <c r="FP86" s="6"/>
      <c r="FQ86" s="6"/>
      <c r="FR86" s="6"/>
      <c r="FS86" s="6"/>
      <c r="FT86" s="5"/>
      <c r="FU86" s="4"/>
      <c r="FV86" s="4"/>
      <c r="FW86" s="4"/>
      <c r="FX86" s="4"/>
      <c r="FY86" s="233"/>
      <c r="FZ86" s="215"/>
      <c r="GA86" s="3"/>
      <c r="GB86" s="6"/>
      <c r="GC86" s="6"/>
      <c r="GD86" s="6"/>
      <c r="GE86" s="6"/>
      <c r="GF86" s="5"/>
      <c r="GG86" s="4"/>
      <c r="GH86" s="4"/>
      <c r="GI86" s="4"/>
      <c r="GJ86" s="4"/>
      <c r="GK86" s="233"/>
      <c r="GL86" s="215"/>
      <c r="GM86" s="3"/>
      <c r="GN86" s="6"/>
      <c r="GO86" s="6"/>
      <c r="GP86" s="6"/>
      <c r="GQ86" s="6"/>
      <c r="GR86" s="5"/>
      <c r="GS86" s="4"/>
      <c r="GT86" s="4"/>
      <c r="GU86" s="4"/>
      <c r="GV86" s="4"/>
      <c r="GW86" s="233"/>
      <c r="GX86" s="215"/>
      <c r="GY86" s="3"/>
      <c r="GZ86" s="6"/>
      <c r="HA86" s="6"/>
      <c r="HB86" s="6"/>
      <c r="HC86" s="6"/>
      <c r="HD86" s="5"/>
      <c r="HE86" s="4"/>
      <c r="HF86" s="4"/>
      <c r="HG86" s="4"/>
      <c r="HH86" s="4"/>
      <c r="HI86" s="233"/>
      <c r="HJ86" s="215"/>
      <c r="HK86" s="3"/>
      <c r="HL86" s="6"/>
      <c r="HM86" s="6"/>
      <c r="HN86" s="6"/>
      <c r="HO86" s="6"/>
      <c r="HP86" s="5"/>
      <c r="HQ86" s="4"/>
      <c r="HR86" s="4"/>
      <c r="HS86" s="4"/>
      <c r="HT86" s="4"/>
    </row>
    <row r="87" spans="1:228" x14ac:dyDescent="0.25">
      <c r="A87" s="209"/>
      <c r="B87" s="212"/>
      <c r="C87" s="3">
        <v>39574</v>
      </c>
      <c r="D87" s="6">
        <v>1</v>
      </c>
      <c r="E87" s="6">
        <v>6.1</v>
      </c>
      <c r="F87" s="6">
        <v>8.3000000000000007</v>
      </c>
      <c r="G87" s="6">
        <v>0.01</v>
      </c>
      <c r="H87" s="5">
        <v>1</v>
      </c>
      <c r="I87" s="4" t="s">
        <v>22</v>
      </c>
      <c r="J87" s="4" t="s">
        <v>22</v>
      </c>
      <c r="K87" s="4" t="s">
        <v>22</v>
      </c>
      <c r="L87" s="4" t="s">
        <v>22</v>
      </c>
      <c r="M87" s="263"/>
      <c r="N87" s="253"/>
      <c r="O87" s="3">
        <v>39574</v>
      </c>
      <c r="P87" s="6">
        <v>7.3</v>
      </c>
      <c r="Q87" s="6">
        <v>35.1</v>
      </c>
      <c r="R87" s="6">
        <v>2.6</v>
      </c>
      <c r="S87" s="6">
        <v>1.4</v>
      </c>
      <c r="T87" s="5">
        <v>5.25</v>
      </c>
      <c r="U87" s="4" t="s">
        <v>24</v>
      </c>
      <c r="V87" s="4" t="s">
        <v>23</v>
      </c>
      <c r="W87" s="4" t="s">
        <v>24</v>
      </c>
      <c r="X87" s="4" t="s">
        <v>24</v>
      </c>
      <c r="Y87" s="266"/>
      <c r="Z87" s="257"/>
      <c r="AA87" s="3">
        <v>39574</v>
      </c>
      <c r="AB87" s="6">
        <v>12.4</v>
      </c>
      <c r="AC87" s="6">
        <v>8.6999999999999993</v>
      </c>
      <c r="AD87" s="6">
        <v>6.4</v>
      </c>
      <c r="AE87" s="6">
        <v>7.14</v>
      </c>
      <c r="AF87" s="5">
        <v>5</v>
      </c>
      <c r="AG87" s="4" t="s">
        <v>24</v>
      </c>
      <c r="AH87" s="4" t="s">
        <v>22</v>
      </c>
      <c r="AI87" s="4" t="s">
        <v>23</v>
      </c>
      <c r="AJ87" s="4" t="s">
        <v>25</v>
      </c>
      <c r="AK87" s="255"/>
      <c r="AL87" s="257"/>
      <c r="AM87" s="3">
        <v>39574</v>
      </c>
      <c r="AN87" s="6">
        <v>21</v>
      </c>
      <c r="AO87" s="6">
        <v>17.399999999999999</v>
      </c>
      <c r="AP87" s="6">
        <v>0</v>
      </c>
      <c r="AQ87" s="6">
        <v>7.18</v>
      </c>
      <c r="AR87" s="5">
        <v>7.75</v>
      </c>
      <c r="AS87" s="4" t="s">
        <v>25</v>
      </c>
      <c r="AT87" s="4" t="s">
        <v>22</v>
      </c>
      <c r="AU87" s="4" t="s">
        <v>25</v>
      </c>
      <c r="AV87" s="4" t="s">
        <v>25</v>
      </c>
      <c r="AW87" s="209"/>
      <c r="AX87" s="212"/>
      <c r="AY87" s="3">
        <v>39574</v>
      </c>
      <c r="AZ87" s="6">
        <v>5.5</v>
      </c>
      <c r="BA87" s="6">
        <v>17.899999999999999</v>
      </c>
      <c r="BB87" s="6">
        <v>4.3</v>
      </c>
      <c r="BC87" s="6">
        <v>19.3</v>
      </c>
      <c r="BD87" s="5">
        <v>5.75</v>
      </c>
      <c r="BE87" s="4" t="s">
        <v>24</v>
      </c>
      <c r="BF87" s="4" t="s">
        <v>22</v>
      </c>
      <c r="BG87" s="4" t="s">
        <v>24</v>
      </c>
      <c r="BH87" s="4" t="s">
        <v>25</v>
      </c>
      <c r="BI87" s="233"/>
      <c r="BJ87" s="215"/>
      <c r="BK87" s="3">
        <v>39574</v>
      </c>
      <c r="BL87" s="6">
        <v>11.8</v>
      </c>
      <c r="BM87" s="6">
        <v>25</v>
      </c>
      <c r="BN87" s="6">
        <v>4.3</v>
      </c>
      <c r="BO87" s="6">
        <v>14.2</v>
      </c>
      <c r="BP87" s="5">
        <v>6.25</v>
      </c>
      <c r="BQ87" s="4" t="s">
        <v>24</v>
      </c>
      <c r="BR87" s="4" t="s">
        <v>23</v>
      </c>
      <c r="BS87" s="4" t="s">
        <v>24</v>
      </c>
      <c r="BT87" s="4" t="s">
        <v>25</v>
      </c>
      <c r="BU87" s="233"/>
      <c r="BV87" s="215"/>
      <c r="BW87" s="3"/>
      <c r="BX87" s="6"/>
      <c r="BY87" s="6"/>
      <c r="BZ87" s="6"/>
      <c r="CA87" s="6"/>
      <c r="CB87" s="5"/>
      <c r="CC87" s="4"/>
      <c r="CD87" s="4"/>
      <c r="CE87" s="4"/>
      <c r="CF87" s="4"/>
      <c r="CG87" s="260"/>
      <c r="CH87" s="215"/>
      <c r="CI87" s="3"/>
      <c r="CJ87" s="6"/>
      <c r="CK87" s="6"/>
      <c r="CL87" s="6"/>
      <c r="CM87" s="6"/>
      <c r="CN87" s="5"/>
      <c r="CO87" s="4"/>
      <c r="CP87" s="4"/>
      <c r="CQ87" s="4"/>
      <c r="CR87" s="4"/>
      <c r="CS87" s="233"/>
      <c r="CT87" s="215"/>
      <c r="CU87" s="3"/>
      <c r="CV87" s="6"/>
      <c r="CW87" s="6"/>
      <c r="CX87" s="6"/>
      <c r="CY87" s="6"/>
      <c r="CZ87" s="5"/>
      <c r="DA87" s="4"/>
      <c r="DB87" s="4"/>
      <c r="DC87" s="4"/>
      <c r="DD87" s="4"/>
      <c r="DE87" s="233"/>
      <c r="DF87" s="215"/>
      <c r="DG87" s="3"/>
      <c r="DH87" s="6"/>
      <c r="DI87" s="6"/>
      <c r="DJ87" s="6"/>
      <c r="DK87" s="6"/>
      <c r="DL87" s="5"/>
      <c r="DM87" s="4"/>
      <c r="DN87" s="4"/>
      <c r="DO87" s="4"/>
      <c r="DP87" s="4"/>
      <c r="DQ87" s="233"/>
      <c r="DR87" s="215"/>
      <c r="DS87" s="3"/>
      <c r="DT87" s="6"/>
      <c r="DU87" s="6"/>
      <c r="DV87" s="6"/>
      <c r="DW87" s="6"/>
      <c r="DX87" s="5"/>
      <c r="DY87" s="4"/>
      <c r="DZ87" s="4"/>
      <c r="EA87" s="4"/>
      <c r="EB87" s="4"/>
      <c r="EC87" s="233"/>
      <c r="ED87" s="215"/>
      <c r="EE87" s="3"/>
      <c r="EF87" s="6"/>
      <c r="EG87" s="6"/>
      <c r="EH87" s="6"/>
      <c r="EI87" s="6"/>
      <c r="EJ87" s="5"/>
      <c r="EK87" s="4"/>
      <c r="EL87" s="4"/>
      <c r="EM87" s="4"/>
      <c r="EN87" s="4"/>
      <c r="EO87" s="233"/>
      <c r="EP87" s="215"/>
      <c r="EQ87" s="3"/>
      <c r="ER87" s="6"/>
      <c r="ES87" s="6"/>
      <c r="ET87" s="6"/>
      <c r="EU87" s="6"/>
      <c r="EV87" s="5"/>
      <c r="EW87" s="4"/>
      <c r="EX87" s="4"/>
      <c r="EY87" s="4"/>
      <c r="EZ87" s="4"/>
      <c r="FA87" s="233"/>
      <c r="FB87" s="215"/>
      <c r="FC87" s="3"/>
      <c r="FD87" s="6"/>
      <c r="FE87" s="6"/>
      <c r="FF87" s="6"/>
      <c r="FG87" s="6"/>
      <c r="FH87" s="5"/>
      <c r="FI87" s="4"/>
      <c r="FJ87" s="4"/>
      <c r="FK87" s="4"/>
      <c r="FL87" s="4"/>
      <c r="FM87" s="233"/>
      <c r="FN87" s="215"/>
      <c r="FO87" s="3"/>
      <c r="FP87" s="6"/>
      <c r="FQ87" s="6"/>
      <c r="FR87" s="6"/>
      <c r="FS87" s="6"/>
      <c r="FT87" s="5"/>
      <c r="FU87" s="4"/>
      <c r="FV87" s="4"/>
      <c r="FW87" s="4"/>
      <c r="FX87" s="4"/>
      <c r="FY87" s="233"/>
      <c r="FZ87" s="215"/>
      <c r="GA87" s="3"/>
      <c r="GB87" s="6"/>
      <c r="GC87" s="6"/>
      <c r="GD87" s="6"/>
      <c r="GE87" s="6"/>
      <c r="GF87" s="5"/>
      <c r="GG87" s="4"/>
      <c r="GH87" s="4"/>
      <c r="GI87" s="4"/>
      <c r="GJ87" s="4"/>
      <c r="GK87" s="233"/>
      <c r="GL87" s="215"/>
      <c r="GM87" s="3"/>
      <c r="GN87" s="6"/>
      <c r="GO87" s="6"/>
      <c r="GP87" s="6"/>
      <c r="GQ87" s="6"/>
      <c r="GR87" s="5"/>
      <c r="GS87" s="4"/>
      <c r="GT87" s="4"/>
      <c r="GU87" s="4"/>
      <c r="GV87" s="4"/>
      <c r="GW87" s="233"/>
      <c r="GX87" s="215"/>
      <c r="GY87" s="3"/>
      <c r="GZ87" s="6"/>
      <c r="HA87" s="6"/>
      <c r="HB87" s="6"/>
      <c r="HC87" s="6"/>
      <c r="HD87" s="5"/>
      <c r="HE87" s="4"/>
      <c r="HF87" s="4"/>
      <c r="HG87" s="4"/>
      <c r="HH87" s="4"/>
      <c r="HI87" s="233"/>
      <c r="HJ87" s="215"/>
      <c r="HK87" s="3"/>
      <c r="HL87" s="6"/>
      <c r="HM87" s="6"/>
      <c r="HN87" s="6"/>
      <c r="HO87" s="6"/>
      <c r="HP87" s="5"/>
      <c r="HQ87" s="4"/>
      <c r="HR87" s="4"/>
      <c r="HS87" s="4"/>
      <c r="HT87" s="4"/>
    </row>
    <row r="88" spans="1:228" x14ac:dyDescent="0.25">
      <c r="A88" s="209"/>
      <c r="B88" s="212"/>
      <c r="C88" s="3">
        <v>39627</v>
      </c>
      <c r="D88" s="6">
        <v>1.3</v>
      </c>
      <c r="E88" s="6">
        <v>1170</v>
      </c>
      <c r="F88" s="6">
        <v>9.1999999999999993</v>
      </c>
      <c r="G88" s="6">
        <v>0.13</v>
      </c>
      <c r="H88" s="5">
        <v>3.25</v>
      </c>
      <c r="I88" s="4" t="s">
        <v>22</v>
      </c>
      <c r="J88" s="4" t="s">
        <v>25</v>
      </c>
      <c r="K88" s="4" t="s">
        <v>22</v>
      </c>
      <c r="L88" s="4" t="s">
        <v>22</v>
      </c>
      <c r="M88" s="263"/>
      <c r="N88" s="253"/>
      <c r="O88" s="3">
        <v>39627</v>
      </c>
      <c r="P88" s="6">
        <v>1.7</v>
      </c>
      <c r="Q88" s="6">
        <v>1220</v>
      </c>
      <c r="R88" s="6">
        <v>9.6</v>
      </c>
      <c r="S88" s="6">
        <v>0.15</v>
      </c>
      <c r="T88" s="5">
        <v>3.25</v>
      </c>
      <c r="U88" s="4" t="s">
        <v>22</v>
      </c>
      <c r="V88" s="4" t="s">
        <v>25</v>
      </c>
      <c r="W88" s="4" t="s">
        <v>22</v>
      </c>
      <c r="X88" s="4" t="s">
        <v>22</v>
      </c>
      <c r="Y88" s="266"/>
      <c r="Z88" s="257"/>
      <c r="AA88" s="3">
        <v>39627</v>
      </c>
      <c r="AB88" s="6">
        <v>2.5</v>
      </c>
      <c r="AC88" s="6">
        <v>1730</v>
      </c>
      <c r="AD88" s="6">
        <v>10</v>
      </c>
      <c r="AE88" s="6">
        <v>0.65</v>
      </c>
      <c r="AF88" s="5">
        <v>3.75</v>
      </c>
      <c r="AG88" s="4" t="s">
        <v>22</v>
      </c>
      <c r="AH88" s="4" t="s">
        <v>25</v>
      </c>
      <c r="AI88" s="4" t="s">
        <v>22</v>
      </c>
      <c r="AJ88" s="4" t="s">
        <v>23</v>
      </c>
      <c r="AK88" s="255"/>
      <c r="AL88" s="257"/>
      <c r="AM88" s="3">
        <v>39627</v>
      </c>
      <c r="AN88" s="6">
        <v>3.5</v>
      </c>
      <c r="AO88" s="6">
        <v>1140</v>
      </c>
      <c r="AP88" s="6">
        <v>9</v>
      </c>
      <c r="AQ88" s="6">
        <v>0.6</v>
      </c>
      <c r="AR88" s="5">
        <v>4.25</v>
      </c>
      <c r="AS88" s="4" t="s">
        <v>23</v>
      </c>
      <c r="AT88" s="4" t="s">
        <v>25</v>
      </c>
      <c r="AU88" s="4" t="s">
        <v>22</v>
      </c>
      <c r="AV88" s="4" t="s">
        <v>23</v>
      </c>
      <c r="AW88" s="209"/>
      <c r="AX88" s="212"/>
      <c r="AY88" s="3">
        <v>39627</v>
      </c>
      <c r="AZ88" s="6">
        <v>3.3</v>
      </c>
      <c r="BA88" s="6">
        <v>810</v>
      </c>
      <c r="BB88" s="6">
        <v>8</v>
      </c>
      <c r="BC88" s="6">
        <v>0.77</v>
      </c>
      <c r="BD88" s="5">
        <v>4.25</v>
      </c>
      <c r="BE88" s="4" t="s">
        <v>23</v>
      </c>
      <c r="BF88" s="4" t="s">
        <v>25</v>
      </c>
      <c r="BG88" s="4" t="s">
        <v>22</v>
      </c>
      <c r="BH88" s="4" t="s">
        <v>23</v>
      </c>
      <c r="BI88" s="233"/>
      <c r="BJ88" s="215"/>
      <c r="BK88" s="3">
        <v>39627</v>
      </c>
      <c r="BL88" s="6">
        <v>3.7</v>
      </c>
      <c r="BM88" s="6">
        <v>1120</v>
      </c>
      <c r="BN88" s="6">
        <v>8.1</v>
      </c>
      <c r="BO88" s="6">
        <v>0.59</v>
      </c>
      <c r="BP88" s="5">
        <v>4.25</v>
      </c>
      <c r="BQ88" s="4" t="s">
        <v>23</v>
      </c>
      <c r="BR88" s="4" t="s">
        <v>25</v>
      </c>
      <c r="BS88" s="4" t="s">
        <v>22</v>
      </c>
      <c r="BT88" s="4" t="s">
        <v>23</v>
      </c>
      <c r="BU88" s="233"/>
      <c r="BV88" s="215"/>
      <c r="BW88" s="3"/>
      <c r="BX88" s="6"/>
      <c r="BY88" s="6"/>
      <c r="BZ88" s="6"/>
      <c r="CA88" s="6"/>
      <c r="CB88" s="5"/>
      <c r="CC88" s="4"/>
      <c r="CD88" s="4"/>
      <c r="CE88" s="4"/>
      <c r="CF88" s="4"/>
      <c r="CG88" s="260"/>
      <c r="CH88" s="215"/>
      <c r="CI88" s="3"/>
      <c r="CJ88" s="6"/>
      <c r="CK88" s="6"/>
      <c r="CL88" s="6"/>
      <c r="CM88" s="6"/>
      <c r="CN88" s="5"/>
      <c r="CO88" s="4"/>
      <c r="CP88" s="4"/>
      <c r="CQ88" s="4"/>
      <c r="CR88" s="4"/>
      <c r="CS88" s="233"/>
      <c r="CT88" s="215"/>
      <c r="CU88" s="3"/>
      <c r="CV88" s="6"/>
      <c r="CW88" s="6"/>
      <c r="CX88" s="6"/>
      <c r="CY88" s="6"/>
      <c r="CZ88" s="5"/>
      <c r="DA88" s="4"/>
      <c r="DB88" s="4"/>
      <c r="DC88" s="4"/>
      <c r="DD88" s="4"/>
      <c r="DE88" s="233"/>
      <c r="DF88" s="215"/>
      <c r="DG88" s="3"/>
      <c r="DH88" s="6"/>
      <c r="DI88" s="6"/>
      <c r="DJ88" s="6"/>
      <c r="DK88" s="6"/>
      <c r="DL88" s="5"/>
      <c r="DM88" s="4"/>
      <c r="DN88" s="4"/>
      <c r="DO88" s="4"/>
      <c r="DP88" s="4"/>
      <c r="DQ88" s="233"/>
      <c r="DR88" s="215"/>
      <c r="DS88" s="3"/>
      <c r="DT88" s="6"/>
      <c r="DU88" s="6"/>
      <c r="DV88" s="6"/>
      <c r="DW88" s="6"/>
      <c r="DX88" s="5"/>
      <c r="DY88" s="4"/>
      <c r="DZ88" s="4"/>
      <c r="EA88" s="4"/>
      <c r="EB88" s="4"/>
      <c r="EC88" s="233"/>
      <c r="ED88" s="215"/>
      <c r="EE88" s="3"/>
      <c r="EF88" s="6"/>
      <c r="EG88" s="6"/>
      <c r="EH88" s="6"/>
      <c r="EI88" s="6"/>
      <c r="EJ88" s="5"/>
      <c r="EK88" s="4"/>
      <c r="EL88" s="4"/>
      <c r="EM88" s="4"/>
      <c r="EN88" s="4"/>
      <c r="EO88" s="233"/>
      <c r="EP88" s="215"/>
      <c r="EQ88" s="3"/>
      <c r="ER88" s="6"/>
      <c r="ES88" s="6"/>
      <c r="ET88" s="6"/>
      <c r="EU88" s="6"/>
      <c r="EV88" s="5"/>
      <c r="EW88" s="4"/>
      <c r="EX88" s="4"/>
      <c r="EY88" s="4"/>
      <c r="EZ88" s="4"/>
      <c r="FA88" s="233"/>
      <c r="FB88" s="215"/>
      <c r="FC88" s="3"/>
      <c r="FD88" s="6"/>
      <c r="FE88" s="6"/>
      <c r="FF88" s="6"/>
      <c r="FG88" s="6"/>
      <c r="FH88" s="5"/>
      <c r="FI88" s="4"/>
      <c r="FJ88" s="4"/>
      <c r="FK88" s="4"/>
      <c r="FL88" s="4"/>
      <c r="FM88" s="233"/>
      <c r="FN88" s="215"/>
      <c r="FO88" s="3"/>
      <c r="FP88" s="6"/>
      <c r="FQ88" s="6"/>
      <c r="FR88" s="6"/>
      <c r="FS88" s="6"/>
      <c r="FT88" s="5"/>
      <c r="FU88" s="4"/>
      <c r="FV88" s="4"/>
      <c r="FW88" s="4"/>
      <c r="FX88" s="4"/>
      <c r="FY88" s="233"/>
      <c r="FZ88" s="215"/>
      <c r="GA88" s="3"/>
      <c r="GB88" s="6"/>
      <c r="GC88" s="6"/>
      <c r="GD88" s="6"/>
      <c r="GE88" s="6"/>
      <c r="GF88" s="5"/>
      <c r="GG88" s="4"/>
      <c r="GH88" s="4"/>
      <c r="GI88" s="4"/>
      <c r="GJ88" s="4"/>
      <c r="GK88" s="233"/>
      <c r="GL88" s="215"/>
      <c r="GM88" s="3"/>
      <c r="GN88" s="6"/>
      <c r="GO88" s="6"/>
      <c r="GP88" s="6"/>
      <c r="GQ88" s="6"/>
      <c r="GR88" s="5"/>
      <c r="GS88" s="4"/>
      <c r="GT88" s="4"/>
      <c r="GU88" s="4"/>
      <c r="GV88" s="4"/>
      <c r="GW88" s="233"/>
      <c r="GX88" s="215"/>
      <c r="GY88" s="3"/>
      <c r="GZ88" s="6"/>
      <c r="HA88" s="6"/>
      <c r="HB88" s="6"/>
      <c r="HC88" s="6"/>
      <c r="HD88" s="5"/>
      <c r="HE88" s="4"/>
      <c r="HF88" s="4"/>
      <c r="HG88" s="4"/>
      <c r="HH88" s="4"/>
      <c r="HI88" s="233"/>
      <c r="HJ88" s="215"/>
      <c r="HK88" s="3"/>
      <c r="HL88" s="6"/>
      <c r="HM88" s="6"/>
      <c r="HN88" s="6"/>
      <c r="HO88" s="6"/>
      <c r="HP88" s="5"/>
      <c r="HQ88" s="4"/>
      <c r="HR88" s="4"/>
      <c r="HS88" s="4"/>
      <c r="HT88" s="4"/>
    </row>
    <row r="89" spans="1:228" x14ac:dyDescent="0.25">
      <c r="A89" s="209"/>
      <c r="B89" s="212"/>
      <c r="C89" s="3">
        <v>39644</v>
      </c>
      <c r="D89" s="6">
        <v>1</v>
      </c>
      <c r="E89" s="6">
        <v>12</v>
      </c>
      <c r="F89" s="6">
        <v>7.7</v>
      </c>
      <c r="G89" s="6">
        <v>0.01</v>
      </c>
      <c r="H89" s="5">
        <v>1</v>
      </c>
      <c r="I89" s="4" t="s">
        <v>22</v>
      </c>
      <c r="J89" s="4" t="s">
        <v>22</v>
      </c>
      <c r="K89" s="4" t="s">
        <v>22</v>
      </c>
      <c r="L89" s="4" t="s">
        <v>22</v>
      </c>
      <c r="M89" s="263"/>
      <c r="N89" s="253"/>
      <c r="O89" s="3">
        <v>39644</v>
      </c>
      <c r="P89" s="6">
        <v>3.4</v>
      </c>
      <c r="Q89" s="6">
        <v>33.5</v>
      </c>
      <c r="R89" s="6">
        <v>6.3</v>
      </c>
      <c r="S89" s="6">
        <v>0.23</v>
      </c>
      <c r="T89" s="5">
        <v>2.5</v>
      </c>
      <c r="U89" s="4" t="s">
        <v>23</v>
      </c>
      <c r="V89" s="4" t="s">
        <v>23</v>
      </c>
      <c r="W89" s="4" t="s">
        <v>23</v>
      </c>
      <c r="X89" s="4" t="s">
        <v>22</v>
      </c>
      <c r="Y89" s="266"/>
      <c r="Z89" s="257"/>
      <c r="AA89" s="3">
        <v>39644</v>
      </c>
      <c r="AB89" s="6">
        <v>2.1</v>
      </c>
      <c r="AC89" s="6">
        <v>38.200000000000003</v>
      </c>
      <c r="AD89" s="6">
        <v>5.6</v>
      </c>
      <c r="AE89" s="6">
        <v>1.99</v>
      </c>
      <c r="AF89" s="5">
        <v>3.25</v>
      </c>
      <c r="AG89" s="4" t="s">
        <v>22</v>
      </c>
      <c r="AH89" s="4" t="s">
        <v>23</v>
      </c>
      <c r="AI89" s="4" t="s">
        <v>23</v>
      </c>
      <c r="AJ89" s="4" t="s">
        <v>24</v>
      </c>
      <c r="AK89" s="255"/>
      <c r="AL89" s="257"/>
      <c r="AM89" s="3">
        <v>39644</v>
      </c>
      <c r="AN89" s="6">
        <v>3.2</v>
      </c>
      <c r="AO89" s="6">
        <v>22.8</v>
      </c>
      <c r="AP89" s="6">
        <v>4.4000000000000004</v>
      </c>
      <c r="AQ89" s="6">
        <v>2.75</v>
      </c>
      <c r="AR89" s="5">
        <v>4.5</v>
      </c>
      <c r="AS89" s="4" t="s">
        <v>23</v>
      </c>
      <c r="AT89" s="4" t="s">
        <v>23</v>
      </c>
      <c r="AU89" s="4" t="s">
        <v>24</v>
      </c>
      <c r="AV89" s="4" t="s">
        <v>24</v>
      </c>
      <c r="AW89" s="209"/>
      <c r="AX89" s="212"/>
      <c r="AY89" s="3">
        <v>39644</v>
      </c>
      <c r="AZ89" s="6">
        <v>5.3</v>
      </c>
      <c r="BA89" s="6">
        <v>19.3</v>
      </c>
      <c r="BB89" s="6">
        <v>5.7</v>
      </c>
      <c r="BC89" s="6">
        <v>10.8</v>
      </c>
      <c r="BD89" s="5">
        <v>5</v>
      </c>
      <c r="BE89" s="4" t="s">
        <v>24</v>
      </c>
      <c r="BF89" s="4" t="s">
        <v>22</v>
      </c>
      <c r="BG89" s="4" t="s">
        <v>23</v>
      </c>
      <c r="BH89" s="4" t="s">
        <v>25</v>
      </c>
      <c r="BI89" s="233"/>
      <c r="BJ89" s="215"/>
      <c r="BK89" s="3">
        <v>39644</v>
      </c>
      <c r="BL89" s="6">
        <v>4.0999999999999996</v>
      </c>
      <c r="BM89" s="6">
        <v>15.8</v>
      </c>
      <c r="BN89" s="6">
        <v>4.5</v>
      </c>
      <c r="BO89" s="6">
        <v>8.7899999999999991</v>
      </c>
      <c r="BP89" s="5">
        <v>5</v>
      </c>
      <c r="BQ89" s="4" t="s">
        <v>23</v>
      </c>
      <c r="BR89" s="4" t="s">
        <v>22</v>
      </c>
      <c r="BS89" s="4" t="s">
        <v>24</v>
      </c>
      <c r="BT89" s="4" t="s">
        <v>25</v>
      </c>
      <c r="BU89" s="233"/>
      <c r="BV89" s="215"/>
      <c r="BW89" s="3"/>
      <c r="BX89" s="6"/>
      <c r="BY89" s="6"/>
      <c r="BZ89" s="6"/>
      <c r="CA89" s="6"/>
      <c r="CB89" s="5"/>
      <c r="CC89" s="4"/>
      <c r="CD89" s="4"/>
      <c r="CE89" s="4"/>
      <c r="CF89" s="4"/>
      <c r="CG89" s="260"/>
      <c r="CH89" s="215"/>
      <c r="CI89" s="3"/>
      <c r="CJ89" s="6"/>
      <c r="CK89" s="6"/>
      <c r="CL89" s="6"/>
      <c r="CM89" s="6"/>
      <c r="CN89" s="5"/>
      <c r="CO89" s="4"/>
      <c r="CP89" s="4"/>
      <c r="CQ89" s="4"/>
      <c r="CR89" s="4"/>
      <c r="CS89" s="233"/>
      <c r="CT89" s="215"/>
      <c r="CU89" s="3"/>
      <c r="CV89" s="6"/>
      <c r="CW89" s="6"/>
      <c r="CX89" s="6"/>
      <c r="CY89" s="6"/>
      <c r="CZ89" s="5"/>
      <c r="DA89" s="4"/>
      <c r="DB89" s="4"/>
      <c r="DC89" s="4"/>
      <c r="DD89" s="4"/>
      <c r="DE89" s="233"/>
      <c r="DF89" s="215"/>
      <c r="DG89" s="3"/>
      <c r="DH89" s="6"/>
      <c r="DI89" s="6"/>
      <c r="DJ89" s="6"/>
      <c r="DK89" s="6"/>
      <c r="DL89" s="5"/>
      <c r="DM89" s="4"/>
      <c r="DN89" s="4"/>
      <c r="DO89" s="4"/>
      <c r="DP89" s="4"/>
      <c r="DQ89" s="233"/>
      <c r="DR89" s="215"/>
      <c r="DS89" s="3"/>
      <c r="DT89" s="6"/>
      <c r="DU89" s="6"/>
      <c r="DV89" s="6"/>
      <c r="DW89" s="6"/>
      <c r="DX89" s="5"/>
      <c r="DY89" s="4"/>
      <c r="DZ89" s="4"/>
      <c r="EA89" s="4"/>
      <c r="EB89" s="4"/>
      <c r="EC89" s="233"/>
      <c r="ED89" s="215"/>
      <c r="EE89" s="3"/>
      <c r="EF89" s="6"/>
      <c r="EG89" s="6"/>
      <c r="EH89" s="6"/>
      <c r="EI89" s="6"/>
      <c r="EJ89" s="5"/>
      <c r="EK89" s="4"/>
      <c r="EL89" s="4"/>
      <c r="EM89" s="4"/>
      <c r="EN89" s="4"/>
      <c r="EO89" s="233"/>
      <c r="EP89" s="215"/>
      <c r="EQ89" s="3"/>
      <c r="ER89" s="6"/>
      <c r="ES89" s="6"/>
      <c r="ET89" s="6"/>
      <c r="EU89" s="6"/>
      <c r="EV89" s="5"/>
      <c r="EW89" s="4"/>
      <c r="EX89" s="4"/>
      <c r="EY89" s="4"/>
      <c r="EZ89" s="4"/>
      <c r="FA89" s="233"/>
      <c r="FB89" s="215"/>
      <c r="FC89" s="3"/>
      <c r="FD89" s="6"/>
      <c r="FE89" s="6"/>
      <c r="FF89" s="6"/>
      <c r="FG89" s="6"/>
      <c r="FH89" s="5"/>
      <c r="FI89" s="4"/>
      <c r="FJ89" s="4"/>
      <c r="FK89" s="4"/>
      <c r="FL89" s="4"/>
      <c r="FM89" s="233"/>
      <c r="FN89" s="215"/>
      <c r="FO89" s="3"/>
      <c r="FP89" s="6"/>
      <c r="FQ89" s="6"/>
      <c r="FR89" s="6"/>
      <c r="FS89" s="6"/>
      <c r="FT89" s="5"/>
      <c r="FU89" s="4"/>
      <c r="FV89" s="4"/>
      <c r="FW89" s="4"/>
      <c r="FX89" s="4"/>
      <c r="FY89" s="233"/>
      <c r="FZ89" s="215"/>
      <c r="GA89" s="3"/>
      <c r="GB89" s="6"/>
      <c r="GC89" s="6"/>
      <c r="GD89" s="6"/>
      <c r="GE89" s="6"/>
      <c r="GF89" s="5"/>
      <c r="GG89" s="4"/>
      <c r="GH89" s="4"/>
      <c r="GI89" s="4"/>
      <c r="GJ89" s="4"/>
      <c r="GK89" s="233"/>
      <c r="GL89" s="215"/>
      <c r="GM89" s="3"/>
      <c r="GN89" s="6"/>
      <c r="GO89" s="6"/>
      <c r="GP89" s="6"/>
      <c r="GQ89" s="6"/>
      <c r="GR89" s="5"/>
      <c r="GS89" s="4"/>
      <c r="GT89" s="4"/>
      <c r="GU89" s="4"/>
      <c r="GV89" s="4"/>
      <c r="GW89" s="233"/>
      <c r="GX89" s="215"/>
      <c r="GY89" s="3"/>
      <c r="GZ89" s="6"/>
      <c r="HA89" s="6"/>
      <c r="HB89" s="6"/>
      <c r="HC89" s="6"/>
      <c r="HD89" s="5"/>
      <c r="HE89" s="4"/>
      <c r="HF89" s="4"/>
      <c r="HG89" s="4"/>
      <c r="HH89" s="4"/>
      <c r="HI89" s="233"/>
      <c r="HJ89" s="215"/>
      <c r="HK89" s="3"/>
      <c r="HL89" s="6"/>
      <c r="HM89" s="6"/>
      <c r="HN89" s="6"/>
      <c r="HO89" s="6"/>
      <c r="HP89" s="5"/>
      <c r="HQ89" s="4"/>
      <c r="HR89" s="4"/>
      <c r="HS89" s="4"/>
      <c r="HT89" s="4"/>
    </row>
    <row r="90" spans="1:228" x14ac:dyDescent="0.25">
      <c r="A90" s="209"/>
      <c r="B90" s="212"/>
      <c r="C90" s="3">
        <v>39662</v>
      </c>
      <c r="D90" s="6">
        <v>1</v>
      </c>
      <c r="E90" s="6">
        <v>67.8</v>
      </c>
      <c r="F90" s="6">
        <v>7.5</v>
      </c>
      <c r="G90" s="6">
        <v>0.05</v>
      </c>
      <c r="H90" s="5">
        <v>2.25</v>
      </c>
      <c r="I90" s="4" t="s">
        <v>22</v>
      </c>
      <c r="J90" s="4" t="s">
        <v>24</v>
      </c>
      <c r="K90" s="4" t="s">
        <v>22</v>
      </c>
      <c r="L90" s="4" t="s">
        <v>22</v>
      </c>
      <c r="M90" s="263"/>
      <c r="N90" s="253"/>
      <c r="O90" s="3">
        <v>39662</v>
      </c>
      <c r="P90" s="6">
        <v>1.7</v>
      </c>
      <c r="Q90" s="6">
        <v>134</v>
      </c>
      <c r="R90" s="6">
        <v>6.7</v>
      </c>
      <c r="S90" s="6">
        <v>0.15</v>
      </c>
      <c r="T90" s="5">
        <v>3.25</v>
      </c>
      <c r="U90" s="4" t="s">
        <v>22</v>
      </c>
      <c r="V90" s="4" t="s">
        <v>25</v>
      </c>
      <c r="W90" s="4" t="s">
        <v>22</v>
      </c>
      <c r="X90" s="4" t="s">
        <v>22</v>
      </c>
      <c r="Y90" s="266"/>
      <c r="Z90" s="257"/>
      <c r="AA90" s="40">
        <v>39662</v>
      </c>
      <c r="AB90" s="6">
        <v>1.4</v>
      </c>
      <c r="AC90" s="6">
        <v>23.8</v>
      </c>
      <c r="AD90" s="6">
        <v>6</v>
      </c>
      <c r="AE90" s="6">
        <v>1.36</v>
      </c>
      <c r="AF90" s="5">
        <v>3.25</v>
      </c>
      <c r="AG90" s="4" t="s">
        <v>22</v>
      </c>
      <c r="AH90" s="4" t="s">
        <v>23</v>
      </c>
      <c r="AI90" s="4" t="s">
        <v>23</v>
      </c>
      <c r="AJ90" s="4" t="s">
        <v>24</v>
      </c>
      <c r="AK90" s="255"/>
      <c r="AL90" s="257"/>
      <c r="AM90" s="3">
        <v>39662</v>
      </c>
      <c r="AN90" s="6">
        <v>3.1</v>
      </c>
      <c r="AO90" s="6">
        <v>18.100000000000001</v>
      </c>
      <c r="AP90" s="6">
        <v>5.6</v>
      </c>
      <c r="AQ90" s="6">
        <v>1.91</v>
      </c>
      <c r="AR90" s="5">
        <v>3.25</v>
      </c>
      <c r="AS90" s="4" t="s">
        <v>23</v>
      </c>
      <c r="AT90" s="4" t="s">
        <v>22</v>
      </c>
      <c r="AU90" s="4" t="s">
        <v>23</v>
      </c>
      <c r="AV90" s="4" t="s">
        <v>24</v>
      </c>
      <c r="AW90" s="209"/>
      <c r="AX90" s="212"/>
      <c r="AY90" s="3">
        <v>39662</v>
      </c>
      <c r="AZ90" s="6">
        <v>4.2</v>
      </c>
      <c r="BA90" s="6">
        <v>39.799999999999997</v>
      </c>
      <c r="BB90" s="6">
        <v>4.3</v>
      </c>
      <c r="BC90" s="6">
        <v>6.78</v>
      </c>
      <c r="BD90" s="5">
        <v>5.5</v>
      </c>
      <c r="BE90" s="4" t="s">
        <v>23</v>
      </c>
      <c r="BF90" s="4" t="s">
        <v>23</v>
      </c>
      <c r="BG90" s="4" t="s">
        <v>24</v>
      </c>
      <c r="BH90" s="4" t="s">
        <v>25</v>
      </c>
      <c r="BI90" s="233"/>
      <c r="BJ90" s="215"/>
      <c r="BK90" s="3">
        <v>39662</v>
      </c>
      <c r="BL90" s="6">
        <v>4.0999999999999996</v>
      </c>
      <c r="BM90" s="6">
        <v>32.700000000000003</v>
      </c>
      <c r="BN90" s="6">
        <v>3.4</v>
      </c>
      <c r="BO90" s="6">
        <v>5.1100000000000003</v>
      </c>
      <c r="BP90" s="5">
        <v>5.5</v>
      </c>
      <c r="BQ90" s="4" t="s">
        <v>23</v>
      </c>
      <c r="BR90" s="4" t="s">
        <v>23</v>
      </c>
      <c r="BS90" s="4" t="s">
        <v>24</v>
      </c>
      <c r="BT90" s="4" t="s">
        <v>25</v>
      </c>
      <c r="BU90" s="233"/>
      <c r="BV90" s="215"/>
      <c r="BW90" s="3"/>
      <c r="BX90" s="6"/>
      <c r="BY90" s="6"/>
      <c r="BZ90" s="6"/>
      <c r="CA90" s="6"/>
      <c r="CB90" s="5"/>
      <c r="CC90" s="4"/>
      <c r="CD90" s="4"/>
      <c r="CE90" s="4"/>
      <c r="CF90" s="4"/>
      <c r="CG90" s="260"/>
      <c r="CH90" s="215"/>
      <c r="CI90" s="3"/>
      <c r="CJ90" s="6"/>
      <c r="CK90" s="6"/>
      <c r="CL90" s="6"/>
      <c r="CM90" s="6"/>
      <c r="CN90" s="5"/>
      <c r="CO90" s="4"/>
      <c r="CP90" s="4"/>
      <c r="CQ90" s="4"/>
      <c r="CR90" s="4"/>
      <c r="CS90" s="233"/>
      <c r="CT90" s="215"/>
      <c r="CU90" s="3"/>
      <c r="CV90" s="6"/>
      <c r="CW90" s="6"/>
      <c r="CX90" s="6"/>
      <c r="CY90" s="6"/>
      <c r="CZ90" s="5"/>
      <c r="DA90" s="4"/>
      <c r="DB90" s="4"/>
      <c r="DC90" s="4"/>
      <c r="DD90" s="4"/>
      <c r="DE90" s="233"/>
      <c r="DF90" s="215"/>
      <c r="DG90" s="3"/>
      <c r="DH90" s="6"/>
      <c r="DI90" s="6"/>
      <c r="DJ90" s="6"/>
      <c r="DK90" s="6"/>
      <c r="DL90" s="5"/>
      <c r="DM90" s="4"/>
      <c r="DN90" s="4"/>
      <c r="DO90" s="4"/>
      <c r="DP90" s="4"/>
      <c r="DQ90" s="233"/>
      <c r="DR90" s="215"/>
      <c r="DS90" s="3"/>
      <c r="DT90" s="6"/>
      <c r="DU90" s="6"/>
      <c r="DV90" s="6"/>
      <c r="DW90" s="6"/>
      <c r="DX90" s="5"/>
      <c r="DY90" s="4"/>
      <c r="DZ90" s="4"/>
      <c r="EA90" s="4"/>
      <c r="EB90" s="4"/>
      <c r="EC90" s="233"/>
      <c r="ED90" s="215"/>
      <c r="EE90" s="3"/>
      <c r="EF90" s="6"/>
      <c r="EG90" s="6"/>
      <c r="EH90" s="6"/>
      <c r="EI90" s="6"/>
      <c r="EJ90" s="5"/>
      <c r="EK90" s="4"/>
      <c r="EL90" s="4"/>
      <c r="EM90" s="4"/>
      <c r="EN90" s="4"/>
      <c r="EO90" s="233"/>
      <c r="EP90" s="215"/>
      <c r="EQ90" s="3"/>
      <c r="ER90" s="6"/>
      <c r="ES90" s="6"/>
      <c r="ET90" s="6"/>
      <c r="EU90" s="6"/>
      <c r="EV90" s="5"/>
      <c r="EW90" s="4"/>
      <c r="EX90" s="4"/>
      <c r="EY90" s="4"/>
      <c r="EZ90" s="4"/>
      <c r="FA90" s="233"/>
      <c r="FB90" s="215"/>
      <c r="FC90" s="3"/>
      <c r="FD90" s="6"/>
      <c r="FE90" s="6"/>
      <c r="FF90" s="6"/>
      <c r="FG90" s="6"/>
      <c r="FH90" s="5"/>
      <c r="FI90" s="4"/>
      <c r="FJ90" s="4"/>
      <c r="FK90" s="4"/>
      <c r="FL90" s="4"/>
      <c r="FM90" s="233"/>
      <c r="FN90" s="215"/>
      <c r="FO90" s="3"/>
      <c r="FP90" s="6"/>
      <c r="FQ90" s="6"/>
      <c r="FR90" s="6"/>
      <c r="FS90" s="6"/>
      <c r="FT90" s="5"/>
      <c r="FU90" s="4"/>
      <c r="FV90" s="4"/>
      <c r="FW90" s="4"/>
      <c r="FX90" s="4"/>
      <c r="FY90" s="233"/>
      <c r="FZ90" s="215"/>
      <c r="GA90" s="3"/>
      <c r="GB90" s="6"/>
      <c r="GC90" s="6"/>
      <c r="GD90" s="6"/>
      <c r="GE90" s="6"/>
      <c r="GF90" s="5"/>
      <c r="GG90" s="4"/>
      <c r="GH90" s="4"/>
      <c r="GI90" s="4"/>
      <c r="GJ90" s="4"/>
      <c r="GK90" s="233"/>
      <c r="GL90" s="215"/>
      <c r="GM90" s="3"/>
      <c r="GN90" s="6"/>
      <c r="GO90" s="6"/>
      <c r="GP90" s="6"/>
      <c r="GQ90" s="6"/>
      <c r="GR90" s="5"/>
      <c r="GS90" s="4"/>
      <c r="GT90" s="4"/>
      <c r="GU90" s="4"/>
      <c r="GV90" s="4"/>
      <c r="GW90" s="233"/>
      <c r="GX90" s="215"/>
      <c r="GY90" s="3"/>
      <c r="GZ90" s="6"/>
      <c r="HA90" s="6"/>
      <c r="HB90" s="6"/>
      <c r="HC90" s="6"/>
      <c r="HD90" s="5"/>
      <c r="HE90" s="4"/>
      <c r="HF90" s="4"/>
      <c r="HG90" s="4"/>
      <c r="HH90" s="4"/>
      <c r="HI90" s="233"/>
      <c r="HJ90" s="215"/>
      <c r="HK90" s="3"/>
      <c r="HL90" s="6"/>
      <c r="HM90" s="6"/>
      <c r="HN90" s="6"/>
      <c r="HO90" s="6"/>
      <c r="HP90" s="5"/>
      <c r="HQ90" s="4"/>
      <c r="HR90" s="4"/>
      <c r="HS90" s="4"/>
      <c r="HT90" s="4"/>
    </row>
    <row r="91" spans="1:228" x14ac:dyDescent="0.25">
      <c r="A91" s="209"/>
      <c r="B91" s="212"/>
      <c r="C91" s="3">
        <v>39699</v>
      </c>
      <c r="D91" s="6">
        <v>1.4</v>
      </c>
      <c r="E91" s="6">
        <v>81.900000000000006</v>
      </c>
      <c r="F91" s="6">
        <v>7.3</v>
      </c>
      <c r="G91" s="6">
        <v>0.05</v>
      </c>
      <c r="H91" s="5">
        <v>2.25</v>
      </c>
      <c r="I91" s="4" t="s">
        <v>22</v>
      </c>
      <c r="J91" s="4" t="s">
        <v>24</v>
      </c>
      <c r="K91" s="4" t="s">
        <v>22</v>
      </c>
      <c r="L91" s="4" t="s">
        <v>22</v>
      </c>
      <c r="M91" s="263"/>
      <c r="N91" s="253"/>
      <c r="O91" s="3">
        <v>39699</v>
      </c>
      <c r="P91" s="6">
        <v>3.1</v>
      </c>
      <c r="Q91" s="6">
        <v>129</v>
      </c>
      <c r="R91" s="6">
        <v>6.5</v>
      </c>
      <c r="S91" s="6">
        <v>0.2</v>
      </c>
      <c r="T91" s="5">
        <v>4.25</v>
      </c>
      <c r="U91" s="4" t="s">
        <v>23</v>
      </c>
      <c r="V91" s="4" t="s">
        <v>25</v>
      </c>
      <c r="W91" s="4" t="s">
        <v>23</v>
      </c>
      <c r="X91" s="4" t="s">
        <v>22</v>
      </c>
      <c r="Y91" s="266"/>
      <c r="Z91" s="257"/>
      <c r="AA91" s="40">
        <v>39699</v>
      </c>
      <c r="AB91" s="6">
        <v>1.8</v>
      </c>
      <c r="AC91" s="6">
        <v>44.2</v>
      </c>
      <c r="AD91" s="6">
        <v>4.5999999999999996</v>
      </c>
      <c r="AE91" s="6">
        <v>2.2000000000000002</v>
      </c>
      <c r="AF91" s="5">
        <v>3.25</v>
      </c>
      <c r="AG91" s="4" t="s">
        <v>22</v>
      </c>
      <c r="AH91" s="4" t="s">
        <v>23</v>
      </c>
      <c r="AI91" s="4" t="s">
        <v>23</v>
      </c>
      <c r="AJ91" s="4" t="s">
        <v>24</v>
      </c>
      <c r="AK91" s="255"/>
      <c r="AL91" s="257"/>
      <c r="AM91" s="3">
        <v>39699</v>
      </c>
      <c r="AN91" s="6">
        <v>2.9</v>
      </c>
      <c r="AO91" s="6">
        <v>30.6</v>
      </c>
      <c r="AP91" s="6">
        <v>4</v>
      </c>
      <c r="AQ91" s="6">
        <v>3.79</v>
      </c>
      <c r="AR91" s="5">
        <v>5</v>
      </c>
      <c r="AS91" s="4" t="s">
        <v>22</v>
      </c>
      <c r="AT91" s="4" t="s">
        <v>23</v>
      </c>
      <c r="AU91" s="4" t="s">
        <v>24</v>
      </c>
      <c r="AV91" s="4" t="s">
        <v>25</v>
      </c>
      <c r="AW91" s="209"/>
      <c r="AX91" s="212"/>
      <c r="AY91" s="3">
        <v>39699</v>
      </c>
      <c r="AZ91" s="6">
        <v>1.9</v>
      </c>
      <c r="BA91" s="6">
        <v>10.6</v>
      </c>
      <c r="BB91" s="6">
        <v>1.5</v>
      </c>
      <c r="BC91" s="6">
        <v>6.57</v>
      </c>
      <c r="BD91" s="5">
        <v>5.5</v>
      </c>
      <c r="BE91" s="4" t="s">
        <v>22</v>
      </c>
      <c r="BF91" s="4" t="s">
        <v>22</v>
      </c>
      <c r="BG91" s="4" t="s">
        <v>25</v>
      </c>
      <c r="BH91" s="4" t="s">
        <v>25</v>
      </c>
      <c r="BI91" s="233"/>
      <c r="BJ91" s="215"/>
      <c r="BK91" s="3">
        <v>39699</v>
      </c>
      <c r="BL91" s="6">
        <v>2.2000000000000002</v>
      </c>
      <c r="BM91" s="6">
        <v>11.3</v>
      </c>
      <c r="BN91" s="6">
        <v>1.2</v>
      </c>
      <c r="BO91" s="6">
        <v>6.82</v>
      </c>
      <c r="BP91" s="5">
        <v>5.5</v>
      </c>
      <c r="BQ91" s="4" t="s">
        <v>22</v>
      </c>
      <c r="BR91" s="4" t="s">
        <v>22</v>
      </c>
      <c r="BS91" s="4" t="s">
        <v>25</v>
      </c>
      <c r="BT91" s="4" t="s">
        <v>25</v>
      </c>
      <c r="BU91" s="233"/>
      <c r="BV91" s="215"/>
      <c r="BW91" s="3"/>
      <c r="BX91" s="6"/>
      <c r="BY91" s="6"/>
      <c r="BZ91" s="6"/>
      <c r="CA91" s="6"/>
      <c r="CB91" s="5"/>
      <c r="CC91" s="4"/>
      <c r="CD91" s="4"/>
      <c r="CE91" s="4"/>
      <c r="CF91" s="4"/>
      <c r="CG91" s="260"/>
      <c r="CH91" s="215"/>
      <c r="CI91" s="3"/>
      <c r="CJ91" s="6"/>
      <c r="CK91" s="6"/>
      <c r="CL91" s="6"/>
      <c r="CM91" s="6"/>
      <c r="CN91" s="5"/>
      <c r="CO91" s="4"/>
      <c r="CP91" s="4"/>
      <c r="CQ91" s="4"/>
      <c r="CR91" s="4"/>
      <c r="CS91" s="233"/>
      <c r="CT91" s="215"/>
      <c r="CU91" s="3"/>
      <c r="CV91" s="6"/>
      <c r="CW91" s="6"/>
      <c r="CX91" s="6"/>
      <c r="CY91" s="6"/>
      <c r="CZ91" s="5"/>
      <c r="DA91" s="4"/>
      <c r="DB91" s="4"/>
      <c r="DC91" s="4"/>
      <c r="DD91" s="4"/>
      <c r="DE91" s="233"/>
      <c r="DF91" s="215"/>
      <c r="DG91" s="3"/>
      <c r="DH91" s="6"/>
      <c r="DI91" s="6"/>
      <c r="DJ91" s="6"/>
      <c r="DK91" s="6"/>
      <c r="DL91" s="5"/>
      <c r="DM91" s="4"/>
      <c r="DN91" s="4"/>
      <c r="DO91" s="4"/>
      <c r="DP91" s="4"/>
      <c r="DQ91" s="233"/>
      <c r="DR91" s="215"/>
      <c r="DS91" s="3"/>
      <c r="DT91" s="6"/>
      <c r="DU91" s="6"/>
      <c r="DV91" s="6"/>
      <c r="DW91" s="6"/>
      <c r="DX91" s="5"/>
      <c r="DY91" s="4"/>
      <c r="DZ91" s="4"/>
      <c r="EA91" s="4"/>
      <c r="EB91" s="4"/>
      <c r="EC91" s="233"/>
      <c r="ED91" s="215"/>
      <c r="EE91" s="3"/>
      <c r="EF91" s="6"/>
      <c r="EG91" s="6"/>
      <c r="EH91" s="6"/>
      <c r="EI91" s="6"/>
      <c r="EJ91" s="5"/>
      <c r="EK91" s="4"/>
      <c r="EL91" s="4"/>
      <c r="EM91" s="4"/>
      <c r="EN91" s="4"/>
      <c r="EO91" s="233"/>
      <c r="EP91" s="215"/>
      <c r="EQ91" s="3"/>
      <c r="ER91" s="6"/>
      <c r="ES91" s="6"/>
      <c r="ET91" s="6"/>
      <c r="EU91" s="6"/>
      <c r="EV91" s="5"/>
      <c r="EW91" s="4"/>
      <c r="EX91" s="4"/>
      <c r="EY91" s="4"/>
      <c r="EZ91" s="4"/>
      <c r="FA91" s="233"/>
      <c r="FB91" s="215"/>
      <c r="FC91" s="3"/>
      <c r="FD91" s="6"/>
      <c r="FE91" s="6"/>
      <c r="FF91" s="6"/>
      <c r="FG91" s="6"/>
      <c r="FH91" s="5"/>
      <c r="FI91" s="4"/>
      <c r="FJ91" s="4"/>
      <c r="FK91" s="4"/>
      <c r="FL91" s="4"/>
      <c r="FM91" s="233"/>
      <c r="FN91" s="215"/>
      <c r="FO91" s="3"/>
      <c r="FP91" s="6"/>
      <c r="FQ91" s="6"/>
      <c r="FR91" s="6"/>
      <c r="FS91" s="6"/>
      <c r="FT91" s="5"/>
      <c r="FU91" s="4"/>
      <c r="FV91" s="4"/>
      <c r="FW91" s="4"/>
      <c r="FX91" s="4"/>
      <c r="FY91" s="233"/>
      <c r="FZ91" s="215"/>
      <c r="GA91" s="3"/>
      <c r="GB91" s="6"/>
      <c r="GC91" s="6"/>
      <c r="GD91" s="6"/>
      <c r="GE91" s="6"/>
      <c r="GF91" s="5"/>
      <c r="GG91" s="4"/>
      <c r="GH91" s="4"/>
      <c r="GI91" s="4"/>
      <c r="GJ91" s="4"/>
      <c r="GK91" s="233"/>
      <c r="GL91" s="215"/>
      <c r="GM91" s="3"/>
      <c r="GN91" s="6"/>
      <c r="GO91" s="6"/>
      <c r="GP91" s="6"/>
      <c r="GQ91" s="6"/>
      <c r="GR91" s="5"/>
      <c r="GS91" s="4"/>
      <c r="GT91" s="4"/>
      <c r="GU91" s="4"/>
      <c r="GV91" s="4"/>
      <c r="GW91" s="233"/>
      <c r="GX91" s="215"/>
      <c r="GY91" s="3"/>
      <c r="GZ91" s="6"/>
      <c r="HA91" s="6"/>
      <c r="HB91" s="6"/>
      <c r="HC91" s="6"/>
      <c r="HD91" s="5"/>
      <c r="HE91" s="4"/>
      <c r="HF91" s="4"/>
      <c r="HG91" s="4"/>
      <c r="HH91" s="4"/>
      <c r="HI91" s="233"/>
      <c r="HJ91" s="215"/>
      <c r="HK91" s="3"/>
      <c r="HL91" s="6"/>
      <c r="HM91" s="6"/>
      <c r="HN91" s="6"/>
      <c r="HO91" s="6"/>
      <c r="HP91" s="5"/>
      <c r="HQ91" s="4"/>
      <c r="HR91" s="4"/>
      <c r="HS91" s="4"/>
      <c r="HT91" s="4"/>
    </row>
    <row r="92" spans="1:228" x14ac:dyDescent="0.25">
      <c r="A92" s="209"/>
      <c r="B92" s="212"/>
      <c r="C92" s="3">
        <v>39725</v>
      </c>
      <c r="D92" s="6">
        <v>1</v>
      </c>
      <c r="E92" s="6">
        <v>83</v>
      </c>
      <c r="F92" s="6">
        <v>7.7</v>
      </c>
      <c r="G92" s="6">
        <v>0.09</v>
      </c>
      <c r="H92" s="5">
        <v>2.25</v>
      </c>
      <c r="I92" s="4" t="s">
        <v>22</v>
      </c>
      <c r="J92" s="4" t="s">
        <v>24</v>
      </c>
      <c r="K92" s="4" t="s">
        <v>22</v>
      </c>
      <c r="L92" s="4" t="s">
        <v>22</v>
      </c>
      <c r="M92" s="263"/>
      <c r="N92" s="253"/>
      <c r="O92" s="3">
        <v>39725</v>
      </c>
      <c r="P92" s="6">
        <v>2.5</v>
      </c>
      <c r="Q92" s="6">
        <v>96.7</v>
      </c>
      <c r="R92" s="6">
        <v>7.2</v>
      </c>
      <c r="S92" s="6">
        <v>0.11</v>
      </c>
      <c r="T92" s="5">
        <v>2.25</v>
      </c>
      <c r="U92" s="4" t="s">
        <v>22</v>
      </c>
      <c r="V92" s="4" t="s">
        <v>24</v>
      </c>
      <c r="W92" s="4" t="s">
        <v>22</v>
      </c>
      <c r="X92" s="4" t="s">
        <v>22</v>
      </c>
      <c r="Y92" s="266"/>
      <c r="Z92" s="257"/>
      <c r="AA92" s="40">
        <v>39725</v>
      </c>
      <c r="AB92" s="6">
        <v>2.2000000000000002</v>
      </c>
      <c r="AC92" s="6">
        <v>13.9</v>
      </c>
      <c r="AD92" s="6">
        <v>6.1</v>
      </c>
      <c r="AE92" s="6">
        <v>10.1</v>
      </c>
      <c r="AF92" s="5">
        <v>3.75</v>
      </c>
      <c r="AG92" s="4" t="s">
        <v>22</v>
      </c>
      <c r="AH92" s="4" t="s">
        <v>22</v>
      </c>
      <c r="AI92" s="4" t="s">
        <v>23</v>
      </c>
      <c r="AJ92" s="4" t="s">
        <v>25</v>
      </c>
      <c r="AK92" s="255"/>
      <c r="AL92" s="257"/>
      <c r="AM92" s="3">
        <v>39725</v>
      </c>
      <c r="AN92" s="6">
        <v>5</v>
      </c>
      <c r="AO92" s="6">
        <v>21</v>
      </c>
      <c r="AP92" s="6">
        <v>5.0999999999999996</v>
      </c>
      <c r="AQ92" s="6">
        <v>2.76</v>
      </c>
      <c r="AR92" s="5">
        <v>4.5</v>
      </c>
      <c r="AS92" s="4" t="s">
        <v>24</v>
      </c>
      <c r="AT92" s="4" t="s">
        <v>23</v>
      </c>
      <c r="AU92" s="4" t="s">
        <v>23</v>
      </c>
      <c r="AV92" s="4" t="s">
        <v>24</v>
      </c>
      <c r="AW92" s="209"/>
      <c r="AX92" s="212"/>
      <c r="AY92" s="40">
        <v>39725</v>
      </c>
      <c r="AZ92" s="6">
        <v>3.6</v>
      </c>
      <c r="BA92" s="6">
        <v>21.1</v>
      </c>
      <c r="BB92" s="6">
        <v>1.8</v>
      </c>
      <c r="BC92" s="6">
        <v>6.2</v>
      </c>
      <c r="BD92" s="5">
        <v>6.5</v>
      </c>
      <c r="BE92" s="4" t="s">
        <v>23</v>
      </c>
      <c r="BF92" s="4" t="s">
        <v>23</v>
      </c>
      <c r="BG92" s="4" t="s">
        <v>25</v>
      </c>
      <c r="BH92" s="4" t="s">
        <v>25</v>
      </c>
      <c r="BI92" s="233"/>
      <c r="BJ92" s="215"/>
      <c r="BK92" s="3">
        <v>39725</v>
      </c>
      <c r="BL92" s="6">
        <v>3.1</v>
      </c>
      <c r="BM92" s="6">
        <v>17.5</v>
      </c>
      <c r="BN92" s="6">
        <v>3.2</v>
      </c>
      <c r="BO92" s="6">
        <v>5.73</v>
      </c>
      <c r="BP92" s="5">
        <v>5</v>
      </c>
      <c r="BQ92" s="4" t="s">
        <v>23</v>
      </c>
      <c r="BR92" s="4" t="s">
        <v>22</v>
      </c>
      <c r="BS92" s="4" t="s">
        <v>24</v>
      </c>
      <c r="BT92" s="4" t="s">
        <v>25</v>
      </c>
      <c r="BU92" s="233"/>
      <c r="BV92" s="215"/>
      <c r="BW92" s="3"/>
      <c r="BX92" s="6"/>
      <c r="BY92" s="6"/>
      <c r="BZ92" s="6"/>
      <c r="CA92" s="6"/>
      <c r="CB92" s="5"/>
      <c r="CC92" s="4"/>
      <c r="CD92" s="4"/>
      <c r="CE92" s="4"/>
      <c r="CF92" s="4"/>
      <c r="CG92" s="260"/>
      <c r="CH92" s="215"/>
      <c r="CI92" s="3"/>
      <c r="CJ92" s="6"/>
      <c r="CK92" s="6"/>
      <c r="CL92" s="6"/>
      <c r="CM92" s="6"/>
      <c r="CN92" s="5"/>
      <c r="CO92" s="4"/>
      <c r="CP92" s="4"/>
      <c r="CQ92" s="4"/>
      <c r="CR92" s="4"/>
      <c r="CS92" s="233"/>
      <c r="CT92" s="215"/>
      <c r="CU92" s="3"/>
      <c r="CV92" s="6"/>
      <c r="CW92" s="6"/>
      <c r="CX92" s="6"/>
      <c r="CY92" s="6"/>
      <c r="CZ92" s="5"/>
      <c r="DA92" s="4"/>
      <c r="DB92" s="4"/>
      <c r="DC92" s="4"/>
      <c r="DD92" s="4"/>
      <c r="DE92" s="233"/>
      <c r="DF92" s="215"/>
      <c r="DG92" s="3"/>
      <c r="DH92" s="6"/>
      <c r="DI92" s="6"/>
      <c r="DJ92" s="6"/>
      <c r="DK92" s="6"/>
      <c r="DL92" s="5"/>
      <c r="DM92" s="4"/>
      <c r="DN92" s="4"/>
      <c r="DO92" s="4"/>
      <c r="DP92" s="4"/>
      <c r="DQ92" s="233"/>
      <c r="DR92" s="215"/>
      <c r="DS92" s="3"/>
      <c r="DT92" s="6"/>
      <c r="DU92" s="6"/>
      <c r="DV92" s="6"/>
      <c r="DW92" s="6"/>
      <c r="DX92" s="5"/>
      <c r="DY92" s="4"/>
      <c r="DZ92" s="4"/>
      <c r="EA92" s="4"/>
      <c r="EB92" s="4"/>
      <c r="EC92" s="233"/>
      <c r="ED92" s="215"/>
      <c r="EE92" s="3"/>
      <c r="EF92" s="6"/>
      <c r="EG92" s="6"/>
      <c r="EH92" s="6"/>
      <c r="EI92" s="6"/>
      <c r="EJ92" s="5"/>
      <c r="EK92" s="4"/>
      <c r="EL92" s="4"/>
      <c r="EM92" s="4"/>
      <c r="EN92" s="4"/>
      <c r="EO92" s="233"/>
      <c r="EP92" s="215"/>
      <c r="EQ92" s="3"/>
      <c r="ER92" s="6"/>
      <c r="ES92" s="6"/>
      <c r="ET92" s="6"/>
      <c r="EU92" s="6"/>
      <c r="EV92" s="5"/>
      <c r="EW92" s="4"/>
      <c r="EX92" s="4"/>
      <c r="EY92" s="4"/>
      <c r="EZ92" s="4"/>
      <c r="FA92" s="233"/>
      <c r="FB92" s="215"/>
      <c r="FC92" s="3"/>
      <c r="FD92" s="6"/>
      <c r="FE92" s="6"/>
      <c r="FF92" s="6"/>
      <c r="FG92" s="6"/>
      <c r="FH92" s="5"/>
      <c r="FI92" s="4"/>
      <c r="FJ92" s="4"/>
      <c r="FK92" s="4"/>
      <c r="FL92" s="4"/>
      <c r="FM92" s="233"/>
      <c r="FN92" s="215"/>
      <c r="FO92" s="3"/>
      <c r="FP92" s="6"/>
      <c r="FQ92" s="6"/>
      <c r="FR92" s="6"/>
      <c r="FS92" s="6"/>
      <c r="FT92" s="5"/>
      <c r="FU92" s="4"/>
      <c r="FV92" s="4"/>
      <c r="FW92" s="4"/>
      <c r="FX92" s="4"/>
      <c r="FY92" s="233"/>
      <c r="FZ92" s="215"/>
      <c r="GA92" s="3"/>
      <c r="GB92" s="6"/>
      <c r="GC92" s="6"/>
      <c r="GD92" s="6"/>
      <c r="GE92" s="6"/>
      <c r="GF92" s="5"/>
      <c r="GG92" s="4"/>
      <c r="GH92" s="4"/>
      <c r="GI92" s="4"/>
      <c r="GJ92" s="4"/>
      <c r="GK92" s="233"/>
      <c r="GL92" s="215"/>
      <c r="GM92" s="3"/>
      <c r="GN92" s="6"/>
      <c r="GO92" s="6"/>
      <c r="GP92" s="6"/>
      <c r="GQ92" s="6"/>
      <c r="GR92" s="5"/>
      <c r="GS92" s="4"/>
      <c r="GT92" s="4"/>
      <c r="GU92" s="4"/>
      <c r="GV92" s="4"/>
      <c r="GW92" s="233"/>
      <c r="GX92" s="215"/>
      <c r="GY92" s="3"/>
      <c r="GZ92" s="6"/>
      <c r="HA92" s="6"/>
      <c r="HB92" s="6"/>
      <c r="HC92" s="6"/>
      <c r="HD92" s="5"/>
      <c r="HE92" s="4"/>
      <c r="HF92" s="4"/>
      <c r="HG92" s="4"/>
      <c r="HH92" s="4"/>
      <c r="HI92" s="233"/>
      <c r="HJ92" s="215"/>
      <c r="HK92" s="3"/>
      <c r="HL92" s="6"/>
      <c r="HM92" s="6"/>
      <c r="HN92" s="6"/>
      <c r="HO92" s="6"/>
      <c r="HP92" s="5"/>
      <c r="HQ92" s="4"/>
      <c r="HR92" s="4"/>
      <c r="HS92" s="4"/>
      <c r="HT92" s="4"/>
    </row>
    <row r="93" spans="1:228" x14ac:dyDescent="0.25">
      <c r="A93" s="209"/>
      <c r="B93" s="212"/>
      <c r="C93" s="3">
        <v>39753</v>
      </c>
      <c r="D93" s="6">
        <v>1.1000000000000001</v>
      </c>
      <c r="E93" s="6">
        <v>22.9</v>
      </c>
      <c r="F93" s="6">
        <v>8</v>
      </c>
      <c r="G93" s="6">
        <v>0.01</v>
      </c>
      <c r="H93" s="5">
        <v>1.5</v>
      </c>
      <c r="I93" s="4" t="s">
        <v>22</v>
      </c>
      <c r="J93" s="4" t="s">
        <v>23</v>
      </c>
      <c r="K93" s="4" t="s">
        <v>22</v>
      </c>
      <c r="L93" s="4" t="s">
        <v>22</v>
      </c>
      <c r="M93" s="263"/>
      <c r="N93" s="253"/>
      <c r="O93" s="40">
        <v>39753</v>
      </c>
      <c r="P93" s="6">
        <v>3.8</v>
      </c>
      <c r="Q93" s="6">
        <v>49.5</v>
      </c>
      <c r="R93" s="6">
        <v>6.1</v>
      </c>
      <c r="S93" s="6">
        <v>0.13</v>
      </c>
      <c r="T93" s="5">
        <v>3.25</v>
      </c>
      <c r="U93" s="4" t="s">
        <v>23</v>
      </c>
      <c r="V93" s="4" t="s">
        <v>24</v>
      </c>
      <c r="W93" s="4" t="s">
        <v>23</v>
      </c>
      <c r="X93" s="4" t="s">
        <v>22</v>
      </c>
      <c r="Y93" s="266"/>
      <c r="Z93" s="257"/>
      <c r="AA93" s="40">
        <v>39753</v>
      </c>
      <c r="AB93" s="6">
        <v>1.9</v>
      </c>
      <c r="AC93" s="6">
        <v>20.3</v>
      </c>
      <c r="AD93" s="6">
        <v>6.5</v>
      </c>
      <c r="AE93" s="6">
        <v>0.77</v>
      </c>
      <c r="AF93" s="5">
        <v>2.5</v>
      </c>
      <c r="AG93" s="4" t="s">
        <v>22</v>
      </c>
      <c r="AH93" s="4" t="s">
        <v>23</v>
      </c>
      <c r="AI93" s="4" t="s">
        <v>23</v>
      </c>
      <c r="AJ93" s="4" t="s">
        <v>23</v>
      </c>
      <c r="AK93" s="255"/>
      <c r="AL93" s="257"/>
      <c r="AM93" s="3">
        <v>39753</v>
      </c>
      <c r="AN93" s="6">
        <v>9</v>
      </c>
      <c r="AO93" s="6">
        <v>26.8</v>
      </c>
      <c r="AP93" s="6">
        <v>3.2</v>
      </c>
      <c r="AQ93" s="6">
        <v>2.69</v>
      </c>
      <c r="AR93" s="5">
        <v>5.25</v>
      </c>
      <c r="AS93" s="4" t="s">
        <v>24</v>
      </c>
      <c r="AT93" s="4" t="s">
        <v>23</v>
      </c>
      <c r="AU93" s="4" t="s">
        <v>24</v>
      </c>
      <c r="AV93" s="4" t="s">
        <v>24</v>
      </c>
      <c r="AW93" s="209"/>
      <c r="AX93" s="212"/>
      <c r="AY93" s="40">
        <v>39753</v>
      </c>
      <c r="AZ93" s="6">
        <v>10.5</v>
      </c>
      <c r="BA93" s="6">
        <v>15.4</v>
      </c>
      <c r="BB93" s="6">
        <v>3.1</v>
      </c>
      <c r="BC93" s="6">
        <v>9.9</v>
      </c>
      <c r="BD93" s="5">
        <v>5.75</v>
      </c>
      <c r="BE93" s="4" t="s">
        <v>24</v>
      </c>
      <c r="BF93" s="4" t="s">
        <v>22</v>
      </c>
      <c r="BG93" s="4" t="s">
        <v>24</v>
      </c>
      <c r="BH93" s="4" t="s">
        <v>25</v>
      </c>
      <c r="BI93" s="233"/>
      <c r="BJ93" s="215"/>
      <c r="BK93" s="3">
        <v>39753</v>
      </c>
      <c r="BL93" s="6">
        <v>1.2</v>
      </c>
      <c r="BM93" s="6">
        <v>9.6</v>
      </c>
      <c r="BN93" s="6">
        <v>1.9</v>
      </c>
      <c r="BO93" s="6">
        <v>6.54</v>
      </c>
      <c r="BP93" s="5">
        <v>5.5</v>
      </c>
      <c r="BQ93" s="4" t="s">
        <v>22</v>
      </c>
      <c r="BR93" s="4" t="s">
        <v>22</v>
      </c>
      <c r="BS93" s="4" t="s">
        <v>25</v>
      </c>
      <c r="BT93" s="4" t="s">
        <v>25</v>
      </c>
      <c r="BU93" s="233"/>
      <c r="BV93" s="215"/>
      <c r="BW93" s="3"/>
      <c r="BX93" s="6"/>
      <c r="BY93" s="6"/>
      <c r="BZ93" s="6"/>
      <c r="CA93" s="6"/>
      <c r="CB93" s="5"/>
      <c r="CC93" s="4"/>
      <c r="CD93" s="4"/>
      <c r="CE93" s="4"/>
      <c r="CF93" s="4"/>
      <c r="CG93" s="260"/>
      <c r="CH93" s="215"/>
      <c r="CI93" s="3"/>
      <c r="CJ93" s="6"/>
      <c r="CK93" s="6"/>
      <c r="CL93" s="6"/>
      <c r="CM93" s="6"/>
      <c r="CN93" s="5"/>
      <c r="CO93" s="4"/>
      <c r="CP93" s="4"/>
      <c r="CQ93" s="4"/>
      <c r="CR93" s="4"/>
      <c r="CS93" s="233"/>
      <c r="CT93" s="215"/>
      <c r="CU93" s="3"/>
      <c r="CV93" s="6"/>
      <c r="CW93" s="6"/>
      <c r="CX93" s="6"/>
      <c r="CY93" s="6"/>
      <c r="CZ93" s="5"/>
      <c r="DA93" s="4"/>
      <c r="DB93" s="4"/>
      <c r="DC93" s="4"/>
      <c r="DD93" s="4"/>
      <c r="DE93" s="233"/>
      <c r="DF93" s="215"/>
      <c r="DG93" s="3"/>
      <c r="DH93" s="6"/>
      <c r="DI93" s="6"/>
      <c r="DJ93" s="6"/>
      <c r="DK93" s="6"/>
      <c r="DL93" s="5"/>
      <c r="DM93" s="4"/>
      <c r="DN93" s="4"/>
      <c r="DO93" s="4"/>
      <c r="DP93" s="4"/>
      <c r="DQ93" s="233"/>
      <c r="DR93" s="215"/>
      <c r="DS93" s="3"/>
      <c r="DT93" s="6"/>
      <c r="DU93" s="6"/>
      <c r="DV93" s="6"/>
      <c r="DW93" s="6"/>
      <c r="DX93" s="5"/>
      <c r="DY93" s="4"/>
      <c r="DZ93" s="4"/>
      <c r="EA93" s="4"/>
      <c r="EB93" s="4"/>
      <c r="EC93" s="233"/>
      <c r="ED93" s="215"/>
      <c r="EE93" s="3"/>
      <c r="EF93" s="6"/>
      <c r="EG93" s="6"/>
      <c r="EH93" s="6"/>
      <c r="EI93" s="6"/>
      <c r="EJ93" s="5"/>
      <c r="EK93" s="4"/>
      <c r="EL93" s="4"/>
      <c r="EM93" s="4"/>
      <c r="EN93" s="4"/>
      <c r="EO93" s="233"/>
      <c r="EP93" s="215"/>
      <c r="EQ93" s="3"/>
      <c r="ER93" s="6"/>
      <c r="ES93" s="6"/>
      <c r="ET93" s="6"/>
      <c r="EU93" s="6"/>
      <c r="EV93" s="5"/>
      <c r="EW93" s="4"/>
      <c r="EX93" s="4"/>
      <c r="EY93" s="4"/>
      <c r="EZ93" s="4"/>
      <c r="FA93" s="233"/>
      <c r="FB93" s="215"/>
      <c r="FC93" s="3"/>
      <c r="FD93" s="6"/>
      <c r="FE93" s="6"/>
      <c r="FF93" s="6"/>
      <c r="FG93" s="6"/>
      <c r="FH93" s="5"/>
      <c r="FI93" s="4"/>
      <c r="FJ93" s="4"/>
      <c r="FK93" s="4"/>
      <c r="FL93" s="4"/>
      <c r="FM93" s="233"/>
      <c r="FN93" s="215"/>
      <c r="FO93" s="3"/>
      <c r="FP93" s="6"/>
      <c r="FQ93" s="6"/>
      <c r="FR93" s="6"/>
      <c r="FS93" s="6"/>
      <c r="FT93" s="5"/>
      <c r="FU93" s="4"/>
      <c r="FV93" s="4"/>
      <c r="FW93" s="4"/>
      <c r="FX93" s="4"/>
      <c r="FY93" s="233"/>
      <c r="FZ93" s="215"/>
      <c r="GA93" s="3"/>
      <c r="GB93" s="6"/>
      <c r="GC93" s="6"/>
      <c r="GD93" s="6"/>
      <c r="GE93" s="6"/>
      <c r="GF93" s="5"/>
      <c r="GG93" s="4"/>
      <c r="GH93" s="4"/>
      <c r="GI93" s="4"/>
      <c r="GJ93" s="4"/>
      <c r="GK93" s="233"/>
      <c r="GL93" s="215"/>
      <c r="GM93" s="3"/>
      <c r="GN93" s="6"/>
      <c r="GO93" s="6"/>
      <c r="GP93" s="6"/>
      <c r="GQ93" s="6"/>
      <c r="GR93" s="5"/>
      <c r="GS93" s="4"/>
      <c r="GT93" s="4"/>
      <c r="GU93" s="4"/>
      <c r="GV93" s="4"/>
      <c r="GW93" s="233"/>
      <c r="GX93" s="215"/>
      <c r="GY93" s="3"/>
      <c r="GZ93" s="6"/>
      <c r="HA93" s="6"/>
      <c r="HB93" s="6"/>
      <c r="HC93" s="6"/>
      <c r="HD93" s="5"/>
      <c r="HE93" s="4"/>
      <c r="HF93" s="4"/>
      <c r="HG93" s="4"/>
      <c r="HH93" s="4"/>
      <c r="HI93" s="233"/>
      <c r="HJ93" s="215"/>
      <c r="HK93" s="3"/>
      <c r="HL93" s="6"/>
      <c r="HM93" s="6"/>
      <c r="HN93" s="6"/>
      <c r="HO93" s="6"/>
      <c r="HP93" s="5"/>
      <c r="HQ93" s="4"/>
      <c r="HR93" s="4"/>
      <c r="HS93" s="4"/>
      <c r="HT93" s="4"/>
    </row>
    <row r="94" spans="1:228" ht="17.25" thickBot="1" x14ac:dyDescent="0.3">
      <c r="A94" s="210"/>
      <c r="B94" s="213"/>
      <c r="C94" s="3">
        <v>39783</v>
      </c>
      <c r="D94" s="6">
        <v>1</v>
      </c>
      <c r="E94" s="6">
        <v>9.4</v>
      </c>
      <c r="F94" s="6">
        <v>9.9</v>
      </c>
      <c r="G94" s="6">
        <v>0.03</v>
      </c>
      <c r="H94" s="5">
        <v>1</v>
      </c>
      <c r="I94" s="4" t="s">
        <v>22</v>
      </c>
      <c r="J94" s="4" t="s">
        <v>22</v>
      </c>
      <c r="K94" s="4" t="s">
        <v>22</v>
      </c>
      <c r="L94" s="4" t="s">
        <v>22</v>
      </c>
      <c r="M94" s="264"/>
      <c r="N94" s="254"/>
      <c r="O94" s="41">
        <v>39783</v>
      </c>
      <c r="P94" s="6">
        <v>4.8</v>
      </c>
      <c r="Q94" s="6">
        <v>33.4</v>
      </c>
      <c r="R94" s="6">
        <v>6.1</v>
      </c>
      <c r="S94" s="6">
        <v>0.34</v>
      </c>
      <c r="T94" s="29">
        <v>2.5</v>
      </c>
      <c r="U94" s="28" t="s">
        <v>23</v>
      </c>
      <c r="V94" s="28" t="s">
        <v>23</v>
      </c>
      <c r="W94" s="28" t="s">
        <v>23</v>
      </c>
      <c r="X94" s="28" t="s">
        <v>22</v>
      </c>
      <c r="Y94" s="267"/>
      <c r="Z94" s="258"/>
      <c r="AA94" s="41">
        <v>39783</v>
      </c>
      <c r="AB94" s="8">
        <v>1.2</v>
      </c>
      <c r="AC94" s="8">
        <v>11.3</v>
      </c>
      <c r="AD94" s="8">
        <v>8.8000000000000007</v>
      </c>
      <c r="AE94" s="8">
        <v>1.1000000000000001</v>
      </c>
      <c r="AF94" s="29">
        <v>2.25</v>
      </c>
      <c r="AG94" s="28" t="s">
        <v>22</v>
      </c>
      <c r="AH94" s="28" t="s">
        <v>22</v>
      </c>
      <c r="AI94" s="28" t="s">
        <v>22</v>
      </c>
      <c r="AJ94" s="28" t="s">
        <v>24</v>
      </c>
      <c r="AK94" s="256"/>
      <c r="AL94" s="258"/>
      <c r="AM94" s="27">
        <v>39783</v>
      </c>
      <c r="AN94" s="8">
        <v>3.6</v>
      </c>
      <c r="AO94" s="8">
        <v>24.4</v>
      </c>
      <c r="AP94" s="8">
        <v>5.2</v>
      </c>
      <c r="AQ94" s="8">
        <v>3.59</v>
      </c>
      <c r="AR94" s="5">
        <v>4.75</v>
      </c>
      <c r="AS94" s="4" t="s">
        <v>23</v>
      </c>
      <c r="AT94" s="4" t="s">
        <v>23</v>
      </c>
      <c r="AU94" s="4" t="s">
        <v>23</v>
      </c>
      <c r="AV94" s="4" t="s">
        <v>25</v>
      </c>
      <c r="AW94" s="210"/>
      <c r="AX94" s="213"/>
      <c r="AY94" s="41">
        <v>39783</v>
      </c>
      <c r="AZ94" s="8">
        <v>5.2</v>
      </c>
      <c r="BA94" s="8">
        <v>10.199999999999999</v>
      </c>
      <c r="BB94" s="8">
        <v>3.1</v>
      </c>
      <c r="BC94" s="8">
        <v>8.1199999999999992</v>
      </c>
      <c r="BD94" s="5">
        <v>5.75</v>
      </c>
      <c r="BE94" s="4" t="s">
        <v>24</v>
      </c>
      <c r="BF94" s="4" t="s">
        <v>22</v>
      </c>
      <c r="BG94" s="4" t="s">
        <v>24</v>
      </c>
      <c r="BH94" s="4" t="s">
        <v>25</v>
      </c>
      <c r="BI94" s="234"/>
      <c r="BJ94" s="216"/>
      <c r="BK94" s="27">
        <v>39783</v>
      </c>
      <c r="BL94" s="8">
        <v>6.7</v>
      </c>
      <c r="BM94" s="8">
        <v>12.9</v>
      </c>
      <c r="BN94" s="8">
        <v>2.8</v>
      </c>
      <c r="BO94" s="8">
        <v>7.47</v>
      </c>
      <c r="BP94" s="5">
        <v>5.75</v>
      </c>
      <c r="BQ94" s="4" t="s">
        <v>24</v>
      </c>
      <c r="BR94" s="4" t="s">
        <v>22</v>
      </c>
      <c r="BS94" s="4" t="s">
        <v>24</v>
      </c>
      <c r="BT94" s="4" t="s">
        <v>25</v>
      </c>
      <c r="BU94" s="234"/>
      <c r="BV94" s="216"/>
      <c r="BW94" s="3"/>
      <c r="BX94" s="8"/>
      <c r="BY94" s="8"/>
      <c r="BZ94" s="8"/>
      <c r="CA94" s="8"/>
      <c r="CB94" s="5"/>
      <c r="CC94" s="4"/>
      <c r="CD94" s="4"/>
      <c r="CE94" s="4"/>
      <c r="CF94" s="4"/>
      <c r="CG94" s="261"/>
      <c r="CH94" s="216"/>
      <c r="CI94" s="3"/>
      <c r="CJ94" s="8"/>
      <c r="CK94" s="8"/>
      <c r="CL94" s="8"/>
      <c r="CM94" s="8"/>
      <c r="CN94" s="5"/>
      <c r="CO94" s="4"/>
      <c r="CP94" s="4"/>
      <c r="CQ94" s="4"/>
      <c r="CR94" s="4"/>
      <c r="CS94" s="234"/>
      <c r="CT94" s="216"/>
      <c r="CU94" s="3"/>
      <c r="CV94" s="8"/>
      <c r="CW94" s="8"/>
      <c r="CX94" s="8"/>
      <c r="CY94" s="8"/>
      <c r="CZ94" s="5"/>
      <c r="DA94" s="4"/>
      <c r="DB94" s="4"/>
      <c r="DC94" s="4"/>
      <c r="DD94" s="4"/>
      <c r="DE94" s="234"/>
      <c r="DF94" s="216"/>
      <c r="DG94" s="3"/>
      <c r="DH94" s="8"/>
      <c r="DI94" s="8"/>
      <c r="DJ94" s="8"/>
      <c r="DK94" s="8"/>
      <c r="DL94" s="5"/>
      <c r="DM94" s="4"/>
      <c r="DN94" s="4"/>
      <c r="DO94" s="4"/>
      <c r="DP94" s="4"/>
      <c r="DQ94" s="234"/>
      <c r="DR94" s="216"/>
      <c r="DS94" s="3"/>
      <c r="DT94" s="8"/>
      <c r="DU94" s="8"/>
      <c r="DV94" s="8"/>
      <c r="DW94" s="8"/>
      <c r="DX94" s="5"/>
      <c r="DY94" s="4"/>
      <c r="DZ94" s="4"/>
      <c r="EA94" s="4"/>
      <c r="EB94" s="4"/>
      <c r="EC94" s="234"/>
      <c r="ED94" s="216"/>
      <c r="EE94" s="3"/>
      <c r="EF94" s="8"/>
      <c r="EG94" s="8"/>
      <c r="EH94" s="8"/>
      <c r="EI94" s="8"/>
      <c r="EJ94" s="5"/>
      <c r="EK94" s="4"/>
      <c r="EL94" s="4"/>
      <c r="EM94" s="4"/>
      <c r="EN94" s="4"/>
      <c r="EO94" s="234"/>
      <c r="EP94" s="216"/>
      <c r="EQ94" s="3"/>
      <c r="ER94" s="8"/>
      <c r="ES94" s="8"/>
      <c r="ET94" s="8"/>
      <c r="EU94" s="8"/>
      <c r="EV94" s="5"/>
      <c r="EW94" s="4"/>
      <c r="EX94" s="4"/>
      <c r="EY94" s="4"/>
      <c r="EZ94" s="4"/>
      <c r="FA94" s="234"/>
      <c r="FB94" s="216"/>
      <c r="FC94" s="3"/>
      <c r="FD94" s="8"/>
      <c r="FE94" s="8"/>
      <c r="FF94" s="8"/>
      <c r="FG94" s="8"/>
      <c r="FH94" s="5"/>
      <c r="FI94" s="4"/>
      <c r="FJ94" s="4"/>
      <c r="FK94" s="4"/>
      <c r="FL94" s="4"/>
      <c r="FM94" s="234"/>
      <c r="FN94" s="216"/>
      <c r="FO94" s="3"/>
      <c r="FP94" s="8"/>
      <c r="FQ94" s="8"/>
      <c r="FR94" s="8"/>
      <c r="FS94" s="8"/>
      <c r="FT94" s="5"/>
      <c r="FU94" s="4"/>
      <c r="FV94" s="4"/>
      <c r="FW94" s="4"/>
      <c r="FX94" s="4"/>
      <c r="FY94" s="234"/>
      <c r="FZ94" s="216"/>
      <c r="GA94" s="3"/>
      <c r="GB94" s="8"/>
      <c r="GC94" s="8"/>
      <c r="GD94" s="8"/>
      <c r="GE94" s="8"/>
      <c r="GF94" s="5"/>
      <c r="GG94" s="4"/>
      <c r="GH94" s="4"/>
      <c r="GI94" s="4"/>
      <c r="GJ94" s="4"/>
      <c r="GK94" s="234"/>
      <c r="GL94" s="216"/>
      <c r="GM94" s="3"/>
      <c r="GN94" s="8"/>
      <c r="GO94" s="8"/>
      <c r="GP94" s="8"/>
      <c r="GQ94" s="8"/>
      <c r="GR94" s="5"/>
      <c r="GS94" s="4"/>
      <c r="GT94" s="4"/>
      <c r="GU94" s="4"/>
      <c r="GV94" s="4"/>
      <c r="GW94" s="234"/>
      <c r="GX94" s="216"/>
      <c r="GY94" s="3"/>
      <c r="GZ94" s="8"/>
      <c r="HA94" s="8"/>
      <c r="HB94" s="8"/>
      <c r="HC94" s="8"/>
      <c r="HD94" s="5"/>
      <c r="HE94" s="4"/>
      <c r="HF94" s="4"/>
      <c r="HG94" s="4"/>
      <c r="HH94" s="4"/>
      <c r="HI94" s="234"/>
      <c r="HJ94" s="216"/>
      <c r="HK94" s="3"/>
      <c r="HL94" s="8"/>
      <c r="HM94" s="8"/>
      <c r="HN94" s="8"/>
      <c r="HO94" s="8"/>
      <c r="HP94" s="5"/>
      <c r="HQ94" s="4"/>
      <c r="HR94" s="4"/>
      <c r="HS94" s="4"/>
      <c r="HT94" s="4"/>
    </row>
    <row r="95" spans="1:228" ht="18" thickTop="1" thickBot="1" x14ac:dyDescent="0.3">
      <c r="A95" s="15">
        <v>97</v>
      </c>
      <c r="B95" s="10" t="s">
        <v>21</v>
      </c>
      <c r="C95" s="11" t="s">
        <v>27</v>
      </c>
      <c r="D95" s="14">
        <v>1.1500000000000001</v>
      </c>
      <c r="E95" s="14">
        <v>193.81666666666672</v>
      </c>
      <c r="F95" s="14">
        <v>8.3666666666666671</v>
      </c>
      <c r="G95" s="14">
        <v>6.666666666666668E-2</v>
      </c>
      <c r="H95" s="13">
        <v>1.7708333333333333</v>
      </c>
      <c r="I95" s="12" t="str">
        <f>IF(D95&lt;3,"1",IF(D95&lt;5,"3",IF(D95&lt;=15,"6",IF(D95&gt;15,"10"))))</f>
        <v>1</v>
      </c>
      <c r="J95" s="12" t="str">
        <f>IF(E95&lt;20,"1",IF(E95&lt;=49,"3",IF(E95&lt;=100,"6",IF(E95&gt;100,"10"))))</f>
        <v>10</v>
      </c>
      <c r="K95" s="12" t="str">
        <f>IF(F95&gt;6.5,"1",IF(F95&gt;=4.6,"3",IF(F95&gt;=2,"6",IF(F95&gt;=0,"10"))))</f>
        <v>1</v>
      </c>
      <c r="L95" s="12" t="str">
        <f>IF(G95&lt;0.5,"1",IF(G95&lt;1,"3",IF(G95&lt;=3,"6",IF(G95&gt;=3,"10"))))</f>
        <v>1</v>
      </c>
      <c r="M95" s="9">
        <v>97</v>
      </c>
      <c r="N95" s="30" t="s">
        <v>21</v>
      </c>
      <c r="O95" s="31" t="s">
        <v>27</v>
      </c>
      <c r="P95" s="14">
        <v>7.5249999999999995</v>
      </c>
      <c r="Q95" s="14">
        <v>198.35</v>
      </c>
      <c r="R95" s="14">
        <v>5.9249999999999998</v>
      </c>
      <c r="S95" s="14">
        <v>0.58083333333333342</v>
      </c>
      <c r="T95" s="32">
        <v>4.104166666666667</v>
      </c>
      <c r="U95" s="12" t="str">
        <f>IF(P95&lt;3,"1",IF(P95&lt;5,"3",IF(P95&lt;=15,"6",IF(P95&gt;15,"10"))))</f>
        <v>6</v>
      </c>
      <c r="V95" s="12" t="str">
        <f>IF(Q95&lt;20,"1",IF(Q95&lt;=49,"3",IF(Q95&lt;=100,"6",IF(Q95&gt;100,"10"))))</f>
        <v>10</v>
      </c>
      <c r="W95" s="12" t="str">
        <f>IF(R95&gt;6.5,"1",IF(R95&gt;=4.6,"3",IF(R95&gt;=2,"6",IF(R95&gt;=0,"10"))))</f>
        <v>3</v>
      </c>
      <c r="X95" s="12" t="str">
        <f>IF(S95&lt;0.5,"1",IF(S95&lt;1,"3",IF(S95&lt;=3,"6",IF(S95&gt;=3,"10"))))</f>
        <v>3</v>
      </c>
      <c r="Y95" s="42">
        <v>97</v>
      </c>
      <c r="Z95" s="43" t="s">
        <v>28</v>
      </c>
      <c r="AA95" s="44" t="s">
        <v>27</v>
      </c>
      <c r="AB95" s="19">
        <v>3.7833333333333332</v>
      </c>
      <c r="AC95" s="19">
        <v>161.15</v>
      </c>
      <c r="AD95" s="19">
        <v>6.7416666666666663</v>
      </c>
      <c r="AE95" s="19">
        <v>3.9491666666666672</v>
      </c>
      <c r="AF95" s="13">
        <f>AVERAGE(AF83:AF94)</f>
        <v>3.5833333333333335</v>
      </c>
      <c r="AG95" s="12" t="str">
        <f>IF(AB95&lt;3,"1",IF(AB95&lt;5,"3",IF(AB95&lt;=15,"6",IF(AB95&gt;15,"10"))))</f>
        <v>3</v>
      </c>
      <c r="AH95" s="12" t="str">
        <f>IF(AC95&lt;20,"1",IF(AC95&lt;=49,"3",IF(AC95&lt;=100,"6",IF(AC95&gt;100,"10"))))</f>
        <v>10</v>
      </c>
      <c r="AI95" s="12" t="str">
        <f>IF(AD95&gt;6.5,"1",IF(AD95&gt;=4.6,"3",IF(AD95&gt;=2,"6",IF(AD95&gt;=0,"10"))))</f>
        <v>1</v>
      </c>
      <c r="AJ95" s="12" t="str">
        <f>IF(AE95&lt;0.5,"1",IF(AE95&lt;1,"3",IF(AE95&lt;=3,"6",IF(AE95&gt;=3,"10"))))</f>
        <v>10</v>
      </c>
      <c r="AK95" s="42">
        <v>97</v>
      </c>
      <c r="AL95" s="43" t="s">
        <v>28</v>
      </c>
      <c r="AM95" s="44" t="s">
        <v>27</v>
      </c>
      <c r="AN95" s="19">
        <v>12.516666666666666</v>
      </c>
      <c r="AO95" s="19">
        <v>114.81666666666665</v>
      </c>
      <c r="AP95" s="19">
        <v>4.2416666666666671</v>
      </c>
      <c r="AQ95" s="19">
        <v>4.7166666666666659</v>
      </c>
      <c r="AR95" s="13">
        <f>AVERAGE(AR83:AR94)</f>
        <v>5.416666666666667</v>
      </c>
      <c r="AS95" s="12" t="str">
        <f>IF(AN95&lt;3,"1",IF(AN95&lt;5,"3",IF(AN95&lt;=15,"6",IF(AN95&gt;15,"10"))))</f>
        <v>6</v>
      </c>
      <c r="AT95" s="12" t="str">
        <f>IF(AO95&lt;20,"1",IF(AO95&lt;=49,"3",IF(AO95&lt;=100,"6",IF(AO95&gt;100,"10"))))</f>
        <v>10</v>
      </c>
      <c r="AU95" s="12" t="str">
        <f>IF(AP95&gt;6.5,"1",IF(AP95&gt;=4.6,"3",IF(AP95&gt;=2,"6",IF(AP95&gt;=0,"10"))))</f>
        <v>6</v>
      </c>
      <c r="AV95" s="12" t="str">
        <f>IF(AQ95&lt;0.5,"1",IF(AQ95&lt;1,"3",IF(AQ95&lt;=3,"6",IF(AQ95&gt;=3,"10"))))</f>
        <v>10</v>
      </c>
      <c r="AW95" s="42">
        <v>97</v>
      </c>
      <c r="AX95" s="43" t="s">
        <v>29</v>
      </c>
      <c r="AY95" s="44" t="s">
        <v>27</v>
      </c>
      <c r="AZ95" s="19">
        <v>6.1000000000000005</v>
      </c>
      <c r="BA95" s="19">
        <v>84.541666666666671</v>
      </c>
      <c r="BB95" s="19">
        <v>2.8666666666666671</v>
      </c>
      <c r="BC95" s="19">
        <v>11.628333333333332</v>
      </c>
      <c r="BD95" s="13">
        <f>AVERAGE(BD83:BD94)</f>
        <v>5.958333333333333</v>
      </c>
      <c r="BE95" s="12" t="str">
        <f>IF(AZ95&lt;3,"1",IF(AZ95&lt;5,"3",IF(AZ95&lt;=15,"6",IF(AZ95&gt;15,"10"))))</f>
        <v>6</v>
      </c>
      <c r="BF95" s="12" t="str">
        <f>IF(BA95&lt;20,"1",IF(BA95&lt;=49,"3",IF(BA95&lt;=100,"6",IF(BA95&gt;100,"10"))))</f>
        <v>6</v>
      </c>
      <c r="BG95" s="12" t="str">
        <f>IF(BB95&gt;6.5,"1",IF(BB95&gt;=4.6,"3",IF(BB95&gt;=2,"6",IF(BB95&gt;=0,"10"))))</f>
        <v>6</v>
      </c>
      <c r="BH95" s="12" t="str">
        <f>IF(BC95&lt;0.5,"1",IF(BC95&lt;1,"3",IF(BC95&lt;=3,"6",IF(BC95&gt;=3,"10"))))</f>
        <v>10</v>
      </c>
      <c r="BI95" s="42">
        <v>97</v>
      </c>
      <c r="BJ95" s="43" t="s">
        <v>28</v>
      </c>
      <c r="BK95" s="44" t="s">
        <v>27</v>
      </c>
      <c r="BL95" s="19">
        <v>5.1666666666666687</v>
      </c>
      <c r="BM95" s="19">
        <v>110.54166666666667</v>
      </c>
      <c r="BN95" s="19">
        <v>2.5499999999999998</v>
      </c>
      <c r="BO95" s="19">
        <v>8.6875000000000018</v>
      </c>
      <c r="BP95" s="13">
        <f>AVERAGE(BP83:BP94)</f>
        <v>5.875</v>
      </c>
      <c r="BQ95" s="12" t="str">
        <f>IF(BL95&lt;3,"1",IF(BL95&lt;5,"3",IF(BL95&lt;=15,"6",IF(BL95&gt;15,"10"))))</f>
        <v>6</v>
      </c>
      <c r="BR95" s="12" t="str">
        <f>IF(BM95&lt;20,"1",IF(BM95&lt;=49,"3",IF(BM95&lt;=100,"6",IF(BM95&gt;100,"10"))))</f>
        <v>10</v>
      </c>
      <c r="BS95" s="12" t="str">
        <f>IF(BN95&gt;6.5,"1",IF(BN95&gt;=4.6,"3",IF(BN95&gt;=2,"6",IF(BN95&gt;=0,"10"))))</f>
        <v>6</v>
      </c>
      <c r="BT95" s="12" t="str">
        <f>IF(BO95&lt;0.5,"1",IF(BO95&lt;1,"3",IF(BO95&lt;=3,"6",IF(BO95&gt;=3,"10"))))</f>
        <v>10</v>
      </c>
      <c r="BU95" s="42">
        <v>97</v>
      </c>
      <c r="BV95" s="17"/>
      <c r="BW95" s="18"/>
      <c r="BX95" s="19"/>
      <c r="BY95" s="19"/>
      <c r="BZ95" s="19"/>
      <c r="CA95" s="19"/>
      <c r="CB95" s="22"/>
      <c r="CC95" s="20"/>
      <c r="CD95" s="21"/>
      <c r="CE95" s="21"/>
      <c r="CF95" s="21"/>
      <c r="CG95" s="42">
        <v>97</v>
      </c>
      <c r="CH95" s="17"/>
      <c r="CI95" s="18"/>
      <c r="CJ95" s="19"/>
      <c r="CK95" s="19"/>
      <c r="CL95" s="19"/>
      <c r="CM95" s="19"/>
      <c r="CN95" s="22"/>
      <c r="CO95" s="20"/>
      <c r="CP95" s="21"/>
      <c r="CQ95" s="21"/>
      <c r="CR95" s="21"/>
      <c r="CS95" s="42">
        <v>97</v>
      </c>
      <c r="CT95" s="17"/>
      <c r="CU95" s="18"/>
      <c r="CV95" s="19"/>
      <c r="CW95" s="19"/>
      <c r="CX95" s="19"/>
      <c r="CY95" s="19"/>
      <c r="CZ95" s="22"/>
      <c r="DA95" s="20"/>
      <c r="DB95" s="21"/>
      <c r="DC95" s="21"/>
      <c r="DD95" s="21"/>
      <c r="DE95" s="42"/>
      <c r="DF95" s="17"/>
      <c r="DG95" s="18"/>
      <c r="DH95" s="19"/>
      <c r="DI95" s="19"/>
      <c r="DJ95" s="19"/>
      <c r="DK95" s="19"/>
      <c r="DL95" s="22"/>
      <c r="DM95" s="20"/>
      <c r="DN95" s="21"/>
      <c r="DO95" s="21"/>
      <c r="DP95" s="21"/>
      <c r="DQ95" s="42">
        <v>97</v>
      </c>
      <c r="DR95" s="17"/>
      <c r="DS95" s="18"/>
      <c r="DT95" s="19"/>
      <c r="DU95" s="19"/>
      <c r="DV95" s="19"/>
      <c r="DW95" s="19"/>
      <c r="DX95" s="22"/>
      <c r="DY95" s="20"/>
      <c r="DZ95" s="21"/>
      <c r="EA95" s="21"/>
      <c r="EB95" s="21"/>
      <c r="EC95" s="42">
        <v>97</v>
      </c>
      <c r="ED95" s="17"/>
      <c r="EE95" s="18"/>
      <c r="EF95" s="19"/>
      <c r="EG95" s="19"/>
      <c r="EH95" s="19"/>
      <c r="EI95" s="19"/>
      <c r="EJ95" s="22"/>
      <c r="EK95" s="20"/>
      <c r="EL95" s="21"/>
      <c r="EM95" s="21"/>
      <c r="EN95" s="21"/>
      <c r="EO95" s="42"/>
      <c r="EP95" s="17"/>
      <c r="EQ95" s="18"/>
      <c r="ER95" s="19"/>
      <c r="ES95" s="19"/>
      <c r="ET95" s="19"/>
      <c r="EU95" s="19"/>
      <c r="EV95" s="22"/>
      <c r="EW95" s="20"/>
      <c r="EX95" s="21"/>
      <c r="EY95" s="21"/>
      <c r="EZ95" s="21"/>
      <c r="FA95" s="42">
        <v>97</v>
      </c>
      <c r="FB95" s="17"/>
      <c r="FC95" s="18"/>
      <c r="FD95" s="19"/>
      <c r="FE95" s="19"/>
      <c r="FF95" s="19"/>
      <c r="FG95" s="19"/>
      <c r="FH95" s="22"/>
      <c r="FI95" s="20"/>
      <c r="FJ95" s="21"/>
      <c r="FK95" s="21"/>
      <c r="FL95" s="21"/>
      <c r="FM95" s="42">
        <v>97</v>
      </c>
      <c r="FN95" s="17"/>
      <c r="FO95" s="18"/>
      <c r="FP95" s="19"/>
      <c r="FQ95" s="19"/>
      <c r="FR95" s="19"/>
      <c r="FS95" s="19"/>
      <c r="FT95" s="22"/>
      <c r="FU95" s="20"/>
      <c r="FV95" s="21"/>
      <c r="FW95" s="21"/>
      <c r="FX95" s="21"/>
      <c r="FY95" s="42">
        <v>97</v>
      </c>
      <c r="FZ95" s="17"/>
      <c r="GA95" s="18"/>
      <c r="GB95" s="19"/>
      <c r="GC95" s="19"/>
      <c r="GD95" s="19"/>
      <c r="GE95" s="19"/>
      <c r="GF95" s="22"/>
      <c r="GG95" s="20"/>
      <c r="GH95" s="21"/>
      <c r="GI95" s="21"/>
      <c r="GJ95" s="21"/>
      <c r="GK95" s="42"/>
      <c r="GL95" s="17"/>
      <c r="GM95" s="18"/>
      <c r="GN95" s="19"/>
      <c r="GO95" s="19"/>
      <c r="GP95" s="19"/>
      <c r="GQ95" s="19"/>
      <c r="GR95" s="22"/>
      <c r="GS95" s="20"/>
      <c r="GT95" s="21"/>
      <c r="GU95" s="21"/>
      <c r="GV95" s="21"/>
      <c r="GW95" s="42"/>
      <c r="GX95" s="17"/>
      <c r="GY95" s="18"/>
      <c r="GZ95" s="19"/>
      <c r="HA95" s="19"/>
      <c r="HB95" s="19"/>
      <c r="HC95" s="19"/>
      <c r="HD95" s="22"/>
      <c r="HE95" s="20"/>
      <c r="HF95" s="21"/>
      <c r="HG95" s="21"/>
      <c r="HH95" s="21"/>
      <c r="HI95" s="42"/>
      <c r="HJ95" s="17"/>
      <c r="HK95" s="18"/>
      <c r="HL95" s="19"/>
      <c r="HM95" s="19"/>
      <c r="HN95" s="19"/>
      <c r="HO95" s="19"/>
      <c r="HP95" s="22"/>
      <c r="HQ95" s="20"/>
      <c r="HR95" s="21"/>
      <c r="HS95" s="21"/>
      <c r="HT95" s="21"/>
    </row>
    <row r="96" spans="1:228" ht="17.25" thickTop="1" x14ac:dyDescent="0.25">
      <c r="A96" s="208">
        <v>98</v>
      </c>
      <c r="B96" s="211" t="s">
        <v>21</v>
      </c>
      <c r="C96" s="3">
        <v>39820</v>
      </c>
      <c r="D96" s="6">
        <v>1</v>
      </c>
      <c r="E96" s="6">
        <v>9.8000000000000007</v>
      </c>
      <c r="F96" s="6">
        <v>9.6</v>
      </c>
      <c r="G96" s="6">
        <v>0.02</v>
      </c>
      <c r="H96" s="5">
        <v>1</v>
      </c>
      <c r="I96" s="4" t="s">
        <v>22</v>
      </c>
      <c r="J96" s="4" t="s">
        <v>22</v>
      </c>
      <c r="K96" s="4" t="s">
        <v>22</v>
      </c>
      <c r="L96" s="4" t="s">
        <v>22</v>
      </c>
      <c r="M96" s="226">
        <v>98</v>
      </c>
      <c r="N96" s="252" t="s">
        <v>21</v>
      </c>
      <c r="O96" s="3">
        <v>39820</v>
      </c>
      <c r="P96" s="6">
        <v>7.6</v>
      </c>
      <c r="Q96" s="6">
        <v>90.6</v>
      </c>
      <c r="R96" s="6">
        <v>6.8</v>
      </c>
      <c r="S96" s="6">
        <v>0.44</v>
      </c>
      <c r="T96" s="5">
        <v>3.5</v>
      </c>
      <c r="U96" s="4" t="s">
        <v>24</v>
      </c>
      <c r="V96" s="4" t="s">
        <v>24</v>
      </c>
      <c r="W96" s="4" t="s">
        <v>22</v>
      </c>
      <c r="X96" s="4" t="s">
        <v>22</v>
      </c>
      <c r="Y96" s="226">
        <v>98</v>
      </c>
      <c r="Z96" s="211" t="s">
        <v>28</v>
      </c>
      <c r="AA96" s="3">
        <v>39820</v>
      </c>
      <c r="AB96" s="6">
        <v>5.8</v>
      </c>
      <c r="AC96" s="6">
        <v>13.5</v>
      </c>
      <c r="AD96" s="6">
        <v>9.6</v>
      </c>
      <c r="AE96" s="6">
        <v>5.15</v>
      </c>
      <c r="AF96" s="5">
        <v>4.5</v>
      </c>
      <c r="AG96" s="4" t="s">
        <v>24</v>
      </c>
      <c r="AH96" s="4" t="s">
        <v>22</v>
      </c>
      <c r="AI96" s="4" t="s">
        <v>22</v>
      </c>
      <c r="AJ96" s="4" t="s">
        <v>25</v>
      </c>
      <c r="AK96" s="255">
        <v>98</v>
      </c>
      <c r="AL96" s="257" t="s">
        <v>21</v>
      </c>
      <c r="AM96" s="3">
        <v>39820</v>
      </c>
      <c r="AN96" s="6">
        <v>54</v>
      </c>
      <c r="AO96" s="6">
        <v>16.2</v>
      </c>
      <c r="AP96" s="6">
        <v>1.7</v>
      </c>
      <c r="AQ96" s="6">
        <v>7.28</v>
      </c>
      <c r="AR96" s="5">
        <v>7.75</v>
      </c>
      <c r="AS96" s="4" t="s">
        <v>25</v>
      </c>
      <c r="AT96" s="4" t="s">
        <v>22</v>
      </c>
      <c r="AU96" s="4" t="s">
        <v>25</v>
      </c>
      <c r="AV96" s="4" t="s">
        <v>25</v>
      </c>
      <c r="AW96" s="208">
        <v>98</v>
      </c>
      <c r="AX96" s="211" t="s">
        <v>26</v>
      </c>
      <c r="AY96" s="3">
        <v>39820</v>
      </c>
      <c r="AZ96" s="6">
        <v>8.4</v>
      </c>
      <c r="BA96" s="6">
        <v>19.5</v>
      </c>
      <c r="BB96" s="6">
        <v>0</v>
      </c>
      <c r="BC96" s="6">
        <v>11.6</v>
      </c>
      <c r="BD96" s="5">
        <v>6.75</v>
      </c>
      <c r="BE96" s="4" t="s">
        <v>24</v>
      </c>
      <c r="BF96" s="4" t="s">
        <v>22</v>
      </c>
      <c r="BG96" s="4" t="s">
        <v>25</v>
      </c>
      <c r="BH96" s="4" t="s">
        <v>25</v>
      </c>
      <c r="BI96" s="232">
        <v>98</v>
      </c>
      <c r="BJ96" s="217" t="s">
        <v>21</v>
      </c>
      <c r="BK96" s="3">
        <v>39820</v>
      </c>
      <c r="BL96" s="6">
        <v>7.2</v>
      </c>
      <c r="BM96" s="6">
        <v>20.5</v>
      </c>
      <c r="BN96" s="6">
        <v>0.8</v>
      </c>
      <c r="BO96" s="6">
        <v>10.1</v>
      </c>
      <c r="BP96" s="5">
        <v>7.25</v>
      </c>
      <c r="BQ96" s="4" t="s">
        <v>24</v>
      </c>
      <c r="BR96" s="4" t="s">
        <v>23</v>
      </c>
      <c r="BS96" s="4" t="s">
        <v>25</v>
      </c>
      <c r="BT96" s="4" t="s">
        <v>25</v>
      </c>
      <c r="BU96" s="232">
        <v>98</v>
      </c>
      <c r="BV96" s="214"/>
      <c r="BW96" s="3"/>
      <c r="BX96" s="6"/>
      <c r="BY96" s="6"/>
      <c r="BZ96" s="6"/>
      <c r="CA96" s="6"/>
      <c r="CB96" s="5"/>
      <c r="CC96" s="4"/>
      <c r="CD96" s="4"/>
      <c r="CE96" s="4"/>
      <c r="CF96" s="4"/>
      <c r="CG96" s="249">
        <v>98</v>
      </c>
      <c r="CH96" s="217"/>
      <c r="CI96" s="3"/>
      <c r="CJ96" s="6"/>
      <c r="CK96" s="6"/>
      <c r="CL96" s="6"/>
      <c r="CM96" s="6"/>
      <c r="CN96" s="5"/>
      <c r="CO96" s="4"/>
      <c r="CP96" s="4"/>
      <c r="CQ96" s="4"/>
      <c r="CR96" s="4"/>
      <c r="CS96" s="232">
        <v>98</v>
      </c>
      <c r="CT96" s="214"/>
      <c r="CU96" s="3"/>
      <c r="CV96" s="6"/>
      <c r="CW96" s="6"/>
      <c r="CX96" s="6"/>
      <c r="CY96" s="6"/>
      <c r="CZ96" s="5"/>
      <c r="DA96" s="4"/>
      <c r="DB96" s="4"/>
      <c r="DC96" s="4"/>
      <c r="DD96" s="4"/>
      <c r="DE96" s="232"/>
      <c r="DF96" s="214"/>
      <c r="DG96" s="3"/>
      <c r="DH96" s="6"/>
      <c r="DI96" s="6"/>
      <c r="DJ96" s="6"/>
      <c r="DK96" s="6"/>
      <c r="DL96" s="5"/>
      <c r="DM96" s="4"/>
      <c r="DN96" s="4"/>
      <c r="DO96" s="4"/>
      <c r="DP96" s="4"/>
      <c r="DQ96" s="232">
        <v>98</v>
      </c>
      <c r="DR96" s="214"/>
      <c r="DS96" s="3"/>
      <c r="DT96" s="6"/>
      <c r="DU96" s="6"/>
      <c r="DV96" s="6"/>
      <c r="DW96" s="6"/>
      <c r="DX96" s="5"/>
      <c r="DY96" s="4"/>
      <c r="DZ96" s="4"/>
      <c r="EA96" s="4"/>
      <c r="EB96" s="4"/>
      <c r="EC96" s="232">
        <v>98</v>
      </c>
      <c r="ED96" s="214"/>
      <c r="EE96" s="3"/>
      <c r="EF96" s="6"/>
      <c r="EG96" s="6"/>
      <c r="EH96" s="6"/>
      <c r="EI96" s="6"/>
      <c r="EJ96" s="5"/>
      <c r="EK96" s="4"/>
      <c r="EL96" s="4"/>
      <c r="EM96" s="4"/>
      <c r="EN96" s="4"/>
      <c r="EO96" s="232"/>
      <c r="EP96" s="214"/>
      <c r="EQ96" s="3"/>
      <c r="ER96" s="6"/>
      <c r="ES96" s="6"/>
      <c r="ET96" s="6"/>
      <c r="EU96" s="6"/>
      <c r="EV96" s="5"/>
      <c r="EW96" s="4"/>
      <c r="EX96" s="4"/>
      <c r="EY96" s="4"/>
      <c r="EZ96" s="4"/>
      <c r="FA96" s="232">
        <v>98</v>
      </c>
      <c r="FB96" s="214"/>
      <c r="FC96" s="3"/>
      <c r="FD96" s="6"/>
      <c r="FE96" s="6"/>
      <c r="FF96" s="6"/>
      <c r="FG96" s="6"/>
      <c r="FH96" s="5"/>
      <c r="FI96" s="4"/>
      <c r="FJ96" s="4"/>
      <c r="FK96" s="4"/>
      <c r="FL96" s="4"/>
      <c r="FM96" s="232">
        <v>98</v>
      </c>
      <c r="FN96" s="214"/>
      <c r="FO96" s="3"/>
      <c r="FP96" s="6"/>
      <c r="FQ96" s="6"/>
      <c r="FR96" s="6"/>
      <c r="FS96" s="6"/>
      <c r="FT96" s="5"/>
      <c r="FU96" s="4"/>
      <c r="FV96" s="4"/>
      <c r="FW96" s="4"/>
      <c r="FX96" s="4"/>
      <c r="FY96" s="232">
        <v>98</v>
      </c>
      <c r="FZ96" s="214"/>
      <c r="GA96" s="3"/>
      <c r="GB96" s="6"/>
      <c r="GC96" s="6"/>
      <c r="GD96" s="6"/>
      <c r="GE96" s="6"/>
      <c r="GF96" s="5"/>
      <c r="GG96" s="4"/>
      <c r="GH96" s="4"/>
      <c r="GI96" s="4"/>
      <c r="GJ96" s="4"/>
      <c r="GK96" s="232"/>
      <c r="GL96" s="214"/>
      <c r="GM96" s="3"/>
      <c r="GN96" s="6"/>
      <c r="GO96" s="6"/>
      <c r="GP96" s="6"/>
      <c r="GQ96" s="6"/>
      <c r="GR96" s="5"/>
      <c r="GS96" s="4"/>
      <c r="GT96" s="4"/>
      <c r="GU96" s="4"/>
      <c r="GV96" s="4"/>
      <c r="GW96" s="232"/>
      <c r="GX96" s="214"/>
      <c r="GY96" s="3"/>
      <c r="GZ96" s="6"/>
      <c r="HA96" s="6"/>
      <c r="HB96" s="6"/>
      <c r="HC96" s="6"/>
      <c r="HD96" s="5"/>
      <c r="HE96" s="4"/>
      <c r="HF96" s="4"/>
      <c r="HG96" s="4"/>
      <c r="HH96" s="4"/>
      <c r="HI96" s="232"/>
      <c r="HJ96" s="214"/>
      <c r="HK96" s="3"/>
      <c r="HL96" s="6"/>
      <c r="HM96" s="6"/>
      <c r="HN96" s="6"/>
      <c r="HO96" s="6"/>
      <c r="HP96" s="5"/>
      <c r="HQ96" s="4"/>
      <c r="HR96" s="4"/>
      <c r="HS96" s="4"/>
      <c r="HT96" s="4"/>
    </row>
    <row r="97" spans="1:228" x14ac:dyDescent="0.25">
      <c r="A97" s="209"/>
      <c r="B97" s="212"/>
      <c r="C97" s="3">
        <v>39855</v>
      </c>
      <c r="D97" s="6">
        <v>1</v>
      </c>
      <c r="E97" s="6">
        <v>5.8</v>
      </c>
      <c r="F97" s="6">
        <v>10.6</v>
      </c>
      <c r="G97" s="6">
        <v>0.01</v>
      </c>
      <c r="H97" s="5">
        <v>1</v>
      </c>
      <c r="I97" s="4" t="s">
        <v>22</v>
      </c>
      <c r="J97" s="4" t="s">
        <v>22</v>
      </c>
      <c r="K97" s="4" t="s">
        <v>22</v>
      </c>
      <c r="L97" s="4" t="s">
        <v>22</v>
      </c>
      <c r="M97" s="227"/>
      <c r="N97" s="253"/>
      <c r="O97" s="3">
        <v>39855</v>
      </c>
      <c r="P97" s="6">
        <v>15.1</v>
      </c>
      <c r="Q97" s="6">
        <v>28.2</v>
      </c>
      <c r="R97" s="6">
        <v>5.4</v>
      </c>
      <c r="S97" s="6">
        <v>0.8</v>
      </c>
      <c r="T97" s="5">
        <v>4.75</v>
      </c>
      <c r="U97" s="4" t="s">
        <v>25</v>
      </c>
      <c r="V97" s="4" t="s">
        <v>23</v>
      </c>
      <c r="W97" s="4" t="s">
        <v>23</v>
      </c>
      <c r="X97" s="4" t="s">
        <v>23</v>
      </c>
      <c r="Y97" s="227"/>
      <c r="Z97" s="212"/>
      <c r="AA97" s="3">
        <v>39855</v>
      </c>
      <c r="AB97" s="6">
        <v>8.6999999999999993</v>
      </c>
      <c r="AC97" s="6">
        <v>10.3</v>
      </c>
      <c r="AD97" s="6">
        <v>7.7</v>
      </c>
      <c r="AE97" s="6">
        <v>6.5</v>
      </c>
      <c r="AF97" s="5">
        <v>4.5</v>
      </c>
      <c r="AG97" s="4" t="s">
        <v>24</v>
      </c>
      <c r="AH97" s="4" t="s">
        <v>22</v>
      </c>
      <c r="AI97" s="4" t="s">
        <v>22</v>
      </c>
      <c r="AJ97" s="4" t="s">
        <v>25</v>
      </c>
      <c r="AK97" s="255"/>
      <c r="AL97" s="257"/>
      <c r="AM97" s="3">
        <v>39855</v>
      </c>
      <c r="AN97" s="6">
        <v>73.099999999999994</v>
      </c>
      <c r="AO97" s="6">
        <v>25.2</v>
      </c>
      <c r="AP97" s="6">
        <v>1.9</v>
      </c>
      <c r="AQ97" s="6">
        <v>6.42</v>
      </c>
      <c r="AR97" s="5">
        <v>8.25</v>
      </c>
      <c r="AS97" s="4" t="s">
        <v>25</v>
      </c>
      <c r="AT97" s="4" t="s">
        <v>23</v>
      </c>
      <c r="AU97" s="4" t="s">
        <v>25</v>
      </c>
      <c r="AV97" s="4" t="s">
        <v>25</v>
      </c>
      <c r="AW97" s="209"/>
      <c r="AX97" s="212"/>
      <c r="AY97" s="3">
        <v>39855</v>
      </c>
      <c r="AZ97" s="6">
        <v>14.2</v>
      </c>
      <c r="BA97" s="6">
        <v>27.8</v>
      </c>
      <c r="BB97" s="6">
        <v>1.4</v>
      </c>
      <c r="BC97" s="6">
        <v>13.6</v>
      </c>
      <c r="BD97" s="5">
        <v>7.25</v>
      </c>
      <c r="BE97" s="4" t="s">
        <v>24</v>
      </c>
      <c r="BF97" s="4" t="s">
        <v>23</v>
      </c>
      <c r="BG97" s="4" t="s">
        <v>25</v>
      </c>
      <c r="BH97" s="4" t="s">
        <v>25</v>
      </c>
      <c r="BI97" s="233"/>
      <c r="BJ97" s="215"/>
      <c r="BK97" s="3">
        <v>39855</v>
      </c>
      <c r="BL97" s="6">
        <v>13.3</v>
      </c>
      <c r="BM97" s="6">
        <v>31.7</v>
      </c>
      <c r="BN97" s="6">
        <v>4.0999999999999996</v>
      </c>
      <c r="BO97" s="6">
        <v>12.1</v>
      </c>
      <c r="BP97" s="5">
        <v>6.25</v>
      </c>
      <c r="BQ97" s="4" t="s">
        <v>24</v>
      </c>
      <c r="BR97" s="4" t="s">
        <v>23</v>
      </c>
      <c r="BS97" s="4" t="s">
        <v>24</v>
      </c>
      <c r="BT97" s="4" t="s">
        <v>25</v>
      </c>
      <c r="BU97" s="233"/>
      <c r="BV97" s="215"/>
      <c r="BW97" s="3"/>
      <c r="BX97" s="6"/>
      <c r="BY97" s="6"/>
      <c r="BZ97" s="6"/>
      <c r="CA97" s="6"/>
      <c r="CB97" s="5"/>
      <c r="CC97" s="4"/>
      <c r="CD97" s="4"/>
      <c r="CE97" s="4"/>
      <c r="CF97" s="4"/>
      <c r="CG97" s="250"/>
      <c r="CH97" s="215"/>
      <c r="CI97" s="3"/>
      <c r="CJ97" s="6"/>
      <c r="CK97" s="6"/>
      <c r="CL97" s="6"/>
      <c r="CM97" s="6"/>
      <c r="CN97" s="5"/>
      <c r="CO97" s="4"/>
      <c r="CP97" s="4"/>
      <c r="CQ97" s="4"/>
      <c r="CR97" s="4"/>
      <c r="CS97" s="233"/>
      <c r="CT97" s="215"/>
      <c r="CU97" s="3"/>
      <c r="CV97" s="6"/>
      <c r="CW97" s="6"/>
      <c r="CX97" s="6"/>
      <c r="CY97" s="6"/>
      <c r="CZ97" s="5"/>
      <c r="DA97" s="4"/>
      <c r="DB97" s="4"/>
      <c r="DC97" s="4"/>
      <c r="DD97" s="4"/>
      <c r="DE97" s="233"/>
      <c r="DF97" s="215"/>
      <c r="DG97" s="3"/>
      <c r="DH97" s="6"/>
      <c r="DI97" s="6"/>
      <c r="DJ97" s="6"/>
      <c r="DK97" s="6"/>
      <c r="DL97" s="5"/>
      <c r="DM97" s="4"/>
      <c r="DN97" s="4"/>
      <c r="DO97" s="4"/>
      <c r="DP97" s="4"/>
      <c r="DQ97" s="233"/>
      <c r="DR97" s="215"/>
      <c r="DS97" s="3"/>
      <c r="DT97" s="6"/>
      <c r="DU97" s="6"/>
      <c r="DV97" s="6"/>
      <c r="DW97" s="6"/>
      <c r="DX97" s="5"/>
      <c r="DY97" s="4"/>
      <c r="DZ97" s="4"/>
      <c r="EA97" s="4"/>
      <c r="EB97" s="4"/>
      <c r="EC97" s="233"/>
      <c r="ED97" s="215"/>
      <c r="EE97" s="3"/>
      <c r="EF97" s="6"/>
      <c r="EG97" s="6"/>
      <c r="EH97" s="6"/>
      <c r="EI97" s="6"/>
      <c r="EJ97" s="5"/>
      <c r="EK97" s="4"/>
      <c r="EL97" s="4"/>
      <c r="EM97" s="4"/>
      <c r="EN97" s="4"/>
      <c r="EO97" s="233"/>
      <c r="EP97" s="215"/>
      <c r="EQ97" s="3"/>
      <c r="ER97" s="6"/>
      <c r="ES97" s="6"/>
      <c r="ET97" s="6"/>
      <c r="EU97" s="6"/>
      <c r="EV97" s="5"/>
      <c r="EW97" s="4"/>
      <c r="EX97" s="4"/>
      <c r="EY97" s="4"/>
      <c r="EZ97" s="4"/>
      <c r="FA97" s="233"/>
      <c r="FB97" s="215"/>
      <c r="FC97" s="3"/>
      <c r="FD97" s="6"/>
      <c r="FE97" s="6"/>
      <c r="FF97" s="6"/>
      <c r="FG97" s="6"/>
      <c r="FH97" s="5"/>
      <c r="FI97" s="4"/>
      <c r="FJ97" s="4"/>
      <c r="FK97" s="4"/>
      <c r="FL97" s="4"/>
      <c r="FM97" s="233"/>
      <c r="FN97" s="215"/>
      <c r="FO97" s="3"/>
      <c r="FP97" s="6"/>
      <c r="FQ97" s="6"/>
      <c r="FR97" s="6"/>
      <c r="FS97" s="6"/>
      <c r="FT97" s="5"/>
      <c r="FU97" s="4"/>
      <c r="FV97" s="4"/>
      <c r="FW97" s="4"/>
      <c r="FX97" s="4"/>
      <c r="FY97" s="233"/>
      <c r="FZ97" s="215"/>
      <c r="GA97" s="3"/>
      <c r="GB97" s="6"/>
      <c r="GC97" s="6"/>
      <c r="GD97" s="6"/>
      <c r="GE97" s="6"/>
      <c r="GF97" s="5"/>
      <c r="GG97" s="4"/>
      <c r="GH97" s="4"/>
      <c r="GI97" s="4"/>
      <c r="GJ97" s="4"/>
      <c r="GK97" s="233"/>
      <c r="GL97" s="215"/>
      <c r="GM97" s="3"/>
      <c r="GN97" s="6"/>
      <c r="GO97" s="6"/>
      <c r="GP97" s="6"/>
      <c r="GQ97" s="6"/>
      <c r="GR97" s="5"/>
      <c r="GS97" s="4"/>
      <c r="GT97" s="4"/>
      <c r="GU97" s="4"/>
      <c r="GV97" s="4"/>
      <c r="GW97" s="233"/>
      <c r="GX97" s="215"/>
      <c r="GY97" s="3"/>
      <c r="GZ97" s="6"/>
      <c r="HA97" s="6"/>
      <c r="HB97" s="6"/>
      <c r="HC97" s="6"/>
      <c r="HD97" s="5"/>
      <c r="HE97" s="4"/>
      <c r="HF97" s="4"/>
      <c r="HG97" s="4"/>
      <c r="HH97" s="4"/>
      <c r="HI97" s="233"/>
      <c r="HJ97" s="215"/>
      <c r="HK97" s="3"/>
      <c r="HL97" s="6"/>
      <c r="HM97" s="6"/>
      <c r="HN97" s="6"/>
      <c r="HO97" s="6"/>
      <c r="HP97" s="5"/>
      <c r="HQ97" s="4"/>
      <c r="HR97" s="4"/>
      <c r="HS97" s="4"/>
      <c r="HT97" s="4"/>
    </row>
    <row r="98" spans="1:228" x14ac:dyDescent="0.25">
      <c r="A98" s="209"/>
      <c r="B98" s="212"/>
      <c r="C98" s="3">
        <v>39893</v>
      </c>
      <c r="D98" s="6">
        <v>3</v>
      </c>
      <c r="E98" s="6">
        <v>50.4</v>
      </c>
      <c r="F98" s="6">
        <v>8.8000000000000007</v>
      </c>
      <c r="G98" s="6">
        <v>0.05</v>
      </c>
      <c r="H98" s="5">
        <v>2.75</v>
      </c>
      <c r="I98" s="4" t="s">
        <v>23</v>
      </c>
      <c r="J98" s="4" t="s">
        <v>24</v>
      </c>
      <c r="K98" s="4" t="s">
        <v>22</v>
      </c>
      <c r="L98" s="4" t="s">
        <v>22</v>
      </c>
      <c r="M98" s="227"/>
      <c r="N98" s="253"/>
      <c r="O98" s="3">
        <v>39893</v>
      </c>
      <c r="P98" s="6">
        <v>5.4</v>
      </c>
      <c r="Q98" s="6">
        <v>108</v>
      </c>
      <c r="R98" s="6">
        <v>4.4000000000000004</v>
      </c>
      <c r="S98" s="6">
        <v>0.52</v>
      </c>
      <c r="T98" s="5">
        <v>6.25</v>
      </c>
      <c r="U98" s="4" t="s">
        <v>24</v>
      </c>
      <c r="V98" s="4" t="s">
        <v>25</v>
      </c>
      <c r="W98" s="4" t="s">
        <v>24</v>
      </c>
      <c r="X98" s="4" t="s">
        <v>23</v>
      </c>
      <c r="Y98" s="227"/>
      <c r="Z98" s="212"/>
      <c r="AA98" s="3">
        <v>39893</v>
      </c>
      <c r="AB98" s="6">
        <v>4.4000000000000004</v>
      </c>
      <c r="AC98" s="6">
        <v>25.5</v>
      </c>
      <c r="AD98" s="6">
        <v>7.2</v>
      </c>
      <c r="AE98" s="6">
        <v>6.53</v>
      </c>
      <c r="AF98" s="5">
        <v>4.25</v>
      </c>
      <c r="AG98" s="4" t="s">
        <v>23</v>
      </c>
      <c r="AH98" s="4" t="s">
        <v>23</v>
      </c>
      <c r="AI98" s="4" t="s">
        <v>22</v>
      </c>
      <c r="AJ98" s="4" t="s">
        <v>25</v>
      </c>
      <c r="AK98" s="255"/>
      <c r="AL98" s="257"/>
      <c r="AM98" s="3">
        <v>39893</v>
      </c>
      <c r="AN98" s="6">
        <v>47.4</v>
      </c>
      <c r="AO98" s="6">
        <v>23.2</v>
      </c>
      <c r="AP98" s="6">
        <v>1.4</v>
      </c>
      <c r="AQ98" s="6">
        <v>5.66</v>
      </c>
      <c r="AR98" s="5">
        <v>8.25</v>
      </c>
      <c r="AS98" s="4" t="s">
        <v>25</v>
      </c>
      <c r="AT98" s="4" t="s">
        <v>23</v>
      </c>
      <c r="AU98" s="4" t="s">
        <v>25</v>
      </c>
      <c r="AV98" s="4" t="s">
        <v>25</v>
      </c>
      <c r="AW98" s="209"/>
      <c r="AX98" s="212"/>
      <c r="AY98" s="3">
        <v>39893</v>
      </c>
      <c r="AZ98" s="6">
        <v>11.4</v>
      </c>
      <c r="BA98" s="6">
        <v>13.9</v>
      </c>
      <c r="BB98" s="6">
        <v>2.1</v>
      </c>
      <c r="BC98" s="6">
        <v>20.2</v>
      </c>
      <c r="BD98" s="5">
        <v>5.75</v>
      </c>
      <c r="BE98" s="4" t="s">
        <v>24</v>
      </c>
      <c r="BF98" s="4" t="s">
        <v>22</v>
      </c>
      <c r="BG98" s="4" t="s">
        <v>24</v>
      </c>
      <c r="BH98" s="4" t="s">
        <v>25</v>
      </c>
      <c r="BI98" s="233"/>
      <c r="BJ98" s="215"/>
      <c r="BK98" s="3">
        <v>39893</v>
      </c>
      <c r="BL98" s="6">
        <v>13.6</v>
      </c>
      <c r="BM98" s="6">
        <v>21</v>
      </c>
      <c r="BN98" s="6">
        <v>1.3</v>
      </c>
      <c r="BO98" s="6">
        <v>17.7</v>
      </c>
      <c r="BP98" s="5">
        <v>7.25</v>
      </c>
      <c r="BQ98" s="4" t="s">
        <v>24</v>
      </c>
      <c r="BR98" s="4" t="s">
        <v>23</v>
      </c>
      <c r="BS98" s="4" t="s">
        <v>25</v>
      </c>
      <c r="BT98" s="4" t="s">
        <v>25</v>
      </c>
      <c r="BU98" s="233"/>
      <c r="BV98" s="215"/>
      <c r="BW98" s="3"/>
      <c r="BX98" s="6"/>
      <c r="BY98" s="6"/>
      <c r="BZ98" s="6"/>
      <c r="CA98" s="6"/>
      <c r="CB98" s="5"/>
      <c r="CC98" s="4"/>
      <c r="CD98" s="4"/>
      <c r="CE98" s="4"/>
      <c r="CF98" s="4"/>
      <c r="CG98" s="250"/>
      <c r="CH98" s="215"/>
      <c r="CI98" s="3"/>
      <c r="CJ98" s="6"/>
      <c r="CK98" s="6"/>
      <c r="CL98" s="6"/>
      <c r="CM98" s="6"/>
      <c r="CN98" s="5"/>
      <c r="CO98" s="4"/>
      <c r="CP98" s="4"/>
      <c r="CQ98" s="4"/>
      <c r="CR98" s="4"/>
      <c r="CS98" s="233"/>
      <c r="CT98" s="215"/>
      <c r="CU98" s="3"/>
      <c r="CV98" s="6"/>
      <c r="CW98" s="6"/>
      <c r="CX98" s="6"/>
      <c r="CY98" s="6"/>
      <c r="CZ98" s="5"/>
      <c r="DA98" s="4"/>
      <c r="DB98" s="4"/>
      <c r="DC98" s="4"/>
      <c r="DD98" s="4"/>
      <c r="DE98" s="233"/>
      <c r="DF98" s="215"/>
      <c r="DG98" s="3"/>
      <c r="DH98" s="6"/>
      <c r="DI98" s="6"/>
      <c r="DJ98" s="6"/>
      <c r="DK98" s="6"/>
      <c r="DL98" s="5"/>
      <c r="DM98" s="4"/>
      <c r="DN98" s="4"/>
      <c r="DO98" s="4"/>
      <c r="DP98" s="4"/>
      <c r="DQ98" s="233"/>
      <c r="DR98" s="215"/>
      <c r="DS98" s="3"/>
      <c r="DT98" s="6"/>
      <c r="DU98" s="6"/>
      <c r="DV98" s="6"/>
      <c r="DW98" s="6"/>
      <c r="DX98" s="5"/>
      <c r="DY98" s="4"/>
      <c r="DZ98" s="4"/>
      <c r="EA98" s="4"/>
      <c r="EB98" s="4"/>
      <c r="EC98" s="233"/>
      <c r="ED98" s="215"/>
      <c r="EE98" s="3"/>
      <c r="EF98" s="6"/>
      <c r="EG98" s="6"/>
      <c r="EH98" s="6"/>
      <c r="EI98" s="6"/>
      <c r="EJ98" s="5"/>
      <c r="EK98" s="4"/>
      <c r="EL98" s="4"/>
      <c r="EM98" s="4"/>
      <c r="EN98" s="4"/>
      <c r="EO98" s="233"/>
      <c r="EP98" s="215"/>
      <c r="EQ98" s="3"/>
      <c r="ER98" s="6"/>
      <c r="ES98" s="6"/>
      <c r="ET98" s="6"/>
      <c r="EU98" s="6"/>
      <c r="EV98" s="5"/>
      <c r="EW98" s="4"/>
      <c r="EX98" s="4"/>
      <c r="EY98" s="4"/>
      <c r="EZ98" s="4"/>
      <c r="FA98" s="233"/>
      <c r="FB98" s="215"/>
      <c r="FC98" s="3"/>
      <c r="FD98" s="6"/>
      <c r="FE98" s="6"/>
      <c r="FF98" s="6"/>
      <c r="FG98" s="6"/>
      <c r="FH98" s="5"/>
      <c r="FI98" s="4"/>
      <c r="FJ98" s="4"/>
      <c r="FK98" s="4"/>
      <c r="FL98" s="4"/>
      <c r="FM98" s="233"/>
      <c r="FN98" s="215"/>
      <c r="FO98" s="3"/>
      <c r="FP98" s="6"/>
      <c r="FQ98" s="6"/>
      <c r="FR98" s="6"/>
      <c r="FS98" s="6"/>
      <c r="FT98" s="5"/>
      <c r="FU98" s="4"/>
      <c r="FV98" s="4"/>
      <c r="FW98" s="4"/>
      <c r="FX98" s="4"/>
      <c r="FY98" s="233"/>
      <c r="FZ98" s="215"/>
      <c r="GA98" s="3"/>
      <c r="GB98" s="6"/>
      <c r="GC98" s="6"/>
      <c r="GD98" s="6"/>
      <c r="GE98" s="6"/>
      <c r="GF98" s="5"/>
      <c r="GG98" s="4"/>
      <c r="GH98" s="4"/>
      <c r="GI98" s="4"/>
      <c r="GJ98" s="4"/>
      <c r="GK98" s="233"/>
      <c r="GL98" s="215"/>
      <c r="GM98" s="3"/>
      <c r="GN98" s="6"/>
      <c r="GO98" s="6"/>
      <c r="GP98" s="6"/>
      <c r="GQ98" s="6"/>
      <c r="GR98" s="5"/>
      <c r="GS98" s="4"/>
      <c r="GT98" s="4"/>
      <c r="GU98" s="4"/>
      <c r="GV98" s="4"/>
      <c r="GW98" s="233"/>
      <c r="GX98" s="215"/>
      <c r="GY98" s="3"/>
      <c r="GZ98" s="6"/>
      <c r="HA98" s="6"/>
      <c r="HB98" s="6"/>
      <c r="HC98" s="6"/>
      <c r="HD98" s="5"/>
      <c r="HE98" s="4"/>
      <c r="HF98" s="4"/>
      <c r="HG98" s="4"/>
      <c r="HH98" s="4"/>
      <c r="HI98" s="233"/>
      <c r="HJ98" s="215"/>
      <c r="HK98" s="3"/>
      <c r="HL98" s="6"/>
      <c r="HM98" s="6"/>
      <c r="HN98" s="6"/>
      <c r="HO98" s="6"/>
      <c r="HP98" s="5"/>
      <c r="HQ98" s="4"/>
      <c r="HR98" s="4"/>
      <c r="HS98" s="4"/>
      <c r="HT98" s="4"/>
    </row>
    <row r="99" spans="1:228" x14ac:dyDescent="0.25">
      <c r="A99" s="209"/>
      <c r="B99" s="212"/>
      <c r="C99" s="3">
        <v>39913</v>
      </c>
      <c r="D99" s="6">
        <v>1</v>
      </c>
      <c r="E99" s="6">
        <v>6</v>
      </c>
      <c r="F99" s="6">
        <v>8.9</v>
      </c>
      <c r="G99" s="6">
        <v>0.01</v>
      </c>
      <c r="H99" s="5">
        <v>1</v>
      </c>
      <c r="I99" s="4" t="s">
        <v>22</v>
      </c>
      <c r="J99" s="4" t="s">
        <v>22</v>
      </c>
      <c r="K99" s="4" t="s">
        <v>22</v>
      </c>
      <c r="L99" s="4" t="s">
        <v>22</v>
      </c>
      <c r="M99" s="227"/>
      <c r="N99" s="253"/>
      <c r="O99" s="3">
        <v>39913</v>
      </c>
      <c r="P99" s="6">
        <v>13.6</v>
      </c>
      <c r="Q99" s="6">
        <v>120</v>
      </c>
      <c r="R99" s="6">
        <v>2.6</v>
      </c>
      <c r="S99" s="6">
        <v>1.84</v>
      </c>
      <c r="T99" s="5">
        <v>7</v>
      </c>
      <c r="U99" s="4" t="s">
        <v>24</v>
      </c>
      <c r="V99" s="4" t="s">
        <v>25</v>
      </c>
      <c r="W99" s="4" t="s">
        <v>24</v>
      </c>
      <c r="X99" s="4" t="s">
        <v>24</v>
      </c>
      <c r="Y99" s="227"/>
      <c r="Z99" s="212"/>
      <c r="AA99" s="3">
        <v>39913</v>
      </c>
      <c r="AB99" s="6">
        <v>5.8</v>
      </c>
      <c r="AC99" s="6">
        <v>20.2</v>
      </c>
      <c r="AD99" s="6">
        <v>7.4</v>
      </c>
      <c r="AE99" s="6">
        <v>6.34</v>
      </c>
      <c r="AF99" s="5">
        <v>5</v>
      </c>
      <c r="AG99" s="4" t="s">
        <v>24</v>
      </c>
      <c r="AH99" s="4" t="s">
        <v>23</v>
      </c>
      <c r="AI99" s="4" t="s">
        <v>22</v>
      </c>
      <c r="AJ99" s="4" t="s">
        <v>25</v>
      </c>
      <c r="AK99" s="255"/>
      <c r="AL99" s="257"/>
      <c r="AM99" s="3">
        <v>39913</v>
      </c>
      <c r="AN99" s="6">
        <v>26.7</v>
      </c>
      <c r="AO99" s="6">
        <v>20.6</v>
      </c>
      <c r="AP99" s="6">
        <v>1</v>
      </c>
      <c r="AQ99" s="6">
        <v>7.66</v>
      </c>
      <c r="AR99" s="5">
        <v>8.25</v>
      </c>
      <c r="AS99" s="4" t="s">
        <v>25</v>
      </c>
      <c r="AT99" s="4" t="s">
        <v>23</v>
      </c>
      <c r="AU99" s="4" t="s">
        <v>25</v>
      </c>
      <c r="AV99" s="4" t="s">
        <v>25</v>
      </c>
      <c r="AW99" s="209"/>
      <c r="AX99" s="212"/>
      <c r="AY99" s="3">
        <v>39913</v>
      </c>
      <c r="AZ99" s="6">
        <v>13.5</v>
      </c>
      <c r="BA99" s="6">
        <v>29.6</v>
      </c>
      <c r="BB99" s="6">
        <v>23</v>
      </c>
      <c r="BC99" s="6">
        <v>21.2</v>
      </c>
      <c r="BD99" s="5">
        <v>5</v>
      </c>
      <c r="BE99" s="4" t="s">
        <v>24</v>
      </c>
      <c r="BF99" s="4" t="s">
        <v>23</v>
      </c>
      <c r="BG99" s="4" t="s">
        <v>22</v>
      </c>
      <c r="BH99" s="4" t="s">
        <v>25</v>
      </c>
      <c r="BI99" s="233"/>
      <c r="BJ99" s="215"/>
      <c r="BK99" s="3">
        <v>39913</v>
      </c>
      <c r="BL99" s="6">
        <v>8.5</v>
      </c>
      <c r="BM99" s="6">
        <v>26.4</v>
      </c>
      <c r="BN99" s="6">
        <v>12.4</v>
      </c>
      <c r="BO99" s="6">
        <v>14.4</v>
      </c>
      <c r="BP99" s="5">
        <v>5</v>
      </c>
      <c r="BQ99" s="4" t="s">
        <v>24</v>
      </c>
      <c r="BR99" s="4" t="s">
        <v>23</v>
      </c>
      <c r="BS99" s="4" t="s">
        <v>22</v>
      </c>
      <c r="BT99" s="4" t="s">
        <v>25</v>
      </c>
      <c r="BU99" s="233"/>
      <c r="BV99" s="215"/>
      <c r="BW99" s="3"/>
      <c r="BX99" s="6"/>
      <c r="BY99" s="6"/>
      <c r="BZ99" s="6"/>
      <c r="CA99" s="6"/>
      <c r="CB99" s="5"/>
      <c r="CC99" s="4"/>
      <c r="CD99" s="4"/>
      <c r="CE99" s="4"/>
      <c r="CF99" s="4"/>
      <c r="CG99" s="250"/>
      <c r="CH99" s="215"/>
      <c r="CI99" s="3"/>
      <c r="CJ99" s="6"/>
      <c r="CK99" s="6"/>
      <c r="CL99" s="6"/>
      <c r="CM99" s="6"/>
      <c r="CN99" s="5"/>
      <c r="CO99" s="4"/>
      <c r="CP99" s="4"/>
      <c r="CQ99" s="4"/>
      <c r="CR99" s="4"/>
      <c r="CS99" s="233"/>
      <c r="CT99" s="215"/>
      <c r="CU99" s="3"/>
      <c r="CV99" s="6"/>
      <c r="CW99" s="6"/>
      <c r="CX99" s="6"/>
      <c r="CY99" s="6"/>
      <c r="CZ99" s="5"/>
      <c r="DA99" s="4"/>
      <c r="DB99" s="4"/>
      <c r="DC99" s="4"/>
      <c r="DD99" s="4"/>
      <c r="DE99" s="233"/>
      <c r="DF99" s="215"/>
      <c r="DG99" s="3"/>
      <c r="DH99" s="6"/>
      <c r="DI99" s="6"/>
      <c r="DJ99" s="6"/>
      <c r="DK99" s="6"/>
      <c r="DL99" s="5"/>
      <c r="DM99" s="4"/>
      <c r="DN99" s="4"/>
      <c r="DO99" s="4"/>
      <c r="DP99" s="4"/>
      <c r="DQ99" s="233"/>
      <c r="DR99" s="215"/>
      <c r="DS99" s="3"/>
      <c r="DT99" s="6"/>
      <c r="DU99" s="6"/>
      <c r="DV99" s="6"/>
      <c r="DW99" s="6"/>
      <c r="DX99" s="5"/>
      <c r="DY99" s="4"/>
      <c r="DZ99" s="4"/>
      <c r="EA99" s="4"/>
      <c r="EB99" s="4"/>
      <c r="EC99" s="233"/>
      <c r="ED99" s="215"/>
      <c r="EE99" s="3"/>
      <c r="EF99" s="6"/>
      <c r="EG99" s="6"/>
      <c r="EH99" s="6"/>
      <c r="EI99" s="6"/>
      <c r="EJ99" s="5"/>
      <c r="EK99" s="4"/>
      <c r="EL99" s="4"/>
      <c r="EM99" s="4"/>
      <c r="EN99" s="4"/>
      <c r="EO99" s="233"/>
      <c r="EP99" s="215"/>
      <c r="EQ99" s="3"/>
      <c r="ER99" s="6"/>
      <c r="ES99" s="6"/>
      <c r="ET99" s="6"/>
      <c r="EU99" s="6"/>
      <c r="EV99" s="5"/>
      <c r="EW99" s="4"/>
      <c r="EX99" s="4"/>
      <c r="EY99" s="4"/>
      <c r="EZ99" s="4"/>
      <c r="FA99" s="233"/>
      <c r="FB99" s="215"/>
      <c r="FC99" s="3"/>
      <c r="FD99" s="6"/>
      <c r="FE99" s="6"/>
      <c r="FF99" s="6"/>
      <c r="FG99" s="6"/>
      <c r="FH99" s="5"/>
      <c r="FI99" s="4"/>
      <c r="FJ99" s="4"/>
      <c r="FK99" s="4"/>
      <c r="FL99" s="4"/>
      <c r="FM99" s="233"/>
      <c r="FN99" s="215"/>
      <c r="FO99" s="3"/>
      <c r="FP99" s="6"/>
      <c r="FQ99" s="6"/>
      <c r="FR99" s="6"/>
      <c r="FS99" s="6"/>
      <c r="FT99" s="5"/>
      <c r="FU99" s="4"/>
      <c r="FV99" s="4"/>
      <c r="FW99" s="4"/>
      <c r="FX99" s="4"/>
      <c r="FY99" s="233"/>
      <c r="FZ99" s="215"/>
      <c r="GA99" s="3"/>
      <c r="GB99" s="6"/>
      <c r="GC99" s="6"/>
      <c r="GD99" s="6"/>
      <c r="GE99" s="6"/>
      <c r="GF99" s="5"/>
      <c r="GG99" s="4"/>
      <c r="GH99" s="4"/>
      <c r="GI99" s="4"/>
      <c r="GJ99" s="4"/>
      <c r="GK99" s="233"/>
      <c r="GL99" s="215"/>
      <c r="GM99" s="3"/>
      <c r="GN99" s="6"/>
      <c r="GO99" s="6"/>
      <c r="GP99" s="6"/>
      <c r="GQ99" s="6"/>
      <c r="GR99" s="5"/>
      <c r="GS99" s="4"/>
      <c r="GT99" s="4"/>
      <c r="GU99" s="4"/>
      <c r="GV99" s="4"/>
      <c r="GW99" s="233"/>
      <c r="GX99" s="215"/>
      <c r="GY99" s="3"/>
      <c r="GZ99" s="6"/>
      <c r="HA99" s="6"/>
      <c r="HB99" s="6"/>
      <c r="HC99" s="6"/>
      <c r="HD99" s="5"/>
      <c r="HE99" s="4"/>
      <c r="HF99" s="4"/>
      <c r="HG99" s="4"/>
      <c r="HH99" s="4"/>
      <c r="HI99" s="233"/>
      <c r="HJ99" s="215"/>
      <c r="HK99" s="3"/>
      <c r="HL99" s="6"/>
      <c r="HM99" s="6"/>
      <c r="HN99" s="6"/>
      <c r="HO99" s="6"/>
      <c r="HP99" s="5"/>
      <c r="HQ99" s="4"/>
      <c r="HR99" s="4"/>
      <c r="HS99" s="4"/>
      <c r="HT99" s="4"/>
    </row>
    <row r="100" spans="1:228" x14ac:dyDescent="0.25">
      <c r="A100" s="209"/>
      <c r="B100" s="212"/>
      <c r="C100" s="3">
        <v>39940</v>
      </c>
      <c r="D100" s="6">
        <v>1</v>
      </c>
      <c r="E100" s="6">
        <v>4.3</v>
      </c>
      <c r="F100" s="6">
        <v>8.4</v>
      </c>
      <c r="G100" s="6">
        <v>0.01</v>
      </c>
      <c r="H100" s="5">
        <v>1</v>
      </c>
      <c r="I100" s="4" t="s">
        <v>22</v>
      </c>
      <c r="J100" s="4" t="s">
        <v>22</v>
      </c>
      <c r="K100" s="4" t="s">
        <v>22</v>
      </c>
      <c r="L100" s="4" t="s">
        <v>22</v>
      </c>
      <c r="M100" s="227"/>
      <c r="N100" s="253"/>
      <c r="O100" s="3">
        <v>39940</v>
      </c>
      <c r="P100" s="6">
        <v>7.8</v>
      </c>
      <c r="Q100" s="6">
        <v>90.1</v>
      </c>
      <c r="R100" s="6">
        <v>3.1</v>
      </c>
      <c r="S100" s="6">
        <v>1.73</v>
      </c>
      <c r="T100" s="5">
        <v>6</v>
      </c>
      <c r="U100" s="4" t="s">
        <v>24</v>
      </c>
      <c r="V100" s="4" t="s">
        <v>24</v>
      </c>
      <c r="W100" s="4" t="s">
        <v>24</v>
      </c>
      <c r="X100" s="4" t="s">
        <v>24</v>
      </c>
      <c r="Y100" s="227"/>
      <c r="Z100" s="212"/>
      <c r="AA100" s="3">
        <v>39940</v>
      </c>
      <c r="AB100" s="6">
        <v>4.5999999999999996</v>
      </c>
      <c r="AC100" s="6">
        <v>22.9</v>
      </c>
      <c r="AD100" s="6">
        <v>9.8000000000000007</v>
      </c>
      <c r="AE100" s="6">
        <v>3.54</v>
      </c>
      <c r="AF100" s="5">
        <v>4.25</v>
      </c>
      <c r="AG100" s="4" t="s">
        <v>23</v>
      </c>
      <c r="AH100" s="4" t="s">
        <v>23</v>
      </c>
      <c r="AI100" s="4" t="s">
        <v>22</v>
      </c>
      <c r="AJ100" s="4" t="s">
        <v>25</v>
      </c>
      <c r="AK100" s="255"/>
      <c r="AL100" s="257"/>
      <c r="AM100" s="3">
        <v>39940</v>
      </c>
      <c r="AN100" s="6">
        <v>17.8</v>
      </c>
      <c r="AO100" s="6">
        <v>17.2</v>
      </c>
      <c r="AP100" s="6">
        <v>2.6</v>
      </c>
      <c r="AQ100" s="6">
        <v>5.1100000000000003</v>
      </c>
      <c r="AR100" s="5">
        <v>6.75</v>
      </c>
      <c r="AS100" s="4" t="s">
        <v>25</v>
      </c>
      <c r="AT100" s="4" t="s">
        <v>22</v>
      </c>
      <c r="AU100" s="4" t="s">
        <v>24</v>
      </c>
      <c r="AV100" s="4" t="s">
        <v>25</v>
      </c>
      <c r="AW100" s="209"/>
      <c r="AX100" s="212"/>
      <c r="AY100" s="3">
        <v>39940</v>
      </c>
      <c r="AZ100" s="6">
        <v>9.4</v>
      </c>
      <c r="BA100" s="6">
        <v>17.2</v>
      </c>
      <c r="BB100" s="6">
        <v>8.6</v>
      </c>
      <c r="BC100" s="6">
        <v>24.9</v>
      </c>
      <c r="BD100" s="5">
        <v>4.5</v>
      </c>
      <c r="BE100" s="4" t="s">
        <v>24</v>
      </c>
      <c r="BF100" s="4" t="s">
        <v>22</v>
      </c>
      <c r="BG100" s="4" t="s">
        <v>22</v>
      </c>
      <c r="BH100" s="4" t="s">
        <v>25</v>
      </c>
      <c r="BI100" s="233"/>
      <c r="BJ100" s="215"/>
      <c r="BK100" s="3">
        <v>39940</v>
      </c>
      <c r="BL100" s="6">
        <v>8.6999999999999993</v>
      </c>
      <c r="BM100" s="6">
        <v>18.5</v>
      </c>
      <c r="BN100" s="6">
        <v>1.9</v>
      </c>
      <c r="BO100" s="6">
        <v>16.5</v>
      </c>
      <c r="BP100" s="5">
        <v>6.75</v>
      </c>
      <c r="BQ100" s="4" t="s">
        <v>24</v>
      </c>
      <c r="BR100" s="4" t="s">
        <v>22</v>
      </c>
      <c r="BS100" s="4" t="s">
        <v>25</v>
      </c>
      <c r="BT100" s="4" t="s">
        <v>25</v>
      </c>
      <c r="BU100" s="233"/>
      <c r="BV100" s="215"/>
      <c r="BW100" s="3"/>
      <c r="BX100" s="6"/>
      <c r="BY100" s="6"/>
      <c r="BZ100" s="6"/>
      <c r="CA100" s="6"/>
      <c r="CB100" s="5"/>
      <c r="CC100" s="4"/>
      <c r="CD100" s="4"/>
      <c r="CE100" s="4"/>
      <c r="CF100" s="4"/>
      <c r="CG100" s="250"/>
      <c r="CH100" s="215"/>
      <c r="CI100" s="3"/>
      <c r="CJ100" s="6"/>
      <c r="CK100" s="6"/>
      <c r="CL100" s="6"/>
      <c r="CM100" s="6"/>
      <c r="CN100" s="5"/>
      <c r="CO100" s="4"/>
      <c r="CP100" s="4"/>
      <c r="CQ100" s="4"/>
      <c r="CR100" s="4"/>
      <c r="CS100" s="233"/>
      <c r="CT100" s="215"/>
      <c r="CU100" s="3"/>
      <c r="CV100" s="6"/>
      <c r="CW100" s="6"/>
      <c r="CX100" s="6"/>
      <c r="CY100" s="6"/>
      <c r="CZ100" s="5"/>
      <c r="DA100" s="4"/>
      <c r="DB100" s="4"/>
      <c r="DC100" s="4"/>
      <c r="DD100" s="4"/>
      <c r="DE100" s="233"/>
      <c r="DF100" s="215"/>
      <c r="DG100" s="3"/>
      <c r="DH100" s="6"/>
      <c r="DI100" s="6"/>
      <c r="DJ100" s="6"/>
      <c r="DK100" s="6"/>
      <c r="DL100" s="5"/>
      <c r="DM100" s="4"/>
      <c r="DN100" s="4"/>
      <c r="DO100" s="4"/>
      <c r="DP100" s="4"/>
      <c r="DQ100" s="233"/>
      <c r="DR100" s="215"/>
      <c r="DS100" s="3"/>
      <c r="DT100" s="6"/>
      <c r="DU100" s="6"/>
      <c r="DV100" s="6"/>
      <c r="DW100" s="6"/>
      <c r="DX100" s="5"/>
      <c r="DY100" s="4"/>
      <c r="DZ100" s="4"/>
      <c r="EA100" s="4"/>
      <c r="EB100" s="4"/>
      <c r="EC100" s="233"/>
      <c r="ED100" s="215"/>
      <c r="EE100" s="3"/>
      <c r="EF100" s="6"/>
      <c r="EG100" s="6"/>
      <c r="EH100" s="6"/>
      <c r="EI100" s="6"/>
      <c r="EJ100" s="5"/>
      <c r="EK100" s="4"/>
      <c r="EL100" s="4"/>
      <c r="EM100" s="4"/>
      <c r="EN100" s="4"/>
      <c r="EO100" s="233"/>
      <c r="EP100" s="215"/>
      <c r="EQ100" s="3"/>
      <c r="ER100" s="6"/>
      <c r="ES100" s="6"/>
      <c r="ET100" s="6"/>
      <c r="EU100" s="6"/>
      <c r="EV100" s="5"/>
      <c r="EW100" s="4"/>
      <c r="EX100" s="4"/>
      <c r="EY100" s="4"/>
      <c r="EZ100" s="4"/>
      <c r="FA100" s="233"/>
      <c r="FB100" s="215"/>
      <c r="FC100" s="3"/>
      <c r="FD100" s="6"/>
      <c r="FE100" s="6"/>
      <c r="FF100" s="6"/>
      <c r="FG100" s="6"/>
      <c r="FH100" s="5"/>
      <c r="FI100" s="4"/>
      <c r="FJ100" s="4"/>
      <c r="FK100" s="4"/>
      <c r="FL100" s="4"/>
      <c r="FM100" s="233"/>
      <c r="FN100" s="215"/>
      <c r="FO100" s="3"/>
      <c r="FP100" s="6"/>
      <c r="FQ100" s="6"/>
      <c r="FR100" s="6"/>
      <c r="FS100" s="6"/>
      <c r="FT100" s="5"/>
      <c r="FU100" s="4"/>
      <c r="FV100" s="4"/>
      <c r="FW100" s="4"/>
      <c r="FX100" s="4"/>
      <c r="FY100" s="233"/>
      <c r="FZ100" s="215"/>
      <c r="GA100" s="3"/>
      <c r="GB100" s="6"/>
      <c r="GC100" s="6"/>
      <c r="GD100" s="6"/>
      <c r="GE100" s="6"/>
      <c r="GF100" s="5"/>
      <c r="GG100" s="4"/>
      <c r="GH100" s="4"/>
      <c r="GI100" s="4"/>
      <c r="GJ100" s="4"/>
      <c r="GK100" s="233"/>
      <c r="GL100" s="215"/>
      <c r="GM100" s="3"/>
      <c r="GN100" s="6"/>
      <c r="GO100" s="6"/>
      <c r="GP100" s="6"/>
      <c r="GQ100" s="6"/>
      <c r="GR100" s="5"/>
      <c r="GS100" s="4"/>
      <c r="GT100" s="4"/>
      <c r="GU100" s="4"/>
      <c r="GV100" s="4"/>
      <c r="GW100" s="233"/>
      <c r="GX100" s="215"/>
      <c r="GY100" s="3"/>
      <c r="GZ100" s="6"/>
      <c r="HA100" s="6"/>
      <c r="HB100" s="6"/>
      <c r="HC100" s="6"/>
      <c r="HD100" s="5"/>
      <c r="HE100" s="4"/>
      <c r="HF100" s="4"/>
      <c r="HG100" s="4"/>
      <c r="HH100" s="4"/>
      <c r="HI100" s="233"/>
      <c r="HJ100" s="215"/>
      <c r="HK100" s="3"/>
      <c r="HL100" s="6"/>
      <c r="HM100" s="6"/>
      <c r="HN100" s="6"/>
      <c r="HO100" s="6"/>
      <c r="HP100" s="5"/>
      <c r="HQ100" s="4"/>
      <c r="HR100" s="4"/>
      <c r="HS100" s="4"/>
      <c r="HT100" s="4"/>
    </row>
    <row r="101" spans="1:228" x14ac:dyDescent="0.25">
      <c r="A101" s="209"/>
      <c r="B101" s="212"/>
      <c r="C101" s="3">
        <v>39965</v>
      </c>
      <c r="D101" s="6">
        <v>1</v>
      </c>
      <c r="E101" s="6">
        <v>2.9</v>
      </c>
      <c r="F101" s="6">
        <v>9.3000000000000007</v>
      </c>
      <c r="G101" s="6">
        <v>0.01</v>
      </c>
      <c r="H101" s="5">
        <v>1</v>
      </c>
      <c r="I101" s="4" t="s">
        <v>22</v>
      </c>
      <c r="J101" s="4" t="s">
        <v>22</v>
      </c>
      <c r="K101" s="4" t="s">
        <v>22</v>
      </c>
      <c r="L101" s="4" t="s">
        <v>22</v>
      </c>
      <c r="M101" s="227"/>
      <c r="N101" s="253"/>
      <c r="O101" s="3">
        <v>39965</v>
      </c>
      <c r="P101" s="6">
        <v>6.1</v>
      </c>
      <c r="Q101" s="6">
        <v>74.2</v>
      </c>
      <c r="R101" s="6">
        <v>3.7</v>
      </c>
      <c r="S101" s="6">
        <v>1.17</v>
      </c>
      <c r="T101" s="5">
        <v>6</v>
      </c>
      <c r="U101" s="4" t="s">
        <v>24</v>
      </c>
      <c r="V101" s="4" t="s">
        <v>24</v>
      </c>
      <c r="W101" s="4" t="s">
        <v>24</v>
      </c>
      <c r="X101" s="4" t="s">
        <v>24</v>
      </c>
      <c r="Y101" s="227"/>
      <c r="Z101" s="212"/>
      <c r="AA101" s="3">
        <v>39965</v>
      </c>
      <c r="AB101" s="6">
        <v>4</v>
      </c>
      <c r="AC101" s="6">
        <v>26</v>
      </c>
      <c r="AD101" s="6">
        <v>9.6</v>
      </c>
      <c r="AE101" s="6">
        <v>6.48</v>
      </c>
      <c r="AF101" s="5">
        <v>4.25</v>
      </c>
      <c r="AG101" s="4" t="s">
        <v>23</v>
      </c>
      <c r="AH101" s="4" t="s">
        <v>23</v>
      </c>
      <c r="AI101" s="4" t="s">
        <v>22</v>
      </c>
      <c r="AJ101" s="4" t="s">
        <v>25</v>
      </c>
      <c r="AK101" s="255"/>
      <c r="AL101" s="257"/>
      <c r="AM101" s="3">
        <v>39965</v>
      </c>
      <c r="AN101" s="6">
        <v>12</v>
      </c>
      <c r="AO101" s="6">
        <v>13</v>
      </c>
      <c r="AP101" s="6">
        <v>0.8</v>
      </c>
      <c r="AQ101" s="6">
        <v>10.6</v>
      </c>
      <c r="AR101" s="5">
        <v>6.75</v>
      </c>
      <c r="AS101" s="4" t="s">
        <v>24</v>
      </c>
      <c r="AT101" s="4" t="s">
        <v>22</v>
      </c>
      <c r="AU101" s="4" t="s">
        <v>25</v>
      </c>
      <c r="AV101" s="4" t="s">
        <v>25</v>
      </c>
      <c r="AW101" s="209"/>
      <c r="AX101" s="212"/>
      <c r="AY101" s="3">
        <v>39965</v>
      </c>
      <c r="AZ101" s="6">
        <v>7.9</v>
      </c>
      <c r="BA101" s="6">
        <v>24</v>
      </c>
      <c r="BB101" s="6">
        <v>3.6</v>
      </c>
      <c r="BC101" s="6">
        <v>21.4</v>
      </c>
      <c r="BD101" s="5">
        <v>6.25</v>
      </c>
      <c r="BE101" s="4" t="s">
        <v>24</v>
      </c>
      <c r="BF101" s="4" t="s">
        <v>23</v>
      </c>
      <c r="BG101" s="4" t="s">
        <v>24</v>
      </c>
      <c r="BH101" s="4" t="s">
        <v>25</v>
      </c>
      <c r="BI101" s="233"/>
      <c r="BJ101" s="215"/>
      <c r="BK101" s="3">
        <v>39965</v>
      </c>
      <c r="BL101" s="6">
        <v>6.6</v>
      </c>
      <c r="BM101" s="6">
        <v>29</v>
      </c>
      <c r="BN101" s="6">
        <v>6.6</v>
      </c>
      <c r="BO101" s="6">
        <v>17.3</v>
      </c>
      <c r="BP101" s="5">
        <v>5</v>
      </c>
      <c r="BQ101" s="4" t="s">
        <v>24</v>
      </c>
      <c r="BR101" s="4" t="s">
        <v>23</v>
      </c>
      <c r="BS101" s="4" t="s">
        <v>22</v>
      </c>
      <c r="BT101" s="4" t="s">
        <v>25</v>
      </c>
      <c r="BU101" s="233"/>
      <c r="BV101" s="215"/>
      <c r="BW101" s="3"/>
      <c r="BX101" s="6"/>
      <c r="BY101" s="6"/>
      <c r="BZ101" s="6"/>
      <c r="CA101" s="6"/>
      <c r="CB101" s="5"/>
      <c r="CC101" s="4"/>
      <c r="CD101" s="4"/>
      <c r="CE101" s="4"/>
      <c r="CF101" s="4"/>
      <c r="CG101" s="250"/>
      <c r="CH101" s="215"/>
      <c r="CI101" s="3"/>
      <c r="CJ101" s="6"/>
      <c r="CK101" s="6"/>
      <c r="CL101" s="6"/>
      <c r="CM101" s="6"/>
      <c r="CN101" s="5"/>
      <c r="CO101" s="4"/>
      <c r="CP101" s="4"/>
      <c r="CQ101" s="4"/>
      <c r="CR101" s="4"/>
      <c r="CS101" s="233"/>
      <c r="CT101" s="215"/>
      <c r="CU101" s="3"/>
      <c r="CV101" s="6"/>
      <c r="CW101" s="6"/>
      <c r="CX101" s="6"/>
      <c r="CY101" s="6"/>
      <c r="CZ101" s="5"/>
      <c r="DA101" s="4"/>
      <c r="DB101" s="4"/>
      <c r="DC101" s="4"/>
      <c r="DD101" s="4"/>
      <c r="DE101" s="233"/>
      <c r="DF101" s="215"/>
      <c r="DG101" s="3"/>
      <c r="DH101" s="6"/>
      <c r="DI101" s="6"/>
      <c r="DJ101" s="6"/>
      <c r="DK101" s="6"/>
      <c r="DL101" s="5"/>
      <c r="DM101" s="4"/>
      <c r="DN101" s="4"/>
      <c r="DO101" s="4"/>
      <c r="DP101" s="4"/>
      <c r="DQ101" s="233"/>
      <c r="DR101" s="215"/>
      <c r="DS101" s="3"/>
      <c r="DT101" s="6"/>
      <c r="DU101" s="6"/>
      <c r="DV101" s="6"/>
      <c r="DW101" s="6"/>
      <c r="DX101" s="5"/>
      <c r="DY101" s="4"/>
      <c r="DZ101" s="4"/>
      <c r="EA101" s="4"/>
      <c r="EB101" s="4"/>
      <c r="EC101" s="233"/>
      <c r="ED101" s="215"/>
      <c r="EE101" s="3"/>
      <c r="EF101" s="6"/>
      <c r="EG101" s="6"/>
      <c r="EH101" s="6"/>
      <c r="EI101" s="6"/>
      <c r="EJ101" s="5"/>
      <c r="EK101" s="4"/>
      <c r="EL101" s="4"/>
      <c r="EM101" s="4"/>
      <c r="EN101" s="4"/>
      <c r="EO101" s="233"/>
      <c r="EP101" s="215"/>
      <c r="EQ101" s="3"/>
      <c r="ER101" s="6"/>
      <c r="ES101" s="6"/>
      <c r="ET101" s="6"/>
      <c r="EU101" s="6"/>
      <c r="EV101" s="5"/>
      <c r="EW101" s="4"/>
      <c r="EX101" s="4"/>
      <c r="EY101" s="4"/>
      <c r="EZ101" s="4"/>
      <c r="FA101" s="233"/>
      <c r="FB101" s="215"/>
      <c r="FC101" s="3"/>
      <c r="FD101" s="6"/>
      <c r="FE101" s="6"/>
      <c r="FF101" s="6"/>
      <c r="FG101" s="6"/>
      <c r="FH101" s="5"/>
      <c r="FI101" s="4"/>
      <c r="FJ101" s="4"/>
      <c r="FK101" s="4"/>
      <c r="FL101" s="4"/>
      <c r="FM101" s="233"/>
      <c r="FN101" s="215"/>
      <c r="FO101" s="3"/>
      <c r="FP101" s="6"/>
      <c r="FQ101" s="6"/>
      <c r="FR101" s="6"/>
      <c r="FS101" s="6"/>
      <c r="FT101" s="5"/>
      <c r="FU101" s="4"/>
      <c r="FV101" s="4"/>
      <c r="FW101" s="4"/>
      <c r="FX101" s="4"/>
      <c r="FY101" s="233"/>
      <c r="FZ101" s="215"/>
      <c r="GA101" s="3"/>
      <c r="GB101" s="6"/>
      <c r="GC101" s="6"/>
      <c r="GD101" s="6"/>
      <c r="GE101" s="6"/>
      <c r="GF101" s="5"/>
      <c r="GG101" s="4"/>
      <c r="GH101" s="4"/>
      <c r="GI101" s="4"/>
      <c r="GJ101" s="4"/>
      <c r="GK101" s="233"/>
      <c r="GL101" s="215"/>
      <c r="GM101" s="3"/>
      <c r="GN101" s="6"/>
      <c r="GO101" s="6"/>
      <c r="GP101" s="6"/>
      <c r="GQ101" s="6"/>
      <c r="GR101" s="5"/>
      <c r="GS101" s="4"/>
      <c r="GT101" s="4"/>
      <c r="GU101" s="4"/>
      <c r="GV101" s="4"/>
      <c r="GW101" s="233"/>
      <c r="GX101" s="215"/>
      <c r="GY101" s="3"/>
      <c r="GZ101" s="6"/>
      <c r="HA101" s="6"/>
      <c r="HB101" s="6"/>
      <c r="HC101" s="6"/>
      <c r="HD101" s="5"/>
      <c r="HE101" s="4"/>
      <c r="HF101" s="4"/>
      <c r="HG101" s="4"/>
      <c r="HH101" s="4"/>
      <c r="HI101" s="233"/>
      <c r="HJ101" s="215"/>
      <c r="HK101" s="3"/>
      <c r="HL101" s="6"/>
      <c r="HM101" s="6"/>
      <c r="HN101" s="6"/>
      <c r="HO101" s="6"/>
      <c r="HP101" s="5"/>
      <c r="HQ101" s="4"/>
      <c r="HR101" s="4"/>
      <c r="HS101" s="4"/>
      <c r="HT101" s="4"/>
    </row>
    <row r="102" spans="1:228" x14ac:dyDescent="0.25">
      <c r="A102" s="209"/>
      <c r="B102" s="212"/>
      <c r="C102" s="3">
        <v>40001</v>
      </c>
      <c r="D102" s="6">
        <v>1</v>
      </c>
      <c r="E102" s="6">
        <v>65.599999999999994</v>
      </c>
      <c r="F102" s="6">
        <v>7.8</v>
      </c>
      <c r="G102" s="6">
        <v>0.12</v>
      </c>
      <c r="H102" s="5">
        <v>2.25</v>
      </c>
      <c r="I102" s="4" t="s">
        <v>22</v>
      </c>
      <c r="J102" s="4" t="s">
        <v>24</v>
      </c>
      <c r="K102" s="4" t="s">
        <v>22</v>
      </c>
      <c r="L102" s="4" t="s">
        <v>22</v>
      </c>
      <c r="M102" s="227"/>
      <c r="N102" s="253"/>
      <c r="O102" s="3">
        <v>40001</v>
      </c>
      <c r="P102" s="6">
        <v>8</v>
      </c>
      <c r="Q102" s="6">
        <v>303</v>
      </c>
      <c r="R102" s="6">
        <v>4.3</v>
      </c>
      <c r="S102" s="6">
        <v>0.79</v>
      </c>
      <c r="T102" s="5">
        <v>6.25</v>
      </c>
      <c r="U102" s="4" t="s">
        <v>24</v>
      </c>
      <c r="V102" s="4" t="s">
        <v>25</v>
      </c>
      <c r="W102" s="4" t="s">
        <v>24</v>
      </c>
      <c r="X102" s="4" t="s">
        <v>23</v>
      </c>
      <c r="Y102" s="227"/>
      <c r="Z102" s="212"/>
      <c r="AA102" s="3">
        <v>40001</v>
      </c>
      <c r="AB102" s="6">
        <v>3.1</v>
      </c>
      <c r="AC102" s="6">
        <v>30.2</v>
      </c>
      <c r="AD102" s="6">
        <v>5.7</v>
      </c>
      <c r="AE102" s="6">
        <v>2.8</v>
      </c>
      <c r="AF102" s="5">
        <v>3.75</v>
      </c>
      <c r="AG102" s="4" t="s">
        <v>23</v>
      </c>
      <c r="AH102" s="4" t="s">
        <v>23</v>
      </c>
      <c r="AI102" s="4" t="s">
        <v>23</v>
      </c>
      <c r="AJ102" s="4" t="s">
        <v>24</v>
      </c>
      <c r="AK102" s="255"/>
      <c r="AL102" s="257"/>
      <c r="AM102" s="3">
        <v>40001</v>
      </c>
      <c r="AN102" s="6">
        <v>7.4</v>
      </c>
      <c r="AO102" s="6">
        <v>28.3</v>
      </c>
      <c r="AP102" s="6">
        <v>1.3</v>
      </c>
      <c r="AQ102" s="6">
        <v>3.97</v>
      </c>
      <c r="AR102" s="5">
        <v>7.25</v>
      </c>
      <c r="AS102" s="4" t="s">
        <v>24</v>
      </c>
      <c r="AT102" s="4" t="s">
        <v>23</v>
      </c>
      <c r="AU102" s="4" t="s">
        <v>25</v>
      </c>
      <c r="AV102" s="4" t="s">
        <v>25</v>
      </c>
      <c r="AW102" s="209"/>
      <c r="AX102" s="212"/>
      <c r="AY102" s="3">
        <v>40001</v>
      </c>
      <c r="AZ102" s="6">
        <v>5.5</v>
      </c>
      <c r="BA102" s="6">
        <v>14.7</v>
      </c>
      <c r="BB102" s="6">
        <v>3.7</v>
      </c>
      <c r="BC102" s="6">
        <v>14.7</v>
      </c>
      <c r="BD102" s="5">
        <v>5.75</v>
      </c>
      <c r="BE102" s="4" t="s">
        <v>24</v>
      </c>
      <c r="BF102" s="4" t="s">
        <v>22</v>
      </c>
      <c r="BG102" s="4" t="s">
        <v>24</v>
      </c>
      <c r="BH102" s="4" t="s">
        <v>25</v>
      </c>
      <c r="BI102" s="233"/>
      <c r="BJ102" s="215"/>
      <c r="BK102" s="3">
        <v>40001</v>
      </c>
      <c r="BL102" s="6">
        <v>6</v>
      </c>
      <c r="BM102" s="6">
        <v>20.6</v>
      </c>
      <c r="BN102" s="6">
        <v>3.4</v>
      </c>
      <c r="BO102" s="6">
        <v>12.5</v>
      </c>
      <c r="BP102" s="5">
        <v>6.25</v>
      </c>
      <c r="BQ102" s="4" t="s">
        <v>24</v>
      </c>
      <c r="BR102" s="4" t="s">
        <v>23</v>
      </c>
      <c r="BS102" s="4" t="s">
        <v>24</v>
      </c>
      <c r="BT102" s="4" t="s">
        <v>25</v>
      </c>
      <c r="BU102" s="233"/>
      <c r="BV102" s="215"/>
      <c r="BW102" s="3"/>
      <c r="BX102" s="6"/>
      <c r="BY102" s="6"/>
      <c r="BZ102" s="6"/>
      <c r="CA102" s="6"/>
      <c r="CB102" s="5"/>
      <c r="CC102" s="4"/>
      <c r="CD102" s="4"/>
      <c r="CE102" s="4"/>
      <c r="CF102" s="4"/>
      <c r="CG102" s="250"/>
      <c r="CH102" s="215"/>
      <c r="CI102" s="3"/>
      <c r="CJ102" s="6"/>
      <c r="CK102" s="6"/>
      <c r="CL102" s="6"/>
      <c r="CM102" s="6"/>
      <c r="CN102" s="5"/>
      <c r="CO102" s="4"/>
      <c r="CP102" s="4"/>
      <c r="CQ102" s="4"/>
      <c r="CR102" s="4"/>
      <c r="CS102" s="233"/>
      <c r="CT102" s="215"/>
      <c r="CU102" s="3"/>
      <c r="CV102" s="6"/>
      <c r="CW102" s="6"/>
      <c r="CX102" s="6"/>
      <c r="CY102" s="6"/>
      <c r="CZ102" s="5"/>
      <c r="DA102" s="4"/>
      <c r="DB102" s="4"/>
      <c r="DC102" s="4"/>
      <c r="DD102" s="4"/>
      <c r="DE102" s="233"/>
      <c r="DF102" s="215"/>
      <c r="DG102" s="3"/>
      <c r="DH102" s="6"/>
      <c r="DI102" s="6"/>
      <c r="DJ102" s="6"/>
      <c r="DK102" s="6"/>
      <c r="DL102" s="5"/>
      <c r="DM102" s="4"/>
      <c r="DN102" s="4"/>
      <c r="DO102" s="4"/>
      <c r="DP102" s="4"/>
      <c r="DQ102" s="233"/>
      <c r="DR102" s="215"/>
      <c r="DS102" s="3"/>
      <c r="DT102" s="6"/>
      <c r="DU102" s="6"/>
      <c r="DV102" s="6"/>
      <c r="DW102" s="6"/>
      <c r="DX102" s="5"/>
      <c r="DY102" s="4"/>
      <c r="DZ102" s="4"/>
      <c r="EA102" s="4"/>
      <c r="EB102" s="4"/>
      <c r="EC102" s="233"/>
      <c r="ED102" s="215"/>
      <c r="EE102" s="3"/>
      <c r="EF102" s="6"/>
      <c r="EG102" s="6"/>
      <c r="EH102" s="6"/>
      <c r="EI102" s="6"/>
      <c r="EJ102" s="5"/>
      <c r="EK102" s="4"/>
      <c r="EL102" s="4"/>
      <c r="EM102" s="4"/>
      <c r="EN102" s="4"/>
      <c r="EO102" s="233"/>
      <c r="EP102" s="215"/>
      <c r="EQ102" s="3"/>
      <c r="ER102" s="6"/>
      <c r="ES102" s="6"/>
      <c r="ET102" s="6"/>
      <c r="EU102" s="6"/>
      <c r="EV102" s="5"/>
      <c r="EW102" s="4"/>
      <c r="EX102" s="4"/>
      <c r="EY102" s="4"/>
      <c r="EZ102" s="4"/>
      <c r="FA102" s="233"/>
      <c r="FB102" s="215"/>
      <c r="FC102" s="3"/>
      <c r="FD102" s="6"/>
      <c r="FE102" s="6"/>
      <c r="FF102" s="6"/>
      <c r="FG102" s="6"/>
      <c r="FH102" s="5"/>
      <c r="FI102" s="4"/>
      <c r="FJ102" s="4"/>
      <c r="FK102" s="4"/>
      <c r="FL102" s="4"/>
      <c r="FM102" s="233"/>
      <c r="FN102" s="215"/>
      <c r="FO102" s="3"/>
      <c r="FP102" s="6"/>
      <c r="FQ102" s="6"/>
      <c r="FR102" s="6"/>
      <c r="FS102" s="6"/>
      <c r="FT102" s="5"/>
      <c r="FU102" s="4"/>
      <c r="FV102" s="4"/>
      <c r="FW102" s="4"/>
      <c r="FX102" s="4"/>
      <c r="FY102" s="233"/>
      <c r="FZ102" s="215"/>
      <c r="GA102" s="3"/>
      <c r="GB102" s="6"/>
      <c r="GC102" s="6"/>
      <c r="GD102" s="6"/>
      <c r="GE102" s="6"/>
      <c r="GF102" s="5"/>
      <c r="GG102" s="4"/>
      <c r="GH102" s="4"/>
      <c r="GI102" s="4"/>
      <c r="GJ102" s="4"/>
      <c r="GK102" s="233"/>
      <c r="GL102" s="215"/>
      <c r="GM102" s="3"/>
      <c r="GN102" s="6"/>
      <c r="GO102" s="6"/>
      <c r="GP102" s="6"/>
      <c r="GQ102" s="6"/>
      <c r="GR102" s="5"/>
      <c r="GS102" s="4"/>
      <c r="GT102" s="4"/>
      <c r="GU102" s="4"/>
      <c r="GV102" s="4"/>
      <c r="GW102" s="233"/>
      <c r="GX102" s="215"/>
      <c r="GY102" s="3"/>
      <c r="GZ102" s="6"/>
      <c r="HA102" s="6"/>
      <c r="HB102" s="6"/>
      <c r="HC102" s="6"/>
      <c r="HD102" s="5"/>
      <c r="HE102" s="4"/>
      <c r="HF102" s="4"/>
      <c r="HG102" s="4"/>
      <c r="HH102" s="4"/>
      <c r="HI102" s="233"/>
      <c r="HJ102" s="215"/>
      <c r="HK102" s="3"/>
      <c r="HL102" s="6"/>
      <c r="HM102" s="6"/>
      <c r="HN102" s="6"/>
      <c r="HO102" s="6"/>
      <c r="HP102" s="5"/>
      <c r="HQ102" s="4"/>
      <c r="HR102" s="4"/>
      <c r="HS102" s="4"/>
      <c r="HT102" s="4"/>
    </row>
    <row r="103" spans="1:228" x14ac:dyDescent="0.25">
      <c r="A103" s="209"/>
      <c r="B103" s="212"/>
      <c r="C103" s="3">
        <v>40030</v>
      </c>
      <c r="D103" s="6">
        <v>1</v>
      </c>
      <c r="E103" s="6">
        <v>23</v>
      </c>
      <c r="F103" s="6">
        <v>7.1</v>
      </c>
      <c r="G103" s="6">
        <v>0.04</v>
      </c>
      <c r="H103" s="5">
        <v>1.5</v>
      </c>
      <c r="I103" s="4" t="s">
        <v>22</v>
      </c>
      <c r="J103" s="4" t="s">
        <v>23</v>
      </c>
      <c r="K103" s="4" t="s">
        <v>22</v>
      </c>
      <c r="L103" s="4" t="s">
        <v>22</v>
      </c>
      <c r="M103" s="227"/>
      <c r="N103" s="253"/>
      <c r="O103" s="3">
        <v>40030</v>
      </c>
      <c r="P103" s="6">
        <v>3.4</v>
      </c>
      <c r="Q103" s="6">
        <v>271</v>
      </c>
      <c r="R103" s="6">
        <v>5.8</v>
      </c>
      <c r="S103" s="6">
        <v>0.59</v>
      </c>
      <c r="T103" s="5">
        <v>4.75</v>
      </c>
      <c r="U103" s="4" t="s">
        <v>23</v>
      </c>
      <c r="V103" s="4" t="s">
        <v>25</v>
      </c>
      <c r="W103" s="4" t="s">
        <v>23</v>
      </c>
      <c r="X103" s="4" t="s">
        <v>23</v>
      </c>
      <c r="Y103" s="227"/>
      <c r="Z103" s="212"/>
      <c r="AA103" s="3">
        <v>40030</v>
      </c>
      <c r="AB103" s="6">
        <v>2.4</v>
      </c>
      <c r="AC103" s="6">
        <v>59</v>
      </c>
      <c r="AD103" s="6">
        <v>4.2</v>
      </c>
      <c r="AE103" s="6">
        <v>3.46</v>
      </c>
      <c r="AF103" s="5">
        <v>5.75</v>
      </c>
      <c r="AG103" s="4" t="s">
        <v>22</v>
      </c>
      <c r="AH103" s="4" t="s">
        <v>24</v>
      </c>
      <c r="AI103" s="4" t="s">
        <v>24</v>
      </c>
      <c r="AJ103" s="4" t="s">
        <v>25</v>
      </c>
      <c r="AK103" s="255"/>
      <c r="AL103" s="257"/>
      <c r="AM103" s="3">
        <v>40030</v>
      </c>
      <c r="AN103" s="6">
        <v>15.9</v>
      </c>
      <c r="AO103" s="6">
        <v>30</v>
      </c>
      <c r="AP103" s="6">
        <v>0.9</v>
      </c>
      <c r="AQ103" s="6">
        <v>3.78</v>
      </c>
      <c r="AR103" s="5">
        <v>8.25</v>
      </c>
      <c r="AS103" s="4" t="s">
        <v>25</v>
      </c>
      <c r="AT103" s="4" t="s">
        <v>23</v>
      </c>
      <c r="AU103" s="4" t="s">
        <v>25</v>
      </c>
      <c r="AV103" s="4" t="s">
        <v>25</v>
      </c>
      <c r="AW103" s="209"/>
      <c r="AX103" s="212"/>
      <c r="AY103" s="3">
        <v>40030</v>
      </c>
      <c r="AZ103" s="6">
        <v>6.2</v>
      </c>
      <c r="BA103" s="6">
        <v>22.4</v>
      </c>
      <c r="BB103" s="6">
        <v>5.6</v>
      </c>
      <c r="BC103" s="6">
        <v>17.399999999999999</v>
      </c>
      <c r="BD103" s="5">
        <v>5.5</v>
      </c>
      <c r="BE103" s="4" t="s">
        <v>24</v>
      </c>
      <c r="BF103" s="4" t="s">
        <v>23</v>
      </c>
      <c r="BG103" s="4" t="s">
        <v>23</v>
      </c>
      <c r="BH103" s="4" t="s">
        <v>25</v>
      </c>
      <c r="BI103" s="233"/>
      <c r="BJ103" s="215"/>
      <c r="BK103" s="3">
        <v>40030</v>
      </c>
      <c r="BL103" s="6">
        <v>4.8</v>
      </c>
      <c r="BM103" s="6">
        <v>16.7</v>
      </c>
      <c r="BN103" s="6">
        <v>4.8</v>
      </c>
      <c r="BO103" s="6">
        <v>11.9</v>
      </c>
      <c r="BP103" s="5">
        <v>4.25</v>
      </c>
      <c r="BQ103" s="4" t="s">
        <v>23</v>
      </c>
      <c r="BR103" s="4" t="s">
        <v>22</v>
      </c>
      <c r="BS103" s="4" t="s">
        <v>23</v>
      </c>
      <c r="BT103" s="4" t="s">
        <v>25</v>
      </c>
      <c r="BU103" s="233"/>
      <c r="BV103" s="215"/>
      <c r="BW103" s="3"/>
      <c r="BX103" s="6"/>
      <c r="BY103" s="6"/>
      <c r="BZ103" s="6"/>
      <c r="CA103" s="6"/>
      <c r="CB103" s="5"/>
      <c r="CC103" s="4"/>
      <c r="CD103" s="4"/>
      <c r="CE103" s="4"/>
      <c r="CF103" s="4"/>
      <c r="CG103" s="250"/>
      <c r="CH103" s="215"/>
      <c r="CI103" s="3"/>
      <c r="CJ103" s="6"/>
      <c r="CK103" s="6"/>
      <c r="CL103" s="6"/>
      <c r="CM103" s="6"/>
      <c r="CN103" s="5"/>
      <c r="CO103" s="4"/>
      <c r="CP103" s="4"/>
      <c r="CQ103" s="4"/>
      <c r="CR103" s="4"/>
      <c r="CS103" s="233"/>
      <c r="CT103" s="215"/>
      <c r="CU103" s="3"/>
      <c r="CV103" s="6"/>
      <c r="CW103" s="6"/>
      <c r="CX103" s="6"/>
      <c r="CY103" s="6"/>
      <c r="CZ103" s="5"/>
      <c r="DA103" s="4"/>
      <c r="DB103" s="4"/>
      <c r="DC103" s="4"/>
      <c r="DD103" s="4"/>
      <c r="DE103" s="233"/>
      <c r="DF103" s="215"/>
      <c r="DG103" s="3"/>
      <c r="DH103" s="6"/>
      <c r="DI103" s="6"/>
      <c r="DJ103" s="6"/>
      <c r="DK103" s="6"/>
      <c r="DL103" s="5"/>
      <c r="DM103" s="4"/>
      <c r="DN103" s="4"/>
      <c r="DO103" s="4"/>
      <c r="DP103" s="4"/>
      <c r="DQ103" s="233"/>
      <c r="DR103" s="215"/>
      <c r="DS103" s="3"/>
      <c r="DT103" s="6"/>
      <c r="DU103" s="6"/>
      <c r="DV103" s="6"/>
      <c r="DW103" s="6"/>
      <c r="DX103" s="5"/>
      <c r="DY103" s="4"/>
      <c r="DZ103" s="4"/>
      <c r="EA103" s="4"/>
      <c r="EB103" s="4"/>
      <c r="EC103" s="233"/>
      <c r="ED103" s="215"/>
      <c r="EE103" s="3"/>
      <c r="EF103" s="6"/>
      <c r="EG103" s="6"/>
      <c r="EH103" s="6"/>
      <c r="EI103" s="6"/>
      <c r="EJ103" s="5"/>
      <c r="EK103" s="4"/>
      <c r="EL103" s="4"/>
      <c r="EM103" s="4"/>
      <c r="EN103" s="4"/>
      <c r="EO103" s="233"/>
      <c r="EP103" s="215"/>
      <c r="EQ103" s="3"/>
      <c r="ER103" s="6"/>
      <c r="ES103" s="6"/>
      <c r="ET103" s="6"/>
      <c r="EU103" s="6"/>
      <c r="EV103" s="5"/>
      <c r="EW103" s="4"/>
      <c r="EX103" s="4"/>
      <c r="EY103" s="4"/>
      <c r="EZ103" s="4"/>
      <c r="FA103" s="233"/>
      <c r="FB103" s="215"/>
      <c r="FC103" s="3"/>
      <c r="FD103" s="6"/>
      <c r="FE103" s="6"/>
      <c r="FF103" s="6"/>
      <c r="FG103" s="6"/>
      <c r="FH103" s="5"/>
      <c r="FI103" s="4"/>
      <c r="FJ103" s="4"/>
      <c r="FK103" s="4"/>
      <c r="FL103" s="4"/>
      <c r="FM103" s="233"/>
      <c r="FN103" s="215"/>
      <c r="FO103" s="3"/>
      <c r="FP103" s="6"/>
      <c r="FQ103" s="6"/>
      <c r="FR103" s="6"/>
      <c r="FS103" s="6"/>
      <c r="FT103" s="5"/>
      <c r="FU103" s="4"/>
      <c r="FV103" s="4"/>
      <c r="FW103" s="4"/>
      <c r="FX103" s="4"/>
      <c r="FY103" s="233"/>
      <c r="FZ103" s="215"/>
      <c r="GA103" s="3"/>
      <c r="GB103" s="6"/>
      <c r="GC103" s="6"/>
      <c r="GD103" s="6"/>
      <c r="GE103" s="6"/>
      <c r="GF103" s="5"/>
      <c r="GG103" s="4"/>
      <c r="GH103" s="4"/>
      <c r="GI103" s="4"/>
      <c r="GJ103" s="4"/>
      <c r="GK103" s="233"/>
      <c r="GL103" s="215"/>
      <c r="GM103" s="3"/>
      <c r="GN103" s="6"/>
      <c r="GO103" s="6"/>
      <c r="GP103" s="6"/>
      <c r="GQ103" s="6"/>
      <c r="GR103" s="5"/>
      <c r="GS103" s="4"/>
      <c r="GT103" s="4"/>
      <c r="GU103" s="4"/>
      <c r="GV103" s="4"/>
      <c r="GW103" s="233"/>
      <c r="GX103" s="215"/>
      <c r="GY103" s="3"/>
      <c r="GZ103" s="6"/>
      <c r="HA103" s="6"/>
      <c r="HB103" s="6"/>
      <c r="HC103" s="6"/>
      <c r="HD103" s="5"/>
      <c r="HE103" s="4"/>
      <c r="HF103" s="4"/>
      <c r="HG103" s="4"/>
      <c r="HH103" s="4"/>
      <c r="HI103" s="233"/>
      <c r="HJ103" s="215"/>
      <c r="HK103" s="3"/>
      <c r="HL103" s="6"/>
      <c r="HM103" s="6"/>
      <c r="HN103" s="6"/>
      <c r="HO103" s="6"/>
      <c r="HP103" s="5"/>
      <c r="HQ103" s="4"/>
      <c r="HR103" s="4"/>
      <c r="HS103" s="4"/>
      <c r="HT103" s="4"/>
    </row>
    <row r="104" spans="1:228" x14ac:dyDescent="0.25">
      <c r="A104" s="209"/>
      <c r="B104" s="212"/>
      <c r="C104" s="3">
        <v>40057</v>
      </c>
      <c r="D104" s="6">
        <v>1.3</v>
      </c>
      <c r="E104" s="6">
        <v>45.2</v>
      </c>
      <c r="F104" s="6">
        <v>7.8</v>
      </c>
      <c r="G104" s="6">
        <v>0.05</v>
      </c>
      <c r="H104" s="5">
        <v>1.5</v>
      </c>
      <c r="I104" s="4" t="s">
        <v>22</v>
      </c>
      <c r="J104" s="4" t="s">
        <v>23</v>
      </c>
      <c r="K104" s="4" t="s">
        <v>22</v>
      </c>
      <c r="L104" s="4" t="s">
        <v>22</v>
      </c>
      <c r="M104" s="227"/>
      <c r="N104" s="253"/>
      <c r="O104" s="3">
        <v>40057</v>
      </c>
      <c r="P104" s="6">
        <v>1.4</v>
      </c>
      <c r="Q104" s="6">
        <v>50.8</v>
      </c>
      <c r="R104" s="6">
        <v>7.1</v>
      </c>
      <c r="S104" s="6">
        <v>0.11</v>
      </c>
      <c r="T104" s="5">
        <v>2.25</v>
      </c>
      <c r="U104" s="4" t="s">
        <v>22</v>
      </c>
      <c r="V104" s="4" t="s">
        <v>24</v>
      </c>
      <c r="W104" s="4" t="s">
        <v>22</v>
      </c>
      <c r="X104" s="4" t="s">
        <v>22</v>
      </c>
      <c r="Y104" s="227"/>
      <c r="Z104" s="212"/>
      <c r="AA104" s="3">
        <v>40057</v>
      </c>
      <c r="AB104" s="6">
        <v>2.2000000000000002</v>
      </c>
      <c r="AC104" s="6">
        <v>31</v>
      </c>
      <c r="AD104" s="6">
        <v>5.6</v>
      </c>
      <c r="AE104" s="6">
        <v>1.59</v>
      </c>
      <c r="AF104" s="5">
        <v>3.25</v>
      </c>
      <c r="AG104" s="4" t="s">
        <v>22</v>
      </c>
      <c r="AH104" s="4" t="s">
        <v>23</v>
      </c>
      <c r="AI104" s="4" t="s">
        <v>23</v>
      </c>
      <c r="AJ104" s="4" t="s">
        <v>24</v>
      </c>
      <c r="AK104" s="255"/>
      <c r="AL104" s="257"/>
      <c r="AM104" s="3">
        <v>40057</v>
      </c>
      <c r="AN104" s="6">
        <v>17.899999999999999</v>
      </c>
      <c r="AO104" s="6">
        <v>57.3</v>
      </c>
      <c r="AP104" s="6">
        <v>2.1</v>
      </c>
      <c r="AQ104" s="6">
        <v>2.19</v>
      </c>
      <c r="AR104" s="5">
        <v>7</v>
      </c>
      <c r="AS104" s="4" t="s">
        <v>25</v>
      </c>
      <c r="AT104" s="4" t="s">
        <v>24</v>
      </c>
      <c r="AU104" s="4" t="s">
        <v>24</v>
      </c>
      <c r="AV104" s="4" t="s">
        <v>24</v>
      </c>
      <c r="AW104" s="209"/>
      <c r="AX104" s="212"/>
      <c r="AY104" s="3">
        <v>40057</v>
      </c>
      <c r="AZ104" s="6">
        <v>6.1</v>
      </c>
      <c r="BA104" s="6">
        <v>23.9</v>
      </c>
      <c r="BB104" s="6">
        <v>10.5</v>
      </c>
      <c r="BC104" s="6">
        <v>10.8</v>
      </c>
      <c r="BD104" s="5">
        <v>5</v>
      </c>
      <c r="BE104" s="4" t="s">
        <v>24</v>
      </c>
      <c r="BF104" s="4" t="s">
        <v>23</v>
      </c>
      <c r="BG104" s="4" t="s">
        <v>22</v>
      </c>
      <c r="BH104" s="4" t="s">
        <v>25</v>
      </c>
      <c r="BI104" s="233"/>
      <c r="BJ104" s="215"/>
      <c r="BK104" s="40">
        <v>40057</v>
      </c>
      <c r="BL104" s="6">
        <v>5.9</v>
      </c>
      <c r="BM104" s="6">
        <v>21</v>
      </c>
      <c r="BN104" s="6">
        <v>5.4</v>
      </c>
      <c r="BO104" s="6">
        <v>10.9</v>
      </c>
      <c r="BP104" s="5">
        <v>5.5</v>
      </c>
      <c r="BQ104" s="4" t="s">
        <v>24</v>
      </c>
      <c r="BR104" s="4" t="s">
        <v>23</v>
      </c>
      <c r="BS104" s="4" t="s">
        <v>23</v>
      </c>
      <c r="BT104" s="4" t="s">
        <v>25</v>
      </c>
      <c r="BU104" s="233"/>
      <c r="BV104" s="215"/>
      <c r="BW104" s="3"/>
      <c r="BX104" s="6"/>
      <c r="BY104" s="6"/>
      <c r="BZ104" s="6"/>
      <c r="CA104" s="6"/>
      <c r="CB104" s="5"/>
      <c r="CC104" s="4"/>
      <c r="CD104" s="4"/>
      <c r="CE104" s="4"/>
      <c r="CF104" s="4"/>
      <c r="CG104" s="250"/>
      <c r="CH104" s="215"/>
      <c r="CI104" s="3"/>
      <c r="CJ104" s="6"/>
      <c r="CK104" s="6"/>
      <c r="CL104" s="6"/>
      <c r="CM104" s="6"/>
      <c r="CN104" s="5"/>
      <c r="CO104" s="4"/>
      <c r="CP104" s="4"/>
      <c r="CQ104" s="4"/>
      <c r="CR104" s="4"/>
      <c r="CS104" s="233"/>
      <c r="CT104" s="215"/>
      <c r="CU104" s="3"/>
      <c r="CV104" s="6"/>
      <c r="CW104" s="6"/>
      <c r="CX104" s="6"/>
      <c r="CY104" s="6"/>
      <c r="CZ104" s="5"/>
      <c r="DA104" s="4"/>
      <c r="DB104" s="4"/>
      <c r="DC104" s="4"/>
      <c r="DD104" s="4"/>
      <c r="DE104" s="233"/>
      <c r="DF104" s="215"/>
      <c r="DG104" s="3"/>
      <c r="DH104" s="6"/>
      <c r="DI104" s="6"/>
      <c r="DJ104" s="6"/>
      <c r="DK104" s="6"/>
      <c r="DL104" s="5"/>
      <c r="DM104" s="4"/>
      <c r="DN104" s="4"/>
      <c r="DO104" s="4"/>
      <c r="DP104" s="4"/>
      <c r="DQ104" s="233"/>
      <c r="DR104" s="215"/>
      <c r="DS104" s="3"/>
      <c r="DT104" s="6"/>
      <c r="DU104" s="6"/>
      <c r="DV104" s="6"/>
      <c r="DW104" s="6"/>
      <c r="DX104" s="5"/>
      <c r="DY104" s="4"/>
      <c r="DZ104" s="4"/>
      <c r="EA104" s="4"/>
      <c r="EB104" s="4"/>
      <c r="EC104" s="233"/>
      <c r="ED104" s="215"/>
      <c r="EE104" s="3"/>
      <c r="EF104" s="6"/>
      <c r="EG104" s="6"/>
      <c r="EH104" s="6"/>
      <c r="EI104" s="6"/>
      <c r="EJ104" s="5"/>
      <c r="EK104" s="4"/>
      <c r="EL104" s="4"/>
      <c r="EM104" s="4"/>
      <c r="EN104" s="4"/>
      <c r="EO104" s="233"/>
      <c r="EP104" s="215"/>
      <c r="EQ104" s="3"/>
      <c r="ER104" s="6"/>
      <c r="ES104" s="6"/>
      <c r="ET104" s="6"/>
      <c r="EU104" s="6"/>
      <c r="EV104" s="5"/>
      <c r="EW104" s="4"/>
      <c r="EX104" s="4"/>
      <c r="EY104" s="4"/>
      <c r="EZ104" s="4"/>
      <c r="FA104" s="233"/>
      <c r="FB104" s="215"/>
      <c r="FC104" s="3"/>
      <c r="FD104" s="6"/>
      <c r="FE104" s="6"/>
      <c r="FF104" s="6"/>
      <c r="FG104" s="6"/>
      <c r="FH104" s="5"/>
      <c r="FI104" s="4"/>
      <c r="FJ104" s="4"/>
      <c r="FK104" s="4"/>
      <c r="FL104" s="4"/>
      <c r="FM104" s="233"/>
      <c r="FN104" s="215"/>
      <c r="FO104" s="3"/>
      <c r="FP104" s="6"/>
      <c r="FQ104" s="6"/>
      <c r="FR104" s="6"/>
      <c r="FS104" s="6"/>
      <c r="FT104" s="5"/>
      <c r="FU104" s="4"/>
      <c r="FV104" s="4"/>
      <c r="FW104" s="4"/>
      <c r="FX104" s="4"/>
      <c r="FY104" s="233"/>
      <c r="FZ104" s="215"/>
      <c r="GA104" s="3"/>
      <c r="GB104" s="6"/>
      <c r="GC104" s="6"/>
      <c r="GD104" s="6"/>
      <c r="GE104" s="6"/>
      <c r="GF104" s="5"/>
      <c r="GG104" s="4"/>
      <c r="GH104" s="4"/>
      <c r="GI104" s="4"/>
      <c r="GJ104" s="4"/>
      <c r="GK104" s="233"/>
      <c r="GL104" s="215"/>
      <c r="GM104" s="3"/>
      <c r="GN104" s="6"/>
      <c r="GO104" s="6"/>
      <c r="GP104" s="6"/>
      <c r="GQ104" s="6"/>
      <c r="GR104" s="5"/>
      <c r="GS104" s="4"/>
      <c r="GT104" s="4"/>
      <c r="GU104" s="4"/>
      <c r="GV104" s="4"/>
      <c r="GW104" s="233"/>
      <c r="GX104" s="215"/>
      <c r="GY104" s="3"/>
      <c r="GZ104" s="6"/>
      <c r="HA104" s="6"/>
      <c r="HB104" s="6"/>
      <c r="HC104" s="6"/>
      <c r="HD104" s="5"/>
      <c r="HE104" s="4"/>
      <c r="HF104" s="4"/>
      <c r="HG104" s="4"/>
      <c r="HH104" s="4"/>
      <c r="HI104" s="233"/>
      <c r="HJ104" s="215"/>
      <c r="HK104" s="3"/>
      <c r="HL104" s="6"/>
      <c r="HM104" s="6"/>
      <c r="HN104" s="6"/>
      <c r="HO104" s="6"/>
      <c r="HP104" s="5"/>
      <c r="HQ104" s="4"/>
      <c r="HR104" s="4"/>
      <c r="HS104" s="4"/>
      <c r="HT104" s="4"/>
    </row>
    <row r="105" spans="1:228" x14ac:dyDescent="0.25">
      <c r="A105" s="209"/>
      <c r="B105" s="212"/>
      <c r="C105" s="45">
        <v>40091</v>
      </c>
      <c r="D105" s="46">
        <v>2</v>
      </c>
      <c r="E105" s="47">
        <v>54.7</v>
      </c>
      <c r="F105" s="47">
        <v>7.2</v>
      </c>
      <c r="G105" s="47">
        <v>0.09</v>
      </c>
      <c r="H105" s="5">
        <v>2.25</v>
      </c>
      <c r="I105" s="4" t="s">
        <v>22</v>
      </c>
      <c r="J105" s="4" t="s">
        <v>24</v>
      </c>
      <c r="K105" s="4" t="s">
        <v>22</v>
      </c>
      <c r="L105" s="4" t="s">
        <v>22</v>
      </c>
      <c r="M105" s="227"/>
      <c r="N105" s="253"/>
      <c r="O105" s="45">
        <v>40091</v>
      </c>
      <c r="P105" s="48">
        <v>1.4</v>
      </c>
      <c r="Q105" s="48">
        <v>50.4</v>
      </c>
      <c r="R105" s="48">
        <v>7</v>
      </c>
      <c r="S105" s="48">
        <v>0.09</v>
      </c>
      <c r="T105" s="5">
        <v>2.25</v>
      </c>
      <c r="U105" s="4" t="s">
        <v>22</v>
      </c>
      <c r="V105" s="4" t="s">
        <v>24</v>
      </c>
      <c r="W105" s="4" t="s">
        <v>22</v>
      </c>
      <c r="X105" s="4" t="s">
        <v>22</v>
      </c>
      <c r="Y105" s="227"/>
      <c r="Z105" s="212"/>
      <c r="AA105" s="45">
        <v>40091</v>
      </c>
      <c r="AB105" s="49">
        <v>3.3</v>
      </c>
      <c r="AC105" s="49">
        <v>26</v>
      </c>
      <c r="AD105" s="49">
        <v>5</v>
      </c>
      <c r="AE105" s="49">
        <v>4.26</v>
      </c>
      <c r="AF105" s="5">
        <v>4.75</v>
      </c>
      <c r="AG105" s="4" t="s">
        <v>23</v>
      </c>
      <c r="AH105" s="4" t="s">
        <v>23</v>
      </c>
      <c r="AI105" s="4" t="s">
        <v>23</v>
      </c>
      <c r="AJ105" s="4" t="s">
        <v>25</v>
      </c>
      <c r="AK105" s="255"/>
      <c r="AL105" s="257"/>
      <c r="AM105" s="45">
        <v>40091</v>
      </c>
      <c r="AN105" s="50">
        <v>4.3</v>
      </c>
      <c r="AO105" s="50">
        <v>20.399999999999999</v>
      </c>
      <c r="AP105" s="50">
        <v>3</v>
      </c>
      <c r="AQ105" s="50">
        <v>5.15</v>
      </c>
      <c r="AR105" s="5">
        <v>5.5</v>
      </c>
      <c r="AS105" s="4" t="s">
        <v>23</v>
      </c>
      <c r="AT105" s="4" t="s">
        <v>23</v>
      </c>
      <c r="AU105" s="4" t="s">
        <v>24</v>
      </c>
      <c r="AV105" s="4" t="s">
        <v>25</v>
      </c>
      <c r="AW105" s="209"/>
      <c r="AX105" s="212"/>
      <c r="AY105" s="45">
        <v>40091</v>
      </c>
      <c r="AZ105" s="47">
        <v>4.7</v>
      </c>
      <c r="BA105" s="47">
        <v>15.7</v>
      </c>
      <c r="BB105" s="47">
        <v>2.9</v>
      </c>
      <c r="BC105" s="47">
        <v>15.2</v>
      </c>
      <c r="BD105" s="5">
        <v>5</v>
      </c>
      <c r="BE105" s="4" t="s">
        <v>23</v>
      </c>
      <c r="BF105" s="4" t="s">
        <v>22</v>
      </c>
      <c r="BG105" s="4" t="s">
        <v>24</v>
      </c>
      <c r="BH105" s="4" t="s">
        <v>25</v>
      </c>
      <c r="BI105" s="233"/>
      <c r="BJ105" s="215"/>
      <c r="BK105" s="45">
        <v>40091</v>
      </c>
      <c r="BL105" s="51">
        <v>4.9000000000000004</v>
      </c>
      <c r="BM105" s="51">
        <v>14.2</v>
      </c>
      <c r="BN105" s="52">
        <v>1.5</v>
      </c>
      <c r="BO105" s="51">
        <v>10.6</v>
      </c>
      <c r="BP105" s="5">
        <v>6</v>
      </c>
      <c r="BQ105" s="4" t="s">
        <v>23</v>
      </c>
      <c r="BR105" s="4" t="s">
        <v>22</v>
      </c>
      <c r="BS105" s="4" t="s">
        <v>25</v>
      </c>
      <c r="BT105" s="4" t="s">
        <v>25</v>
      </c>
      <c r="BU105" s="233"/>
      <c r="BV105" s="215"/>
      <c r="BW105" s="3"/>
      <c r="BX105" s="6"/>
      <c r="BY105" s="6"/>
      <c r="BZ105" s="6"/>
      <c r="CA105" s="6"/>
      <c r="CB105" s="5"/>
      <c r="CC105" s="4"/>
      <c r="CD105" s="4"/>
      <c r="CE105" s="4"/>
      <c r="CF105" s="4"/>
      <c r="CG105" s="250"/>
      <c r="CH105" s="215"/>
      <c r="CI105" s="3"/>
      <c r="CJ105" s="6"/>
      <c r="CK105" s="6"/>
      <c r="CL105" s="6"/>
      <c r="CM105" s="6"/>
      <c r="CN105" s="5"/>
      <c r="CO105" s="4"/>
      <c r="CP105" s="4"/>
      <c r="CQ105" s="4"/>
      <c r="CR105" s="4"/>
      <c r="CS105" s="233"/>
      <c r="CT105" s="215"/>
      <c r="CU105" s="3"/>
      <c r="CV105" s="6"/>
      <c r="CW105" s="6"/>
      <c r="CX105" s="6"/>
      <c r="CY105" s="6"/>
      <c r="CZ105" s="5"/>
      <c r="DA105" s="4"/>
      <c r="DB105" s="4"/>
      <c r="DC105" s="4"/>
      <c r="DD105" s="4"/>
      <c r="DE105" s="233"/>
      <c r="DF105" s="215"/>
      <c r="DG105" s="3"/>
      <c r="DH105" s="6"/>
      <c r="DI105" s="6"/>
      <c r="DJ105" s="6"/>
      <c r="DK105" s="6"/>
      <c r="DL105" s="5"/>
      <c r="DM105" s="4"/>
      <c r="DN105" s="4"/>
      <c r="DO105" s="4"/>
      <c r="DP105" s="4"/>
      <c r="DQ105" s="233"/>
      <c r="DR105" s="215"/>
      <c r="DS105" s="3"/>
      <c r="DT105" s="6"/>
      <c r="DU105" s="6"/>
      <c r="DV105" s="6"/>
      <c r="DW105" s="6"/>
      <c r="DX105" s="5"/>
      <c r="DY105" s="4"/>
      <c r="DZ105" s="4"/>
      <c r="EA105" s="4"/>
      <c r="EB105" s="4"/>
      <c r="EC105" s="233"/>
      <c r="ED105" s="215"/>
      <c r="EE105" s="3"/>
      <c r="EF105" s="6"/>
      <c r="EG105" s="6"/>
      <c r="EH105" s="6"/>
      <c r="EI105" s="6"/>
      <c r="EJ105" s="5"/>
      <c r="EK105" s="4"/>
      <c r="EL105" s="4"/>
      <c r="EM105" s="4"/>
      <c r="EN105" s="4"/>
      <c r="EO105" s="233"/>
      <c r="EP105" s="215"/>
      <c r="EQ105" s="3"/>
      <c r="ER105" s="6"/>
      <c r="ES105" s="6"/>
      <c r="ET105" s="6"/>
      <c r="EU105" s="6"/>
      <c r="EV105" s="5"/>
      <c r="EW105" s="4"/>
      <c r="EX105" s="4"/>
      <c r="EY105" s="4"/>
      <c r="EZ105" s="4"/>
      <c r="FA105" s="233"/>
      <c r="FB105" s="215"/>
      <c r="FC105" s="3"/>
      <c r="FD105" s="6"/>
      <c r="FE105" s="6"/>
      <c r="FF105" s="6"/>
      <c r="FG105" s="6"/>
      <c r="FH105" s="5"/>
      <c r="FI105" s="4"/>
      <c r="FJ105" s="4"/>
      <c r="FK105" s="4"/>
      <c r="FL105" s="4"/>
      <c r="FM105" s="233"/>
      <c r="FN105" s="215"/>
      <c r="FO105" s="3"/>
      <c r="FP105" s="6"/>
      <c r="FQ105" s="6"/>
      <c r="FR105" s="6"/>
      <c r="FS105" s="6"/>
      <c r="FT105" s="5"/>
      <c r="FU105" s="4"/>
      <c r="FV105" s="4"/>
      <c r="FW105" s="4"/>
      <c r="FX105" s="4"/>
      <c r="FY105" s="233"/>
      <c r="FZ105" s="215"/>
      <c r="GA105" s="3"/>
      <c r="GB105" s="6"/>
      <c r="GC105" s="6"/>
      <c r="GD105" s="6"/>
      <c r="GE105" s="6"/>
      <c r="GF105" s="5"/>
      <c r="GG105" s="4"/>
      <c r="GH105" s="4"/>
      <c r="GI105" s="4"/>
      <c r="GJ105" s="4"/>
      <c r="GK105" s="233"/>
      <c r="GL105" s="215"/>
      <c r="GM105" s="3"/>
      <c r="GN105" s="6"/>
      <c r="GO105" s="6"/>
      <c r="GP105" s="6"/>
      <c r="GQ105" s="6"/>
      <c r="GR105" s="5"/>
      <c r="GS105" s="4"/>
      <c r="GT105" s="4"/>
      <c r="GU105" s="4"/>
      <c r="GV105" s="4"/>
      <c r="GW105" s="233"/>
      <c r="GX105" s="215"/>
      <c r="GY105" s="3"/>
      <c r="GZ105" s="6"/>
      <c r="HA105" s="6"/>
      <c r="HB105" s="6"/>
      <c r="HC105" s="6"/>
      <c r="HD105" s="5"/>
      <c r="HE105" s="4"/>
      <c r="HF105" s="4"/>
      <c r="HG105" s="4"/>
      <c r="HH105" s="4"/>
      <c r="HI105" s="233"/>
      <c r="HJ105" s="215"/>
      <c r="HK105" s="3"/>
      <c r="HL105" s="6"/>
      <c r="HM105" s="6"/>
      <c r="HN105" s="6"/>
      <c r="HO105" s="6"/>
      <c r="HP105" s="5"/>
      <c r="HQ105" s="4"/>
      <c r="HR105" s="4"/>
      <c r="HS105" s="4"/>
      <c r="HT105" s="4"/>
    </row>
    <row r="106" spans="1:228" x14ac:dyDescent="0.25">
      <c r="A106" s="209"/>
      <c r="B106" s="212"/>
      <c r="C106" s="45">
        <v>40121</v>
      </c>
      <c r="D106" s="6">
        <v>1</v>
      </c>
      <c r="E106" s="46">
        <v>18</v>
      </c>
      <c r="F106" s="46">
        <v>9</v>
      </c>
      <c r="G106" s="46">
        <v>0.02</v>
      </c>
      <c r="H106" s="5">
        <v>1</v>
      </c>
      <c r="I106" s="4" t="s">
        <v>22</v>
      </c>
      <c r="J106" s="4" t="s">
        <v>22</v>
      </c>
      <c r="K106" s="4" t="s">
        <v>22</v>
      </c>
      <c r="L106" s="4" t="s">
        <v>22</v>
      </c>
      <c r="M106" s="227"/>
      <c r="N106" s="253"/>
      <c r="O106" s="45">
        <v>40121</v>
      </c>
      <c r="P106" s="53">
        <v>2.2999999999999998</v>
      </c>
      <c r="Q106" s="53">
        <v>11.8</v>
      </c>
      <c r="R106" s="53">
        <v>8.3000000000000007</v>
      </c>
      <c r="S106" s="53">
        <v>0.13</v>
      </c>
      <c r="T106" s="5">
        <v>1</v>
      </c>
      <c r="U106" s="4" t="s">
        <v>22</v>
      </c>
      <c r="V106" s="4" t="s">
        <v>22</v>
      </c>
      <c r="W106" s="4" t="s">
        <v>22</v>
      </c>
      <c r="X106" s="4" t="s">
        <v>22</v>
      </c>
      <c r="Y106" s="227"/>
      <c r="Z106" s="212"/>
      <c r="AA106" s="45">
        <v>40121</v>
      </c>
      <c r="AB106" s="49">
        <v>1.6</v>
      </c>
      <c r="AC106" s="49">
        <v>12.3</v>
      </c>
      <c r="AD106" s="49">
        <v>5.9</v>
      </c>
      <c r="AE106" s="49">
        <v>1.63</v>
      </c>
      <c r="AF106" s="5">
        <v>2.75</v>
      </c>
      <c r="AG106" s="4" t="s">
        <v>22</v>
      </c>
      <c r="AH106" s="4" t="s">
        <v>22</v>
      </c>
      <c r="AI106" s="4" t="s">
        <v>23</v>
      </c>
      <c r="AJ106" s="4" t="s">
        <v>24</v>
      </c>
      <c r="AK106" s="255"/>
      <c r="AL106" s="257"/>
      <c r="AM106" s="45">
        <v>40121</v>
      </c>
      <c r="AN106" s="54">
        <v>9.4</v>
      </c>
      <c r="AO106" s="54">
        <v>19.8</v>
      </c>
      <c r="AP106" s="54">
        <v>2.4</v>
      </c>
      <c r="AQ106" s="54">
        <v>6.26</v>
      </c>
      <c r="AR106" s="5">
        <v>5.75</v>
      </c>
      <c r="AS106" s="4" t="s">
        <v>24</v>
      </c>
      <c r="AT106" s="4" t="s">
        <v>22</v>
      </c>
      <c r="AU106" s="4" t="s">
        <v>24</v>
      </c>
      <c r="AV106" s="4" t="s">
        <v>25</v>
      </c>
      <c r="AW106" s="209"/>
      <c r="AX106" s="212"/>
      <c r="AY106" s="45">
        <v>40121</v>
      </c>
      <c r="AZ106" s="46">
        <v>9.8000000000000007</v>
      </c>
      <c r="BA106" s="46">
        <v>18.399999999999999</v>
      </c>
      <c r="BB106" s="46">
        <v>4.0999999999999996</v>
      </c>
      <c r="BC106" s="46">
        <v>18.5</v>
      </c>
      <c r="BD106" s="5">
        <v>5.75</v>
      </c>
      <c r="BE106" s="4" t="s">
        <v>24</v>
      </c>
      <c r="BF106" s="4" t="s">
        <v>22</v>
      </c>
      <c r="BG106" s="4" t="s">
        <v>24</v>
      </c>
      <c r="BH106" s="4" t="s">
        <v>25</v>
      </c>
      <c r="BI106" s="233"/>
      <c r="BJ106" s="215"/>
      <c r="BK106" s="45">
        <v>40121</v>
      </c>
      <c r="BL106" s="55">
        <v>9.1</v>
      </c>
      <c r="BM106" s="55">
        <v>22.1</v>
      </c>
      <c r="BN106" s="56">
        <v>4.0999999999999996</v>
      </c>
      <c r="BO106" s="55">
        <v>14.1</v>
      </c>
      <c r="BP106" s="5">
        <v>6.25</v>
      </c>
      <c r="BQ106" s="4" t="s">
        <v>24</v>
      </c>
      <c r="BR106" s="4" t="s">
        <v>23</v>
      </c>
      <c r="BS106" s="4" t="s">
        <v>24</v>
      </c>
      <c r="BT106" s="4" t="s">
        <v>25</v>
      </c>
      <c r="BU106" s="233"/>
      <c r="BV106" s="215"/>
      <c r="BW106" s="3"/>
      <c r="BX106" s="6"/>
      <c r="BY106" s="6"/>
      <c r="BZ106" s="6"/>
      <c r="CA106" s="6"/>
      <c r="CB106" s="5"/>
      <c r="CC106" s="4"/>
      <c r="CD106" s="4"/>
      <c r="CE106" s="4"/>
      <c r="CF106" s="4"/>
      <c r="CG106" s="250"/>
      <c r="CH106" s="215"/>
      <c r="CI106" s="3"/>
      <c r="CJ106" s="6"/>
      <c r="CK106" s="6"/>
      <c r="CL106" s="6"/>
      <c r="CM106" s="6"/>
      <c r="CN106" s="5"/>
      <c r="CO106" s="4"/>
      <c r="CP106" s="4"/>
      <c r="CQ106" s="4"/>
      <c r="CR106" s="4"/>
      <c r="CS106" s="233"/>
      <c r="CT106" s="215"/>
      <c r="CU106" s="3"/>
      <c r="CV106" s="6"/>
      <c r="CW106" s="6"/>
      <c r="CX106" s="6"/>
      <c r="CY106" s="6"/>
      <c r="CZ106" s="5"/>
      <c r="DA106" s="4"/>
      <c r="DB106" s="4"/>
      <c r="DC106" s="4"/>
      <c r="DD106" s="4"/>
      <c r="DE106" s="233"/>
      <c r="DF106" s="215"/>
      <c r="DG106" s="3"/>
      <c r="DH106" s="6"/>
      <c r="DI106" s="6"/>
      <c r="DJ106" s="6"/>
      <c r="DK106" s="6"/>
      <c r="DL106" s="5"/>
      <c r="DM106" s="4"/>
      <c r="DN106" s="4"/>
      <c r="DO106" s="4"/>
      <c r="DP106" s="4"/>
      <c r="DQ106" s="233"/>
      <c r="DR106" s="215"/>
      <c r="DS106" s="3"/>
      <c r="DT106" s="6"/>
      <c r="DU106" s="6"/>
      <c r="DV106" s="6"/>
      <c r="DW106" s="6"/>
      <c r="DX106" s="5"/>
      <c r="DY106" s="4"/>
      <c r="DZ106" s="4"/>
      <c r="EA106" s="4"/>
      <c r="EB106" s="4"/>
      <c r="EC106" s="233"/>
      <c r="ED106" s="215"/>
      <c r="EE106" s="3"/>
      <c r="EF106" s="6"/>
      <c r="EG106" s="6"/>
      <c r="EH106" s="6"/>
      <c r="EI106" s="6"/>
      <c r="EJ106" s="5"/>
      <c r="EK106" s="4"/>
      <c r="EL106" s="4"/>
      <c r="EM106" s="4"/>
      <c r="EN106" s="4"/>
      <c r="EO106" s="233"/>
      <c r="EP106" s="215"/>
      <c r="EQ106" s="3"/>
      <c r="ER106" s="6"/>
      <c r="ES106" s="6"/>
      <c r="ET106" s="6"/>
      <c r="EU106" s="6"/>
      <c r="EV106" s="5"/>
      <c r="EW106" s="4"/>
      <c r="EX106" s="4"/>
      <c r="EY106" s="4"/>
      <c r="EZ106" s="4"/>
      <c r="FA106" s="233"/>
      <c r="FB106" s="215"/>
      <c r="FC106" s="3"/>
      <c r="FD106" s="6"/>
      <c r="FE106" s="6"/>
      <c r="FF106" s="6"/>
      <c r="FG106" s="6"/>
      <c r="FH106" s="5"/>
      <c r="FI106" s="4"/>
      <c r="FJ106" s="4"/>
      <c r="FK106" s="4"/>
      <c r="FL106" s="4"/>
      <c r="FM106" s="233"/>
      <c r="FN106" s="215"/>
      <c r="FO106" s="3"/>
      <c r="FP106" s="6"/>
      <c r="FQ106" s="6"/>
      <c r="FR106" s="6"/>
      <c r="FS106" s="6"/>
      <c r="FT106" s="5"/>
      <c r="FU106" s="4"/>
      <c r="FV106" s="4"/>
      <c r="FW106" s="4"/>
      <c r="FX106" s="4"/>
      <c r="FY106" s="233"/>
      <c r="FZ106" s="215"/>
      <c r="GA106" s="3"/>
      <c r="GB106" s="6"/>
      <c r="GC106" s="6"/>
      <c r="GD106" s="6"/>
      <c r="GE106" s="6"/>
      <c r="GF106" s="5"/>
      <c r="GG106" s="4"/>
      <c r="GH106" s="4"/>
      <c r="GI106" s="4"/>
      <c r="GJ106" s="4"/>
      <c r="GK106" s="233"/>
      <c r="GL106" s="215"/>
      <c r="GM106" s="3"/>
      <c r="GN106" s="6"/>
      <c r="GO106" s="6"/>
      <c r="GP106" s="6"/>
      <c r="GQ106" s="6"/>
      <c r="GR106" s="5"/>
      <c r="GS106" s="4"/>
      <c r="GT106" s="4"/>
      <c r="GU106" s="4"/>
      <c r="GV106" s="4"/>
      <c r="GW106" s="233"/>
      <c r="GX106" s="215"/>
      <c r="GY106" s="3"/>
      <c r="GZ106" s="6"/>
      <c r="HA106" s="6"/>
      <c r="HB106" s="6"/>
      <c r="HC106" s="6"/>
      <c r="HD106" s="5"/>
      <c r="HE106" s="4"/>
      <c r="HF106" s="4"/>
      <c r="HG106" s="4"/>
      <c r="HH106" s="4"/>
      <c r="HI106" s="233"/>
      <c r="HJ106" s="215"/>
      <c r="HK106" s="3"/>
      <c r="HL106" s="6"/>
      <c r="HM106" s="6"/>
      <c r="HN106" s="6"/>
      <c r="HO106" s="6"/>
      <c r="HP106" s="5"/>
      <c r="HQ106" s="4"/>
      <c r="HR106" s="4"/>
      <c r="HS106" s="4"/>
      <c r="HT106" s="4"/>
    </row>
    <row r="107" spans="1:228" ht="17.25" thickBot="1" x14ac:dyDescent="0.3">
      <c r="A107" s="210"/>
      <c r="B107" s="213"/>
      <c r="C107" s="45">
        <v>40157</v>
      </c>
      <c r="D107" s="6">
        <v>1</v>
      </c>
      <c r="E107" s="57">
        <v>6.6</v>
      </c>
      <c r="F107" s="57">
        <v>9.4</v>
      </c>
      <c r="G107" s="57">
        <v>0.02</v>
      </c>
      <c r="H107" s="5">
        <v>1</v>
      </c>
      <c r="I107" s="4" t="s">
        <v>22</v>
      </c>
      <c r="J107" s="4" t="s">
        <v>22</v>
      </c>
      <c r="K107" s="4" t="s">
        <v>22</v>
      </c>
      <c r="L107" s="4" t="s">
        <v>22</v>
      </c>
      <c r="M107" s="228"/>
      <c r="N107" s="254"/>
      <c r="O107" s="45">
        <v>40157</v>
      </c>
      <c r="P107" s="58">
        <v>6.7</v>
      </c>
      <c r="Q107" s="58">
        <v>62.5</v>
      </c>
      <c r="R107" s="58">
        <v>3.7</v>
      </c>
      <c r="S107" s="58">
        <v>0.62</v>
      </c>
      <c r="T107" s="29">
        <v>5.25</v>
      </c>
      <c r="U107" s="28" t="s">
        <v>24</v>
      </c>
      <c r="V107" s="28" t="s">
        <v>24</v>
      </c>
      <c r="W107" s="4" t="s">
        <v>24</v>
      </c>
      <c r="X107" s="28" t="s">
        <v>23</v>
      </c>
      <c r="Y107" s="228"/>
      <c r="Z107" s="213"/>
      <c r="AA107" s="45">
        <v>40157</v>
      </c>
      <c r="AB107" s="59">
        <v>4</v>
      </c>
      <c r="AC107" s="59">
        <v>13.4</v>
      </c>
      <c r="AD107" s="59">
        <v>8.6</v>
      </c>
      <c r="AE107" s="59">
        <v>7.81</v>
      </c>
      <c r="AF107" s="29">
        <v>3.75</v>
      </c>
      <c r="AG107" s="28" t="s">
        <v>23</v>
      </c>
      <c r="AH107" s="28" t="s">
        <v>22</v>
      </c>
      <c r="AI107" s="4" t="s">
        <v>22</v>
      </c>
      <c r="AJ107" s="28" t="s">
        <v>25</v>
      </c>
      <c r="AK107" s="256"/>
      <c r="AL107" s="258"/>
      <c r="AM107" s="45">
        <v>40157</v>
      </c>
      <c r="AN107" s="60">
        <v>42</v>
      </c>
      <c r="AO107" s="60">
        <v>60.6</v>
      </c>
      <c r="AP107" s="61">
        <v>1.3</v>
      </c>
      <c r="AQ107" s="61">
        <v>11.4</v>
      </c>
      <c r="AR107" s="5">
        <v>9</v>
      </c>
      <c r="AS107" s="4" t="s">
        <v>25</v>
      </c>
      <c r="AT107" s="4" t="s">
        <v>24</v>
      </c>
      <c r="AU107" s="4" t="s">
        <v>25</v>
      </c>
      <c r="AV107" s="4" t="s">
        <v>25</v>
      </c>
      <c r="AW107" s="210"/>
      <c r="AX107" s="213"/>
      <c r="AY107" s="45">
        <v>40157</v>
      </c>
      <c r="AZ107" s="57">
        <v>8.6</v>
      </c>
      <c r="BA107" s="57">
        <v>13.3</v>
      </c>
      <c r="BB107" s="57">
        <v>1</v>
      </c>
      <c r="BC107" s="57">
        <v>23</v>
      </c>
      <c r="BD107" s="62">
        <v>6.75</v>
      </c>
      <c r="BE107" s="7" t="s">
        <v>24</v>
      </c>
      <c r="BF107" s="7" t="s">
        <v>22</v>
      </c>
      <c r="BG107" s="7" t="s">
        <v>25</v>
      </c>
      <c r="BH107" s="7" t="s">
        <v>25</v>
      </c>
      <c r="BI107" s="234"/>
      <c r="BJ107" s="216"/>
      <c r="BK107" s="45">
        <v>40157</v>
      </c>
      <c r="BL107" s="63">
        <v>6.7</v>
      </c>
      <c r="BM107" s="63">
        <v>12.9</v>
      </c>
      <c r="BN107" s="64">
        <v>2.4</v>
      </c>
      <c r="BO107" s="63">
        <v>19.399999999999999</v>
      </c>
      <c r="BP107" s="5">
        <v>5.75</v>
      </c>
      <c r="BQ107" s="4" t="s">
        <v>24</v>
      </c>
      <c r="BR107" s="4" t="s">
        <v>22</v>
      </c>
      <c r="BS107" s="4" t="s">
        <v>24</v>
      </c>
      <c r="BT107" s="4" t="s">
        <v>25</v>
      </c>
      <c r="BU107" s="234"/>
      <c r="BV107" s="216"/>
      <c r="BW107" s="3"/>
      <c r="BX107" s="8"/>
      <c r="BY107" s="8"/>
      <c r="BZ107" s="8"/>
      <c r="CA107" s="8"/>
      <c r="CB107" s="5"/>
      <c r="CC107" s="4"/>
      <c r="CD107" s="4"/>
      <c r="CE107" s="4"/>
      <c r="CF107" s="4"/>
      <c r="CG107" s="251"/>
      <c r="CH107" s="216"/>
      <c r="CI107" s="3"/>
      <c r="CJ107" s="8"/>
      <c r="CK107" s="8"/>
      <c r="CL107" s="8"/>
      <c r="CM107" s="8"/>
      <c r="CN107" s="5"/>
      <c r="CO107" s="4"/>
      <c r="CP107" s="4"/>
      <c r="CQ107" s="4"/>
      <c r="CR107" s="4"/>
      <c r="CS107" s="234"/>
      <c r="CT107" s="216"/>
      <c r="CU107" s="3"/>
      <c r="CV107" s="8"/>
      <c r="CW107" s="8"/>
      <c r="CX107" s="8"/>
      <c r="CY107" s="8"/>
      <c r="CZ107" s="5"/>
      <c r="DA107" s="4"/>
      <c r="DB107" s="4"/>
      <c r="DC107" s="4"/>
      <c r="DD107" s="4"/>
      <c r="DE107" s="234"/>
      <c r="DF107" s="216"/>
      <c r="DG107" s="3"/>
      <c r="DH107" s="8"/>
      <c r="DI107" s="8"/>
      <c r="DJ107" s="8"/>
      <c r="DK107" s="8"/>
      <c r="DL107" s="5"/>
      <c r="DM107" s="4"/>
      <c r="DN107" s="4"/>
      <c r="DO107" s="4"/>
      <c r="DP107" s="4"/>
      <c r="DQ107" s="234"/>
      <c r="DR107" s="216"/>
      <c r="DS107" s="3"/>
      <c r="DT107" s="8"/>
      <c r="DU107" s="8"/>
      <c r="DV107" s="8"/>
      <c r="DW107" s="8"/>
      <c r="DX107" s="5"/>
      <c r="DY107" s="4"/>
      <c r="DZ107" s="4"/>
      <c r="EA107" s="4"/>
      <c r="EB107" s="4"/>
      <c r="EC107" s="234"/>
      <c r="ED107" s="216"/>
      <c r="EE107" s="3"/>
      <c r="EF107" s="8"/>
      <c r="EG107" s="8"/>
      <c r="EH107" s="8"/>
      <c r="EI107" s="8"/>
      <c r="EJ107" s="5"/>
      <c r="EK107" s="4"/>
      <c r="EL107" s="4"/>
      <c r="EM107" s="4"/>
      <c r="EN107" s="4"/>
      <c r="EO107" s="234"/>
      <c r="EP107" s="216"/>
      <c r="EQ107" s="3"/>
      <c r="ER107" s="8"/>
      <c r="ES107" s="8"/>
      <c r="ET107" s="8"/>
      <c r="EU107" s="8"/>
      <c r="EV107" s="5"/>
      <c r="EW107" s="4"/>
      <c r="EX107" s="4"/>
      <c r="EY107" s="4"/>
      <c r="EZ107" s="4"/>
      <c r="FA107" s="234"/>
      <c r="FB107" s="216"/>
      <c r="FC107" s="3"/>
      <c r="FD107" s="8"/>
      <c r="FE107" s="8"/>
      <c r="FF107" s="8"/>
      <c r="FG107" s="8"/>
      <c r="FH107" s="5"/>
      <c r="FI107" s="4"/>
      <c r="FJ107" s="4"/>
      <c r="FK107" s="4"/>
      <c r="FL107" s="4"/>
      <c r="FM107" s="234"/>
      <c r="FN107" s="216"/>
      <c r="FO107" s="3"/>
      <c r="FP107" s="8"/>
      <c r="FQ107" s="8"/>
      <c r="FR107" s="8"/>
      <c r="FS107" s="8"/>
      <c r="FT107" s="5"/>
      <c r="FU107" s="4"/>
      <c r="FV107" s="4"/>
      <c r="FW107" s="4"/>
      <c r="FX107" s="4"/>
      <c r="FY107" s="234"/>
      <c r="FZ107" s="216"/>
      <c r="GA107" s="3"/>
      <c r="GB107" s="8"/>
      <c r="GC107" s="8"/>
      <c r="GD107" s="8"/>
      <c r="GE107" s="8"/>
      <c r="GF107" s="5"/>
      <c r="GG107" s="4"/>
      <c r="GH107" s="4"/>
      <c r="GI107" s="4"/>
      <c r="GJ107" s="4"/>
      <c r="GK107" s="234"/>
      <c r="GL107" s="216"/>
      <c r="GM107" s="3"/>
      <c r="GN107" s="8"/>
      <c r="GO107" s="8"/>
      <c r="GP107" s="8"/>
      <c r="GQ107" s="8"/>
      <c r="GR107" s="5"/>
      <c r="GS107" s="4"/>
      <c r="GT107" s="4"/>
      <c r="GU107" s="4"/>
      <c r="GV107" s="4"/>
      <c r="GW107" s="234"/>
      <c r="GX107" s="216"/>
      <c r="GY107" s="3"/>
      <c r="GZ107" s="8"/>
      <c r="HA107" s="8"/>
      <c r="HB107" s="8"/>
      <c r="HC107" s="8"/>
      <c r="HD107" s="5"/>
      <c r="HE107" s="4"/>
      <c r="HF107" s="4"/>
      <c r="HG107" s="4"/>
      <c r="HH107" s="4"/>
      <c r="HI107" s="234"/>
      <c r="HJ107" s="216"/>
      <c r="HK107" s="3"/>
      <c r="HL107" s="8"/>
      <c r="HM107" s="8"/>
      <c r="HN107" s="8"/>
      <c r="HO107" s="8"/>
      <c r="HP107" s="5"/>
      <c r="HQ107" s="4"/>
      <c r="HR107" s="4"/>
      <c r="HS107" s="4"/>
      <c r="HT107" s="4"/>
    </row>
    <row r="108" spans="1:228" ht="18" thickTop="1" thickBot="1" x14ac:dyDescent="0.3">
      <c r="A108" s="15">
        <v>98</v>
      </c>
      <c r="B108" s="10" t="s">
        <v>21</v>
      </c>
      <c r="C108" s="65" t="s">
        <v>27</v>
      </c>
      <c r="D108" s="14">
        <v>1.2750000000000001</v>
      </c>
      <c r="E108" s="14">
        <v>24.358333333333334</v>
      </c>
      <c r="F108" s="14">
        <v>8.6583333333333332</v>
      </c>
      <c r="G108" s="14">
        <v>3.7499999999999999E-2</v>
      </c>
      <c r="H108" s="13">
        <v>1.4375</v>
      </c>
      <c r="I108" s="12" t="str">
        <f>IF(D108&lt;3,"1",IF(D108&lt;5,"3",IF(D108&lt;=15,"6",IF(D108&gt;15,"10"))))</f>
        <v>1</v>
      </c>
      <c r="J108" s="12" t="str">
        <f>IF(E108&lt;20,"1",IF(E108&lt;=49,"3",IF(E108&lt;=100,"6",IF(E108&gt;100,"10"))))</f>
        <v>3</v>
      </c>
      <c r="K108" s="12" t="str">
        <f>IF(F108&gt;6.5,"1",IF(F108&gt;=4.6,"3",IF(F108&gt;=2,"6",IF(F108&gt;=0,"10"))))</f>
        <v>1</v>
      </c>
      <c r="L108" s="12" t="str">
        <f>IF(G108&lt;0.5,"1",IF(G108&lt;1,"3",IF(G108&lt;=3,"6",IF(G108&gt;=3,"10"))))</f>
        <v>1</v>
      </c>
      <c r="M108" s="9">
        <v>98</v>
      </c>
      <c r="N108" s="30" t="s">
        <v>21</v>
      </c>
      <c r="O108" s="11" t="s">
        <v>27</v>
      </c>
      <c r="P108" s="14">
        <v>6.5666666666666673</v>
      </c>
      <c r="Q108" s="14">
        <v>105.05</v>
      </c>
      <c r="R108" s="14">
        <v>5.1833333333333336</v>
      </c>
      <c r="S108" s="14">
        <v>0.73583333333333334</v>
      </c>
      <c r="T108" s="13">
        <v>4.604166666666667</v>
      </c>
      <c r="U108" s="12" t="str">
        <f>IF(P108&lt;3,"1",IF(P108&lt;5,"3",IF(P108&lt;=15,"6",IF(P108&gt;15,"10"))))</f>
        <v>6</v>
      </c>
      <c r="V108" s="12" t="str">
        <f>IF(Q108&lt;20,"1",IF(Q108&lt;=49,"3",IF(Q108&lt;=100,"6",IF(Q108&gt;100,"10"))))</f>
        <v>10</v>
      </c>
      <c r="W108" s="12" t="str">
        <f>IF(R108&gt;6.5,"1",IF(R108&gt;=4.6,"3",IF(R108&gt;=2,"6",IF(R108&gt;=0,"10"))))</f>
        <v>3</v>
      </c>
      <c r="X108" s="12" t="str">
        <f>IF(S108&lt;0.5,"1",IF(S108&lt;1,"3",IF(S108&lt;=3,"6",IF(S108&gt;=3,"10"))))</f>
        <v>3</v>
      </c>
      <c r="Y108" s="42">
        <v>98</v>
      </c>
      <c r="Z108" s="43" t="s">
        <v>28</v>
      </c>
      <c r="AA108" s="44" t="s">
        <v>27</v>
      </c>
      <c r="AB108" s="19">
        <v>4.1583333333333332</v>
      </c>
      <c r="AC108" s="19">
        <v>24.191666666666666</v>
      </c>
      <c r="AD108" s="19">
        <v>7.1916666666666673</v>
      </c>
      <c r="AE108" s="19">
        <v>4.6741666666666672</v>
      </c>
      <c r="AF108" s="13">
        <f>AVERAGE(AF96:AF107)</f>
        <v>4.229166666666667</v>
      </c>
      <c r="AG108" s="12" t="str">
        <f>IF(AB108&lt;3,"1",IF(AB108&lt;5,"3",IF(AB108&lt;=15,"6",IF(AB108&gt;15,"10"))))</f>
        <v>3</v>
      </c>
      <c r="AH108" s="12" t="str">
        <f>IF(AC108&lt;20,"1",IF(AC108&lt;=49,"3",IF(AC108&lt;=100,"6",IF(AC108&gt;100,"10"))))</f>
        <v>3</v>
      </c>
      <c r="AI108" s="12" t="str">
        <f>IF(AD108&gt;6.5,"1",IF(AD108&gt;=4.6,"3",IF(AD108&gt;=2,"6",IF(AD108&gt;=0,"10"))))</f>
        <v>1</v>
      </c>
      <c r="AJ108" s="12" t="str">
        <f>IF(AE108&lt;0.5,"1",IF(AE108&lt;1,"3",IF(AE108&lt;=3,"6",IF(AE108&gt;=3,"10"))))</f>
        <v>10</v>
      </c>
      <c r="AK108" s="42">
        <v>98</v>
      </c>
      <c r="AL108" s="43" t="s">
        <v>28</v>
      </c>
      <c r="AM108" s="44" t="s">
        <v>27</v>
      </c>
      <c r="AN108" s="19">
        <v>27.324999999999999</v>
      </c>
      <c r="AO108" s="19">
        <v>27.650000000000002</v>
      </c>
      <c r="AP108" s="19">
        <v>1.7000000000000002</v>
      </c>
      <c r="AQ108" s="19">
        <v>6.29</v>
      </c>
      <c r="AR108" s="13">
        <f>AVERAGE(AR96:AR107)</f>
        <v>7.395833333333333</v>
      </c>
      <c r="AS108" s="12" t="str">
        <f>IF(AN108&lt;3,"1",IF(AN108&lt;5,"3",IF(AN108&lt;=15,"6",IF(AN108&gt;15,"10"))))</f>
        <v>10</v>
      </c>
      <c r="AT108" s="12" t="str">
        <f>IF(AO108&lt;20,"1",IF(AO108&lt;=49,"3",IF(AO108&lt;=100,"6",IF(AO108&gt;100,"10"))))</f>
        <v>3</v>
      </c>
      <c r="AU108" s="12" t="str">
        <f>IF(AP108&gt;6.5,"1",IF(AP108&gt;=4.6,"3",IF(AP108&gt;=2,"6",IF(AP108&gt;=0,"10"))))</f>
        <v>10</v>
      </c>
      <c r="AV108" s="12" t="str">
        <f>IF(AQ108&lt;0.5,"1",IF(AQ108&lt;1,"3",IF(AQ108&lt;=3,"6",IF(AQ108&gt;=3,"10"))))</f>
        <v>10</v>
      </c>
      <c r="AW108" s="42">
        <v>98</v>
      </c>
      <c r="AX108" s="43" t="s">
        <v>29</v>
      </c>
      <c r="AY108" s="66" t="s">
        <v>27</v>
      </c>
      <c r="AZ108" s="19">
        <v>8.8083333333333318</v>
      </c>
      <c r="BA108" s="19">
        <v>20.033333333333335</v>
      </c>
      <c r="BB108" s="19">
        <v>5.541666666666667</v>
      </c>
      <c r="BC108" s="19">
        <v>17.708333333333332</v>
      </c>
      <c r="BD108" s="13">
        <f>AVERAGE(BD96:BD107)</f>
        <v>5.770833333333333</v>
      </c>
      <c r="BE108" s="12" t="str">
        <f>IF(AZ108&lt;3,"1",IF(AZ108&lt;5,"3",IF(AZ108&lt;=15,"6",IF(AZ108&gt;15,"10"))))</f>
        <v>6</v>
      </c>
      <c r="BF108" s="12" t="str">
        <f>IF(BA108&lt;20,"1",IF(BA108&lt;=49,"3",IF(BA108&lt;=100,"6",IF(BA108&gt;100,"10"))))</f>
        <v>3</v>
      </c>
      <c r="BG108" s="12" t="str">
        <f>IF(BB108&gt;6.5,"1",IF(BB108&gt;=4.6,"3",IF(BB108&gt;=2,"6",IF(BB108&gt;=0,"10"))))</f>
        <v>3</v>
      </c>
      <c r="BH108" s="12" t="str">
        <f>IF(BC108&lt;0.5,"1",IF(BC108&lt;1,"3",IF(BC108&lt;=3,"6",IF(BC108&gt;=3,"10"))))</f>
        <v>10</v>
      </c>
      <c r="BI108" s="42">
        <v>98</v>
      </c>
      <c r="BJ108" s="43" t="s">
        <v>28</v>
      </c>
      <c r="BK108" s="44" t="s">
        <v>27</v>
      </c>
      <c r="BL108" s="19">
        <v>7.9416666666666673</v>
      </c>
      <c r="BM108" s="19">
        <v>21.216666666666665</v>
      </c>
      <c r="BN108" s="19">
        <v>4.0583333333333327</v>
      </c>
      <c r="BO108" s="19">
        <v>13.958333333333334</v>
      </c>
      <c r="BP108" s="13">
        <f>AVERAGE(BP96:BP107)</f>
        <v>5.958333333333333</v>
      </c>
      <c r="BQ108" s="12" t="str">
        <f>IF(BL108&lt;3,"1",IF(BL108&lt;5,"3",IF(BL108&lt;=15,"6",IF(BL108&gt;15,"10"))))</f>
        <v>6</v>
      </c>
      <c r="BR108" s="12" t="str">
        <f>IF(BM108&lt;20,"1",IF(BM108&lt;=49,"3",IF(BM108&lt;=100,"6",IF(BM108&gt;100,"10"))))</f>
        <v>3</v>
      </c>
      <c r="BS108" s="12" t="str">
        <f>IF(BN108&gt;6.5,"1",IF(BN108&gt;=4.6,"3",IF(BN108&gt;=2,"6",IF(BN108&gt;=0,"10"))))</f>
        <v>6</v>
      </c>
      <c r="BT108" s="12" t="str">
        <f>IF(BO108&lt;0.5,"1",IF(BO108&lt;1,"3",IF(BO108&lt;=3,"6",IF(BO108&gt;=3,"10"))))</f>
        <v>10</v>
      </c>
      <c r="BU108" s="42">
        <v>98</v>
      </c>
      <c r="BV108" s="17"/>
      <c r="BW108" s="18"/>
      <c r="BX108" s="19"/>
      <c r="BY108" s="19"/>
      <c r="BZ108" s="19"/>
      <c r="CA108" s="19"/>
      <c r="CB108" s="22"/>
      <c r="CC108" s="20"/>
      <c r="CD108" s="21"/>
      <c r="CE108" s="21"/>
      <c r="CF108" s="21"/>
      <c r="CG108" s="42">
        <v>98</v>
      </c>
      <c r="CH108" s="17"/>
      <c r="CI108" s="18"/>
      <c r="CJ108" s="19"/>
      <c r="CK108" s="19"/>
      <c r="CL108" s="19"/>
      <c r="CM108" s="19"/>
      <c r="CN108" s="22"/>
      <c r="CO108" s="20"/>
      <c r="CP108" s="21"/>
      <c r="CQ108" s="21"/>
      <c r="CR108" s="21"/>
      <c r="CS108" s="42">
        <v>98</v>
      </c>
      <c r="CT108" s="17"/>
      <c r="CU108" s="18"/>
      <c r="CV108" s="19"/>
      <c r="CW108" s="19"/>
      <c r="CX108" s="19"/>
      <c r="CY108" s="19"/>
      <c r="CZ108" s="22"/>
      <c r="DA108" s="20"/>
      <c r="DB108" s="21"/>
      <c r="DC108" s="21"/>
      <c r="DD108" s="21"/>
      <c r="DE108" s="42"/>
      <c r="DF108" s="17"/>
      <c r="DG108" s="18"/>
      <c r="DH108" s="19"/>
      <c r="DI108" s="19"/>
      <c r="DJ108" s="19"/>
      <c r="DK108" s="19"/>
      <c r="DL108" s="22"/>
      <c r="DM108" s="20"/>
      <c r="DN108" s="21"/>
      <c r="DO108" s="21"/>
      <c r="DP108" s="21"/>
      <c r="DQ108" s="42">
        <v>98</v>
      </c>
      <c r="DR108" s="17"/>
      <c r="DS108" s="18"/>
      <c r="DT108" s="19"/>
      <c r="DU108" s="19"/>
      <c r="DV108" s="19"/>
      <c r="DW108" s="19"/>
      <c r="DX108" s="22"/>
      <c r="DY108" s="20"/>
      <c r="DZ108" s="21"/>
      <c r="EA108" s="21"/>
      <c r="EB108" s="21"/>
      <c r="EC108" s="42">
        <v>98</v>
      </c>
      <c r="ED108" s="17"/>
      <c r="EE108" s="18"/>
      <c r="EF108" s="19"/>
      <c r="EG108" s="19"/>
      <c r="EH108" s="19"/>
      <c r="EI108" s="19"/>
      <c r="EJ108" s="22"/>
      <c r="EK108" s="20"/>
      <c r="EL108" s="21"/>
      <c r="EM108" s="21"/>
      <c r="EN108" s="21"/>
      <c r="EO108" s="42"/>
      <c r="EP108" s="17"/>
      <c r="EQ108" s="18"/>
      <c r="ER108" s="19"/>
      <c r="ES108" s="19"/>
      <c r="ET108" s="19"/>
      <c r="EU108" s="19"/>
      <c r="EV108" s="22"/>
      <c r="EW108" s="20"/>
      <c r="EX108" s="21"/>
      <c r="EY108" s="21"/>
      <c r="EZ108" s="21"/>
      <c r="FA108" s="42">
        <v>98</v>
      </c>
      <c r="FB108" s="17"/>
      <c r="FC108" s="18"/>
      <c r="FD108" s="19"/>
      <c r="FE108" s="19"/>
      <c r="FF108" s="19"/>
      <c r="FG108" s="19"/>
      <c r="FH108" s="22"/>
      <c r="FI108" s="20"/>
      <c r="FJ108" s="21"/>
      <c r="FK108" s="21"/>
      <c r="FL108" s="21"/>
      <c r="FM108" s="42">
        <v>98</v>
      </c>
      <c r="FN108" s="17"/>
      <c r="FO108" s="18"/>
      <c r="FP108" s="19"/>
      <c r="FQ108" s="19"/>
      <c r="FR108" s="19"/>
      <c r="FS108" s="19"/>
      <c r="FT108" s="22"/>
      <c r="FU108" s="20"/>
      <c r="FV108" s="21"/>
      <c r="FW108" s="21"/>
      <c r="FX108" s="21"/>
      <c r="FY108" s="42">
        <v>98</v>
      </c>
      <c r="FZ108" s="17"/>
      <c r="GA108" s="18"/>
      <c r="GB108" s="19"/>
      <c r="GC108" s="19"/>
      <c r="GD108" s="19"/>
      <c r="GE108" s="19"/>
      <c r="GF108" s="22"/>
      <c r="GG108" s="20"/>
      <c r="GH108" s="21"/>
      <c r="GI108" s="21"/>
      <c r="GJ108" s="21"/>
      <c r="GK108" s="42"/>
      <c r="GL108" s="17"/>
      <c r="GM108" s="18"/>
      <c r="GN108" s="19"/>
      <c r="GO108" s="19"/>
      <c r="GP108" s="19"/>
      <c r="GQ108" s="19"/>
      <c r="GR108" s="22"/>
      <c r="GS108" s="20"/>
      <c r="GT108" s="21"/>
      <c r="GU108" s="21"/>
      <c r="GV108" s="21"/>
      <c r="GW108" s="42"/>
      <c r="GX108" s="17"/>
      <c r="GY108" s="18"/>
      <c r="GZ108" s="19"/>
      <c r="HA108" s="19"/>
      <c r="HB108" s="19"/>
      <c r="HC108" s="19"/>
      <c r="HD108" s="22"/>
      <c r="HE108" s="20"/>
      <c r="HF108" s="21"/>
      <c r="HG108" s="21"/>
      <c r="HH108" s="21"/>
      <c r="HI108" s="42"/>
      <c r="HJ108" s="17"/>
      <c r="HK108" s="18"/>
      <c r="HL108" s="19"/>
      <c r="HM108" s="19"/>
      <c r="HN108" s="19"/>
      <c r="HO108" s="19"/>
      <c r="HP108" s="22"/>
      <c r="HQ108" s="20"/>
      <c r="HR108" s="21"/>
      <c r="HS108" s="21"/>
      <c r="HT108" s="21"/>
    </row>
    <row r="109" spans="1:228" ht="17.25" thickTop="1" x14ac:dyDescent="0.25">
      <c r="A109" s="208">
        <v>99</v>
      </c>
      <c r="B109" s="211" t="s">
        <v>21</v>
      </c>
      <c r="C109" s="67">
        <v>40187</v>
      </c>
      <c r="D109" s="6">
        <v>1</v>
      </c>
      <c r="E109" s="68">
        <v>7.6</v>
      </c>
      <c r="F109" s="68">
        <v>10.199999999999999</v>
      </c>
      <c r="G109" s="68">
        <v>0.02</v>
      </c>
      <c r="H109" s="5">
        <v>1</v>
      </c>
      <c r="I109" s="4" t="s">
        <v>22</v>
      </c>
      <c r="J109" s="4" t="s">
        <v>22</v>
      </c>
      <c r="K109" s="4" t="s">
        <v>22</v>
      </c>
      <c r="L109" s="4" t="s">
        <v>22</v>
      </c>
      <c r="M109" s="246">
        <v>99</v>
      </c>
      <c r="N109" s="243" t="s">
        <v>21</v>
      </c>
      <c r="O109" s="67">
        <v>40187</v>
      </c>
      <c r="P109" s="68">
        <v>8.1</v>
      </c>
      <c r="Q109" s="68">
        <v>68.599999999999994</v>
      </c>
      <c r="R109" s="68">
        <v>6.1</v>
      </c>
      <c r="S109" s="68">
        <v>0.59</v>
      </c>
      <c r="T109" s="5">
        <v>4.5</v>
      </c>
      <c r="U109" s="4" t="s">
        <v>24</v>
      </c>
      <c r="V109" s="4" t="s">
        <v>24</v>
      </c>
      <c r="W109" s="4" t="s">
        <v>23</v>
      </c>
      <c r="X109" s="4" t="s">
        <v>23</v>
      </c>
      <c r="Y109" s="246">
        <v>99</v>
      </c>
      <c r="Z109" s="243" t="s">
        <v>21</v>
      </c>
      <c r="AA109" s="67">
        <v>40187</v>
      </c>
      <c r="AB109" s="68">
        <v>78.3</v>
      </c>
      <c r="AC109" s="68">
        <v>27.9</v>
      </c>
      <c r="AD109" s="68">
        <v>1.3</v>
      </c>
      <c r="AE109" s="68">
        <v>8.77</v>
      </c>
      <c r="AF109" s="5">
        <v>8.25</v>
      </c>
      <c r="AG109" s="4" t="s">
        <v>25</v>
      </c>
      <c r="AH109" s="4" t="s">
        <v>23</v>
      </c>
      <c r="AI109" s="4" t="s">
        <v>25</v>
      </c>
      <c r="AJ109" s="4" t="s">
        <v>25</v>
      </c>
      <c r="AK109" s="208">
        <v>99</v>
      </c>
      <c r="AL109" s="211" t="s">
        <v>21</v>
      </c>
      <c r="AM109" s="67">
        <v>40187</v>
      </c>
      <c r="AN109" s="68">
        <v>74.8</v>
      </c>
      <c r="AO109" s="68">
        <v>20.6</v>
      </c>
      <c r="AP109" s="68">
        <v>0</v>
      </c>
      <c r="AQ109" s="68">
        <v>11.2</v>
      </c>
      <c r="AR109" s="5">
        <v>8.25</v>
      </c>
      <c r="AS109" s="4" t="s">
        <v>25</v>
      </c>
      <c r="AT109" s="4" t="s">
        <v>23</v>
      </c>
      <c r="AU109" s="4" t="s">
        <v>25</v>
      </c>
      <c r="AV109" s="4" t="s">
        <v>25</v>
      </c>
      <c r="AW109" s="208">
        <v>99</v>
      </c>
      <c r="AX109" s="211" t="s">
        <v>26</v>
      </c>
      <c r="AY109" s="67">
        <v>40187</v>
      </c>
      <c r="AZ109" s="68">
        <v>8.8000000000000007</v>
      </c>
      <c r="BA109" s="68">
        <v>18.399999999999999</v>
      </c>
      <c r="BB109" s="68">
        <v>0</v>
      </c>
      <c r="BC109" s="68">
        <v>20.3</v>
      </c>
      <c r="BD109" s="5">
        <v>6.75</v>
      </c>
      <c r="BE109" s="4" t="s">
        <v>24</v>
      </c>
      <c r="BF109" s="4" t="s">
        <v>22</v>
      </c>
      <c r="BG109" s="4" t="s">
        <v>25</v>
      </c>
      <c r="BH109" s="4" t="s">
        <v>25</v>
      </c>
      <c r="BI109" s="208">
        <v>99</v>
      </c>
      <c r="BJ109" s="211" t="s">
        <v>21</v>
      </c>
      <c r="BK109" s="67">
        <v>40187</v>
      </c>
      <c r="BL109" s="68">
        <v>6.4</v>
      </c>
      <c r="BM109" s="68">
        <v>19.399999999999999</v>
      </c>
      <c r="BN109" s="68">
        <v>0</v>
      </c>
      <c r="BO109" s="68">
        <v>17.2</v>
      </c>
      <c r="BP109" s="5">
        <v>6.75</v>
      </c>
      <c r="BQ109" s="4" t="s">
        <v>24</v>
      </c>
      <c r="BR109" s="4" t="s">
        <v>22</v>
      </c>
      <c r="BS109" s="4" t="s">
        <v>25</v>
      </c>
      <c r="BT109" s="4" t="s">
        <v>25</v>
      </c>
      <c r="BU109" s="208">
        <v>99</v>
      </c>
      <c r="BV109" s="214"/>
      <c r="BW109" s="3"/>
      <c r="BX109" s="6"/>
      <c r="BY109" s="6"/>
      <c r="BZ109" s="6"/>
      <c r="CA109" s="6"/>
      <c r="CB109" s="5"/>
      <c r="CC109" s="4"/>
      <c r="CD109" s="4"/>
      <c r="CE109" s="4"/>
      <c r="CF109" s="4"/>
      <c r="CG109" s="246">
        <v>99</v>
      </c>
      <c r="CH109" s="217"/>
      <c r="CI109" s="3"/>
      <c r="CJ109" s="6"/>
      <c r="CK109" s="6"/>
      <c r="CL109" s="6"/>
      <c r="CM109" s="6"/>
      <c r="CN109" s="5"/>
      <c r="CO109" s="4"/>
      <c r="CP109" s="4"/>
      <c r="CQ109" s="4"/>
      <c r="CR109" s="4"/>
      <c r="CS109" s="208">
        <v>99</v>
      </c>
      <c r="CT109" s="214"/>
      <c r="CU109" s="3"/>
      <c r="CV109" s="6"/>
      <c r="CW109" s="6"/>
      <c r="CX109" s="6"/>
      <c r="CY109" s="6"/>
      <c r="CZ109" s="5"/>
      <c r="DA109" s="4"/>
      <c r="DB109" s="4"/>
      <c r="DC109" s="4"/>
      <c r="DD109" s="4"/>
      <c r="DE109" s="208"/>
      <c r="DF109" s="214"/>
      <c r="DG109" s="3"/>
      <c r="DH109" s="6"/>
      <c r="DI109" s="6"/>
      <c r="DJ109" s="6"/>
      <c r="DK109" s="6"/>
      <c r="DL109" s="5"/>
      <c r="DM109" s="4"/>
      <c r="DN109" s="4"/>
      <c r="DO109" s="4"/>
      <c r="DP109" s="4"/>
      <c r="DQ109" s="208">
        <v>99</v>
      </c>
      <c r="DR109" s="214"/>
      <c r="DS109" s="3"/>
      <c r="DT109" s="6"/>
      <c r="DU109" s="6"/>
      <c r="DV109" s="6"/>
      <c r="DW109" s="6"/>
      <c r="DX109" s="5"/>
      <c r="DY109" s="4"/>
      <c r="DZ109" s="4"/>
      <c r="EA109" s="4"/>
      <c r="EB109" s="4"/>
      <c r="EC109" s="208">
        <v>99</v>
      </c>
      <c r="ED109" s="214"/>
      <c r="EE109" s="3"/>
      <c r="EF109" s="6"/>
      <c r="EG109" s="6"/>
      <c r="EH109" s="6"/>
      <c r="EI109" s="6"/>
      <c r="EJ109" s="5"/>
      <c r="EK109" s="4"/>
      <c r="EL109" s="4"/>
      <c r="EM109" s="4"/>
      <c r="EN109" s="4"/>
      <c r="EO109" s="208"/>
      <c r="EP109" s="214"/>
      <c r="EQ109" s="3"/>
      <c r="ER109" s="6"/>
      <c r="ES109" s="6"/>
      <c r="ET109" s="6"/>
      <c r="EU109" s="6"/>
      <c r="EV109" s="5"/>
      <c r="EW109" s="4"/>
      <c r="EX109" s="4"/>
      <c r="EY109" s="4"/>
      <c r="EZ109" s="4"/>
      <c r="FA109" s="208">
        <v>99</v>
      </c>
      <c r="FB109" s="214"/>
      <c r="FC109" s="3"/>
      <c r="FD109" s="6"/>
      <c r="FE109" s="6"/>
      <c r="FF109" s="6"/>
      <c r="FG109" s="6"/>
      <c r="FH109" s="5"/>
      <c r="FI109" s="4"/>
      <c r="FJ109" s="4"/>
      <c r="FK109" s="4"/>
      <c r="FL109" s="4"/>
      <c r="FM109" s="208">
        <v>99</v>
      </c>
      <c r="FN109" s="214"/>
      <c r="FO109" s="3"/>
      <c r="FP109" s="6"/>
      <c r="FQ109" s="6"/>
      <c r="FR109" s="6"/>
      <c r="FS109" s="6"/>
      <c r="FT109" s="5"/>
      <c r="FU109" s="4"/>
      <c r="FV109" s="4"/>
      <c r="FW109" s="4"/>
      <c r="FX109" s="4"/>
      <c r="FY109" s="208">
        <v>99</v>
      </c>
      <c r="FZ109" s="214"/>
      <c r="GA109" s="3"/>
      <c r="GB109" s="6"/>
      <c r="GC109" s="6"/>
      <c r="GD109" s="6"/>
      <c r="GE109" s="6"/>
      <c r="GF109" s="5"/>
      <c r="GG109" s="4"/>
      <c r="GH109" s="4"/>
      <c r="GI109" s="4"/>
      <c r="GJ109" s="4"/>
      <c r="GK109" s="208"/>
      <c r="GL109" s="214"/>
      <c r="GM109" s="3"/>
      <c r="GN109" s="6"/>
      <c r="GO109" s="6"/>
      <c r="GP109" s="6"/>
      <c r="GQ109" s="6"/>
      <c r="GR109" s="5"/>
      <c r="GS109" s="4"/>
      <c r="GT109" s="4"/>
      <c r="GU109" s="4"/>
      <c r="GV109" s="4"/>
      <c r="GW109" s="208"/>
      <c r="GX109" s="214"/>
      <c r="GY109" s="3"/>
      <c r="GZ109" s="6"/>
      <c r="HA109" s="6"/>
      <c r="HB109" s="6"/>
      <c r="HC109" s="6"/>
      <c r="HD109" s="5"/>
      <c r="HE109" s="4"/>
      <c r="HF109" s="4"/>
      <c r="HG109" s="4"/>
      <c r="HH109" s="4"/>
      <c r="HI109" s="208"/>
      <c r="HJ109" s="214"/>
      <c r="HK109" s="3"/>
      <c r="HL109" s="6"/>
      <c r="HM109" s="6"/>
      <c r="HN109" s="6"/>
      <c r="HO109" s="6"/>
      <c r="HP109" s="5"/>
      <c r="HQ109" s="4"/>
      <c r="HR109" s="4"/>
      <c r="HS109" s="4"/>
      <c r="HT109" s="4"/>
    </row>
    <row r="110" spans="1:228" x14ac:dyDescent="0.25">
      <c r="A110" s="209"/>
      <c r="B110" s="212"/>
      <c r="C110" s="67">
        <v>40210</v>
      </c>
      <c r="D110" s="6">
        <v>1</v>
      </c>
      <c r="E110" s="68">
        <v>5.2</v>
      </c>
      <c r="F110" s="68">
        <v>9.1999999999999993</v>
      </c>
      <c r="G110" s="68">
        <v>0.02</v>
      </c>
      <c r="H110" s="5">
        <v>1</v>
      </c>
      <c r="I110" s="4" t="s">
        <v>22</v>
      </c>
      <c r="J110" s="4" t="s">
        <v>22</v>
      </c>
      <c r="K110" s="4" t="s">
        <v>22</v>
      </c>
      <c r="L110" s="4" t="s">
        <v>22</v>
      </c>
      <c r="M110" s="247"/>
      <c r="N110" s="244"/>
      <c r="O110" s="67">
        <v>40210</v>
      </c>
      <c r="P110" s="68">
        <v>1.6</v>
      </c>
      <c r="Q110" s="68">
        <v>11.7</v>
      </c>
      <c r="R110" s="68">
        <v>5.6</v>
      </c>
      <c r="S110" s="68">
        <v>0.24</v>
      </c>
      <c r="T110" s="5">
        <v>1.5</v>
      </c>
      <c r="U110" s="4" t="s">
        <v>22</v>
      </c>
      <c r="V110" s="4" t="s">
        <v>22</v>
      </c>
      <c r="W110" s="4" t="s">
        <v>23</v>
      </c>
      <c r="X110" s="4" t="s">
        <v>22</v>
      </c>
      <c r="Y110" s="247"/>
      <c r="Z110" s="244"/>
      <c r="AA110" s="67">
        <v>40210</v>
      </c>
      <c r="AB110" s="68">
        <v>14.1</v>
      </c>
      <c r="AC110" s="68">
        <v>24.8</v>
      </c>
      <c r="AD110" s="68">
        <v>16.8</v>
      </c>
      <c r="AE110" s="68">
        <v>7.76</v>
      </c>
      <c r="AF110" s="5">
        <v>5</v>
      </c>
      <c r="AG110" s="4" t="s">
        <v>24</v>
      </c>
      <c r="AH110" s="4" t="s">
        <v>23</v>
      </c>
      <c r="AI110" s="4" t="s">
        <v>22</v>
      </c>
      <c r="AJ110" s="4" t="s">
        <v>25</v>
      </c>
      <c r="AK110" s="209"/>
      <c r="AL110" s="212"/>
      <c r="AM110" s="67">
        <v>40210</v>
      </c>
      <c r="AN110" s="68">
        <v>196</v>
      </c>
      <c r="AO110" s="68">
        <v>26.9</v>
      </c>
      <c r="AP110" s="68">
        <v>0</v>
      </c>
      <c r="AQ110" s="68">
        <v>16.5</v>
      </c>
      <c r="AR110" s="5">
        <v>8.25</v>
      </c>
      <c r="AS110" s="4" t="s">
        <v>25</v>
      </c>
      <c r="AT110" s="4" t="s">
        <v>23</v>
      </c>
      <c r="AU110" s="4" t="s">
        <v>25</v>
      </c>
      <c r="AV110" s="4" t="s">
        <v>25</v>
      </c>
      <c r="AW110" s="209"/>
      <c r="AX110" s="212"/>
      <c r="AY110" s="67">
        <v>40210</v>
      </c>
      <c r="AZ110" s="68">
        <v>13.6</v>
      </c>
      <c r="BA110" s="68">
        <v>21.7</v>
      </c>
      <c r="BB110" s="68">
        <v>3.1</v>
      </c>
      <c r="BC110" s="68">
        <v>27.7</v>
      </c>
      <c r="BD110" s="5">
        <v>6.25</v>
      </c>
      <c r="BE110" s="4" t="s">
        <v>24</v>
      </c>
      <c r="BF110" s="4" t="s">
        <v>23</v>
      </c>
      <c r="BG110" s="4" t="s">
        <v>24</v>
      </c>
      <c r="BH110" s="4" t="s">
        <v>25</v>
      </c>
      <c r="BI110" s="209"/>
      <c r="BJ110" s="212"/>
      <c r="BK110" s="67">
        <v>40210</v>
      </c>
      <c r="BL110" s="68">
        <v>11</v>
      </c>
      <c r="BM110" s="68">
        <v>18.100000000000001</v>
      </c>
      <c r="BN110" s="68">
        <v>0.8</v>
      </c>
      <c r="BO110" s="68">
        <v>17.8</v>
      </c>
      <c r="BP110" s="5">
        <v>6.75</v>
      </c>
      <c r="BQ110" s="4" t="s">
        <v>24</v>
      </c>
      <c r="BR110" s="4" t="s">
        <v>22</v>
      </c>
      <c r="BS110" s="4" t="s">
        <v>25</v>
      </c>
      <c r="BT110" s="4" t="s">
        <v>25</v>
      </c>
      <c r="BU110" s="209"/>
      <c r="BV110" s="215"/>
      <c r="BW110" s="3"/>
      <c r="BX110" s="6"/>
      <c r="BY110" s="6"/>
      <c r="BZ110" s="6"/>
      <c r="CA110" s="6"/>
      <c r="CB110" s="5"/>
      <c r="CC110" s="4"/>
      <c r="CD110" s="4"/>
      <c r="CE110" s="4"/>
      <c r="CF110" s="4"/>
      <c r="CG110" s="247"/>
      <c r="CH110" s="215"/>
      <c r="CI110" s="3"/>
      <c r="CJ110" s="6"/>
      <c r="CK110" s="6"/>
      <c r="CL110" s="6"/>
      <c r="CM110" s="6"/>
      <c r="CN110" s="5"/>
      <c r="CO110" s="4"/>
      <c r="CP110" s="4"/>
      <c r="CQ110" s="4"/>
      <c r="CR110" s="4"/>
      <c r="CS110" s="209"/>
      <c r="CT110" s="215"/>
      <c r="CU110" s="3"/>
      <c r="CV110" s="6"/>
      <c r="CW110" s="6"/>
      <c r="CX110" s="6"/>
      <c r="CY110" s="6"/>
      <c r="CZ110" s="5"/>
      <c r="DA110" s="4"/>
      <c r="DB110" s="4"/>
      <c r="DC110" s="4"/>
      <c r="DD110" s="4"/>
      <c r="DE110" s="209"/>
      <c r="DF110" s="215"/>
      <c r="DG110" s="3"/>
      <c r="DH110" s="6"/>
      <c r="DI110" s="6"/>
      <c r="DJ110" s="6"/>
      <c r="DK110" s="6"/>
      <c r="DL110" s="5"/>
      <c r="DM110" s="4"/>
      <c r="DN110" s="4"/>
      <c r="DO110" s="4"/>
      <c r="DP110" s="4"/>
      <c r="DQ110" s="209"/>
      <c r="DR110" s="215"/>
      <c r="DS110" s="3"/>
      <c r="DT110" s="6"/>
      <c r="DU110" s="6"/>
      <c r="DV110" s="6"/>
      <c r="DW110" s="6"/>
      <c r="DX110" s="5"/>
      <c r="DY110" s="4"/>
      <c r="DZ110" s="4"/>
      <c r="EA110" s="4"/>
      <c r="EB110" s="4"/>
      <c r="EC110" s="209"/>
      <c r="ED110" s="215"/>
      <c r="EE110" s="3"/>
      <c r="EF110" s="6"/>
      <c r="EG110" s="6"/>
      <c r="EH110" s="6"/>
      <c r="EI110" s="6"/>
      <c r="EJ110" s="5"/>
      <c r="EK110" s="4"/>
      <c r="EL110" s="4"/>
      <c r="EM110" s="4"/>
      <c r="EN110" s="4"/>
      <c r="EO110" s="209"/>
      <c r="EP110" s="215"/>
      <c r="EQ110" s="3"/>
      <c r="ER110" s="6"/>
      <c r="ES110" s="6"/>
      <c r="ET110" s="6"/>
      <c r="EU110" s="6"/>
      <c r="EV110" s="5"/>
      <c r="EW110" s="4"/>
      <c r="EX110" s="4"/>
      <c r="EY110" s="4"/>
      <c r="EZ110" s="4"/>
      <c r="FA110" s="209"/>
      <c r="FB110" s="215"/>
      <c r="FC110" s="3"/>
      <c r="FD110" s="6"/>
      <c r="FE110" s="6"/>
      <c r="FF110" s="6"/>
      <c r="FG110" s="6"/>
      <c r="FH110" s="5"/>
      <c r="FI110" s="4"/>
      <c r="FJ110" s="4"/>
      <c r="FK110" s="4"/>
      <c r="FL110" s="4"/>
      <c r="FM110" s="209"/>
      <c r="FN110" s="215"/>
      <c r="FO110" s="3"/>
      <c r="FP110" s="6"/>
      <c r="FQ110" s="6"/>
      <c r="FR110" s="6"/>
      <c r="FS110" s="6"/>
      <c r="FT110" s="5"/>
      <c r="FU110" s="4"/>
      <c r="FV110" s="4"/>
      <c r="FW110" s="4"/>
      <c r="FX110" s="4"/>
      <c r="FY110" s="209"/>
      <c r="FZ110" s="215"/>
      <c r="GA110" s="3"/>
      <c r="GB110" s="6"/>
      <c r="GC110" s="6"/>
      <c r="GD110" s="6"/>
      <c r="GE110" s="6"/>
      <c r="GF110" s="5"/>
      <c r="GG110" s="4"/>
      <c r="GH110" s="4"/>
      <c r="GI110" s="4"/>
      <c r="GJ110" s="4"/>
      <c r="GK110" s="209"/>
      <c r="GL110" s="215"/>
      <c r="GM110" s="3"/>
      <c r="GN110" s="6"/>
      <c r="GO110" s="6"/>
      <c r="GP110" s="6"/>
      <c r="GQ110" s="6"/>
      <c r="GR110" s="5"/>
      <c r="GS110" s="4"/>
      <c r="GT110" s="4"/>
      <c r="GU110" s="4"/>
      <c r="GV110" s="4"/>
      <c r="GW110" s="209"/>
      <c r="GX110" s="215"/>
      <c r="GY110" s="3"/>
      <c r="GZ110" s="6"/>
      <c r="HA110" s="6"/>
      <c r="HB110" s="6"/>
      <c r="HC110" s="6"/>
      <c r="HD110" s="5"/>
      <c r="HE110" s="4"/>
      <c r="HF110" s="4"/>
      <c r="HG110" s="4"/>
      <c r="HH110" s="4"/>
      <c r="HI110" s="209"/>
      <c r="HJ110" s="215"/>
      <c r="HK110" s="3"/>
      <c r="HL110" s="6"/>
      <c r="HM110" s="6"/>
      <c r="HN110" s="6"/>
      <c r="HO110" s="6"/>
      <c r="HP110" s="5"/>
      <c r="HQ110" s="4"/>
      <c r="HR110" s="4"/>
      <c r="HS110" s="4"/>
      <c r="HT110" s="4"/>
    </row>
    <row r="111" spans="1:228" x14ac:dyDescent="0.25">
      <c r="A111" s="209"/>
      <c r="B111" s="212"/>
      <c r="C111" s="67">
        <v>40238</v>
      </c>
      <c r="D111" s="68">
        <v>2.1</v>
      </c>
      <c r="E111" s="68">
        <v>4.9000000000000004</v>
      </c>
      <c r="F111" s="68">
        <v>8.6999999999999993</v>
      </c>
      <c r="G111" s="68">
        <v>0.02</v>
      </c>
      <c r="H111" s="5">
        <v>1</v>
      </c>
      <c r="I111" s="4" t="s">
        <v>22</v>
      </c>
      <c r="J111" s="4" t="s">
        <v>22</v>
      </c>
      <c r="K111" s="4" t="s">
        <v>22</v>
      </c>
      <c r="L111" s="4" t="s">
        <v>22</v>
      </c>
      <c r="M111" s="247"/>
      <c r="N111" s="244"/>
      <c r="O111" s="67">
        <v>40238</v>
      </c>
      <c r="P111" s="68">
        <v>8.6999999999999993</v>
      </c>
      <c r="Q111" s="68">
        <v>72.2</v>
      </c>
      <c r="R111" s="68">
        <v>0</v>
      </c>
      <c r="S111" s="68">
        <v>0.8</v>
      </c>
      <c r="T111" s="5">
        <v>6.25</v>
      </c>
      <c r="U111" s="4" t="s">
        <v>24</v>
      </c>
      <c r="V111" s="4" t="s">
        <v>24</v>
      </c>
      <c r="W111" s="4" t="s">
        <v>25</v>
      </c>
      <c r="X111" s="4" t="s">
        <v>23</v>
      </c>
      <c r="Y111" s="247"/>
      <c r="Z111" s="244"/>
      <c r="AA111" s="67">
        <v>40238</v>
      </c>
      <c r="AB111" s="68">
        <v>4.2</v>
      </c>
      <c r="AC111" s="68">
        <v>6.1</v>
      </c>
      <c r="AD111" s="68">
        <v>7.8</v>
      </c>
      <c r="AE111" s="68">
        <v>6.89</v>
      </c>
      <c r="AF111" s="5">
        <v>3.75</v>
      </c>
      <c r="AG111" s="4" t="s">
        <v>23</v>
      </c>
      <c r="AH111" s="4" t="s">
        <v>22</v>
      </c>
      <c r="AI111" s="4" t="s">
        <v>22</v>
      </c>
      <c r="AJ111" s="4" t="s">
        <v>25</v>
      </c>
      <c r="AK111" s="209"/>
      <c r="AL111" s="212"/>
      <c r="AM111" s="67">
        <v>40238</v>
      </c>
      <c r="AN111" s="68">
        <v>26.5</v>
      </c>
      <c r="AO111" s="68">
        <v>19</v>
      </c>
      <c r="AP111" s="68">
        <v>0</v>
      </c>
      <c r="AQ111" s="68">
        <v>14.1</v>
      </c>
      <c r="AR111" s="5">
        <v>7.75</v>
      </c>
      <c r="AS111" s="4" t="s">
        <v>25</v>
      </c>
      <c r="AT111" s="4" t="s">
        <v>22</v>
      </c>
      <c r="AU111" s="4" t="s">
        <v>25</v>
      </c>
      <c r="AV111" s="4" t="s">
        <v>25</v>
      </c>
      <c r="AW111" s="209"/>
      <c r="AX111" s="212"/>
      <c r="AY111" s="67">
        <v>40238</v>
      </c>
      <c r="AZ111" s="68">
        <v>11.2</v>
      </c>
      <c r="BA111" s="68">
        <v>21.6</v>
      </c>
      <c r="BB111" s="68">
        <v>1.5</v>
      </c>
      <c r="BC111" s="68">
        <v>23.3</v>
      </c>
      <c r="BD111" s="5">
        <v>7.25</v>
      </c>
      <c r="BE111" s="4" t="s">
        <v>24</v>
      </c>
      <c r="BF111" s="4" t="s">
        <v>23</v>
      </c>
      <c r="BG111" s="4" t="s">
        <v>25</v>
      </c>
      <c r="BH111" s="4" t="s">
        <v>25</v>
      </c>
      <c r="BI111" s="209"/>
      <c r="BJ111" s="212"/>
      <c r="BK111" s="67">
        <v>40238</v>
      </c>
      <c r="BL111" s="68">
        <v>7.7</v>
      </c>
      <c r="BM111" s="68">
        <v>30.2</v>
      </c>
      <c r="BN111" s="68">
        <v>2.7</v>
      </c>
      <c r="BO111" s="68">
        <v>19.7</v>
      </c>
      <c r="BP111" s="5">
        <v>6.25</v>
      </c>
      <c r="BQ111" s="4" t="s">
        <v>24</v>
      </c>
      <c r="BR111" s="4" t="s">
        <v>23</v>
      </c>
      <c r="BS111" s="4" t="s">
        <v>24</v>
      </c>
      <c r="BT111" s="4" t="s">
        <v>25</v>
      </c>
      <c r="BU111" s="209"/>
      <c r="BV111" s="215"/>
      <c r="BW111" s="3"/>
      <c r="BX111" s="6"/>
      <c r="BY111" s="6"/>
      <c r="BZ111" s="6"/>
      <c r="CA111" s="6"/>
      <c r="CB111" s="5"/>
      <c r="CC111" s="4"/>
      <c r="CD111" s="4"/>
      <c r="CE111" s="4"/>
      <c r="CF111" s="4"/>
      <c r="CG111" s="247"/>
      <c r="CH111" s="215"/>
      <c r="CI111" s="3"/>
      <c r="CJ111" s="6"/>
      <c r="CK111" s="6"/>
      <c r="CL111" s="6"/>
      <c r="CM111" s="6"/>
      <c r="CN111" s="5"/>
      <c r="CO111" s="4"/>
      <c r="CP111" s="4"/>
      <c r="CQ111" s="4"/>
      <c r="CR111" s="4"/>
      <c r="CS111" s="209"/>
      <c r="CT111" s="215"/>
      <c r="CU111" s="3"/>
      <c r="CV111" s="6"/>
      <c r="CW111" s="6"/>
      <c r="CX111" s="6"/>
      <c r="CY111" s="6"/>
      <c r="CZ111" s="5"/>
      <c r="DA111" s="4"/>
      <c r="DB111" s="4"/>
      <c r="DC111" s="4"/>
      <c r="DD111" s="4"/>
      <c r="DE111" s="209"/>
      <c r="DF111" s="215"/>
      <c r="DG111" s="3"/>
      <c r="DH111" s="6"/>
      <c r="DI111" s="6"/>
      <c r="DJ111" s="6"/>
      <c r="DK111" s="6"/>
      <c r="DL111" s="5"/>
      <c r="DM111" s="4"/>
      <c r="DN111" s="4"/>
      <c r="DO111" s="4"/>
      <c r="DP111" s="4"/>
      <c r="DQ111" s="209"/>
      <c r="DR111" s="215"/>
      <c r="DS111" s="3"/>
      <c r="DT111" s="6"/>
      <c r="DU111" s="6"/>
      <c r="DV111" s="6"/>
      <c r="DW111" s="6"/>
      <c r="DX111" s="5"/>
      <c r="DY111" s="4"/>
      <c r="DZ111" s="4"/>
      <c r="EA111" s="4"/>
      <c r="EB111" s="4"/>
      <c r="EC111" s="209"/>
      <c r="ED111" s="215"/>
      <c r="EE111" s="3"/>
      <c r="EF111" s="6"/>
      <c r="EG111" s="6"/>
      <c r="EH111" s="6"/>
      <c r="EI111" s="6"/>
      <c r="EJ111" s="5"/>
      <c r="EK111" s="4"/>
      <c r="EL111" s="4"/>
      <c r="EM111" s="4"/>
      <c r="EN111" s="4"/>
      <c r="EO111" s="209"/>
      <c r="EP111" s="215"/>
      <c r="EQ111" s="3"/>
      <c r="ER111" s="6"/>
      <c r="ES111" s="6"/>
      <c r="ET111" s="6"/>
      <c r="EU111" s="6"/>
      <c r="EV111" s="5"/>
      <c r="EW111" s="4"/>
      <c r="EX111" s="4"/>
      <c r="EY111" s="4"/>
      <c r="EZ111" s="4"/>
      <c r="FA111" s="209"/>
      <c r="FB111" s="215"/>
      <c r="FC111" s="3"/>
      <c r="FD111" s="6"/>
      <c r="FE111" s="6"/>
      <c r="FF111" s="6"/>
      <c r="FG111" s="6"/>
      <c r="FH111" s="5"/>
      <c r="FI111" s="4"/>
      <c r="FJ111" s="4"/>
      <c r="FK111" s="4"/>
      <c r="FL111" s="4"/>
      <c r="FM111" s="209"/>
      <c r="FN111" s="215"/>
      <c r="FO111" s="3"/>
      <c r="FP111" s="6"/>
      <c r="FQ111" s="6"/>
      <c r="FR111" s="6"/>
      <c r="FS111" s="6"/>
      <c r="FT111" s="5"/>
      <c r="FU111" s="4"/>
      <c r="FV111" s="4"/>
      <c r="FW111" s="4"/>
      <c r="FX111" s="4"/>
      <c r="FY111" s="209"/>
      <c r="FZ111" s="215"/>
      <c r="GA111" s="3"/>
      <c r="GB111" s="6"/>
      <c r="GC111" s="6"/>
      <c r="GD111" s="6"/>
      <c r="GE111" s="6"/>
      <c r="GF111" s="5"/>
      <c r="GG111" s="4"/>
      <c r="GH111" s="4"/>
      <c r="GI111" s="4"/>
      <c r="GJ111" s="4"/>
      <c r="GK111" s="209"/>
      <c r="GL111" s="215"/>
      <c r="GM111" s="3"/>
      <c r="GN111" s="6"/>
      <c r="GO111" s="6"/>
      <c r="GP111" s="6"/>
      <c r="GQ111" s="6"/>
      <c r="GR111" s="5"/>
      <c r="GS111" s="4"/>
      <c r="GT111" s="4"/>
      <c r="GU111" s="4"/>
      <c r="GV111" s="4"/>
      <c r="GW111" s="209"/>
      <c r="GX111" s="215"/>
      <c r="GY111" s="3"/>
      <c r="GZ111" s="6"/>
      <c r="HA111" s="6"/>
      <c r="HB111" s="6"/>
      <c r="HC111" s="6"/>
      <c r="HD111" s="5"/>
      <c r="HE111" s="4"/>
      <c r="HF111" s="4"/>
      <c r="HG111" s="4"/>
      <c r="HH111" s="4"/>
      <c r="HI111" s="209"/>
      <c r="HJ111" s="215"/>
      <c r="HK111" s="3"/>
      <c r="HL111" s="6"/>
      <c r="HM111" s="6"/>
      <c r="HN111" s="6"/>
      <c r="HO111" s="6"/>
      <c r="HP111" s="5"/>
      <c r="HQ111" s="4"/>
      <c r="HR111" s="4"/>
      <c r="HS111" s="4"/>
      <c r="HT111" s="4"/>
    </row>
    <row r="112" spans="1:228" x14ac:dyDescent="0.25">
      <c r="A112" s="209"/>
      <c r="B112" s="212"/>
      <c r="C112" s="67">
        <v>40269</v>
      </c>
      <c r="D112" s="71">
        <v>1.2</v>
      </c>
      <c r="E112" s="71">
        <v>16.399999999999999</v>
      </c>
      <c r="F112" s="71">
        <v>10</v>
      </c>
      <c r="G112" s="71">
        <v>0.03</v>
      </c>
      <c r="H112" s="70">
        <v>1</v>
      </c>
      <c r="I112" s="69" t="s">
        <v>22</v>
      </c>
      <c r="J112" s="69" t="s">
        <v>22</v>
      </c>
      <c r="K112" s="4" t="s">
        <v>22</v>
      </c>
      <c r="L112" s="69" t="s">
        <v>22</v>
      </c>
      <c r="M112" s="247"/>
      <c r="N112" s="244"/>
      <c r="O112" s="45">
        <v>40269</v>
      </c>
      <c r="P112" s="71">
        <v>17.600000000000001</v>
      </c>
      <c r="Q112" s="71">
        <v>111</v>
      </c>
      <c r="R112" s="71">
        <v>0</v>
      </c>
      <c r="S112" s="71">
        <v>1.87</v>
      </c>
      <c r="T112" s="70">
        <v>9</v>
      </c>
      <c r="U112" s="69" t="s">
        <v>25</v>
      </c>
      <c r="V112" s="69" t="s">
        <v>25</v>
      </c>
      <c r="W112" s="4" t="s">
        <v>25</v>
      </c>
      <c r="X112" s="69" t="s">
        <v>24</v>
      </c>
      <c r="Y112" s="247"/>
      <c r="Z112" s="244"/>
      <c r="AA112" s="45">
        <v>40269</v>
      </c>
      <c r="AB112" s="71">
        <v>7.1</v>
      </c>
      <c r="AC112" s="71">
        <v>27</v>
      </c>
      <c r="AD112" s="71">
        <v>10</v>
      </c>
      <c r="AE112" s="71">
        <v>0.95</v>
      </c>
      <c r="AF112" s="70">
        <v>3.25</v>
      </c>
      <c r="AG112" s="69" t="s">
        <v>24</v>
      </c>
      <c r="AH112" s="69" t="s">
        <v>23</v>
      </c>
      <c r="AI112" s="4" t="s">
        <v>22</v>
      </c>
      <c r="AJ112" s="69" t="s">
        <v>23</v>
      </c>
      <c r="AK112" s="209"/>
      <c r="AL112" s="212"/>
      <c r="AM112" s="67">
        <v>40269</v>
      </c>
      <c r="AN112" s="71">
        <v>15.8</v>
      </c>
      <c r="AO112" s="71">
        <v>18.399999999999999</v>
      </c>
      <c r="AP112" s="71">
        <v>2.7</v>
      </c>
      <c r="AQ112" s="71">
        <v>12.9</v>
      </c>
      <c r="AR112" s="70">
        <v>6.75</v>
      </c>
      <c r="AS112" s="69" t="s">
        <v>25</v>
      </c>
      <c r="AT112" s="69" t="s">
        <v>22</v>
      </c>
      <c r="AU112" s="4" t="s">
        <v>24</v>
      </c>
      <c r="AV112" s="69" t="s">
        <v>25</v>
      </c>
      <c r="AW112" s="209"/>
      <c r="AX112" s="212"/>
      <c r="AY112" s="67">
        <v>40269</v>
      </c>
      <c r="AZ112" s="71">
        <v>12</v>
      </c>
      <c r="BA112" s="71">
        <v>17.3</v>
      </c>
      <c r="BB112" s="71">
        <v>9</v>
      </c>
      <c r="BC112" s="71">
        <v>11</v>
      </c>
      <c r="BD112" s="70">
        <v>4.5</v>
      </c>
      <c r="BE112" s="69" t="s">
        <v>24</v>
      </c>
      <c r="BF112" s="69" t="s">
        <v>22</v>
      </c>
      <c r="BG112" s="69" t="s">
        <v>22</v>
      </c>
      <c r="BH112" s="69" t="s">
        <v>25</v>
      </c>
      <c r="BI112" s="209"/>
      <c r="BJ112" s="212"/>
      <c r="BK112" s="67">
        <v>40269</v>
      </c>
      <c r="BL112" s="71">
        <v>8.1999999999999993</v>
      </c>
      <c r="BM112" s="71">
        <v>18.399999999999999</v>
      </c>
      <c r="BN112" s="71">
        <v>3.7</v>
      </c>
      <c r="BO112" s="71">
        <v>7.96</v>
      </c>
      <c r="BP112" s="70">
        <v>5.75</v>
      </c>
      <c r="BQ112" s="69" t="s">
        <v>24</v>
      </c>
      <c r="BR112" s="69" t="s">
        <v>22</v>
      </c>
      <c r="BS112" s="4" t="s">
        <v>24</v>
      </c>
      <c r="BT112" s="69" t="s">
        <v>25</v>
      </c>
      <c r="BU112" s="209"/>
      <c r="BV112" s="215"/>
      <c r="BW112" s="3">
        <v>40290</v>
      </c>
      <c r="BX112" s="6">
        <v>585</v>
      </c>
      <c r="BY112" s="6">
        <v>90.5</v>
      </c>
      <c r="BZ112" s="6">
        <v>0.6</v>
      </c>
      <c r="CA112" s="6">
        <v>189</v>
      </c>
      <c r="CB112" s="5">
        <v>9</v>
      </c>
      <c r="CC112" s="4" t="s">
        <v>25</v>
      </c>
      <c r="CD112" s="4" t="s">
        <v>24</v>
      </c>
      <c r="CE112" s="4" t="s">
        <v>25</v>
      </c>
      <c r="CF112" s="4" t="s">
        <v>25</v>
      </c>
      <c r="CG112" s="247"/>
      <c r="CH112" s="215"/>
      <c r="CI112" s="3"/>
      <c r="CJ112" s="6"/>
      <c r="CK112" s="6"/>
      <c r="CL112" s="6"/>
      <c r="CM112" s="6"/>
      <c r="CN112" s="5"/>
      <c r="CO112" s="4"/>
      <c r="CP112" s="4"/>
      <c r="CQ112" s="4"/>
      <c r="CR112" s="4"/>
      <c r="CS112" s="209"/>
      <c r="CT112" s="215"/>
      <c r="CU112" s="3"/>
      <c r="CV112" s="6"/>
      <c r="CW112" s="6"/>
      <c r="CX112" s="6"/>
      <c r="CY112" s="6"/>
      <c r="CZ112" s="5"/>
      <c r="DA112" s="4"/>
      <c r="DB112" s="4"/>
      <c r="DC112" s="4"/>
      <c r="DD112" s="4"/>
      <c r="DE112" s="209"/>
      <c r="DF112" s="215"/>
      <c r="DG112" s="3"/>
      <c r="DH112" s="6"/>
      <c r="DI112" s="6"/>
      <c r="DJ112" s="6"/>
      <c r="DK112" s="6"/>
      <c r="DL112" s="5"/>
      <c r="DM112" s="4"/>
      <c r="DN112" s="4"/>
      <c r="DO112" s="4"/>
      <c r="DP112" s="4"/>
      <c r="DQ112" s="209"/>
      <c r="DR112" s="215"/>
      <c r="DS112" s="3"/>
      <c r="DT112" s="6"/>
      <c r="DU112" s="6"/>
      <c r="DV112" s="6"/>
      <c r="DW112" s="6"/>
      <c r="DX112" s="5"/>
      <c r="DY112" s="4"/>
      <c r="DZ112" s="4"/>
      <c r="EA112" s="4"/>
      <c r="EB112" s="4"/>
      <c r="EC112" s="209"/>
      <c r="ED112" s="215"/>
      <c r="EE112" s="3"/>
      <c r="EF112" s="6"/>
      <c r="EG112" s="6"/>
      <c r="EH112" s="6"/>
      <c r="EI112" s="6"/>
      <c r="EJ112" s="5"/>
      <c r="EK112" s="4"/>
      <c r="EL112" s="4"/>
      <c r="EM112" s="4"/>
      <c r="EN112" s="4"/>
      <c r="EO112" s="209"/>
      <c r="EP112" s="215"/>
      <c r="EQ112" s="3"/>
      <c r="ER112" s="6"/>
      <c r="ES112" s="6"/>
      <c r="ET112" s="6"/>
      <c r="EU112" s="6"/>
      <c r="EV112" s="5"/>
      <c r="EW112" s="4"/>
      <c r="EX112" s="4"/>
      <c r="EY112" s="4"/>
      <c r="EZ112" s="4"/>
      <c r="FA112" s="209"/>
      <c r="FB112" s="215"/>
      <c r="FC112" s="3"/>
      <c r="FD112" s="6"/>
      <c r="FE112" s="6"/>
      <c r="FF112" s="6"/>
      <c r="FG112" s="6"/>
      <c r="FH112" s="5"/>
      <c r="FI112" s="4"/>
      <c r="FJ112" s="4"/>
      <c r="FK112" s="4"/>
      <c r="FL112" s="4"/>
      <c r="FM112" s="209"/>
      <c r="FN112" s="215"/>
      <c r="FO112" s="3"/>
      <c r="FP112" s="6"/>
      <c r="FQ112" s="6"/>
      <c r="FR112" s="6"/>
      <c r="FS112" s="6"/>
      <c r="FT112" s="5"/>
      <c r="FU112" s="4"/>
      <c r="FV112" s="4"/>
      <c r="FW112" s="4"/>
      <c r="FX112" s="4"/>
      <c r="FY112" s="209"/>
      <c r="FZ112" s="215"/>
      <c r="GA112" s="3"/>
      <c r="GB112" s="6"/>
      <c r="GC112" s="6"/>
      <c r="GD112" s="6"/>
      <c r="GE112" s="6"/>
      <c r="GF112" s="5"/>
      <c r="GG112" s="4"/>
      <c r="GH112" s="4"/>
      <c r="GI112" s="4"/>
      <c r="GJ112" s="4"/>
      <c r="GK112" s="209"/>
      <c r="GL112" s="215"/>
      <c r="GM112" s="3"/>
      <c r="GN112" s="6"/>
      <c r="GO112" s="6"/>
      <c r="GP112" s="6"/>
      <c r="GQ112" s="6"/>
      <c r="GR112" s="5"/>
      <c r="GS112" s="4"/>
      <c r="GT112" s="4"/>
      <c r="GU112" s="4"/>
      <c r="GV112" s="4"/>
      <c r="GW112" s="209"/>
      <c r="GX112" s="215"/>
      <c r="GY112" s="3"/>
      <c r="GZ112" s="6"/>
      <c r="HA112" s="6"/>
      <c r="HB112" s="6"/>
      <c r="HC112" s="6"/>
      <c r="HD112" s="5"/>
      <c r="HE112" s="4"/>
      <c r="HF112" s="4"/>
      <c r="HG112" s="4"/>
      <c r="HH112" s="4"/>
      <c r="HI112" s="209"/>
      <c r="HJ112" s="215"/>
      <c r="HK112" s="3"/>
      <c r="HL112" s="6"/>
      <c r="HM112" s="6"/>
      <c r="HN112" s="6"/>
      <c r="HO112" s="6"/>
      <c r="HP112" s="5"/>
      <c r="HQ112" s="4"/>
      <c r="HR112" s="4"/>
      <c r="HS112" s="4"/>
      <c r="HT112" s="4"/>
    </row>
    <row r="113" spans="1:228" x14ac:dyDescent="0.25">
      <c r="A113" s="209"/>
      <c r="B113" s="212"/>
      <c r="C113" s="3">
        <v>40305</v>
      </c>
      <c r="D113" s="71">
        <v>1</v>
      </c>
      <c r="E113" s="71">
        <v>5.5</v>
      </c>
      <c r="F113" s="71">
        <v>9.3000000000000007</v>
      </c>
      <c r="G113" s="71">
        <v>0.01</v>
      </c>
      <c r="H113" s="70">
        <v>1</v>
      </c>
      <c r="I113" s="4" t="s">
        <v>22</v>
      </c>
      <c r="J113" s="4" t="s">
        <v>22</v>
      </c>
      <c r="K113" s="4" t="s">
        <v>22</v>
      </c>
      <c r="L113" s="4" t="s">
        <v>22</v>
      </c>
      <c r="M113" s="247"/>
      <c r="N113" s="244"/>
      <c r="O113" s="45">
        <v>40305</v>
      </c>
      <c r="P113" s="71">
        <v>12.9</v>
      </c>
      <c r="Q113" s="71">
        <v>75</v>
      </c>
      <c r="R113" s="71">
        <v>0</v>
      </c>
      <c r="S113" s="71">
        <v>4.18</v>
      </c>
      <c r="T113" s="70">
        <v>8</v>
      </c>
      <c r="U113" s="4" t="s">
        <v>24</v>
      </c>
      <c r="V113" s="4" t="s">
        <v>24</v>
      </c>
      <c r="W113" s="4" t="s">
        <v>25</v>
      </c>
      <c r="X113" s="4" t="s">
        <v>25</v>
      </c>
      <c r="Y113" s="247"/>
      <c r="Z113" s="244"/>
      <c r="AA113" s="45">
        <v>40305</v>
      </c>
      <c r="AB113" s="71">
        <v>8.8000000000000007</v>
      </c>
      <c r="AC113" s="71">
        <v>28.7</v>
      </c>
      <c r="AD113" s="71">
        <v>16.2</v>
      </c>
      <c r="AE113" s="71">
        <v>0.43</v>
      </c>
      <c r="AF113" s="70">
        <v>2.75</v>
      </c>
      <c r="AG113" s="4" t="s">
        <v>24</v>
      </c>
      <c r="AH113" s="4" t="s">
        <v>23</v>
      </c>
      <c r="AI113" s="4" t="s">
        <v>22</v>
      </c>
      <c r="AJ113" s="4" t="s">
        <v>22</v>
      </c>
      <c r="AK113" s="209"/>
      <c r="AL113" s="212"/>
      <c r="AM113" s="3">
        <v>40305</v>
      </c>
      <c r="AN113" s="71">
        <v>30.9</v>
      </c>
      <c r="AO113" s="71">
        <v>9.5</v>
      </c>
      <c r="AP113" s="71">
        <v>0</v>
      </c>
      <c r="AQ113" s="71">
        <v>11.9</v>
      </c>
      <c r="AR113" s="70">
        <v>7.75</v>
      </c>
      <c r="AS113" s="4" t="s">
        <v>25</v>
      </c>
      <c r="AT113" s="4" t="s">
        <v>22</v>
      </c>
      <c r="AU113" s="4" t="s">
        <v>25</v>
      </c>
      <c r="AV113" s="4" t="s">
        <v>25</v>
      </c>
      <c r="AW113" s="209"/>
      <c r="AX113" s="212"/>
      <c r="AY113" s="3">
        <v>40305</v>
      </c>
      <c r="AZ113" s="71">
        <v>12.4</v>
      </c>
      <c r="BA113" s="71">
        <v>33</v>
      </c>
      <c r="BB113" s="71">
        <v>3.8</v>
      </c>
      <c r="BC113" s="71">
        <v>23.5</v>
      </c>
      <c r="BD113" s="70">
        <v>6.25</v>
      </c>
      <c r="BE113" s="4" t="s">
        <v>24</v>
      </c>
      <c r="BF113" s="4" t="s">
        <v>23</v>
      </c>
      <c r="BG113" s="4" t="s">
        <v>24</v>
      </c>
      <c r="BH113" s="4" t="s">
        <v>25</v>
      </c>
      <c r="BI113" s="209"/>
      <c r="BJ113" s="212"/>
      <c r="BK113" s="3">
        <v>40305</v>
      </c>
      <c r="BL113" s="71">
        <v>9.1</v>
      </c>
      <c r="BM113" s="71">
        <v>17.600000000000001</v>
      </c>
      <c r="BN113" s="71">
        <v>3.6</v>
      </c>
      <c r="BO113" s="71">
        <v>14.7</v>
      </c>
      <c r="BP113" s="70">
        <v>5.75</v>
      </c>
      <c r="BQ113" s="4" t="s">
        <v>24</v>
      </c>
      <c r="BR113" s="4" t="s">
        <v>22</v>
      </c>
      <c r="BS113" s="4" t="s">
        <v>24</v>
      </c>
      <c r="BT113" s="4" t="s">
        <v>25</v>
      </c>
      <c r="BU113" s="209"/>
      <c r="BV113" s="215"/>
      <c r="BW113" s="3">
        <v>40316</v>
      </c>
      <c r="BX113" s="6">
        <v>39</v>
      </c>
      <c r="BY113" s="6">
        <v>48.5</v>
      </c>
      <c r="BZ113" s="6">
        <v>1</v>
      </c>
      <c r="CA113" s="6">
        <v>57.7</v>
      </c>
      <c r="CB113" s="5">
        <v>8.25</v>
      </c>
      <c r="CC113" s="4" t="s">
        <v>25</v>
      </c>
      <c r="CD113" s="4" t="s">
        <v>23</v>
      </c>
      <c r="CE113" s="4" t="s">
        <v>25</v>
      </c>
      <c r="CF113" s="4" t="s">
        <v>25</v>
      </c>
      <c r="CG113" s="247"/>
      <c r="CH113" s="215"/>
      <c r="CI113" s="3"/>
      <c r="CJ113" s="6"/>
      <c r="CK113" s="6"/>
      <c r="CL113" s="6"/>
      <c r="CM113" s="6"/>
      <c r="CN113" s="5"/>
      <c r="CO113" s="4"/>
      <c r="CP113" s="4"/>
      <c r="CQ113" s="4"/>
      <c r="CR113" s="4"/>
      <c r="CS113" s="209"/>
      <c r="CT113" s="215"/>
      <c r="CU113" s="3"/>
      <c r="CV113" s="6"/>
      <c r="CW113" s="6"/>
      <c r="CX113" s="6"/>
      <c r="CY113" s="6"/>
      <c r="CZ113" s="5"/>
      <c r="DA113" s="4"/>
      <c r="DB113" s="4"/>
      <c r="DC113" s="4"/>
      <c r="DD113" s="4"/>
      <c r="DE113" s="209"/>
      <c r="DF113" s="215"/>
      <c r="DG113" s="3"/>
      <c r="DH113" s="6"/>
      <c r="DI113" s="6"/>
      <c r="DJ113" s="6"/>
      <c r="DK113" s="6"/>
      <c r="DL113" s="5"/>
      <c r="DM113" s="4"/>
      <c r="DN113" s="4"/>
      <c r="DO113" s="4"/>
      <c r="DP113" s="4"/>
      <c r="DQ113" s="209"/>
      <c r="DR113" s="215"/>
      <c r="DS113" s="3"/>
      <c r="DT113" s="6"/>
      <c r="DU113" s="6"/>
      <c r="DV113" s="6"/>
      <c r="DW113" s="6"/>
      <c r="DX113" s="5"/>
      <c r="DY113" s="4"/>
      <c r="DZ113" s="4"/>
      <c r="EA113" s="4"/>
      <c r="EB113" s="4"/>
      <c r="EC113" s="209"/>
      <c r="ED113" s="215"/>
      <c r="EE113" s="3"/>
      <c r="EF113" s="6"/>
      <c r="EG113" s="6"/>
      <c r="EH113" s="6"/>
      <c r="EI113" s="6"/>
      <c r="EJ113" s="5"/>
      <c r="EK113" s="4"/>
      <c r="EL113" s="4"/>
      <c r="EM113" s="4"/>
      <c r="EN113" s="4"/>
      <c r="EO113" s="209"/>
      <c r="EP113" s="215"/>
      <c r="EQ113" s="3"/>
      <c r="ER113" s="6"/>
      <c r="ES113" s="6"/>
      <c r="ET113" s="6"/>
      <c r="EU113" s="6"/>
      <c r="EV113" s="5"/>
      <c r="EW113" s="4"/>
      <c r="EX113" s="4"/>
      <c r="EY113" s="4"/>
      <c r="EZ113" s="4"/>
      <c r="FA113" s="209"/>
      <c r="FB113" s="215"/>
      <c r="FC113" s="3"/>
      <c r="FD113" s="6"/>
      <c r="FE113" s="6"/>
      <c r="FF113" s="6"/>
      <c r="FG113" s="6"/>
      <c r="FH113" s="5"/>
      <c r="FI113" s="4"/>
      <c r="FJ113" s="4"/>
      <c r="FK113" s="4"/>
      <c r="FL113" s="4"/>
      <c r="FM113" s="209"/>
      <c r="FN113" s="215"/>
      <c r="FO113" s="3"/>
      <c r="FP113" s="6"/>
      <c r="FQ113" s="6"/>
      <c r="FR113" s="6"/>
      <c r="FS113" s="6"/>
      <c r="FT113" s="5"/>
      <c r="FU113" s="4"/>
      <c r="FV113" s="4"/>
      <c r="FW113" s="4"/>
      <c r="FX113" s="4"/>
      <c r="FY113" s="209"/>
      <c r="FZ113" s="215"/>
      <c r="GA113" s="3"/>
      <c r="GB113" s="6"/>
      <c r="GC113" s="6"/>
      <c r="GD113" s="6"/>
      <c r="GE113" s="6"/>
      <c r="GF113" s="5"/>
      <c r="GG113" s="4"/>
      <c r="GH113" s="4"/>
      <c r="GI113" s="4"/>
      <c r="GJ113" s="4"/>
      <c r="GK113" s="209"/>
      <c r="GL113" s="215"/>
      <c r="GM113" s="3"/>
      <c r="GN113" s="6"/>
      <c r="GO113" s="6"/>
      <c r="GP113" s="6"/>
      <c r="GQ113" s="6"/>
      <c r="GR113" s="5"/>
      <c r="GS113" s="4"/>
      <c r="GT113" s="4"/>
      <c r="GU113" s="4"/>
      <c r="GV113" s="4"/>
      <c r="GW113" s="209"/>
      <c r="GX113" s="215"/>
      <c r="GY113" s="3"/>
      <c r="GZ113" s="6"/>
      <c r="HA113" s="6"/>
      <c r="HB113" s="6"/>
      <c r="HC113" s="6"/>
      <c r="HD113" s="5"/>
      <c r="HE113" s="4"/>
      <c r="HF113" s="4"/>
      <c r="HG113" s="4"/>
      <c r="HH113" s="4"/>
      <c r="HI113" s="209"/>
      <c r="HJ113" s="215"/>
      <c r="HK113" s="3"/>
      <c r="HL113" s="6"/>
      <c r="HM113" s="6"/>
      <c r="HN113" s="6"/>
      <c r="HO113" s="6"/>
      <c r="HP113" s="5"/>
      <c r="HQ113" s="4"/>
      <c r="HR113" s="4"/>
      <c r="HS113" s="4"/>
      <c r="HT113" s="4"/>
    </row>
    <row r="114" spans="1:228" x14ac:dyDescent="0.25">
      <c r="A114" s="209"/>
      <c r="B114" s="212"/>
      <c r="C114" s="3">
        <v>40340</v>
      </c>
      <c r="D114" s="71">
        <v>4.4000000000000004</v>
      </c>
      <c r="E114" s="71">
        <v>527</v>
      </c>
      <c r="F114" s="71">
        <v>6.6</v>
      </c>
      <c r="G114" s="71">
        <v>0.05</v>
      </c>
      <c r="H114" s="70">
        <v>3.75</v>
      </c>
      <c r="I114" s="4" t="s">
        <v>23</v>
      </c>
      <c r="J114" s="4" t="s">
        <v>25</v>
      </c>
      <c r="K114" s="4" t="s">
        <v>22</v>
      </c>
      <c r="L114" s="4" t="s">
        <v>22</v>
      </c>
      <c r="M114" s="247"/>
      <c r="N114" s="244"/>
      <c r="O114" s="45">
        <v>40340</v>
      </c>
      <c r="P114" s="71">
        <v>10.3</v>
      </c>
      <c r="Q114" s="71">
        <v>98.5</v>
      </c>
      <c r="R114" s="71">
        <v>3.2</v>
      </c>
      <c r="S114" s="71">
        <v>0.81</v>
      </c>
      <c r="T114" s="70">
        <v>5.25</v>
      </c>
      <c r="U114" s="4" t="s">
        <v>24</v>
      </c>
      <c r="V114" s="4" t="s">
        <v>24</v>
      </c>
      <c r="W114" s="4" t="s">
        <v>24</v>
      </c>
      <c r="X114" s="4" t="s">
        <v>23</v>
      </c>
      <c r="Y114" s="247"/>
      <c r="Z114" s="244"/>
      <c r="AA114" s="45">
        <v>40340</v>
      </c>
      <c r="AB114" s="71">
        <v>7.4</v>
      </c>
      <c r="AC114" s="71">
        <v>27.8</v>
      </c>
      <c r="AD114" s="71">
        <v>8.3000000000000007</v>
      </c>
      <c r="AE114" s="71">
        <v>2.67</v>
      </c>
      <c r="AF114" s="70">
        <v>4</v>
      </c>
      <c r="AG114" s="4" t="s">
        <v>24</v>
      </c>
      <c r="AH114" s="4" t="s">
        <v>23</v>
      </c>
      <c r="AI114" s="4" t="s">
        <v>22</v>
      </c>
      <c r="AJ114" s="4" t="s">
        <v>24</v>
      </c>
      <c r="AK114" s="209"/>
      <c r="AL114" s="212"/>
      <c r="AM114" s="3">
        <v>40340</v>
      </c>
      <c r="AN114" s="71">
        <v>18.600000000000001</v>
      </c>
      <c r="AO114" s="71">
        <v>12.8</v>
      </c>
      <c r="AP114" s="71">
        <v>0</v>
      </c>
      <c r="AQ114" s="71">
        <v>5.33</v>
      </c>
      <c r="AR114" s="70">
        <v>7.75</v>
      </c>
      <c r="AS114" s="4" t="s">
        <v>25</v>
      </c>
      <c r="AT114" s="4" t="s">
        <v>22</v>
      </c>
      <c r="AU114" s="4" t="s">
        <v>25</v>
      </c>
      <c r="AV114" s="4" t="s">
        <v>25</v>
      </c>
      <c r="AW114" s="209"/>
      <c r="AX114" s="212"/>
      <c r="AY114" s="3">
        <v>40340</v>
      </c>
      <c r="AZ114" s="71">
        <v>10.7</v>
      </c>
      <c r="BA114" s="71">
        <v>17</v>
      </c>
      <c r="BB114" s="71">
        <v>6.1</v>
      </c>
      <c r="BC114" s="71">
        <v>21.9</v>
      </c>
      <c r="BD114" s="70">
        <v>5</v>
      </c>
      <c r="BE114" s="4" t="s">
        <v>24</v>
      </c>
      <c r="BF114" s="4" t="s">
        <v>22</v>
      </c>
      <c r="BG114" s="4" t="s">
        <v>23</v>
      </c>
      <c r="BH114" s="4" t="s">
        <v>25</v>
      </c>
      <c r="BI114" s="209"/>
      <c r="BJ114" s="212"/>
      <c r="BK114" s="3">
        <v>40340</v>
      </c>
      <c r="BL114" s="71">
        <v>9.4</v>
      </c>
      <c r="BM114" s="71">
        <v>16.5</v>
      </c>
      <c r="BN114" s="71">
        <v>3.2</v>
      </c>
      <c r="BO114" s="71">
        <v>14.4</v>
      </c>
      <c r="BP114" s="70">
        <v>5.75</v>
      </c>
      <c r="BQ114" s="4" t="s">
        <v>24</v>
      </c>
      <c r="BR114" s="4" t="s">
        <v>22</v>
      </c>
      <c r="BS114" s="4" t="s">
        <v>24</v>
      </c>
      <c r="BT114" s="4" t="s">
        <v>25</v>
      </c>
      <c r="BU114" s="209"/>
      <c r="BV114" s="215"/>
      <c r="BW114" s="3">
        <v>40352</v>
      </c>
      <c r="BX114" s="6">
        <v>19.5</v>
      </c>
      <c r="BY114" s="6">
        <v>20.5</v>
      </c>
      <c r="BZ114" s="6">
        <v>1.8</v>
      </c>
      <c r="CA114" s="6">
        <v>72.3</v>
      </c>
      <c r="CB114" s="5">
        <v>8.25</v>
      </c>
      <c r="CC114" s="4" t="s">
        <v>25</v>
      </c>
      <c r="CD114" s="4" t="s">
        <v>23</v>
      </c>
      <c r="CE114" s="4" t="s">
        <v>25</v>
      </c>
      <c r="CF114" s="4" t="s">
        <v>25</v>
      </c>
      <c r="CG114" s="247"/>
      <c r="CH114" s="215"/>
      <c r="CI114" s="3"/>
      <c r="CJ114" s="6"/>
      <c r="CK114" s="6"/>
      <c r="CL114" s="6"/>
      <c r="CM114" s="6"/>
      <c r="CN114" s="5"/>
      <c r="CO114" s="4"/>
      <c r="CP114" s="4"/>
      <c r="CQ114" s="4"/>
      <c r="CR114" s="4"/>
      <c r="CS114" s="209"/>
      <c r="CT114" s="215"/>
      <c r="CU114" s="3"/>
      <c r="CV114" s="6"/>
      <c r="CW114" s="6"/>
      <c r="CX114" s="6"/>
      <c r="CY114" s="6"/>
      <c r="CZ114" s="5"/>
      <c r="DA114" s="4"/>
      <c r="DB114" s="4"/>
      <c r="DC114" s="4"/>
      <c r="DD114" s="4"/>
      <c r="DE114" s="209"/>
      <c r="DF114" s="215"/>
      <c r="DG114" s="3"/>
      <c r="DH114" s="6"/>
      <c r="DI114" s="6"/>
      <c r="DJ114" s="6"/>
      <c r="DK114" s="6"/>
      <c r="DL114" s="5"/>
      <c r="DM114" s="4"/>
      <c r="DN114" s="4"/>
      <c r="DO114" s="4"/>
      <c r="DP114" s="4"/>
      <c r="DQ114" s="209"/>
      <c r="DR114" s="215"/>
      <c r="DS114" s="3"/>
      <c r="DT114" s="6"/>
      <c r="DU114" s="6"/>
      <c r="DV114" s="6"/>
      <c r="DW114" s="6"/>
      <c r="DX114" s="5"/>
      <c r="DY114" s="4"/>
      <c r="DZ114" s="4"/>
      <c r="EA114" s="4"/>
      <c r="EB114" s="4"/>
      <c r="EC114" s="209"/>
      <c r="ED114" s="215"/>
      <c r="EE114" s="3"/>
      <c r="EF114" s="6"/>
      <c r="EG114" s="6"/>
      <c r="EH114" s="6"/>
      <c r="EI114" s="6"/>
      <c r="EJ114" s="5"/>
      <c r="EK114" s="4"/>
      <c r="EL114" s="4"/>
      <c r="EM114" s="4"/>
      <c r="EN114" s="4"/>
      <c r="EO114" s="209"/>
      <c r="EP114" s="215"/>
      <c r="EQ114" s="3"/>
      <c r="ER114" s="6"/>
      <c r="ES114" s="6"/>
      <c r="ET114" s="6"/>
      <c r="EU114" s="6"/>
      <c r="EV114" s="5"/>
      <c r="EW114" s="4"/>
      <c r="EX114" s="4"/>
      <c r="EY114" s="4"/>
      <c r="EZ114" s="4"/>
      <c r="FA114" s="209"/>
      <c r="FB114" s="215"/>
      <c r="FC114" s="3"/>
      <c r="FD114" s="6"/>
      <c r="FE114" s="6"/>
      <c r="FF114" s="6"/>
      <c r="FG114" s="6"/>
      <c r="FH114" s="5"/>
      <c r="FI114" s="4"/>
      <c r="FJ114" s="4"/>
      <c r="FK114" s="4"/>
      <c r="FL114" s="4"/>
      <c r="FM114" s="209"/>
      <c r="FN114" s="215"/>
      <c r="FO114" s="3"/>
      <c r="FP114" s="6"/>
      <c r="FQ114" s="6"/>
      <c r="FR114" s="6"/>
      <c r="FS114" s="6"/>
      <c r="FT114" s="5"/>
      <c r="FU114" s="4"/>
      <c r="FV114" s="4"/>
      <c r="FW114" s="4"/>
      <c r="FX114" s="4"/>
      <c r="FY114" s="209"/>
      <c r="FZ114" s="215"/>
      <c r="GA114" s="3"/>
      <c r="GB114" s="6"/>
      <c r="GC114" s="6"/>
      <c r="GD114" s="6"/>
      <c r="GE114" s="6"/>
      <c r="GF114" s="5"/>
      <c r="GG114" s="4"/>
      <c r="GH114" s="4"/>
      <c r="GI114" s="4"/>
      <c r="GJ114" s="4"/>
      <c r="GK114" s="209"/>
      <c r="GL114" s="215"/>
      <c r="GM114" s="3"/>
      <c r="GN114" s="6"/>
      <c r="GO114" s="6"/>
      <c r="GP114" s="6"/>
      <c r="GQ114" s="6"/>
      <c r="GR114" s="5"/>
      <c r="GS114" s="4"/>
      <c r="GT114" s="4"/>
      <c r="GU114" s="4"/>
      <c r="GV114" s="4"/>
      <c r="GW114" s="209"/>
      <c r="GX114" s="215"/>
      <c r="GY114" s="3"/>
      <c r="GZ114" s="6"/>
      <c r="HA114" s="6"/>
      <c r="HB114" s="6"/>
      <c r="HC114" s="6"/>
      <c r="HD114" s="5"/>
      <c r="HE114" s="4"/>
      <c r="HF114" s="4"/>
      <c r="HG114" s="4"/>
      <c r="HH114" s="4"/>
      <c r="HI114" s="209"/>
      <c r="HJ114" s="215"/>
      <c r="HK114" s="3"/>
      <c r="HL114" s="6"/>
      <c r="HM114" s="6"/>
      <c r="HN114" s="6"/>
      <c r="HO114" s="6"/>
      <c r="HP114" s="5"/>
      <c r="HQ114" s="4"/>
      <c r="HR114" s="4"/>
      <c r="HS114" s="4"/>
      <c r="HT114" s="4"/>
    </row>
    <row r="115" spans="1:228" x14ac:dyDescent="0.25">
      <c r="A115" s="209"/>
      <c r="B115" s="212"/>
      <c r="C115" s="3">
        <v>40365</v>
      </c>
      <c r="D115" s="71">
        <v>1</v>
      </c>
      <c r="E115" s="71">
        <v>9.9</v>
      </c>
      <c r="F115" s="71">
        <v>8.1</v>
      </c>
      <c r="G115" s="71">
        <v>0.02</v>
      </c>
      <c r="H115" s="70">
        <v>1</v>
      </c>
      <c r="I115" s="4" t="s">
        <v>22</v>
      </c>
      <c r="J115" s="4" t="s">
        <v>22</v>
      </c>
      <c r="K115" s="4" t="s">
        <v>22</v>
      </c>
      <c r="L115" s="4" t="s">
        <v>22</v>
      </c>
      <c r="M115" s="247"/>
      <c r="N115" s="244"/>
      <c r="O115" s="45">
        <v>40365</v>
      </c>
      <c r="P115" s="71">
        <v>6.1</v>
      </c>
      <c r="Q115" s="71">
        <v>35.6</v>
      </c>
      <c r="R115" s="71">
        <v>3.3</v>
      </c>
      <c r="S115" s="71">
        <v>0.62</v>
      </c>
      <c r="T115" s="70">
        <v>4.5</v>
      </c>
      <c r="U115" s="4" t="s">
        <v>24</v>
      </c>
      <c r="V115" s="4" t="s">
        <v>23</v>
      </c>
      <c r="W115" s="4" t="s">
        <v>24</v>
      </c>
      <c r="X115" s="4" t="s">
        <v>23</v>
      </c>
      <c r="Y115" s="247"/>
      <c r="Z115" s="244"/>
      <c r="AA115" s="45">
        <v>40365</v>
      </c>
      <c r="AB115" s="71">
        <v>3</v>
      </c>
      <c r="AC115" s="71">
        <v>18.5</v>
      </c>
      <c r="AD115" s="71">
        <v>9.1</v>
      </c>
      <c r="AE115" s="71">
        <v>0.91</v>
      </c>
      <c r="AF115" s="70">
        <v>2</v>
      </c>
      <c r="AG115" s="4" t="s">
        <v>23</v>
      </c>
      <c r="AH115" s="4" t="s">
        <v>22</v>
      </c>
      <c r="AI115" s="4" t="s">
        <v>22</v>
      </c>
      <c r="AJ115" s="4" t="s">
        <v>23</v>
      </c>
      <c r="AK115" s="209"/>
      <c r="AL115" s="212"/>
      <c r="AM115" s="3">
        <v>40365</v>
      </c>
      <c r="AN115" s="71">
        <v>5.0999999999999996</v>
      </c>
      <c r="AO115" s="71">
        <v>13.4</v>
      </c>
      <c r="AP115" s="71">
        <v>7.2</v>
      </c>
      <c r="AQ115" s="71">
        <v>3.22</v>
      </c>
      <c r="AR115" s="70">
        <v>4.5</v>
      </c>
      <c r="AS115" s="4" t="s">
        <v>24</v>
      </c>
      <c r="AT115" s="4" t="s">
        <v>22</v>
      </c>
      <c r="AU115" s="4" t="s">
        <v>22</v>
      </c>
      <c r="AV115" s="4" t="s">
        <v>25</v>
      </c>
      <c r="AW115" s="209"/>
      <c r="AX115" s="212"/>
      <c r="AY115" s="3">
        <v>40365</v>
      </c>
      <c r="AZ115" s="71">
        <v>6.6</v>
      </c>
      <c r="BA115" s="71">
        <v>17.899999999999999</v>
      </c>
      <c r="BB115" s="71">
        <v>6.2</v>
      </c>
      <c r="BC115" s="71">
        <v>17.600000000000001</v>
      </c>
      <c r="BD115" s="70">
        <v>5</v>
      </c>
      <c r="BE115" s="4" t="s">
        <v>24</v>
      </c>
      <c r="BF115" s="4" t="s">
        <v>22</v>
      </c>
      <c r="BG115" s="4" t="s">
        <v>23</v>
      </c>
      <c r="BH115" s="4" t="s">
        <v>25</v>
      </c>
      <c r="BI115" s="209"/>
      <c r="BJ115" s="212"/>
      <c r="BK115" s="3">
        <v>40365</v>
      </c>
      <c r="BL115" s="71">
        <v>4.5999999999999996</v>
      </c>
      <c r="BM115" s="71">
        <v>9.6999999999999993</v>
      </c>
      <c r="BN115" s="71">
        <v>1.5</v>
      </c>
      <c r="BO115" s="71">
        <v>15.5</v>
      </c>
      <c r="BP115" s="70">
        <v>6</v>
      </c>
      <c r="BQ115" s="4" t="s">
        <v>23</v>
      </c>
      <c r="BR115" s="4" t="s">
        <v>22</v>
      </c>
      <c r="BS115" s="4" t="s">
        <v>25</v>
      </c>
      <c r="BT115" s="4" t="s">
        <v>25</v>
      </c>
      <c r="BU115" s="209"/>
      <c r="BV115" s="215"/>
      <c r="BW115" s="3"/>
      <c r="BX115" s="6"/>
      <c r="BY115" s="6"/>
      <c r="BZ115" s="6"/>
      <c r="CA115" s="6"/>
      <c r="CB115" s="5"/>
      <c r="CC115" s="4"/>
      <c r="CD115" s="4"/>
      <c r="CE115" s="4"/>
      <c r="CF115" s="4"/>
      <c r="CG115" s="247"/>
      <c r="CH115" s="215"/>
      <c r="CI115" s="3"/>
      <c r="CJ115" s="6"/>
      <c r="CK115" s="6"/>
      <c r="CL115" s="6"/>
      <c r="CM115" s="6"/>
      <c r="CN115" s="5"/>
      <c r="CO115" s="4"/>
      <c r="CP115" s="4"/>
      <c r="CQ115" s="4"/>
      <c r="CR115" s="4"/>
      <c r="CS115" s="209"/>
      <c r="CT115" s="215"/>
      <c r="CU115" s="3"/>
      <c r="CV115" s="6"/>
      <c r="CW115" s="6"/>
      <c r="CX115" s="6"/>
      <c r="CY115" s="6"/>
      <c r="CZ115" s="5"/>
      <c r="DA115" s="4"/>
      <c r="DB115" s="4"/>
      <c r="DC115" s="4"/>
      <c r="DD115" s="4"/>
      <c r="DE115" s="209"/>
      <c r="DF115" s="215"/>
      <c r="DG115" s="3"/>
      <c r="DH115" s="6"/>
      <c r="DI115" s="6"/>
      <c r="DJ115" s="6"/>
      <c r="DK115" s="6"/>
      <c r="DL115" s="5"/>
      <c r="DM115" s="4"/>
      <c r="DN115" s="4"/>
      <c r="DO115" s="4"/>
      <c r="DP115" s="4"/>
      <c r="DQ115" s="209"/>
      <c r="DR115" s="215"/>
      <c r="DS115" s="3"/>
      <c r="DT115" s="6"/>
      <c r="DU115" s="6"/>
      <c r="DV115" s="6"/>
      <c r="DW115" s="6"/>
      <c r="DX115" s="5"/>
      <c r="DY115" s="4"/>
      <c r="DZ115" s="4"/>
      <c r="EA115" s="4"/>
      <c r="EB115" s="4"/>
      <c r="EC115" s="209"/>
      <c r="ED115" s="215"/>
      <c r="EE115" s="3"/>
      <c r="EF115" s="6"/>
      <c r="EG115" s="6"/>
      <c r="EH115" s="6"/>
      <c r="EI115" s="6"/>
      <c r="EJ115" s="5"/>
      <c r="EK115" s="4"/>
      <c r="EL115" s="4"/>
      <c r="EM115" s="4"/>
      <c r="EN115" s="4"/>
      <c r="EO115" s="209"/>
      <c r="EP115" s="215"/>
      <c r="EQ115" s="3"/>
      <c r="ER115" s="6"/>
      <c r="ES115" s="6"/>
      <c r="ET115" s="6"/>
      <c r="EU115" s="6"/>
      <c r="EV115" s="5"/>
      <c r="EW115" s="4"/>
      <c r="EX115" s="4"/>
      <c r="EY115" s="4"/>
      <c r="EZ115" s="4"/>
      <c r="FA115" s="209"/>
      <c r="FB115" s="215"/>
      <c r="FC115" s="3"/>
      <c r="FD115" s="6"/>
      <c r="FE115" s="6"/>
      <c r="FF115" s="6"/>
      <c r="FG115" s="6"/>
      <c r="FH115" s="5"/>
      <c r="FI115" s="4"/>
      <c r="FJ115" s="4"/>
      <c r="FK115" s="4"/>
      <c r="FL115" s="4"/>
      <c r="FM115" s="209"/>
      <c r="FN115" s="215"/>
      <c r="FO115" s="3"/>
      <c r="FP115" s="6"/>
      <c r="FQ115" s="6"/>
      <c r="FR115" s="6"/>
      <c r="FS115" s="6"/>
      <c r="FT115" s="5"/>
      <c r="FU115" s="4"/>
      <c r="FV115" s="4"/>
      <c r="FW115" s="4"/>
      <c r="FX115" s="4"/>
      <c r="FY115" s="209"/>
      <c r="FZ115" s="215"/>
      <c r="GA115" s="3"/>
      <c r="GB115" s="6"/>
      <c r="GC115" s="6"/>
      <c r="GD115" s="6"/>
      <c r="GE115" s="6"/>
      <c r="GF115" s="5"/>
      <c r="GG115" s="4"/>
      <c r="GH115" s="4"/>
      <c r="GI115" s="4"/>
      <c r="GJ115" s="4"/>
      <c r="GK115" s="209"/>
      <c r="GL115" s="215"/>
      <c r="GM115" s="3"/>
      <c r="GN115" s="6"/>
      <c r="GO115" s="6"/>
      <c r="GP115" s="6"/>
      <c r="GQ115" s="6"/>
      <c r="GR115" s="5"/>
      <c r="GS115" s="4"/>
      <c r="GT115" s="4"/>
      <c r="GU115" s="4"/>
      <c r="GV115" s="4"/>
      <c r="GW115" s="209"/>
      <c r="GX115" s="215"/>
      <c r="GY115" s="3"/>
      <c r="GZ115" s="6"/>
      <c r="HA115" s="6"/>
      <c r="HB115" s="6"/>
      <c r="HC115" s="6"/>
      <c r="HD115" s="5"/>
      <c r="HE115" s="4"/>
      <c r="HF115" s="4"/>
      <c r="HG115" s="4"/>
      <c r="HH115" s="4"/>
      <c r="HI115" s="209"/>
      <c r="HJ115" s="215"/>
      <c r="HK115" s="3"/>
      <c r="HL115" s="6"/>
      <c r="HM115" s="6"/>
      <c r="HN115" s="6"/>
      <c r="HO115" s="6"/>
      <c r="HP115" s="5"/>
      <c r="HQ115" s="4"/>
      <c r="HR115" s="4"/>
      <c r="HS115" s="4"/>
      <c r="HT115" s="4"/>
    </row>
    <row r="116" spans="1:228" x14ac:dyDescent="0.25">
      <c r="A116" s="209"/>
      <c r="B116" s="212"/>
      <c r="C116" s="3">
        <v>40401</v>
      </c>
      <c r="D116" s="71">
        <v>1.5</v>
      </c>
      <c r="E116" s="71">
        <v>155</v>
      </c>
      <c r="F116" s="71">
        <v>7.5</v>
      </c>
      <c r="G116" s="71">
        <v>0.05</v>
      </c>
      <c r="H116" s="70">
        <v>3.25</v>
      </c>
      <c r="I116" s="4" t="s">
        <v>22</v>
      </c>
      <c r="J116" s="4" t="s">
        <v>25</v>
      </c>
      <c r="K116" s="4" t="s">
        <v>22</v>
      </c>
      <c r="L116" s="4" t="s">
        <v>22</v>
      </c>
      <c r="M116" s="247"/>
      <c r="N116" s="244"/>
      <c r="O116" s="45">
        <v>40400</v>
      </c>
      <c r="P116" s="71">
        <v>5.4</v>
      </c>
      <c r="Q116" s="71">
        <v>138</v>
      </c>
      <c r="R116" s="71">
        <v>5.8</v>
      </c>
      <c r="S116" s="71">
        <v>0.38</v>
      </c>
      <c r="T116" s="70">
        <v>5</v>
      </c>
      <c r="U116" s="4" t="s">
        <v>24</v>
      </c>
      <c r="V116" s="4" t="s">
        <v>25</v>
      </c>
      <c r="W116" s="4" t="s">
        <v>23</v>
      </c>
      <c r="X116" s="4" t="s">
        <v>22</v>
      </c>
      <c r="Y116" s="247"/>
      <c r="Z116" s="244"/>
      <c r="AA116" s="45">
        <v>40400</v>
      </c>
      <c r="AB116" s="71">
        <v>1.9</v>
      </c>
      <c r="AC116" s="71">
        <v>19.399999999999999</v>
      </c>
      <c r="AD116" s="71">
        <v>6.8</v>
      </c>
      <c r="AE116" s="71">
        <v>1.03</v>
      </c>
      <c r="AF116" s="70">
        <v>2.25</v>
      </c>
      <c r="AG116" s="4" t="s">
        <v>22</v>
      </c>
      <c r="AH116" s="4" t="s">
        <v>22</v>
      </c>
      <c r="AI116" s="4" t="s">
        <v>22</v>
      </c>
      <c r="AJ116" s="4" t="s">
        <v>24</v>
      </c>
      <c r="AK116" s="209"/>
      <c r="AL116" s="212"/>
      <c r="AM116" s="3">
        <v>40400</v>
      </c>
      <c r="AN116" s="71">
        <v>5</v>
      </c>
      <c r="AO116" s="71">
        <v>36.200000000000003</v>
      </c>
      <c r="AP116" s="71">
        <v>4</v>
      </c>
      <c r="AQ116" s="71">
        <v>1.7</v>
      </c>
      <c r="AR116" s="70">
        <v>5.25</v>
      </c>
      <c r="AS116" s="4" t="s">
        <v>24</v>
      </c>
      <c r="AT116" s="4" t="s">
        <v>23</v>
      </c>
      <c r="AU116" s="4" t="s">
        <v>24</v>
      </c>
      <c r="AV116" s="4" t="s">
        <v>24</v>
      </c>
      <c r="AW116" s="209"/>
      <c r="AX116" s="212"/>
      <c r="AY116" s="3">
        <v>40400</v>
      </c>
      <c r="AZ116" s="71">
        <v>4.0999999999999996</v>
      </c>
      <c r="BA116" s="71">
        <v>43.5</v>
      </c>
      <c r="BB116" s="71">
        <v>2.6</v>
      </c>
      <c r="BC116" s="71">
        <v>9.61</v>
      </c>
      <c r="BD116" s="70">
        <v>5.5</v>
      </c>
      <c r="BE116" s="4" t="s">
        <v>23</v>
      </c>
      <c r="BF116" s="4" t="s">
        <v>23</v>
      </c>
      <c r="BG116" s="4" t="s">
        <v>24</v>
      </c>
      <c r="BH116" s="4" t="s">
        <v>25</v>
      </c>
      <c r="BI116" s="209"/>
      <c r="BJ116" s="212"/>
      <c r="BK116" s="3">
        <v>40400</v>
      </c>
      <c r="BL116" s="71">
        <v>4.0999999999999996</v>
      </c>
      <c r="BM116" s="71">
        <v>21.4</v>
      </c>
      <c r="BN116" s="71">
        <v>1.5</v>
      </c>
      <c r="BO116" s="71">
        <v>6.81</v>
      </c>
      <c r="BP116" s="70">
        <v>6.5</v>
      </c>
      <c r="BQ116" s="4" t="s">
        <v>23</v>
      </c>
      <c r="BR116" s="4" t="s">
        <v>23</v>
      </c>
      <c r="BS116" s="4" t="s">
        <v>25</v>
      </c>
      <c r="BT116" s="4" t="s">
        <v>25</v>
      </c>
      <c r="BU116" s="209"/>
      <c r="BV116" s="215"/>
      <c r="BW116" s="3">
        <v>40414</v>
      </c>
      <c r="BX116" s="6">
        <v>300</v>
      </c>
      <c r="BY116" s="6">
        <v>27.5</v>
      </c>
      <c r="BZ116" s="6">
        <v>1.1000000000000001</v>
      </c>
      <c r="CA116" s="6">
        <v>17.399999999999999</v>
      </c>
      <c r="CB116" s="5">
        <v>8.25</v>
      </c>
      <c r="CC116" s="4" t="s">
        <v>25</v>
      </c>
      <c r="CD116" s="4" t="s">
        <v>23</v>
      </c>
      <c r="CE116" s="4" t="s">
        <v>25</v>
      </c>
      <c r="CF116" s="4" t="s">
        <v>25</v>
      </c>
      <c r="CG116" s="247"/>
      <c r="CH116" s="215"/>
      <c r="CI116" s="3"/>
      <c r="CJ116" s="6"/>
      <c r="CK116" s="6"/>
      <c r="CL116" s="6"/>
      <c r="CM116" s="6"/>
      <c r="CN116" s="5"/>
      <c r="CO116" s="4"/>
      <c r="CP116" s="4"/>
      <c r="CQ116" s="4"/>
      <c r="CR116" s="4"/>
      <c r="CS116" s="209"/>
      <c r="CT116" s="215"/>
      <c r="CU116" s="3"/>
      <c r="CV116" s="6"/>
      <c r="CW116" s="6"/>
      <c r="CX116" s="6"/>
      <c r="CY116" s="6"/>
      <c r="CZ116" s="5"/>
      <c r="DA116" s="4"/>
      <c r="DB116" s="4"/>
      <c r="DC116" s="4"/>
      <c r="DD116" s="4"/>
      <c r="DE116" s="209"/>
      <c r="DF116" s="215"/>
      <c r="DG116" s="3"/>
      <c r="DH116" s="6"/>
      <c r="DI116" s="6"/>
      <c r="DJ116" s="6"/>
      <c r="DK116" s="6"/>
      <c r="DL116" s="5"/>
      <c r="DM116" s="4"/>
      <c r="DN116" s="4"/>
      <c r="DO116" s="4"/>
      <c r="DP116" s="4"/>
      <c r="DQ116" s="209"/>
      <c r="DR116" s="215"/>
      <c r="DS116" s="3"/>
      <c r="DT116" s="6"/>
      <c r="DU116" s="6"/>
      <c r="DV116" s="6"/>
      <c r="DW116" s="6"/>
      <c r="DX116" s="5"/>
      <c r="DY116" s="4"/>
      <c r="DZ116" s="4"/>
      <c r="EA116" s="4"/>
      <c r="EB116" s="4"/>
      <c r="EC116" s="209"/>
      <c r="ED116" s="215"/>
      <c r="EE116" s="3"/>
      <c r="EF116" s="6"/>
      <c r="EG116" s="6"/>
      <c r="EH116" s="6"/>
      <c r="EI116" s="6"/>
      <c r="EJ116" s="5"/>
      <c r="EK116" s="4"/>
      <c r="EL116" s="4"/>
      <c r="EM116" s="4"/>
      <c r="EN116" s="4"/>
      <c r="EO116" s="209"/>
      <c r="EP116" s="215"/>
      <c r="EQ116" s="3"/>
      <c r="ER116" s="6"/>
      <c r="ES116" s="6"/>
      <c r="ET116" s="6"/>
      <c r="EU116" s="6"/>
      <c r="EV116" s="5"/>
      <c r="EW116" s="4"/>
      <c r="EX116" s="4"/>
      <c r="EY116" s="4"/>
      <c r="EZ116" s="4"/>
      <c r="FA116" s="209"/>
      <c r="FB116" s="215"/>
      <c r="FC116" s="3"/>
      <c r="FD116" s="6"/>
      <c r="FE116" s="6"/>
      <c r="FF116" s="6"/>
      <c r="FG116" s="6"/>
      <c r="FH116" s="5"/>
      <c r="FI116" s="4"/>
      <c r="FJ116" s="4"/>
      <c r="FK116" s="4"/>
      <c r="FL116" s="4"/>
      <c r="FM116" s="209"/>
      <c r="FN116" s="215"/>
      <c r="FO116" s="3"/>
      <c r="FP116" s="6"/>
      <c r="FQ116" s="6"/>
      <c r="FR116" s="6"/>
      <c r="FS116" s="6"/>
      <c r="FT116" s="5"/>
      <c r="FU116" s="4"/>
      <c r="FV116" s="4"/>
      <c r="FW116" s="4"/>
      <c r="FX116" s="4"/>
      <c r="FY116" s="209"/>
      <c r="FZ116" s="215"/>
      <c r="GA116" s="3"/>
      <c r="GB116" s="6"/>
      <c r="GC116" s="6"/>
      <c r="GD116" s="6"/>
      <c r="GE116" s="6"/>
      <c r="GF116" s="5"/>
      <c r="GG116" s="4"/>
      <c r="GH116" s="4"/>
      <c r="GI116" s="4"/>
      <c r="GJ116" s="4"/>
      <c r="GK116" s="209"/>
      <c r="GL116" s="215"/>
      <c r="GM116" s="3"/>
      <c r="GN116" s="6"/>
      <c r="GO116" s="6"/>
      <c r="GP116" s="6"/>
      <c r="GQ116" s="6"/>
      <c r="GR116" s="5"/>
      <c r="GS116" s="4"/>
      <c r="GT116" s="4"/>
      <c r="GU116" s="4"/>
      <c r="GV116" s="4"/>
      <c r="GW116" s="209"/>
      <c r="GX116" s="215"/>
      <c r="GY116" s="3"/>
      <c r="GZ116" s="6"/>
      <c r="HA116" s="6"/>
      <c r="HB116" s="6"/>
      <c r="HC116" s="6"/>
      <c r="HD116" s="5"/>
      <c r="HE116" s="4"/>
      <c r="HF116" s="4"/>
      <c r="HG116" s="4"/>
      <c r="HH116" s="4"/>
      <c r="HI116" s="209"/>
      <c r="HJ116" s="215"/>
      <c r="HK116" s="3"/>
      <c r="HL116" s="6"/>
      <c r="HM116" s="6"/>
      <c r="HN116" s="6"/>
      <c r="HO116" s="6"/>
      <c r="HP116" s="5"/>
      <c r="HQ116" s="4"/>
      <c r="HR116" s="4"/>
      <c r="HS116" s="4"/>
      <c r="HT116" s="4"/>
    </row>
    <row r="117" spans="1:228" x14ac:dyDescent="0.25">
      <c r="A117" s="209"/>
      <c r="B117" s="212"/>
      <c r="C117" s="67">
        <v>40427</v>
      </c>
      <c r="D117" s="71">
        <v>1.7</v>
      </c>
      <c r="E117" s="71">
        <v>106</v>
      </c>
      <c r="F117" s="71">
        <v>7.7</v>
      </c>
      <c r="G117" s="71">
        <v>0.1</v>
      </c>
      <c r="H117" s="70">
        <v>3.25</v>
      </c>
      <c r="I117" s="4" t="s">
        <v>22</v>
      </c>
      <c r="J117" s="4" t="s">
        <v>25</v>
      </c>
      <c r="K117" s="4" t="s">
        <v>22</v>
      </c>
      <c r="L117" s="4" t="s">
        <v>22</v>
      </c>
      <c r="M117" s="247"/>
      <c r="N117" s="244"/>
      <c r="O117" s="45">
        <v>40427</v>
      </c>
      <c r="P117" s="71">
        <v>1.6</v>
      </c>
      <c r="Q117" s="71">
        <v>161</v>
      </c>
      <c r="R117" s="71">
        <v>7.2</v>
      </c>
      <c r="S117" s="71">
        <v>0.15</v>
      </c>
      <c r="T117" s="70">
        <v>3.25</v>
      </c>
      <c r="U117" s="4" t="s">
        <v>22</v>
      </c>
      <c r="V117" s="4" t="s">
        <v>25</v>
      </c>
      <c r="W117" s="4" t="s">
        <v>22</v>
      </c>
      <c r="X117" s="4" t="s">
        <v>22</v>
      </c>
      <c r="Y117" s="247"/>
      <c r="Z117" s="244"/>
      <c r="AA117" s="45">
        <v>40427</v>
      </c>
      <c r="AB117" s="71">
        <v>2.1</v>
      </c>
      <c r="AC117" s="71">
        <v>96.1</v>
      </c>
      <c r="AD117" s="71">
        <v>6.4</v>
      </c>
      <c r="AE117" s="71">
        <v>0.7</v>
      </c>
      <c r="AF117" s="70">
        <v>3.25</v>
      </c>
      <c r="AG117" s="4" t="s">
        <v>22</v>
      </c>
      <c r="AH117" s="4" t="s">
        <v>24</v>
      </c>
      <c r="AI117" s="4" t="s">
        <v>23</v>
      </c>
      <c r="AJ117" s="4" t="s">
        <v>23</v>
      </c>
      <c r="AK117" s="209"/>
      <c r="AL117" s="212"/>
      <c r="AM117" s="67">
        <v>40427</v>
      </c>
      <c r="AN117" s="71">
        <v>2</v>
      </c>
      <c r="AO117" s="71">
        <v>126</v>
      </c>
      <c r="AP117" s="71">
        <v>6.4</v>
      </c>
      <c r="AQ117" s="71">
        <v>0.7</v>
      </c>
      <c r="AR117" s="70">
        <v>4.25</v>
      </c>
      <c r="AS117" s="4" t="s">
        <v>22</v>
      </c>
      <c r="AT117" s="4" t="s">
        <v>25</v>
      </c>
      <c r="AU117" s="4" t="s">
        <v>23</v>
      </c>
      <c r="AV117" s="4" t="s">
        <v>23</v>
      </c>
      <c r="AW117" s="209"/>
      <c r="AX117" s="212"/>
      <c r="AY117" s="67">
        <v>40427</v>
      </c>
      <c r="AZ117" s="71">
        <v>2.9</v>
      </c>
      <c r="BA117" s="71">
        <v>197</v>
      </c>
      <c r="BB117" s="71">
        <v>4.0999999999999996</v>
      </c>
      <c r="BC117" s="71">
        <v>2.15</v>
      </c>
      <c r="BD117" s="70">
        <v>5.75</v>
      </c>
      <c r="BE117" s="4" t="s">
        <v>22</v>
      </c>
      <c r="BF117" s="4" t="s">
        <v>25</v>
      </c>
      <c r="BG117" s="4" t="s">
        <v>24</v>
      </c>
      <c r="BH117" s="4" t="s">
        <v>24</v>
      </c>
      <c r="BI117" s="209"/>
      <c r="BJ117" s="212"/>
      <c r="BK117" s="67">
        <v>40427</v>
      </c>
      <c r="BL117" s="71">
        <v>3</v>
      </c>
      <c r="BM117" s="71">
        <v>224</v>
      </c>
      <c r="BN117" s="71">
        <v>3.6</v>
      </c>
      <c r="BO117" s="71">
        <v>2.42</v>
      </c>
      <c r="BP117" s="70">
        <v>6.25</v>
      </c>
      <c r="BQ117" s="4" t="s">
        <v>23</v>
      </c>
      <c r="BR117" s="4" t="s">
        <v>25</v>
      </c>
      <c r="BS117" s="4" t="s">
        <v>24</v>
      </c>
      <c r="BT117" s="4" t="s">
        <v>24</v>
      </c>
      <c r="BU117" s="209"/>
      <c r="BV117" s="215"/>
      <c r="BW117" s="3">
        <v>40449</v>
      </c>
      <c r="BX117" s="6">
        <v>2.2000000000000002</v>
      </c>
      <c r="BY117" s="6">
        <v>63.8</v>
      </c>
      <c r="BZ117" s="6">
        <v>5</v>
      </c>
      <c r="CA117" s="6">
        <v>4.12</v>
      </c>
      <c r="CB117" s="5">
        <v>5</v>
      </c>
      <c r="CC117" s="4" t="s">
        <v>22</v>
      </c>
      <c r="CD117" s="4" t="s">
        <v>24</v>
      </c>
      <c r="CE117" s="4" t="s">
        <v>23</v>
      </c>
      <c r="CF117" s="4" t="s">
        <v>25</v>
      </c>
      <c r="CG117" s="247"/>
      <c r="CH117" s="215"/>
      <c r="CI117" s="3"/>
      <c r="CJ117" s="6"/>
      <c r="CK117" s="6"/>
      <c r="CL117" s="6"/>
      <c r="CM117" s="6"/>
      <c r="CN117" s="5"/>
      <c r="CO117" s="4"/>
      <c r="CP117" s="4"/>
      <c r="CQ117" s="4"/>
      <c r="CR117" s="4"/>
      <c r="CS117" s="209"/>
      <c r="CT117" s="215"/>
      <c r="CU117" s="3"/>
      <c r="CV117" s="6"/>
      <c r="CW117" s="6"/>
      <c r="CX117" s="6"/>
      <c r="CY117" s="6"/>
      <c r="CZ117" s="5"/>
      <c r="DA117" s="4"/>
      <c r="DB117" s="4"/>
      <c r="DC117" s="4"/>
      <c r="DD117" s="4"/>
      <c r="DE117" s="209"/>
      <c r="DF117" s="215"/>
      <c r="DG117" s="3"/>
      <c r="DH117" s="6"/>
      <c r="DI117" s="6"/>
      <c r="DJ117" s="6"/>
      <c r="DK117" s="6"/>
      <c r="DL117" s="5"/>
      <c r="DM117" s="4"/>
      <c r="DN117" s="4"/>
      <c r="DO117" s="4"/>
      <c r="DP117" s="4"/>
      <c r="DQ117" s="209"/>
      <c r="DR117" s="215"/>
      <c r="DS117" s="3"/>
      <c r="DT117" s="6"/>
      <c r="DU117" s="6"/>
      <c r="DV117" s="6"/>
      <c r="DW117" s="6"/>
      <c r="DX117" s="5"/>
      <c r="DY117" s="4"/>
      <c r="DZ117" s="4"/>
      <c r="EA117" s="4"/>
      <c r="EB117" s="4"/>
      <c r="EC117" s="209"/>
      <c r="ED117" s="215"/>
      <c r="EE117" s="3"/>
      <c r="EF117" s="6"/>
      <c r="EG117" s="6"/>
      <c r="EH117" s="6"/>
      <c r="EI117" s="6"/>
      <c r="EJ117" s="5"/>
      <c r="EK117" s="4"/>
      <c r="EL117" s="4"/>
      <c r="EM117" s="4"/>
      <c r="EN117" s="4"/>
      <c r="EO117" s="209"/>
      <c r="EP117" s="215"/>
      <c r="EQ117" s="3"/>
      <c r="ER117" s="6"/>
      <c r="ES117" s="6"/>
      <c r="ET117" s="6"/>
      <c r="EU117" s="6"/>
      <c r="EV117" s="5"/>
      <c r="EW117" s="4"/>
      <c r="EX117" s="4"/>
      <c r="EY117" s="4"/>
      <c r="EZ117" s="4"/>
      <c r="FA117" s="209"/>
      <c r="FB117" s="215"/>
      <c r="FC117" s="3"/>
      <c r="FD117" s="6"/>
      <c r="FE117" s="6"/>
      <c r="FF117" s="6"/>
      <c r="FG117" s="6"/>
      <c r="FH117" s="5"/>
      <c r="FI117" s="4"/>
      <c r="FJ117" s="4"/>
      <c r="FK117" s="4"/>
      <c r="FL117" s="4"/>
      <c r="FM117" s="209"/>
      <c r="FN117" s="215"/>
      <c r="FO117" s="3"/>
      <c r="FP117" s="6"/>
      <c r="FQ117" s="6"/>
      <c r="FR117" s="6"/>
      <c r="FS117" s="6"/>
      <c r="FT117" s="5"/>
      <c r="FU117" s="4"/>
      <c r="FV117" s="4"/>
      <c r="FW117" s="4"/>
      <c r="FX117" s="4"/>
      <c r="FY117" s="209"/>
      <c r="FZ117" s="215"/>
      <c r="GA117" s="3"/>
      <c r="GB117" s="6"/>
      <c r="GC117" s="6"/>
      <c r="GD117" s="6"/>
      <c r="GE117" s="6"/>
      <c r="GF117" s="5"/>
      <c r="GG117" s="4"/>
      <c r="GH117" s="4"/>
      <c r="GI117" s="4"/>
      <c r="GJ117" s="4"/>
      <c r="GK117" s="209"/>
      <c r="GL117" s="215"/>
      <c r="GM117" s="3"/>
      <c r="GN117" s="6"/>
      <c r="GO117" s="6"/>
      <c r="GP117" s="6"/>
      <c r="GQ117" s="6"/>
      <c r="GR117" s="5"/>
      <c r="GS117" s="4"/>
      <c r="GT117" s="4"/>
      <c r="GU117" s="4"/>
      <c r="GV117" s="4"/>
      <c r="GW117" s="209"/>
      <c r="GX117" s="215"/>
      <c r="GY117" s="3"/>
      <c r="GZ117" s="6"/>
      <c r="HA117" s="6"/>
      <c r="HB117" s="6"/>
      <c r="HC117" s="6"/>
      <c r="HD117" s="5"/>
      <c r="HE117" s="4"/>
      <c r="HF117" s="4"/>
      <c r="HG117" s="4"/>
      <c r="HH117" s="4"/>
      <c r="HI117" s="209"/>
      <c r="HJ117" s="215"/>
      <c r="HK117" s="3"/>
      <c r="HL117" s="6"/>
      <c r="HM117" s="6"/>
      <c r="HN117" s="6"/>
      <c r="HO117" s="6"/>
      <c r="HP117" s="5"/>
      <c r="HQ117" s="4"/>
      <c r="HR117" s="4"/>
      <c r="HS117" s="4"/>
      <c r="HT117" s="4"/>
    </row>
    <row r="118" spans="1:228" x14ac:dyDescent="0.25">
      <c r="A118" s="209"/>
      <c r="B118" s="212"/>
      <c r="C118" s="45">
        <v>40457</v>
      </c>
      <c r="D118" s="71">
        <v>1</v>
      </c>
      <c r="E118" s="71">
        <v>58.6</v>
      </c>
      <c r="F118" s="71">
        <v>8.6999999999999993</v>
      </c>
      <c r="G118" s="71">
        <v>0.03</v>
      </c>
      <c r="H118" s="70">
        <v>2.25</v>
      </c>
      <c r="I118" s="4" t="s">
        <v>22</v>
      </c>
      <c r="J118" s="4" t="s">
        <v>24</v>
      </c>
      <c r="K118" s="4" t="s">
        <v>22</v>
      </c>
      <c r="L118" s="4" t="s">
        <v>22</v>
      </c>
      <c r="M118" s="247"/>
      <c r="N118" s="244"/>
      <c r="O118" s="45">
        <v>40457</v>
      </c>
      <c r="P118" s="71">
        <v>1</v>
      </c>
      <c r="Q118" s="71">
        <v>19.8</v>
      </c>
      <c r="R118" s="71">
        <v>8</v>
      </c>
      <c r="S118" s="71">
        <v>0.05</v>
      </c>
      <c r="T118" s="70">
        <v>1</v>
      </c>
      <c r="U118" s="4" t="s">
        <v>22</v>
      </c>
      <c r="V118" s="4" t="s">
        <v>22</v>
      </c>
      <c r="W118" s="4" t="s">
        <v>22</v>
      </c>
      <c r="X118" s="4" t="s">
        <v>22</v>
      </c>
      <c r="Y118" s="247"/>
      <c r="Z118" s="244"/>
      <c r="AA118" s="45">
        <v>40457</v>
      </c>
      <c r="AB118" s="71">
        <v>1.2</v>
      </c>
      <c r="AC118" s="71">
        <v>16.399999999999999</v>
      </c>
      <c r="AD118" s="71">
        <v>7.2</v>
      </c>
      <c r="AE118" s="71">
        <v>0.7</v>
      </c>
      <c r="AF118" s="70">
        <v>1.5</v>
      </c>
      <c r="AG118" s="4" t="s">
        <v>22</v>
      </c>
      <c r="AH118" s="4" t="s">
        <v>22</v>
      </c>
      <c r="AI118" s="4" t="s">
        <v>22</v>
      </c>
      <c r="AJ118" s="4" t="s">
        <v>23</v>
      </c>
      <c r="AK118" s="209"/>
      <c r="AL118" s="212"/>
      <c r="AM118" s="45">
        <v>40457</v>
      </c>
      <c r="AN118" s="71">
        <v>27.5</v>
      </c>
      <c r="AO118" s="71">
        <v>23.1</v>
      </c>
      <c r="AP118" s="71">
        <v>3.6</v>
      </c>
      <c r="AQ118" s="71">
        <v>1.72</v>
      </c>
      <c r="AR118" s="70">
        <v>6.25</v>
      </c>
      <c r="AS118" s="4" t="s">
        <v>25</v>
      </c>
      <c r="AT118" s="4" t="s">
        <v>23</v>
      </c>
      <c r="AU118" s="4" t="s">
        <v>24</v>
      </c>
      <c r="AV118" s="4" t="s">
        <v>24</v>
      </c>
      <c r="AW118" s="209"/>
      <c r="AX118" s="212"/>
      <c r="AY118" s="45">
        <v>40457</v>
      </c>
      <c r="AZ118" s="71">
        <v>5</v>
      </c>
      <c r="BA118" s="71">
        <v>17.600000000000001</v>
      </c>
      <c r="BB118" s="71">
        <v>3.5</v>
      </c>
      <c r="BC118" s="71">
        <v>15.1</v>
      </c>
      <c r="BD118" s="70">
        <v>5.75</v>
      </c>
      <c r="BE118" s="4" t="s">
        <v>24</v>
      </c>
      <c r="BF118" s="4" t="s">
        <v>22</v>
      </c>
      <c r="BG118" s="4" t="s">
        <v>24</v>
      </c>
      <c r="BH118" s="4" t="s">
        <v>25</v>
      </c>
      <c r="BI118" s="209"/>
      <c r="BJ118" s="212"/>
      <c r="BK118" s="45">
        <v>40457</v>
      </c>
      <c r="BL118" s="71">
        <v>4.4000000000000004</v>
      </c>
      <c r="BM118" s="71">
        <v>18.7</v>
      </c>
      <c r="BN118" s="71">
        <v>4.0999999999999996</v>
      </c>
      <c r="BO118" s="71">
        <v>10.7</v>
      </c>
      <c r="BP118" s="70">
        <v>5</v>
      </c>
      <c r="BQ118" s="4" t="s">
        <v>23</v>
      </c>
      <c r="BR118" s="4" t="s">
        <v>22</v>
      </c>
      <c r="BS118" s="4" t="s">
        <v>24</v>
      </c>
      <c r="BT118" s="4" t="s">
        <v>25</v>
      </c>
      <c r="BU118" s="209"/>
      <c r="BV118" s="215"/>
      <c r="BW118" s="3">
        <v>40472</v>
      </c>
      <c r="BX118" s="6">
        <v>129</v>
      </c>
      <c r="BY118" s="6">
        <v>38</v>
      </c>
      <c r="BZ118" s="6">
        <v>0.2</v>
      </c>
      <c r="CA118" s="6">
        <v>127</v>
      </c>
      <c r="CB118" s="5">
        <v>8.25</v>
      </c>
      <c r="CC118" s="4" t="s">
        <v>25</v>
      </c>
      <c r="CD118" s="4" t="s">
        <v>23</v>
      </c>
      <c r="CE118" s="4" t="s">
        <v>25</v>
      </c>
      <c r="CF118" s="4" t="s">
        <v>25</v>
      </c>
      <c r="CG118" s="247"/>
      <c r="CH118" s="215"/>
      <c r="CI118" s="3"/>
      <c r="CJ118" s="6"/>
      <c r="CK118" s="6"/>
      <c r="CL118" s="6"/>
      <c r="CM118" s="6"/>
      <c r="CN118" s="5"/>
      <c r="CO118" s="4"/>
      <c r="CP118" s="4"/>
      <c r="CQ118" s="4"/>
      <c r="CR118" s="4"/>
      <c r="CS118" s="209"/>
      <c r="CT118" s="215"/>
      <c r="CU118" s="3"/>
      <c r="CV118" s="6"/>
      <c r="CW118" s="6"/>
      <c r="CX118" s="6"/>
      <c r="CY118" s="6"/>
      <c r="CZ118" s="5"/>
      <c r="DA118" s="4"/>
      <c r="DB118" s="4"/>
      <c r="DC118" s="4"/>
      <c r="DD118" s="4"/>
      <c r="DE118" s="209"/>
      <c r="DF118" s="215"/>
      <c r="DG118" s="3"/>
      <c r="DH118" s="6"/>
      <c r="DI118" s="6"/>
      <c r="DJ118" s="6"/>
      <c r="DK118" s="6"/>
      <c r="DL118" s="5"/>
      <c r="DM118" s="4"/>
      <c r="DN118" s="4"/>
      <c r="DO118" s="4"/>
      <c r="DP118" s="4"/>
      <c r="DQ118" s="209"/>
      <c r="DR118" s="215"/>
      <c r="DS118" s="3"/>
      <c r="DT118" s="6"/>
      <c r="DU118" s="6"/>
      <c r="DV118" s="6"/>
      <c r="DW118" s="6"/>
      <c r="DX118" s="5"/>
      <c r="DY118" s="4"/>
      <c r="DZ118" s="4"/>
      <c r="EA118" s="4"/>
      <c r="EB118" s="4"/>
      <c r="EC118" s="209"/>
      <c r="ED118" s="215"/>
      <c r="EE118" s="3"/>
      <c r="EF118" s="6"/>
      <c r="EG118" s="6"/>
      <c r="EH118" s="6"/>
      <c r="EI118" s="6"/>
      <c r="EJ118" s="5"/>
      <c r="EK118" s="4"/>
      <c r="EL118" s="4"/>
      <c r="EM118" s="4"/>
      <c r="EN118" s="4"/>
      <c r="EO118" s="209"/>
      <c r="EP118" s="215"/>
      <c r="EQ118" s="3"/>
      <c r="ER118" s="6"/>
      <c r="ES118" s="6"/>
      <c r="ET118" s="6"/>
      <c r="EU118" s="6"/>
      <c r="EV118" s="5"/>
      <c r="EW118" s="4"/>
      <c r="EX118" s="4"/>
      <c r="EY118" s="4"/>
      <c r="EZ118" s="4"/>
      <c r="FA118" s="209"/>
      <c r="FB118" s="215"/>
      <c r="FC118" s="3"/>
      <c r="FD118" s="6"/>
      <c r="FE118" s="6"/>
      <c r="FF118" s="6"/>
      <c r="FG118" s="6"/>
      <c r="FH118" s="5"/>
      <c r="FI118" s="4"/>
      <c r="FJ118" s="4"/>
      <c r="FK118" s="4"/>
      <c r="FL118" s="4"/>
      <c r="FM118" s="209"/>
      <c r="FN118" s="215"/>
      <c r="FO118" s="3"/>
      <c r="FP118" s="6"/>
      <c r="FQ118" s="6"/>
      <c r="FR118" s="6"/>
      <c r="FS118" s="6"/>
      <c r="FT118" s="5"/>
      <c r="FU118" s="4"/>
      <c r="FV118" s="4"/>
      <c r="FW118" s="4"/>
      <c r="FX118" s="4"/>
      <c r="FY118" s="209"/>
      <c r="FZ118" s="215"/>
      <c r="GA118" s="3"/>
      <c r="GB118" s="6"/>
      <c r="GC118" s="6"/>
      <c r="GD118" s="6"/>
      <c r="GE118" s="6"/>
      <c r="GF118" s="5"/>
      <c r="GG118" s="4"/>
      <c r="GH118" s="4"/>
      <c r="GI118" s="4"/>
      <c r="GJ118" s="4"/>
      <c r="GK118" s="209"/>
      <c r="GL118" s="215"/>
      <c r="GM118" s="3"/>
      <c r="GN118" s="6"/>
      <c r="GO118" s="6"/>
      <c r="GP118" s="6"/>
      <c r="GQ118" s="6"/>
      <c r="GR118" s="5"/>
      <c r="GS118" s="4"/>
      <c r="GT118" s="4"/>
      <c r="GU118" s="4"/>
      <c r="GV118" s="4"/>
      <c r="GW118" s="209"/>
      <c r="GX118" s="215"/>
      <c r="GY118" s="3"/>
      <c r="GZ118" s="6"/>
      <c r="HA118" s="6"/>
      <c r="HB118" s="6"/>
      <c r="HC118" s="6"/>
      <c r="HD118" s="5"/>
      <c r="HE118" s="4"/>
      <c r="HF118" s="4"/>
      <c r="HG118" s="4"/>
      <c r="HH118" s="4"/>
      <c r="HI118" s="209"/>
      <c r="HJ118" s="215"/>
      <c r="HK118" s="3"/>
      <c r="HL118" s="6"/>
      <c r="HM118" s="6"/>
      <c r="HN118" s="6"/>
      <c r="HO118" s="6"/>
      <c r="HP118" s="5"/>
      <c r="HQ118" s="4"/>
      <c r="HR118" s="4"/>
      <c r="HS118" s="4"/>
      <c r="HT118" s="4"/>
    </row>
    <row r="119" spans="1:228" x14ac:dyDescent="0.25">
      <c r="A119" s="209"/>
      <c r="B119" s="212"/>
      <c r="C119" s="45">
        <v>40487</v>
      </c>
      <c r="D119" s="71">
        <v>1</v>
      </c>
      <c r="E119" s="71">
        <v>52.2</v>
      </c>
      <c r="F119" s="71">
        <v>8.6999999999999993</v>
      </c>
      <c r="G119" s="71">
        <v>0.05</v>
      </c>
      <c r="H119" s="70">
        <v>2.25</v>
      </c>
      <c r="I119" s="4" t="s">
        <v>22</v>
      </c>
      <c r="J119" s="4" t="s">
        <v>24</v>
      </c>
      <c r="K119" s="4" t="s">
        <v>22</v>
      </c>
      <c r="L119" s="4" t="s">
        <v>22</v>
      </c>
      <c r="M119" s="247"/>
      <c r="N119" s="244"/>
      <c r="O119" s="45">
        <v>40487</v>
      </c>
      <c r="P119" s="71">
        <v>4.9000000000000004</v>
      </c>
      <c r="Q119" s="71">
        <v>36.700000000000003</v>
      </c>
      <c r="R119" s="71">
        <v>6.3</v>
      </c>
      <c r="S119" s="71">
        <v>0.51</v>
      </c>
      <c r="T119" s="70">
        <v>3</v>
      </c>
      <c r="U119" s="4" t="s">
        <v>23</v>
      </c>
      <c r="V119" s="4" t="s">
        <v>23</v>
      </c>
      <c r="W119" s="4" t="s">
        <v>23</v>
      </c>
      <c r="X119" s="4" t="s">
        <v>23</v>
      </c>
      <c r="Y119" s="247"/>
      <c r="Z119" s="244"/>
      <c r="AA119" s="45">
        <v>40487</v>
      </c>
      <c r="AB119" s="71">
        <v>2.7</v>
      </c>
      <c r="AC119" s="71">
        <v>16.100000000000001</v>
      </c>
      <c r="AD119" s="71">
        <v>5.6</v>
      </c>
      <c r="AE119" s="71">
        <v>2.52</v>
      </c>
      <c r="AF119" s="70">
        <v>2.75</v>
      </c>
      <c r="AG119" s="4" t="s">
        <v>22</v>
      </c>
      <c r="AH119" s="4" t="s">
        <v>22</v>
      </c>
      <c r="AI119" s="4" t="s">
        <v>23</v>
      </c>
      <c r="AJ119" s="4" t="s">
        <v>24</v>
      </c>
      <c r="AK119" s="209"/>
      <c r="AL119" s="212"/>
      <c r="AM119" s="45">
        <v>40487</v>
      </c>
      <c r="AN119" s="71">
        <v>12</v>
      </c>
      <c r="AO119" s="71">
        <v>12.8</v>
      </c>
      <c r="AP119" s="71">
        <v>1.9</v>
      </c>
      <c r="AQ119" s="71">
        <v>3.6</v>
      </c>
      <c r="AR119" s="70">
        <v>6.75</v>
      </c>
      <c r="AS119" s="4" t="s">
        <v>24</v>
      </c>
      <c r="AT119" s="4" t="s">
        <v>22</v>
      </c>
      <c r="AU119" s="4" t="s">
        <v>25</v>
      </c>
      <c r="AV119" s="4" t="s">
        <v>25</v>
      </c>
      <c r="AW119" s="209"/>
      <c r="AX119" s="212"/>
      <c r="AY119" s="45">
        <v>40487</v>
      </c>
      <c r="AZ119" s="71">
        <v>9.9</v>
      </c>
      <c r="BA119" s="71">
        <v>14.6</v>
      </c>
      <c r="BB119" s="71">
        <v>1.5</v>
      </c>
      <c r="BC119" s="71">
        <v>17.399999999999999</v>
      </c>
      <c r="BD119" s="70">
        <v>6.75</v>
      </c>
      <c r="BE119" s="4" t="s">
        <v>24</v>
      </c>
      <c r="BF119" s="4" t="s">
        <v>22</v>
      </c>
      <c r="BG119" s="4" t="s">
        <v>25</v>
      </c>
      <c r="BH119" s="4" t="s">
        <v>25</v>
      </c>
      <c r="BI119" s="209"/>
      <c r="BJ119" s="212"/>
      <c r="BK119" s="45">
        <v>40487</v>
      </c>
      <c r="BL119" s="71">
        <v>7.5</v>
      </c>
      <c r="BM119" s="71">
        <v>15.8</v>
      </c>
      <c r="BN119" s="71">
        <v>2</v>
      </c>
      <c r="BO119" s="71">
        <v>14.5</v>
      </c>
      <c r="BP119" s="70">
        <v>5.75</v>
      </c>
      <c r="BQ119" s="4" t="s">
        <v>24</v>
      </c>
      <c r="BR119" s="4" t="s">
        <v>22</v>
      </c>
      <c r="BS119" s="4" t="s">
        <v>24</v>
      </c>
      <c r="BT119" s="4" t="s">
        <v>25</v>
      </c>
      <c r="BU119" s="209"/>
      <c r="BV119" s="215"/>
      <c r="BW119" s="3">
        <v>40506</v>
      </c>
      <c r="BX119" s="6">
        <v>13.5</v>
      </c>
      <c r="BY119" s="6">
        <v>21.2</v>
      </c>
      <c r="BZ119" s="6">
        <v>1.8</v>
      </c>
      <c r="CA119" s="6">
        <v>60.5</v>
      </c>
      <c r="CB119" s="5">
        <v>7.25</v>
      </c>
      <c r="CC119" s="4" t="s">
        <v>24</v>
      </c>
      <c r="CD119" s="4" t="s">
        <v>23</v>
      </c>
      <c r="CE119" s="4" t="s">
        <v>25</v>
      </c>
      <c r="CF119" s="4" t="s">
        <v>25</v>
      </c>
      <c r="CG119" s="247"/>
      <c r="CH119" s="215"/>
      <c r="CI119" s="3"/>
      <c r="CJ119" s="6"/>
      <c r="CK119" s="6"/>
      <c r="CL119" s="6"/>
      <c r="CM119" s="6"/>
      <c r="CN119" s="5"/>
      <c r="CO119" s="4"/>
      <c r="CP119" s="4"/>
      <c r="CQ119" s="4"/>
      <c r="CR119" s="4"/>
      <c r="CS119" s="209"/>
      <c r="CT119" s="215"/>
      <c r="CU119" s="3"/>
      <c r="CV119" s="6"/>
      <c r="CW119" s="6"/>
      <c r="CX119" s="6"/>
      <c r="CY119" s="6"/>
      <c r="CZ119" s="5"/>
      <c r="DA119" s="4"/>
      <c r="DB119" s="4"/>
      <c r="DC119" s="4"/>
      <c r="DD119" s="4"/>
      <c r="DE119" s="209"/>
      <c r="DF119" s="215"/>
      <c r="DG119" s="3"/>
      <c r="DH119" s="6"/>
      <c r="DI119" s="6"/>
      <c r="DJ119" s="6"/>
      <c r="DK119" s="6"/>
      <c r="DL119" s="5"/>
      <c r="DM119" s="4"/>
      <c r="DN119" s="4"/>
      <c r="DO119" s="4"/>
      <c r="DP119" s="4"/>
      <c r="DQ119" s="209"/>
      <c r="DR119" s="215"/>
      <c r="DS119" s="3"/>
      <c r="DT119" s="6"/>
      <c r="DU119" s="6"/>
      <c r="DV119" s="6"/>
      <c r="DW119" s="6"/>
      <c r="DX119" s="5"/>
      <c r="DY119" s="4"/>
      <c r="DZ119" s="4"/>
      <c r="EA119" s="4"/>
      <c r="EB119" s="4"/>
      <c r="EC119" s="209"/>
      <c r="ED119" s="215"/>
      <c r="EE119" s="3"/>
      <c r="EF119" s="6"/>
      <c r="EG119" s="6"/>
      <c r="EH119" s="6"/>
      <c r="EI119" s="6"/>
      <c r="EJ119" s="5"/>
      <c r="EK119" s="4"/>
      <c r="EL119" s="4"/>
      <c r="EM119" s="4"/>
      <c r="EN119" s="4"/>
      <c r="EO119" s="209"/>
      <c r="EP119" s="215"/>
      <c r="EQ119" s="3"/>
      <c r="ER119" s="6"/>
      <c r="ES119" s="6"/>
      <c r="ET119" s="6"/>
      <c r="EU119" s="6"/>
      <c r="EV119" s="5"/>
      <c r="EW119" s="4"/>
      <c r="EX119" s="4"/>
      <c r="EY119" s="4"/>
      <c r="EZ119" s="4"/>
      <c r="FA119" s="209"/>
      <c r="FB119" s="215"/>
      <c r="FC119" s="3"/>
      <c r="FD119" s="6"/>
      <c r="FE119" s="6"/>
      <c r="FF119" s="6"/>
      <c r="FG119" s="6"/>
      <c r="FH119" s="5"/>
      <c r="FI119" s="4"/>
      <c r="FJ119" s="4"/>
      <c r="FK119" s="4"/>
      <c r="FL119" s="4"/>
      <c r="FM119" s="209"/>
      <c r="FN119" s="215"/>
      <c r="FO119" s="3"/>
      <c r="FP119" s="6"/>
      <c r="FQ119" s="6"/>
      <c r="FR119" s="6"/>
      <c r="FS119" s="6"/>
      <c r="FT119" s="5"/>
      <c r="FU119" s="4"/>
      <c r="FV119" s="4"/>
      <c r="FW119" s="4"/>
      <c r="FX119" s="4"/>
      <c r="FY119" s="209"/>
      <c r="FZ119" s="215"/>
      <c r="GA119" s="3"/>
      <c r="GB119" s="6"/>
      <c r="GC119" s="6"/>
      <c r="GD119" s="6"/>
      <c r="GE119" s="6"/>
      <c r="GF119" s="5"/>
      <c r="GG119" s="4"/>
      <c r="GH119" s="4"/>
      <c r="GI119" s="4"/>
      <c r="GJ119" s="4"/>
      <c r="GK119" s="209"/>
      <c r="GL119" s="215"/>
      <c r="GM119" s="3"/>
      <c r="GN119" s="6"/>
      <c r="GO119" s="6"/>
      <c r="GP119" s="6"/>
      <c r="GQ119" s="6"/>
      <c r="GR119" s="5"/>
      <c r="GS119" s="4"/>
      <c r="GT119" s="4"/>
      <c r="GU119" s="4"/>
      <c r="GV119" s="4"/>
      <c r="GW119" s="209"/>
      <c r="GX119" s="215"/>
      <c r="GY119" s="3"/>
      <c r="GZ119" s="6"/>
      <c r="HA119" s="6"/>
      <c r="HB119" s="6"/>
      <c r="HC119" s="6"/>
      <c r="HD119" s="5"/>
      <c r="HE119" s="4"/>
      <c r="HF119" s="4"/>
      <c r="HG119" s="4"/>
      <c r="HH119" s="4"/>
      <c r="HI119" s="209"/>
      <c r="HJ119" s="215"/>
      <c r="HK119" s="3"/>
      <c r="HL119" s="6"/>
      <c r="HM119" s="6"/>
      <c r="HN119" s="6"/>
      <c r="HO119" s="6"/>
      <c r="HP119" s="5"/>
      <c r="HQ119" s="4"/>
      <c r="HR119" s="4"/>
      <c r="HS119" s="4"/>
      <c r="HT119" s="4"/>
    </row>
    <row r="120" spans="1:228" ht="17.25" thickBot="1" x14ac:dyDescent="0.3">
      <c r="A120" s="210"/>
      <c r="B120" s="213"/>
      <c r="C120" s="45">
        <v>40513</v>
      </c>
      <c r="D120" s="71">
        <v>1</v>
      </c>
      <c r="E120" s="71">
        <v>16</v>
      </c>
      <c r="F120" s="71">
        <v>9.9</v>
      </c>
      <c r="G120" s="71">
        <v>0.03</v>
      </c>
      <c r="H120" s="70">
        <v>1</v>
      </c>
      <c r="I120" s="4" t="s">
        <v>22</v>
      </c>
      <c r="J120" s="4" t="s">
        <v>22</v>
      </c>
      <c r="K120" s="4" t="s">
        <v>22</v>
      </c>
      <c r="L120" s="4" t="s">
        <v>22</v>
      </c>
      <c r="M120" s="248"/>
      <c r="N120" s="245"/>
      <c r="O120" s="45">
        <v>40513</v>
      </c>
      <c r="P120" s="71">
        <v>7.2</v>
      </c>
      <c r="Q120" s="71">
        <v>58.4</v>
      </c>
      <c r="R120" s="71">
        <v>4.9000000000000004</v>
      </c>
      <c r="S120" s="71">
        <v>0.65</v>
      </c>
      <c r="T120" s="70">
        <v>4.5</v>
      </c>
      <c r="U120" s="4" t="s">
        <v>24</v>
      </c>
      <c r="V120" s="4" t="s">
        <v>24</v>
      </c>
      <c r="W120" s="4" t="s">
        <v>23</v>
      </c>
      <c r="X120" s="4" t="s">
        <v>23</v>
      </c>
      <c r="Y120" s="248"/>
      <c r="Z120" s="245"/>
      <c r="AA120" s="45">
        <v>40513</v>
      </c>
      <c r="AB120" s="71">
        <v>1.6</v>
      </c>
      <c r="AC120" s="71">
        <v>21.6</v>
      </c>
      <c r="AD120" s="71">
        <v>8</v>
      </c>
      <c r="AE120" s="71">
        <v>1.68</v>
      </c>
      <c r="AF120" s="70">
        <v>2.75</v>
      </c>
      <c r="AG120" s="4" t="s">
        <v>22</v>
      </c>
      <c r="AH120" s="4" t="s">
        <v>23</v>
      </c>
      <c r="AI120" s="4" t="s">
        <v>22</v>
      </c>
      <c r="AJ120" s="4" t="s">
        <v>24</v>
      </c>
      <c r="AK120" s="210"/>
      <c r="AL120" s="213"/>
      <c r="AM120" s="45">
        <v>40513</v>
      </c>
      <c r="AN120" s="71">
        <v>9.1</v>
      </c>
      <c r="AO120" s="71">
        <v>18.600000000000001</v>
      </c>
      <c r="AP120" s="71">
        <v>3.4</v>
      </c>
      <c r="AQ120" s="71">
        <v>5.14</v>
      </c>
      <c r="AR120" s="70">
        <v>5.75</v>
      </c>
      <c r="AS120" s="4" t="s">
        <v>24</v>
      </c>
      <c r="AT120" s="4" t="s">
        <v>22</v>
      </c>
      <c r="AU120" s="4" t="s">
        <v>24</v>
      </c>
      <c r="AV120" s="4" t="s">
        <v>25</v>
      </c>
      <c r="AW120" s="210"/>
      <c r="AX120" s="213"/>
      <c r="AY120" s="45">
        <v>40513</v>
      </c>
      <c r="AZ120" s="71">
        <v>18.399999999999999</v>
      </c>
      <c r="BA120" s="71">
        <v>19.100000000000001</v>
      </c>
      <c r="BB120" s="71">
        <v>1.1000000000000001</v>
      </c>
      <c r="BC120" s="71">
        <v>22.9</v>
      </c>
      <c r="BD120" s="70">
        <v>7.75</v>
      </c>
      <c r="BE120" s="4" t="s">
        <v>25</v>
      </c>
      <c r="BF120" s="4" t="s">
        <v>22</v>
      </c>
      <c r="BG120" s="4" t="s">
        <v>25</v>
      </c>
      <c r="BH120" s="4" t="s">
        <v>25</v>
      </c>
      <c r="BI120" s="210"/>
      <c r="BJ120" s="213"/>
      <c r="BK120" s="45">
        <v>40513</v>
      </c>
      <c r="BL120" s="71">
        <v>12.6</v>
      </c>
      <c r="BM120" s="71">
        <v>13.7</v>
      </c>
      <c r="BN120" s="71">
        <v>2.9</v>
      </c>
      <c r="BO120" s="71">
        <v>16.8</v>
      </c>
      <c r="BP120" s="70">
        <v>5.75</v>
      </c>
      <c r="BQ120" s="4" t="s">
        <v>24</v>
      </c>
      <c r="BR120" s="4" t="s">
        <v>22</v>
      </c>
      <c r="BS120" s="4" t="s">
        <v>24</v>
      </c>
      <c r="BT120" s="4" t="s">
        <v>25</v>
      </c>
      <c r="BU120" s="210"/>
      <c r="BV120" s="216"/>
      <c r="BW120" s="3">
        <v>40526</v>
      </c>
      <c r="BX120" s="6">
        <v>57</v>
      </c>
      <c r="BY120" s="6">
        <v>64</v>
      </c>
      <c r="BZ120" s="6">
        <v>1</v>
      </c>
      <c r="CA120" s="6">
        <v>63.7</v>
      </c>
      <c r="CB120" s="5">
        <v>9</v>
      </c>
      <c r="CC120" s="4" t="s">
        <v>25</v>
      </c>
      <c r="CD120" s="4" t="s">
        <v>24</v>
      </c>
      <c r="CE120" s="4" t="s">
        <v>25</v>
      </c>
      <c r="CF120" s="4" t="s">
        <v>25</v>
      </c>
      <c r="CG120" s="248"/>
      <c r="CH120" s="216"/>
      <c r="CI120" s="3"/>
      <c r="CJ120" s="8"/>
      <c r="CK120" s="8"/>
      <c r="CL120" s="8"/>
      <c r="CM120" s="8"/>
      <c r="CN120" s="5"/>
      <c r="CO120" s="4"/>
      <c r="CP120" s="4"/>
      <c r="CQ120" s="4"/>
      <c r="CR120" s="4"/>
      <c r="CS120" s="210"/>
      <c r="CT120" s="216"/>
      <c r="CU120" s="3"/>
      <c r="CV120" s="8"/>
      <c r="CW120" s="8"/>
      <c r="CX120" s="8"/>
      <c r="CY120" s="8"/>
      <c r="CZ120" s="5"/>
      <c r="DA120" s="4"/>
      <c r="DB120" s="4"/>
      <c r="DC120" s="4"/>
      <c r="DD120" s="4"/>
      <c r="DE120" s="210"/>
      <c r="DF120" s="216"/>
      <c r="DG120" s="3"/>
      <c r="DH120" s="8"/>
      <c r="DI120" s="8"/>
      <c r="DJ120" s="8"/>
      <c r="DK120" s="8"/>
      <c r="DL120" s="5"/>
      <c r="DM120" s="4"/>
      <c r="DN120" s="4"/>
      <c r="DO120" s="4"/>
      <c r="DP120" s="4"/>
      <c r="DQ120" s="210"/>
      <c r="DR120" s="216"/>
      <c r="DS120" s="3"/>
      <c r="DT120" s="8"/>
      <c r="DU120" s="8"/>
      <c r="DV120" s="8"/>
      <c r="DW120" s="8"/>
      <c r="DX120" s="5"/>
      <c r="DY120" s="4"/>
      <c r="DZ120" s="4"/>
      <c r="EA120" s="4"/>
      <c r="EB120" s="4"/>
      <c r="EC120" s="210"/>
      <c r="ED120" s="216"/>
      <c r="EE120" s="3"/>
      <c r="EF120" s="8"/>
      <c r="EG120" s="8"/>
      <c r="EH120" s="8"/>
      <c r="EI120" s="8"/>
      <c r="EJ120" s="5"/>
      <c r="EK120" s="4"/>
      <c r="EL120" s="4"/>
      <c r="EM120" s="4"/>
      <c r="EN120" s="4"/>
      <c r="EO120" s="210"/>
      <c r="EP120" s="216"/>
      <c r="EQ120" s="3"/>
      <c r="ER120" s="8"/>
      <c r="ES120" s="8"/>
      <c r="ET120" s="8"/>
      <c r="EU120" s="8"/>
      <c r="EV120" s="5"/>
      <c r="EW120" s="4"/>
      <c r="EX120" s="4"/>
      <c r="EY120" s="4"/>
      <c r="EZ120" s="4"/>
      <c r="FA120" s="210"/>
      <c r="FB120" s="216"/>
      <c r="FC120" s="3"/>
      <c r="FD120" s="8"/>
      <c r="FE120" s="8"/>
      <c r="FF120" s="8"/>
      <c r="FG120" s="8"/>
      <c r="FH120" s="5"/>
      <c r="FI120" s="4"/>
      <c r="FJ120" s="4"/>
      <c r="FK120" s="4"/>
      <c r="FL120" s="4"/>
      <c r="FM120" s="210"/>
      <c r="FN120" s="216"/>
      <c r="FO120" s="3"/>
      <c r="FP120" s="8"/>
      <c r="FQ120" s="8"/>
      <c r="FR120" s="8"/>
      <c r="FS120" s="8"/>
      <c r="FT120" s="5"/>
      <c r="FU120" s="4"/>
      <c r="FV120" s="4"/>
      <c r="FW120" s="4"/>
      <c r="FX120" s="4"/>
      <c r="FY120" s="210"/>
      <c r="FZ120" s="216"/>
      <c r="GA120" s="3"/>
      <c r="GB120" s="8"/>
      <c r="GC120" s="8"/>
      <c r="GD120" s="8"/>
      <c r="GE120" s="8"/>
      <c r="GF120" s="5"/>
      <c r="GG120" s="4"/>
      <c r="GH120" s="4"/>
      <c r="GI120" s="4"/>
      <c r="GJ120" s="4"/>
      <c r="GK120" s="210"/>
      <c r="GL120" s="216"/>
      <c r="GM120" s="3"/>
      <c r="GN120" s="8"/>
      <c r="GO120" s="8"/>
      <c r="GP120" s="8"/>
      <c r="GQ120" s="8"/>
      <c r="GR120" s="5"/>
      <c r="GS120" s="4"/>
      <c r="GT120" s="4"/>
      <c r="GU120" s="4"/>
      <c r="GV120" s="4"/>
      <c r="GW120" s="210"/>
      <c r="GX120" s="216"/>
      <c r="GY120" s="3"/>
      <c r="GZ120" s="8"/>
      <c r="HA120" s="8"/>
      <c r="HB120" s="8"/>
      <c r="HC120" s="8"/>
      <c r="HD120" s="5"/>
      <c r="HE120" s="4"/>
      <c r="HF120" s="4"/>
      <c r="HG120" s="4"/>
      <c r="HH120" s="4"/>
      <c r="HI120" s="210"/>
      <c r="HJ120" s="216"/>
      <c r="HK120" s="3"/>
      <c r="HL120" s="8"/>
      <c r="HM120" s="8"/>
      <c r="HN120" s="8"/>
      <c r="HO120" s="8"/>
      <c r="HP120" s="5"/>
      <c r="HQ120" s="4"/>
      <c r="HR120" s="4"/>
      <c r="HS120" s="4"/>
      <c r="HT120" s="4"/>
    </row>
    <row r="121" spans="1:228" ht="18" thickTop="1" thickBot="1" x14ac:dyDescent="0.3">
      <c r="A121" s="15">
        <v>99</v>
      </c>
      <c r="B121" s="10" t="s">
        <v>21</v>
      </c>
      <c r="C121" s="65" t="s">
        <v>27</v>
      </c>
      <c r="D121" s="14">
        <v>1.4916666666666665</v>
      </c>
      <c r="E121" s="14">
        <v>80.358333333333334</v>
      </c>
      <c r="F121" s="14">
        <v>8.7166666666666668</v>
      </c>
      <c r="G121" s="14">
        <v>3.5833333333333328E-2</v>
      </c>
      <c r="H121" s="13">
        <v>1.8125</v>
      </c>
      <c r="I121" s="12" t="str">
        <f>IF(D121&lt;3,"1",IF(D121&lt;5,"3",IF(D121&lt;=15,"6",IF(D121&gt;15,"10"))))</f>
        <v>1</v>
      </c>
      <c r="J121" s="12" t="str">
        <f>IF(E121&lt;20,"1",IF(E121&lt;=49,"3",IF(E121&lt;=100,"6",IF(E121&gt;100,"10"))))</f>
        <v>6</v>
      </c>
      <c r="K121" s="12" t="str">
        <f>IF(F121&gt;6.5,"1",IF(F121&gt;=4.6,"3",IF(F121&gt;=2,"6",IF(F121&gt;=0,"10"))))</f>
        <v>1</v>
      </c>
      <c r="L121" s="12" t="str">
        <f>IF(G121&lt;0.5,"1",IF(G121&lt;1,"3",IF(G121&lt;=3,"6",IF(G121&gt;=3,"10"))))</f>
        <v>1</v>
      </c>
      <c r="M121" s="15">
        <v>99</v>
      </c>
      <c r="N121" s="10" t="s">
        <v>21</v>
      </c>
      <c r="O121" s="65" t="s">
        <v>27</v>
      </c>
      <c r="P121" s="14">
        <v>7.1166666666666671</v>
      </c>
      <c r="Q121" s="14">
        <v>73.875</v>
      </c>
      <c r="R121" s="14">
        <v>4.2</v>
      </c>
      <c r="S121" s="14">
        <v>0.90416666666666679</v>
      </c>
      <c r="T121" s="13">
        <v>4.645833333333333</v>
      </c>
      <c r="U121" s="12" t="str">
        <f>IF(P121&lt;3,"1",IF(P121&lt;5,"3",IF(P121&lt;=15,"6",IF(P121&gt;15,"10"))))</f>
        <v>6</v>
      </c>
      <c r="V121" s="12" t="str">
        <f>IF(Q121&lt;20,"1",IF(Q121&lt;=49,"3",IF(Q121&lt;=100,"6",IF(Q121&gt;100,"10"))))</f>
        <v>6</v>
      </c>
      <c r="W121" s="12" t="str">
        <f>IF(R121&gt;6.5,"1",IF(R121&gt;=4.6,"3",IF(R121&gt;=2,"6",IF(R121&gt;=0,"10"))))</f>
        <v>6</v>
      </c>
      <c r="X121" s="12" t="str">
        <f>IF(S121&lt;0.5,"1",IF(S121&lt;1,"3",IF(S121&lt;=3,"6",IF(S121&gt;=3,"10"))))</f>
        <v>3</v>
      </c>
      <c r="Y121" s="15">
        <v>99</v>
      </c>
      <c r="Z121" s="10" t="s">
        <v>21</v>
      </c>
      <c r="AA121" s="65" t="s">
        <v>27</v>
      </c>
      <c r="AB121" s="14">
        <v>11.033333333333331</v>
      </c>
      <c r="AC121" s="14">
        <v>27.533333333333335</v>
      </c>
      <c r="AD121" s="14">
        <v>8.625</v>
      </c>
      <c r="AE121" s="14">
        <v>2.9175</v>
      </c>
      <c r="AF121" s="13">
        <f>AVERAGE(AF109:AF120)</f>
        <v>3.4583333333333335</v>
      </c>
      <c r="AG121" s="12" t="str">
        <f>IF(AB121&lt;3,"1",IF(AB121&lt;5,"3",IF(AB121&lt;=15,"6",IF(AB121&gt;15,"10"))))</f>
        <v>6</v>
      </c>
      <c r="AH121" s="12" t="str">
        <f>IF(AC121&lt;20,"1",IF(AC121&lt;=49,"3",IF(AC121&lt;=100,"6",IF(AC121&gt;100,"10"))))</f>
        <v>3</v>
      </c>
      <c r="AI121" s="12" t="str">
        <f>IF(AD121&gt;6.5,"1",IF(AD121&gt;=4.6,"3",IF(AD121&gt;=2,"6",IF(AD121&gt;=0,"10"))))</f>
        <v>1</v>
      </c>
      <c r="AJ121" s="12" t="str">
        <f>IF(AE121&lt;0.5,"1",IF(AE121&lt;1,"3",IF(AE121&lt;=3,"6",IF(AE121&gt;=3,"10"))))</f>
        <v>6</v>
      </c>
      <c r="AK121" s="15">
        <v>99</v>
      </c>
      <c r="AL121" s="10" t="s">
        <v>21</v>
      </c>
      <c r="AM121" s="65" t="s">
        <v>27</v>
      </c>
      <c r="AN121" s="14">
        <v>35.275000000000006</v>
      </c>
      <c r="AO121" s="14">
        <v>28.108333333333338</v>
      </c>
      <c r="AP121" s="14">
        <v>2.4333333333333331</v>
      </c>
      <c r="AQ121" s="14">
        <v>7.3341666666666656</v>
      </c>
      <c r="AR121" s="13">
        <f>AVERAGE(AR109:AR120)</f>
        <v>6.604166666666667</v>
      </c>
      <c r="AS121" s="12" t="str">
        <f>IF(AN121&lt;3,"1",IF(AN121&lt;5,"3",IF(AN121&lt;=15,"6",IF(AN121&gt;15,"10"))))</f>
        <v>10</v>
      </c>
      <c r="AT121" s="12" t="str">
        <f>IF(AO121&lt;20,"1",IF(AO121&lt;=49,"3",IF(AO121&lt;=100,"6",IF(AO121&gt;100,"10"))))</f>
        <v>3</v>
      </c>
      <c r="AU121" s="12" t="str">
        <f>IF(AP121&gt;6.5,"1",IF(AP121&gt;=4.6,"3",IF(AP121&gt;=2,"6",IF(AP121&gt;=0,"10"))))</f>
        <v>6</v>
      </c>
      <c r="AV121" s="12" t="str">
        <f>IF(AQ121&lt;0.5,"1",IF(AQ121&lt;1,"3",IF(AQ121&lt;=3,"6",IF(AQ121&gt;=3,"10"))))</f>
        <v>10</v>
      </c>
      <c r="AW121" s="15">
        <v>99</v>
      </c>
      <c r="AX121" s="43" t="s">
        <v>29</v>
      </c>
      <c r="AY121" s="65" t="s">
        <v>27</v>
      </c>
      <c r="AZ121" s="14">
        <v>9.6333333333333329</v>
      </c>
      <c r="BA121" s="14">
        <v>36.558333333333337</v>
      </c>
      <c r="BB121" s="14">
        <v>3.5416666666666665</v>
      </c>
      <c r="BC121" s="14">
        <v>17.704999999999998</v>
      </c>
      <c r="BD121" s="13">
        <f>AVERAGE(BD109:BD120)</f>
        <v>6.041666666666667</v>
      </c>
      <c r="BE121" s="12" t="str">
        <f>IF(AZ121&lt;3,"1",IF(AZ121&lt;5,"3",IF(AZ121&lt;=15,"6",IF(AZ121&gt;15,"10"))))</f>
        <v>6</v>
      </c>
      <c r="BF121" s="12" t="str">
        <f>IF(BA121&lt;20,"1",IF(BA121&lt;=49,"3",IF(BA121&lt;=100,"6",IF(BA121&gt;100,"10"))))</f>
        <v>3</v>
      </c>
      <c r="BG121" s="12" t="str">
        <f>IF(BB121&gt;6.5,"1",IF(BB121&gt;=4.6,"3",IF(BB121&gt;=2,"6",IF(BB121&gt;=0,"10"))))</f>
        <v>6</v>
      </c>
      <c r="BH121" s="12" t="str">
        <f>IF(BC121&lt;0.5,"1",IF(BC121&lt;1,"3",IF(BC121&lt;=3,"6",IF(BC121&gt;=3,"10"))))</f>
        <v>10</v>
      </c>
      <c r="BI121" s="15">
        <v>99</v>
      </c>
      <c r="BJ121" s="10" t="s">
        <v>21</v>
      </c>
      <c r="BK121" s="65" t="s">
        <v>27</v>
      </c>
      <c r="BL121" s="14">
        <v>7.333333333333333</v>
      </c>
      <c r="BM121" s="14">
        <v>35.291666666666664</v>
      </c>
      <c r="BN121" s="14">
        <v>2.4666666666666668</v>
      </c>
      <c r="BO121" s="14">
        <v>13.207500000000001</v>
      </c>
      <c r="BP121" s="13">
        <f>AVERAGE(BP109:BP120)</f>
        <v>6.020833333333333</v>
      </c>
      <c r="BQ121" s="12" t="str">
        <f>IF(BL121&lt;3,"1",IF(BL121&lt;5,"3",IF(BL121&lt;=15,"6",IF(BL121&gt;15,"10"))))</f>
        <v>6</v>
      </c>
      <c r="BR121" s="12" t="str">
        <f>IF(BM121&lt;20,"1",IF(BM121&lt;=49,"3",IF(BM121&lt;=100,"6",IF(BM121&gt;100,"10"))))</f>
        <v>3</v>
      </c>
      <c r="BS121" s="12" t="str">
        <f>IF(BN121&gt;6.5,"1",IF(BN121&gt;=4.6,"3",IF(BN121&gt;=2,"6",IF(BN121&gt;=0,"10"))))</f>
        <v>6</v>
      </c>
      <c r="BT121" s="12" t="str">
        <f>IF(BO121&lt;0.5,"1",IF(BO121&lt;1,"3",IF(BO121&lt;=3,"6",IF(BO121&gt;=3,"10"))))</f>
        <v>10</v>
      </c>
      <c r="BU121" s="15">
        <v>99</v>
      </c>
      <c r="BV121" s="17"/>
      <c r="BW121" s="18" t="s">
        <v>27</v>
      </c>
      <c r="BX121" s="19">
        <v>143.15</v>
      </c>
      <c r="BY121" s="19">
        <v>46.75</v>
      </c>
      <c r="BZ121" s="19">
        <v>1.5625</v>
      </c>
      <c r="CA121" s="19">
        <v>73.965000000000003</v>
      </c>
      <c r="CB121" s="22">
        <v>7.90625</v>
      </c>
      <c r="CC121" s="20"/>
      <c r="CD121" s="21"/>
      <c r="CE121" s="21"/>
      <c r="CF121" s="21"/>
      <c r="CG121" s="15">
        <v>99</v>
      </c>
      <c r="CH121" s="17"/>
      <c r="CI121" s="18"/>
      <c r="CJ121" s="19"/>
      <c r="CK121" s="19"/>
      <c r="CL121" s="19"/>
      <c r="CM121" s="19"/>
      <c r="CN121" s="22"/>
      <c r="CO121" s="20"/>
      <c r="CP121" s="21"/>
      <c r="CQ121" s="21"/>
      <c r="CR121" s="21"/>
      <c r="CS121" s="15">
        <v>99</v>
      </c>
      <c r="CT121" s="17"/>
      <c r="CU121" s="18"/>
      <c r="CV121" s="19"/>
      <c r="CW121" s="19"/>
      <c r="CX121" s="19"/>
      <c r="CY121" s="19"/>
      <c r="CZ121" s="22"/>
      <c r="DA121" s="20"/>
      <c r="DB121" s="21"/>
      <c r="DC121" s="21"/>
      <c r="DD121" s="21"/>
      <c r="DE121" s="15"/>
      <c r="DF121" s="17"/>
      <c r="DG121" s="18"/>
      <c r="DH121" s="19"/>
      <c r="DI121" s="19"/>
      <c r="DJ121" s="19"/>
      <c r="DK121" s="19"/>
      <c r="DL121" s="22"/>
      <c r="DM121" s="20"/>
      <c r="DN121" s="21"/>
      <c r="DO121" s="21"/>
      <c r="DP121" s="21"/>
      <c r="DQ121" s="15">
        <v>99</v>
      </c>
      <c r="DR121" s="17"/>
      <c r="DS121" s="18"/>
      <c r="DT121" s="19"/>
      <c r="DU121" s="19"/>
      <c r="DV121" s="19"/>
      <c r="DW121" s="19"/>
      <c r="DX121" s="22"/>
      <c r="DY121" s="20"/>
      <c r="DZ121" s="21"/>
      <c r="EA121" s="21"/>
      <c r="EB121" s="21"/>
      <c r="EC121" s="15">
        <v>99</v>
      </c>
      <c r="ED121" s="17"/>
      <c r="EE121" s="18"/>
      <c r="EF121" s="19"/>
      <c r="EG121" s="19"/>
      <c r="EH121" s="19"/>
      <c r="EI121" s="19"/>
      <c r="EJ121" s="22"/>
      <c r="EK121" s="20"/>
      <c r="EL121" s="21"/>
      <c r="EM121" s="21"/>
      <c r="EN121" s="21"/>
      <c r="EO121" s="15"/>
      <c r="EP121" s="17"/>
      <c r="EQ121" s="18"/>
      <c r="ER121" s="19"/>
      <c r="ES121" s="19"/>
      <c r="ET121" s="19"/>
      <c r="EU121" s="19"/>
      <c r="EV121" s="22"/>
      <c r="EW121" s="20"/>
      <c r="EX121" s="21"/>
      <c r="EY121" s="21"/>
      <c r="EZ121" s="21"/>
      <c r="FA121" s="15">
        <v>99</v>
      </c>
      <c r="FB121" s="17"/>
      <c r="FC121" s="18"/>
      <c r="FD121" s="19"/>
      <c r="FE121" s="19"/>
      <c r="FF121" s="19"/>
      <c r="FG121" s="19"/>
      <c r="FH121" s="22"/>
      <c r="FI121" s="20"/>
      <c r="FJ121" s="21"/>
      <c r="FK121" s="21"/>
      <c r="FL121" s="21"/>
      <c r="FM121" s="15">
        <v>99</v>
      </c>
      <c r="FN121" s="17"/>
      <c r="FO121" s="18"/>
      <c r="FP121" s="19"/>
      <c r="FQ121" s="19"/>
      <c r="FR121" s="19"/>
      <c r="FS121" s="19"/>
      <c r="FT121" s="22"/>
      <c r="FU121" s="20"/>
      <c r="FV121" s="21"/>
      <c r="FW121" s="21"/>
      <c r="FX121" s="21"/>
      <c r="FY121" s="15">
        <v>99</v>
      </c>
      <c r="FZ121" s="17"/>
      <c r="GA121" s="18"/>
      <c r="GB121" s="19"/>
      <c r="GC121" s="19"/>
      <c r="GD121" s="19"/>
      <c r="GE121" s="19"/>
      <c r="GF121" s="20"/>
      <c r="GG121" s="20"/>
      <c r="GH121" s="20"/>
      <c r="GI121" s="20"/>
      <c r="GJ121" s="20"/>
      <c r="GK121" s="15"/>
      <c r="GL121" s="17"/>
      <c r="GM121" s="18"/>
      <c r="GN121" s="19"/>
      <c r="GO121" s="19"/>
      <c r="GP121" s="19"/>
      <c r="GQ121" s="19"/>
      <c r="GR121" s="20"/>
      <c r="GS121" s="20"/>
      <c r="GT121" s="20"/>
      <c r="GU121" s="20"/>
      <c r="GV121" s="20"/>
      <c r="GW121" s="15"/>
      <c r="GX121" s="17"/>
      <c r="GY121" s="18"/>
      <c r="GZ121" s="19"/>
      <c r="HA121" s="19"/>
      <c r="HB121" s="19"/>
      <c r="HC121" s="19"/>
      <c r="HD121" s="20"/>
      <c r="HE121" s="20"/>
      <c r="HF121" s="20"/>
      <c r="HG121" s="20"/>
      <c r="HH121" s="20"/>
      <c r="HI121" s="15"/>
      <c r="HJ121" s="17"/>
      <c r="HK121" s="18"/>
      <c r="HL121" s="19"/>
      <c r="HM121" s="19"/>
      <c r="HN121" s="19"/>
      <c r="HO121" s="19"/>
      <c r="HP121" s="20"/>
      <c r="HQ121" s="20"/>
      <c r="HR121" s="20"/>
      <c r="HS121" s="20"/>
      <c r="HT121" s="20"/>
    </row>
    <row r="122" spans="1:228" ht="17.25" thickTop="1" x14ac:dyDescent="0.25">
      <c r="A122" s="208">
        <v>100</v>
      </c>
      <c r="B122" s="211" t="s">
        <v>21</v>
      </c>
      <c r="C122" s="72">
        <v>40560</v>
      </c>
      <c r="D122" s="71">
        <v>1</v>
      </c>
      <c r="E122" s="71">
        <v>11.1</v>
      </c>
      <c r="F122" s="71">
        <v>11.2</v>
      </c>
      <c r="G122" s="71">
        <v>0.03</v>
      </c>
      <c r="H122" s="5">
        <v>1</v>
      </c>
      <c r="I122" s="4" t="s">
        <v>22</v>
      </c>
      <c r="J122" s="4" t="s">
        <v>22</v>
      </c>
      <c r="K122" s="4" t="s">
        <v>22</v>
      </c>
      <c r="L122" s="4" t="s">
        <v>22</v>
      </c>
      <c r="M122" s="226">
        <v>100</v>
      </c>
      <c r="N122" s="243" t="s">
        <v>21</v>
      </c>
      <c r="O122" s="72">
        <v>40560</v>
      </c>
      <c r="P122" s="71">
        <v>4.0999999999999996</v>
      </c>
      <c r="Q122" s="71">
        <v>33.4</v>
      </c>
      <c r="R122" s="71">
        <v>7.8</v>
      </c>
      <c r="S122" s="71">
        <v>0.2</v>
      </c>
      <c r="T122" s="5">
        <v>2</v>
      </c>
      <c r="U122" s="4" t="s">
        <v>23</v>
      </c>
      <c r="V122" s="4" t="s">
        <v>23</v>
      </c>
      <c r="W122" s="4" t="s">
        <v>22</v>
      </c>
      <c r="X122" s="4" t="s">
        <v>22</v>
      </c>
      <c r="Y122" s="226">
        <v>100</v>
      </c>
      <c r="Z122" s="243" t="s">
        <v>21</v>
      </c>
      <c r="AA122" s="72">
        <v>40560</v>
      </c>
      <c r="AB122" s="71">
        <v>4.5</v>
      </c>
      <c r="AC122" s="71">
        <v>12.3</v>
      </c>
      <c r="AD122" s="71">
        <v>13</v>
      </c>
      <c r="AE122" s="71">
        <v>2.61</v>
      </c>
      <c r="AF122" s="5">
        <v>2.75</v>
      </c>
      <c r="AG122" s="4" t="s">
        <v>23</v>
      </c>
      <c r="AH122" s="4" t="s">
        <v>22</v>
      </c>
      <c r="AI122" s="4" t="s">
        <v>22</v>
      </c>
      <c r="AJ122" s="4" t="s">
        <v>24</v>
      </c>
      <c r="AK122" s="208">
        <v>100</v>
      </c>
      <c r="AL122" s="211" t="s">
        <v>21</v>
      </c>
      <c r="AM122" s="72">
        <v>40560</v>
      </c>
      <c r="AN122" s="71">
        <v>47.9</v>
      </c>
      <c r="AO122" s="71">
        <v>24.4</v>
      </c>
      <c r="AP122" s="71">
        <v>1.5</v>
      </c>
      <c r="AQ122" s="71">
        <v>10.9</v>
      </c>
      <c r="AR122" s="5">
        <v>8.25</v>
      </c>
      <c r="AS122" s="4" t="s">
        <v>25</v>
      </c>
      <c r="AT122" s="4" t="s">
        <v>23</v>
      </c>
      <c r="AU122" s="4" t="s">
        <v>25</v>
      </c>
      <c r="AV122" s="4" t="s">
        <v>25</v>
      </c>
      <c r="AW122" s="208">
        <v>100</v>
      </c>
      <c r="AX122" s="211" t="s">
        <v>26</v>
      </c>
      <c r="AY122" s="72">
        <v>40560</v>
      </c>
      <c r="AZ122" s="71">
        <v>9.6999999999999993</v>
      </c>
      <c r="BA122" s="71">
        <v>13.5</v>
      </c>
      <c r="BB122" s="71">
        <v>0.4</v>
      </c>
      <c r="BC122" s="71">
        <v>23.5</v>
      </c>
      <c r="BD122" s="5">
        <v>6.75</v>
      </c>
      <c r="BE122" s="4" t="s">
        <v>24</v>
      </c>
      <c r="BF122" s="4" t="s">
        <v>22</v>
      </c>
      <c r="BG122" s="4" t="s">
        <v>25</v>
      </c>
      <c r="BH122" s="4" t="s">
        <v>25</v>
      </c>
      <c r="BI122" s="208">
        <v>100</v>
      </c>
      <c r="BJ122" s="211" t="s">
        <v>21</v>
      </c>
      <c r="BK122" s="72">
        <v>40560</v>
      </c>
      <c r="BL122" s="71">
        <v>8.4</v>
      </c>
      <c r="BM122" s="71">
        <v>13</v>
      </c>
      <c r="BN122" s="71">
        <v>0.7</v>
      </c>
      <c r="BO122" s="71">
        <v>16.2</v>
      </c>
      <c r="BP122" s="5">
        <v>6.75</v>
      </c>
      <c r="BQ122" s="4" t="s">
        <v>24</v>
      </c>
      <c r="BR122" s="4" t="s">
        <v>22</v>
      </c>
      <c r="BS122" s="4" t="s">
        <v>25</v>
      </c>
      <c r="BT122" s="4" t="s">
        <v>25</v>
      </c>
      <c r="BU122" s="208">
        <v>100</v>
      </c>
      <c r="BV122" s="214"/>
      <c r="BW122" s="3"/>
      <c r="BX122" s="6"/>
      <c r="BY122" s="6"/>
      <c r="BZ122" s="6"/>
      <c r="CA122" s="6"/>
      <c r="CB122" s="5"/>
      <c r="CC122" s="4"/>
      <c r="CD122" s="4"/>
      <c r="CE122" s="4"/>
      <c r="CF122" s="4"/>
      <c r="CG122" s="246">
        <v>100</v>
      </c>
      <c r="CH122" s="217"/>
      <c r="CI122" s="3"/>
      <c r="CJ122" s="6"/>
      <c r="CK122" s="6"/>
      <c r="CL122" s="6"/>
      <c r="CM122" s="6"/>
      <c r="CN122" s="5"/>
      <c r="CO122" s="4"/>
      <c r="CP122" s="4"/>
      <c r="CQ122" s="4"/>
      <c r="CR122" s="4"/>
      <c r="CS122" s="208">
        <v>100</v>
      </c>
      <c r="CT122" s="214"/>
      <c r="CU122" s="3"/>
      <c r="CV122" s="6"/>
      <c r="CW122" s="6"/>
      <c r="CX122" s="6"/>
      <c r="CY122" s="6"/>
      <c r="CZ122" s="5"/>
      <c r="DA122" s="4"/>
      <c r="DB122" s="4"/>
      <c r="DC122" s="4"/>
      <c r="DD122" s="4"/>
      <c r="DE122" s="208"/>
      <c r="DF122" s="214"/>
      <c r="DG122" s="3"/>
      <c r="DH122" s="6"/>
      <c r="DI122" s="6"/>
      <c r="DJ122" s="6"/>
      <c r="DK122" s="6"/>
      <c r="DL122" s="5"/>
      <c r="DM122" s="4"/>
      <c r="DN122" s="4"/>
      <c r="DO122" s="4"/>
      <c r="DP122" s="4"/>
      <c r="DQ122" s="208">
        <v>100</v>
      </c>
      <c r="DR122" s="214"/>
      <c r="DS122" s="3"/>
      <c r="DT122" s="6"/>
      <c r="DU122" s="6"/>
      <c r="DV122" s="6"/>
      <c r="DW122" s="6"/>
      <c r="DX122" s="5"/>
      <c r="DY122" s="4"/>
      <c r="DZ122" s="4"/>
      <c r="EA122" s="4"/>
      <c r="EB122" s="4"/>
      <c r="EC122" s="208">
        <v>100</v>
      </c>
      <c r="ED122" s="214"/>
      <c r="EE122" s="3"/>
      <c r="EF122" s="6"/>
      <c r="EG122" s="6"/>
      <c r="EH122" s="6"/>
      <c r="EI122" s="6"/>
      <c r="EJ122" s="5"/>
      <c r="EK122" s="4"/>
      <c r="EL122" s="4"/>
      <c r="EM122" s="4"/>
      <c r="EN122" s="4"/>
      <c r="EO122" s="208"/>
      <c r="EP122" s="214"/>
      <c r="EQ122" s="3"/>
      <c r="ER122" s="6"/>
      <c r="ES122" s="6"/>
      <c r="ET122" s="6"/>
      <c r="EU122" s="6"/>
      <c r="EV122" s="5"/>
      <c r="EW122" s="4"/>
      <c r="EX122" s="4"/>
      <c r="EY122" s="4"/>
      <c r="EZ122" s="4"/>
      <c r="FA122" s="208">
        <v>100</v>
      </c>
      <c r="FB122" s="214"/>
      <c r="FC122" s="3"/>
      <c r="FD122" s="6"/>
      <c r="FE122" s="6"/>
      <c r="FF122" s="6"/>
      <c r="FG122" s="6"/>
      <c r="FH122" s="5"/>
      <c r="FI122" s="4"/>
      <c r="FJ122" s="4"/>
      <c r="FK122" s="4"/>
      <c r="FL122" s="4"/>
      <c r="FM122" s="208">
        <v>100</v>
      </c>
      <c r="FN122" s="214"/>
      <c r="FO122" s="3"/>
      <c r="FP122" s="6"/>
      <c r="FQ122" s="6"/>
      <c r="FR122" s="6"/>
      <c r="FS122" s="6"/>
      <c r="FT122" s="5"/>
      <c r="FU122" s="4"/>
      <c r="FV122" s="4"/>
      <c r="FW122" s="4"/>
      <c r="FX122" s="4"/>
      <c r="FY122" s="208">
        <v>100</v>
      </c>
      <c r="FZ122" s="214"/>
      <c r="GA122" s="3"/>
      <c r="GB122" s="6"/>
      <c r="GC122" s="6"/>
      <c r="GD122" s="6"/>
      <c r="GE122" s="6"/>
      <c r="GF122" s="5"/>
      <c r="GG122" s="4"/>
      <c r="GH122" s="4"/>
      <c r="GI122" s="4"/>
      <c r="GJ122" s="4"/>
      <c r="GK122" s="208"/>
      <c r="GL122" s="214"/>
      <c r="GM122" s="3"/>
      <c r="GN122" s="6"/>
      <c r="GO122" s="6"/>
      <c r="GP122" s="6"/>
      <c r="GQ122" s="6"/>
      <c r="GR122" s="5"/>
      <c r="GS122" s="4"/>
      <c r="GT122" s="4"/>
      <c r="GU122" s="4"/>
      <c r="GV122" s="4"/>
      <c r="GW122" s="208"/>
      <c r="GX122" s="214"/>
      <c r="GY122" s="3"/>
      <c r="GZ122" s="6"/>
      <c r="HA122" s="6"/>
      <c r="HB122" s="6"/>
      <c r="HC122" s="6"/>
      <c r="HD122" s="5"/>
      <c r="HE122" s="4"/>
      <c r="HF122" s="4"/>
      <c r="HG122" s="4"/>
      <c r="HH122" s="4"/>
      <c r="HI122" s="208"/>
      <c r="HJ122" s="214"/>
      <c r="HK122" s="3"/>
      <c r="HL122" s="6"/>
      <c r="HM122" s="6"/>
      <c r="HN122" s="6"/>
      <c r="HO122" s="6"/>
      <c r="HP122" s="5"/>
      <c r="HQ122" s="4"/>
      <c r="HR122" s="4"/>
      <c r="HS122" s="4"/>
      <c r="HT122" s="4"/>
    </row>
    <row r="123" spans="1:228" x14ac:dyDescent="0.25">
      <c r="A123" s="209"/>
      <c r="B123" s="212"/>
      <c r="C123" s="72">
        <v>40588</v>
      </c>
      <c r="D123" s="71">
        <v>19.899999999999999</v>
      </c>
      <c r="E123" s="71">
        <v>71.400000000000006</v>
      </c>
      <c r="F123" s="71">
        <v>9.5</v>
      </c>
      <c r="G123" s="71">
        <v>1.69</v>
      </c>
      <c r="H123" s="5">
        <v>5.75</v>
      </c>
      <c r="I123" s="4" t="s">
        <v>25</v>
      </c>
      <c r="J123" s="4" t="s">
        <v>24</v>
      </c>
      <c r="K123" s="4" t="s">
        <v>22</v>
      </c>
      <c r="L123" s="4" t="s">
        <v>24</v>
      </c>
      <c r="M123" s="227"/>
      <c r="N123" s="244"/>
      <c r="O123" s="107">
        <v>40588</v>
      </c>
      <c r="P123" s="71">
        <v>2.2999999999999998</v>
      </c>
      <c r="Q123" s="71">
        <v>57.9</v>
      </c>
      <c r="R123" s="71">
        <v>8</v>
      </c>
      <c r="S123" s="71">
        <v>0.3</v>
      </c>
      <c r="T123" s="5">
        <v>2.25</v>
      </c>
      <c r="U123" s="4" t="s">
        <v>22</v>
      </c>
      <c r="V123" s="4" t="s">
        <v>24</v>
      </c>
      <c r="W123" s="4" t="s">
        <v>22</v>
      </c>
      <c r="X123" s="4" t="s">
        <v>22</v>
      </c>
      <c r="Y123" s="227"/>
      <c r="Z123" s="244"/>
      <c r="AA123" s="72">
        <v>40588</v>
      </c>
      <c r="AB123" s="73">
        <v>20.100000000000001</v>
      </c>
      <c r="AC123" s="73">
        <v>23.5</v>
      </c>
      <c r="AD123" s="73">
        <v>5.4</v>
      </c>
      <c r="AE123" s="73">
        <v>3.62</v>
      </c>
      <c r="AF123" s="5">
        <v>6.5</v>
      </c>
      <c r="AG123" s="4" t="s">
        <v>25</v>
      </c>
      <c r="AH123" s="4" t="s">
        <v>23</v>
      </c>
      <c r="AI123" s="4" t="s">
        <v>23</v>
      </c>
      <c r="AJ123" s="4" t="s">
        <v>25</v>
      </c>
      <c r="AK123" s="209"/>
      <c r="AL123" s="212"/>
      <c r="AM123" s="72">
        <v>40588</v>
      </c>
      <c r="AN123" s="71">
        <v>39.9</v>
      </c>
      <c r="AO123" s="71">
        <v>24.8</v>
      </c>
      <c r="AP123" s="71">
        <v>1.9</v>
      </c>
      <c r="AQ123" s="71">
        <v>7.5</v>
      </c>
      <c r="AR123" s="5">
        <v>8.25</v>
      </c>
      <c r="AS123" s="4" t="s">
        <v>25</v>
      </c>
      <c r="AT123" s="4" t="s">
        <v>23</v>
      </c>
      <c r="AU123" s="4" t="s">
        <v>25</v>
      </c>
      <c r="AV123" s="4" t="s">
        <v>25</v>
      </c>
      <c r="AW123" s="209"/>
      <c r="AX123" s="212"/>
      <c r="AY123" s="72">
        <v>40588</v>
      </c>
      <c r="AZ123" s="71">
        <v>9.9</v>
      </c>
      <c r="BA123" s="71">
        <v>20.6</v>
      </c>
      <c r="BB123" s="71">
        <v>1</v>
      </c>
      <c r="BC123" s="71">
        <v>21.6</v>
      </c>
      <c r="BD123" s="5">
        <v>7.25</v>
      </c>
      <c r="BE123" s="4" t="s">
        <v>24</v>
      </c>
      <c r="BF123" s="4" t="s">
        <v>23</v>
      </c>
      <c r="BG123" s="4" t="s">
        <v>25</v>
      </c>
      <c r="BH123" s="4" t="s">
        <v>25</v>
      </c>
      <c r="BI123" s="209"/>
      <c r="BJ123" s="212"/>
      <c r="BK123" s="72">
        <v>40588</v>
      </c>
      <c r="BL123" s="71">
        <v>12.6</v>
      </c>
      <c r="BM123" s="71">
        <v>20.8</v>
      </c>
      <c r="BN123" s="71">
        <v>0.6</v>
      </c>
      <c r="BO123" s="71">
        <v>19.8</v>
      </c>
      <c r="BP123" s="5">
        <v>7.25</v>
      </c>
      <c r="BQ123" s="4" t="s">
        <v>24</v>
      </c>
      <c r="BR123" s="4" t="s">
        <v>23</v>
      </c>
      <c r="BS123" s="4" t="s">
        <v>25</v>
      </c>
      <c r="BT123" s="4" t="s">
        <v>25</v>
      </c>
      <c r="BU123" s="209"/>
      <c r="BV123" s="215"/>
      <c r="BW123" s="3">
        <v>40596</v>
      </c>
      <c r="BX123" s="6">
        <v>13.6</v>
      </c>
      <c r="BY123" s="6">
        <v>27.2</v>
      </c>
      <c r="BZ123" s="6">
        <v>2.8</v>
      </c>
      <c r="CA123" s="6">
        <v>67.8</v>
      </c>
      <c r="CB123" s="5">
        <v>6.25</v>
      </c>
      <c r="CC123" s="4" t="s">
        <v>24</v>
      </c>
      <c r="CD123" s="4" t="s">
        <v>23</v>
      </c>
      <c r="CE123" s="4" t="s">
        <v>24</v>
      </c>
      <c r="CF123" s="4" t="s">
        <v>25</v>
      </c>
      <c r="CG123" s="247"/>
      <c r="CH123" s="215"/>
      <c r="CI123" s="3">
        <v>40596</v>
      </c>
      <c r="CJ123" s="6">
        <v>6.1</v>
      </c>
      <c r="CK123" s="6">
        <v>20.8</v>
      </c>
      <c r="CL123" s="6">
        <v>9.1999999999999993</v>
      </c>
      <c r="CM123" s="6">
        <v>1.23</v>
      </c>
      <c r="CN123" s="5">
        <v>4</v>
      </c>
      <c r="CO123" s="4" t="s">
        <v>24</v>
      </c>
      <c r="CP123" s="4" t="s">
        <v>23</v>
      </c>
      <c r="CQ123" s="4" t="s">
        <v>22</v>
      </c>
      <c r="CR123" s="4" t="s">
        <v>24</v>
      </c>
      <c r="CS123" s="209"/>
      <c r="CT123" s="215"/>
      <c r="CU123" s="3">
        <v>40596</v>
      </c>
      <c r="CV123" s="6">
        <v>9.1999999999999993</v>
      </c>
      <c r="CW123" s="6">
        <v>14.2</v>
      </c>
      <c r="CX123" s="6">
        <v>3.7</v>
      </c>
      <c r="CY123" s="6">
        <v>51.6</v>
      </c>
      <c r="CZ123" s="5">
        <v>5.75</v>
      </c>
      <c r="DA123" s="4" t="s">
        <v>24</v>
      </c>
      <c r="DB123" s="4" t="s">
        <v>22</v>
      </c>
      <c r="DC123" s="4" t="s">
        <v>24</v>
      </c>
      <c r="DD123" s="4" t="s">
        <v>25</v>
      </c>
      <c r="DE123" s="209"/>
      <c r="DF123" s="215"/>
      <c r="DG123" s="3"/>
      <c r="DH123" s="6"/>
      <c r="DI123" s="6"/>
      <c r="DJ123" s="6"/>
      <c r="DK123" s="6"/>
      <c r="DL123" s="5"/>
      <c r="DM123" s="4"/>
      <c r="DN123" s="4"/>
      <c r="DO123" s="4"/>
      <c r="DP123" s="4"/>
      <c r="DQ123" s="209"/>
      <c r="DR123" s="215"/>
      <c r="DS123" s="3">
        <v>40596</v>
      </c>
      <c r="DT123" s="6">
        <v>20.3</v>
      </c>
      <c r="DU123" s="6">
        <v>29.8</v>
      </c>
      <c r="DV123" s="6">
        <v>0.5</v>
      </c>
      <c r="DW123" s="6">
        <v>20.399999999999999</v>
      </c>
      <c r="DX123" s="5">
        <v>8.25</v>
      </c>
      <c r="DY123" s="4" t="s">
        <v>25</v>
      </c>
      <c r="DZ123" s="4" t="s">
        <v>23</v>
      </c>
      <c r="EA123" s="4" t="s">
        <v>25</v>
      </c>
      <c r="EB123" s="4" t="s">
        <v>25</v>
      </c>
      <c r="EC123" s="209"/>
      <c r="ED123" s="215"/>
      <c r="EE123" s="3">
        <v>40596</v>
      </c>
      <c r="EF123" s="6">
        <v>14.7</v>
      </c>
      <c r="EG123" s="6">
        <v>27.5</v>
      </c>
      <c r="EH123" s="6">
        <v>4.3</v>
      </c>
      <c r="EI123" s="6">
        <v>17.2</v>
      </c>
      <c r="EJ123" s="5">
        <v>6.25</v>
      </c>
      <c r="EK123" s="4" t="s">
        <v>24</v>
      </c>
      <c r="EL123" s="4" t="s">
        <v>23</v>
      </c>
      <c r="EM123" s="4" t="s">
        <v>24</v>
      </c>
      <c r="EN123" s="4" t="s">
        <v>25</v>
      </c>
      <c r="EO123" s="209"/>
      <c r="EP123" s="215"/>
      <c r="EQ123" s="3"/>
      <c r="ER123" s="6"/>
      <c r="ES123" s="6"/>
      <c r="ET123" s="6"/>
      <c r="EU123" s="6"/>
      <c r="EV123" s="5"/>
      <c r="EW123" s="4"/>
      <c r="EX123" s="4"/>
      <c r="EY123" s="4"/>
      <c r="EZ123" s="4"/>
      <c r="FA123" s="209"/>
      <c r="FB123" s="215"/>
      <c r="FC123" s="3">
        <v>40596</v>
      </c>
      <c r="FD123" s="6">
        <v>6.6</v>
      </c>
      <c r="FE123" s="6">
        <v>7.5</v>
      </c>
      <c r="FF123" s="6">
        <v>4.5999999999999996</v>
      </c>
      <c r="FG123" s="6">
        <v>8.27</v>
      </c>
      <c r="FH123" s="5">
        <v>5</v>
      </c>
      <c r="FI123" s="4" t="s">
        <v>24</v>
      </c>
      <c r="FJ123" s="4" t="s">
        <v>22</v>
      </c>
      <c r="FK123" s="4" t="s">
        <v>23</v>
      </c>
      <c r="FL123" s="4" t="s">
        <v>25</v>
      </c>
      <c r="FM123" s="209"/>
      <c r="FN123" s="215"/>
      <c r="FO123" s="3">
        <v>40596</v>
      </c>
      <c r="FP123" s="6">
        <v>12.5</v>
      </c>
      <c r="FQ123" s="6">
        <v>13.8</v>
      </c>
      <c r="FR123" s="6">
        <v>2.8</v>
      </c>
      <c r="FS123" s="6">
        <v>12.5</v>
      </c>
      <c r="FT123" s="5">
        <v>5.75</v>
      </c>
      <c r="FU123" s="4" t="s">
        <v>24</v>
      </c>
      <c r="FV123" s="4" t="s">
        <v>22</v>
      </c>
      <c r="FW123" s="4" t="s">
        <v>24</v>
      </c>
      <c r="FX123" s="4" t="s">
        <v>25</v>
      </c>
      <c r="FY123" s="209"/>
      <c r="FZ123" s="215"/>
      <c r="GA123" s="3">
        <v>40596</v>
      </c>
      <c r="GB123" s="6">
        <v>15.8</v>
      </c>
      <c r="GC123" s="6">
        <v>20.2</v>
      </c>
      <c r="GD123" s="6">
        <v>1.9</v>
      </c>
      <c r="GE123" s="6">
        <v>20.9</v>
      </c>
      <c r="GF123" s="5">
        <v>8.25</v>
      </c>
      <c r="GG123" s="4" t="s">
        <v>25</v>
      </c>
      <c r="GH123" s="4" t="s">
        <v>23</v>
      </c>
      <c r="GI123" s="4" t="s">
        <v>25</v>
      </c>
      <c r="GJ123" s="4" t="s">
        <v>25</v>
      </c>
      <c r="GK123" s="209"/>
      <c r="GL123" s="215"/>
      <c r="GM123" s="3"/>
      <c r="GN123" s="6"/>
      <c r="GO123" s="6"/>
      <c r="GP123" s="6"/>
      <c r="GQ123" s="6"/>
      <c r="GR123" s="5"/>
      <c r="GS123" s="4"/>
      <c r="GT123" s="4"/>
      <c r="GU123" s="4"/>
      <c r="GV123" s="4"/>
      <c r="GW123" s="209"/>
      <c r="GX123" s="215"/>
      <c r="GY123" s="3"/>
      <c r="GZ123" s="6"/>
      <c r="HA123" s="6"/>
      <c r="HB123" s="6"/>
      <c r="HC123" s="6"/>
      <c r="HD123" s="5"/>
      <c r="HE123" s="4"/>
      <c r="HF123" s="4"/>
      <c r="HG123" s="4"/>
      <c r="HH123" s="4"/>
      <c r="HI123" s="209"/>
      <c r="HJ123" s="215"/>
      <c r="HK123" s="3"/>
      <c r="HL123" s="6"/>
      <c r="HM123" s="6"/>
      <c r="HN123" s="6"/>
      <c r="HO123" s="6"/>
      <c r="HP123" s="5"/>
      <c r="HQ123" s="4"/>
      <c r="HR123" s="4"/>
      <c r="HS123" s="4"/>
      <c r="HT123" s="4"/>
    </row>
    <row r="124" spans="1:228" x14ac:dyDescent="0.25">
      <c r="A124" s="209"/>
      <c r="B124" s="212"/>
      <c r="C124" s="67">
        <v>40606</v>
      </c>
      <c r="D124" s="71">
        <v>1</v>
      </c>
      <c r="E124" s="71">
        <v>4.0999999999999996</v>
      </c>
      <c r="F124" s="71">
        <v>9.6</v>
      </c>
      <c r="G124" s="71">
        <v>0.01</v>
      </c>
      <c r="H124" s="5">
        <v>1</v>
      </c>
      <c r="I124" s="4" t="s">
        <v>22</v>
      </c>
      <c r="J124" s="4" t="s">
        <v>22</v>
      </c>
      <c r="K124" s="4" t="s">
        <v>22</v>
      </c>
      <c r="L124" s="4" t="s">
        <v>22</v>
      </c>
      <c r="M124" s="227"/>
      <c r="N124" s="244"/>
      <c r="O124" s="109">
        <v>40606</v>
      </c>
      <c r="P124" s="71">
        <v>3.2</v>
      </c>
      <c r="Q124" s="71">
        <v>18.600000000000001</v>
      </c>
      <c r="R124" s="71">
        <v>7.4</v>
      </c>
      <c r="S124" s="71">
        <v>0.24</v>
      </c>
      <c r="T124" s="5">
        <v>1.5</v>
      </c>
      <c r="U124" s="4" t="s">
        <v>23</v>
      </c>
      <c r="V124" s="4" t="s">
        <v>22</v>
      </c>
      <c r="W124" s="4" t="s">
        <v>22</v>
      </c>
      <c r="X124" s="4" t="s">
        <v>22</v>
      </c>
      <c r="Y124" s="227"/>
      <c r="Z124" s="244"/>
      <c r="AA124" s="67">
        <v>40606</v>
      </c>
      <c r="AB124" s="75">
        <v>3.6</v>
      </c>
      <c r="AC124" s="75">
        <v>19.2</v>
      </c>
      <c r="AD124" s="75">
        <v>6.7</v>
      </c>
      <c r="AE124" s="75">
        <v>5.36</v>
      </c>
      <c r="AF124" s="74">
        <v>3.75</v>
      </c>
      <c r="AG124" s="4" t="s">
        <v>23</v>
      </c>
      <c r="AH124" s="4" t="s">
        <v>22</v>
      </c>
      <c r="AI124" s="4" t="s">
        <v>22</v>
      </c>
      <c r="AJ124" s="4" t="s">
        <v>25</v>
      </c>
      <c r="AK124" s="209"/>
      <c r="AL124" s="212"/>
      <c r="AM124" s="67">
        <v>40606</v>
      </c>
      <c r="AN124" s="71">
        <v>37.299999999999997</v>
      </c>
      <c r="AO124" s="71">
        <v>58.7</v>
      </c>
      <c r="AP124" s="71">
        <v>0.6</v>
      </c>
      <c r="AQ124" s="71">
        <v>10.8</v>
      </c>
      <c r="AR124" s="5">
        <v>9</v>
      </c>
      <c r="AS124" s="4" t="s">
        <v>25</v>
      </c>
      <c r="AT124" s="4" t="s">
        <v>24</v>
      </c>
      <c r="AU124" s="4" t="s">
        <v>25</v>
      </c>
      <c r="AV124" s="4" t="s">
        <v>25</v>
      </c>
      <c r="AW124" s="209"/>
      <c r="AX124" s="212"/>
      <c r="AY124" s="67">
        <v>40606</v>
      </c>
      <c r="AZ124" s="71">
        <v>9.8000000000000007</v>
      </c>
      <c r="BA124" s="71">
        <v>14.2</v>
      </c>
      <c r="BB124" s="71">
        <v>1.2</v>
      </c>
      <c r="BC124" s="71">
        <v>25.5</v>
      </c>
      <c r="BD124" s="5">
        <v>6.75</v>
      </c>
      <c r="BE124" s="4" t="s">
        <v>24</v>
      </c>
      <c r="BF124" s="4" t="s">
        <v>22</v>
      </c>
      <c r="BG124" s="4" t="s">
        <v>25</v>
      </c>
      <c r="BH124" s="4" t="s">
        <v>25</v>
      </c>
      <c r="BI124" s="209"/>
      <c r="BJ124" s="212"/>
      <c r="BK124" s="67">
        <v>40606</v>
      </c>
      <c r="BL124" s="71">
        <v>7.9</v>
      </c>
      <c r="BM124" s="71">
        <v>11.6</v>
      </c>
      <c r="BN124" s="71">
        <v>0.6</v>
      </c>
      <c r="BO124" s="71">
        <v>19.399999999999999</v>
      </c>
      <c r="BP124" s="5">
        <v>6.75</v>
      </c>
      <c r="BQ124" s="4" t="s">
        <v>24</v>
      </c>
      <c r="BR124" s="4" t="s">
        <v>22</v>
      </c>
      <c r="BS124" s="4" t="s">
        <v>25</v>
      </c>
      <c r="BT124" s="4" t="s">
        <v>25</v>
      </c>
      <c r="BU124" s="209"/>
      <c r="BV124" s="215"/>
      <c r="BW124" s="3"/>
      <c r="BX124" s="6"/>
      <c r="BY124" s="6"/>
      <c r="BZ124" s="6"/>
      <c r="CA124" s="6"/>
      <c r="CB124" s="5"/>
      <c r="CC124" s="4"/>
      <c r="CD124" s="4"/>
      <c r="CE124" s="4"/>
      <c r="CF124" s="4"/>
      <c r="CG124" s="247"/>
      <c r="CH124" s="215"/>
      <c r="CI124" s="3"/>
      <c r="CJ124" s="6"/>
      <c r="CK124" s="6"/>
      <c r="CL124" s="6"/>
      <c r="CM124" s="6"/>
      <c r="CN124" s="5"/>
      <c r="CO124" s="4"/>
      <c r="CP124" s="4"/>
      <c r="CQ124" s="4"/>
      <c r="CR124" s="4"/>
      <c r="CS124" s="209"/>
      <c r="CT124" s="215"/>
      <c r="CU124" s="3"/>
      <c r="CV124" s="6"/>
      <c r="CW124" s="6"/>
      <c r="CX124" s="6"/>
      <c r="CY124" s="6"/>
      <c r="CZ124" s="5"/>
      <c r="DA124" s="4"/>
      <c r="DB124" s="4"/>
      <c r="DC124" s="4"/>
      <c r="DD124" s="4"/>
      <c r="DE124" s="209"/>
      <c r="DF124" s="215"/>
      <c r="DG124" s="3"/>
      <c r="DH124" s="6"/>
      <c r="DI124" s="6"/>
      <c r="DJ124" s="6"/>
      <c r="DK124" s="6"/>
      <c r="DL124" s="5"/>
      <c r="DM124" s="4"/>
      <c r="DN124" s="4"/>
      <c r="DO124" s="4"/>
      <c r="DP124" s="4"/>
      <c r="DQ124" s="209"/>
      <c r="DR124" s="215"/>
      <c r="DS124" s="3"/>
      <c r="DT124" s="6"/>
      <c r="DU124" s="6"/>
      <c r="DV124" s="6"/>
      <c r="DW124" s="6"/>
      <c r="DX124" s="5"/>
      <c r="DY124" s="4"/>
      <c r="DZ124" s="4"/>
      <c r="EA124" s="4"/>
      <c r="EB124" s="4"/>
      <c r="EC124" s="209"/>
      <c r="ED124" s="215"/>
      <c r="EE124" s="3"/>
      <c r="EF124" s="6"/>
      <c r="EG124" s="6"/>
      <c r="EH124" s="6"/>
      <c r="EI124" s="6"/>
      <c r="EJ124" s="5"/>
      <c r="EK124" s="4"/>
      <c r="EL124" s="4"/>
      <c r="EM124" s="4"/>
      <c r="EN124" s="4"/>
      <c r="EO124" s="209"/>
      <c r="EP124" s="215"/>
      <c r="EQ124" s="3"/>
      <c r="ER124" s="6"/>
      <c r="ES124" s="6"/>
      <c r="ET124" s="6"/>
      <c r="EU124" s="6"/>
      <c r="EV124" s="5"/>
      <c r="EW124" s="4"/>
      <c r="EX124" s="4"/>
      <c r="EY124" s="4"/>
      <c r="EZ124" s="4"/>
      <c r="FA124" s="209"/>
      <c r="FB124" s="215"/>
      <c r="FC124" s="3"/>
      <c r="FD124" s="6"/>
      <c r="FE124" s="6"/>
      <c r="FF124" s="6"/>
      <c r="FG124" s="6"/>
      <c r="FH124" s="5"/>
      <c r="FI124" s="4"/>
      <c r="FJ124" s="4"/>
      <c r="FK124" s="4"/>
      <c r="FL124" s="4"/>
      <c r="FM124" s="209"/>
      <c r="FN124" s="215"/>
      <c r="FO124" s="3"/>
      <c r="FP124" s="6"/>
      <c r="FQ124" s="6"/>
      <c r="FR124" s="6"/>
      <c r="FS124" s="6"/>
      <c r="FT124" s="5"/>
      <c r="FU124" s="4"/>
      <c r="FV124" s="4"/>
      <c r="FW124" s="4"/>
      <c r="FX124" s="4"/>
      <c r="FY124" s="209"/>
      <c r="FZ124" s="215"/>
      <c r="GA124" s="3"/>
      <c r="GB124" s="6"/>
      <c r="GC124" s="6"/>
      <c r="GD124" s="6"/>
      <c r="GE124" s="6"/>
      <c r="GF124" s="5"/>
      <c r="GG124" s="4"/>
      <c r="GH124" s="4"/>
      <c r="GI124" s="4"/>
      <c r="GJ124" s="4"/>
      <c r="GK124" s="209"/>
      <c r="GL124" s="215"/>
      <c r="GM124" s="3"/>
      <c r="GN124" s="6"/>
      <c r="GO124" s="6"/>
      <c r="GP124" s="6"/>
      <c r="GQ124" s="6"/>
      <c r="GR124" s="5"/>
      <c r="GS124" s="4"/>
      <c r="GT124" s="4"/>
      <c r="GU124" s="4"/>
      <c r="GV124" s="4"/>
      <c r="GW124" s="209"/>
      <c r="GX124" s="215"/>
      <c r="GY124" s="3"/>
      <c r="GZ124" s="6"/>
      <c r="HA124" s="6"/>
      <c r="HB124" s="6"/>
      <c r="HC124" s="6"/>
      <c r="HD124" s="5"/>
      <c r="HE124" s="4"/>
      <c r="HF124" s="4"/>
      <c r="HG124" s="4"/>
      <c r="HH124" s="4"/>
      <c r="HI124" s="209"/>
      <c r="HJ124" s="215"/>
      <c r="HK124" s="3"/>
      <c r="HL124" s="6"/>
      <c r="HM124" s="6"/>
      <c r="HN124" s="6"/>
      <c r="HO124" s="6"/>
      <c r="HP124" s="5"/>
      <c r="HQ124" s="4"/>
      <c r="HR124" s="4"/>
      <c r="HS124" s="4"/>
      <c r="HT124" s="4"/>
    </row>
    <row r="125" spans="1:228" x14ac:dyDescent="0.25">
      <c r="A125" s="209"/>
      <c r="B125" s="212"/>
      <c r="C125" s="67">
        <v>40635</v>
      </c>
      <c r="D125" s="71">
        <v>1.2</v>
      </c>
      <c r="E125" s="71">
        <v>2.7</v>
      </c>
      <c r="F125" s="71">
        <v>9</v>
      </c>
      <c r="G125" s="71">
        <v>0.02</v>
      </c>
      <c r="H125" s="5">
        <v>1</v>
      </c>
      <c r="I125" s="4" t="s">
        <v>22</v>
      </c>
      <c r="J125" s="4" t="s">
        <v>22</v>
      </c>
      <c r="K125" s="4" t="s">
        <v>22</v>
      </c>
      <c r="L125" s="4" t="s">
        <v>22</v>
      </c>
      <c r="M125" s="227"/>
      <c r="N125" s="244"/>
      <c r="O125" s="109">
        <v>40635</v>
      </c>
      <c r="P125" s="71">
        <v>3.7</v>
      </c>
      <c r="Q125" s="71">
        <v>17.2</v>
      </c>
      <c r="R125" s="71">
        <v>5.6</v>
      </c>
      <c r="S125" s="71">
        <v>0.34</v>
      </c>
      <c r="T125" s="5">
        <v>2</v>
      </c>
      <c r="U125" s="4" t="s">
        <v>23</v>
      </c>
      <c r="V125" s="4" t="s">
        <v>22</v>
      </c>
      <c r="W125" s="4" t="s">
        <v>23</v>
      </c>
      <c r="X125" s="4" t="s">
        <v>22</v>
      </c>
      <c r="Y125" s="227"/>
      <c r="Z125" s="244"/>
      <c r="AA125" s="67">
        <v>40635</v>
      </c>
      <c r="AB125" s="75">
        <v>3</v>
      </c>
      <c r="AC125" s="75">
        <v>34.1</v>
      </c>
      <c r="AD125" s="75">
        <v>8.4</v>
      </c>
      <c r="AE125" s="75">
        <v>3.14</v>
      </c>
      <c r="AF125" s="74">
        <v>4.25</v>
      </c>
      <c r="AG125" s="4" t="s">
        <v>23</v>
      </c>
      <c r="AH125" s="4" t="s">
        <v>23</v>
      </c>
      <c r="AI125" s="4" t="s">
        <v>22</v>
      </c>
      <c r="AJ125" s="4" t="s">
        <v>25</v>
      </c>
      <c r="AK125" s="209"/>
      <c r="AL125" s="212"/>
      <c r="AM125" s="67">
        <v>40635</v>
      </c>
      <c r="AN125" s="71">
        <v>27.3</v>
      </c>
      <c r="AO125" s="71">
        <v>19.8</v>
      </c>
      <c r="AP125" s="71">
        <v>0.8</v>
      </c>
      <c r="AQ125" s="71">
        <v>9.0399999999999991</v>
      </c>
      <c r="AR125" s="5">
        <v>7.75</v>
      </c>
      <c r="AS125" s="4" t="s">
        <v>25</v>
      </c>
      <c r="AT125" s="4" t="s">
        <v>22</v>
      </c>
      <c r="AU125" s="4" t="s">
        <v>25</v>
      </c>
      <c r="AV125" s="4" t="s">
        <v>25</v>
      </c>
      <c r="AW125" s="209"/>
      <c r="AX125" s="212"/>
      <c r="AY125" s="67">
        <v>40635</v>
      </c>
      <c r="AZ125" s="71">
        <v>14.8</v>
      </c>
      <c r="BA125" s="71">
        <v>24.8</v>
      </c>
      <c r="BB125" s="71">
        <v>1</v>
      </c>
      <c r="BC125" s="71">
        <v>27.2</v>
      </c>
      <c r="BD125" s="5">
        <v>7.25</v>
      </c>
      <c r="BE125" s="4" t="s">
        <v>24</v>
      </c>
      <c r="BF125" s="4" t="s">
        <v>23</v>
      </c>
      <c r="BG125" s="4" t="s">
        <v>25</v>
      </c>
      <c r="BH125" s="4" t="s">
        <v>25</v>
      </c>
      <c r="BI125" s="209"/>
      <c r="BJ125" s="212"/>
      <c r="BK125" s="67">
        <v>40635</v>
      </c>
      <c r="BL125" s="71">
        <v>8.4</v>
      </c>
      <c r="BM125" s="71">
        <v>14.4</v>
      </c>
      <c r="BN125" s="71">
        <v>2.4</v>
      </c>
      <c r="BO125" s="71">
        <v>24.8</v>
      </c>
      <c r="BP125" s="5">
        <v>5.75</v>
      </c>
      <c r="BQ125" s="4" t="s">
        <v>24</v>
      </c>
      <c r="BR125" s="4" t="s">
        <v>22</v>
      </c>
      <c r="BS125" s="4" t="s">
        <v>24</v>
      </c>
      <c r="BT125" s="4" t="s">
        <v>25</v>
      </c>
      <c r="BU125" s="209"/>
      <c r="BV125" s="215"/>
      <c r="BW125" s="3">
        <v>40659</v>
      </c>
      <c r="BX125" s="6">
        <v>114</v>
      </c>
      <c r="BY125" s="6">
        <v>114</v>
      </c>
      <c r="BZ125" s="6">
        <v>0.7</v>
      </c>
      <c r="CA125" s="6">
        <v>175</v>
      </c>
      <c r="CB125" s="5">
        <v>10</v>
      </c>
      <c r="CC125" s="4" t="s">
        <v>25</v>
      </c>
      <c r="CD125" s="4" t="s">
        <v>25</v>
      </c>
      <c r="CE125" s="4" t="s">
        <v>25</v>
      </c>
      <c r="CF125" s="4" t="s">
        <v>25</v>
      </c>
      <c r="CG125" s="247"/>
      <c r="CH125" s="215"/>
      <c r="CI125" s="3">
        <v>40659</v>
      </c>
      <c r="CJ125" s="6">
        <v>6.2</v>
      </c>
      <c r="CK125" s="6">
        <v>27.5</v>
      </c>
      <c r="CL125" s="6">
        <v>5.8</v>
      </c>
      <c r="CM125" s="6">
        <v>0.11</v>
      </c>
      <c r="CN125" s="5">
        <v>3.25</v>
      </c>
      <c r="CO125" s="4" t="s">
        <v>24</v>
      </c>
      <c r="CP125" s="4" t="s">
        <v>23</v>
      </c>
      <c r="CQ125" s="4" t="s">
        <v>23</v>
      </c>
      <c r="CR125" s="4" t="s">
        <v>22</v>
      </c>
      <c r="CS125" s="209"/>
      <c r="CT125" s="215"/>
      <c r="CU125" s="3">
        <v>40659</v>
      </c>
      <c r="CV125" s="6">
        <v>16.3</v>
      </c>
      <c r="CW125" s="6">
        <v>5.8</v>
      </c>
      <c r="CX125" s="6">
        <v>1.1000000000000001</v>
      </c>
      <c r="CY125" s="6">
        <v>33.5</v>
      </c>
      <c r="CZ125" s="5">
        <v>7.75</v>
      </c>
      <c r="DA125" s="4" t="s">
        <v>25</v>
      </c>
      <c r="DB125" s="4" t="s">
        <v>22</v>
      </c>
      <c r="DC125" s="4" t="s">
        <v>25</v>
      </c>
      <c r="DD125" s="4" t="s">
        <v>25</v>
      </c>
      <c r="DE125" s="209"/>
      <c r="DF125" s="215"/>
      <c r="DG125" s="3"/>
      <c r="DH125" s="6"/>
      <c r="DI125" s="6"/>
      <c r="DJ125" s="6"/>
      <c r="DK125" s="6"/>
      <c r="DL125" s="5"/>
      <c r="DM125" s="4"/>
      <c r="DN125" s="4"/>
      <c r="DO125" s="4"/>
      <c r="DP125" s="4"/>
      <c r="DQ125" s="209"/>
      <c r="DR125" s="215"/>
      <c r="DS125" s="3">
        <v>40659</v>
      </c>
      <c r="DT125" s="6">
        <v>44.2</v>
      </c>
      <c r="DU125" s="6">
        <v>121</v>
      </c>
      <c r="DV125" s="6">
        <v>6.1</v>
      </c>
      <c r="DW125" s="6">
        <v>68.599999999999994</v>
      </c>
      <c r="DX125" s="5">
        <v>8.25</v>
      </c>
      <c r="DY125" s="4" t="s">
        <v>25</v>
      </c>
      <c r="DZ125" s="4" t="s">
        <v>25</v>
      </c>
      <c r="EA125" s="4" t="s">
        <v>23</v>
      </c>
      <c r="EB125" s="4" t="s">
        <v>25</v>
      </c>
      <c r="EC125" s="209"/>
      <c r="ED125" s="215"/>
      <c r="EE125" s="3">
        <v>40659</v>
      </c>
      <c r="EF125" s="6">
        <v>25.9</v>
      </c>
      <c r="EG125" s="6">
        <v>31.5</v>
      </c>
      <c r="EH125" s="6">
        <v>6.8</v>
      </c>
      <c r="EI125" s="6">
        <v>41.3</v>
      </c>
      <c r="EJ125" s="5">
        <v>6</v>
      </c>
      <c r="EK125" s="4" t="s">
        <v>25</v>
      </c>
      <c r="EL125" s="4" t="s">
        <v>23</v>
      </c>
      <c r="EM125" s="4" t="s">
        <v>22</v>
      </c>
      <c r="EN125" s="4" t="s">
        <v>25</v>
      </c>
      <c r="EO125" s="209"/>
      <c r="EP125" s="215"/>
      <c r="EQ125" s="3"/>
      <c r="ER125" s="6"/>
      <c r="ES125" s="6"/>
      <c r="ET125" s="6"/>
      <c r="EU125" s="6"/>
      <c r="EV125" s="5"/>
      <c r="EW125" s="4"/>
      <c r="EX125" s="4"/>
      <c r="EY125" s="4"/>
      <c r="EZ125" s="4"/>
      <c r="FA125" s="209"/>
      <c r="FB125" s="215"/>
      <c r="FC125" s="3">
        <v>40659</v>
      </c>
      <c r="FD125" s="6">
        <v>36.700000000000003</v>
      </c>
      <c r="FE125" s="6">
        <v>11</v>
      </c>
      <c r="FF125" s="6">
        <v>0.7</v>
      </c>
      <c r="FG125" s="6">
        <v>35.799999999999997</v>
      </c>
      <c r="FH125" s="5">
        <v>7.75</v>
      </c>
      <c r="FI125" s="4" t="s">
        <v>25</v>
      </c>
      <c r="FJ125" s="4" t="s">
        <v>22</v>
      </c>
      <c r="FK125" s="4" t="s">
        <v>25</v>
      </c>
      <c r="FL125" s="4" t="s">
        <v>25</v>
      </c>
      <c r="FM125" s="209"/>
      <c r="FN125" s="215"/>
      <c r="FO125" s="3">
        <v>40659</v>
      </c>
      <c r="FP125" s="6">
        <v>17.899999999999999</v>
      </c>
      <c r="FQ125" s="6">
        <v>29.8</v>
      </c>
      <c r="FR125" s="6">
        <v>6.2</v>
      </c>
      <c r="FS125" s="6">
        <v>39.5</v>
      </c>
      <c r="FT125" s="5">
        <v>6.5</v>
      </c>
      <c r="FU125" s="4" t="s">
        <v>25</v>
      </c>
      <c r="FV125" s="4" t="s">
        <v>23</v>
      </c>
      <c r="FW125" s="4" t="s">
        <v>23</v>
      </c>
      <c r="FX125" s="4" t="s">
        <v>25</v>
      </c>
      <c r="FY125" s="209"/>
      <c r="FZ125" s="215"/>
      <c r="GA125" s="3">
        <v>40659</v>
      </c>
      <c r="GB125" s="6">
        <v>18.8</v>
      </c>
      <c r="GC125" s="6">
        <v>26.5</v>
      </c>
      <c r="GD125" s="6">
        <v>4.7</v>
      </c>
      <c r="GE125" s="6">
        <v>20.2</v>
      </c>
      <c r="GF125" s="5">
        <v>6.5</v>
      </c>
      <c r="GG125" s="4" t="s">
        <v>25</v>
      </c>
      <c r="GH125" s="4" t="s">
        <v>23</v>
      </c>
      <c r="GI125" s="4" t="s">
        <v>23</v>
      </c>
      <c r="GJ125" s="4" t="s">
        <v>25</v>
      </c>
      <c r="GK125" s="209"/>
      <c r="GL125" s="215"/>
      <c r="GM125" s="3"/>
      <c r="GN125" s="6"/>
      <c r="GO125" s="6"/>
      <c r="GP125" s="6"/>
      <c r="GQ125" s="6"/>
      <c r="GR125" s="5"/>
      <c r="GS125" s="4"/>
      <c r="GT125" s="4"/>
      <c r="GU125" s="4"/>
      <c r="GV125" s="4"/>
      <c r="GW125" s="209"/>
      <c r="GX125" s="215"/>
      <c r="GY125" s="3"/>
      <c r="GZ125" s="6"/>
      <c r="HA125" s="6"/>
      <c r="HB125" s="6"/>
      <c r="HC125" s="6"/>
      <c r="HD125" s="5"/>
      <c r="HE125" s="4"/>
      <c r="HF125" s="4"/>
      <c r="HG125" s="4"/>
      <c r="HH125" s="4"/>
      <c r="HI125" s="209"/>
      <c r="HJ125" s="215"/>
      <c r="HK125" s="3"/>
      <c r="HL125" s="6"/>
      <c r="HM125" s="6"/>
      <c r="HN125" s="6"/>
      <c r="HO125" s="6"/>
      <c r="HP125" s="5"/>
      <c r="HQ125" s="4"/>
      <c r="HR125" s="4"/>
      <c r="HS125" s="4"/>
      <c r="HT125" s="4"/>
    </row>
    <row r="126" spans="1:228" x14ac:dyDescent="0.25">
      <c r="A126" s="209"/>
      <c r="B126" s="212"/>
      <c r="C126" s="3">
        <v>40667</v>
      </c>
      <c r="D126" s="73">
        <v>1.4</v>
      </c>
      <c r="E126" s="73">
        <v>10</v>
      </c>
      <c r="F126" s="73">
        <v>9.5</v>
      </c>
      <c r="G126" s="73">
        <v>0.01</v>
      </c>
      <c r="H126" s="5">
        <v>1</v>
      </c>
      <c r="I126" s="4" t="s">
        <v>22</v>
      </c>
      <c r="J126" s="4" t="s">
        <v>22</v>
      </c>
      <c r="K126" s="4" t="s">
        <v>22</v>
      </c>
      <c r="L126" s="4" t="s">
        <v>22</v>
      </c>
      <c r="M126" s="227"/>
      <c r="N126" s="244"/>
      <c r="O126" s="109">
        <v>40667</v>
      </c>
      <c r="P126" s="71">
        <v>1.1000000000000001</v>
      </c>
      <c r="Q126" s="71">
        <v>6.6</v>
      </c>
      <c r="R126" s="71">
        <v>7.2</v>
      </c>
      <c r="S126" s="71">
        <v>0.11</v>
      </c>
      <c r="T126" s="5">
        <v>1</v>
      </c>
      <c r="U126" s="4" t="s">
        <v>22</v>
      </c>
      <c r="V126" s="4" t="s">
        <v>22</v>
      </c>
      <c r="W126" s="4" t="s">
        <v>22</v>
      </c>
      <c r="X126" s="4" t="s">
        <v>22</v>
      </c>
      <c r="Y126" s="227"/>
      <c r="Z126" s="244"/>
      <c r="AA126" s="45">
        <v>40667</v>
      </c>
      <c r="AB126" s="75">
        <v>3.8</v>
      </c>
      <c r="AC126" s="75">
        <v>47</v>
      </c>
      <c r="AD126" s="75">
        <v>10.3</v>
      </c>
      <c r="AE126" s="75">
        <v>1.27</v>
      </c>
      <c r="AF126" s="74">
        <v>3.25</v>
      </c>
      <c r="AG126" s="4" t="s">
        <v>23</v>
      </c>
      <c r="AH126" s="4" t="s">
        <v>23</v>
      </c>
      <c r="AI126" s="4" t="s">
        <v>22</v>
      </c>
      <c r="AJ126" s="4" t="s">
        <v>24</v>
      </c>
      <c r="AK126" s="209"/>
      <c r="AL126" s="212"/>
      <c r="AM126" s="3">
        <v>40667</v>
      </c>
      <c r="AN126" s="71">
        <v>17.100000000000001</v>
      </c>
      <c r="AO126" s="71">
        <v>13.1</v>
      </c>
      <c r="AP126" s="71">
        <v>0.8</v>
      </c>
      <c r="AQ126" s="71">
        <v>7.81</v>
      </c>
      <c r="AR126" s="5">
        <v>7.75</v>
      </c>
      <c r="AS126" s="4" t="s">
        <v>25</v>
      </c>
      <c r="AT126" s="4" t="s">
        <v>22</v>
      </c>
      <c r="AU126" s="4" t="s">
        <v>25</v>
      </c>
      <c r="AV126" s="4" t="s">
        <v>25</v>
      </c>
      <c r="AW126" s="209"/>
      <c r="AX126" s="212"/>
      <c r="AY126" s="3">
        <v>40667</v>
      </c>
      <c r="AZ126" s="71">
        <v>8.5</v>
      </c>
      <c r="BA126" s="71">
        <v>18.399999999999999</v>
      </c>
      <c r="BB126" s="71">
        <v>0.4</v>
      </c>
      <c r="BC126" s="71">
        <v>32.299999999999997</v>
      </c>
      <c r="BD126" s="5">
        <v>6.75</v>
      </c>
      <c r="BE126" s="4" t="s">
        <v>24</v>
      </c>
      <c r="BF126" s="4" t="s">
        <v>22</v>
      </c>
      <c r="BG126" s="4" t="s">
        <v>25</v>
      </c>
      <c r="BH126" s="4" t="s">
        <v>25</v>
      </c>
      <c r="BI126" s="209"/>
      <c r="BJ126" s="212"/>
      <c r="BK126" s="3">
        <v>40667</v>
      </c>
      <c r="BL126" s="71">
        <v>8.6</v>
      </c>
      <c r="BM126" s="71">
        <v>19.7</v>
      </c>
      <c r="BN126" s="71">
        <v>0.3</v>
      </c>
      <c r="BO126" s="71">
        <v>21.7</v>
      </c>
      <c r="BP126" s="5">
        <v>6.75</v>
      </c>
      <c r="BQ126" s="4" t="s">
        <v>24</v>
      </c>
      <c r="BR126" s="4" t="s">
        <v>22</v>
      </c>
      <c r="BS126" s="4" t="s">
        <v>25</v>
      </c>
      <c r="BT126" s="4" t="s">
        <v>25</v>
      </c>
      <c r="BU126" s="209"/>
      <c r="BV126" s="215"/>
      <c r="BW126" s="3">
        <v>40687</v>
      </c>
      <c r="BX126" s="6">
        <v>6.6</v>
      </c>
      <c r="BY126" s="6">
        <v>71.5</v>
      </c>
      <c r="BZ126" s="6">
        <v>1.5</v>
      </c>
      <c r="CA126" s="6">
        <v>35.6</v>
      </c>
      <c r="CB126" s="5">
        <v>8</v>
      </c>
      <c r="CC126" s="4" t="s">
        <v>24</v>
      </c>
      <c r="CD126" s="4" t="s">
        <v>24</v>
      </c>
      <c r="CE126" s="4" t="s">
        <v>25</v>
      </c>
      <c r="CF126" s="4" t="s">
        <v>25</v>
      </c>
      <c r="CG126" s="247"/>
      <c r="CH126" s="215"/>
      <c r="CI126" s="3">
        <v>40687</v>
      </c>
      <c r="CJ126" s="6">
        <v>2.7</v>
      </c>
      <c r="CK126" s="6">
        <v>48</v>
      </c>
      <c r="CL126" s="6">
        <v>6.4</v>
      </c>
      <c r="CM126" s="6">
        <v>0.28000000000000003</v>
      </c>
      <c r="CN126" s="5">
        <v>2</v>
      </c>
      <c r="CO126" s="4" t="s">
        <v>22</v>
      </c>
      <c r="CP126" s="4" t="s">
        <v>23</v>
      </c>
      <c r="CQ126" s="4" t="s">
        <v>23</v>
      </c>
      <c r="CR126" s="4" t="s">
        <v>22</v>
      </c>
      <c r="CS126" s="209"/>
      <c r="CT126" s="215"/>
      <c r="CU126" s="3">
        <v>40687</v>
      </c>
      <c r="CV126" s="6">
        <v>8.3000000000000007</v>
      </c>
      <c r="CW126" s="6">
        <v>4.7</v>
      </c>
      <c r="CX126" s="6">
        <v>2.1</v>
      </c>
      <c r="CY126" s="6">
        <v>18</v>
      </c>
      <c r="CZ126" s="5">
        <v>5.75</v>
      </c>
      <c r="DA126" s="4" t="s">
        <v>24</v>
      </c>
      <c r="DB126" s="4" t="s">
        <v>22</v>
      </c>
      <c r="DC126" s="4" t="s">
        <v>24</v>
      </c>
      <c r="DD126" s="4" t="s">
        <v>25</v>
      </c>
      <c r="DE126" s="209"/>
      <c r="DF126" s="215"/>
      <c r="DG126" s="3"/>
      <c r="DH126" s="6"/>
      <c r="DI126" s="6"/>
      <c r="DJ126" s="6"/>
      <c r="DK126" s="6"/>
      <c r="DL126" s="5"/>
      <c r="DM126" s="4"/>
      <c r="DN126" s="4"/>
      <c r="DO126" s="4"/>
      <c r="DP126" s="4"/>
      <c r="DQ126" s="209"/>
      <c r="DR126" s="215"/>
      <c r="DS126" s="3">
        <v>40687</v>
      </c>
      <c r="DT126" s="6">
        <v>9.6999999999999993</v>
      </c>
      <c r="DU126" s="6">
        <v>53</v>
      </c>
      <c r="DV126" s="6">
        <v>2.7</v>
      </c>
      <c r="DW126" s="6">
        <v>5.98</v>
      </c>
      <c r="DX126" s="5">
        <v>7</v>
      </c>
      <c r="DY126" s="4" t="s">
        <v>24</v>
      </c>
      <c r="DZ126" s="4" t="s">
        <v>24</v>
      </c>
      <c r="EA126" s="4" t="s">
        <v>24</v>
      </c>
      <c r="EB126" s="4" t="s">
        <v>25</v>
      </c>
      <c r="EC126" s="209"/>
      <c r="ED126" s="215"/>
      <c r="EE126" s="3">
        <v>40687</v>
      </c>
      <c r="EF126" s="6">
        <v>12.5</v>
      </c>
      <c r="EG126" s="6">
        <v>68.2</v>
      </c>
      <c r="EH126" s="6">
        <v>1.5</v>
      </c>
      <c r="EI126" s="6">
        <v>8.84</v>
      </c>
      <c r="EJ126" s="5">
        <v>8</v>
      </c>
      <c r="EK126" s="4" t="s">
        <v>24</v>
      </c>
      <c r="EL126" s="4" t="s">
        <v>24</v>
      </c>
      <c r="EM126" s="4" t="s">
        <v>25</v>
      </c>
      <c r="EN126" s="4" t="s">
        <v>25</v>
      </c>
      <c r="EO126" s="209"/>
      <c r="EP126" s="215"/>
      <c r="EQ126" s="3"/>
      <c r="ER126" s="6"/>
      <c r="ES126" s="6"/>
      <c r="ET126" s="6"/>
      <c r="EU126" s="6"/>
      <c r="EV126" s="5"/>
      <c r="EW126" s="4"/>
      <c r="EX126" s="4"/>
      <c r="EY126" s="4"/>
      <c r="EZ126" s="4"/>
      <c r="FA126" s="209"/>
      <c r="FB126" s="215"/>
      <c r="FC126" s="3">
        <v>40687</v>
      </c>
      <c r="FD126" s="6">
        <v>5.4</v>
      </c>
      <c r="FE126" s="6">
        <v>19.8</v>
      </c>
      <c r="FF126" s="6">
        <v>1.7</v>
      </c>
      <c r="FG126" s="6">
        <v>8.48</v>
      </c>
      <c r="FH126" s="5">
        <v>6.75</v>
      </c>
      <c r="FI126" s="4" t="s">
        <v>24</v>
      </c>
      <c r="FJ126" s="4" t="s">
        <v>22</v>
      </c>
      <c r="FK126" s="4" t="s">
        <v>25</v>
      </c>
      <c r="FL126" s="4" t="s">
        <v>25</v>
      </c>
      <c r="FM126" s="209"/>
      <c r="FN126" s="215"/>
      <c r="FO126" s="3">
        <v>40687</v>
      </c>
      <c r="FP126" s="6">
        <v>12.4</v>
      </c>
      <c r="FQ126" s="6">
        <v>20.2</v>
      </c>
      <c r="FR126" s="6">
        <v>6</v>
      </c>
      <c r="FS126" s="6">
        <v>13.4</v>
      </c>
      <c r="FT126" s="5">
        <v>5.5</v>
      </c>
      <c r="FU126" s="4" t="s">
        <v>24</v>
      </c>
      <c r="FV126" s="4" t="s">
        <v>23</v>
      </c>
      <c r="FW126" s="4" t="s">
        <v>23</v>
      </c>
      <c r="FX126" s="4" t="s">
        <v>25</v>
      </c>
      <c r="FY126" s="209"/>
      <c r="FZ126" s="215"/>
      <c r="GA126" s="3">
        <v>40687</v>
      </c>
      <c r="GB126" s="6">
        <v>14.1</v>
      </c>
      <c r="GC126" s="6">
        <v>29</v>
      </c>
      <c r="GD126" s="6">
        <v>4.2</v>
      </c>
      <c r="GE126" s="6">
        <v>17.100000000000001</v>
      </c>
      <c r="GF126" s="5">
        <v>6.25</v>
      </c>
      <c r="GG126" s="4" t="s">
        <v>24</v>
      </c>
      <c r="GH126" s="4" t="s">
        <v>23</v>
      </c>
      <c r="GI126" s="4" t="s">
        <v>24</v>
      </c>
      <c r="GJ126" s="4" t="s">
        <v>25</v>
      </c>
      <c r="GK126" s="209"/>
      <c r="GL126" s="215"/>
      <c r="GM126" s="3"/>
      <c r="GN126" s="6"/>
      <c r="GO126" s="6"/>
      <c r="GP126" s="6"/>
      <c r="GQ126" s="6"/>
      <c r="GR126" s="5"/>
      <c r="GS126" s="4"/>
      <c r="GT126" s="4"/>
      <c r="GU126" s="4"/>
      <c r="GV126" s="4"/>
      <c r="GW126" s="209"/>
      <c r="GX126" s="215"/>
      <c r="GY126" s="3"/>
      <c r="GZ126" s="6"/>
      <c r="HA126" s="6"/>
      <c r="HB126" s="6"/>
      <c r="HC126" s="6"/>
      <c r="HD126" s="5"/>
      <c r="HE126" s="4"/>
      <c r="HF126" s="4"/>
      <c r="HG126" s="4"/>
      <c r="HH126" s="4"/>
      <c r="HI126" s="209"/>
      <c r="HJ126" s="215"/>
      <c r="HK126" s="3"/>
      <c r="HL126" s="6"/>
      <c r="HM126" s="6"/>
      <c r="HN126" s="6"/>
      <c r="HO126" s="6"/>
      <c r="HP126" s="5"/>
      <c r="HQ126" s="4"/>
      <c r="HR126" s="4"/>
      <c r="HS126" s="4"/>
      <c r="HT126" s="4"/>
    </row>
    <row r="127" spans="1:228" x14ac:dyDescent="0.25">
      <c r="A127" s="209"/>
      <c r="B127" s="212"/>
      <c r="C127" s="3">
        <v>40696</v>
      </c>
      <c r="D127" s="76">
        <v>1.1000000000000001</v>
      </c>
      <c r="E127" s="76">
        <v>7.2</v>
      </c>
      <c r="F127" s="76">
        <v>9.4</v>
      </c>
      <c r="G127" s="76">
        <v>0.03</v>
      </c>
      <c r="H127" s="74">
        <v>1</v>
      </c>
      <c r="I127" s="4" t="s">
        <v>22</v>
      </c>
      <c r="J127" s="4" t="s">
        <v>22</v>
      </c>
      <c r="K127" s="4" t="s">
        <v>22</v>
      </c>
      <c r="L127" s="4" t="s">
        <v>22</v>
      </c>
      <c r="M127" s="227"/>
      <c r="N127" s="244"/>
      <c r="O127" s="109">
        <v>40696</v>
      </c>
      <c r="P127" s="71">
        <v>1.4</v>
      </c>
      <c r="Q127" s="71">
        <v>4</v>
      </c>
      <c r="R127" s="71">
        <v>8.4</v>
      </c>
      <c r="S127" s="71">
        <v>0.09</v>
      </c>
      <c r="T127" s="5">
        <v>1</v>
      </c>
      <c r="U127" s="4" t="s">
        <v>22</v>
      </c>
      <c r="V127" s="4" t="s">
        <v>22</v>
      </c>
      <c r="W127" s="4" t="s">
        <v>22</v>
      </c>
      <c r="X127" s="4" t="s">
        <v>22</v>
      </c>
      <c r="Y127" s="227"/>
      <c r="Z127" s="244"/>
      <c r="AA127" s="45">
        <v>40696</v>
      </c>
      <c r="AB127" s="73">
        <v>4.5999999999999996</v>
      </c>
      <c r="AC127" s="73">
        <v>20.2</v>
      </c>
      <c r="AD127" s="73">
        <v>4.2</v>
      </c>
      <c r="AE127" s="73">
        <v>5.48</v>
      </c>
      <c r="AF127" s="74">
        <v>5.5</v>
      </c>
      <c r="AG127" s="4" t="s">
        <v>23</v>
      </c>
      <c r="AH127" s="4" t="s">
        <v>23</v>
      </c>
      <c r="AI127" s="4" t="s">
        <v>24</v>
      </c>
      <c r="AJ127" s="4" t="s">
        <v>25</v>
      </c>
      <c r="AK127" s="209"/>
      <c r="AL127" s="212"/>
      <c r="AM127" s="3">
        <v>40696</v>
      </c>
      <c r="AN127" s="71">
        <v>11.5</v>
      </c>
      <c r="AO127" s="71">
        <v>13.9</v>
      </c>
      <c r="AP127" s="71">
        <v>1</v>
      </c>
      <c r="AQ127" s="71">
        <v>5.87</v>
      </c>
      <c r="AR127" s="5">
        <v>6.75</v>
      </c>
      <c r="AS127" s="4" t="s">
        <v>24</v>
      </c>
      <c r="AT127" s="4" t="s">
        <v>22</v>
      </c>
      <c r="AU127" s="4" t="s">
        <v>25</v>
      </c>
      <c r="AV127" s="4" t="s">
        <v>25</v>
      </c>
      <c r="AW127" s="209"/>
      <c r="AX127" s="212"/>
      <c r="AY127" s="3">
        <v>40696</v>
      </c>
      <c r="AZ127" s="71">
        <v>11.2</v>
      </c>
      <c r="BA127" s="71">
        <v>20.9</v>
      </c>
      <c r="BB127" s="71">
        <v>0.4</v>
      </c>
      <c r="BC127" s="71">
        <v>25</v>
      </c>
      <c r="BD127" s="5">
        <v>7.25</v>
      </c>
      <c r="BE127" s="4" t="s">
        <v>24</v>
      </c>
      <c r="BF127" s="4" t="s">
        <v>23</v>
      </c>
      <c r="BG127" s="4" t="s">
        <v>25</v>
      </c>
      <c r="BH127" s="4" t="s">
        <v>25</v>
      </c>
      <c r="BI127" s="209"/>
      <c r="BJ127" s="212"/>
      <c r="BK127" s="3">
        <v>40696</v>
      </c>
      <c r="BL127" s="71">
        <v>10.3</v>
      </c>
      <c r="BM127" s="71">
        <v>34.200000000000003</v>
      </c>
      <c r="BN127" s="71">
        <v>0.8</v>
      </c>
      <c r="BO127" s="71">
        <v>22.3</v>
      </c>
      <c r="BP127" s="5">
        <v>7.25</v>
      </c>
      <c r="BQ127" s="4" t="s">
        <v>24</v>
      </c>
      <c r="BR127" s="4" t="s">
        <v>23</v>
      </c>
      <c r="BS127" s="4" t="s">
        <v>25</v>
      </c>
      <c r="BT127" s="4" t="s">
        <v>25</v>
      </c>
      <c r="BU127" s="209"/>
      <c r="BV127" s="215"/>
      <c r="BW127" s="3">
        <v>40708</v>
      </c>
      <c r="BX127" s="6">
        <v>73.400000000000006</v>
      </c>
      <c r="BY127" s="6">
        <v>279</v>
      </c>
      <c r="BZ127" s="6">
        <v>2.5</v>
      </c>
      <c r="CA127" s="6">
        <v>83.6</v>
      </c>
      <c r="CB127" s="5">
        <v>9</v>
      </c>
      <c r="CC127" s="4" t="s">
        <v>25</v>
      </c>
      <c r="CD127" s="4" t="s">
        <v>25</v>
      </c>
      <c r="CE127" s="4" t="s">
        <v>24</v>
      </c>
      <c r="CF127" s="4" t="s">
        <v>25</v>
      </c>
      <c r="CG127" s="247"/>
      <c r="CH127" s="215"/>
      <c r="CI127" s="3">
        <v>40708</v>
      </c>
      <c r="CJ127" s="6">
        <v>5.2</v>
      </c>
      <c r="CK127" s="6">
        <v>20.2</v>
      </c>
      <c r="CL127" s="6">
        <v>2.6</v>
      </c>
      <c r="CM127" s="6">
        <v>0.59</v>
      </c>
      <c r="CN127" s="5">
        <v>4.5</v>
      </c>
      <c r="CO127" s="4" t="s">
        <v>24</v>
      </c>
      <c r="CP127" s="4" t="s">
        <v>23</v>
      </c>
      <c r="CQ127" s="4" t="s">
        <v>24</v>
      </c>
      <c r="CR127" s="4" t="s">
        <v>23</v>
      </c>
      <c r="CS127" s="209"/>
      <c r="CT127" s="215"/>
      <c r="CU127" s="3">
        <v>40708</v>
      </c>
      <c r="CV127" s="6">
        <v>10</v>
      </c>
      <c r="CW127" s="6">
        <v>5.7</v>
      </c>
      <c r="CX127" s="6">
        <v>0.6</v>
      </c>
      <c r="CY127" s="6">
        <v>24.9</v>
      </c>
      <c r="CZ127" s="5">
        <v>6.75</v>
      </c>
      <c r="DA127" s="4" t="s">
        <v>24</v>
      </c>
      <c r="DB127" s="4" t="s">
        <v>22</v>
      </c>
      <c r="DC127" s="4" t="s">
        <v>25</v>
      </c>
      <c r="DD127" s="4" t="s">
        <v>25</v>
      </c>
      <c r="DE127" s="209"/>
      <c r="DF127" s="215"/>
      <c r="DG127" s="3"/>
      <c r="DH127" s="6"/>
      <c r="DI127" s="6"/>
      <c r="DJ127" s="6"/>
      <c r="DK127" s="6"/>
      <c r="DL127" s="5"/>
      <c r="DM127" s="4"/>
      <c r="DN127" s="4"/>
      <c r="DO127" s="4"/>
      <c r="DP127" s="4"/>
      <c r="DQ127" s="209"/>
      <c r="DR127" s="215"/>
      <c r="DS127" s="3">
        <v>40708</v>
      </c>
      <c r="DT127" s="6">
        <v>76.400000000000006</v>
      </c>
      <c r="DU127" s="6">
        <v>46.5</v>
      </c>
      <c r="DV127" s="6">
        <v>0.2</v>
      </c>
      <c r="DW127" s="6">
        <v>43.5</v>
      </c>
      <c r="DX127" s="5">
        <v>8.25</v>
      </c>
      <c r="DY127" s="4" t="s">
        <v>25</v>
      </c>
      <c r="DZ127" s="4" t="s">
        <v>23</v>
      </c>
      <c r="EA127" s="4" t="s">
        <v>25</v>
      </c>
      <c r="EB127" s="4" t="s">
        <v>25</v>
      </c>
      <c r="EC127" s="209"/>
      <c r="ED127" s="215"/>
      <c r="EE127" s="3">
        <v>40708</v>
      </c>
      <c r="EF127" s="6">
        <v>19.399999999999999</v>
      </c>
      <c r="EG127" s="6">
        <v>14.2</v>
      </c>
      <c r="EH127" s="6">
        <v>0.4</v>
      </c>
      <c r="EI127" s="6">
        <v>32.9</v>
      </c>
      <c r="EJ127" s="5">
        <v>7.75</v>
      </c>
      <c r="EK127" s="4" t="s">
        <v>25</v>
      </c>
      <c r="EL127" s="4" t="s">
        <v>22</v>
      </c>
      <c r="EM127" s="4" t="s">
        <v>25</v>
      </c>
      <c r="EN127" s="4" t="s">
        <v>25</v>
      </c>
      <c r="EO127" s="209"/>
      <c r="EP127" s="215"/>
      <c r="EQ127" s="3"/>
      <c r="ER127" s="6"/>
      <c r="ES127" s="6"/>
      <c r="ET127" s="6"/>
      <c r="EU127" s="6"/>
      <c r="EV127" s="5"/>
      <c r="EW127" s="4"/>
      <c r="EX127" s="4"/>
      <c r="EY127" s="4"/>
      <c r="EZ127" s="4"/>
      <c r="FA127" s="209"/>
      <c r="FB127" s="215"/>
      <c r="FC127" s="3">
        <v>40708</v>
      </c>
      <c r="FD127" s="6">
        <v>15.5</v>
      </c>
      <c r="FE127" s="6">
        <v>10.4</v>
      </c>
      <c r="FF127" s="6">
        <v>0.5</v>
      </c>
      <c r="FG127" s="6">
        <v>17.600000000000001</v>
      </c>
      <c r="FH127" s="5">
        <v>7.75</v>
      </c>
      <c r="FI127" s="4" t="s">
        <v>25</v>
      </c>
      <c r="FJ127" s="4" t="s">
        <v>22</v>
      </c>
      <c r="FK127" s="4" t="s">
        <v>25</v>
      </c>
      <c r="FL127" s="4" t="s">
        <v>25</v>
      </c>
      <c r="FM127" s="209"/>
      <c r="FN127" s="215"/>
      <c r="FO127" s="3">
        <v>40708</v>
      </c>
      <c r="FP127" s="6">
        <v>12.9</v>
      </c>
      <c r="FQ127" s="6">
        <v>29</v>
      </c>
      <c r="FR127" s="6">
        <v>0.7</v>
      </c>
      <c r="FS127" s="6">
        <v>19.8</v>
      </c>
      <c r="FT127" s="5">
        <v>7.25</v>
      </c>
      <c r="FU127" s="4" t="s">
        <v>24</v>
      </c>
      <c r="FV127" s="4" t="s">
        <v>23</v>
      </c>
      <c r="FW127" s="4" t="s">
        <v>25</v>
      </c>
      <c r="FX127" s="4" t="s">
        <v>25</v>
      </c>
      <c r="FY127" s="209"/>
      <c r="FZ127" s="215"/>
      <c r="GA127" s="3">
        <v>40708</v>
      </c>
      <c r="GB127" s="6">
        <v>20.399999999999999</v>
      </c>
      <c r="GC127" s="6">
        <v>45.2</v>
      </c>
      <c r="GD127" s="6">
        <v>1.1000000000000001</v>
      </c>
      <c r="GE127" s="6">
        <v>15.7</v>
      </c>
      <c r="GF127" s="5">
        <v>8.25</v>
      </c>
      <c r="GG127" s="4" t="s">
        <v>25</v>
      </c>
      <c r="GH127" s="4" t="s">
        <v>23</v>
      </c>
      <c r="GI127" s="4" t="s">
        <v>25</v>
      </c>
      <c r="GJ127" s="4" t="s">
        <v>25</v>
      </c>
      <c r="GK127" s="209"/>
      <c r="GL127" s="215"/>
      <c r="GM127" s="3"/>
      <c r="GN127" s="6"/>
      <c r="GO127" s="6"/>
      <c r="GP127" s="6"/>
      <c r="GQ127" s="6"/>
      <c r="GR127" s="5"/>
      <c r="GS127" s="4"/>
      <c r="GT127" s="4"/>
      <c r="GU127" s="4"/>
      <c r="GV127" s="4"/>
      <c r="GW127" s="209"/>
      <c r="GX127" s="215"/>
      <c r="GY127" s="3"/>
      <c r="GZ127" s="6"/>
      <c r="HA127" s="6"/>
      <c r="HB127" s="6"/>
      <c r="HC127" s="6"/>
      <c r="HD127" s="5"/>
      <c r="HE127" s="4"/>
      <c r="HF127" s="4"/>
      <c r="HG127" s="4"/>
      <c r="HH127" s="4"/>
      <c r="HI127" s="209"/>
      <c r="HJ127" s="215"/>
      <c r="HK127" s="3"/>
      <c r="HL127" s="6"/>
      <c r="HM127" s="6"/>
      <c r="HN127" s="6"/>
      <c r="HO127" s="6"/>
      <c r="HP127" s="5"/>
      <c r="HQ127" s="4"/>
      <c r="HR127" s="4"/>
      <c r="HS127" s="4"/>
      <c r="HT127" s="4"/>
    </row>
    <row r="128" spans="1:228" x14ac:dyDescent="0.25">
      <c r="A128" s="209"/>
      <c r="B128" s="212"/>
      <c r="C128" s="3">
        <v>40733</v>
      </c>
      <c r="D128" s="76">
        <v>1</v>
      </c>
      <c r="E128" s="76">
        <v>27.3</v>
      </c>
      <c r="F128" s="76">
        <v>7</v>
      </c>
      <c r="G128" s="76">
        <v>0.04</v>
      </c>
      <c r="H128" s="74">
        <v>1.5</v>
      </c>
      <c r="I128" s="4" t="s">
        <v>22</v>
      </c>
      <c r="J128" s="4" t="s">
        <v>23</v>
      </c>
      <c r="K128" s="4" t="s">
        <v>22</v>
      </c>
      <c r="L128" s="4" t="s">
        <v>22</v>
      </c>
      <c r="M128" s="227"/>
      <c r="N128" s="244"/>
      <c r="O128" s="109">
        <v>40733</v>
      </c>
      <c r="P128" s="71">
        <v>1</v>
      </c>
      <c r="Q128" s="71">
        <v>12.3</v>
      </c>
      <c r="R128" s="71">
        <v>7.7</v>
      </c>
      <c r="S128" s="71">
        <v>0.03</v>
      </c>
      <c r="T128" s="5">
        <v>1</v>
      </c>
      <c r="U128" s="4" t="s">
        <v>22</v>
      </c>
      <c r="V128" s="4" t="s">
        <v>22</v>
      </c>
      <c r="W128" s="4" t="s">
        <v>22</v>
      </c>
      <c r="X128" s="4" t="s">
        <v>22</v>
      </c>
      <c r="Y128" s="227"/>
      <c r="Z128" s="244"/>
      <c r="AA128" s="45">
        <v>40733</v>
      </c>
      <c r="AB128" s="75">
        <v>15.3</v>
      </c>
      <c r="AC128" s="75">
        <v>39.9</v>
      </c>
      <c r="AD128" s="75">
        <v>21.3</v>
      </c>
      <c r="AE128" s="75">
        <v>0.49</v>
      </c>
      <c r="AF128" s="74">
        <v>3.75</v>
      </c>
      <c r="AG128" s="4" t="s">
        <v>25</v>
      </c>
      <c r="AH128" s="4" t="s">
        <v>23</v>
      </c>
      <c r="AI128" s="4" t="s">
        <v>22</v>
      </c>
      <c r="AJ128" s="4" t="s">
        <v>22</v>
      </c>
      <c r="AK128" s="209"/>
      <c r="AL128" s="212"/>
      <c r="AM128" s="3">
        <v>40733</v>
      </c>
      <c r="AN128" s="71">
        <v>23.3</v>
      </c>
      <c r="AO128" s="71">
        <v>27.8</v>
      </c>
      <c r="AP128" s="71">
        <v>5.2</v>
      </c>
      <c r="AQ128" s="71">
        <v>4.8499999999999996</v>
      </c>
      <c r="AR128" s="5">
        <v>6.5</v>
      </c>
      <c r="AS128" s="4" t="s">
        <v>25</v>
      </c>
      <c r="AT128" s="4" t="s">
        <v>23</v>
      </c>
      <c r="AU128" s="4" t="s">
        <v>23</v>
      </c>
      <c r="AV128" s="4" t="s">
        <v>25</v>
      </c>
      <c r="AW128" s="209"/>
      <c r="AX128" s="212"/>
      <c r="AY128" s="3">
        <v>40733</v>
      </c>
      <c r="AZ128" s="71">
        <v>7.2</v>
      </c>
      <c r="BA128" s="71">
        <v>12.8</v>
      </c>
      <c r="BB128" s="71">
        <v>2.4</v>
      </c>
      <c r="BC128" s="71">
        <v>23.6</v>
      </c>
      <c r="BD128" s="5">
        <v>5.75</v>
      </c>
      <c r="BE128" s="4" t="s">
        <v>24</v>
      </c>
      <c r="BF128" s="4" t="s">
        <v>22</v>
      </c>
      <c r="BG128" s="4" t="s">
        <v>24</v>
      </c>
      <c r="BH128" s="4" t="s">
        <v>25</v>
      </c>
      <c r="BI128" s="209"/>
      <c r="BJ128" s="212"/>
      <c r="BK128" s="3">
        <v>40733</v>
      </c>
      <c r="BL128" s="71">
        <v>6.8</v>
      </c>
      <c r="BM128" s="71">
        <v>14.5</v>
      </c>
      <c r="BN128" s="71">
        <v>1.8</v>
      </c>
      <c r="BO128" s="71">
        <v>17.5</v>
      </c>
      <c r="BP128" s="5">
        <v>6.75</v>
      </c>
      <c r="BQ128" s="4" t="s">
        <v>24</v>
      </c>
      <c r="BR128" s="4" t="s">
        <v>22</v>
      </c>
      <c r="BS128" s="4" t="s">
        <v>25</v>
      </c>
      <c r="BT128" s="4" t="s">
        <v>25</v>
      </c>
      <c r="BU128" s="209"/>
      <c r="BV128" s="215"/>
      <c r="BW128" s="3">
        <v>40736</v>
      </c>
      <c r="BX128" s="6">
        <v>19.399999999999999</v>
      </c>
      <c r="BY128" s="6">
        <v>12.2</v>
      </c>
      <c r="BZ128" s="6">
        <v>1.4</v>
      </c>
      <c r="CA128" s="6">
        <v>56</v>
      </c>
      <c r="CB128" s="5">
        <v>7.75</v>
      </c>
      <c r="CC128" s="4" t="s">
        <v>25</v>
      </c>
      <c r="CD128" s="4" t="s">
        <v>22</v>
      </c>
      <c r="CE128" s="4" t="s">
        <v>25</v>
      </c>
      <c r="CF128" s="4" t="s">
        <v>25</v>
      </c>
      <c r="CG128" s="247"/>
      <c r="CH128" s="215"/>
      <c r="CI128" s="3">
        <v>40736</v>
      </c>
      <c r="CJ128" s="6">
        <v>2.1</v>
      </c>
      <c r="CK128" s="6">
        <v>49.8</v>
      </c>
      <c r="CL128" s="6">
        <v>0.5</v>
      </c>
      <c r="CM128" s="6">
        <v>0.33</v>
      </c>
      <c r="CN128" s="5">
        <v>4.5</v>
      </c>
      <c r="CO128" s="4" t="s">
        <v>22</v>
      </c>
      <c r="CP128" s="4" t="s">
        <v>24</v>
      </c>
      <c r="CQ128" s="4" t="s">
        <v>25</v>
      </c>
      <c r="CR128" s="4" t="s">
        <v>22</v>
      </c>
      <c r="CS128" s="209"/>
      <c r="CT128" s="215"/>
      <c r="CU128" s="3">
        <v>40736</v>
      </c>
      <c r="CV128" s="6">
        <v>2.4</v>
      </c>
      <c r="CW128" s="6">
        <v>5.5</v>
      </c>
      <c r="CX128" s="6">
        <v>0.7</v>
      </c>
      <c r="CY128" s="6">
        <v>24.2</v>
      </c>
      <c r="CZ128" s="5">
        <v>5.5</v>
      </c>
      <c r="DA128" s="4" t="s">
        <v>22</v>
      </c>
      <c r="DB128" s="4" t="s">
        <v>22</v>
      </c>
      <c r="DC128" s="4" t="s">
        <v>25</v>
      </c>
      <c r="DD128" s="4" t="s">
        <v>25</v>
      </c>
      <c r="DE128" s="209"/>
      <c r="DF128" s="215"/>
      <c r="DG128" s="3"/>
      <c r="DH128" s="6"/>
      <c r="DI128" s="6"/>
      <c r="DJ128" s="6"/>
      <c r="DK128" s="6"/>
      <c r="DL128" s="5"/>
      <c r="DM128" s="4"/>
      <c r="DN128" s="4"/>
      <c r="DO128" s="4"/>
      <c r="DP128" s="4"/>
      <c r="DQ128" s="209"/>
      <c r="DR128" s="215"/>
      <c r="DS128" s="3">
        <v>40736</v>
      </c>
      <c r="DT128" s="6">
        <v>5.9</v>
      </c>
      <c r="DU128" s="6">
        <v>16.8</v>
      </c>
      <c r="DV128" s="6">
        <v>0.3</v>
      </c>
      <c r="DW128" s="6">
        <v>7.65</v>
      </c>
      <c r="DX128" s="5">
        <v>6.75</v>
      </c>
      <c r="DY128" s="4" t="s">
        <v>24</v>
      </c>
      <c r="DZ128" s="4" t="s">
        <v>22</v>
      </c>
      <c r="EA128" s="4" t="s">
        <v>25</v>
      </c>
      <c r="EB128" s="4" t="s">
        <v>25</v>
      </c>
      <c r="EC128" s="209"/>
      <c r="ED128" s="215"/>
      <c r="EE128" s="3">
        <v>40736</v>
      </c>
      <c r="EF128" s="6">
        <v>4.8</v>
      </c>
      <c r="EG128" s="6">
        <v>13.8</v>
      </c>
      <c r="EH128" s="6">
        <v>0.2</v>
      </c>
      <c r="EI128" s="6">
        <v>3.5</v>
      </c>
      <c r="EJ128" s="5">
        <v>6</v>
      </c>
      <c r="EK128" s="4" t="s">
        <v>23</v>
      </c>
      <c r="EL128" s="4" t="s">
        <v>22</v>
      </c>
      <c r="EM128" s="4" t="s">
        <v>25</v>
      </c>
      <c r="EN128" s="4" t="s">
        <v>25</v>
      </c>
      <c r="EO128" s="209"/>
      <c r="EP128" s="215"/>
      <c r="EQ128" s="3"/>
      <c r="ER128" s="6"/>
      <c r="ES128" s="6"/>
      <c r="ET128" s="6"/>
      <c r="EU128" s="6"/>
      <c r="EV128" s="5"/>
      <c r="EW128" s="4"/>
      <c r="EX128" s="4"/>
      <c r="EY128" s="4"/>
      <c r="EZ128" s="4"/>
      <c r="FA128" s="209"/>
      <c r="FB128" s="215"/>
      <c r="FC128" s="3">
        <v>40736</v>
      </c>
      <c r="FD128" s="6">
        <v>4.2</v>
      </c>
      <c r="FE128" s="6">
        <v>5.7</v>
      </c>
      <c r="FF128" s="6">
        <v>2.1</v>
      </c>
      <c r="FG128" s="6">
        <v>7.61</v>
      </c>
      <c r="FH128" s="5">
        <v>5</v>
      </c>
      <c r="FI128" s="4" t="s">
        <v>23</v>
      </c>
      <c r="FJ128" s="4" t="s">
        <v>22</v>
      </c>
      <c r="FK128" s="4" t="s">
        <v>24</v>
      </c>
      <c r="FL128" s="4" t="s">
        <v>25</v>
      </c>
      <c r="FM128" s="209"/>
      <c r="FN128" s="215"/>
      <c r="FO128" s="3">
        <v>40736</v>
      </c>
      <c r="FP128" s="6">
        <v>6.3</v>
      </c>
      <c r="FQ128" s="6">
        <v>23.2</v>
      </c>
      <c r="FR128" s="6">
        <v>2.8</v>
      </c>
      <c r="FS128" s="6">
        <v>6.82</v>
      </c>
      <c r="FT128" s="5">
        <v>6.25</v>
      </c>
      <c r="FU128" s="4" t="s">
        <v>24</v>
      </c>
      <c r="FV128" s="4" t="s">
        <v>23</v>
      </c>
      <c r="FW128" s="4" t="s">
        <v>24</v>
      </c>
      <c r="FX128" s="4" t="s">
        <v>25</v>
      </c>
      <c r="FY128" s="209"/>
      <c r="FZ128" s="215"/>
      <c r="GA128" s="3">
        <v>40736</v>
      </c>
      <c r="GB128" s="6">
        <v>4.7</v>
      </c>
      <c r="GC128" s="6">
        <v>16</v>
      </c>
      <c r="GD128" s="6">
        <v>2.7</v>
      </c>
      <c r="GE128" s="6">
        <v>5.63</v>
      </c>
      <c r="GF128" s="5">
        <v>5</v>
      </c>
      <c r="GG128" s="4" t="s">
        <v>23</v>
      </c>
      <c r="GH128" s="4" t="s">
        <v>22</v>
      </c>
      <c r="GI128" s="4" t="s">
        <v>24</v>
      </c>
      <c r="GJ128" s="4" t="s">
        <v>25</v>
      </c>
      <c r="GK128" s="209"/>
      <c r="GL128" s="215"/>
      <c r="GM128" s="3"/>
      <c r="GN128" s="6"/>
      <c r="GO128" s="6"/>
      <c r="GP128" s="6"/>
      <c r="GQ128" s="6"/>
      <c r="GR128" s="5"/>
      <c r="GS128" s="4"/>
      <c r="GT128" s="4"/>
      <c r="GU128" s="4"/>
      <c r="GV128" s="4"/>
      <c r="GW128" s="209"/>
      <c r="GX128" s="215"/>
      <c r="GY128" s="3"/>
      <c r="GZ128" s="6"/>
      <c r="HA128" s="6"/>
      <c r="HB128" s="6"/>
      <c r="HC128" s="6"/>
      <c r="HD128" s="5"/>
      <c r="HE128" s="4"/>
      <c r="HF128" s="4"/>
      <c r="HG128" s="4"/>
      <c r="HH128" s="4"/>
      <c r="HI128" s="209"/>
      <c r="HJ128" s="215"/>
      <c r="HK128" s="3"/>
      <c r="HL128" s="6"/>
      <c r="HM128" s="6"/>
      <c r="HN128" s="6"/>
      <c r="HO128" s="6"/>
      <c r="HP128" s="5"/>
      <c r="HQ128" s="4"/>
      <c r="HR128" s="4"/>
      <c r="HS128" s="4"/>
      <c r="HT128" s="4"/>
    </row>
    <row r="129" spans="1:228" x14ac:dyDescent="0.25">
      <c r="A129" s="209"/>
      <c r="B129" s="212"/>
      <c r="C129" s="3">
        <v>40756</v>
      </c>
      <c r="D129" s="76">
        <v>1.4</v>
      </c>
      <c r="E129" s="76">
        <v>29.4</v>
      </c>
      <c r="F129" s="76">
        <v>8</v>
      </c>
      <c r="G129" s="76">
        <v>0.05</v>
      </c>
      <c r="H129" s="74">
        <v>1.5</v>
      </c>
      <c r="I129" s="4" t="s">
        <v>22</v>
      </c>
      <c r="J129" s="4" t="s">
        <v>23</v>
      </c>
      <c r="K129" s="4" t="s">
        <v>22</v>
      </c>
      <c r="L129" s="4" t="s">
        <v>22</v>
      </c>
      <c r="M129" s="227"/>
      <c r="N129" s="244"/>
      <c r="O129" s="109">
        <v>40756</v>
      </c>
      <c r="P129" s="71">
        <v>1.4</v>
      </c>
      <c r="Q129" s="71">
        <v>13.7</v>
      </c>
      <c r="R129" s="71">
        <v>7</v>
      </c>
      <c r="S129" s="71">
        <v>0.11</v>
      </c>
      <c r="T129" s="5">
        <v>1</v>
      </c>
      <c r="U129" s="4" t="s">
        <v>22</v>
      </c>
      <c r="V129" s="4" t="s">
        <v>22</v>
      </c>
      <c r="W129" s="4" t="s">
        <v>22</v>
      </c>
      <c r="X129" s="4" t="s">
        <v>22</v>
      </c>
      <c r="Y129" s="227"/>
      <c r="Z129" s="244"/>
      <c r="AA129" s="45">
        <v>40756</v>
      </c>
      <c r="AB129" s="75">
        <v>7.6</v>
      </c>
      <c r="AC129" s="75">
        <v>17.3</v>
      </c>
      <c r="AD129" s="75">
        <v>6.9</v>
      </c>
      <c r="AE129" s="75">
        <v>3.01</v>
      </c>
      <c r="AF129" s="74">
        <v>4.5</v>
      </c>
      <c r="AG129" s="4" t="s">
        <v>24</v>
      </c>
      <c r="AH129" s="4" t="s">
        <v>22</v>
      </c>
      <c r="AI129" s="4" t="s">
        <v>22</v>
      </c>
      <c r="AJ129" s="4" t="s">
        <v>25</v>
      </c>
      <c r="AK129" s="209"/>
      <c r="AL129" s="212"/>
      <c r="AM129" s="3">
        <v>40756</v>
      </c>
      <c r="AN129" s="71">
        <v>5</v>
      </c>
      <c r="AO129" s="71">
        <v>30.6</v>
      </c>
      <c r="AP129" s="71">
        <v>4.9000000000000004</v>
      </c>
      <c r="AQ129" s="71">
        <v>0.84</v>
      </c>
      <c r="AR129" s="5">
        <v>3.75</v>
      </c>
      <c r="AS129" s="4" t="s">
        <v>24</v>
      </c>
      <c r="AT129" s="4" t="s">
        <v>23</v>
      </c>
      <c r="AU129" s="4" t="s">
        <v>23</v>
      </c>
      <c r="AV129" s="4" t="s">
        <v>23</v>
      </c>
      <c r="AW129" s="209"/>
      <c r="AX129" s="212"/>
      <c r="AY129" s="3">
        <v>40756</v>
      </c>
      <c r="AZ129" s="71">
        <v>10.8</v>
      </c>
      <c r="BA129" s="71">
        <v>17.5</v>
      </c>
      <c r="BB129" s="71">
        <v>3.3</v>
      </c>
      <c r="BC129" s="71">
        <v>16.100000000000001</v>
      </c>
      <c r="BD129" s="5">
        <v>5.75</v>
      </c>
      <c r="BE129" s="4" t="s">
        <v>24</v>
      </c>
      <c r="BF129" s="4" t="s">
        <v>22</v>
      </c>
      <c r="BG129" s="4" t="s">
        <v>24</v>
      </c>
      <c r="BH129" s="4" t="s">
        <v>25</v>
      </c>
      <c r="BI129" s="209"/>
      <c r="BJ129" s="212"/>
      <c r="BK129" s="3">
        <v>40756</v>
      </c>
      <c r="BL129" s="71">
        <v>8</v>
      </c>
      <c r="BM129" s="71">
        <v>19.100000000000001</v>
      </c>
      <c r="BN129" s="71">
        <v>4.8</v>
      </c>
      <c r="BO129" s="71">
        <v>13.7</v>
      </c>
      <c r="BP129" s="5">
        <v>5</v>
      </c>
      <c r="BQ129" s="4" t="s">
        <v>24</v>
      </c>
      <c r="BR129" s="4" t="s">
        <v>22</v>
      </c>
      <c r="BS129" s="4" t="s">
        <v>23</v>
      </c>
      <c r="BT129" s="4" t="s">
        <v>25</v>
      </c>
      <c r="BU129" s="209"/>
      <c r="BV129" s="215"/>
      <c r="BW129" s="3">
        <v>40778</v>
      </c>
      <c r="BX129" s="6">
        <v>36</v>
      </c>
      <c r="BY129" s="6">
        <v>29.2</v>
      </c>
      <c r="BZ129" s="6">
        <v>1.2</v>
      </c>
      <c r="CA129" s="6">
        <v>102</v>
      </c>
      <c r="CB129" s="5">
        <v>8.25</v>
      </c>
      <c r="CC129" s="4" t="s">
        <v>25</v>
      </c>
      <c r="CD129" s="4" t="s">
        <v>23</v>
      </c>
      <c r="CE129" s="4" t="s">
        <v>25</v>
      </c>
      <c r="CF129" s="4" t="s">
        <v>25</v>
      </c>
      <c r="CG129" s="247"/>
      <c r="CH129" s="215"/>
      <c r="CI129" s="3">
        <v>40778</v>
      </c>
      <c r="CJ129" s="6">
        <v>2.9</v>
      </c>
      <c r="CK129" s="6">
        <v>9.6999999999999993</v>
      </c>
      <c r="CL129" s="6">
        <v>1.2</v>
      </c>
      <c r="CM129" s="6">
        <v>0.36</v>
      </c>
      <c r="CN129" s="5">
        <v>3.25</v>
      </c>
      <c r="CO129" s="4" t="s">
        <v>22</v>
      </c>
      <c r="CP129" s="4" t="s">
        <v>22</v>
      </c>
      <c r="CQ129" s="4" t="s">
        <v>25</v>
      </c>
      <c r="CR129" s="4" t="s">
        <v>22</v>
      </c>
      <c r="CS129" s="209"/>
      <c r="CT129" s="215"/>
      <c r="CU129" s="3">
        <v>40778</v>
      </c>
      <c r="CV129" s="6">
        <v>2</v>
      </c>
      <c r="CW129" s="6">
        <v>29.3</v>
      </c>
      <c r="CX129" s="6">
        <v>1.4</v>
      </c>
      <c r="CY129" s="6">
        <v>3.17</v>
      </c>
      <c r="CZ129" s="5">
        <v>6</v>
      </c>
      <c r="DA129" s="4" t="s">
        <v>22</v>
      </c>
      <c r="DB129" s="4" t="s">
        <v>23</v>
      </c>
      <c r="DC129" s="4" t="s">
        <v>25</v>
      </c>
      <c r="DD129" s="4" t="s">
        <v>25</v>
      </c>
      <c r="DE129" s="209"/>
      <c r="DF129" s="215"/>
      <c r="DG129" s="3"/>
      <c r="DH129" s="6"/>
      <c r="DI129" s="6"/>
      <c r="DJ129" s="6"/>
      <c r="DK129" s="6"/>
      <c r="DL129" s="5"/>
      <c r="DM129" s="4"/>
      <c r="DN129" s="4"/>
      <c r="DO129" s="4"/>
      <c r="DP129" s="4"/>
      <c r="DQ129" s="209"/>
      <c r="DR129" s="215"/>
      <c r="DS129" s="3">
        <v>40778</v>
      </c>
      <c r="DT129" s="6">
        <v>47.8</v>
      </c>
      <c r="DU129" s="6">
        <v>52</v>
      </c>
      <c r="DV129" s="6">
        <v>4.4000000000000004</v>
      </c>
      <c r="DW129" s="6">
        <v>25.9</v>
      </c>
      <c r="DX129" s="5">
        <v>8</v>
      </c>
      <c r="DY129" s="4" t="s">
        <v>25</v>
      </c>
      <c r="DZ129" s="4" t="s">
        <v>24</v>
      </c>
      <c r="EA129" s="4" t="s">
        <v>24</v>
      </c>
      <c r="EB129" s="4" t="s">
        <v>25</v>
      </c>
      <c r="EC129" s="209"/>
      <c r="ED129" s="215"/>
      <c r="EE129" s="3">
        <v>40778</v>
      </c>
      <c r="EF129" s="6">
        <v>23.4</v>
      </c>
      <c r="EG129" s="6">
        <v>18.2</v>
      </c>
      <c r="EH129" s="6">
        <v>1.9</v>
      </c>
      <c r="EI129" s="6">
        <v>25.6</v>
      </c>
      <c r="EJ129" s="5">
        <v>7.75</v>
      </c>
      <c r="EK129" s="4" t="s">
        <v>25</v>
      </c>
      <c r="EL129" s="4" t="s">
        <v>22</v>
      </c>
      <c r="EM129" s="4" t="s">
        <v>25</v>
      </c>
      <c r="EN129" s="4" t="s">
        <v>25</v>
      </c>
      <c r="EO129" s="209"/>
      <c r="EP129" s="215"/>
      <c r="EQ129" s="3"/>
      <c r="ER129" s="6"/>
      <c r="ES129" s="6"/>
      <c r="ET129" s="6"/>
      <c r="EU129" s="6"/>
      <c r="EV129" s="5"/>
      <c r="EW129" s="4"/>
      <c r="EX129" s="4"/>
      <c r="EY129" s="4"/>
      <c r="EZ129" s="4"/>
      <c r="FA129" s="209"/>
      <c r="FB129" s="215"/>
      <c r="FC129" s="3">
        <v>40778</v>
      </c>
      <c r="FD129" s="6">
        <v>16.600000000000001</v>
      </c>
      <c r="FE129" s="6">
        <v>14.2</v>
      </c>
      <c r="FF129" s="6">
        <v>1.3</v>
      </c>
      <c r="FG129" s="6">
        <v>14</v>
      </c>
      <c r="FH129" s="5">
        <v>7.75</v>
      </c>
      <c r="FI129" s="4" t="s">
        <v>25</v>
      </c>
      <c r="FJ129" s="4" t="s">
        <v>22</v>
      </c>
      <c r="FK129" s="4" t="s">
        <v>25</v>
      </c>
      <c r="FL129" s="4" t="s">
        <v>25</v>
      </c>
      <c r="FM129" s="209"/>
      <c r="FN129" s="215"/>
      <c r="FO129" s="3">
        <v>40778</v>
      </c>
      <c r="FP129" s="6">
        <v>6.9</v>
      </c>
      <c r="FQ129" s="6">
        <v>24.8</v>
      </c>
      <c r="FR129" s="6">
        <v>2.8</v>
      </c>
      <c r="FS129" s="6">
        <v>16</v>
      </c>
      <c r="FT129" s="5">
        <v>6.25</v>
      </c>
      <c r="FU129" s="4" t="s">
        <v>24</v>
      </c>
      <c r="FV129" s="4" t="s">
        <v>23</v>
      </c>
      <c r="FW129" s="4" t="s">
        <v>24</v>
      </c>
      <c r="FX129" s="4" t="s">
        <v>25</v>
      </c>
      <c r="FY129" s="209"/>
      <c r="FZ129" s="215"/>
      <c r="GA129" s="3">
        <v>40778</v>
      </c>
      <c r="GB129" s="6">
        <v>10.6</v>
      </c>
      <c r="GC129" s="6">
        <v>50</v>
      </c>
      <c r="GD129" s="6">
        <v>4.8</v>
      </c>
      <c r="GE129" s="6">
        <v>12.7</v>
      </c>
      <c r="GF129" s="5">
        <v>6.25</v>
      </c>
      <c r="GG129" s="4" t="s">
        <v>24</v>
      </c>
      <c r="GH129" s="4" t="s">
        <v>24</v>
      </c>
      <c r="GI129" s="4" t="s">
        <v>23</v>
      </c>
      <c r="GJ129" s="4" t="s">
        <v>25</v>
      </c>
      <c r="GK129" s="209"/>
      <c r="GL129" s="215"/>
      <c r="GM129" s="3"/>
      <c r="GN129" s="6"/>
      <c r="GO129" s="6"/>
      <c r="GP129" s="6"/>
      <c r="GQ129" s="6"/>
      <c r="GR129" s="5"/>
      <c r="GS129" s="4"/>
      <c r="GT129" s="4"/>
      <c r="GU129" s="4"/>
      <c r="GV129" s="4"/>
      <c r="GW129" s="209"/>
      <c r="GX129" s="215"/>
      <c r="GY129" s="3"/>
      <c r="GZ129" s="6"/>
      <c r="HA129" s="6"/>
      <c r="HB129" s="6"/>
      <c r="HC129" s="6"/>
      <c r="HD129" s="5"/>
      <c r="HE129" s="4"/>
      <c r="HF129" s="4"/>
      <c r="HG129" s="4"/>
      <c r="HH129" s="4"/>
      <c r="HI129" s="209"/>
      <c r="HJ129" s="215"/>
      <c r="HK129" s="3"/>
      <c r="HL129" s="6"/>
      <c r="HM129" s="6"/>
      <c r="HN129" s="6"/>
      <c r="HO129" s="6"/>
      <c r="HP129" s="5"/>
      <c r="HQ129" s="4"/>
      <c r="HR129" s="4"/>
      <c r="HS129" s="4"/>
      <c r="HT129" s="4"/>
    </row>
    <row r="130" spans="1:228" x14ac:dyDescent="0.25">
      <c r="A130" s="209"/>
      <c r="B130" s="212"/>
      <c r="C130" s="67">
        <v>40791</v>
      </c>
      <c r="D130" s="76">
        <v>1.9</v>
      </c>
      <c r="E130" s="76">
        <v>83.8</v>
      </c>
      <c r="F130" s="76">
        <v>6.9</v>
      </c>
      <c r="G130" s="76">
        <v>0.21</v>
      </c>
      <c r="H130" s="77">
        <v>2.25</v>
      </c>
      <c r="I130" s="4" t="s">
        <v>22</v>
      </c>
      <c r="J130" s="4" t="s">
        <v>24</v>
      </c>
      <c r="K130" s="4" t="s">
        <v>22</v>
      </c>
      <c r="L130" s="4" t="s">
        <v>22</v>
      </c>
      <c r="M130" s="227"/>
      <c r="N130" s="244"/>
      <c r="O130" s="109">
        <v>40791</v>
      </c>
      <c r="P130" s="71">
        <v>2.8</v>
      </c>
      <c r="Q130" s="71">
        <v>86.7</v>
      </c>
      <c r="R130" s="71">
        <v>6.6</v>
      </c>
      <c r="S130" s="71">
        <v>0.28999999999999998</v>
      </c>
      <c r="T130" s="70">
        <v>2.25</v>
      </c>
      <c r="U130" s="4" t="s">
        <v>22</v>
      </c>
      <c r="V130" s="4" t="s">
        <v>24</v>
      </c>
      <c r="W130" s="4" t="s">
        <v>22</v>
      </c>
      <c r="X130" s="4" t="s">
        <v>22</v>
      </c>
      <c r="Y130" s="227"/>
      <c r="Z130" s="244"/>
      <c r="AA130" s="45">
        <v>40791</v>
      </c>
      <c r="AB130" s="73">
        <v>2</v>
      </c>
      <c r="AC130" s="73">
        <v>38.200000000000003</v>
      </c>
      <c r="AD130" s="73">
        <v>6.5</v>
      </c>
      <c r="AE130" s="73">
        <v>0.94</v>
      </c>
      <c r="AF130" s="77">
        <v>2</v>
      </c>
      <c r="AG130" s="4" t="s">
        <v>22</v>
      </c>
      <c r="AH130" s="4" t="s">
        <v>23</v>
      </c>
      <c r="AI130" s="4" t="s">
        <v>22</v>
      </c>
      <c r="AJ130" s="4" t="s">
        <v>23</v>
      </c>
      <c r="AK130" s="209"/>
      <c r="AL130" s="212"/>
      <c r="AM130" s="67">
        <v>40791</v>
      </c>
      <c r="AN130" s="71">
        <v>2.9</v>
      </c>
      <c r="AO130" s="71">
        <v>37</v>
      </c>
      <c r="AP130" s="71">
        <v>5.6</v>
      </c>
      <c r="AQ130" s="71">
        <v>2.81</v>
      </c>
      <c r="AR130" s="70">
        <v>3.25</v>
      </c>
      <c r="AS130" s="4" t="s">
        <v>22</v>
      </c>
      <c r="AT130" s="4" t="s">
        <v>23</v>
      </c>
      <c r="AU130" s="4" t="s">
        <v>23</v>
      </c>
      <c r="AV130" s="4" t="s">
        <v>24</v>
      </c>
      <c r="AW130" s="209"/>
      <c r="AX130" s="212"/>
      <c r="AY130" s="67">
        <v>40791</v>
      </c>
      <c r="AZ130" s="71">
        <v>4</v>
      </c>
      <c r="BA130" s="71">
        <v>14.5</v>
      </c>
      <c r="BB130" s="71">
        <v>1.9</v>
      </c>
      <c r="BC130" s="71">
        <v>14.3</v>
      </c>
      <c r="BD130" s="70">
        <v>6</v>
      </c>
      <c r="BE130" s="4" t="s">
        <v>23</v>
      </c>
      <c r="BF130" s="4" t="s">
        <v>22</v>
      </c>
      <c r="BG130" s="4" t="s">
        <v>25</v>
      </c>
      <c r="BH130" s="4" t="s">
        <v>25</v>
      </c>
      <c r="BI130" s="209"/>
      <c r="BJ130" s="212"/>
      <c r="BK130" s="67">
        <v>40791</v>
      </c>
      <c r="BL130" s="71">
        <v>3.6</v>
      </c>
      <c r="BM130" s="71">
        <v>14.4</v>
      </c>
      <c r="BN130" s="71">
        <v>1.5</v>
      </c>
      <c r="BO130" s="71">
        <v>9.18</v>
      </c>
      <c r="BP130" s="70">
        <v>6</v>
      </c>
      <c r="BQ130" s="4" t="s">
        <v>23</v>
      </c>
      <c r="BR130" s="4" t="s">
        <v>22</v>
      </c>
      <c r="BS130" s="4" t="s">
        <v>25</v>
      </c>
      <c r="BT130" s="4" t="s">
        <v>25</v>
      </c>
      <c r="BU130" s="209"/>
      <c r="BV130" s="215"/>
      <c r="BW130" s="3">
        <v>40805</v>
      </c>
      <c r="BX130" s="6">
        <v>701</v>
      </c>
      <c r="BY130" s="6">
        <v>2040</v>
      </c>
      <c r="BZ130" s="6">
        <v>0.4</v>
      </c>
      <c r="CA130" s="6">
        <v>154</v>
      </c>
      <c r="CB130" s="5">
        <v>10</v>
      </c>
      <c r="CC130" s="4" t="s">
        <v>25</v>
      </c>
      <c r="CD130" s="4" t="s">
        <v>25</v>
      </c>
      <c r="CE130" s="4" t="s">
        <v>25</v>
      </c>
      <c r="CF130" s="4" t="s">
        <v>25</v>
      </c>
      <c r="CG130" s="247"/>
      <c r="CH130" s="215"/>
      <c r="CI130" s="3">
        <v>40805</v>
      </c>
      <c r="CJ130" s="6">
        <v>4.4000000000000004</v>
      </c>
      <c r="CK130" s="6">
        <v>21.9</v>
      </c>
      <c r="CL130" s="6">
        <v>2.5</v>
      </c>
      <c r="CM130" s="6">
        <v>0.4</v>
      </c>
      <c r="CN130" s="5">
        <v>3.25</v>
      </c>
      <c r="CO130" s="4" t="s">
        <v>23</v>
      </c>
      <c r="CP130" s="4" t="s">
        <v>23</v>
      </c>
      <c r="CQ130" s="4" t="s">
        <v>24</v>
      </c>
      <c r="CR130" s="4" t="s">
        <v>22</v>
      </c>
      <c r="CS130" s="209"/>
      <c r="CT130" s="215"/>
      <c r="CU130" s="3">
        <v>40805</v>
      </c>
      <c r="CV130" s="6">
        <v>6.9</v>
      </c>
      <c r="CW130" s="6">
        <v>6.6</v>
      </c>
      <c r="CX130" s="6">
        <v>3.7</v>
      </c>
      <c r="CY130" s="6">
        <v>0.94</v>
      </c>
      <c r="CZ130" s="5">
        <v>4</v>
      </c>
      <c r="DA130" s="4" t="s">
        <v>24</v>
      </c>
      <c r="DB130" s="4" t="s">
        <v>22</v>
      </c>
      <c r="DC130" s="4" t="s">
        <v>24</v>
      </c>
      <c r="DD130" s="4" t="s">
        <v>23</v>
      </c>
      <c r="DE130" s="209"/>
      <c r="DF130" s="215"/>
      <c r="DG130" s="3"/>
      <c r="DH130" s="6"/>
      <c r="DI130" s="6"/>
      <c r="DJ130" s="6"/>
      <c r="DK130" s="6"/>
      <c r="DL130" s="5"/>
      <c r="DM130" s="4"/>
      <c r="DN130" s="4"/>
      <c r="DO130" s="4"/>
      <c r="DP130" s="4"/>
      <c r="DQ130" s="209"/>
      <c r="DR130" s="215"/>
      <c r="DS130" s="3">
        <v>40805</v>
      </c>
      <c r="DT130" s="6">
        <v>26.8</v>
      </c>
      <c r="DU130" s="6">
        <v>29</v>
      </c>
      <c r="DV130" s="6">
        <v>0.8</v>
      </c>
      <c r="DW130" s="6">
        <v>26.6</v>
      </c>
      <c r="DX130" s="5">
        <v>8.25</v>
      </c>
      <c r="DY130" s="4" t="s">
        <v>25</v>
      </c>
      <c r="DZ130" s="4" t="s">
        <v>23</v>
      </c>
      <c r="EA130" s="4" t="s">
        <v>25</v>
      </c>
      <c r="EB130" s="4" t="s">
        <v>25</v>
      </c>
      <c r="EC130" s="209"/>
      <c r="ED130" s="215"/>
      <c r="EE130" s="3">
        <v>40805</v>
      </c>
      <c r="EF130" s="6">
        <v>10</v>
      </c>
      <c r="EG130" s="6">
        <v>13.2</v>
      </c>
      <c r="EH130" s="6">
        <v>4.2</v>
      </c>
      <c r="EI130" s="6">
        <v>13.5</v>
      </c>
      <c r="EJ130" s="5">
        <v>5.75</v>
      </c>
      <c r="EK130" s="4" t="s">
        <v>24</v>
      </c>
      <c r="EL130" s="4" t="s">
        <v>22</v>
      </c>
      <c r="EM130" s="4" t="s">
        <v>24</v>
      </c>
      <c r="EN130" s="4" t="s">
        <v>25</v>
      </c>
      <c r="EO130" s="209"/>
      <c r="EP130" s="215"/>
      <c r="EQ130" s="3"/>
      <c r="ER130" s="6"/>
      <c r="ES130" s="6"/>
      <c r="ET130" s="6"/>
      <c r="EU130" s="6"/>
      <c r="EV130" s="5"/>
      <c r="EW130" s="4"/>
      <c r="EX130" s="4"/>
      <c r="EY130" s="4"/>
      <c r="EZ130" s="4"/>
      <c r="FA130" s="209"/>
      <c r="FB130" s="215"/>
      <c r="FC130" s="3">
        <v>40805</v>
      </c>
      <c r="FD130" s="6">
        <v>21.2</v>
      </c>
      <c r="FE130" s="6">
        <v>7.5</v>
      </c>
      <c r="FF130" s="6">
        <v>1.7</v>
      </c>
      <c r="FG130" s="6">
        <v>11.5</v>
      </c>
      <c r="FH130" s="5">
        <v>7.75</v>
      </c>
      <c r="FI130" s="4" t="s">
        <v>25</v>
      </c>
      <c r="FJ130" s="4" t="s">
        <v>22</v>
      </c>
      <c r="FK130" s="4" t="s">
        <v>25</v>
      </c>
      <c r="FL130" s="4" t="s">
        <v>25</v>
      </c>
      <c r="FM130" s="209"/>
      <c r="FN130" s="215"/>
      <c r="FO130" s="3">
        <v>40805</v>
      </c>
      <c r="FP130" s="6">
        <v>6.5</v>
      </c>
      <c r="FQ130" s="6">
        <v>5.88</v>
      </c>
      <c r="FR130" s="6">
        <v>3.4</v>
      </c>
      <c r="FS130" s="6">
        <v>6.76</v>
      </c>
      <c r="FT130" s="5">
        <v>5.75</v>
      </c>
      <c r="FU130" s="4" t="s">
        <v>24</v>
      </c>
      <c r="FV130" s="4" t="s">
        <v>22</v>
      </c>
      <c r="FW130" s="4" t="s">
        <v>24</v>
      </c>
      <c r="FX130" s="4" t="s">
        <v>25</v>
      </c>
      <c r="FY130" s="209"/>
      <c r="FZ130" s="215"/>
      <c r="GA130" s="3">
        <v>40805</v>
      </c>
      <c r="GB130" s="6">
        <v>10.9</v>
      </c>
      <c r="GC130" s="6">
        <v>19.3</v>
      </c>
      <c r="GD130" s="6">
        <v>3.3</v>
      </c>
      <c r="GE130" s="6">
        <v>8.8800000000000008</v>
      </c>
      <c r="GF130" s="5">
        <v>5.75</v>
      </c>
      <c r="GG130" s="4" t="s">
        <v>24</v>
      </c>
      <c r="GH130" s="4" t="s">
        <v>22</v>
      </c>
      <c r="GI130" s="4" t="s">
        <v>24</v>
      </c>
      <c r="GJ130" s="4" t="s">
        <v>25</v>
      </c>
      <c r="GK130" s="209"/>
      <c r="GL130" s="215"/>
      <c r="GM130" s="3"/>
      <c r="GN130" s="6"/>
      <c r="GO130" s="6"/>
      <c r="GP130" s="6"/>
      <c r="GQ130" s="6"/>
      <c r="GR130" s="5"/>
      <c r="GS130" s="4"/>
      <c r="GT130" s="4"/>
      <c r="GU130" s="4"/>
      <c r="GV130" s="4"/>
      <c r="GW130" s="209"/>
      <c r="GX130" s="215"/>
      <c r="GY130" s="3"/>
      <c r="GZ130" s="6"/>
      <c r="HA130" s="6"/>
      <c r="HB130" s="6"/>
      <c r="HC130" s="6"/>
      <c r="HD130" s="5"/>
      <c r="HE130" s="4"/>
      <c r="HF130" s="4"/>
      <c r="HG130" s="4"/>
      <c r="HH130" s="4"/>
      <c r="HI130" s="209"/>
      <c r="HJ130" s="215"/>
      <c r="HK130" s="3"/>
      <c r="HL130" s="6"/>
      <c r="HM130" s="6"/>
      <c r="HN130" s="6"/>
      <c r="HO130" s="6"/>
      <c r="HP130" s="5"/>
      <c r="HQ130" s="4"/>
      <c r="HR130" s="4"/>
      <c r="HS130" s="4"/>
      <c r="HT130" s="4"/>
    </row>
    <row r="131" spans="1:228" x14ac:dyDescent="0.25">
      <c r="A131" s="209"/>
      <c r="B131" s="212"/>
      <c r="C131" s="45">
        <v>40822</v>
      </c>
      <c r="D131" s="78">
        <v>1</v>
      </c>
      <c r="E131" s="78">
        <v>10.9</v>
      </c>
      <c r="F131" s="78">
        <v>7.7</v>
      </c>
      <c r="G131" s="78">
        <v>0.04</v>
      </c>
      <c r="H131" s="70">
        <v>1</v>
      </c>
      <c r="I131" s="4" t="s">
        <v>22</v>
      </c>
      <c r="J131" s="4" t="s">
        <v>22</v>
      </c>
      <c r="K131" s="4" t="s">
        <v>22</v>
      </c>
      <c r="L131" s="4" t="s">
        <v>22</v>
      </c>
      <c r="M131" s="227"/>
      <c r="N131" s="244"/>
      <c r="O131" s="110">
        <v>40822</v>
      </c>
      <c r="P131" s="71">
        <v>10.9</v>
      </c>
      <c r="Q131" s="71">
        <v>87.2</v>
      </c>
      <c r="R131" s="71">
        <v>5.9</v>
      </c>
      <c r="S131" s="71">
        <v>0.49</v>
      </c>
      <c r="T131" s="70">
        <v>4</v>
      </c>
      <c r="U131" s="4" t="s">
        <v>24</v>
      </c>
      <c r="V131" s="4" t="s">
        <v>24</v>
      </c>
      <c r="W131" s="4" t="s">
        <v>23</v>
      </c>
      <c r="X131" s="4" t="s">
        <v>22</v>
      </c>
      <c r="Y131" s="227"/>
      <c r="Z131" s="244"/>
      <c r="AA131" s="45">
        <v>40822</v>
      </c>
      <c r="AB131" s="75">
        <v>1.4</v>
      </c>
      <c r="AC131" s="75">
        <v>43.2</v>
      </c>
      <c r="AD131" s="75">
        <v>5.9</v>
      </c>
      <c r="AE131" s="75">
        <v>2.21</v>
      </c>
      <c r="AF131" s="77">
        <v>3.25</v>
      </c>
      <c r="AG131" s="4" t="s">
        <v>22</v>
      </c>
      <c r="AH131" s="4" t="s">
        <v>23</v>
      </c>
      <c r="AI131" s="4" t="s">
        <v>23</v>
      </c>
      <c r="AJ131" s="4" t="s">
        <v>24</v>
      </c>
      <c r="AK131" s="209"/>
      <c r="AL131" s="212"/>
      <c r="AM131" s="45">
        <v>40822</v>
      </c>
      <c r="AN131" s="71">
        <v>10.1</v>
      </c>
      <c r="AO131" s="71">
        <v>17.7</v>
      </c>
      <c r="AP131" s="71">
        <v>1.7</v>
      </c>
      <c r="AQ131" s="71">
        <v>4.82</v>
      </c>
      <c r="AR131" s="70">
        <v>6.75</v>
      </c>
      <c r="AS131" s="4" t="s">
        <v>24</v>
      </c>
      <c r="AT131" s="4" t="s">
        <v>22</v>
      </c>
      <c r="AU131" s="4" t="s">
        <v>25</v>
      </c>
      <c r="AV131" s="4" t="s">
        <v>25</v>
      </c>
      <c r="AW131" s="209"/>
      <c r="AX131" s="212"/>
      <c r="AY131" s="45">
        <v>40822</v>
      </c>
      <c r="AZ131" s="71">
        <v>8.5</v>
      </c>
      <c r="BA131" s="71">
        <v>18.100000000000001</v>
      </c>
      <c r="BB131" s="71">
        <v>3.1</v>
      </c>
      <c r="BC131" s="71">
        <v>25.7</v>
      </c>
      <c r="BD131" s="70">
        <v>5.75</v>
      </c>
      <c r="BE131" s="4" t="s">
        <v>24</v>
      </c>
      <c r="BF131" s="4" t="s">
        <v>22</v>
      </c>
      <c r="BG131" s="4" t="s">
        <v>24</v>
      </c>
      <c r="BH131" s="4" t="s">
        <v>25</v>
      </c>
      <c r="BI131" s="209"/>
      <c r="BJ131" s="212"/>
      <c r="BK131" s="45">
        <v>40822</v>
      </c>
      <c r="BL131" s="71">
        <v>8.6</v>
      </c>
      <c r="BM131" s="71">
        <v>14</v>
      </c>
      <c r="BN131" s="71">
        <v>3.7</v>
      </c>
      <c r="BO131" s="71">
        <v>8.64</v>
      </c>
      <c r="BP131" s="70">
        <v>5.75</v>
      </c>
      <c r="BQ131" s="4" t="s">
        <v>24</v>
      </c>
      <c r="BR131" s="4" t="s">
        <v>22</v>
      </c>
      <c r="BS131" s="4" t="s">
        <v>24</v>
      </c>
      <c r="BT131" s="4" t="s">
        <v>25</v>
      </c>
      <c r="BU131" s="209"/>
      <c r="BV131" s="215"/>
      <c r="BW131" s="3">
        <v>40840</v>
      </c>
      <c r="BX131" s="6">
        <v>59.4</v>
      </c>
      <c r="BY131" s="6">
        <v>17.8</v>
      </c>
      <c r="BZ131" s="6">
        <v>0.2</v>
      </c>
      <c r="CA131" s="6">
        <v>77.5</v>
      </c>
      <c r="CB131" s="5">
        <v>7.75</v>
      </c>
      <c r="CC131" s="4" t="s">
        <v>25</v>
      </c>
      <c r="CD131" s="4" t="s">
        <v>22</v>
      </c>
      <c r="CE131" s="4" t="s">
        <v>25</v>
      </c>
      <c r="CF131" s="4" t="s">
        <v>25</v>
      </c>
      <c r="CG131" s="247"/>
      <c r="CH131" s="215"/>
      <c r="CI131" s="3">
        <v>40840</v>
      </c>
      <c r="CJ131" s="6">
        <v>6.8</v>
      </c>
      <c r="CK131" s="6">
        <v>5.8</v>
      </c>
      <c r="CL131" s="6">
        <v>2.2999999999999998</v>
      </c>
      <c r="CM131" s="6">
        <v>4.08</v>
      </c>
      <c r="CN131" s="5">
        <v>5.75</v>
      </c>
      <c r="CO131" s="4" t="s">
        <v>24</v>
      </c>
      <c r="CP131" s="4" t="s">
        <v>22</v>
      </c>
      <c r="CQ131" s="4" t="s">
        <v>24</v>
      </c>
      <c r="CR131" s="4" t="s">
        <v>25</v>
      </c>
      <c r="CS131" s="209"/>
      <c r="CT131" s="215"/>
      <c r="CU131" s="3">
        <v>40840</v>
      </c>
      <c r="CV131" s="6">
        <v>6</v>
      </c>
      <c r="CW131" s="6">
        <v>5.9</v>
      </c>
      <c r="CX131" s="6">
        <v>2.6</v>
      </c>
      <c r="CY131" s="6">
        <v>0.4</v>
      </c>
      <c r="CZ131" s="5">
        <v>3.5</v>
      </c>
      <c r="DA131" s="4" t="s">
        <v>24</v>
      </c>
      <c r="DB131" s="4" t="s">
        <v>22</v>
      </c>
      <c r="DC131" s="4" t="s">
        <v>24</v>
      </c>
      <c r="DD131" s="4" t="s">
        <v>22</v>
      </c>
      <c r="DE131" s="209"/>
      <c r="DF131" s="215"/>
      <c r="DG131" s="3"/>
      <c r="DH131" s="6"/>
      <c r="DI131" s="6"/>
      <c r="DJ131" s="6"/>
      <c r="DK131" s="6"/>
      <c r="DL131" s="5"/>
      <c r="DM131" s="4"/>
      <c r="DN131" s="4"/>
      <c r="DO131" s="4"/>
      <c r="DP131" s="4"/>
      <c r="DQ131" s="209"/>
      <c r="DR131" s="215"/>
      <c r="DS131" s="3">
        <v>40840</v>
      </c>
      <c r="DT131" s="6">
        <v>18.3</v>
      </c>
      <c r="DU131" s="6">
        <v>15</v>
      </c>
      <c r="DV131" s="6">
        <v>0.9</v>
      </c>
      <c r="DW131" s="6">
        <v>20.6</v>
      </c>
      <c r="DX131" s="5">
        <v>7.75</v>
      </c>
      <c r="DY131" s="4" t="s">
        <v>25</v>
      </c>
      <c r="DZ131" s="4" t="s">
        <v>22</v>
      </c>
      <c r="EA131" s="4" t="s">
        <v>25</v>
      </c>
      <c r="EB131" s="4" t="s">
        <v>25</v>
      </c>
      <c r="EC131" s="209"/>
      <c r="ED131" s="215"/>
      <c r="EE131" s="3">
        <v>40840</v>
      </c>
      <c r="EF131" s="6">
        <v>11.8</v>
      </c>
      <c r="EG131" s="6">
        <v>8.8000000000000007</v>
      </c>
      <c r="EH131" s="6">
        <v>1.2</v>
      </c>
      <c r="EI131" s="6">
        <v>17.899999999999999</v>
      </c>
      <c r="EJ131" s="5">
        <v>6.75</v>
      </c>
      <c r="EK131" s="4" t="s">
        <v>24</v>
      </c>
      <c r="EL131" s="4" t="s">
        <v>22</v>
      </c>
      <c r="EM131" s="4" t="s">
        <v>25</v>
      </c>
      <c r="EN131" s="4" t="s">
        <v>25</v>
      </c>
      <c r="EO131" s="209"/>
      <c r="EP131" s="215"/>
      <c r="EQ131" s="3"/>
      <c r="ER131" s="6"/>
      <c r="ES131" s="6"/>
      <c r="ET131" s="6"/>
      <c r="EU131" s="6"/>
      <c r="EV131" s="5"/>
      <c r="EW131" s="4"/>
      <c r="EX131" s="4"/>
      <c r="EY131" s="4"/>
      <c r="EZ131" s="4"/>
      <c r="FA131" s="209"/>
      <c r="FB131" s="215"/>
      <c r="FC131" s="3">
        <v>40840</v>
      </c>
      <c r="FD131" s="6">
        <v>17.8</v>
      </c>
      <c r="FE131" s="6">
        <v>8.5</v>
      </c>
      <c r="FF131" s="6">
        <v>0.3</v>
      </c>
      <c r="FG131" s="6">
        <v>16.899999999999999</v>
      </c>
      <c r="FH131" s="5">
        <v>7.75</v>
      </c>
      <c r="FI131" s="4" t="s">
        <v>25</v>
      </c>
      <c r="FJ131" s="4" t="s">
        <v>22</v>
      </c>
      <c r="FK131" s="4" t="s">
        <v>25</v>
      </c>
      <c r="FL131" s="4" t="s">
        <v>25</v>
      </c>
      <c r="FM131" s="209"/>
      <c r="FN131" s="215"/>
      <c r="FO131" s="3">
        <v>40840</v>
      </c>
      <c r="FP131" s="6">
        <v>8.9</v>
      </c>
      <c r="FQ131" s="6">
        <v>15.2</v>
      </c>
      <c r="FR131" s="6">
        <v>2</v>
      </c>
      <c r="FS131" s="6">
        <v>10.9</v>
      </c>
      <c r="FT131" s="5">
        <v>5.75</v>
      </c>
      <c r="FU131" s="4" t="s">
        <v>24</v>
      </c>
      <c r="FV131" s="4" t="s">
        <v>22</v>
      </c>
      <c r="FW131" s="4" t="s">
        <v>24</v>
      </c>
      <c r="FX131" s="4" t="s">
        <v>25</v>
      </c>
      <c r="FY131" s="209"/>
      <c r="FZ131" s="215"/>
      <c r="GA131" s="3">
        <v>40840</v>
      </c>
      <c r="GB131" s="6">
        <v>6</v>
      </c>
      <c r="GC131" s="6">
        <v>16.5</v>
      </c>
      <c r="GD131" s="6">
        <v>2.7</v>
      </c>
      <c r="GE131" s="6">
        <v>7.01</v>
      </c>
      <c r="GF131" s="5">
        <v>5.75</v>
      </c>
      <c r="GG131" s="4" t="s">
        <v>24</v>
      </c>
      <c r="GH131" s="4" t="s">
        <v>22</v>
      </c>
      <c r="GI131" s="4" t="s">
        <v>24</v>
      </c>
      <c r="GJ131" s="4" t="s">
        <v>25</v>
      </c>
      <c r="GK131" s="209"/>
      <c r="GL131" s="215"/>
      <c r="GM131" s="3"/>
      <c r="GN131" s="6"/>
      <c r="GO131" s="6"/>
      <c r="GP131" s="6"/>
      <c r="GQ131" s="6"/>
      <c r="GR131" s="5"/>
      <c r="GS131" s="4"/>
      <c r="GT131" s="4"/>
      <c r="GU131" s="4"/>
      <c r="GV131" s="4"/>
      <c r="GW131" s="209"/>
      <c r="GX131" s="215"/>
      <c r="GY131" s="3"/>
      <c r="GZ131" s="6"/>
      <c r="HA131" s="6"/>
      <c r="HB131" s="6"/>
      <c r="HC131" s="6"/>
      <c r="HD131" s="5"/>
      <c r="HE131" s="4"/>
      <c r="HF131" s="4"/>
      <c r="HG131" s="4"/>
      <c r="HH131" s="4"/>
      <c r="HI131" s="209"/>
      <c r="HJ131" s="215"/>
      <c r="HK131" s="3"/>
      <c r="HL131" s="6"/>
      <c r="HM131" s="6"/>
      <c r="HN131" s="6"/>
      <c r="HO131" s="6"/>
      <c r="HP131" s="5"/>
      <c r="HQ131" s="4"/>
      <c r="HR131" s="4"/>
      <c r="HS131" s="4"/>
      <c r="HT131" s="4"/>
    </row>
    <row r="132" spans="1:228" x14ac:dyDescent="0.25">
      <c r="A132" s="209"/>
      <c r="B132" s="212"/>
      <c r="C132" s="45">
        <v>40853</v>
      </c>
      <c r="D132" s="71">
        <v>1.4</v>
      </c>
      <c r="E132" s="71">
        <v>2.7</v>
      </c>
      <c r="F132" s="71">
        <v>8.3000000000000007</v>
      </c>
      <c r="G132" s="71">
        <v>0.03</v>
      </c>
      <c r="H132" s="70">
        <v>1</v>
      </c>
      <c r="I132" s="4" t="s">
        <v>22</v>
      </c>
      <c r="J132" s="4" t="s">
        <v>22</v>
      </c>
      <c r="K132" s="4" t="s">
        <v>22</v>
      </c>
      <c r="L132" s="4" t="s">
        <v>22</v>
      </c>
      <c r="M132" s="227"/>
      <c r="N132" s="244"/>
      <c r="O132" s="110">
        <v>40853</v>
      </c>
      <c r="P132" s="71">
        <v>1</v>
      </c>
      <c r="Q132" s="71">
        <v>7.1</v>
      </c>
      <c r="R132" s="71">
        <v>7.4</v>
      </c>
      <c r="S132" s="71">
        <v>0.09</v>
      </c>
      <c r="T132" s="70">
        <v>1</v>
      </c>
      <c r="U132" s="4" t="s">
        <v>22</v>
      </c>
      <c r="V132" s="4" t="s">
        <v>22</v>
      </c>
      <c r="W132" s="4" t="s">
        <v>22</v>
      </c>
      <c r="X132" s="4" t="s">
        <v>22</v>
      </c>
      <c r="Y132" s="227"/>
      <c r="Z132" s="244"/>
      <c r="AA132" s="45">
        <v>40853</v>
      </c>
      <c r="AB132" s="75">
        <v>3.7</v>
      </c>
      <c r="AC132" s="75">
        <v>48.3</v>
      </c>
      <c r="AD132" s="75">
        <v>6.6</v>
      </c>
      <c r="AE132" s="75">
        <v>2.4300000000000002</v>
      </c>
      <c r="AF132" s="77">
        <v>3.25</v>
      </c>
      <c r="AG132" s="4" t="s">
        <v>23</v>
      </c>
      <c r="AH132" s="4" t="s">
        <v>23</v>
      </c>
      <c r="AI132" s="4" t="s">
        <v>22</v>
      </c>
      <c r="AJ132" s="4" t="s">
        <v>24</v>
      </c>
      <c r="AK132" s="209"/>
      <c r="AL132" s="212"/>
      <c r="AM132" s="45">
        <v>40853</v>
      </c>
      <c r="AN132" s="71">
        <v>14.3</v>
      </c>
      <c r="AO132" s="71">
        <v>25.7</v>
      </c>
      <c r="AP132" s="71">
        <v>3.2</v>
      </c>
      <c r="AQ132" s="71">
        <v>4.8099999999999996</v>
      </c>
      <c r="AR132" s="70">
        <v>6.25</v>
      </c>
      <c r="AS132" s="4" t="s">
        <v>24</v>
      </c>
      <c r="AT132" s="4" t="s">
        <v>23</v>
      </c>
      <c r="AU132" s="4" t="s">
        <v>24</v>
      </c>
      <c r="AV132" s="4" t="s">
        <v>25</v>
      </c>
      <c r="AW132" s="209"/>
      <c r="AX132" s="212"/>
      <c r="AY132" s="45">
        <v>40853</v>
      </c>
      <c r="AZ132" s="71">
        <v>9.8000000000000007</v>
      </c>
      <c r="BA132" s="71">
        <v>12</v>
      </c>
      <c r="BB132" s="71">
        <v>6.5</v>
      </c>
      <c r="BC132" s="71">
        <v>27.4</v>
      </c>
      <c r="BD132" s="70">
        <v>5</v>
      </c>
      <c r="BE132" s="4" t="s">
        <v>24</v>
      </c>
      <c r="BF132" s="4" t="s">
        <v>22</v>
      </c>
      <c r="BG132" s="4" t="s">
        <v>23</v>
      </c>
      <c r="BH132" s="4" t="s">
        <v>25</v>
      </c>
      <c r="BI132" s="209"/>
      <c r="BJ132" s="212"/>
      <c r="BK132" s="45">
        <v>40853</v>
      </c>
      <c r="BL132" s="71">
        <v>7.7</v>
      </c>
      <c r="BM132" s="71">
        <v>12.6</v>
      </c>
      <c r="BN132" s="71">
        <v>3.6</v>
      </c>
      <c r="BO132" s="71">
        <v>18</v>
      </c>
      <c r="BP132" s="70">
        <v>5.75</v>
      </c>
      <c r="BQ132" s="4" t="s">
        <v>24</v>
      </c>
      <c r="BR132" s="4" t="s">
        <v>22</v>
      </c>
      <c r="BS132" s="4" t="s">
        <v>24</v>
      </c>
      <c r="BT132" s="4" t="s">
        <v>25</v>
      </c>
      <c r="BU132" s="209"/>
      <c r="BV132" s="215"/>
      <c r="BW132" s="3">
        <v>40863</v>
      </c>
      <c r="BX132" s="6">
        <v>61</v>
      </c>
      <c r="BY132" s="6">
        <v>22</v>
      </c>
      <c r="BZ132" s="6">
        <v>1.8</v>
      </c>
      <c r="CA132" s="6">
        <v>29.3</v>
      </c>
      <c r="CB132" s="5">
        <v>8.25</v>
      </c>
      <c r="CC132" s="4" t="s">
        <v>25</v>
      </c>
      <c r="CD132" s="4" t="s">
        <v>23</v>
      </c>
      <c r="CE132" s="4" t="s">
        <v>25</v>
      </c>
      <c r="CF132" s="4" t="s">
        <v>25</v>
      </c>
      <c r="CG132" s="247"/>
      <c r="CH132" s="215"/>
      <c r="CI132" s="3">
        <v>40863</v>
      </c>
      <c r="CJ132" s="6">
        <v>14.6</v>
      </c>
      <c r="CK132" s="6">
        <v>56.8</v>
      </c>
      <c r="CL132" s="6">
        <v>3.4</v>
      </c>
      <c r="CM132" s="6">
        <v>3.9</v>
      </c>
      <c r="CN132" s="5">
        <v>7</v>
      </c>
      <c r="CO132" s="4" t="s">
        <v>24</v>
      </c>
      <c r="CP132" s="4" t="s">
        <v>24</v>
      </c>
      <c r="CQ132" s="4" t="s">
        <v>24</v>
      </c>
      <c r="CR132" s="4" t="s">
        <v>25</v>
      </c>
      <c r="CS132" s="209"/>
      <c r="CT132" s="215"/>
      <c r="CU132" s="3">
        <v>40863</v>
      </c>
      <c r="CV132" s="6">
        <v>11.8</v>
      </c>
      <c r="CW132" s="6">
        <v>49</v>
      </c>
      <c r="CX132" s="6">
        <v>3.8</v>
      </c>
      <c r="CY132" s="6">
        <v>1.46</v>
      </c>
      <c r="CZ132" s="5">
        <v>5.25</v>
      </c>
      <c r="DA132" s="4" t="s">
        <v>24</v>
      </c>
      <c r="DB132" s="4" t="s">
        <v>23</v>
      </c>
      <c r="DC132" s="4" t="s">
        <v>24</v>
      </c>
      <c r="DD132" s="4" t="s">
        <v>24</v>
      </c>
      <c r="DE132" s="209"/>
      <c r="DF132" s="215"/>
      <c r="DG132" s="3"/>
      <c r="DH132" s="6"/>
      <c r="DI132" s="6"/>
      <c r="DJ132" s="6"/>
      <c r="DK132" s="6"/>
      <c r="DL132" s="5"/>
      <c r="DM132" s="4"/>
      <c r="DN132" s="4"/>
      <c r="DO132" s="4"/>
      <c r="DP132" s="4"/>
      <c r="DQ132" s="209"/>
      <c r="DR132" s="215"/>
      <c r="DS132" s="3">
        <v>40863</v>
      </c>
      <c r="DT132" s="6">
        <v>20.7</v>
      </c>
      <c r="DU132" s="6">
        <v>25.5</v>
      </c>
      <c r="DV132" s="6">
        <v>4.8</v>
      </c>
      <c r="DW132" s="6">
        <v>35.200000000000003</v>
      </c>
      <c r="DX132" s="5">
        <v>6.5</v>
      </c>
      <c r="DY132" s="4" t="s">
        <v>25</v>
      </c>
      <c r="DZ132" s="4" t="s">
        <v>23</v>
      </c>
      <c r="EA132" s="4" t="s">
        <v>23</v>
      </c>
      <c r="EB132" s="4" t="s">
        <v>25</v>
      </c>
      <c r="EC132" s="209"/>
      <c r="ED132" s="215"/>
      <c r="EE132" s="3">
        <v>40863</v>
      </c>
      <c r="EF132" s="6">
        <v>36.200000000000003</v>
      </c>
      <c r="EG132" s="6">
        <v>47.8</v>
      </c>
      <c r="EH132" s="6">
        <v>1.9</v>
      </c>
      <c r="EI132" s="6">
        <v>166</v>
      </c>
      <c r="EJ132" s="5">
        <v>8.25</v>
      </c>
      <c r="EK132" s="4" t="s">
        <v>25</v>
      </c>
      <c r="EL132" s="4" t="s">
        <v>23</v>
      </c>
      <c r="EM132" s="4" t="s">
        <v>25</v>
      </c>
      <c r="EN132" s="4" t="s">
        <v>25</v>
      </c>
      <c r="EO132" s="209"/>
      <c r="EP132" s="215"/>
      <c r="EQ132" s="3"/>
      <c r="ER132" s="6"/>
      <c r="ES132" s="6"/>
      <c r="ET132" s="6"/>
      <c r="EU132" s="6"/>
      <c r="EV132" s="5"/>
      <c r="EW132" s="4"/>
      <c r="EX132" s="4"/>
      <c r="EY132" s="4"/>
      <c r="EZ132" s="4"/>
      <c r="FA132" s="209"/>
      <c r="FB132" s="215"/>
      <c r="FC132" s="3">
        <v>40863</v>
      </c>
      <c r="FD132" s="6">
        <v>19.3</v>
      </c>
      <c r="FE132" s="6">
        <v>13.8</v>
      </c>
      <c r="FF132" s="6">
        <v>2.6</v>
      </c>
      <c r="FG132" s="6">
        <v>11.5</v>
      </c>
      <c r="FH132" s="5">
        <v>6.75</v>
      </c>
      <c r="FI132" s="4" t="s">
        <v>25</v>
      </c>
      <c r="FJ132" s="4" t="s">
        <v>22</v>
      </c>
      <c r="FK132" s="4" t="s">
        <v>24</v>
      </c>
      <c r="FL132" s="4" t="s">
        <v>25</v>
      </c>
      <c r="FM132" s="209"/>
      <c r="FN132" s="215"/>
      <c r="FO132" s="3">
        <v>40863</v>
      </c>
      <c r="FP132" s="6">
        <v>11.6</v>
      </c>
      <c r="FQ132" s="6">
        <v>26.5</v>
      </c>
      <c r="FR132" s="6">
        <v>3.3</v>
      </c>
      <c r="FS132" s="6">
        <v>10.4</v>
      </c>
      <c r="FT132" s="5">
        <v>6.25</v>
      </c>
      <c r="FU132" s="4" t="s">
        <v>24</v>
      </c>
      <c r="FV132" s="4" t="s">
        <v>23</v>
      </c>
      <c r="FW132" s="4" t="s">
        <v>24</v>
      </c>
      <c r="FX132" s="4" t="s">
        <v>25</v>
      </c>
      <c r="FY132" s="209"/>
      <c r="FZ132" s="215"/>
      <c r="GA132" s="3">
        <v>40863</v>
      </c>
      <c r="GB132" s="6">
        <v>11.5</v>
      </c>
      <c r="GC132" s="6">
        <v>54</v>
      </c>
      <c r="GD132" s="6">
        <v>3.8</v>
      </c>
      <c r="GE132" s="6">
        <v>8.3800000000000008</v>
      </c>
      <c r="GF132" s="5">
        <v>7</v>
      </c>
      <c r="GG132" s="4" t="s">
        <v>24</v>
      </c>
      <c r="GH132" s="4" t="s">
        <v>24</v>
      </c>
      <c r="GI132" s="4" t="s">
        <v>24</v>
      </c>
      <c r="GJ132" s="4" t="s">
        <v>25</v>
      </c>
      <c r="GK132" s="209"/>
      <c r="GL132" s="215"/>
      <c r="GM132" s="3"/>
      <c r="GN132" s="6"/>
      <c r="GO132" s="6"/>
      <c r="GP132" s="6"/>
      <c r="GQ132" s="6"/>
      <c r="GR132" s="5"/>
      <c r="GS132" s="4"/>
      <c r="GT132" s="4"/>
      <c r="GU132" s="4"/>
      <c r="GV132" s="4"/>
      <c r="GW132" s="209"/>
      <c r="GX132" s="215"/>
      <c r="GY132" s="3"/>
      <c r="GZ132" s="6"/>
      <c r="HA132" s="6"/>
      <c r="HB132" s="6"/>
      <c r="HC132" s="6"/>
      <c r="HD132" s="5"/>
      <c r="HE132" s="4"/>
      <c r="HF132" s="4"/>
      <c r="HG132" s="4"/>
      <c r="HH132" s="4"/>
      <c r="HI132" s="209"/>
      <c r="HJ132" s="215"/>
      <c r="HK132" s="3"/>
      <c r="HL132" s="6"/>
      <c r="HM132" s="6"/>
      <c r="HN132" s="6"/>
      <c r="HO132" s="6"/>
      <c r="HP132" s="5"/>
      <c r="HQ132" s="4"/>
      <c r="HR132" s="4"/>
      <c r="HS132" s="4"/>
      <c r="HT132" s="4"/>
    </row>
    <row r="133" spans="1:228" ht="17.25" thickBot="1" x14ac:dyDescent="0.3">
      <c r="A133" s="210"/>
      <c r="B133" s="213"/>
      <c r="C133" s="45"/>
      <c r="D133" s="71">
        <v>1</v>
      </c>
      <c r="E133" s="71">
        <v>36.799999999999997</v>
      </c>
      <c r="F133" s="71">
        <v>9.1999999999999993</v>
      </c>
      <c r="G133" s="71">
        <v>0.05</v>
      </c>
      <c r="H133" s="5">
        <v>1.5</v>
      </c>
      <c r="I133" s="4" t="s">
        <v>22</v>
      </c>
      <c r="J133" s="4" t="s">
        <v>23</v>
      </c>
      <c r="K133" s="4" t="s">
        <v>22</v>
      </c>
      <c r="L133" s="4" t="s">
        <v>22</v>
      </c>
      <c r="M133" s="228"/>
      <c r="N133" s="245"/>
      <c r="O133" s="110"/>
      <c r="P133" s="71">
        <v>5.9</v>
      </c>
      <c r="Q133" s="71">
        <v>27.1</v>
      </c>
      <c r="R133" s="71">
        <v>9.1999999999999993</v>
      </c>
      <c r="S133" s="71">
        <v>0.25</v>
      </c>
      <c r="T133" s="5">
        <v>2.75</v>
      </c>
      <c r="U133" s="4" t="s">
        <v>24</v>
      </c>
      <c r="V133" s="4" t="s">
        <v>23</v>
      </c>
      <c r="W133" s="4" t="s">
        <v>22</v>
      </c>
      <c r="X133" s="4" t="s">
        <v>22</v>
      </c>
      <c r="Y133" s="228"/>
      <c r="Z133" s="245"/>
      <c r="AA133" s="45"/>
      <c r="AB133" s="73">
        <v>3.3</v>
      </c>
      <c r="AC133" s="73">
        <v>34.5</v>
      </c>
      <c r="AD133" s="73">
        <v>7.9</v>
      </c>
      <c r="AE133" s="73">
        <v>1.66</v>
      </c>
      <c r="AF133" s="77">
        <v>3.25</v>
      </c>
      <c r="AG133" s="4" t="s">
        <v>23</v>
      </c>
      <c r="AH133" s="4" t="s">
        <v>23</v>
      </c>
      <c r="AI133" s="4" t="s">
        <v>22</v>
      </c>
      <c r="AJ133" s="4" t="s">
        <v>24</v>
      </c>
      <c r="AK133" s="210"/>
      <c r="AL133" s="213"/>
      <c r="AM133" s="45"/>
      <c r="AN133" s="71">
        <v>7.3</v>
      </c>
      <c r="AO133" s="71">
        <v>21</v>
      </c>
      <c r="AP133" s="71">
        <v>5.2</v>
      </c>
      <c r="AQ133" s="71">
        <v>5.87</v>
      </c>
      <c r="AR133" s="5">
        <v>5.5</v>
      </c>
      <c r="AS133" s="4" t="s">
        <v>24</v>
      </c>
      <c r="AT133" s="4" t="s">
        <v>23</v>
      </c>
      <c r="AU133" s="4" t="s">
        <v>23</v>
      </c>
      <c r="AV133" s="4" t="s">
        <v>25</v>
      </c>
      <c r="AW133" s="210"/>
      <c r="AX133" s="213"/>
      <c r="AY133" s="45"/>
      <c r="AZ133" s="71">
        <v>9.8000000000000007</v>
      </c>
      <c r="BA133" s="71">
        <v>15.7</v>
      </c>
      <c r="BB133" s="71">
        <v>1.3</v>
      </c>
      <c r="BC133" s="71">
        <v>22.4</v>
      </c>
      <c r="BD133" s="5">
        <v>6.75</v>
      </c>
      <c r="BE133" s="4" t="s">
        <v>24</v>
      </c>
      <c r="BF133" s="4" t="s">
        <v>22</v>
      </c>
      <c r="BG133" s="4" t="s">
        <v>25</v>
      </c>
      <c r="BH133" s="4" t="s">
        <v>25</v>
      </c>
      <c r="BI133" s="210"/>
      <c r="BJ133" s="213"/>
      <c r="BK133" s="45"/>
      <c r="BL133" s="71">
        <v>8.3000000000000007</v>
      </c>
      <c r="BM133" s="71">
        <v>13.6</v>
      </c>
      <c r="BN133" s="71">
        <v>1.5</v>
      </c>
      <c r="BO133" s="71">
        <v>19.399999999999999</v>
      </c>
      <c r="BP133" s="5">
        <v>6.75</v>
      </c>
      <c r="BQ133" s="4" t="s">
        <v>24</v>
      </c>
      <c r="BR133" s="4" t="s">
        <v>22</v>
      </c>
      <c r="BS133" s="4" t="s">
        <v>25</v>
      </c>
      <c r="BT133" s="4" t="s">
        <v>25</v>
      </c>
      <c r="BU133" s="210"/>
      <c r="BV133" s="216"/>
      <c r="BW133" s="3">
        <v>41250</v>
      </c>
      <c r="BX133" s="6">
        <v>69.3</v>
      </c>
      <c r="BY133" s="6">
        <v>830</v>
      </c>
      <c r="BZ133" s="6">
        <v>1.1000000000000001</v>
      </c>
      <c r="CA133" s="6">
        <v>121</v>
      </c>
      <c r="CB133" s="5">
        <v>10</v>
      </c>
      <c r="CC133" s="4" t="s">
        <v>25</v>
      </c>
      <c r="CD133" s="4" t="s">
        <v>25</v>
      </c>
      <c r="CE133" s="4" t="s">
        <v>25</v>
      </c>
      <c r="CF133" s="4" t="s">
        <v>25</v>
      </c>
      <c r="CG133" s="248"/>
      <c r="CH133" s="216"/>
      <c r="CI133" s="3">
        <v>40884</v>
      </c>
      <c r="CJ133" s="6">
        <v>5</v>
      </c>
      <c r="CK133" s="6">
        <v>19.600000000000001</v>
      </c>
      <c r="CL133" s="6">
        <v>2.6</v>
      </c>
      <c r="CM133" s="6">
        <v>1.24</v>
      </c>
      <c r="CN133" s="5">
        <v>4.75</v>
      </c>
      <c r="CO133" s="4" t="s">
        <v>24</v>
      </c>
      <c r="CP133" s="4" t="s">
        <v>22</v>
      </c>
      <c r="CQ133" s="4" t="s">
        <v>24</v>
      </c>
      <c r="CR133" s="4" t="s">
        <v>24</v>
      </c>
      <c r="CS133" s="210"/>
      <c r="CT133" s="216"/>
      <c r="CU133" s="3">
        <v>40884</v>
      </c>
      <c r="CV133" s="6">
        <v>33.700000000000003</v>
      </c>
      <c r="CW133" s="6">
        <v>6</v>
      </c>
      <c r="CX133" s="6">
        <v>3.9</v>
      </c>
      <c r="CY133" s="6">
        <v>0.68</v>
      </c>
      <c r="CZ133" s="5">
        <v>5</v>
      </c>
      <c r="DA133" s="4" t="s">
        <v>25</v>
      </c>
      <c r="DB133" s="4" t="s">
        <v>22</v>
      </c>
      <c r="DC133" s="4" t="s">
        <v>24</v>
      </c>
      <c r="DD133" s="4" t="s">
        <v>23</v>
      </c>
      <c r="DE133" s="210"/>
      <c r="DF133" s="216"/>
      <c r="DG133" s="3"/>
      <c r="DH133" s="6"/>
      <c r="DI133" s="6"/>
      <c r="DJ133" s="6"/>
      <c r="DK133" s="6"/>
      <c r="DL133" s="5"/>
      <c r="DM133" s="4"/>
      <c r="DN133" s="4"/>
      <c r="DO133" s="4"/>
      <c r="DP133" s="4"/>
      <c r="DQ133" s="210"/>
      <c r="DR133" s="216"/>
      <c r="DS133" s="3">
        <v>40884</v>
      </c>
      <c r="DT133" s="6">
        <v>33.700000000000003</v>
      </c>
      <c r="DU133" s="6">
        <v>18</v>
      </c>
      <c r="DV133" s="6">
        <v>0.7</v>
      </c>
      <c r="DW133" s="6">
        <v>55.4</v>
      </c>
      <c r="DX133" s="5">
        <v>7.75</v>
      </c>
      <c r="DY133" s="4" t="s">
        <v>25</v>
      </c>
      <c r="DZ133" s="4" t="s">
        <v>22</v>
      </c>
      <c r="EA133" s="4" t="s">
        <v>25</v>
      </c>
      <c r="EB133" s="4" t="s">
        <v>25</v>
      </c>
      <c r="EC133" s="210"/>
      <c r="ED133" s="216"/>
      <c r="EE133" s="3">
        <v>40884</v>
      </c>
      <c r="EF133" s="6">
        <v>36.700000000000003</v>
      </c>
      <c r="EG133" s="6">
        <v>29.5</v>
      </c>
      <c r="EH133" s="6">
        <v>1.6</v>
      </c>
      <c r="EI133" s="6">
        <v>70.3</v>
      </c>
      <c r="EJ133" s="5">
        <v>8.25</v>
      </c>
      <c r="EK133" s="4" t="s">
        <v>25</v>
      </c>
      <c r="EL133" s="4" t="s">
        <v>23</v>
      </c>
      <c r="EM133" s="4" t="s">
        <v>25</v>
      </c>
      <c r="EN133" s="4" t="s">
        <v>25</v>
      </c>
      <c r="EO133" s="210"/>
      <c r="EP133" s="216"/>
      <c r="EQ133" s="3"/>
      <c r="ER133" s="6"/>
      <c r="ES133" s="6"/>
      <c r="ET133" s="6"/>
      <c r="EU133" s="6"/>
      <c r="EV133" s="5"/>
      <c r="EW133" s="4"/>
      <c r="EX133" s="4"/>
      <c r="EY133" s="4"/>
      <c r="EZ133" s="4"/>
      <c r="FA133" s="210"/>
      <c r="FB133" s="216"/>
      <c r="FC133" s="3">
        <v>40884</v>
      </c>
      <c r="FD133" s="6">
        <v>14.3</v>
      </c>
      <c r="FE133" s="6">
        <v>15.2</v>
      </c>
      <c r="FF133" s="6">
        <v>1.7</v>
      </c>
      <c r="FG133" s="6">
        <v>16.7</v>
      </c>
      <c r="FH133" s="5">
        <v>6.75</v>
      </c>
      <c r="FI133" s="4" t="s">
        <v>24</v>
      </c>
      <c r="FJ133" s="4" t="s">
        <v>22</v>
      </c>
      <c r="FK133" s="4" t="s">
        <v>25</v>
      </c>
      <c r="FL133" s="4" t="s">
        <v>25</v>
      </c>
      <c r="FM133" s="210"/>
      <c r="FN133" s="216"/>
      <c r="FO133" s="3">
        <v>40884</v>
      </c>
      <c r="FP133" s="6">
        <v>11.1</v>
      </c>
      <c r="FQ133" s="6">
        <v>20.2</v>
      </c>
      <c r="FR133" s="6">
        <v>2.2999999999999998</v>
      </c>
      <c r="FS133" s="6">
        <v>21.3</v>
      </c>
      <c r="FT133" s="5">
        <v>6.25</v>
      </c>
      <c r="FU133" s="4" t="s">
        <v>24</v>
      </c>
      <c r="FV133" s="4" t="s">
        <v>23</v>
      </c>
      <c r="FW133" s="4" t="s">
        <v>24</v>
      </c>
      <c r="FX133" s="4" t="s">
        <v>25</v>
      </c>
      <c r="FY133" s="210"/>
      <c r="FZ133" s="216"/>
      <c r="GA133" s="3">
        <v>40884</v>
      </c>
      <c r="GB133" s="6">
        <v>7.8</v>
      </c>
      <c r="GC133" s="6">
        <v>18.8</v>
      </c>
      <c r="GD133" s="6">
        <v>2.7</v>
      </c>
      <c r="GE133" s="6">
        <v>15.6</v>
      </c>
      <c r="GF133" s="5">
        <v>5.75</v>
      </c>
      <c r="GG133" s="4" t="s">
        <v>24</v>
      </c>
      <c r="GH133" s="4" t="s">
        <v>22</v>
      </c>
      <c r="GI133" s="4" t="s">
        <v>24</v>
      </c>
      <c r="GJ133" s="4" t="s">
        <v>25</v>
      </c>
      <c r="GK133" s="210"/>
      <c r="GL133" s="216"/>
      <c r="GM133" s="3"/>
      <c r="GN133" s="6"/>
      <c r="GO133" s="6"/>
      <c r="GP133" s="6"/>
      <c r="GQ133" s="6"/>
      <c r="GR133" s="5"/>
      <c r="GS133" s="4"/>
      <c r="GT133" s="4"/>
      <c r="GU133" s="4"/>
      <c r="GV133" s="4"/>
      <c r="GW133" s="210"/>
      <c r="GX133" s="216"/>
      <c r="GY133" s="3"/>
      <c r="GZ133" s="6"/>
      <c r="HA133" s="6"/>
      <c r="HB133" s="6"/>
      <c r="HC133" s="6"/>
      <c r="HD133" s="5"/>
      <c r="HE133" s="4"/>
      <c r="HF133" s="4"/>
      <c r="HG133" s="4"/>
      <c r="HH133" s="4"/>
      <c r="HI133" s="210"/>
      <c r="HJ133" s="216"/>
      <c r="HK133" s="3"/>
      <c r="HL133" s="6"/>
      <c r="HM133" s="6"/>
      <c r="HN133" s="6"/>
      <c r="HO133" s="6"/>
      <c r="HP133" s="5"/>
      <c r="HQ133" s="4"/>
      <c r="HR133" s="4"/>
      <c r="HS133" s="4"/>
      <c r="HT133" s="4"/>
    </row>
    <row r="134" spans="1:228" ht="18" thickTop="1" thickBot="1" x14ac:dyDescent="0.3">
      <c r="A134" s="15">
        <v>100</v>
      </c>
      <c r="B134" s="10" t="s">
        <v>21</v>
      </c>
      <c r="C134" s="65" t="s">
        <v>27</v>
      </c>
      <c r="D134" s="14">
        <v>2.7749999999999999</v>
      </c>
      <c r="E134" s="14">
        <v>24.783333333333331</v>
      </c>
      <c r="F134" s="14">
        <v>8.7750000000000004</v>
      </c>
      <c r="G134" s="14">
        <v>0.18416666666666667</v>
      </c>
      <c r="H134" s="13">
        <v>1.625</v>
      </c>
      <c r="I134" s="12" t="str">
        <f>IF(D134&lt;3,"1",IF(D134&lt;5,"3",IF(D134&lt;=15,"6",IF(D134&gt;15,"10"))))</f>
        <v>1</v>
      </c>
      <c r="J134" s="12" t="str">
        <f>IF(E134&lt;20,"1",IF(E134&lt;=49,"3",IF(E134&lt;=100,"6",IF(E134&gt;100,"10"))))</f>
        <v>3</v>
      </c>
      <c r="K134" s="12" t="str">
        <f>IF(F134&gt;6.5,"1",IF(F134&gt;=4.6,"3",IF(F134&gt;=2,"6",IF(F134&gt;=0,"10"))))</f>
        <v>1</v>
      </c>
      <c r="L134" s="12" t="str">
        <f>IF(G134&lt;0.5,"1",IF(G134&lt;1,"3",IF(G134&lt;=3,"6",IF(G134&gt;=3,"10"))))</f>
        <v>1</v>
      </c>
      <c r="M134" s="15">
        <v>100</v>
      </c>
      <c r="N134" s="10" t="s">
        <v>21</v>
      </c>
      <c r="O134" s="108" t="s">
        <v>27</v>
      </c>
      <c r="P134" s="14">
        <v>3.2333333333333329</v>
      </c>
      <c r="Q134" s="14">
        <v>30.983333333333338</v>
      </c>
      <c r="R134" s="14">
        <v>7.3500000000000014</v>
      </c>
      <c r="S134" s="14">
        <v>0.21166666666666667</v>
      </c>
      <c r="T134" s="13">
        <v>1.8125</v>
      </c>
      <c r="U134" s="12" t="e">
        <f>#N/A</f>
        <v>#N/A</v>
      </c>
      <c r="V134" s="12" t="e">
        <f>#N/A</f>
        <v>#N/A</v>
      </c>
      <c r="W134" s="12" t="str">
        <f>IF(R134&gt;6.5,"1",IF(R134&gt;=4.6,"3",IF(R134&gt;=2,"6",IF(R134&gt;=0,"10"))))</f>
        <v>1</v>
      </c>
      <c r="X134" s="12" t="e">
        <f>#N/A</f>
        <v>#N/A</v>
      </c>
      <c r="Y134" s="15">
        <v>100</v>
      </c>
      <c r="Z134" s="10" t="s">
        <v>21</v>
      </c>
      <c r="AA134" s="65" t="s">
        <v>27</v>
      </c>
      <c r="AB134" s="33">
        <v>6.0750000000000002</v>
      </c>
      <c r="AC134" s="33">
        <v>31.474999999999998</v>
      </c>
      <c r="AD134" s="33">
        <v>8.5916666666666668</v>
      </c>
      <c r="AE134" s="33">
        <v>2.6850000000000001</v>
      </c>
      <c r="AF134" s="13">
        <f>AVERAGE(AF122:AF133)</f>
        <v>3.8333333333333335</v>
      </c>
      <c r="AG134" s="12" t="str">
        <f>IF(AB134&lt;3,"1",IF(AB134&lt;5,"3",IF(AB134&lt;=15,"6",IF(AB134&gt;15,"10"))))</f>
        <v>6</v>
      </c>
      <c r="AH134" s="12" t="str">
        <f>IF(AC134&lt;20,"1",IF(AC134&lt;=49,"3",IF(AC134&lt;=100,"6",IF(AC134&gt;100,"10"))))</f>
        <v>3</v>
      </c>
      <c r="AI134" s="12" t="str">
        <f>IF(AD134&gt;6.5,"1",IF(AD134&gt;=4.6,"3",IF(AD134&gt;=2,"6",IF(AD134&gt;=0,"10"))))</f>
        <v>1</v>
      </c>
      <c r="AJ134" s="12" t="str">
        <f>IF(AE134&lt;0.5,"1",IF(AE134&lt;1,"3",IF(AE134&lt;=3,"6",IF(AE134&gt;=3,"10"))))</f>
        <v>6</v>
      </c>
      <c r="AK134" s="15">
        <v>100</v>
      </c>
      <c r="AL134" s="10" t="s">
        <v>21</v>
      </c>
      <c r="AM134" s="65" t="s">
        <v>27</v>
      </c>
      <c r="AN134" s="14">
        <v>20.325000000000003</v>
      </c>
      <c r="AO134" s="14">
        <v>26.208333333333332</v>
      </c>
      <c r="AP134" s="14">
        <v>2.7000000000000006</v>
      </c>
      <c r="AQ134" s="14">
        <v>6.326666666666668</v>
      </c>
      <c r="AR134" s="13">
        <f>AVERAGE(AR122:AR133)</f>
        <v>6.645833333333333</v>
      </c>
      <c r="AS134" s="12" t="str">
        <f>IF(AN134&lt;3,"1",IF(AN134&lt;5,"3",IF(AN134&lt;=15,"6",IF(AN134&gt;15,"10"))))</f>
        <v>10</v>
      </c>
      <c r="AT134" s="12" t="str">
        <f>IF(AO134&lt;20,"1",IF(AO134&lt;=49,"3",IF(AO134&lt;=100,"6",IF(AO134&gt;100,"10"))))</f>
        <v>3</v>
      </c>
      <c r="AU134" s="12" t="str">
        <f>IF(AP134&gt;6.5,"1",IF(AP134&gt;=4.6,"3",IF(AP134&gt;=2,"6",IF(AP134&gt;=0,"10"))))</f>
        <v>6</v>
      </c>
      <c r="AV134" s="12" t="str">
        <f>IF(AQ134&lt;0.5,"1",IF(AQ134&lt;1,"3",IF(AQ134&lt;=3,"6",IF(AQ134&gt;=3,"10"))))</f>
        <v>10</v>
      </c>
      <c r="AW134" s="15">
        <v>100</v>
      </c>
      <c r="AX134" s="43" t="s">
        <v>29</v>
      </c>
      <c r="AY134" s="65" t="s">
        <v>27</v>
      </c>
      <c r="AZ134" s="14">
        <v>9.5</v>
      </c>
      <c r="BA134" s="14">
        <v>16.916666666666664</v>
      </c>
      <c r="BB134" s="14">
        <v>1.9083333333333332</v>
      </c>
      <c r="BC134" s="14">
        <v>23.716666666666665</v>
      </c>
      <c r="BD134" s="13">
        <f>AVERAGE(BD122:BD133)</f>
        <v>6.416666666666667</v>
      </c>
      <c r="BE134" s="12" t="str">
        <f>IF(AZ134&lt;3,"1",IF(AZ134&lt;5,"3",IF(AZ134&lt;=15,"6",IF(AZ134&gt;15,"10"))))</f>
        <v>6</v>
      </c>
      <c r="BF134" s="12" t="str">
        <f>IF(BA134&lt;20,"1",IF(BA134&lt;=49,"3",IF(BA134&lt;=100,"6",IF(BA134&gt;100,"10"))))</f>
        <v>1</v>
      </c>
      <c r="BG134" s="12" t="str">
        <f>IF(BB134&gt;6.5,"1",IF(BB134&gt;=4.6,"3",IF(BB134&gt;=2,"6",IF(BB134&gt;=0,"10"))))</f>
        <v>10</v>
      </c>
      <c r="BH134" s="12" t="str">
        <f>IF(BC134&lt;0.5,"1",IF(BC134&lt;1,"3",IF(BC134&lt;=3,"6",IF(BC134&gt;=3,"10"))))</f>
        <v>10</v>
      </c>
      <c r="BI134" s="15">
        <v>100</v>
      </c>
      <c r="BJ134" s="10" t="s">
        <v>21</v>
      </c>
      <c r="BK134" s="65" t="s">
        <v>27</v>
      </c>
      <c r="BL134" s="14">
        <v>8.2666666666666657</v>
      </c>
      <c r="BM134" s="14">
        <v>16.824999999999999</v>
      </c>
      <c r="BN134" s="14">
        <v>1.8583333333333334</v>
      </c>
      <c r="BO134" s="14">
        <v>17.551666666666666</v>
      </c>
      <c r="BP134" s="13">
        <f>AVERAGE(BP122:BP133)</f>
        <v>6.375</v>
      </c>
      <c r="BQ134" s="12" t="str">
        <f>IF(BL134&lt;3,"1",IF(BL134&lt;5,"3",IF(BL134&lt;=15,"6",IF(BL134&gt;15,"10"))))</f>
        <v>6</v>
      </c>
      <c r="BR134" s="12" t="str">
        <f>IF(BM134&lt;20,"1",IF(BM134&lt;=49,"3",IF(BM134&lt;=100,"6",IF(BM134&gt;100,"10"))))</f>
        <v>1</v>
      </c>
      <c r="BS134" s="12" t="str">
        <f>IF(BN134&gt;6.5,"1",IF(BN134&gt;=4.6,"3",IF(BN134&gt;=2,"6",IF(BN134&gt;=0,"10"))))</f>
        <v>10</v>
      </c>
      <c r="BT134" s="12" t="str">
        <f>IF(BO134&lt;0.5,"1",IF(BO134&lt;1,"3",IF(BO134&lt;=3,"6",IF(BO134&gt;=3,"10"))))</f>
        <v>10</v>
      </c>
      <c r="BU134" s="15">
        <v>100</v>
      </c>
      <c r="BV134" s="17"/>
      <c r="BW134" s="18" t="s">
        <v>27</v>
      </c>
      <c r="BX134" s="19">
        <v>115.37</v>
      </c>
      <c r="BY134" s="19">
        <v>344.29</v>
      </c>
      <c r="BZ134" s="19">
        <v>1.3599999999999999</v>
      </c>
      <c r="CA134" s="19">
        <v>90.179999999999993</v>
      </c>
      <c r="CB134" s="22">
        <v>8.5250000000000004</v>
      </c>
      <c r="CC134" s="20"/>
      <c r="CD134" s="21"/>
      <c r="CE134" s="21"/>
      <c r="CF134" s="21"/>
      <c r="CG134" s="15">
        <v>100</v>
      </c>
      <c r="CH134" s="17"/>
      <c r="CI134" s="18" t="s">
        <v>27</v>
      </c>
      <c r="CJ134" s="19">
        <v>5.6</v>
      </c>
      <c r="CK134" s="19">
        <v>28.01</v>
      </c>
      <c r="CL134" s="19">
        <v>3.65</v>
      </c>
      <c r="CM134" s="19">
        <v>1.252</v>
      </c>
      <c r="CN134" s="13">
        <f>AVERAGE(CN122:CN133)</f>
        <v>4.2249999999999996</v>
      </c>
      <c r="CO134" s="12" t="str">
        <f>IF(CJ134&lt;3,"1",IF(CJ134&lt;5,"3",IF(CJ134&lt;=15,"6",IF(CJ134&gt;15,"10"))))</f>
        <v>6</v>
      </c>
      <c r="CP134" s="12" t="str">
        <f>IF(CK134&lt;20,"1",IF(CK134&lt;=49,"3",IF(CK134&lt;=100,"6",IF(CK134&gt;100,"10"))))</f>
        <v>3</v>
      </c>
      <c r="CQ134" s="12" t="str">
        <f>IF(CL134&gt;6.5,"1",IF(CL134&gt;=4.6,"3",IF(CL134&gt;=2,"6",IF(CL134&gt;=0,"10"))))</f>
        <v>6</v>
      </c>
      <c r="CR134" s="12" t="str">
        <f>IF(CM134&lt;0.5,"1",IF(CM134&lt;1,"3",IF(CM134&lt;=3,"6",IF(CM134&gt;=3,"10"))))</f>
        <v>6</v>
      </c>
      <c r="CS134" s="15">
        <v>100</v>
      </c>
      <c r="CT134" s="17"/>
      <c r="CU134" s="18" t="s">
        <v>27</v>
      </c>
      <c r="CV134" s="19">
        <v>10.66</v>
      </c>
      <c r="CW134" s="19">
        <v>13.27</v>
      </c>
      <c r="CX134" s="19">
        <v>2.36</v>
      </c>
      <c r="CY134" s="19">
        <v>15.885</v>
      </c>
      <c r="CZ134" s="13">
        <f>AVERAGE(CZ122:CZ133)</f>
        <v>5.5250000000000004</v>
      </c>
      <c r="DA134" s="12" t="str">
        <f>IF(CV134&lt;3,"1",IF(CV134&lt;5,"3",IF(CV134&lt;=15,"6",IF(CV134&gt;15,"10"))))</f>
        <v>6</v>
      </c>
      <c r="DB134" s="12" t="str">
        <f>IF(CW134&lt;20,"1",IF(CW134&lt;=49,"3",IF(CW134&lt;=100,"6",IF(CW134&gt;100,"10"))))</f>
        <v>1</v>
      </c>
      <c r="DC134" s="12" t="str">
        <f>IF(CX134&gt;6.5,"1",IF(CX134&gt;=4.6,"3",IF(CX134&gt;=2,"6",IF(CX134&gt;=0,"10"))))</f>
        <v>6</v>
      </c>
      <c r="DD134" s="12" t="str">
        <f>IF(CY134&lt;0.5,"1",IF(CY134&lt;1,"3",IF(CY134&lt;=3,"6",IF(CY134&gt;=3,"10"))))</f>
        <v>10</v>
      </c>
      <c r="DE134" s="15"/>
      <c r="DF134" s="17"/>
      <c r="DG134" s="18"/>
      <c r="DH134" s="19"/>
      <c r="DI134" s="19"/>
      <c r="DJ134" s="19"/>
      <c r="DK134" s="19"/>
      <c r="DL134" s="13"/>
      <c r="DM134" s="12"/>
      <c r="DN134" s="12"/>
      <c r="DO134" s="12"/>
      <c r="DP134" s="12"/>
      <c r="DQ134" s="15">
        <v>100</v>
      </c>
      <c r="DR134" s="17"/>
      <c r="DS134" s="18" t="s">
        <v>27</v>
      </c>
      <c r="DT134" s="19">
        <v>30.380000000000003</v>
      </c>
      <c r="DU134" s="19">
        <v>40.660000000000004</v>
      </c>
      <c r="DV134" s="19">
        <v>2.14</v>
      </c>
      <c r="DW134" s="19">
        <v>30.982999999999997</v>
      </c>
      <c r="DX134" s="13">
        <f>AVERAGE(DX122:DX133)</f>
        <v>7.6749999999999998</v>
      </c>
      <c r="DY134" s="12" t="str">
        <f>IF(DT134&lt;3,"1",IF(DT134&lt;5,"3",IF(DT134&lt;=15,"6",IF(DT134&gt;15,"10"))))</f>
        <v>10</v>
      </c>
      <c r="DZ134" s="12" t="str">
        <f>IF(DU134&lt;20,"1",IF(DU134&lt;=49,"3",IF(DU134&lt;=100,"6",IF(DU134&gt;100,"10"))))</f>
        <v>3</v>
      </c>
      <c r="EA134" s="12" t="str">
        <f>IF(DV134&gt;6.5,"1",IF(DV134&gt;=4.6,"3",IF(DV134&gt;=2,"6",IF(DV134&gt;=0,"10"))))</f>
        <v>6</v>
      </c>
      <c r="EB134" s="12" t="str">
        <f>IF(DW134&lt;0.5,"1",IF(DW134&lt;1,"3",IF(DW134&lt;=3,"6",IF(DW134&gt;=3,"10"))))</f>
        <v>10</v>
      </c>
      <c r="EC134" s="15">
        <v>100</v>
      </c>
      <c r="ED134" s="17"/>
      <c r="EE134" s="18" t="s">
        <v>27</v>
      </c>
      <c r="EF134" s="19">
        <v>19.54</v>
      </c>
      <c r="EG134" s="19">
        <v>27.27</v>
      </c>
      <c r="EH134" s="19">
        <v>2.4</v>
      </c>
      <c r="EI134" s="19">
        <v>39.704000000000001</v>
      </c>
      <c r="EJ134" s="13">
        <f>AVERAGE(EJ122:EJ133)</f>
        <v>7.0750000000000002</v>
      </c>
      <c r="EK134" s="12" t="str">
        <f>IF(EF134&lt;3,"1",IF(EF134&lt;5,"3",IF(EF134&lt;=15,"6",IF(EF134&gt;15,"10"))))</f>
        <v>10</v>
      </c>
      <c r="EL134" s="12" t="str">
        <f>IF(EG134&lt;20,"1",IF(EG134&lt;=49,"3",IF(EG134&lt;=100,"6",IF(EG134&gt;100,"10"))))</f>
        <v>3</v>
      </c>
      <c r="EM134" s="12" t="str">
        <f>IF(EH134&gt;6.5,"1",IF(EH134&gt;=4.6,"3",IF(EH134&gt;=2,"6",IF(EH134&gt;=0,"10"))))</f>
        <v>6</v>
      </c>
      <c r="EN134" s="12" t="str">
        <f>IF(EI134&lt;0.5,"1",IF(EI134&lt;1,"3",IF(EI134&lt;=3,"6",IF(EI134&gt;=3,"10"))))</f>
        <v>10</v>
      </c>
      <c r="EO134" s="15"/>
      <c r="EP134" s="17"/>
      <c r="EQ134" s="18"/>
      <c r="ER134" s="19"/>
      <c r="ES134" s="19"/>
      <c r="ET134" s="19"/>
      <c r="EU134" s="19"/>
      <c r="EV134" s="13"/>
      <c r="EW134" s="12"/>
      <c r="EX134" s="12"/>
      <c r="EY134" s="12"/>
      <c r="EZ134" s="12"/>
      <c r="FA134" s="15">
        <v>100</v>
      </c>
      <c r="FB134" s="17"/>
      <c r="FC134" s="18" t="s">
        <v>27</v>
      </c>
      <c r="FD134" s="19">
        <v>15.760000000000002</v>
      </c>
      <c r="FE134" s="19">
        <v>11.36</v>
      </c>
      <c r="FF134" s="19">
        <v>1.72</v>
      </c>
      <c r="FG134" s="19">
        <v>14.835999999999999</v>
      </c>
      <c r="FH134" s="13">
        <f>AVERAGE(FH122:FH133)</f>
        <v>6.9</v>
      </c>
      <c r="FI134" s="12" t="str">
        <f>IF(FD134&lt;3,"1",IF(FD134&lt;5,"3",IF(FD134&lt;=15,"6",IF(FD134&gt;15,"10"))))</f>
        <v>10</v>
      </c>
      <c r="FJ134" s="12" t="str">
        <f>IF(FE134&lt;20,"1",IF(FE134&lt;=49,"3",IF(FE134&lt;=100,"6",IF(FE134&gt;100,"10"))))</f>
        <v>1</v>
      </c>
      <c r="FK134" s="12" t="str">
        <f>IF(FF134&gt;6.5,"1",IF(FF134&gt;=4.6,"3",IF(FF134&gt;=2,"6",IF(FF134&gt;=0,"10"))))</f>
        <v>10</v>
      </c>
      <c r="FL134" s="12" t="str">
        <f>IF(FG134&lt;0.5,"1",IF(FG134&lt;1,"3",IF(FG134&lt;=3,"6",IF(FG134&gt;=3,"10"))))</f>
        <v>10</v>
      </c>
      <c r="FM134" s="15">
        <v>100</v>
      </c>
      <c r="FN134" s="17"/>
      <c r="FO134" s="18" t="s">
        <v>27</v>
      </c>
      <c r="FP134" s="19">
        <v>10.7</v>
      </c>
      <c r="FQ134" s="19">
        <v>20.857999999999997</v>
      </c>
      <c r="FR134" s="19">
        <v>3.2299999999999995</v>
      </c>
      <c r="FS134" s="19">
        <v>15.738000000000003</v>
      </c>
      <c r="FT134" s="13">
        <f>AVERAGE(FT122:FT133)</f>
        <v>6.15</v>
      </c>
      <c r="FU134" s="12" t="str">
        <f>IF(FP134&lt;3,"1",IF(FP134&lt;5,"3",IF(FP134&lt;=15,"6",IF(FP134&gt;15,"10"))))</f>
        <v>6</v>
      </c>
      <c r="FV134" s="12" t="str">
        <f>IF(FQ134&lt;20,"1",IF(FQ134&lt;=49,"3",IF(FQ134&lt;=100,"6",IF(FQ134&gt;100,"10"))))</f>
        <v>3</v>
      </c>
      <c r="FW134" s="12" t="str">
        <f>IF(FR134&gt;6.5,"1",IF(FR134&gt;=4.6,"3",IF(FR134&gt;=2,"6",IF(FR134&gt;=0,"10"))))</f>
        <v>6</v>
      </c>
      <c r="FX134" s="12" t="str">
        <f>IF(FS134&lt;0.5,"1",IF(FS134&lt;1,"3",IF(FS134&lt;=3,"6",IF(FS134&gt;=3,"10"))))</f>
        <v>10</v>
      </c>
      <c r="FY134" s="15">
        <v>100</v>
      </c>
      <c r="FZ134" s="17"/>
      <c r="GA134" s="18" t="s">
        <v>27</v>
      </c>
      <c r="GB134" s="19">
        <v>12.059999999999999</v>
      </c>
      <c r="GC134" s="19">
        <v>29.550000000000004</v>
      </c>
      <c r="GD134" s="19">
        <v>3.1900000000000004</v>
      </c>
      <c r="GE134" s="19">
        <v>13.209999999999999</v>
      </c>
      <c r="GF134" s="13">
        <f>AVERAGE(GF122:GF133)</f>
        <v>6.4749999999999996</v>
      </c>
      <c r="GG134" s="12" t="str">
        <f>IF(GB134&lt;3,"1",IF(GB134&lt;5,"3",IF(GB134&lt;=15,"6",IF(GB134&gt;15,"10"))))</f>
        <v>6</v>
      </c>
      <c r="GH134" s="12" t="str">
        <f>IF(GC134&lt;20,"1",IF(GC134&lt;=49,"3",IF(GC134&lt;=100,"6",IF(GC134&gt;100,"10"))))</f>
        <v>3</v>
      </c>
      <c r="GI134" s="12" t="str">
        <f>IF(GD134&gt;6.5,"1",IF(GD134&gt;=4.6,"3",IF(GD134&gt;=2,"6",IF(GD134&gt;=0,"10"))))</f>
        <v>6</v>
      </c>
      <c r="GJ134" s="12" t="str">
        <f>IF(GE134&lt;0.5,"1",IF(GE134&lt;1,"3",IF(GE134&lt;=3,"6",IF(GE134&gt;=3,"10"))))</f>
        <v>10</v>
      </c>
      <c r="GK134" s="15"/>
      <c r="GL134" s="17"/>
      <c r="GM134" s="18"/>
      <c r="GN134" s="19"/>
      <c r="GO134" s="19"/>
      <c r="GP134" s="19"/>
      <c r="GQ134" s="19"/>
      <c r="GR134" s="13"/>
      <c r="GS134" s="12"/>
      <c r="GT134" s="12"/>
      <c r="GU134" s="12"/>
      <c r="GV134" s="12"/>
      <c r="GW134" s="15"/>
      <c r="GX134" s="17"/>
      <c r="GY134" s="18"/>
      <c r="GZ134" s="19"/>
      <c r="HA134" s="19"/>
      <c r="HB134" s="19"/>
      <c r="HC134" s="19"/>
      <c r="HD134" s="13"/>
      <c r="HE134" s="12"/>
      <c r="HF134" s="12"/>
      <c r="HG134" s="12"/>
      <c r="HH134" s="12"/>
      <c r="HI134" s="15"/>
      <c r="HJ134" s="17"/>
      <c r="HK134" s="18"/>
      <c r="HL134" s="19"/>
      <c r="HM134" s="19"/>
      <c r="HN134" s="19"/>
      <c r="HO134" s="19"/>
      <c r="HP134" s="13"/>
      <c r="HQ134" s="12"/>
      <c r="HR134" s="12"/>
      <c r="HS134" s="12"/>
      <c r="HT134" s="12"/>
    </row>
    <row r="135" spans="1:228" ht="17.25" thickTop="1" x14ac:dyDescent="0.25">
      <c r="A135" s="208">
        <v>101</v>
      </c>
      <c r="B135" s="211" t="s">
        <v>21</v>
      </c>
      <c r="C135" s="72">
        <v>40913</v>
      </c>
      <c r="D135" s="71">
        <v>1</v>
      </c>
      <c r="E135" s="71">
        <v>13</v>
      </c>
      <c r="F135" s="71">
        <v>10.199999999999999</v>
      </c>
      <c r="G135" s="71">
        <v>0.02</v>
      </c>
      <c r="H135" s="5">
        <v>1</v>
      </c>
      <c r="I135" s="4" t="s">
        <v>22</v>
      </c>
      <c r="J135" s="4" t="s">
        <v>22</v>
      </c>
      <c r="K135" s="4" t="s">
        <v>22</v>
      </c>
      <c r="L135" s="4" t="s">
        <v>22</v>
      </c>
      <c r="M135" s="208">
        <v>101</v>
      </c>
      <c r="N135" s="211" t="s">
        <v>21</v>
      </c>
      <c r="O135" s="72">
        <v>40913</v>
      </c>
      <c r="P135" s="71">
        <v>1</v>
      </c>
      <c r="Q135" s="71">
        <v>4</v>
      </c>
      <c r="R135" s="71">
        <v>10</v>
      </c>
      <c r="S135" s="71">
        <v>0.09</v>
      </c>
      <c r="T135" s="5" t="e">
        <f>#N/A</f>
        <v>#N/A</v>
      </c>
      <c r="U135" s="4" t="e">
        <f>#N/A</f>
        <v>#N/A</v>
      </c>
      <c r="V135" s="4" t="e">
        <f>#N/A</f>
        <v>#N/A</v>
      </c>
      <c r="W135" s="4" t="e">
        <f>#N/A</f>
        <v>#N/A</v>
      </c>
      <c r="X135" s="4" t="e">
        <f>#N/A</f>
        <v>#N/A</v>
      </c>
      <c r="Y135" s="226">
        <v>101</v>
      </c>
      <c r="Z135" s="243" t="s">
        <v>21</v>
      </c>
      <c r="AA135" s="72">
        <v>40913</v>
      </c>
      <c r="AB135" s="71">
        <v>2.8</v>
      </c>
      <c r="AC135" s="71">
        <v>30.2</v>
      </c>
      <c r="AD135" s="71">
        <v>9.4</v>
      </c>
      <c r="AE135" s="71">
        <v>4.5999999999999996</v>
      </c>
      <c r="AF135" s="5">
        <v>3.75</v>
      </c>
      <c r="AG135" s="4" t="s">
        <v>22</v>
      </c>
      <c r="AH135" s="4" t="s">
        <v>23</v>
      </c>
      <c r="AI135" s="4" t="s">
        <v>22</v>
      </c>
      <c r="AJ135" s="4" t="s">
        <v>25</v>
      </c>
      <c r="AK135" s="208">
        <v>101</v>
      </c>
      <c r="AL135" s="211" t="s">
        <v>21</v>
      </c>
      <c r="AM135" s="72">
        <v>40913</v>
      </c>
      <c r="AN135" s="71">
        <v>67.8</v>
      </c>
      <c r="AO135" s="71">
        <v>24.3</v>
      </c>
      <c r="AP135" s="71">
        <v>4.7</v>
      </c>
      <c r="AQ135" s="71">
        <v>12.7</v>
      </c>
      <c r="AR135" s="5">
        <v>6.5</v>
      </c>
      <c r="AS135" s="4" t="s">
        <v>25</v>
      </c>
      <c r="AT135" s="4" t="s">
        <v>23</v>
      </c>
      <c r="AU135" s="4" t="s">
        <v>23</v>
      </c>
      <c r="AV135" s="4" t="s">
        <v>25</v>
      </c>
      <c r="AW135" s="208">
        <v>101</v>
      </c>
      <c r="AX135" s="211" t="s">
        <v>21</v>
      </c>
      <c r="AY135" s="72">
        <v>40913</v>
      </c>
      <c r="AZ135" s="71">
        <v>13.7</v>
      </c>
      <c r="BA135" s="71">
        <v>16.8</v>
      </c>
      <c r="BB135" s="71">
        <v>0.8</v>
      </c>
      <c r="BC135" s="71">
        <v>28.7</v>
      </c>
      <c r="BD135" s="5">
        <v>6.75</v>
      </c>
      <c r="BE135" s="4" t="s">
        <v>24</v>
      </c>
      <c r="BF135" s="4" t="s">
        <v>22</v>
      </c>
      <c r="BG135" s="4" t="s">
        <v>25</v>
      </c>
      <c r="BH135" s="4" t="s">
        <v>25</v>
      </c>
      <c r="BI135" s="208">
        <v>101</v>
      </c>
      <c r="BJ135" s="211" t="s">
        <v>21</v>
      </c>
      <c r="BK135" s="72">
        <v>40913</v>
      </c>
      <c r="BL135" s="71">
        <v>14.9</v>
      </c>
      <c r="BM135" s="71">
        <v>23.9</v>
      </c>
      <c r="BN135" s="71">
        <v>1.4</v>
      </c>
      <c r="BO135" s="71">
        <v>19.100000000000001</v>
      </c>
      <c r="BP135" s="5">
        <v>7.25</v>
      </c>
      <c r="BQ135" s="4" t="s">
        <v>24</v>
      </c>
      <c r="BR135" s="4" t="s">
        <v>23</v>
      </c>
      <c r="BS135" s="4" t="s">
        <v>25</v>
      </c>
      <c r="BT135" s="4" t="s">
        <v>25</v>
      </c>
      <c r="BU135" s="208">
        <v>101</v>
      </c>
      <c r="BV135" s="214"/>
      <c r="BW135" s="3"/>
      <c r="BX135" s="6"/>
      <c r="BY135" s="6"/>
      <c r="BZ135" s="6"/>
      <c r="CA135" s="6"/>
      <c r="CB135" s="5"/>
      <c r="CC135" s="4"/>
      <c r="CD135" s="4"/>
      <c r="CE135" s="4"/>
      <c r="CF135" s="4"/>
      <c r="CG135" s="226">
        <v>101</v>
      </c>
      <c r="CH135" s="217"/>
      <c r="CI135" s="3"/>
      <c r="CJ135" s="6"/>
      <c r="CK135" s="6"/>
      <c r="CL135" s="6"/>
      <c r="CM135" s="6"/>
      <c r="CN135" s="5"/>
      <c r="CO135" s="4"/>
      <c r="CP135" s="4"/>
      <c r="CQ135" s="4"/>
      <c r="CR135" s="4"/>
      <c r="CS135" s="208">
        <v>101</v>
      </c>
      <c r="CT135" s="214"/>
      <c r="CU135" s="3"/>
      <c r="CV135" s="6"/>
      <c r="CW135" s="6"/>
      <c r="CX135" s="6"/>
      <c r="CY135" s="6"/>
      <c r="CZ135" s="5"/>
      <c r="DA135" s="4"/>
      <c r="DB135" s="4"/>
      <c r="DC135" s="4"/>
      <c r="DD135" s="4"/>
      <c r="DE135" s="208"/>
      <c r="DF135" s="214"/>
      <c r="DG135" s="3"/>
      <c r="DH135" s="6"/>
      <c r="DI135" s="6"/>
      <c r="DJ135" s="6"/>
      <c r="DK135" s="6"/>
      <c r="DL135" s="5"/>
      <c r="DM135" s="4"/>
      <c r="DN135" s="4"/>
      <c r="DO135" s="4"/>
      <c r="DP135" s="4"/>
      <c r="DQ135" s="208">
        <v>101</v>
      </c>
      <c r="DR135" s="214"/>
      <c r="DS135" s="3"/>
      <c r="DT135" s="6"/>
      <c r="DU135" s="6"/>
      <c r="DV135" s="6"/>
      <c r="DW135" s="6"/>
      <c r="DX135" s="5"/>
      <c r="DY135" s="4"/>
      <c r="DZ135" s="4"/>
      <c r="EA135" s="4"/>
      <c r="EB135" s="4"/>
      <c r="EC135" s="208">
        <v>101</v>
      </c>
      <c r="ED135" s="214"/>
      <c r="EE135" s="3"/>
      <c r="EF135" s="6"/>
      <c r="EG135" s="6"/>
      <c r="EH135" s="6"/>
      <c r="EI135" s="6"/>
      <c r="EJ135" s="5"/>
      <c r="EK135" s="4"/>
      <c r="EL135" s="4"/>
      <c r="EM135" s="4"/>
      <c r="EN135" s="4"/>
      <c r="EO135" s="208"/>
      <c r="EP135" s="214"/>
      <c r="EQ135" s="3"/>
      <c r="ER135" s="6"/>
      <c r="ES135" s="6"/>
      <c r="ET135" s="6"/>
      <c r="EU135" s="6"/>
      <c r="EV135" s="5"/>
      <c r="EW135" s="4"/>
      <c r="EX135" s="4"/>
      <c r="EY135" s="4"/>
      <c r="EZ135" s="4"/>
      <c r="FA135" s="208">
        <v>101</v>
      </c>
      <c r="FB135" s="214"/>
      <c r="FC135" s="3"/>
      <c r="FD135" s="6"/>
      <c r="FE135" s="6"/>
      <c r="FF135" s="6"/>
      <c r="FG135" s="6"/>
      <c r="FH135" s="5"/>
      <c r="FI135" s="4"/>
      <c r="FJ135" s="4"/>
      <c r="FK135" s="4"/>
      <c r="FL135" s="4"/>
      <c r="FM135" s="208">
        <v>101</v>
      </c>
      <c r="FN135" s="214"/>
      <c r="FO135" s="3"/>
      <c r="FP135" s="6"/>
      <c r="FQ135" s="6"/>
      <c r="FR135" s="6"/>
      <c r="FS135" s="6"/>
      <c r="FT135" s="5"/>
      <c r="FU135" s="4"/>
      <c r="FV135" s="4"/>
      <c r="FW135" s="4"/>
      <c r="FX135" s="4"/>
      <c r="FY135" s="208">
        <v>101</v>
      </c>
      <c r="FZ135" s="214"/>
      <c r="GA135" s="3"/>
      <c r="GB135" s="6"/>
      <c r="GC135" s="6"/>
      <c r="GD135" s="6"/>
      <c r="GE135" s="6"/>
      <c r="GF135" s="5"/>
      <c r="GG135" s="4"/>
      <c r="GH135" s="4"/>
      <c r="GI135" s="4"/>
      <c r="GJ135" s="4"/>
      <c r="GK135" s="208"/>
      <c r="GL135" s="214"/>
      <c r="GM135" s="3"/>
      <c r="GN135" s="6"/>
      <c r="GO135" s="6"/>
      <c r="GP135" s="6"/>
      <c r="GQ135" s="6"/>
      <c r="GR135" s="5"/>
      <c r="GS135" s="4"/>
      <c r="GT135" s="4"/>
      <c r="GU135" s="4"/>
      <c r="GV135" s="4"/>
      <c r="GW135" s="208"/>
      <c r="GX135" s="214"/>
      <c r="GY135" s="3"/>
      <c r="GZ135" s="6"/>
      <c r="HA135" s="6"/>
      <c r="HB135" s="6"/>
      <c r="HC135" s="6"/>
      <c r="HD135" s="5"/>
      <c r="HE135" s="4"/>
      <c r="HF135" s="4"/>
      <c r="HG135" s="4"/>
      <c r="HH135" s="4"/>
      <c r="HI135" s="208"/>
      <c r="HJ135" s="214"/>
      <c r="HK135" s="3"/>
      <c r="HL135" s="6"/>
      <c r="HM135" s="6"/>
      <c r="HN135" s="6"/>
      <c r="HO135" s="6"/>
      <c r="HP135" s="5"/>
      <c r="HQ135" s="4"/>
      <c r="HR135" s="4"/>
      <c r="HS135" s="4"/>
      <c r="HT135" s="4"/>
    </row>
    <row r="136" spans="1:228" x14ac:dyDescent="0.25">
      <c r="A136" s="209"/>
      <c r="B136" s="212"/>
      <c r="C136" s="72">
        <v>40942</v>
      </c>
      <c r="D136" s="71">
        <v>1</v>
      </c>
      <c r="E136" s="71">
        <v>15</v>
      </c>
      <c r="F136" s="71">
        <v>9.8000000000000007</v>
      </c>
      <c r="G136" s="71">
        <v>0.02</v>
      </c>
      <c r="H136" s="5">
        <v>1</v>
      </c>
      <c r="I136" s="4" t="s">
        <v>22</v>
      </c>
      <c r="J136" s="4" t="s">
        <v>22</v>
      </c>
      <c r="K136" s="4" t="s">
        <v>22</v>
      </c>
      <c r="L136" s="4" t="s">
        <v>22</v>
      </c>
      <c r="M136" s="209"/>
      <c r="N136" s="212"/>
      <c r="O136" s="72">
        <v>40942</v>
      </c>
      <c r="P136" s="71">
        <v>1.1000000000000001</v>
      </c>
      <c r="Q136" s="71">
        <v>4.4000000000000004</v>
      </c>
      <c r="R136" s="71">
        <v>9.6</v>
      </c>
      <c r="S136" s="71">
        <v>0.06</v>
      </c>
      <c r="T136" s="5" t="e">
        <f>#N/A</f>
        <v>#N/A</v>
      </c>
      <c r="U136" s="4" t="e">
        <f>#N/A</f>
        <v>#N/A</v>
      </c>
      <c r="V136" s="4" t="e">
        <f>#N/A</f>
        <v>#N/A</v>
      </c>
      <c r="W136" s="4" t="e">
        <f>#N/A</f>
        <v>#N/A</v>
      </c>
      <c r="X136" s="4" t="e">
        <f>#N/A</f>
        <v>#N/A</v>
      </c>
      <c r="Y136" s="227"/>
      <c r="Z136" s="244"/>
      <c r="AA136" s="72">
        <v>40942</v>
      </c>
      <c r="AB136" s="71">
        <v>5</v>
      </c>
      <c r="AC136" s="71">
        <v>33.200000000000003</v>
      </c>
      <c r="AD136" s="71">
        <v>8.9</v>
      </c>
      <c r="AE136" s="71">
        <v>8.1199999999999992</v>
      </c>
      <c r="AF136" s="5">
        <v>5</v>
      </c>
      <c r="AG136" s="4" t="s">
        <v>24</v>
      </c>
      <c r="AH136" s="4" t="s">
        <v>23</v>
      </c>
      <c r="AI136" s="4" t="s">
        <v>22</v>
      </c>
      <c r="AJ136" s="4" t="s">
        <v>25</v>
      </c>
      <c r="AK136" s="209"/>
      <c r="AL136" s="212"/>
      <c r="AM136" s="72">
        <v>40942</v>
      </c>
      <c r="AN136" s="71">
        <v>95.2</v>
      </c>
      <c r="AO136" s="71">
        <v>27.7</v>
      </c>
      <c r="AP136" s="71">
        <v>1.1000000000000001</v>
      </c>
      <c r="AQ136" s="71">
        <v>12.6</v>
      </c>
      <c r="AR136" s="5">
        <v>8.25</v>
      </c>
      <c r="AS136" s="4" t="s">
        <v>25</v>
      </c>
      <c r="AT136" s="4" t="s">
        <v>23</v>
      </c>
      <c r="AU136" s="4" t="s">
        <v>25</v>
      </c>
      <c r="AV136" s="4" t="s">
        <v>25</v>
      </c>
      <c r="AW136" s="209"/>
      <c r="AX136" s="212"/>
      <c r="AY136" s="72">
        <v>40942</v>
      </c>
      <c r="AZ136" s="71">
        <v>10.199999999999999</v>
      </c>
      <c r="BA136" s="71">
        <v>10.199999999999999</v>
      </c>
      <c r="BB136" s="71">
        <v>3.9</v>
      </c>
      <c r="BC136" s="71">
        <v>20.9</v>
      </c>
      <c r="BD136" s="5">
        <v>5.75</v>
      </c>
      <c r="BE136" s="4" t="s">
        <v>24</v>
      </c>
      <c r="BF136" s="4" t="s">
        <v>22</v>
      </c>
      <c r="BG136" s="4" t="s">
        <v>24</v>
      </c>
      <c r="BH136" s="4" t="s">
        <v>25</v>
      </c>
      <c r="BI136" s="209"/>
      <c r="BJ136" s="212"/>
      <c r="BK136" s="72">
        <v>40942</v>
      </c>
      <c r="BL136" s="71">
        <v>7.2</v>
      </c>
      <c r="BM136" s="71">
        <v>11.6</v>
      </c>
      <c r="BN136" s="71">
        <v>5.3</v>
      </c>
      <c r="BO136" s="71">
        <v>18</v>
      </c>
      <c r="BP136" s="5">
        <v>5</v>
      </c>
      <c r="BQ136" s="4" t="s">
        <v>24</v>
      </c>
      <c r="BR136" s="4" t="s">
        <v>22</v>
      </c>
      <c r="BS136" s="4" t="s">
        <v>23</v>
      </c>
      <c r="BT136" s="4" t="s">
        <v>25</v>
      </c>
      <c r="BU136" s="209"/>
      <c r="BV136" s="215"/>
      <c r="BW136" s="3"/>
      <c r="BX136" s="6"/>
      <c r="BY136" s="6"/>
      <c r="BZ136" s="6"/>
      <c r="CA136" s="6"/>
      <c r="CB136" s="5"/>
      <c r="CC136" s="4"/>
      <c r="CD136" s="4"/>
      <c r="CE136" s="4"/>
      <c r="CF136" s="4"/>
      <c r="CG136" s="227"/>
      <c r="CH136" s="215"/>
      <c r="CI136" s="3"/>
      <c r="CJ136" s="6"/>
      <c r="CK136" s="6"/>
      <c r="CL136" s="6"/>
      <c r="CM136" s="6"/>
      <c r="CN136" s="5"/>
      <c r="CO136" s="4"/>
      <c r="CP136" s="4"/>
      <c r="CQ136" s="4"/>
      <c r="CR136" s="4"/>
      <c r="CS136" s="209"/>
      <c r="CT136" s="215"/>
      <c r="CU136" s="3"/>
      <c r="CV136" s="6"/>
      <c r="CW136" s="6"/>
      <c r="CX136" s="6"/>
      <c r="CY136" s="6"/>
      <c r="CZ136" s="5"/>
      <c r="DA136" s="4"/>
      <c r="DB136" s="4"/>
      <c r="DC136" s="4"/>
      <c r="DD136" s="4"/>
      <c r="DE136" s="209"/>
      <c r="DF136" s="215"/>
      <c r="DG136" s="3"/>
      <c r="DH136" s="6"/>
      <c r="DI136" s="6"/>
      <c r="DJ136" s="6"/>
      <c r="DK136" s="6"/>
      <c r="DL136" s="5"/>
      <c r="DM136" s="4"/>
      <c r="DN136" s="4"/>
      <c r="DO136" s="4"/>
      <c r="DP136" s="4"/>
      <c r="DQ136" s="209"/>
      <c r="DR136" s="215"/>
      <c r="DS136" s="3"/>
      <c r="DT136" s="6"/>
      <c r="DU136" s="6"/>
      <c r="DV136" s="6"/>
      <c r="DW136" s="6"/>
      <c r="DX136" s="5"/>
      <c r="DY136" s="4"/>
      <c r="DZ136" s="4"/>
      <c r="EA136" s="4"/>
      <c r="EB136" s="4"/>
      <c r="EC136" s="209"/>
      <c r="ED136" s="215"/>
      <c r="EE136" s="3"/>
      <c r="EF136" s="6"/>
      <c r="EG136" s="6"/>
      <c r="EH136" s="6"/>
      <c r="EI136" s="6"/>
      <c r="EJ136" s="5"/>
      <c r="EK136" s="4"/>
      <c r="EL136" s="4"/>
      <c r="EM136" s="4"/>
      <c r="EN136" s="4"/>
      <c r="EO136" s="209"/>
      <c r="EP136" s="215"/>
      <c r="EQ136" s="3"/>
      <c r="ER136" s="6"/>
      <c r="ES136" s="6"/>
      <c r="ET136" s="6"/>
      <c r="EU136" s="6"/>
      <c r="EV136" s="5"/>
      <c r="EW136" s="4"/>
      <c r="EX136" s="4"/>
      <c r="EY136" s="4"/>
      <c r="EZ136" s="4"/>
      <c r="FA136" s="209"/>
      <c r="FB136" s="215"/>
      <c r="FC136" s="3"/>
      <c r="FD136" s="6"/>
      <c r="FE136" s="6"/>
      <c r="FF136" s="6"/>
      <c r="FG136" s="6"/>
      <c r="FH136" s="5"/>
      <c r="FI136" s="4"/>
      <c r="FJ136" s="4"/>
      <c r="FK136" s="4"/>
      <c r="FL136" s="4"/>
      <c r="FM136" s="209"/>
      <c r="FN136" s="215"/>
      <c r="FO136" s="3"/>
      <c r="FP136" s="6"/>
      <c r="FQ136" s="6"/>
      <c r="FR136" s="6"/>
      <c r="FS136" s="6"/>
      <c r="FT136" s="5"/>
      <c r="FU136" s="4"/>
      <c r="FV136" s="4"/>
      <c r="FW136" s="4"/>
      <c r="FX136" s="4"/>
      <c r="FY136" s="209"/>
      <c r="FZ136" s="215"/>
      <c r="GA136" s="3"/>
      <c r="GB136" s="6"/>
      <c r="GC136" s="6"/>
      <c r="GD136" s="6"/>
      <c r="GE136" s="6"/>
      <c r="GF136" s="5"/>
      <c r="GG136" s="4"/>
      <c r="GH136" s="4"/>
      <c r="GI136" s="4"/>
      <c r="GJ136" s="4"/>
      <c r="GK136" s="209"/>
      <c r="GL136" s="215"/>
      <c r="GM136" s="3"/>
      <c r="GN136" s="6"/>
      <c r="GO136" s="6"/>
      <c r="GP136" s="6"/>
      <c r="GQ136" s="6"/>
      <c r="GR136" s="5"/>
      <c r="GS136" s="4"/>
      <c r="GT136" s="4"/>
      <c r="GU136" s="4"/>
      <c r="GV136" s="4"/>
      <c r="GW136" s="209"/>
      <c r="GX136" s="215"/>
      <c r="GY136" s="3"/>
      <c r="GZ136" s="6"/>
      <c r="HA136" s="6"/>
      <c r="HB136" s="6"/>
      <c r="HC136" s="6"/>
      <c r="HD136" s="5"/>
      <c r="HE136" s="4"/>
      <c r="HF136" s="4"/>
      <c r="HG136" s="4"/>
      <c r="HH136" s="4"/>
      <c r="HI136" s="209"/>
      <c r="HJ136" s="215"/>
      <c r="HK136" s="3"/>
      <c r="HL136" s="6"/>
      <c r="HM136" s="6"/>
      <c r="HN136" s="6"/>
      <c r="HO136" s="6"/>
      <c r="HP136" s="5"/>
      <c r="HQ136" s="4"/>
      <c r="HR136" s="4"/>
      <c r="HS136" s="4"/>
      <c r="HT136" s="4"/>
    </row>
    <row r="137" spans="1:228" x14ac:dyDescent="0.25">
      <c r="A137" s="209"/>
      <c r="B137" s="212"/>
      <c r="C137" s="67">
        <v>40974</v>
      </c>
      <c r="D137" s="71">
        <v>1.5</v>
      </c>
      <c r="E137" s="71">
        <v>6.6</v>
      </c>
      <c r="F137" s="71">
        <v>6.8</v>
      </c>
      <c r="G137" s="71">
        <v>0.03</v>
      </c>
      <c r="H137" s="5">
        <v>1</v>
      </c>
      <c r="I137" s="4" t="s">
        <v>22</v>
      </c>
      <c r="J137" s="4" t="s">
        <v>22</v>
      </c>
      <c r="K137" s="4" t="s">
        <v>22</v>
      </c>
      <c r="L137" s="4" t="s">
        <v>22</v>
      </c>
      <c r="M137" s="209"/>
      <c r="N137" s="212"/>
      <c r="O137" s="67">
        <v>40974</v>
      </c>
      <c r="P137" s="71">
        <v>1</v>
      </c>
      <c r="Q137" s="71">
        <v>3.3</v>
      </c>
      <c r="R137" s="71">
        <v>8</v>
      </c>
      <c r="S137" s="71">
        <v>0.1</v>
      </c>
      <c r="T137" s="5" t="e">
        <f>#N/A</f>
        <v>#N/A</v>
      </c>
      <c r="U137" s="4" t="e">
        <f>#N/A</f>
        <v>#N/A</v>
      </c>
      <c r="V137" s="4" t="e">
        <f>#N/A</f>
        <v>#N/A</v>
      </c>
      <c r="W137" s="4" t="e">
        <f>#N/A</f>
        <v>#N/A</v>
      </c>
      <c r="X137" s="4" t="e">
        <f>#N/A</f>
        <v>#N/A</v>
      </c>
      <c r="Y137" s="227"/>
      <c r="Z137" s="244"/>
      <c r="AA137" s="67">
        <v>40974</v>
      </c>
      <c r="AB137" s="71">
        <v>5.9</v>
      </c>
      <c r="AC137" s="71">
        <v>45.9</v>
      </c>
      <c r="AD137" s="71">
        <v>5.9</v>
      </c>
      <c r="AE137" s="71">
        <v>5.25</v>
      </c>
      <c r="AF137" s="5">
        <v>5.5</v>
      </c>
      <c r="AG137" s="4" t="s">
        <v>24</v>
      </c>
      <c r="AH137" s="4" t="s">
        <v>23</v>
      </c>
      <c r="AI137" s="4" t="s">
        <v>23</v>
      </c>
      <c r="AJ137" s="4" t="s">
        <v>25</v>
      </c>
      <c r="AK137" s="209"/>
      <c r="AL137" s="212"/>
      <c r="AM137" s="67">
        <v>40974</v>
      </c>
      <c r="AN137" s="71">
        <v>8</v>
      </c>
      <c r="AO137" s="71">
        <v>11.4</v>
      </c>
      <c r="AP137" s="71">
        <v>2.9</v>
      </c>
      <c r="AQ137" s="71">
        <v>6.53</v>
      </c>
      <c r="AR137" s="5">
        <v>5.75</v>
      </c>
      <c r="AS137" s="4" t="s">
        <v>24</v>
      </c>
      <c r="AT137" s="4" t="s">
        <v>22</v>
      </c>
      <c r="AU137" s="4" t="s">
        <v>24</v>
      </c>
      <c r="AV137" s="4" t="s">
        <v>25</v>
      </c>
      <c r="AW137" s="209"/>
      <c r="AX137" s="212"/>
      <c r="AY137" s="67">
        <v>40974</v>
      </c>
      <c r="AZ137" s="71">
        <v>17.100000000000001</v>
      </c>
      <c r="BA137" s="71">
        <v>21.8</v>
      </c>
      <c r="BB137" s="71">
        <v>2</v>
      </c>
      <c r="BC137" s="71">
        <v>35</v>
      </c>
      <c r="BD137" s="5">
        <v>7.25</v>
      </c>
      <c r="BE137" s="4" t="s">
        <v>25</v>
      </c>
      <c r="BF137" s="4" t="s">
        <v>23</v>
      </c>
      <c r="BG137" s="4" t="s">
        <v>24</v>
      </c>
      <c r="BH137" s="4" t="s">
        <v>25</v>
      </c>
      <c r="BI137" s="209"/>
      <c r="BJ137" s="212"/>
      <c r="BK137" s="67">
        <v>40974</v>
      </c>
      <c r="BL137" s="71">
        <v>11</v>
      </c>
      <c r="BM137" s="71">
        <v>16.8</v>
      </c>
      <c r="BN137" s="71">
        <v>2.2000000000000002</v>
      </c>
      <c r="BO137" s="71">
        <v>19</v>
      </c>
      <c r="BP137" s="5">
        <v>5.75</v>
      </c>
      <c r="BQ137" s="4" t="s">
        <v>24</v>
      </c>
      <c r="BR137" s="4" t="s">
        <v>22</v>
      </c>
      <c r="BS137" s="4" t="s">
        <v>24</v>
      </c>
      <c r="BT137" s="4" t="s">
        <v>25</v>
      </c>
      <c r="BU137" s="209"/>
      <c r="BV137" s="215"/>
      <c r="BW137" s="3">
        <v>40988</v>
      </c>
      <c r="BX137" s="6">
        <v>137</v>
      </c>
      <c r="BY137" s="6">
        <v>84</v>
      </c>
      <c r="BZ137" s="6">
        <v>5</v>
      </c>
      <c r="CA137" s="6">
        <v>139</v>
      </c>
      <c r="CB137" s="5">
        <v>7.25</v>
      </c>
      <c r="CC137" s="4" t="s">
        <v>25</v>
      </c>
      <c r="CD137" s="4" t="s">
        <v>24</v>
      </c>
      <c r="CE137" s="4" t="s">
        <v>23</v>
      </c>
      <c r="CF137" s="4" t="s">
        <v>25</v>
      </c>
      <c r="CG137" s="227"/>
      <c r="CH137" s="215"/>
      <c r="CI137" s="3">
        <v>40988</v>
      </c>
      <c r="CJ137" s="6">
        <v>3.3</v>
      </c>
      <c r="CK137" s="6">
        <v>26.7</v>
      </c>
      <c r="CL137" s="6">
        <v>3.5</v>
      </c>
      <c r="CM137" s="6">
        <v>0.25</v>
      </c>
      <c r="CN137" s="5">
        <v>3.25</v>
      </c>
      <c r="CO137" s="4" t="s">
        <v>23</v>
      </c>
      <c r="CP137" s="4" t="s">
        <v>23</v>
      </c>
      <c r="CQ137" s="4" t="s">
        <v>24</v>
      </c>
      <c r="CR137" s="4" t="s">
        <v>22</v>
      </c>
      <c r="CS137" s="209"/>
      <c r="CT137" s="215"/>
      <c r="CU137" s="3">
        <v>40988</v>
      </c>
      <c r="CV137" s="6">
        <v>1</v>
      </c>
      <c r="CW137" s="6">
        <v>5.5</v>
      </c>
      <c r="CX137" s="6">
        <v>4.4000000000000004</v>
      </c>
      <c r="CY137" s="6">
        <v>0.64</v>
      </c>
      <c r="CZ137" s="5">
        <v>2.75</v>
      </c>
      <c r="DA137" s="4" t="s">
        <v>22</v>
      </c>
      <c r="DB137" s="4" t="s">
        <v>22</v>
      </c>
      <c r="DC137" s="4" t="s">
        <v>24</v>
      </c>
      <c r="DD137" s="4" t="s">
        <v>23</v>
      </c>
      <c r="DE137" s="209"/>
      <c r="DF137" s="215"/>
      <c r="DG137" s="3"/>
      <c r="DH137" s="6"/>
      <c r="DI137" s="6"/>
      <c r="DJ137" s="6"/>
      <c r="DK137" s="6"/>
      <c r="DL137" s="5"/>
      <c r="DM137" s="4"/>
      <c r="DN137" s="4"/>
      <c r="DO137" s="4"/>
      <c r="DP137" s="4"/>
      <c r="DQ137" s="209"/>
      <c r="DR137" s="215"/>
      <c r="DS137" s="3">
        <v>40988</v>
      </c>
      <c r="DT137" s="6">
        <v>27.9</v>
      </c>
      <c r="DU137" s="6">
        <v>27.2</v>
      </c>
      <c r="DV137" s="6">
        <v>0.4</v>
      </c>
      <c r="DW137" s="6">
        <v>51.6</v>
      </c>
      <c r="DX137" s="5">
        <v>8.25</v>
      </c>
      <c r="DY137" s="4" t="s">
        <v>25</v>
      </c>
      <c r="DZ137" s="4" t="s">
        <v>23</v>
      </c>
      <c r="EA137" s="4" t="s">
        <v>25</v>
      </c>
      <c r="EB137" s="4" t="s">
        <v>25</v>
      </c>
      <c r="EC137" s="209"/>
      <c r="ED137" s="215"/>
      <c r="EE137" s="3">
        <v>40988</v>
      </c>
      <c r="EF137" s="6">
        <v>29</v>
      </c>
      <c r="EG137" s="6">
        <v>43.5</v>
      </c>
      <c r="EH137" s="6">
        <v>1.5</v>
      </c>
      <c r="EI137" s="6">
        <v>43.2</v>
      </c>
      <c r="EJ137" s="5">
        <v>8.25</v>
      </c>
      <c r="EK137" s="4" t="s">
        <v>25</v>
      </c>
      <c r="EL137" s="4" t="s">
        <v>23</v>
      </c>
      <c r="EM137" s="4" t="s">
        <v>25</v>
      </c>
      <c r="EN137" s="4" t="s">
        <v>25</v>
      </c>
      <c r="EO137" s="209"/>
      <c r="EP137" s="215"/>
      <c r="EQ137" s="3"/>
      <c r="ER137" s="6"/>
      <c r="ES137" s="6"/>
      <c r="ET137" s="6"/>
      <c r="EU137" s="6"/>
      <c r="EV137" s="5"/>
      <c r="EW137" s="4"/>
      <c r="EX137" s="4"/>
      <c r="EY137" s="4"/>
      <c r="EZ137" s="4"/>
      <c r="FA137" s="209"/>
      <c r="FB137" s="215"/>
      <c r="FC137" s="3">
        <v>40988</v>
      </c>
      <c r="FD137" s="6">
        <v>24</v>
      </c>
      <c r="FE137" s="6">
        <v>16.100000000000001</v>
      </c>
      <c r="FF137" s="6">
        <v>0.6</v>
      </c>
      <c r="FG137" s="6">
        <v>17.7</v>
      </c>
      <c r="FH137" s="5">
        <v>7.75</v>
      </c>
      <c r="FI137" s="4" t="s">
        <v>25</v>
      </c>
      <c r="FJ137" s="4" t="s">
        <v>22</v>
      </c>
      <c r="FK137" s="4" t="s">
        <v>25</v>
      </c>
      <c r="FL137" s="4" t="s">
        <v>25</v>
      </c>
      <c r="FM137" s="209"/>
      <c r="FN137" s="215"/>
      <c r="FO137" s="3">
        <v>40988</v>
      </c>
      <c r="FP137" s="6">
        <v>14.7</v>
      </c>
      <c r="FQ137" s="6">
        <v>13.1</v>
      </c>
      <c r="FR137" s="6">
        <v>3.5</v>
      </c>
      <c r="FS137" s="6">
        <v>14.4</v>
      </c>
      <c r="FT137" s="5">
        <v>5.75</v>
      </c>
      <c r="FU137" s="4" t="s">
        <v>24</v>
      </c>
      <c r="FV137" s="4" t="s">
        <v>22</v>
      </c>
      <c r="FW137" s="4" t="s">
        <v>24</v>
      </c>
      <c r="FX137" s="4" t="s">
        <v>25</v>
      </c>
      <c r="FY137" s="209"/>
      <c r="FZ137" s="215"/>
      <c r="GA137" s="3">
        <v>40988</v>
      </c>
      <c r="GB137" s="6">
        <v>11.7</v>
      </c>
      <c r="GC137" s="6">
        <v>14.3</v>
      </c>
      <c r="GD137" s="6">
        <v>3.5</v>
      </c>
      <c r="GE137" s="6">
        <v>12.7</v>
      </c>
      <c r="GF137" s="5">
        <v>5.75</v>
      </c>
      <c r="GG137" s="4" t="s">
        <v>24</v>
      </c>
      <c r="GH137" s="4" t="s">
        <v>22</v>
      </c>
      <c r="GI137" s="4" t="s">
        <v>24</v>
      </c>
      <c r="GJ137" s="4" t="s">
        <v>25</v>
      </c>
      <c r="GK137" s="209"/>
      <c r="GL137" s="215"/>
      <c r="GM137" s="3"/>
      <c r="GN137" s="6"/>
      <c r="GO137" s="6"/>
      <c r="GP137" s="6"/>
      <c r="GQ137" s="6"/>
      <c r="GR137" s="5"/>
      <c r="GS137" s="4"/>
      <c r="GT137" s="4"/>
      <c r="GU137" s="4"/>
      <c r="GV137" s="4"/>
      <c r="GW137" s="209"/>
      <c r="GX137" s="215"/>
      <c r="GY137" s="3"/>
      <c r="GZ137" s="6"/>
      <c r="HA137" s="6"/>
      <c r="HB137" s="6"/>
      <c r="HC137" s="6"/>
      <c r="HD137" s="5"/>
      <c r="HE137" s="4"/>
      <c r="HF137" s="4"/>
      <c r="HG137" s="4"/>
      <c r="HH137" s="4"/>
      <c r="HI137" s="209"/>
      <c r="HJ137" s="215"/>
      <c r="HK137" s="3"/>
      <c r="HL137" s="6"/>
      <c r="HM137" s="6"/>
      <c r="HN137" s="6"/>
      <c r="HO137" s="6"/>
      <c r="HP137" s="5"/>
      <c r="HQ137" s="4"/>
      <c r="HR137" s="4"/>
      <c r="HS137" s="4"/>
      <c r="HT137" s="4"/>
    </row>
    <row r="138" spans="1:228" x14ac:dyDescent="0.25">
      <c r="A138" s="209"/>
      <c r="B138" s="212"/>
      <c r="C138" s="67">
        <v>41004</v>
      </c>
      <c r="D138" s="71">
        <v>3.5</v>
      </c>
      <c r="E138" s="71">
        <v>5.7</v>
      </c>
      <c r="F138" s="71">
        <v>7.5</v>
      </c>
      <c r="G138" s="71">
        <v>0.01</v>
      </c>
      <c r="H138" s="5">
        <v>1.5</v>
      </c>
      <c r="I138" s="4" t="s">
        <v>23</v>
      </c>
      <c r="J138" s="4" t="s">
        <v>22</v>
      </c>
      <c r="K138" s="4" t="s">
        <v>22</v>
      </c>
      <c r="L138" s="4" t="s">
        <v>22</v>
      </c>
      <c r="M138" s="209"/>
      <c r="N138" s="212"/>
      <c r="O138" s="67">
        <v>41004</v>
      </c>
      <c r="P138" s="71">
        <v>1.6</v>
      </c>
      <c r="Q138" s="71">
        <v>3.5</v>
      </c>
      <c r="R138" s="71">
        <v>8.8000000000000007</v>
      </c>
      <c r="S138" s="71">
        <v>0.04</v>
      </c>
      <c r="T138" s="5" t="e">
        <f>#N/A</f>
        <v>#N/A</v>
      </c>
      <c r="U138" s="4" t="e">
        <f>#N/A</f>
        <v>#N/A</v>
      </c>
      <c r="V138" s="4" t="e">
        <f>#N/A</f>
        <v>#N/A</v>
      </c>
      <c r="W138" s="4" t="e">
        <f>#N/A</f>
        <v>#N/A</v>
      </c>
      <c r="X138" s="4" t="e">
        <f>#N/A</f>
        <v>#N/A</v>
      </c>
      <c r="Y138" s="227"/>
      <c r="Z138" s="244"/>
      <c r="AA138" s="67">
        <v>41004</v>
      </c>
      <c r="AB138" s="71">
        <v>7.7</v>
      </c>
      <c r="AC138" s="71">
        <v>34.200000000000003</v>
      </c>
      <c r="AD138" s="71">
        <v>6.4</v>
      </c>
      <c r="AE138" s="71">
        <v>1.3</v>
      </c>
      <c r="AF138" s="5">
        <v>4.5</v>
      </c>
      <c r="AG138" s="4" t="s">
        <v>24</v>
      </c>
      <c r="AH138" s="4" t="s">
        <v>23</v>
      </c>
      <c r="AI138" s="4" t="s">
        <v>23</v>
      </c>
      <c r="AJ138" s="4" t="s">
        <v>24</v>
      </c>
      <c r="AK138" s="209"/>
      <c r="AL138" s="212"/>
      <c r="AM138" s="67">
        <v>41004</v>
      </c>
      <c r="AN138" s="71">
        <v>25.7</v>
      </c>
      <c r="AO138" s="71">
        <v>23.4</v>
      </c>
      <c r="AP138" s="71">
        <v>0.2</v>
      </c>
      <c r="AQ138" s="71">
        <v>12.3</v>
      </c>
      <c r="AR138" s="5">
        <v>8.25</v>
      </c>
      <c r="AS138" s="4" t="s">
        <v>25</v>
      </c>
      <c r="AT138" s="4" t="s">
        <v>23</v>
      </c>
      <c r="AU138" s="4" t="s">
        <v>25</v>
      </c>
      <c r="AV138" s="4" t="s">
        <v>25</v>
      </c>
      <c r="AW138" s="209"/>
      <c r="AX138" s="212"/>
      <c r="AY138" s="67">
        <v>41004</v>
      </c>
      <c r="AZ138" s="71">
        <v>15.6</v>
      </c>
      <c r="BA138" s="71">
        <v>23.7</v>
      </c>
      <c r="BB138" s="71">
        <v>5.3</v>
      </c>
      <c r="BC138" s="71">
        <v>35.200000000000003</v>
      </c>
      <c r="BD138" s="5">
        <v>6.5</v>
      </c>
      <c r="BE138" s="4" t="s">
        <v>25</v>
      </c>
      <c r="BF138" s="4" t="s">
        <v>23</v>
      </c>
      <c r="BG138" s="4" t="s">
        <v>23</v>
      </c>
      <c r="BH138" s="4" t="s">
        <v>25</v>
      </c>
      <c r="BI138" s="209"/>
      <c r="BJ138" s="212"/>
      <c r="BK138" s="67">
        <v>41004</v>
      </c>
      <c r="BL138" s="71">
        <v>12.8</v>
      </c>
      <c r="BM138" s="71">
        <v>16.7</v>
      </c>
      <c r="BN138" s="71">
        <v>2.5</v>
      </c>
      <c r="BO138" s="71">
        <v>25.4</v>
      </c>
      <c r="BP138" s="5">
        <v>5.75</v>
      </c>
      <c r="BQ138" s="4" t="s">
        <v>24</v>
      </c>
      <c r="BR138" s="4" t="s">
        <v>22</v>
      </c>
      <c r="BS138" s="4" t="s">
        <v>24</v>
      </c>
      <c r="BT138" s="4" t="s">
        <v>25</v>
      </c>
      <c r="BU138" s="209"/>
      <c r="BV138" s="215"/>
      <c r="BW138" s="3">
        <v>41015</v>
      </c>
      <c r="BX138" s="6">
        <v>116</v>
      </c>
      <c r="BY138" s="6">
        <v>430</v>
      </c>
      <c r="BZ138" s="6">
        <v>2.5</v>
      </c>
      <c r="CA138" s="6">
        <v>184</v>
      </c>
      <c r="CB138" s="5">
        <v>9</v>
      </c>
      <c r="CC138" s="4" t="s">
        <v>25</v>
      </c>
      <c r="CD138" s="4" t="s">
        <v>25</v>
      </c>
      <c r="CE138" s="4" t="s">
        <v>24</v>
      </c>
      <c r="CF138" s="4" t="s">
        <v>25</v>
      </c>
      <c r="CG138" s="227"/>
      <c r="CH138" s="215"/>
      <c r="CI138" s="3">
        <v>41015</v>
      </c>
      <c r="CJ138" s="6">
        <v>4.5</v>
      </c>
      <c r="CK138" s="6">
        <v>10.7</v>
      </c>
      <c r="CL138" s="6">
        <v>4.0999999999999996</v>
      </c>
      <c r="CM138" s="6">
        <v>0.2</v>
      </c>
      <c r="CN138" s="5">
        <v>2.75</v>
      </c>
      <c r="CO138" s="4" t="s">
        <v>23</v>
      </c>
      <c r="CP138" s="4" t="s">
        <v>22</v>
      </c>
      <c r="CQ138" s="4" t="s">
        <v>24</v>
      </c>
      <c r="CR138" s="4" t="s">
        <v>22</v>
      </c>
      <c r="CS138" s="209"/>
      <c r="CT138" s="215"/>
      <c r="CU138" s="3">
        <v>41015</v>
      </c>
      <c r="CV138" s="6">
        <v>6.2</v>
      </c>
      <c r="CW138" s="6">
        <v>3.6</v>
      </c>
      <c r="CX138" s="6">
        <v>4.2</v>
      </c>
      <c r="CY138" s="6">
        <v>4.6900000000000004</v>
      </c>
      <c r="CZ138" s="5">
        <v>5.75</v>
      </c>
      <c r="DA138" s="4" t="s">
        <v>24</v>
      </c>
      <c r="DB138" s="4" t="s">
        <v>22</v>
      </c>
      <c r="DC138" s="4" t="s">
        <v>24</v>
      </c>
      <c r="DD138" s="4" t="s">
        <v>25</v>
      </c>
      <c r="DE138" s="209"/>
      <c r="DF138" s="215"/>
      <c r="DG138" s="3"/>
      <c r="DH138" s="6"/>
      <c r="DI138" s="6"/>
      <c r="DJ138" s="6"/>
      <c r="DK138" s="6"/>
      <c r="DL138" s="5"/>
      <c r="DM138" s="4"/>
      <c r="DN138" s="4"/>
      <c r="DO138" s="4"/>
      <c r="DP138" s="4"/>
      <c r="DQ138" s="209"/>
      <c r="DR138" s="215"/>
      <c r="DS138" s="3">
        <v>41015</v>
      </c>
      <c r="DT138" s="6">
        <v>24.1</v>
      </c>
      <c r="DU138" s="6">
        <v>50</v>
      </c>
      <c r="DV138" s="6">
        <v>6.8</v>
      </c>
      <c r="DW138" s="6">
        <v>43.4</v>
      </c>
      <c r="DX138" s="5">
        <v>6.75</v>
      </c>
      <c r="DY138" s="4" t="s">
        <v>25</v>
      </c>
      <c r="DZ138" s="4" t="s">
        <v>24</v>
      </c>
      <c r="EA138" s="4" t="s">
        <v>22</v>
      </c>
      <c r="EB138" s="4" t="s">
        <v>25</v>
      </c>
      <c r="EC138" s="209"/>
      <c r="ED138" s="215"/>
      <c r="EE138" s="3">
        <v>41015</v>
      </c>
      <c r="EF138" s="6">
        <v>13.3</v>
      </c>
      <c r="EG138" s="6">
        <v>29</v>
      </c>
      <c r="EH138" s="6">
        <v>6.5</v>
      </c>
      <c r="EI138" s="6">
        <v>46.7</v>
      </c>
      <c r="EJ138" s="5">
        <v>5</v>
      </c>
      <c r="EK138" s="4" t="s">
        <v>24</v>
      </c>
      <c r="EL138" s="4" t="s">
        <v>23</v>
      </c>
      <c r="EM138" s="4" t="s">
        <v>22</v>
      </c>
      <c r="EN138" s="4" t="s">
        <v>25</v>
      </c>
      <c r="EO138" s="209"/>
      <c r="EP138" s="215"/>
      <c r="EQ138" s="3"/>
      <c r="ER138" s="6"/>
      <c r="ES138" s="6"/>
      <c r="ET138" s="6"/>
      <c r="EU138" s="6"/>
      <c r="EV138" s="5"/>
      <c r="EW138" s="4"/>
      <c r="EX138" s="4"/>
      <c r="EY138" s="4"/>
      <c r="EZ138" s="4"/>
      <c r="FA138" s="209"/>
      <c r="FB138" s="215"/>
      <c r="FC138" s="3">
        <v>41015</v>
      </c>
      <c r="FD138" s="6">
        <v>19.100000000000001</v>
      </c>
      <c r="FE138" s="6">
        <v>8.6</v>
      </c>
      <c r="FF138" s="6">
        <v>6.8</v>
      </c>
      <c r="FG138" s="6">
        <v>23.5</v>
      </c>
      <c r="FH138" s="5">
        <v>5.5</v>
      </c>
      <c r="FI138" s="4" t="s">
        <v>25</v>
      </c>
      <c r="FJ138" s="4" t="s">
        <v>22</v>
      </c>
      <c r="FK138" s="4" t="s">
        <v>22</v>
      </c>
      <c r="FL138" s="4" t="s">
        <v>25</v>
      </c>
      <c r="FM138" s="209"/>
      <c r="FN138" s="215"/>
      <c r="FO138" s="3">
        <v>41015</v>
      </c>
      <c r="FP138" s="6">
        <v>12.1</v>
      </c>
      <c r="FQ138" s="6">
        <v>62.8</v>
      </c>
      <c r="FR138" s="6">
        <v>4.2</v>
      </c>
      <c r="FS138" s="6">
        <v>20.3</v>
      </c>
      <c r="FT138" s="5">
        <v>7</v>
      </c>
      <c r="FU138" s="4" t="s">
        <v>24</v>
      </c>
      <c r="FV138" s="4" t="s">
        <v>24</v>
      </c>
      <c r="FW138" s="4" t="s">
        <v>24</v>
      </c>
      <c r="FX138" s="4" t="s">
        <v>25</v>
      </c>
      <c r="FY138" s="209"/>
      <c r="FZ138" s="215"/>
      <c r="GA138" s="3">
        <v>41015</v>
      </c>
      <c r="GB138" s="6">
        <v>7</v>
      </c>
      <c r="GC138" s="6">
        <v>28.8</v>
      </c>
      <c r="GD138" s="6">
        <v>6.2</v>
      </c>
      <c r="GE138" s="6">
        <v>15.2</v>
      </c>
      <c r="GF138" s="5">
        <v>5.5</v>
      </c>
      <c r="GG138" s="4" t="s">
        <v>24</v>
      </c>
      <c r="GH138" s="4" t="s">
        <v>23</v>
      </c>
      <c r="GI138" s="4" t="s">
        <v>23</v>
      </c>
      <c r="GJ138" s="4" t="s">
        <v>25</v>
      </c>
      <c r="GK138" s="209"/>
      <c r="GL138" s="215"/>
      <c r="GM138" s="3"/>
      <c r="GN138" s="6"/>
      <c r="GO138" s="6"/>
      <c r="GP138" s="6"/>
      <c r="GQ138" s="6"/>
      <c r="GR138" s="5"/>
      <c r="GS138" s="4"/>
      <c r="GT138" s="4"/>
      <c r="GU138" s="4"/>
      <c r="GV138" s="4"/>
      <c r="GW138" s="209"/>
      <c r="GX138" s="215"/>
      <c r="GY138" s="3"/>
      <c r="GZ138" s="6"/>
      <c r="HA138" s="6"/>
      <c r="HB138" s="6"/>
      <c r="HC138" s="6"/>
      <c r="HD138" s="5"/>
      <c r="HE138" s="4"/>
      <c r="HF138" s="4"/>
      <c r="HG138" s="4"/>
      <c r="HH138" s="4"/>
      <c r="HI138" s="209"/>
      <c r="HJ138" s="215"/>
      <c r="HK138" s="3"/>
      <c r="HL138" s="6"/>
      <c r="HM138" s="6"/>
      <c r="HN138" s="6"/>
      <c r="HO138" s="6"/>
      <c r="HP138" s="5"/>
      <c r="HQ138" s="4"/>
      <c r="HR138" s="4"/>
      <c r="HS138" s="4"/>
      <c r="HT138" s="4"/>
    </row>
    <row r="139" spans="1:228" x14ac:dyDescent="0.25">
      <c r="A139" s="209"/>
      <c r="B139" s="212"/>
      <c r="C139" s="3">
        <v>41038</v>
      </c>
      <c r="D139" s="73">
        <v>1.3</v>
      </c>
      <c r="E139" s="73">
        <v>34.200000000000003</v>
      </c>
      <c r="F139" s="73">
        <v>6.1</v>
      </c>
      <c r="G139" s="73">
        <v>0.04</v>
      </c>
      <c r="H139" s="5">
        <v>2</v>
      </c>
      <c r="I139" s="4" t="s">
        <v>22</v>
      </c>
      <c r="J139" s="4" t="s">
        <v>23</v>
      </c>
      <c r="K139" s="4" t="s">
        <v>23</v>
      </c>
      <c r="L139" s="4" t="s">
        <v>22</v>
      </c>
      <c r="M139" s="209"/>
      <c r="N139" s="212"/>
      <c r="O139" s="3">
        <v>41038</v>
      </c>
      <c r="P139" s="73">
        <v>1.3</v>
      </c>
      <c r="Q139" s="73">
        <v>18.600000000000001</v>
      </c>
      <c r="R139" s="73">
        <v>7.4</v>
      </c>
      <c r="S139" s="73">
        <v>0.05</v>
      </c>
      <c r="T139" s="5" t="e">
        <f>#N/A</f>
        <v>#N/A</v>
      </c>
      <c r="U139" s="4" t="e">
        <f>#N/A</f>
        <v>#N/A</v>
      </c>
      <c r="V139" s="4" t="e">
        <f>#N/A</f>
        <v>#N/A</v>
      </c>
      <c r="W139" s="4" t="e">
        <f>#N/A</f>
        <v>#N/A</v>
      </c>
      <c r="X139" s="4" t="e">
        <f>#N/A</f>
        <v>#N/A</v>
      </c>
      <c r="Y139" s="227"/>
      <c r="Z139" s="244"/>
      <c r="AA139" s="67">
        <v>41038</v>
      </c>
      <c r="AB139" s="76">
        <v>5.0999999999999996</v>
      </c>
      <c r="AC139" s="76">
        <v>45.6</v>
      </c>
      <c r="AD139" s="76">
        <v>6.5</v>
      </c>
      <c r="AE139" s="76">
        <v>2.83</v>
      </c>
      <c r="AF139" s="70">
        <v>4</v>
      </c>
      <c r="AG139" s="4" t="s">
        <v>24</v>
      </c>
      <c r="AH139" s="4" t="s">
        <v>23</v>
      </c>
      <c r="AI139" s="4" t="s">
        <v>22</v>
      </c>
      <c r="AJ139" s="4" t="s">
        <v>24</v>
      </c>
      <c r="AK139" s="209"/>
      <c r="AL139" s="212"/>
      <c r="AM139" s="3">
        <v>41038</v>
      </c>
      <c r="AN139" s="73">
        <v>12.2</v>
      </c>
      <c r="AO139" s="73">
        <v>27.6</v>
      </c>
      <c r="AP139" s="73">
        <v>4.8</v>
      </c>
      <c r="AQ139" s="73">
        <v>3.11</v>
      </c>
      <c r="AR139" s="5">
        <v>5.5</v>
      </c>
      <c r="AS139" s="4" t="s">
        <v>24</v>
      </c>
      <c r="AT139" s="4" t="s">
        <v>23</v>
      </c>
      <c r="AU139" s="4" t="s">
        <v>23</v>
      </c>
      <c r="AV139" s="4" t="s">
        <v>25</v>
      </c>
      <c r="AW139" s="209"/>
      <c r="AX139" s="212"/>
      <c r="AY139" s="3">
        <v>41038</v>
      </c>
      <c r="AZ139" s="73">
        <v>8.1999999999999993</v>
      </c>
      <c r="BA139" s="73">
        <v>14.1</v>
      </c>
      <c r="BB139" s="73">
        <v>6.5</v>
      </c>
      <c r="BC139" s="73">
        <v>24.7</v>
      </c>
      <c r="BD139" s="5">
        <v>4.5</v>
      </c>
      <c r="BE139" s="4" t="s">
        <v>24</v>
      </c>
      <c r="BF139" s="4" t="s">
        <v>22</v>
      </c>
      <c r="BG139" s="4" t="s">
        <v>22</v>
      </c>
      <c r="BH139" s="4" t="s">
        <v>25</v>
      </c>
      <c r="BI139" s="209"/>
      <c r="BJ139" s="212"/>
      <c r="BK139" s="3">
        <v>41038</v>
      </c>
      <c r="BL139" s="73">
        <v>6.7</v>
      </c>
      <c r="BM139" s="73">
        <v>16.8</v>
      </c>
      <c r="BN139" s="73">
        <v>6.6</v>
      </c>
      <c r="BO139" s="73">
        <v>16</v>
      </c>
      <c r="BP139" s="5">
        <v>4.5</v>
      </c>
      <c r="BQ139" s="4" t="s">
        <v>24</v>
      </c>
      <c r="BR139" s="4" t="s">
        <v>22</v>
      </c>
      <c r="BS139" s="4" t="s">
        <v>22</v>
      </c>
      <c r="BT139" s="4" t="s">
        <v>25</v>
      </c>
      <c r="BU139" s="209"/>
      <c r="BV139" s="215"/>
      <c r="BW139" s="3">
        <v>41044</v>
      </c>
      <c r="BX139" s="6">
        <v>313</v>
      </c>
      <c r="BY139" s="6">
        <v>290</v>
      </c>
      <c r="BZ139" s="6">
        <v>0.8</v>
      </c>
      <c r="CA139" s="6">
        <v>175</v>
      </c>
      <c r="CB139" s="5">
        <v>10</v>
      </c>
      <c r="CC139" s="4" t="s">
        <v>25</v>
      </c>
      <c r="CD139" s="4" t="s">
        <v>25</v>
      </c>
      <c r="CE139" s="4" t="s">
        <v>25</v>
      </c>
      <c r="CF139" s="4" t="s">
        <v>25</v>
      </c>
      <c r="CG139" s="227"/>
      <c r="CH139" s="215"/>
      <c r="CI139" s="3">
        <v>41044</v>
      </c>
      <c r="CJ139" s="6">
        <v>6.9</v>
      </c>
      <c r="CK139" s="6">
        <v>61</v>
      </c>
      <c r="CL139" s="6">
        <v>1.8</v>
      </c>
      <c r="CM139" s="6">
        <v>0.57999999999999996</v>
      </c>
      <c r="CN139" s="5">
        <v>6.25</v>
      </c>
      <c r="CO139" s="4" t="s">
        <v>24</v>
      </c>
      <c r="CP139" s="4" t="s">
        <v>24</v>
      </c>
      <c r="CQ139" s="4" t="s">
        <v>25</v>
      </c>
      <c r="CR139" s="4" t="s">
        <v>23</v>
      </c>
      <c r="CS139" s="209"/>
      <c r="CT139" s="215"/>
      <c r="CU139" s="3">
        <v>41044</v>
      </c>
      <c r="CV139" s="6">
        <v>1.6</v>
      </c>
      <c r="CW139" s="6">
        <v>2.7</v>
      </c>
      <c r="CX139" s="6">
        <v>7.1</v>
      </c>
      <c r="CY139" s="6">
        <v>4.75</v>
      </c>
      <c r="CZ139" s="5">
        <v>3.25</v>
      </c>
      <c r="DA139" s="4" t="s">
        <v>22</v>
      </c>
      <c r="DB139" s="4" t="s">
        <v>22</v>
      </c>
      <c r="DC139" s="4" t="s">
        <v>22</v>
      </c>
      <c r="DD139" s="4" t="s">
        <v>25</v>
      </c>
      <c r="DE139" s="209"/>
      <c r="DF139" s="215"/>
      <c r="DG139" s="3"/>
      <c r="DH139" s="6"/>
      <c r="DI139" s="6"/>
      <c r="DJ139" s="6"/>
      <c r="DK139" s="6"/>
      <c r="DL139" s="5"/>
      <c r="DM139" s="4"/>
      <c r="DN139" s="4"/>
      <c r="DO139" s="4"/>
      <c r="DP139" s="4"/>
      <c r="DQ139" s="209"/>
      <c r="DR139" s="215"/>
      <c r="DS139" s="3">
        <v>41044</v>
      </c>
      <c r="DT139" s="6">
        <v>20.2</v>
      </c>
      <c r="DU139" s="6">
        <v>40</v>
      </c>
      <c r="DV139" s="6">
        <v>2.7</v>
      </c>
      <c r="DW139" s="6">
        <v>23.3</v>
      </c>
      <c r="DX139" s="5">
        <v>7.25</v>
      </c>
      <c r="DY139" s="4" t="s">
        <v>25</v>
      </c>
      <c r="DZ139" s="4" t="s">
        <v>23</v>
      </c>
      <c r="EA139" s="4" t="s">
        <v>24</v>
      </c>
      <c r="EB139" s="4" t="s">
        <v>25</v>
      </c>
      <c r="EC139" s="209"/>
      <c r="ED139" s="215"/>
      <c r="EE139" s="3">
        <v>41044</v>
      </c>
      <c r="EF139" s="6">
        <v>19.2</v>
      </c>
      <c r="EG139" s="6">
        <v>266</v>
      </c>
      <c r="EH139" s="6">
        <v>2.8</v>
      </c>
      <c r="EI139" s="6">
        <v>15.8</v>
      </c>
      <c r="EJ139" s="5">
        <v>9</v>
      </c>
      <c r="EK139" s="4" t="s">
        <v>25</v>
      </c>
      <c r="EL139" s="4" t="s">
        <v>25</v>
      </c>
      <c r="EM139" s="4" t="s">
        <v>24</v>
      </c>
      <c r="EN139" s="4" t="s">
        <v>25</v>
      </c>
      <c r="EO139" s="209"/>
      <c r="EP139" s="215"/>
      <c r="EQ139" s="3"/>
      <c r="ER139" s="6"/>
      <c r="ES139" s="6"/>
      <c r="ET139" s="6"/>
      <c r="EU139" s="6"/>
      <c r="EV139" s="5"/>
      <c r="EW139" s="4"/>
      <c r="EX139" s="4"/>
      <c r="EY139" s="4"/>
      <c r="EZ139" s="4"/>
      <c r="FA139" s="209"/>
      <c r="FB139" s="215"/>
      <c r="FC139" s="3">
        <v>41044</v>
      </c>
      <c r="FD139" s="6">
        <v>15.7</v>
      </c>
      <c r="FE139" s="6">
        <v>13.4</v>
      </c>
      <c r="FF139" s="6">
        <v>2</v>
      </c>
      <c r="FG139" s="6">
        <v>14.6</v>
      </c>
      <c r="FH139" s="5">
        <v>6.75</v>
      </c>
      <c r="FI139" s="4" t="s">
        <v>25</v>
      </c>
      <c r="FJ139" s="4" t="s">
        <v>22</v>
      </c>
      <c r="FK139" s="4" t="s">
        <v>24</v>
      </c>
      <c r="FL139" s="4" t="s">
        <v>25</v>
      </c>
      <c r="FM139" s="209"/>
      <c r="FN139" s="215"/>
      <c r="FO139" s="3">
        <v>41044</v>
      </c>
      <c r="FP139" s="6">
        <v>9.5</v>
      </c>
      <c r="FQ139" s="6">
        <v>22.6</v>
      </c>
      <c r="FR139" s="6">
        <v>2.2999999999999998</v>
      </c>
      <c r="FS139" s="6">
        <v>10.5</v>
      </c>
      <c r="FT139" s="5">
        <v>6.25</v>
      </c>
      <c r="FU139" s="4" t="s">
        <v>24</v>
      </c>
      <c r="FV139" s="4" t="s">
        <v>23</v>
      </c>
      <c r="FW139" s="4" t="s">
        <v>24</v>
      </c>
      <c r="FX139" s="4" t="s">
        <v>25</v>
      </c>
      <c r="FY139" s="209"/>
      <c r="FZ139" s="215"/>
      <c r="GA139" s="3">
        <v>41044</v>
      </c>
      <c r="GB139" s="6">
        <v>9.6</v>
      </c>
      <c r="GC139" s="6">
        <v>29.2</v>
      </c>
      <c r="GD139" s="6">
        <v>7.2</v>
      </c>
      <c r="GE139" s="6">
        <v>11.1</v>
      </c>
      <c r="GF139" s="5">
        <v>5</v>
      </c>
      <c r="GG139" s="4" t="s">
        <v>24</v>
      </c>
      <c r="GH139" s="4" t="s">
        <v>23</v>
      </c>
      <c r="GI139" s="4" t="s">
        <v>22</v>
      </c>
      <c r="GJ139" s="4" t="s">
        <v>25</v>
      </c>
      <c r="GK139" s="209"/>
      <c r="GL139" s="215"/>
      <c r="GM139" s="3"/>
      <c r="GN139" s="6"/>
      <c r="GO139" s="6"/>
      <c r="GP139" s="6"/>
      <c r="GQ139" s="6"/>
      <c r="GR139" s="5"/>
      <c r="GS139" s="4"/>
      <c r="GT139" s="4"/>
      <c r="GU139" s="4"/>
      <c r="GV139" s="4"/>
      <c r="GW139" s="209"/>
      <c r="GX139" s="215"/>
      <c r="GY139" s="3"/>
      <c r="GZ139" s="6"/>
      <c r="HA139" s="6"/>
      <c r="HB139" s="6"/>
      <c r="HC139" s="6"/>
      <c r="HD139" s="5"/>
      <c r="HE139" s="4"/>
      <c r="HF139" s="4"/>
      <c r="HG139" s="4"/>
      <c r="HH139" s="4"/>
      <c r="HI139" s="209"/>
      <c r="HJ139" s="215"/>
      <c r="HK139" s="3"/>
      <c r="HL139" s="6"/>
      <c r="HM139" s="6"/>
      <c r="HN139" s="6"/>
      <c r="HO139" s="6"/>
      <c r="HP139" s="5"/>
      <c r="HQ139" s="4"/>
      <c r="HR139" s="4"/>
      <c r="HS139" s="4"/>
      <c r="HT139" s="4"/>
    </row>
    <row r="140" spans="1:228" x14ac:dyDescent="0.25">
      <c r="A140" s="209"/>
      <c r="B140" s="212"/>
      <c r="C140" s="3">
        <v>41067</v>
      </c>
      <c r="D140" s="76">
        <v>1</v>
      </c>
      <c r="E140" s="76">
        <v>13.2</v>
      </c>
      <c r="F140" s="76">
        <v>8</v>
      </c>
      <c r="G140" s="76">
        <v>0.03</v>
      </c>
      <c r="H140" s="74">
        <v>1</v>
      </c>
      <c r="I140" s="4" t="s">
        <v>22</v>
      </c>
      <c r="J140" s="4" t="s">
        <v>22</v>
      </c>
      <c r="K140" s="4" t="s">
        <v>22</v>
      </c>
      <c r="L140" s="4" t="s">
        <v>22</v>
      </c>
      <c r="M140" s="209"/>
      <c r="N140" s="212"/>
      <c r="O140" s="3">
        <v>41067</v>
      </c>
      <c r="P140" s="76">
        <v>1.4</v>
      </c>
      <c r="Q140" s="76">
        <v>7.5</v>
      </c>
      <c r="R140" s="76">
        <v>9.6</v>
      </c>
      <c r="S140" s="76">
        <v>0.03</v>
      </c>
      <c r="T140" s="74" t="e">
        <f>#N/A</f>
        <v>#N/A</v>
      </c>
      <c r="U140" s="4" t="e">
        <f>#N/A</f>
        <v>#N/A</v>
      </c>
      <c r="V140" s="4" t="e">
        <f>#N/A</f>
        <v>#N/A</v>
      </c>
      <c r="W140" s="4" t="e">
        <f>#N/A</f>
        <v>#N/A</v>
      </c>
      <c r="X140" s="4" t="e">
        <f>#N/A</f>
        <v>#N/A</v>
      </c>
      <c r="Y140" s="227"/>
      <c r="Z140" s="244"/>
      <c r="AA140" s="67">
        <v>41067</v>
      </c>
      <c r="AB140" s="76">
        <v>4.5</v>
      </c>
      <c r="AC140" s="76">
        <v>43</v>
      </c>
      <c r="AD140" s="76">
        <v>10.5</v>
      </c>
      <c r="AE140" s="76">
        <v>0.55000000000000004</v>
      </c>
      <c r="AF140" s="70">
        <v>2.5</v>
      </c>
      <c r="AG140" s="4" t="s">
        <v>23</v>
      </c>
      <c r="AH140" s="4" t="s">
        <v>23</v>
      </c>
      <c r="AI140" s="4" t="s">
        <v>22</v>
      </c>
      <c r="AJ140" s="4" t="s">
        <v>23</v>
      </c>
      <c r="AK140" s="209"/>
      <c r="AL140" s="212"/>
      <c r="AM140" s="3">
        <v>41067</v>
      </c>
      <c r="AN140" s="76">
        <v>12.6</v>
      </c>
      <c r="AO140" s="76">
        <v>27.9</v>
      </c>
      <c r="AP140" s="76">
        <v>8.1</v>
      </c>
      <c r="AQ140" s="76">
        <v>3.11</v>
      </c>
      <c r="AR140" s="74">
        <v>5</v>
      </c>
      <c r="AS140" s="4" t="s">
        <v>24</v>
      </c>
      <c r="AT140" s="4" t="s">
        <v>23</v>
      </c>
      <c r="AU140" s="4" t="s">
        <v>22</v>
      </c>
      <c r="AV140" s="4" t="s">
        <v>25</v>
      </c>
      <c r="AW140" s="209"/>
      <c r="AX140" s="212"/>
      <c r="AY140" s="3">
        <v>41067</v>
      </c>
      <c r="AZ140" s="80" t="s">
        <v>30</v>
      </c>
      <c r="BA140" s="80" t="s">
        <v>30</v>
      </c>
      <c r="BB140" s="80" t="s">
        <v>30</v>
      </c>
      <c r="BC140" s="80" t="s">
        <v>30</v>
      </c>
      <c r="BD140" s="74" t="s">
        <v>30</v>
      </c>
      <c r="BE140" s="4" t="s">
        <v>30</v>
      </c>
      <c r="BF140" s="4" t="s">
        <v>30</v>
      </c>
      <c r="BG140" s="4" t="s">
        <v>30</v>
      </c>
      <c r="BH140" s="4" t="s">
        <v>30</v>
      </c>
      <c r="BI140" s="209"/>
      <c r="BJ140" s="212"/>
      <c r="BK140" s="3">
        <v>41067</v>
      </c>
      <c r="BL140" s="76">
        <v>8.8000000000000007</v>
      </c>
      <c r="BM140" s="76">
        <v>25.4</v>
      </c>
      <c r="BN140" s="76">
        <v>5.0999999999999996</v>
      </c>
      <c r="BO140" s="76">
        <v>15.3</v>
      </c>
      <c r="BP140" s="74">
        <v>5.5</v>
      </c>
      <c r="BQ140" s="4" t="s">
        <v>24</v>
      </c>
      <c r="BR140" s="4" t="s">
        <v>23</v>
      </c>
      <c r="BS140" s="4" t="s">
        <v>23</v>
      </c>
      <c r="BT140" s="4" t="s">
        <v>25</v>
      </c>
      <c r="BU140" s="209"/>
      <c r="BV140" s="215"/>
      <c r="BW140" s="3">
        <v>41084</v>
      </c>
      <c r="BX140" s="6">
        <v>4.0999999999999996</v>
      </c>
      <c r="BY140" s="6">
        <v>29.2</v>
      </c>
      <c r="BZ140" s="6">
        <v>4.0999999999999996</v>
      </c>
      <c r="CA140" s="6">
        <v>6.98</v>
      </c>
      <c r="CB140" s="5">
        <v>5.5</v>
      </c>
      <c r="CC140" s="4" t="s">
        <v>23</v>
      </c>
      <c r="CD140" s="4" t="s">
        <v>23</v>
      </c>
      <c r="CE140" s="4" t="s">
        <v>24</v>
      </c>
      <c r="CF140" s="4" t="s">
        <v>25</v>
      </c>
      <c r="CG140" s="227"/>
      <c r="CH140" s="215"/>
      <c r="CI140" s="3">
        <v>41084</v>
      </c>
      <c r="CJ140" s="6">
        <v>2.1</v>
      </c>
      <c r="CK140" s="6">
        <v>59.5</v>
      </c>
      <c r="CL140" s="6">
        <v>4.9000000000000004</v>
      </c>
      <c r="CM140" s="6">
        <v>0.37</v>
      </c>
      <c r="CN140" s="5">
        <v>2.75</v>
      </c>
      <c r="CO140" s="4" t="s">
        <v>22</v>
      </c>
      <c r="CP140" s="4" t="s">
        <v>24</v>
      </c>
      <c r="CQ140" s="4" t="s">
        <v>23</v>
      </c>
      <c r="CR140" s="4" t="s">
        <v>22</v>
      </c>
      <c r="CS140" s="209"/>
      <c r="CT140" s="215"/>
      <c r="CU140" s="3">
        <v>41084</v>
      </c>
      <c r="CV140" s="6">
        <v>1.4</v>
      </c>
      <c r="CW140" s="6">
        <v>23.5</v>
      </c>
      <c r="CX140" s="6">
        <v>4.7</v>
      </c>
      <c r="CY140" s="6">
        <v>8.9</v>
      </c>
      <c r="CZ140" s="5">
        <v>4.25</v>
      </c>
      <c r="DA140" s="4" t="s">
        <v>22</v>
      </c>
      <c r="DB140" s="4" t="s">
        <v>23</v>
      </c>
      <c r="DC140" s="4" t="s">
        <v>23</v>
      </c>
      <c r="DD140" s="4" t="s">
        <v>25</v>
      </c>
      <c r="DE140" s="209"/>
      <c r="DF140" s="215"/>
      <c r="DG140" s="3"/>
      <c r="DH140" s="6"/>
      <c r="DI140" s="6"/>
      <c r="DJ140" s="6"/>
      <c r="DK140" s="6"/>
      <c r="DL140" s="5"/>
      <c r="DM140" s="4"/>
      <c r="DN140" s="4"/>
      <c r="DO140" s="4"/>
      <c r="DP140" s="4"/>
      <c r="DQ140" s="209"/>
      <c r="DR140" s="215"/>
      <c r="DS140" s="3">
        <v>41084</v>
      </c>
      <c r="DT140" s="6">
        <v>3.8</v>
      </c>
      <c r="DU140" s="6">
        <v>24.2</v>
      </c>
      <c r="DV140" s="6">
        <v>3.8</v>
      </c>
      <c r="DW140" s="6">
        <v>3.45</v>
      </c>
      <c r="DX140" s="5">
        <v>5.5</v>
      </c>
      <c r="DY140" s="4" t="s">
        <v>23</v>
      </c>
      <c r="DZ140" s="4" t="s">
        <v>23</v>
      </c>
      <c r="EA140" s="4" t="s">
        <v>24</v>
      </c>
      <c r="EB140" s="4" t="s">
        <v>25</v>
      </c>
      <c r="EC140" s="209"/>
      <c r="ED140" s="215"/>
      <c r="EE140" s="3">
        <v>41084</v>
      </c>
      <c r="EF140" s="6">
        <v>3.5</v>
      </c>
      <c r="EG140" s="6">
        <v>23.2</v>
      </c>
      <c r="EH140" s="6">
        <v>4.5</v>
      </c>
      <c r="EI140" s="6">
        <v>2.5</v>
      </c>
      <c r="EJ140" s="5">
        <v>4.5</v>
      </c>
      <c r="EK140" s="4" t="s">
        <v>23</v>
      </c>
      <c r="EL140" s="4" t="s">
        <v>23</v>
      </c>
      <c r="EM140" s="4" t="s">
        <v>24</v>
      </c>
      <c r="EN140" s="4" t="s">
        <v>24</v>
      </c>
      <c r="EO140" s="209"/>
      <c r="EP140" s="215"/>
      <c r="EQ140" s="3"/>
      <c r="ER140" s="6"/>
      <c r="ES140" s="6"/>
      <c r="ET140" s="6"/>
      <c r="EU140" s="6"/>
      <c r="EV140" s="5"/>
      <c r="EW140" s="4"/>
      <c r="EX140" s="4"/>
      <c r="EY140" s="4"/>
      <c r="EZ140" s="4"/>
      <c r="FA140" s="209"/>
      <c r="FB140" s="215"/>
      <c r="FC140" s="3">
        <v>41084</v>
      </c>
      <c r="FD140" s="6">
        <v>2.5</v>
      </c>
      <c r="FE140" s="6">
        <v>10.3</v>
      </c>
      <c r="FF140" s="6">
        <v>4.5999999999999996</v>
      </c>
      <c r="FG140" s="6">
        <v>2.2400000000000002</v>
      </c>
      <c r="FH140" s="5">
        <v>2.75</v>
      </c>
      <c r="FI140" s="4" t="s">
        <v>22</v>
      </c>
      <c r="FJ140" s="4" t="s">
        <v>22</v>
      </c>
      <c r="FK140" s="4" t="s">
        <v>23</v>
      </c>
      <c r="FL140" s="4" t="s">
        <v>24</v>
      </c>
      <c r="FM140" s="209"/>
      <c r="FN140" s="215"/>
      <c r="FO140" s="3">
        <v>41084</v>
      </c>
      <c r="FP140" s="6">
        <v>4.3</v>
      </c>
      <c r="FQ140" s="6">
        <v>36.799999999999997</v>
      </c>
      <c r="FR140" s="6">
        <v>4</v>
      </c>
      <c r="FS140" s="6">
        <v>2.12</v>
      </c>
      <c r="FT140" s="5">
        <v>4.5</v>
      </c>
      <c r="FU140" s="4" t="s">
        <v>23</v>
      </c>
      <c r="FV140" s="4" t="s">
        <v>23</v>
      </c>
      <c r="FW140" s="4" t="s">
        <v>24</v>
      </c>
      <c r="FX140" s="4" t="s">
        <v>24</v>
      </c>
      <c r="FY140" s="209"/>
      <c r="FZ140" s="215"/>
      <c r="GA140" s="3">
        <v>41084</v>
      </c>
      <c r="GB140" s="6">
        <v>3.3</v>
      </c>
      <c r="GC140" s="6">
        <v>23.8</v>
      </c>
      <c r="GD140" s="6">
        <v>4.5</v>
      </c>
      <c r="GE140" s="6">
        <v>1.92</v>
      </c>
      <c r="GF140" s="5">
        <v>4.5</v>
      </c>
      <c r="GG140" s="4" t="s">
        <v>23</v>
      </c>
      <c r="GH140" s="4" t="s">
        <v>23</v>
      </c>
      <c r="GI140" s="4" t="s">
        <v>24</v>
      </c>
      <c r="GJ140" s="4" t="s">
        <v>24</v>
      </c>
      <c r="GK140" s="209"/>
      <c r="GL140" s="215"/>
      <c r="GM140" s="3"/>
      <c r="GN140" s="6"/>
      <c r="GO140" s="6"/>
      <c r="GP140" s="6"/>
      <c r="GQ140" s="6"/>
      <c r="GR140" s="5"/>
      <c r="GS140" s="4"/>
      <c r="GT140" s="4"/>
      <c r="GU140" s="4"/>
      <c r="GV140" s="4"/>
      <c r="GW140" s="209"/>
      <c r="GX140" s="215"/>
      <c r="GY140" s="3"/>
      <c r="GZ140" s="6"/>
      <c r="HA140" s="6"/>
      <c r="HB140" s="6"/>
      <c r="HC140" s="6"/>
      <c r="HD140" s="5"/>
      <c r="HE140" s="4"/>
      <c r="HF140" s="4"/>
      <c r="HG140" s="4"/>
      <c r="HH140" s="4"/>
      <c r="HI140" s="209"/>
      <c r="HJ140" s="215"/>
      <c r="HK140" s="3"/>
      <c r="HL140" s="6"/>
      <c r="HM140" s="6"/>
      <c r="HN140" s="6"/>
      <c r="HO140" s="6"/>
      <c r="HP140" s="5"/>
      <c r="HQ140" s="4"/>
      <c r="HR140" s="4"/>
      <c r="HS140" s="4"/>
      <c r="HT140" s="4"/>
    </row>
    <row r="141" spans="1:228" x14ac:dyDescent="0.25">
      <c r="A141" s="209"/>
      <c r="B141" s="212"/>
      <c r="C141" s="3">
        <v>41092</v>
      </c>
      <c r="D141" s="76">
        <v>1</v>
      </c>
      <c r="E141" s="76">
        <v>7.6</v>
      </c>
      <c r="F141" s="76">
        <v>7.1</v>
      </c>
      <c r="G141" s="76">
        <v>0.03</v>
      </c>
      <c r="H141" s="74">
        <v>1</v>
      </c>
      <c r="I141" s="4" t="s">
        <v>22</v>
      </c>
      <c r="J141" s="4" t="s">
        <v>22</v>
      </c>
      <c r="K141" s="4" t="s">
        <v>22</v>
      </c>
      <c r="L141" s="4" t="s">
        <v>22</v>
      </c>
      <c r="M141" s="209"/>
      <c r="N141" s="212"/>
      <c r="O141" s="3">
        <v>41092</v>
      </c>
      <c r="P141" s="76">
        <v>1</v>
      </c>
      <c r="Q141" s="76">
        <v>4.0999999999999996</v>
      </c>
      <c r="R141" s="76">
        <v>9.6999999999999993</v>
      </c>
      <c r="S141" s="76">
        <v>0.04</v>
      </c>
      <c r="T141" s="74" t="e">
        <f>#N/A</f>
        <v>#N/A</v>
      </c>
      <c r="U141" s="4" t="e">
        <f>#N/A</f>
        <v>#N/A</v>
      </c>
      <c r="V141" s="4" t="e">
        <f>#N/A</f>
        <v>#N/A</v>
      </c>
      <c r="W141" s="4" t="e">
        <f>#N/A</f>
        <v>#N/A</v>
      </c>
      <c r="X141" s="4" t="e">
        <f>#N/A</f>
        <v>#N/A</v>
      </c>
      <c r="Y141" s="227"/>
      <c r="Z141" s="244"/>
      <c r="AA141" s="67">
        <v>41092</v>
      </c>
      <c r="AB141" s="76">
        <v>2.8</v>
      </c>
      <c r="AC141" s="76">
        <v>22.5</v>
      </c>
      <c r="AD141" s="76">
        <v>7.6</v>
      </c>
      <c r="AE141" s="76">
        <v>0.78</v>
      </c>
      <c r="AF141" s="70">
        <v>2</v>
      </c>
      <c r="AG141" s="4" t="s">
        <v>22</v>
      </c>
      <c r="AH141" s="4" t="s">
        <v>23</v>
      </c>
      <c r="AI141" s="4" t="s">
        <v>22</v>
      </c>
      <c r="AJ141" s="4" t="s">
        <v>23</v>
      </c>
      <c r="AK141" s="209"/>
      <c r="AL141" s="212"/>
      <c r="AM141" s="3">
        <v>41092</v>
      </c>
      <c r="AN141" s="76">
        <v>4.7</v>
      </c>
      <c r="AO141" s="76">
        <v>35.9</v>
      </c>
      <c r="AP141" s="76">
        <v>6.4</v>
      </c>
      <c r="AQ141" s="76">
        <v>1.88</v>
      </c>
      <c r="AR141" s="74">
        <v>3.75</v>
      </c>
      <c r="AS141" s="4" t="s">
        <v>23</v>
      </c>
      <c r="AT141" s="4" t="s">
        <v>23</v>
      </c>
      <c r="AU141" s="4" t="s">
        <v>23</v>
      </c>
      <c r="AV141" s="4" t="s">
        <v>24</v>
      </c>
      <c r="AW141" s="209"/>
      <c r="AX141" s="212"/>
      <c r="AY141" s="3">
        <v>41092</v>
      </c>
      <c r="AZ141" s="80" t="s">
        <v>30</v>
      </c>
      <c r="BA141" s="80" t="s">
        <v>30</v>
      </c>
      <c r="BB141" s="80" t="s">
        <v>30</v>
      </c>
      <c r="BC141" s="80" t="s">
        <v>30</v>
      </c>
      <c r="BD141" s="74" t="s">
        <v>30</v>
      </c>
      <c r="BE141" s="4" t="s">
        <v>30</v>
      </c>
      <c r="BF141" s="4" t="s">
        <v>30</v>
      </c>
      <c r="BG141" s="4" t="s">
        <v>30</v>
      </c>
      <c r="BH141" s="4" t="s">
        <v>30</v>
      </c>
      <c r="BI141" s="209"/>
      <c r="BJ141" s="212"/>
      <c r="BK141" s="3">
        <v>41092</v>
      </c>
      <c r="BL141" s="76">
        <v>5.5</v>
      </c>
      <c r="BM141" s="76">
        <v>27</v>
      </c>
      <c r="BN141" s="76">
        <v>6.6</v>
      </c>
      <c r="BO141" s="76">
        <v>12.2</v>
      </c>
      <c r="BP141" s="74">
        <v>5</v>
      </c>
      <c r="BQ141" s="4" t="s">
        <v>24</v>
      </c>
      <c r="BR141" s="4" t="s">
        <v>23</v>
      </c>
      <c r="BS141" s="4" t="s">
        <v>22</v>
      </c>
      <c r="BT141" s="4" t="s">
        <v>25</v>
      </c>
      <c r="BU141" s="209"/>
      <c r="BV141" s="215"/>
      <c r="BW141" s="3">
        <v>41101</v>
      </c>
      <c r="BX141" s="6">
        <v>69.2</v>
      </c>
      <c r="BY141" s="6">
        <v>131</v>
      </c>
      <c r="BZ141" s="6">
        <v>3.5</v>
      </c>
      <c r="CA141" s="6">
        <v>9.93</v>
      </c>
      <c r="CB141" s="5">
        <v>9</v>
      </c>
      <c r="CC141" s="4" t="s">
        <v>25</v>
      </c>
      <c r="CD141" s="4" t="s">
        <v>25</v>
      </c>
      <c r="CE141" s="4" t="s">
        <v>24</v>
      </c>
      <c r="CF141" s="4" t="s">
        <v>25</v>
      </c>
      <c r="CG141" s="227"/>
      <c r="CH141" s="215"/>
      <c r="CI141" s="3">
        <v>41101</v>
      </c>
      <c r="CJ141" s="6">
        <v>2.1</v>
      </c>
      <c r="CK141" s="6">
        <v>36.799999999999997</v>
      </c>
      <c r="CL141" s="6">
        <v>4.9000000000000004</v>
      </c>
      <c r="CM141" s="6">
        <v>0.81</v>
      </c>
      <c r="CN141" s="5">
        <v>2.5</v>
      </c>
      <c r="CO141" s="4" t="s">
        <v>22</v>
      </c>
      <c r="CP141" s="4" t="s">
        <v>23</v>
      </c>
      <c r="CQ141" s="4" t="s">
        <v>23</v>
      </c>
      <c r="CR141" s="4" t="s">
        <v>23</v>
      </c>
      <c r="CS141" s="209"/>
      <c r="CT141" s="215"/>
      <c r="CU141" s="3">
        <v>41101</v>
      </c>
      <c r="CV141" s="6">
        <v>1.3</v>
      </c>
      <c r="CW141" s="6">
        <v>3.9</v>
      </c>
      <c r="CX141" s="6">
        <v>5.0999999999999996</v>
      </c>
      <c r="CY141" s="6">
        <v>9.68</v>
      </c>
      <c r="CZ141" s="5">
        <v>3.75</v>
      </c>
      <c r="DA141" s="4" t="s">
        <v>22</v>
      </c>
      <c r="DB141" s="4" t="s">
        <v>22</v>
      </c>
      <c r="DC141" s="4" t="s">
        <v>23</v>
      </c>
      <c r="DD141" s="4" t="s">
        <v>25</v>
      </c>
      <c r="DE141" s="209"/>
      <c r="DF141" s="215"/>
      <c r="DG141" s="3"/>
      <c r="DH141" s="6"/>
      <c r="DI141" s="6"/>
      <c r="DJ141" s="6"/>
      <c r="DK141" s="6"/>
      <c r="DL141" s="5"/>
      <c r="DM141" s="4"/>
      <c r="DN141" s="4"/>
      <c r="DO141" s="4"/>
      <c r="DP141" s="4"/>
      <c r="DQ141" s="209"/>
      <c r="DR141" s="215"/>
      <c r="DS141" s="3">
        <v>41101</v>
      </c>
      <c r="DT141" s="6">
        <v>9</v>
      </c>
      <c r="DU141" s="6">
        <v>9.6999999999999993</v>
      </c>
      <c r="DV141" s="6">
        <v>2.7</v>
      </c>
      <c r="DW141" s="6">
        <v>11.4</v>
      </c>
      <c r="DX141" s="5">
        <v>5.75</v>
      </c>
      <c r="DY141" s="4" t="s">
        <v>24</v>
      </c>
      <c r="DZ141" s="4" t="s">
        <v>22</v>
      </c>
      <c r="EA141" s="4" t="s">
        <v>24</v>
      </c>
      <c r="EB141" s="4" t="s">
        <v>25</v>
      </c>
      <c r="EC141" s="209"/>
      <c r="ED141" s="215"/>
      <c r="EE141" s="3">
        <v>41101</v>
      </c>
      <c r="EF141" s="6">
        <v>12.2</v>
      </c>
      <c r="EG141" s="6">
        <v>17.8</v>
      </c>
      <c r="EH141" s="6">
        <v>3.6</v>
      </c>
      <c r="EI141" s="6">
        <v>15.7</v>
      </c>
      <c r="EJ141" s="5">
        <v>5.75</v>
      </c>
      <c r="EK141" s="4" t="s">
        <v>24</v>
      </c>
      <c r="EL141" s="4" t="s">
        <v>22</v>
      </c>
      <c r="EM141" s="4" t="s">
        <v>24</v>
      </c>
      <c r="EN141" s="4" t="s">
        <v>25</v>
      </c>
      <c r="EO141" s="209"/>
      <c r="EP141" s="215"/>
      <c r="EQ141" s="3"/>
      <c r="ER141" s="6"/>
      <c r="ES141" s="6"/>
      <c r="ET141" s="6"/>
      <c r="EU141" s="6"/>
      <c r="EV141" s="5"/>
      <c r="EW141" s="4"/>
      <c r="EX141" s="4"/>
      <c r="EY141" s="4"/>
      <c r="EZ141" s="4"/>
      <c r="FA141" s="209"/>
      <c r="FB141" s="215"/>
      <c r="FC141" s="3">
        <v>41101</v>
      </c>
      <c r="FD141" s="6">
        <v>4</v>
      </c>
      <c r="FE141" s="6">
        <v>10.5</v>
      </c>
      <c r="FF141" s="6">
        <v>5</v>
      </c>
      <c r="FG141" s="6">
        <v>6.35</v>
      </c>
      <c r="FH141" s="5">
        <v>4.25</v>
      </c>
      <c r="FI141" s="4" t="s">
        <v>23</v>
      </c>
      <c r="FJ141" s="4" t="s">
        <v>22</v>
      </c>
      <c r="FK141" s="4" t="s">
        <v>23</v>
      </c>
      <c r="FL141" s="4" t="s">
        <v>25</v>
      </c>
      <c r="FM141" s="209"/>
      <c r="FN141" s="215"/>
      <c r="FO141" s="3">
        <v>41101</v>
      </c>
      <c r="FP141" s="6">
        <v>4.9000000000000004</v>
      </c>
      <c r="FQ141" s="6">
        <v>26.2</v>
      </c>
      <c r="FR141" s="6">
        <v>4.0999999999999996</v>
      </c>
      <c r="FS141" s="6">
        <v>9.01</v>
      </c>
      <c r="FT141" s="5">
        <v>5.5</v>
      </c>
      <c r="FU141" s="4" t="s">
        <v>23</v>
      </c>
      <c r="FV141" s="4" t="s">
        <v>23</v>
      </c>
      <c r="FW141" s="4" t="s">
        <v>24</v>
      </c>
      <c r="FX141" s="4" t="s">
        <v>25</v>
      </c>
      <c r="FY141" s="209"/>
      <c r="FZ141" s="215"/>
      <c r="GA141" s="3">
        <v>41101</v>
      </c>
      <c r="GB141" s="6">
        <v>5.8</v>
      </c>
      <c r="GC141" s="6">
        <v>23.8</v>
      </c>
      <c r="GD141" s="6">
        <v>6.5</v>
      </c>
      <c r="GE141" s="6">
        <v>8.3699999999999992</v>
      </c>
      <c r="GF141" s="5">
        <v>5</v>
      </c>
      <c r="GG141" s="4" t="s">
        <v>24</v>
      </c>
      <c r="GH141" s="4" t="s">
        <v>23</v>
      </c>
      <c r="GI141" s="4" t="s">
        <v>22</v>
      </c>
      <c r="GJ141" s="4" t="s">
        <v>25</v>
      </c>
      <c r="GK141" s="209"/>
      <c r="GL141" s="215"/>
      <c r="GM141" s="3"/>
      <c r="GN141" s="6"/>
      <c r="GO141" s="6"/>
      <c r="GP141" s="6"/>
      <c r="GQ141" s="6"/>
      <c r="GR141" s="5"/>
      <c r="GS141" s="4"/>
      <c r="GT141" s="4"/>
      <c r="GU141" s="4"/>
      <c r="GV141" s="4"/>
      <c r="GW141" s="209"/>
      <c r="GX141" s="215"/>
      <c r="GY141" s="3"/>
      <c r="GZ141" s="6"/>
      <c r="HA141" s="6"/>
      <c r="HB141" s="6"/>
      <c r="HC141" s="6"/>
      <c r="HD141" s="5"/>
      <c r="HE141" s="4"/>
      <c r="HF141" s="4"/>
      <c r="HG141" s="4"/>
      <c r="HH141" s="4"/>
      <c r="HI141" s="209"/>
      <c r="HJ141" s="215"/>
      <c r="HK141" s="3"/>
      <c r="HL141" s="6"/>
      <c r="HM141" s="6"/>
      <c r="HN141" s="6"/>
      <c r="HO141" s="6"/>
      <c r="HP141" s="5"/>
      <c r="HQ141" s="4"/>
      <c r="HR141" s="4"/>
      <c r="HS141" s="4"/>
      <c r="HT141" s="4"/>
    </row>
    <row r="142" spans="1:228" x14ac:dyDescent="0.25">
      <c r="A142" s="209"/>
      <c r="B142" s="212"/>
      <c r="C142" s="3">
        <v>41139</v>
      </c>
      <c r="D142" s="76">
        <v>1.6</v>
      </c>
      <c r="E142" s="76">
        <v>152</v>
      </c>
      <c r="F142" s="76">
        <v>7.2</v>
      </c>
      <c r="G142" s="76">
        <v>7.0000000000000007E-2</v>
      </c>
      <c r="H142" s="74">
        <v>3.25</v>
      </c>
      <c r="I142" s="4" t="s">
        <v>22</v>
      </c>
      <c r="J142" s="4" t="s">
        <v>25</v>
      </c>
      <c r="K142" s="4" t="s">
        <v>22</v>
      </c>
      <c r="L142" s="4" t="s">
        <v>22</v>
      </c>
      <c r="M142" s="209"/>
      <c r="N142" s="212"/>
      <c r="O142" s="3">
        <v>41139</v>
      </c>
      <c r="P142" s="76">
        <v>1.8</v>
      </c>
      <c r="Q142" s="76">
        <v>147</v>
      </c>
      <c r="R142" s="76">
        <v>7.1</v>
      </c>
      <c r="S142" s="76">
        <v>0.08</v>
      </c>
      <c r="T142" s="74" t="e">
        <f>#N/A</f>
        <v>#N/A</v>
      </c>
      <c r="U142" s="4" t="e">
        <f>#N/A</f>
        <v>#N/A</v>
      </c>
      <c r="V142" s="4" t="e">
        <f>#N/A</f>
        <v>#N/A</v>
      </c>
      <c r="W142" s="4" t="e">
        <f>#N/A</f>
        <v>#N/A</v>
      </c>
      <c r="X142" s="4" t="e">
        <f>#N/A</f>
        <v>#N/A</v>
      </c>
      <c r="Y142" s="227"/>
      <c r="Z142" s="244"/>
      <c r="AA142" s="67">
        <v>41138</v>
      </c>
      <c r="AB142" s="76">
        <v>2.5</v>
      </c>
      <c r="AC142" s="76">
        <v>107</v>
      </c>
      <c r="AD142" s="76">
        <v>6.4</v>
      </c>
      <c r="AE142" s="76">
        <v>0.79</v>
      </c>
      <c r="AF142" s="70">
        <v>4.25</v>
      </c>
      <c r="AG142" s="4" t="s">
        <v>22</v>
      </c>
      <c r="AH142" s="4" t="s">
        <v>25</v>
      </c>
      <c r="AI142" s="4" t="s">
        <v>23</v>
      </c>
      <c r="AJ142" s="4" t="s">
        <v>23</v>
      </c>
      <c r="AK142" s="209"/>
      <c r="AL142" s="212"/>
      <c r="AM142" s="3">
        <v>41138</v>
      </c>
      <c r="AN142" s="76">
        <v>5.0999999999999996</v>
      </c>
      <c r="AO142" s="76">
        <v>165</v>
      </c>
      <c r="AP142" s="76">
        <v>4.3</v>
      </c>
      <c r="AQ142" s="76">
        <v>1.56</v>
      </c>
      <c r="AR142" s="74">
        <v>7</v>
      </c>
      <c r="AS142" s="4" t="s">
        <v>24</v>
      </c>
      <c r="AT142" s="4" t="s">
        <v>25</v>
      </c>
      <c r="AU142" s="4" t="s">
        <v>24</v>
      </c>
      <c r="AV142" s="4" t="s">
        <v>24</v>
      </c>
      <c r="AW142" s="209"/>
      <c r="AX142" s="212"/>
      <c r="AY142" s="3">
        <v>41139</v>
      </c>
      <c r="AZ142" s="80" t="s">
        <v>30</v>
      </c>
      <c r="BA142" s="80" t="s">
        <v>30</v>
      </c>
      <c r="BB142" s="80" t="s">
        <v>30</v>
      </c>
      <c r="BC142" s="80" t="s">
        <v>30</v>
      </c>
      <c r="BD142" s="74" t="s">
        <v>30</v>
      </c>
      <c r="BE142" s="4" t="s">
        <v>30</v>
      </c>
      <c r="BF142" s="4" t="s">
        <v>30</v>
      </c>
      <c r="BG142" s="4" t="s">
        <v>30</v>
      </c>
      <c r="BH142" s="4" t="s">
        <v>30</v>
      </c>
      <c r="BI142" s="209"/>
      <c r="BJ142" s="212"/>
      <c r="BK142" s="3">
        <v>41139</v>
      </c>
      <c r="BL142" s="76">
        <v>3.9</v>
      </c>
      <c r="BM142" s="76">
        <v>18.899999999999999</v>
      </c>
      <c r="BN142" s="76">
        <v>1.6</v>
      </c>
      <c r="BO142" s="76">
        <v>11.5</v>
      </c>
      <c r="BP142" s="74">
        <v>6</v>
      </c>
      <c r="BQ142" s="4" t="s">
        <v>23</v>
      </c>
      <c r="BR142" s="4" t="s">
        <v>22</v>
      </c>
      <c r="BS142" s="4" t="s">
        <v>25</v>
      </c>
      <c r="BT142" s="4" t="s">
        <v>25</v>
      </c>
      <c r="BU142" s="209"/>
      <c r="BV142" s="215"/>
      <c r="BW142" s="3">
        <v>41134</v>
      </c>
      <c r="BX142" s="6">
        <v>6.4</v>
      </c>
      <c r="BY142" s="6">
        <v>12.2</v>
      </c>
      <c r="BZ142" s="6">
        <v>2.1</v>
      </c>
      <c r="CA142" s="6">
        <v>14.9</v>
      </c>
      <c r="CB142" s="5">
        <v>5.75</v>
      </c>
      <c r="CC142" s="4" t="s">
        <v>24</v>
      </c>
      <c r="CD142" s="4" t="s">
        <v>22</v>
      </c>
      <c r="CE142" s="4" t="s">
        <v>24</v>
      </c>
      <c r="CF142" s="4" t="s">
        <v>25</v>
      </c>
      <c r="CG142" s="227"/>
      <c r="CH142" s="215"/>
      <c r="CI142" s="3">
        <v>41134</v>
      </c>
      <c r="CJ142" s="6">
        <v>5.3</v>
      </c>
      <c r="CK142" s="6">
        <v>44</v>
      </c>
      <c r="CL142" s="6">
        <v>3.8</v>
      </c>
      <c r="CM142" s="6">
        <v>0.46</v>
      </c>
      <c r="CN142" s="5">
        <v>4</v>
      </c>
      <c r="CO142" s="4" t="s">
        <v>24</v>
      </c>
      <c r="CP142" s="4" t="s">
        <v>23</v>
      </c>
      <c r="CQ142" s="4" t="s">
        <v>24</v>
      </c>
      <c r="CR142" s="4" t="s">
        <v>22</v>
      </c>
      <c r="CS142" s="209"/>
      <c r="CT142" s="215"/>
      <c r="CU142" s="3">
        <v>41134</v>
      </c>
      <c r="CV142" s="6">
        <v>4.4000000000000004</v>
      </c>
      <c r="CW142" s="6">
        <v>29.2</v>
      </c>
      <c r="CX142" s="6">
        <v>4.5999999999999996</v>
      </c>
      <c r="CY142" s="6">
        <v>0.54</v>
      </c>
      <c r="CZ142" s="5">
        <v>3</v>
      </c>
      <c r="DA142" s="4" t="s">
        <v>23</v>
      </c>
      <c r="DB142" s="4" t="s">
        <v>23</v>
      </c>
      <c r="DC142" s="4" t="s">
        <v>23</v>
      </c>
      <c r="DD142" s="4" t="s">
        <v>23</v>
      </c>
      <c r="DE142" s="209"/>
      <c r="DF142" s="215"/>
      <c r="DG142" s="3"/>
      <c r="DH142" s="6"/>
      <c r="DI142" s="6"/>
      <c r="DJ142" s="6"/>
      <c r="DK142" s="6"/>
      <c r="DL142" s="5"/>
      <c r="DM142" s="4"/>
      <c r="DN142" s="4"/>
      <c r="DO142" s="4"/>
      <c r="DP142" s="4"/>
      <c r="DQ142" s="209"/>
      <c r="DR142" s="215"/>
      <c r="DS142" s="3">
        <v>41134</v>
      </c>
      <c r="DT142" s="6">
        <v>4.2</v>
      </c>
      <c r="DU142" s="6">
        <v>8.1</v>
      </c>
      <c r="DV142" s="6">
        <v>2.7</v>
      </c>
      <c r="DW142" s="6">
        <v>7.18</v>
      </c>
      <c r="DX142" s="5">
        <v>5</v>
      </c>
      <c r="DY142" s="4" t="s">
        <v>23</v>
      </c>
      <c r="DZ142" s="4" t="s">
        <v>22</v>
      </c>
      <c r="EA142" s="4" t="s">
        <v>24</v>
      </c>
      <c r="EB142" s="4" t="s">
        <v>25</v>
      </c>
      <c r="EC142" s="209"/>
      <c r="ED142" s="215"/>
      <c r="EE142" s="3">
        <v>41134</v>
      </c>
      <c r="EF142" s="6">
        <v>4.5999999999999996</v>
      </c>
      <c r="EG142" s="6">
        <v>13.5</v>
      </c>
      <c r="EH142" s="6">
        <v>3.4</v>
      </c>
      <c r="EI142" s="6">
        <v>6.64</v>
      </c>
      <c r="EJ142" s="5">
        <v>5</v>
      </c>
      <c r="EK142" s="4" t="s">
        <v>23</v>
      </c>
      <c r="EL142" s="4" t="s">
        <v>22</v>
      </c>
      <c r="EM142" s="4" t="s">
        <v>24</v>
      </c>
      <c r="EN142" s="4" t="s">
        <v>25</v>
      </c>
      <c r="EO142" s="209"/>
      <c r="EP142" s="215"/>
      <c r="EQ142" s="3"/>
      <c r="ER142" s="6"/>
      <c r="ES142" s="6"/>
      <c r="ET142" s="6"/>
      <c r="EU142" s="6"/>
      <c r="EV142" s="5"/>
      <c r="EW142" s="4"/>
      <c r="EX142" s="4"/>
      <c r="EY142" s="4"/>
      <c r="EZ142" s="4"/>
      <c r="FA142" s="209"/>
      <c r="FB142" s="215"/>
      <c r="FC142" s="3">
        <v>41134</v>
      </c>
      <c r="FD142" s="6">
        <v>6.4</v>
      </c>
      <c r="FE142" s="6">
        <v>14</v>
      </c>
      <c r="FF142" s="6">
        <v>2.1</v>
      </c>
      <c r="FG142" s="6">
        <v>6.61</v>
      </c>
      <c r="FH142" s="5">
        <v>5.75</v>
      </c>
      <c r="FI142" s="4" t="s">
        <v>24</v>
      </c>
      <c r="FJ142" s="4" t="s">
        <v>22</v>
      </c>
      <c r="FK142" s="4" t="s">
        <v>24</v>
      </c>
      <c r="FL142" s="4" t="s">
        <v>25</v>
      </c>
      <c r="FM142" s="209"/>
      <c r="FN142" s="215"/>
      <c r="FO142" s="3">
        <v>41134</v>
      </c>
      <c r="FP142" s="6">
        <v>6.4</v>
      </c>
      <c r="FQ142" s="6">
        <v>72</v>
      </c>
      <c r="FR142" s="6">
        <v>3.3</v>
      </c>
      <c r="FS142" s="6">
        <v>4.0999999999999996</v>
      </c>
      <c r="FT142" s="5">
        <v>7</v>
      </c>
      <c r="FU142" s="4" t="s">
        <v>24</v>
      </c>
      <c r="FV142" s="4" t="s">
        <v>24</v>
      </c>
      <c r="FW142" s="4" t="s">
        <v>24</v>
      </c>
      <c r="FX142" s="4" t="s">
        <v>25</v>
      </c>
      <c r="FY142" s="209"/>
      <c r="FZ142" s="215"/>
      <c r="GA142" s="3">
        <v>41134</v>
      </c>
      <c r="GB142" s="6">
        <v>5.5</v>
      </c>
      <c r="GC142" s="6">
        <v>39.799999999999997</v>
      </c>
      <c r="GD142" s="6">
        <v>2.4</v>
      </c>
      <c r="GE142" s="6">
        <v>5.25</v>
      </c>
      <c r="GF142" s="5">
        <v>6.25</v>
      </c>
      <c r="GG142" s="4" t="s">
        <v>24</v>
      </c>
      <c r="GH142" s="4" t="s">
        <v>23</v>
      </c>
      <c r="GI142" s="4" t="s">
        <v>24</v>
      </c>
      <c r="GJ142" s="4" t="s">
        <v>25</v>
      </c>
      <c r="GK142" s="209"/>
      <c r="GL142" s="215"/>
      <c r="GM142" s="3"/>
      <c r="GN142" s="6"/>
      <c r="GO142" s="6"/>
      <c r="GP142" s="6"/>
      <c r="GQ142" s="6"/>
      <c r="GR142" s="5"/>
      <c r="GS142" s="4"/>
      <c r="GT142" s="4"/>
      <c r="GU142" s="4"/>
      <c r="GV142" s="4"/>
      <c r="GW142" s="209"/>
      <c r="GX142" s="215"/>
      <c r="GY142" s="3"/>
      <c r="GZ142" s="6"/>
      <c r="HA142" s="6"/>
      <c r="HB142" s="6"/>
      <c r="HC142" s="6"/>
      <c r="HD142" s="5"/>
      <c r="HE142" s="4"/>
      <c r="HF142" s="4"/>
      <c r="HG142" s="4"/>
      <c r="HH142" s="4"/>
      <c r="HI142" s="209"/>
      <c r="HJ142" s="215"/>
      <c r="HK142" s="3"/>
      <c r="HL142" s="6"/>
      <c r="HM142" s="6"/>
      <c r="HN142" s="6"/>
      <c r="HO142" s="6"/>
      <c r="HP142" s="5"/>
      <c r="HQ142" s="4"/>
      <c r="HR142" s="4"/>
      <c r="HS142" s="4"/>
      <c r="HT142" s="4"/>
    </row>
    <row r="143" spans="1:228" x14ac:dyDescent="0.25">
      <c r="A143" s="209"/>
      <c r="B143" s="212"/>
      <c r="C143" s="67">
        <v>41520</v>
      </c>
      <c r="D143" s="76">
        <v>1.4</v>
      </c>
      <c r="E143" s="76">
        <v>91</v>
      </c>
      <c r="F143" s="76">
        <v>7.4</v>
      </c>
      <c r="G143" s="76">
        <v>0.13</v>
      </c>
      <c r="H143" s="74">
        <v>2.25</v>
      </c>
      <c r="I143" s="4" t="s">
        <v>22</v>
      </c>
      <c r="J143" s="4" t="s">
        <v>24</v>
      </c>
      <c r="K143" s="4" t="s">
        <v>22</v>
      </c>
      <c r="L143" s="4" t="s">
        <v>22</v>
      </c>
      <c r="M143" s="209"/>
      <c r="N143" s="212"/>
      <c r="O143" s="67">
        <v>41520</v>
      </c>
      <c r="P143" s="76">
        <v>1.1000000000000001</v>
      </c>
      <c r="Q143" s="76">
        <v>84.7</v>
      </c>
      <c r="R143" s="76">
        <v>7.2</v>
      </c>
      <c r="S143" s="76">
        <v>0.15</v>
      </c>
      <c r="T143" s="74" t="e">
        <f>#N/A</f>
        <v>#N/A</v>
      </c>
      <c r="U143" s="4" t="e">
        <f>#N/A</f>
        <v>#N/A</v>
      </c>
      <c r="V143" s="4" t="e">
        <f>#N/A</f>
        <v>#N/A</v>
      </c>
      <c r="W143" s="4" t="e">
        <f>#N/A</f>
        <v>#N/A</v>
      </c>
      <c r="X143" s="4" t="e">
        <f>#N/A</f>
        <v>#N/A</v>
      </c>
      <c r="Y143" s="227"/>
      <c r="Z143" s="244"/>
      <c r="AA143" s="67">
        <v>41520</v>
      </c>
      <c r="AB143" s="76">
        <v>2</v>
      </c>
      <c r="AC143" s="76">
        <v>328</v>
      </c>
      <c r="AD143" s="76">
        <v>6.7</v>
      </c>
      <c r="AE143" s="76">
        <v>0.42</v>
      </c>
      <c r="AF143" s="70">
        <v>3.25</v>
      </c>
      <c r="AG143" s="4" t="s">
        <v>22</v>
      </c>
      <c r="AH143" s="4" t="s">
        <v>25</v>
      </c>
      <c r="AI143" s="4" t="s">
        <v>22</v>
      </c>
      <c r="AJ143" s="4" t="s">
        <v>22</v>
      </c>
      <c r="AK143" s="209"/>
      <c r="AL143" s="212"/>
      <c r="AM143" s="67">
        <v>41520</v>
      </c>
      <c r="AN143" s="76">
        <v>2.6</v>
      </c>
      <c r="AO143" s="76">
        <v>334</v>
      </c>
      <c r="AP143" s="76">
        <v>6.3</v>
      </c>
      <c r="AQ143" s="76">
        <v>1.19</v>
      </c>
      <c r="AR143" s="74">
        <v>5</v>
      </c>
      <c r="AS143" s="4" t="s">
        <v>22</v>
      </c>
      <c r="AT143" s="4" t="s">
        <v>25</v>
      </c>
      <c r="AU143" s="4" t="s">
        <v>23</v>
      </c>
      <c r="AV143" s="4" t="s">
        <v>24</v>
      </c>
      <c r="AW143" s="209"/>
      <c r="AX143" s="212"/>
      <c r="AY143" s="67">
        <v>41520</v>
      </c>
      <c r="AZ143" s="80" t="s">
        <v>30</v>
      </c>
      <c r="BA143" s="80" t="s">
        <v>30</v>
      </c>
      <c r="BB143" s="80" t="s">
        <v>30</v>
      </c>
      <c r="BC143" s="80" t="s">
        <v>30</v>
      </c>
      <c r="BD143" s="74" t="s">
        <v>30</v>
      </c>
      <c r="BE143" s="4" t="s">
        <v>30</v>
      </c>
      <c r="BF143" s="4" t="s">
        <v>30</v>
      </c>
      <c r="BG143" s="4" t="s">
        <v>30</v>
      </c>
      <c r="BH143" s="4" t="s">
        <v>30</v>
      </c>
      <c r="BI143" s="209"/>
      <c r="BJ143" s="212"/>
      <c r="BK143" s="67">
        <v>41520</v>
      </c>
      <c r="BL143" s="76">
        <v>2</v>
      </c>
      <c r="BM143" s="76">
        <v>80.400000000000006</v>
      </c>
      <c r="BN143" s="76">
        <v>2.6</v>
      </c>
      <c r="BO143" s="76">
        <v>5.22</v>
      </c>
      <c r="BP143" s="74">
        <v>5.75</v>
      </c>
      <c r="BQ143" s="4" t="s">
        <v>22</v>
      </c>
      <c r="BR143" s="4" t="s">
        <v>24</v>
      </c>
      <c r="BS143" s="4" t="s">
        <v>24</v>
      </c>
      <c r="BT143" s="4" t="s">
        <v>25</v>
      </c>
      <c r="BU143" s="209"/>
      <c r="BV143" s="215"/>
      <c r="BW143" s="3">
        <v>41164</v>
      </c>
      <c r="BX143" s="6">
        <v>8.4</v>
      </c>
      <c r="BY143" s="6">
        <v>44</v>
      </c>
      <c r="BZ143" s="6">
        <v>2.1</v>
      </c>
      <c r="CA143" s="6">
        <v>28.2</v>
      </c>
      <c r="CB143" s="5">
        <v>6.25</v>
      </c>
      <c r="CC143" s="4" t="s">
        <v>24</v>
      </c>
      <c r="CD143" s="4" t="s">
        <v>23</v>
      </c>
      <c r="CE143" s="4" t="s">
        <v>24</v>
      </c>
      <c r="CF143" s="4" t="s">
        <v>25</v>
      </c>
      <c r="CG143" s="227"/>
      <c r="CH143" s="215"/>
      <c r="CI143" s="3">
        <v>41164</v>
      </c>
      <c r="CJ143" s="6">
        <v>6.5</v>
      </c>
      <c r="CK143" s="6">
        <v>41.1</v>
      </c>
      <c r="CL143" s="6">
        <v>5.5</v>
      </c>
      <c r="CM143" s="6">
        <v>0.87</v>
      </c>
      <c r="CN143" s="5">
        <v>3.75</v>
      </c>
      <c r="CO143" s="4" t="s">
        <v>24</v>
      </c>
      <c r="CP143" s="4" t="s">
        <v>23</v>
      </c>
      <c r="CQ143" s="4" t="s">
        <v>23</v>
      </c>
      <c r="CR143" s="4" t="s">
        <v>23</v>
      </c>
      <c r="CS143" s="209"/>
      <c r="CT143" s="215"/>
      <c r="CU143" s="3">
        <v>41164</v>
      </c>
      <c r="CV143" s="6">
        <v>6.4</v>
      </c>
      <c r="CW143" s="6">
        <v>8.5</v>
      </c>
      <c r="CX143" s="6">
        <v>6.7</v>
      </c>
      <c r="CY143" s="6">
        <v>0.89</v>
      </c>
      <c r="CZ143" s="5">
        <v>2.75</v>
      </c>
      <c r="DA143" s="4" t="s">
        <v>24</v>
      </c>
      <c r="DB143" s="4" t="s">
        <v>22</v>
      </c>
      <c r="DC143" s="4" t="s">
        <v>22</v>
      </c>
      <c r="DD143" s="4" t="s">
        <v>23</v>
      </c>
      <c r="DE143" s="209"/>
      <c r="DF143" s="215"/>
      <c r="DG143" s="3"/>
      <c r="DH143" s="6"/>
      <c r="DI143" s="6"/>
      <c r="DJ143" s="6"/>
      <c r="DK143" s="6"/>
      <c r="DL143" s="5"/>
      <c r="DM143" s="4"/>
      <c r="DN143" s="4"/>
      <c r="DO143" s="4"/>
      <c r="DP143" s="4"/>
      <c r="DQ143" s="209"/>
      <c r="DR143" s="215"/>
      <c r="DS143" s="3">
        <v>41164</v>
      </c>
      <c r="DT143" s="6">
        <v>13.8</v>
      </c>
      <c r="DU143" s="6">
        <v>23</v>
      </c>
      <c r="DV143" s="6">
        <v>2.5</v>
      </c>
      <c r="DW143" s="6">
        <v>7.9</v>
      </c>
      <c r="DX143" s="5">
        <v>6.25</v>
      </c>
      <c r="DY143" s="4" t="s">
        <v>24</v>
      </c>
      <c r="DZ143" s="4" t="s">
        <v>23</v>
      </c>
      <c r="EA143" s="4" t="s">
        <v>24</v>
      </c>
      <c r="EB143" s="4" t="s">
        <v>25</v>
      </c>
      <c r="EC143" s="209"/>
      <c r="ED143" s="215"/>
      <c r="EE143" s="3">
        <v>41164</v>
      </c>
      <c r="EF143" s="6">
        <v>11.6</v>
      </c>
      <c r="EG143" s="6">
        <v>25.2</v>
      </c>
      <c r="EH143" s="6">
        <v>6.5</v>
      </c>
      <c r="EI143" s="6">
        <v>9.9700000000000006</v>
      </c>
      <c r="EJ143" s="5">
        <v>5</v>
      </c>
      <c r="EK143" s="4" t="s">
        <v>24</v>
      </c>
      <c r="EL143" s="4" t="s">
        <v>23</v>
      </c>
      <c r="EM143" s="4" t="s">
        <v>22</v>
      </c>
      <c r="EN143" s="4" t="s">
        <v>25</v>
      </c>
      <c r="EO143" s="209"/>
      <c r="EP143" s="215"/>
      <c r="EQ143" s="3"/>
      <c r="ER143" s="6"/>
      <c r="ES143" s="6"/>
      <c r="ET143" s="6"/>
      <c r="EU143" s="6"/>
      <c r="EV143" s="5"/>
      <c r="EW143" s="4"/>
      <c r="EX143" s="4"/>
      <c r="EY143" s="4"/>
      <c r="EZ143" s="4"/>
      <c r="FA143" s="209"/>
      <c r="FB143" s="215"/>
      <c r="FC143" s="3">
        <v>41164</v>
      </c>
      <c r="FD143" s="6">
        <v>6.5</v>
      </c>
      <c r="FE143" s="6">
        <v>11.8</v>
      </c>
      <c r="FF143" s="6">
        <v>2.2000000000000002</v>
      </c>
      <c r="FG143" s="6">
        <v>7.5</v>
      </c>
      <c r="FH143" s="5">
        <v>5.75</v>
      </c>
      <c r="FI143" s="4" t="s">
        <v>24</v>
      </c>
      <c r="FJ143" s="4" t="s">
        <v>22</v>
      </c>
      <c r="FK143" s="4" t="s">
        <v>24</v>
      </c>
      <c r="FL143" s="4" t="s">
        <v>25</v>
      </c>
      <c r="FM143" s="209"/>
      <c r="FN143" s="215"/>
      <c r="FO143" s="3">
        <v>41164</v>
      </c>
      <c r="FP143" s="6">
        <v>5.8</v>
      </c>
      <c r="FQ143" s="6">
        <v>21</v>
      </c>
      <c r="FR143" s="6">
        <v>3.4</v>
      </c>
      <c r="FS143" s="6">
        <v>6.01</v>
      </c>
      <c r="FT143" s="5">
        <v>6.25</v>
      </c>
      <c r="FU143" s="4" t="s">
        <v>24</v>
      </c>
      <c r="FV143" s="4" t="s">
        <v>23</v>
      </c>
      <c r="FW143" s="4" t="s">
        <v>24</v>
      </c>
      <c r="FX143" s="4" t="s">
        <v>25</v>
      </c>
      <c r="FY143" s="209"/>
      <c r="FZ143" s="215"/>
      <c r="GA143" s="3">
        <v>41164</v>
      </c>
      <c r="GB143" s="6">
        <v>7</v>
      </c>
      <c r="GC143" s="6">
        <v>60</v>
      </c>
      <c r="GD143" s="6">
        <v>5.6</v>
      </c>
      <c r="GE143" s="6">
        <v>8.9</v>
      </c>
      <c r="GF143" s="5">
        <v>6.25</v>
      </c>
      <c r="GG143" s="4" t="s">
        <v>24</v>
      </c>
      <c r="GH143" s="4" t="s">
        <v>24</v>
      </c>
      <c r="GI143" s="4" t="s">
        <v>23</v>
      </c>
      <c r="GJ143" s="4" t="s">
        <v>25</v>
      </c>
      <c r="GK143" s="209"/>
      <c r="GL143" s="215"/>
      <c r="GM143" s="3"/>
      <c r="GN143" s="6"/>
      <c r="GO143" s="6"/>
      <c r="GP143" s="6"/>
      <c r="GQ143" s="6"/>
      <c r="GR143" s="5"/>
      <c r="GS143" s="4"/>
      <c r="GT143" s="4"/>
      <c r="GU143" s="4"/>
      <c r="GV143" s="4"/>
      <c r="GW143" s="209"/>
      <c r="GX143" s="215"/>
      <c r="GY143" s="3"/>
      <c r="GZ143" s="6"/>
      <c r="HA143" s="6"/>
      <c r="HB143" s="6"/>
      <c r="HC143" s="6"/>
      <c r="HD143" s="5"/>
      <c r="HE143" s="4"/>
      <c r="HF143" s="4"/>
      <c r="HG143" s="4"/>
      <c r="HH143" s="4"/>
      <c r="HI143" s="209"/>
      <c r="HJ143" s="215"/>
      <c r="HK143" s="3"/>
      <c r="HL143" s="6"/>
      <c r="HM143" s="6"/>
      <c r="HN143" s="6"/>
      <c r="HO143" s="6"/>
      <c r="HP143" s="5"/>
      <c r="HQ143" s="4"/>
      <c r="HR143" s="4"/>
      <c r="HS143" s="4"/>
      <c r="HT143" s="4"/>
    </row>
    <row r="144" spans="1:228" x14ac:dyDescent="0.25">
      <c r="A144" s="209"/>
      <c r="B144" s="212"/>
      <c r="C144" s="81">
        <v>41191</v>
      </c>
      <c r="D144" s="78">
        <v>1</v>
      </c>
      <c r="E144" s="78">
        <v>9.4</v>
      </c>
      <c r="F144" s="78">
        <v>8.3000000000000007</v>
      </c>
      <c r="G144" s="78">
        <v>0.02</v>
      </c>
      <c r="H144" s="70">
        <v>1</v>
      </c>
      <c r="I144" s="4" t="s">
        <v>22</v>
      </c>
      <c r="J144" s="4" t="s">
        <v>22</v>
      </c>
      <c r="K144" s="4" t="s">
        <v>22</v>
      </c>
      <c r="L144" s="4" t="s">
        <v>22</v>
      </c>
      <c r="M144" s="209"/>
      <c r="N144" s="212"/>
      <c r="O144" s="81">
        <v>41191</v>
      </c>
      <c r="P144" s="78">
        <v>1</v>
      </c>
      <c r="Q144" s="78">
        <v>7.7</v>
      </c>
      <c r="R144" s="78">
        <v>9.8000000000000007</v>
      </c>
      <c r="S144" s="78">
        <v>0.03</v>
      </c>
      <c r="T144" s="70" t="e">
        <f>#N/A</f>
        <v>#N/A</v>
      </c>
      <c r="U144" s="4" t="e">
        <f>#N/A</f>
        <v>#N/A</v>
      </c>
      <c r="V144" s="4" t="e">
        <f>#N/A</f>
        <v>#N/A</v>
      </c>
      <c r="W144" s="4" t="e">
        <f>#N/A</f>
        <v>#N/A</v>
      </c>
      <c r="X144" s="4" t="e">
        <f>#N/A</f>
        <v>#N/A</v>
      </c>
      <c r="Y144" s="227"/>
      <c r="Z144" s="244"/>
      <c r="AA144" s="81">
        <v>41191</v>
      </c>
      <c r="AB144" s="78">
        <v>2</v>
      </c>
      <c r="AC144" s="78">
        <v>36.6</v>
      </c>
      <c r="AD144" s="78">
        <v>6.7</v>
      </c>
      <c r="AE144" s="78">
        <v>1.93</v>
      </c>
      <c r="AF144" s="70">
        <v>2.75</v>
      </c>
      <c r="AG144" s="4" t="s">
        <v>22</v>
      </c>
      <c r="AH144" s="4" t="s">
        <v>23</v>
      </c>
      <c r="AI144" s="4" t="s">
        <v>22</v>
      </c>
      <c r="AJ144" s="4" t="s">
        <v>24</v>
      </c>
      <c r="AK144" s="209"/>
      <c r="AL144" s="212"/>
      <c r="AM144" s="81">
        <v>41191</v>
      </c>
      <c r="AN144" s="78">
        <v>8</v>
      </c>
      <c r="AO144" s="78">
        <v>24.4</v>
      </c>
      <c r="AP144" s="78">
        <v>4.8</v>
      </c>
      <c r="AQ144" s="78">
        <v>3.11</v>
      </c>
      <c r="AR144" s="70">
        <v>5.5</v>
      </c>
      <c r="AS144" s="4" t="s">
        <v>24</v>
      </c>
      <c r="AT144" s="4" t="s">
        <v>23</v>
      </c>
      <c r="AU144" s="4" t="s">
        <v>23</v>
      </c>
      <c r="AV144" s="4" t="s">
        <v>25</v>
      </c>
      <c r="AW144" s="209"/>
      <c r="AX144" s="212"/>
      <c r="AY144" s="81">
        <v>41191</v>
      </c>
      <c r="AZ144" s="80" t="s">
        <v>30</v>
      </c>
      <c r="BA144" s="80" t="s">
        <v>30</v>
      </c>
      <c r="BB144" s="80" t="s">
        <v>30</v>
      </c>
      <c r="BC144" s="80" t="s">
        <v>30</v>
      </c>
      <c r="BD144" s="74" t="s">
        <v>30</v>
      </c>
      <c r="BE144" s="4" t="s">
        <v>30</v>
      </c>
      <c r="BF144" s="4" t="s">
        <v>30</v>
      </c>
      <c r="BG144" s="4" t="s">
        <v>30</v>
      </c>
      <c r="BH144" s="4" t="s">
        <v>30</v>
      </c>
      <c r="BI144" s="209"/>
      <c r="BJ144" s="212"/>
      <c r="BK144" s="81">
        <v>41191</v>
      </c>
      <c r="BL144" s="78">
        <v>4.4000000000000004</v>
      </c>
      <c r="BM144" s="78">
        <v>11.8</v>
      </c>
      <c r="BN144" s="78">
        <v>1</v>
      </c>
      <c r="BO144" s="78">
        <v>18.2</v>
      </c>
      <c r="BP144" s="70">
        <v>6</v>
      </c>
      <c r="BQ144" s="4" t="s">
        <v>23</v>
      </c>
      <c r="BR144" s="4" t="s">
        <v>22</v>
      </c>
      <c r="BS144" s="4" t="s">
        <v>25</v>
      </c>
      <c r="BT144" s="4" t="s">
        <v>25</v>
      </c>
      <c r="BU144" s="209"/>
      <c r="BV144" s="215"/>
      <c r="BW144" s="3">
        <v>41199</v>
      </c>
      <c r="BX144" s="6">
        <v>65.599999999999994</v>
      </c>
      <c r="BY144" s="6">
        <v>210</v>
      </c>
      <c r="BZ144" s="6">
        <v>2.2000000000000002</v>
      </c>
      <c r="CA144" s="6">
        <v>99.2</v>
      </c>
      <c r="CB144" s="5">
        <v>9</v>
      </c>
      <c r="CC144" s="4" t="s">
        <v>25</v>
      </c>
      <c r="CD144" s="4" t="s">
        <v>25</v>
      </c>
      <c r="CE144" s="4" t="s">
        <v>24</v>
      </c>
      <c r="CF144" s="4" t="s">
        <v>25</v>
      </c>
      <c r="CG144" s="227"/>
      <c r="CH144" s="215"/>
      <c r="CI144" s="3">
        <v>41199</v>
      </c>
      <c r="CJ144" s="6">
        <v>17.2</v>
      </c>
      <c r="CK144" s="6">
        <v>121</v>
      </c>
      <c r="CL144" s="6">
        <v>7.5</v>
      </c>
      <c r="CM144" s="6">
        <v>0.15</v>
      </c>
      <c r="CN144" s="5">
        <v>5.5</v>
      </c>
      <c r="CO144" s="4" t="s">
        <v>25</v>
      </c>
      <c r="CP144" s="4" t="s">
        <v>25</v>
      </c>
      <c r="CQ144" s="4" t="s">
        <v>22</v>
      </c>
      <c r="CR144" s="4" t="s">
        <v>22</v>
      </c>
      <c r="CS144" s="209"/>
      <c r="CT144" s="215"/>
      <c r="CU144" s="3">
        <v>41199</v>
      </c>
      <c r="CV144" s="6">
        <v>17.600000000000001</v>
      </c>
      <c r="CW144" s="6">
        <v>5.6</v>
      </c>
      <c r="CX144" s="6">
        <v>6.6</v>
      </c>
      <c r="CY144" s="6">
        <v>0.36</v>
      </c>
      <c r="CZ144" s="5">
        <v>3.25</v>
      </c>
      <c r="DA144" s="4" t="s">
        <v>25</v>
      </c>
      <c r="DB144" s="4" t="s">
        <v>22</v>
      </c>
      <c r="DC144" s="4" t="s">
        <v>22</v>
      </c>
      <c r="DD144" s="4" t="s">
        <v>22</v>
      </c>
      <c r="DE144" s="209"/>
      <c r="DF144" s="215"/>
      <c r="DG144" s="3"/>
      <c r="DH144" s="6"/>
      <c r="DI144" s="6"/>
      <c r="DJ144" s="6"/>
      <c r="DK144" s="6"/>
      <c r="DL144" s="5"/>
      <c r="DM144" s="4"/>
      <c r="DN144" s="4"/>
      <c r="DO144" s="4"/>
      <c r="DP144" s="4"/>
      <c r="DQ144" s="209"/>
      <c r="DR144" s="215"/>
      <c r="DS144" s="3">
        <v>41199</v>
      </c>
      <c r="DT144" s="6">
        <v>28.4</v>
      </c>
      <c r="DU144" s="6">
        <v>50.2</v>
      </c>
      <c r="DV144" s="6">
        <v>1.5</v>
      </c>
      <c r="DW144" s="6">
        <v>64.8</v>
      </c>
      <c r="DX144" s="5">
        <v>9</v>
      </c>
      <c r="DY144" s="4" t="s">
        <v>25</v>
      </c>
      <c r="DZ144" s="4" t="s">
        <v>24</v>
      </c>
      <c r="EA144" s="4" t="s">
        <v>25</v>
      </c>
      <c r="EB144" s="4" t="s">
        <v>25</v>
      </c>
      <c r="EC144" s="209"/>
      <c r="ED144" s="215"/>
      <c r="EE144" s="3">
        <v>41199</v>
      </c>
      <c r="EF144" s="6">
        <v>20.399999999999999</v>
      </c>
      <c r="EG144" s="6">
        <v>25.8</v>
      </c>
      <c r="EH144" s="6">
        <v>3.4</v>
      </c>
      <c r="EI144" s="6">
        <v>41.4</v>
      </c>
      <c r="EJ144" s="5">
        <v>7.25</v>
      </c>
      <c r="EK144" s="4" t="s">
        <v>25</v>
      </c>
      <c r="EL144" s="4" t="s">
        <v>23</v>
      </c>
      <c r="EM144" s="4" t="s">
        <v>24</v>
      </c>
      <c r="EN144" s="4" t="s">
        <v>25</v>
      </c>
      <c r="EO144" s="209"/>
      <c r="EP144" s="215"/>
      <c r="EQ144" s="3"/>
      <c r="ER144" s="6"/>
      <c r="ES144" s="6"/>
      <c r="ET144" s="6"/>
      <c r="EU144" s="6"/>
      <c r="EV144" s="5"/>
      <c r="EW144" s="4"/>
      <c r="EX144" s="4"/>
      <c r="EY144" s="4"/>
      <c r="EZ144" s="4"/>
      <c r="FA144" s="209"/>
      <c r="FB144" s="215"/>
      <c r="FC144" s="3">
        <v>41199</v>
      </c>
      <c r="FD144" s="6">
        <v>21</v>
      </c>
      <c r="FE144" s="6">
        <v>15.5</v>
      </c>
      <c r="FF144" s="6">
        <v>2</v>
      </c>
      <c r="FG144" s="6">
        <v>29.1</v>
      </c>
      <c r="FH144" s="5">
        <v>6.75</v>
      </c>
      <c r="FI144" s="4" t="s">
        <v>25</v>
      </c>
      <c r="FJ144" s="4" t="s">
        <v>22</v>
      </c>
      <c r="FK144" s="4" t="s">
        <v>24</v>
      </c>
      <c r="FL144" s="4" t="s">
        <v>25</v>
      </c>
      <c r="FM144" s="209"/>
      <c r="FN144" s="215"/>
      <c r="FO144" s="3">
        <v>41199</v>
      </c>
      <c r="FP144" s="6">
        <v>13.3</v>
      </c>
      <c r="FQ144" s="6">
        <v>60</v>
      </c>
      <c r="FR144" s="6">
        <v>8.4</v>
      </c>
      <c r="FS144" s="6">
        <v>18.3</v>
      </c>
      <c r="FT144" s="5">
        <v>5.75</v>
      </c>
      <c r="FU144" s="4" t="s">
        <v>24</v>
      </c>
      <c r="FV144" s="4" t="s">
        <v>24</v>
      </c>
      <c r="FW144" s="4" t="s">
        <v>22</v>
      </c>
      <c r="FX144" s="4" t="s">
        <v>25</v>
      </c>
      <c r="FY144" s="209"/>
      <c r="FZ144" s="215"/>
      <c r="GA144" s="3">
        <v>41199</v>
      </c>
      <c r="GB144" s="6">
        <v>8.5</v>
      </c>
      <c r="GC144" s="6">
        <v>48.2</v>
      </c>
      <c r="GD144" s="6">
        <v>5</v>
      </c>
      <c r="GE144" s="6">
        <v>9.9</v>
      </c>
      <c r="GF144" s="5">
        <v>5.5</v>
      </c>
      <c r="GG144" s="4" t="s">
        <v>24</v>
      </c>
      <c r="GH144" s="4" t="s">
        <v>23</v>
      </c>
      <c r="GI144" s="4" t="s">
        <v>23</v>
      </c>
      <c r="GJ144" s="4" t="s">
        <v>25</v>
      </c>
      <c r="GK144" s="209"/>
      <c r="GL144" s="215"/>
      <c r="GM144" s="3"/>
      <c r="GN144" s="6"/>
      <c r="GO144" s="6"/>
      <c r="GP144" s="6"/>
      <c r="GQ144" s="6"/>
      <c r="GR144" s="5"/>
      <c r="GS144" s="4"/>
      <c r="GT144" s="4"/>
      <c r="GU144" s="4"/>
      <c r="GV144" s="4"/>
      <c r="GW144" s="209"/>
      <c r="GX144" s="215"/>
      <c r="GY144" s="3"/>
      <c r="GZ144" s="6"/>
      <c r="HA144" s="6"/>
      <c r="HB144" s="6"/>
      <c r="HC144" s="6"/>
      <c r="HD144" s="5"/>
      <c r="HE144" s="4"/>
      <c r="HF144" s="4"/>
      <c r="HG144" s="4"/>
      <c r="HH144" s="4"/>
      <c r="HI144" s="209"/>
      <c r="HJ144" s="215"/>
      <c r="HK144" s="3"/>
      <c r="HL144" s="6"/>
      <c r="HM144" s="6"/>
      <c r="HN144" s="6"/>
      <c r="HO144" s="6"/>
      <c r="HP144" s="5"/>
      <c r="HQ144" s="4"/>
      <c r="HR144" s="4"/>
      <c r="HS144" s="4"/>
      <c r="HT144" s="4"/>
    </row>
    <row r="145" spans="1:228" x14ac:dyDescent="0.25">
      <c r="A145" s="209"/>
      <c r="B145" s="212"/>
      <c r="C145" s="45">
        <v>41215</v>
      </c>
      <c r="D145" s="71">
        <v>1.1000000000000001</v>
      </c>
      <c r="E145" s="71">
        <v>14.2</v>
      </c>
      <c r="F145" s="71">
        <v>8.3000000000000007</v>
      </c>
      <c r="G145" s="71">
        <v>0.04</v>
      </c>
      <c r="H145" s="70">
        <v>1</v>
      </c>
      <c r="I145" s="4" t="s">
        <v>22</v>
      </c>
      <c r="J145" s="4" t="s">
        <v>22</v>
      </c>
      <c r="K145" s="4" t="s">
        <v>22</v>
      </c>
      <c r="L145" s="4" t="s">
        <v>22</v>
      </c>
      <c r="M145" s="209"/>
      <c r="N145" s="212"/>
      <c r="O145" s="45">
        <v>41215</v>
      </c>
      <c r="P145" s="71">
        <v>1.2</v>
      </c>
      <c r="Q145" s="71">
        <v>14.9</v>
      </c>
      <c r="R145" s="71">
        <v>8.3000000000000007</v>
      </c>
      <c r="S145" s="71">
        <v>0.05</v>
      </c>
      <c r="T145" s="70" t="e">
        <f>#N/A</f>
        <v>#N/A</v>
      </c>
      <c r="U145" s="4" t="e">
        <f>#N/A</f>
        <v>#N/A</v>
      </c>
      <c r="V145" s="4" t="e">
        <f>#N/A</f>
        <v>#N/A</v>
      </c>
      <c r="W145" s="4" t="e">
        <f>#N/A</f>
        <v>#N/A</v>
      </c>
      <c r="X145" s="4" t="e">
        <f>#N/A</f>
        <v>#N/A</v>
      </c>
      <c r="Y145" s="227"/>
      <c r="Z145" s="244"/>
      <c r="AA145" s="45">
        <v>41215</v>
      </c>
      <c r="AB145" s="71">
        <v>3.2</v>
      </c>
      <c r="AC145" s="71">
        <v>40</v>
      </c>
      <c r="AD145" s="71">
        <v>6.4</v>
      </c>
      <c r="AE145" s="71">
        <v>2.11</v>
      </c>
      <c r="AF145" s="70">
        <v>3.75</v>
      </c>
      <c r="AG145" s="4" t="s">
        <v>23</v>
      </c>
      <c r="AH145" s="4" t="s">
        <v>23</v>
      </c>
      <c r="AI145" s="4" t="s">
        <v>23</v>
      </c>
      <c r="AJ145" s="4" t="s">
        <v>24</v>
      </c>
      <c r="AK145" s="209"/>
      <c r="AL145" s="212"/>
      <c r="AM145" s="45">
        <v>41215</v>
      </c>
      <c r="AN145" s="71">
        <v>21.5</v>
      </c>
      <c r="AO145" s="71">
        <v>38</v>
      </c>
      <c r="AP145" s="71">
        <v>4</v>
      </c>
      <c r="AQ145" s="71">
        <v>4.8</v>
      </c>
      <c r="AR145" s="70">
        <v>7.25</v>
      </c>
      <c r="AS145" s="4" t="s">
        <v>25</v>
      </c>
      <c r="AT145" s="4" t="s">
        <v>23</v>
      </c>
      <c r="AU145" s="4" t="s">
        <v>24</v>
      </c>
      <c r="AV145" s="4" t="s">
        <v>25</v>
      </c>
      <c r="AW145" s="209"/>
      <c r="AX145" s="212"/>
      <c r="AY145" s="45">
        <v>41215</v>
      </c>
      <c r="AZ145" s="80" t="s">
        <v>30</v>
      </c>
      <c r="BA145" s="80" t="s">
        <v>30</v>
      </c>
      <c r="BB145" s="80" t="s">
        <v>30</v>
      </c>
      <c r="BC145" s="80" t="s">
        <v>30</v>
      </c>
      <c r="BD145" s="74" t="s">
        <v>30</v>
      </c>
      <c r="BE145" s="4" t="s">
        <v>30</v>
      </c>
      <c r="BF145" s="4" t="s">
        <v>30</v>
      </c>
      <c r="BG145" s="4" t="s">
        <v>30</v>
      </c>
      <c r="BH145" s="4" t="s">
        <v>30</v>
      </c>
      <c r="BI145" s="209"/>
      <c r="BJ145" s="212"/>
      <c r="BK145" s="45">
        <v>41215</v>
      </c>
      <c r="BL145" s="71">
        <v>5.7</v>
      </c>
      <c r="BM145" s="71">
        <v>24.8</v>
      </c>
      <c r="BN145" s="71">
        <v>0.9</v>
      </c>
      <c r="BO145" s="71">
        <v>11.6</v>
      </c>
      <c r="BP145" s="70">
        <v>7.25</v>
      </c>
      <c r="BQ145" s="4" t="s">
        <v>24</v>
      </c>
      <c r="BR145" s="4" t="s">
        <v>23</v>
      </c>
      <c r="BS145" s="4" t="s">
        <v>25</v>
      </c>
      <c r="BT145" s="4" t="s">
        <v>25</v>
      </c>
      <c r="BU145" s="209"/>
      <c r="BV145" s="215"/>
      <c r="BW145" s="3">
        <v>41227</v>
      </c>
      <c r="BX145" s="6">
        <v>99</v>
      </c>
      <c r="BY145" s="6">
        <v>121</v>
      </c>
      <c r="BZ145" s="6">
        <v>1.3</v>
      </c>
      <c r="CA145" s="6">
        <v>35</v>
      </c>
      <c r="CB145" s="5">
        <v>10</v>
      </c>
      <c r="CC145" s="4" t="s">
        <v>25</v>
      </c>
      <c r="CD145" s="4" t="s">
        <v>25</v>
      </c>
      <c r="CE145" s="4" t="s">
        <v>25</v>
      </c>
      <c r="CF145" s="4" t="s">
        <v>25</v>
      </c>
      <c r="CG145" s="227"/>
      <c r="CH145" s="215"/>
      <c r="CI145" s="3">
        <v>41227</v>
      </c>
      <c r="CJ145" s="6">
        <v>14.2</v>
      </c>
      <c r="CK145" s="6">
        <v>65.3</v>
      </c>
      <c r="CL145" s="6">
        <v>6.5</v>
      </c>
      <c r="CM145" s="6">
        <v>0.18</v>
      </c>
      <c r="CN145" s="5">
        <v>3.5</v>
      </c>
      <c r="CO145" s="4" t="s">
        <v>24</v>
      </c>
      <c r="CP145" s="4" t="s">
        <v>24</v>
      </c>
      <c r="CQ145" s="4" t="s">
        <v>22</v>
      </c>
      <c r="CR145" s="4" t="s">
        <v>22</v>
      </c>
      <c r="CS145" s="209"/>
      <c r="CT145" s="215"/>
      <c r="CU145" s="3">
        <v>41227</v>
      </c>
      <c r="CV145" s="6">
        <v>8.1</v>
      </c>
      <c r="CW145" s="6">
        <v>6.8</v>
      </c>
      <c r="CX145" s="6">
        <v>6.2</v>
      </c>
      <c r="CY145" s="6">
        <v>0.32</v>
      </c>
      <c r="CZ145" s="5">
        <v>2.75</v>
      </c>
      <c r="DA145" s="4" t="s">
        <v>24</v>
      </c>
      <c r="DB145" s="4" t="s">
        <v>22</v>
      </c>
      <c r="DC145" s="4" t="s">
        <v>23</v>
      </c>
      <c r="DD145" s="4" t="s">
        <v>22</v>
      </c>
      <c r="DE145" s="209"/>
      <c r="DF145" s="215"/>
      <c r="DG145" s="3"/>
      <c r="DH145" s="6"/>
      <c r="DI145" s="6"/>
      <c r="DJ145" s="6"/>
      <c r="DK145" s="6"/>
      <c r="DL145" s="5"/>
      <c r="DM145" s="4"/>
      <c r="DN145" s="4"/>
      <c r="DO145" s="4"/>
      <c r="DP145" s="4"/>
      <c r="DQ145" s="209"/>
      <c r="DR145" s="215"/>
      <c r="DS145" s="3">
        <v>41227</v>
      </c>
      <c r="DT145" s="6">
        <v>34.799999999999997</v>
      </c>
      <c r="DU145" s="6">
        <v>15.5</v>
      </c>
      <c r="DV145" s="6">
        <v>3.8</v>
      </c>
      <c r="DW145" s="6">
        <v>11.8</v>
      </c>
      <c r="DX145" s="5">
        <v>6.75</v>
      </c>
      <c r="DY145" s="4" t="s">
        <v>25</v>
      </c>
      <c r="DZ145" s="4" t="s">
        <v>22</v>
      </c>
      <c r="EA145" s="4" t="s">
        <v>24</v>
      </c>
      <c r="EB145" s="4" t="s">
        <v>25</v>
      </c>
      <c r="EC145" s="209"/>
      <c r="ED145" s="215"/>
      <c r="EE145" s="3">
        <v>41227</v>
      </c>
      <c r="EF145" s="6">
        <v>22</v>
      </c>
      <c r="EG145" s="6">
        <v>18.899999999999999</v>
      </c>
      <c r="EH145" s="6">
        <v>4.3</v>
      </c>
      <c r="EI145" s="6">
        <v>24.9</v>
      </c>
      <c r="EJ145" s="5">
        <v>6.75</v>
      </c>
      <c r="EK145" s="4" t="s">
        <v>25</v>
      </c>
      <c r="EL145" s="4" t="s">
        <v>22</v>
      </c>
      <c r="EM145" s="4" t="s">
        <v>24</v>
      </c>
      <c r="EN145" s="4" t="s">
        <v>25</v>
      </c>
      <c r="EO145" s="209"/>
      <c r="EP145" s="215"/>
      <c r="EQ145" s="3"/>
      <c r="ER145" s="6"/>
      <c r="ES145" s="6"/>
      <c r="ET145" s="6"/>
      <c r="EU145" s="6"/>
      <c r="EV145" s="5"/>
      <c r="EW145" s="4"/>
      <c r="EX145" s="4"/>
      <c r="EY145" s="4"/>
      <c r="EZ145" s="4"/>
      <c r="FA145" s="209"/>
      <c r="FB145" s="215"/>
      <c r="FC145" s="3">
        <v>41227</v>
      </c>
      <c r="FD145" s="6">
        <v>15.8</v>
      </c>
      <c r="FE145" s="6">
        <v>13.1</v>
      </c>
      <c r="FF145" s="6">
        <v>4.8</v>
      </c>
      <c r="FG145" s="6">
        <v>15.7</v>
      </c>
      <c r="FH145" s="5">
        <v>6</v>
      </c>
      <c r="FI145" s="4" t="s">
        <v>25</v>
      </c>
      <c r="FJ145" s="4" t="s">
        <v>22</v>
      </c>
      <c r="FK145" s="4" t="s">
        <v>23</v>
      </c>
      <c r="FL145" s="4" t="s">
        <v>25</v>
      </c>
      <c r="FM145" s="209"/>
      <c r="FN145" s="215"/>
      <c r="FO145" s="3">
        <v>41227</v>
      </c>
      <c r="FP145" s="6">
        <v>11.4</v>
      </c>
      <c r="FQ145" s="6">
        <v>49.2</v>
      </c>
      <c r="FR145" s="6">
        <v>6.4</v>
      </c>
      <c r="FS145" s="6">
        <v>14.8</v>
      </c>
      <c r="FT145" s="5">
        <v>6.25</v>
      </c>
      <c r="FU145" s="4" t="s">
        <v>24</v>
      </c>
      <c r="FV145" s="4" t="s">
        <v>24</v>
      </c>
      <c r="FW145" s="4" t="s">
        <v>23</v>
      </c>
      <c r="FX145" s="4" t="s">
        <v>25</v>
      </c>
      <c r="FY145" s="209"/>
      <c r="FZ145" s="215"/>
      <c r="GA145" s="3">
        <v>41227</v>
      </c>
      <c r="GB145" s="6">
        <v>6.6</v>
      </c>
      <c r="GC145" s="6">
        <v>44.7</v>
      </c>
      <c r="GD145" s="6">
        <v>5.8</v>
      </c>
      <c r="GE145" s="6">
        <v>10.4</v>
      </c>
      <c r="GF145" s="5">
        <v>5.5</v>
      </c>
      <c r="GG145" s="4" t="s">
        <v>24</v>
      </c>
      <c r="GH145" s="4" t="s">
        <v>23</v>
      </c>
      <c r="GI145" s="4" t="s">
        <v>23</v>
      </c>
      <c r="GJ145" s="4" t="s">
        <v>25</v>
      </c>
      <c r="GK145" s="209"/>
      <c r="GL145" s="215"/>
      <c r="GM145" s="3"/>
      <c r="GN145" s="6"/>
      <c r="GO145" s="6"/>
      <c r="GP145" s="6"/>
      <c r="GQ145" s="6"/>
      <c r="GR145" s="5"/>
      <c r="GS145" s="4"/>
      <c r="GT145" s="4"/>
      <c r="GU145" s="4"/>
      <c r="GV145" s="4"/>
      <c r="GW145" s="209"/>
      <c r="GX145" s="215"/>
      <c r="GY145" s="3"/>
      <c r="GZ145" s="6"/>
      <c r="HA145" s="6"/>
      <c r="HB145" s="6"/>
      <c r="HC145" s="6"/>
      <c r="HD145" s="5"/>
      <c r="HE145" s="4"/>
      <c r="HF145" s="4"/>
      <c r="HG145" s="4"/>
      <c r="HH145" s="4"/>
      <c r="HI145" s="209"/>
      <c r="HJ145" s="215"/>
      <c r="HK145" s="3"/>
      <c r="HL145" s="6"/>
      <c r="HM145" s="6"/>
      <c r="HN145" s="6"/>
      <c r="HO145" s="6"/>
      <c r="HP145" s="5"/>
      <c r="HQ145" s="4"/>
      <c r="HR145" s="4"/>
      <c r="HS145" s="4"/>
      <c r="HT145" s="4"/>
    </row>
    <row r="146" spans="1:228" ht="17.25" thickBot="1" x14ac:dyDescent="0.3">
      <c r="A146" s="210"/>
      <c r="B146" s="213"/>
      <c r="C146" s="67">
        <v>41244</v>
      </c>
      <c r="D146" s="99">
        <v>1</v>
      </c>
      <c r="E146" s="99">
        <v>114</v>
      </c>
      <c r="F146" s="99">
        <v>7.9</v>
      </c>
      <c r="G146" s="99">
        <v>0.04</v>
      </c>
      <c r="H146" s="5">
        <v>3.25</v>
      </c>
      <c r="I146" s="4" t="s">
        <v>22</v>
      </c>
      <c r="J146" s="4" t="s">
        <v>25</v>
      </c>
      <c r="K146" s="4" t="s">
        <v>22</v>
      </c>
      <c r="L146" s="4" t="s">
        <v>22</v>
      </c>
      <c r="M146" s="210"/>
      <c r="N146" s="213"/>
      <c r="O146" s="67">
        <v>41244</v>
      </c>
      <c r="P146" s="99">
        <v>2</v>
      </c>
      <c r="Q146" s="99">
        <v>50.2</v>
      </c>
      <c r="R146" s="99">
        <v>8.3000000000000007</v>
      </c>
      <c r="S146" s="99">
        <v>0.13</v>
      </c>
      <c r="T146" s="5" t="e">
        <f>#N/A</f>
        <v>#N/A</v>
      </c>
      <c r="U146" s="4" t="e">
        <f>#N/A</f>
        <v>#N/A</v>
      </c>
      <c r="V146" s="4" t="e">
        <f>#N/A</f>
        <v>#N/A</v>
      </c>
      <c r="W146" s="4" t="e">
        <f>#N/A</f>
        <v>#N/A</v>
      </c>
      <c r="X146" s="4" t="e">
        <f>#N/A</f>
        <v>#N/A</v>
      </c>
      <c r="Y146" s="228"/>
      <c r="Z146" s="245"/>
      <c r="AA146" s="67">
        <v>41244</v>
      </c>
      <c r="AB146" s="76">
        <v>1.9</v>
      </c>
      <c r="AC146" s="76">
        <v>16.600000000000001</v>
      </c>
      <c r="AD146" s="76">
        <v>6.6</v>
      </c>
      <c r="AE146" s="76">
        <v>2.06</v>
      </c>
      <c r="AF146" s="70">
        <v>2.25</v>
      </c>
      <c r="AG146" s="4" t="s">
        <v>22</v>
      </c>
      <c r="AH146" s="4" t="s">
        <v>22</v>
      </c>
      <c r="AI146" s="4" t="s">
        <v>22</v>
      </c>
      <c r="AJ146" s="4" t="s">
        <v>24</v>
      </c>
      <c r="AK146" s="210"/>
      <c r="AL146" s="213"/>
      <c r="AM146" s="67">
        <v>41244</v>
      </c>
      <c r="AN146" s="99">
        <v>19.100000000000001</v>
      </c>
      <c r="AO146" s="99">
        <v>26.4</v>
      </c>
      <c r="AP146" s="99">
        <v>4.5</v>
      </c>
      <c r="AQ146" s="99">
        <v>5.55</v>
      </c>
      <c r="AR146" s="5">
        <v>7.25</v>
      </c>
      <c r="AS146" s="4" t="s">
        <v>25</v>
      </c>
      <c r="AT146" s="4" t="s">
        <v>23</v>
      </c>
      <c r="AU146" s="4" t="s">
        <v>24</v>
      </c>
      <c r="AV146" s="4" t="s">
        <v>25</v>
      </c>
      <c r="AW146" s="210"/>
      <c r="AX146" s="213"/>
      <c r="AY146" s="81">
        <v>41244</v>
      </c>
      <c r="AZ146" s="80" t="s">
        <v>30</v>
      </c>
      <c r="BA146" s="80" t="s">
        <v>30</v>
      </c>
      <c r="BB146" s="80" t="s">
        <v>30</v>
      </c>
      <c r="BC146" s="80" t="s">
        <v>30</v>
      </c>
      <c r="BD146" s="74" t="s">
        <v>30</v>
      </c>
      <c r="BE146" s="4" t="s">
        <v>30</v>
      </c>
      <c r="BF146" s="4" t="s">
        <v>30</v>
      </c>
      <c r="BG146" s="4" t="s">
        <v>30</v>
      </c>
      <c r="BH146" s="4" t="s">
        <v>30</v>
      </c>
      <c r="BI146" s="210"/>
      <c r="BJ146" s="213"/>
      <c r="BK146" s="3">
        <v>41244</v>
      </c>
      <c r="BL146" s="76">
        <v>8.6</v>
      </c>
      <c r="BM146" s="76">
        <v>14.8</v>
      </c>
      <c r="BN146" s="76">
        <v>1.8</v>
      </c>
      <c r="BO146" s="76">
        <v>18.7</v>
      </c>
      <c r="BP146" s="70">
        <v>6.75</v>
      </c>
      <c r="BQ146" s="4" t="s">
        <v>24</v>
      </c>
      <c r="BR146" s="4" t="s">
        <v>22</v>
      </c>
      <c r="BS146" s="4" t="s">
        <v>25</v>
      </c>
      <c r="BT146" s="4" t="s">
        <v>25</v>
      </c>
      <c r="BU146" s="210"/>
      <c r="BV146" s="216"/>
      <c r="BW146" s="3"/>
      <c r="BX146" s="8"/>
      <c r="BY146" s="8"/>
      <c r="BZ146" s="8"/>
      <c r="CA146" s="8"/>
      <c r="CB146" s="5"/>
      <c r="CC146" s="4"/>
      <c r="CD146" s="4"/>
      <c r="CE146" s="4"/>
      <c r="CF146" s="4"/>
      <c r="CG146" s="228"/>
      <c r="CH146" s="216"/>
      <c r="CI146" s="3"/>
      <c r="CJ146" s="8"/>
      <c r="CK146" s="8"/>
      <c r="CL146" s="8"/>
      <c r="CM146" s="8"/>
      <c r="CN146" s="5"/>
      <c r="CO146" s="4"/>
      <c r="CP146" s="4"/>
      <c r="CQ146" s="4"/>
      <c r="CR146" s="4"/>
      <c r="CS146" s="210"/>
      <c r="CT146" s="216"/>
      <c r="CU146" s="3"/>
      <c r="CV146" s="8"/>
      <c r="CW146" s="8"/>
      <c r="CX146" s="8"/>
      <c r="CY146" s="8"/>
      <c r="CZ146" s="5"/>
      <c r="DA146" s="4"/>
      <c r="DB146" s="4"/>
      <c r="DC146" s="4"/>
      <c r="DD146" s="4"/>
      <c r="DE146" s="210"/>
      <c r="DF146" s="216"/>
      <c r="DG146" s="3"/>
      <c r="DH146" s="8"/>
      <c r="DI146" s="8"/>
      <c r="DJ146" s="8"/>
      <c r="DK146" s="8"/>
      <c r="DL146" s="5"/>
      <c r="DM146" s="4"/>
      <c r="DN146" s="4"/>
      <c r="DO146" s="4"/>
      <c r="DP146" s="4"/>
      <c r="DQ146" s="210"/>
      <c r="DR146" s="216"/>
      <c r="DS146" s="3"/>
      <c r="DT146" s="8"/>
      <c r="DU146" s="8"/>
      <c r="DV146" s="8"/>
      <c r="DW146" s="8"/>
      <c r="DX146" s="5"/>
      <c r="DY146" s="4"/>
      <c r="DZ146" s="4"/>
      <c r="EA146" s="4"/>
      <c r="EB146" s="4"/>
      <c r="EC146" s="210"/>
      <c r="ED146" s="216"/>
      <c r="EE146" s="3"/>
      <c r="EF146" s="8"/>
      <c r="EG146" s="8"/>
      <c r="EH146" s="8"/>
      <c r="EI146" s="8"/>
      <c r="EJ146" s="5"/>
      <c r="EK146" s="4"/>
      <c r="EL146" s="4"/>
      <c r="EM146" s="4"/>
      <c r="EN146" s="4"/>
      <c r="EO146" s="210"/>
      <c r="EP146" s="216"/>
      <c r="EQ146" s="3"/>
      <c r="ER146" s="8"/>
      <c r="ES146" s="8"/>
      <c r="ET146" s="8"/>
      <c r="EU146" s="8"/>
      <c r="EV146" s="5"/>
      <c r="EW146" s="4"/>
      <c r="EX146" s="4"/>
      <c r="EY146" s="4"/>
      <c r="EZ146" s="4"/>
      <c r="FA146" s="210"/>
      <c r="FB146" s="216"/>
      <c r="FC146" s="3"/>
      <c r="FD146" s="8"/>
      <c r="FE146" s="8"/>
      <c r="FF146" s="8"/>
      <c r="FG146" s="8"/>
      <c r="FH146" s="5"/>
      <c r="FI146" s="4"/>
      <c r="FJ146" s="4"/>
      <c r="FK146" s="4"/>
      <c r="FL146" s="4"/>
      <c r="FM146" s="210"/>
      <c r="FN146" s="216"/>
      <c r="FO146" s="3"/>
      <c r="FP146" s="8"/>
      <c r="FQ146" s="8"/>
      <c r="FR146" s="8"/>
      <c r="FS146" s="8"/>
      <c r="FT146" s="5"/>
      <c r="FU146" s="4"/>
      <c r="FV146" s="4"/>
      <c r="FW146" s="4"/>
      <c r="FX146" s="4"/>
      <c r="FY146" s="210"/>
      <c r="FZ146" s="216"/>
      <c r="GA146" s="3"/>
      <c r="GB146" s="8"/>
      <c r="GC146" s="8"/>
      <c r="GD146" s="8"/>
      <c r="GE146" s="8"/>
      <c r="GF146" s="5"/>
      <c r="GG146" s="4"/>
      <c r="GH146" s="4"/>
      <c r="GI146" s="4"/>
      <c r="GJ146" s="4"/>
      <c r="GK146" s="210"/>
      <c r="GL146" s="216"/>
      <c r="GM146" s="3"/>
      <c r="GN146" s="8"/>
      <c r="GO146" s="8"/>
      <c r="GP146" s="8"/>
      <c r="GQ146" s="8"/>
      <c r="GR146" s="5"/>
      <c r="GS146" s="4"/>
      <c r="GT146" s="4"/>
      <c r="GU146" s="4"/>
      <c r="GV146" s="4"/>
      <c r="GW146" s="210"/>
      <c r="GX146" s="216"/>
      <c r="GY146" s="3"/>
      <c r="GZ146" s="8"/>
      <c r="HA146" s="8"/>
      <c r="HB146" s="8"/>
      <c r="HC146" s="8"/>
      <c r="HD146" s="5"/>
      <c r="HE146" s="4"/>
      <c r="HF146" s="4"/>
      <c r="HG146" s="4"/>
      <c r="HH146" s="4"/>
      <c r="HI146" s="210"/>
      <c r="HJ146" s="216"/>
      <c r="HK146" s="3"/>
      <c r="HL146" s="8"/>
      <c r="HM146" s="8"/>
      <c r="HN146" s="8"/>
      <c r="HO146" s="8"/>
      <c r="HP146" s="5"/>
      <c r="HQ146" s="4"/>
      <c r="HR146" s="4"/>
      <c r="HS146" s="4"/>
      <c r="HT146" s="4"/>
    </row>
    <row r="147" spans="1:228" ht="18" thickTop="1" thickBot="1" x14ac:dyDescent="0.3">
      <c r="A147" s="15">
        <v>101</v>
      </c>
      <c r="B147" s="10" t="s">
        <v>21</v>
      </c>
      <c r="C147" s="65" t="s">
        <v>27</v>
      </c>
      <c r="D147" s="14">
        <v>1.3666666666666665</v>
      </c>
      <c r="E147" s="14">
        <v>39.658333333333331</v>
      </c>
      <c r="F147" s="14">
        <v>7.8833333333333337</v>
      </c>
      <c r="G147" s="14">
        <v>0.04</v>
      </c>
      <c r="H147" s="13">
        <v>1.6041666666666667</v>
      </c>
      <c r="I147" s="12" t="str">
        <f>IF(D147&lt;3,"1",IF(D147&lt;5,"3",IF(D147&lt;=15,"6",IF(D147&gt;15,"10"))))</f>
        <v>1</v>
      </c>
      <c r="J147" s="12" t="str">
        <f>IF(E147&lt;20,"1",IF(E147&lt;=49,"3",IF(E147&lt;=100,"6",IF(E147&gt;100,"10"))))</f>
        <v>3</v>
      </c>
      <c r="K147" s="12" t="str">
        <f>IF(F147&gt;6.5,"1",IF(F147&gt;=4.6,"3",IF(F147&gt;=2,"6",IF(F147&gt;=0,"10"))))</f>
        <v>1</v>
      </c>
      <c r="L147" s="12" t="str">
        <f>IF(G147&lt;0.5,"1",IF(G147&lt;1,"3",IF(G147&lt;=3,"6",IF(G147&gt;=3,"10"))))</f>
        <v>1</v>
      </c>
      <c r="M147" s="15">
        <v>101</v>
      </c>
      <c r="N147" s="10" t="s">
        <v>21</v>
      </c>
      <c r="O147" s="65" t="s">
        <v>31</v>
      </c>
      <c r="P147" s="103">
        <f>AVERAGE(P135:P146)</f>
        <v>1.2916666666666667</v>
      </c>
      <c r="Q147" s="103">
        <f>AVERAGE(Q135:Q146)</f>
        <v>29.158333333333331</v>
      </c>
      <c r="R147" s="103">
        <f>AVERAGE(R135:R146)</f>
        <v>8.65</v>
      </c>
      <c r="S147" s="103">
        <f>AVERAGE(S135:S146)</f>
        <v>7.0833333333333345E-2</v>
      </c>
      <c r="T147" s="13" t="e">
        <f>AVERAGE(T135:T146)</f>
        <v>#N/A</v>
      </c>
      <c r="U147" s="12" t="e">
        <f>#N/A</f>
        <v>#N/A</v>
      </c>
      <c r="V147" s="12" t="e">
        <f>#N/A</f>
        <v>#N/A</v>
      </c>
      <c r="W147" s="12" t="str">
        <f>IF(R147&gt;6.5,"1",IF(R147&gt;=4.6,"3",IF(R147&gt;=2,"6",IF(R147&gt;=0,"10"))))</f>
        <v>1</v>
      </c>
      <c r="X147" s="12" t="e">
        <f>#N/A</f>
        <v>#N/A</v>
      </c>
      <c r="Y147" s="15">
        <v>101</v>
      </c>
      <c r="Z147" s="10" t="s">
        <v>21</v>
      </c>
      <c r="AA147" s="65" t="s">
        <v>27</v>
      </c>
      <c r="AB147" s="14">
        <v>3.7833333333333332</v>
      </c>
      <c r="AC147" s="14">
        <v>65.233333333333334</v>
      </c>
      <c r="AD147" s="14">
        <v>7.333333333333333</v>
      </c>
      <c r="AE147" s="14">
        <v>2.561666666666667</v>
      </c>
      <c r="AF147" s="13">
        <f>AVERAGE(AF135:AF146)</f>
        <v>3.625</v>
      </c>
      <c r="AG147" s="12" t="str">
        <f>IF(AB147&lt;3,"1",IF(AB147&lt;5,"3",IF(AB147&lt;=15,"6",IF(AB147&gt;15,"10"))))</f>
        <v>3</v>
      </c>
      <c r="AH147" s="12" t="str">
        <f>IF(AC147&lt;20,"1",IF(AC147&lt;=49,"3",IF(AC147&lt;=100,"6",IF(AC147&gt;100,"10"))))</f>
        <v>6</v>
      </c>
      <c r="AI147" s="12" t="str">
        <f>IF(AD147&gt;6.5,"1",IF(AD147&gt;=4.6,"3",IF(AD147&gt;=2,"6",IF(AD147&gt;=0,"10"))))</f>
        <v>1</v>
      </c>
      <c r="AJ147" s="12" t="str">
        <f>IF(AE147&lt;0.5,"1",IF(AE147&lt;1,"3",IF(AE147&lt;=3,"6",IF(AE147&gt;=3,"10"))))</f>
        <v>6</v>
      </c>
      <c r="AK147" s="15">
        <v>101</v>
      </c>
      <c r="AL147" s="10" t="s">
        <v>21</v>
      </c>
      <c r="AM147" s="65" t="s">
        <v>27</v>
      </c>
      <c r="AN147" s="14">
        <v>23.541666666666668</v>
      </c>
      <c r="AO147" s="14">
        <v>63.833333333333336</v>
      </c>
      <c r="AP147" s="14">
        <v>4.3416666666666659</v>
      </c>
      <c r="AQ147" s="14">
        <v>5.7033333333333331</v>
      </c>
      <c r="AR147" s="13">
        <f>AVERAGE(AR135:AR146)</f>
        <v>6.25</v>
      </c>
      <c r="AS147" s="12" t="str">
        <f>IF(AN147&lt;3,"1",IF(AN147&lt;5,"3",IF(AN147&lt;=15,"6",IF(AN147&gt;15,"10"))))</f>
        <v>10</v>
      </c>
      <c r="AT147" s="12" t="str">
        <f>IF(AO147&lt;20,"1",IF(AO147&lt;=49,"3",IF(AO147&lt;=100,"6",IF(AO147&gt;100,"10"))))</f>
        <v>6</v>
      </c>
      <c r="AU147" s="12" t="str">
        <f>IF(AP147&gt;6.5,"1",IF(AP147&gt;=4.6,"3",IF(AP147&gt;=2,"6",IF(AP147&gt;=0,"10"))))</f>
        <v>6</v>
      </c>
      <c r="AV147" s="12" t="str">
        <f>IF(AQ147&lt;0.5,"1",IF(AQ147&lt;1,"3",IF(AQ147&lt;=3,"6",IF(AQ147&gt;=3,"10"))))</f>
        <v>10</v>
      </c>
      <c r="AW147" s="15">
        <v>101</v>
      </c>
      <c r="AX147" s="10" t="s">
        <v>21</v>
      </c>
      <c r="AY147" s="65" t="s">
        <v>27</v>
      </c>
      <c r="AZ147" s="14">
        <v>12.959999999999999</v>
      </c>
      <c r="BA147" s="14">
        <v>17.32</v>
      </c>
      <c r="BB147" s="14">
        <v>3.7</v>
      </c>
      <c r="BC147" s="14">
        <v>28.9</v>
      </c>
      <c r="BD147" s="13">
        <f>AVERAGE(BD135:BD146)</f>
        <v>6.15</v>
      </c>
      <c r="BE147" s="12" t="str">
        <f>IF(AZ147&lt;3,"1",IF(AZ147&lt;5,"3",IF(AZ147&lt;=15,"6",IF(AZ147&gt;15,"10"))))</f>
        <v>6</v>
      </c>
      <c r="BF147" s="12" t="str">
        <f>IF(BA147&lt;20,"1",IF(BA147&lt;=49,"3",IF(BA147&lt;=100,"6",IF(BA147&gt;100,"10"))))</f>
        <v>1</v>
      </c>
      <c r="BG147" s="12" t="str">
        <f>IF(BB147&gt;6.5,"1",IF(BB147&gt;=4.6,"3",IF(BB147&gt;=2,"6",IF(BB147&gt;=0,"10"))))</f>
        <v>6</v>
      </c>
      <c r="BH147" s="12" t="str">
        <f>IF(BC147&lt;0.5,"1",IF(BC147&lt;1,"3",IF(BC147&lt;=3,"6",IF(BC147&gt;=3,"10"))))</f>
        <v>10</v>
      </c>
      <c r="BI147" s="15">
        <v>101</v>
      </c>
      <c r="BJ147" s="10" t="s">
        <v>21</v>
      </c>
      <c r="BK147" s="65" t="s">
        <v>27</v>
      </c>
      <c r="BL147" s="14">
        <v>7.6250000000000009</v>
      </c>
      <c r="BM147" s="14">
        <v>24.075000000000003</v>
      </c>
      <c r="BN147" s="14">
        <v>3.1333333333333333</v>
      </c>
      <c r="BO147" s="14">
        <v>15.851666666666665</v>
      </c>
      <c r="BP147" s="13">
        <f>AVERAGE(BP135:BP146)</f>
        <v>5.875</v>
      </c>
      <c r="BQ147" s="12" t="str">
        <f>IF(BL147&lt;3,"1",IF(BL147&lt;5,"3",IF(BL147&lt;=15,"6",IF(BL147&gt;15,"10"))))</f>
        <v>6</v>
      </c>
      <c r="BR147" s="12" t="str">
        <f>IF(BM147&lt;20,"1",IF(BM147&lt;=49,"3",IF(BM147&lt;=100,"6",IF(BM147&gt;100,"10"))))</f>
        <v>3</v>
      </c>
      <c r="BS147" s="12" t="str">
        <f>IF(BN147&gt;6.5,"1",IF(BN147&gt;=4.6,"3",IF(BN147&gt;=2,"6",IF(BN147&gt;=0,"10"))))</f>
        <v>6</v>
      </c>
      <c r="BT147" s="12" t="str">
        <f>IF(BO147&lt;0.5,"1",IF(BO147&lt;1,"3",IF(BO147&lt;=3,"6",IF(BO147&gt;=3,"10"))))</f>
        <v>10</v>
      </c>
      <c r="BU147" s="15">
        <v>101</v>
      </c>
      <c r="BV147" s="17"/>
      <c r="BW147" s="18" t="s">
        <v>27</v>
      </c>
      <c r="BX147" s="19">
        <v>90.966666666666669</v>
      </c>
      <c r="BY147" s="19">
        <v>150.15555555555557</v>
      </c>
      <c r="BZ147" s="19">
        <v>2.6222222222222222</v>
      </c>
      <c r="CA147" s="19">
        <v>76.912222222222226</v>
      </c>
      <c r="CB147" s="22">
        <v>7.9722222222222223</v>
      </c>
      <c r="CC147" s="20"/>
      <c r="CD147" s="21"/>
      <c r="CE147" s="21"/>
      <c r="CF147" s="21"/>
      <c r="CG147" s="15">
        <v>101</v>
      </c>
      <c r="CH147" s="17"/>
      <c r="CI147" s="18" t="s">
        <v>27</v>
      </c>
      <c r="CJ147" s="19">
        <v>6.9000000000000012</v>
      </c>
      <c r="CK147" s="19">
        <v>51.788888888888891</v>
      </c>
      <c r="CL147" s="19">
        <v>4.7222222222222223</v>
      </c>
      <c r="CM147" s="19">
        <v>0.43</v>
      </c>
      <c r="CN147" s="13">
        <f>AVERAGE(CN135:CN146)</f>
        <v>3.8055555555555554</v>
      </c>
      <c r="CO147" s="12" t="str">
        <f>IF(CJ147&lt;3,"1",IF(CJ147&lt;5,"3",IF(CJ147&lt;=15,"6",IF(CJ147&gt;15,"10"))))</f>
        <v>6</v>
      </c>
      <c r="CP147" s="12" t="str">
        <f>IF(CK147&lt;20,"1",IF(CK147&lt;=49,"3",IF(CK147&lt;=100,"6",IF(CK147&gt;100,"10"))))</f>
        <v>6</v>
      </c>
      <c r="CQ147" s="12" t="str">
        <f>IF(CL147&gt;6.5,"1",IF(CL147&gt;=4.6,"3",IF(CL147&gt;=2,"6",IF(CL147&gt;=0,"10"))))</f>
        <v>3</v>
      </c>
      <c r="CR147" s="12" t="str">
        <f>IF(CM147&lt;0.5,"1",IF(CM147&lt;1,"3",IF(CM147&lt;=3,"6",IF(CM147&gt;=3,"10"))))</f>
        <v>1</v>
      </c>
      <c r="CS147" s="15">
        <v>101</v>
      </c>
      <c r="CT147" s="17"/>
      <c r="CU147" s="18" t="s">
        <v>27</v>
      </c>
      <c r="CV147" s="19">
        <v>5.3333333333333339</v>
      </c>
      <c r="CW147" s="19">
        <v>9.9222222222222207</v>
      </c>
      <c r="CX147" s="19">
        <v>5.511111111111112</v>
      </c>
      <c r="CY147" s="19">
        <v>3.4188888888888886</v>
      </c>
      <c r="CZ147" s="13">
        <f>AVERAGE(CZ135:CZ146)</f>
        <v>3.5</v>
      </c>
      <c r="DA147" s="12" t="str">
        <f>IF(CV147&lt;3,"1",IF(CV147&lt;5,"3",IF(CV147&lt;=15,"6",IF(CV147&gt;15,"10"))))</f>
        <v>6</v>
      </c>
      <c r="DB147" s="12" t="str">
        <f>IF(CW147&lt;20,"1",IF(CW147&lt;=49,"3",IF(CW147&lt;=100,"6",IF(CW147&gt;100,"10"))))</f>
        <v>1</v>
      </c>
      <c r="DC147" s="12" t="str">
        <f>IF(CX147&gt;6.5,"1",IF(CX147&gt;=4.6,"3",IF(CX147&gt;=2,"6",IF(CX147&gt;=0,"10"))))</f>
        <v>3</v>
      </c>
      <c r="DD147" s="12" t="str">
        <f>IF(CY147&lt;0.5,"1",IF(CY147&lt;1,"3",IF(CY147&lt;=3,"6",IF(CY147&gt;=3,"10"))))</f>
        <v>10</v>
      </c>
      <c r="DE147" s="15"/>
      <c r="DF147" s="17"/>
      <c r="DG147" s="18"/>
      <c r="DH147" s="19"/>
      <c r="DI147" s="19"/>
      <c r="DJ147" s="19"/>
      <c r="DK147" s="19"/>
      <c r="DL147" s="13"/>
      <c r="DM147" s="12"/>
      <c r="DN147" s="12"/>
      <c r="DO147" s="12"/>
      <c r="DP147" s="12"/>
      <c r="DQ147" s="15">
        <v>101</v>
      </c>
      <c r="DR147" s="17"/>
      <c r="DS147" s="18" t="s">
        <v>27</v>
      </c>
      <c r="DT147" s="19">
        <v>18.466666666666665</v>
      </c>
      <c r="DU147" s="19">
        <v>27.544444444444441</v>
      </c>
      <c r="DV147" s="19">
        <v>2.9888888888888889</v>
      </c>
      <c r="DW147" s="19">
        <v>24.981111111111115</v>
      </c>
      <c r="DX147" s="13">
        <f>AVERAGE(DX135:DX146)</f>
        <v>6.7222222222222223</v>
      </c>
      <c r="DY147" s="12" t="str">
        <f>IF(DT147&lt;3,"1",IF(DT147&lt;5,"3",IF(DT147&lt;=15,"6",IF(DT147&gt;15,"10"))))</f>
        <v>10</v>
      </c>
      <c r="DZ147" s="12" t="str">
        <f>IF(DU147&lt;20,"1",IF(DU147&lt;=49,"3",IF(DU147&lt;=100,"6",IF(DU147&gt;100,"10"))))</f>
        <v>3</v>
      </c>
      <c r="EA147" s="12" t="str">
        <f>IF(DV147&gt;6.5,"1",IF(DV147&gt;=4.6,"3",IF(DV147&gt;=2,"6",IF(DV147&gt;=0,"10"))))</f>
        <v>6</v>
      </c>
      <c r="EB147" s="12" t="str">
        <f>IF(DW147&lt;0.5,"1",IF(DW147&lt;1,"3",IF(DW147&lt;=3,"6",IF(DW147&gt;=3,"10"))))</f>
        <v>10</v>
      </c>
      <c r="EC147" s="15">
        <v>101</v>
      </c>
      <c r="ED147" s="17"/>
      <c r="EE147" s="18" t="s">
        <v>27</v>
      </c>
      <c r="EF147" s="19">
        <v>15.088888888888887</v>
      </c>
      <c r="EG147" s="19">
        <v>51.43333333333333</v>
      </c>
      <c r="EH147" s="19">
        <v>4.0555555555555554</v>
      </c>
      <c r="EI147" s="19">
        <v>22.978888888888889</v>
      </c>
      <c r="EJ147" s="13">
        <f>AVERAGE(EJ135:EJ146)</f>
        <v>6.2777777777777777</v>
      </c>
      <c r="EK147" s="12" t="str">
        <f>IF(EF147&lt;3,"1",IF(EF147&lt;5,"3",IF(EF147&lt;=15,"6",IF(EF147&gt;15,"10"))))</f>
        <v>10</v>
      </c>
      <c r="EL147" s="12" t="str">
        <f>IF(EG147&lt;20,"1",IF(EG147&lt;=49,"3",IF(EG147&lt;=100,"6",IF(EG147&gt;100,"10"))))</f>
        <v>6</v>
      </c>
      <c r="EM147" s="12" t="str">
        <f>IF(EH147&gt;6.5,"1",IF(EH147&gt;=4.6,"3",IF(EH147&gt;=2,"6",IF(EH147&gt;=0,"10"))))</f>
        <v>6</v>
      </c>
      <c r="EN147" s="12" t="str">
        <f>IF(EI147&lt;0.5,"1",IF(EI147&lt;1,"3",IF(EI147&lt;=3,"6",IF(EI147&gt;=3,"10"))))</f>
        <v>10</v>
      </c>
      <c r="EO147" s="15"/>
      <c r="EP147" s="17"/>
      <c r="EQ147" s="18"/>
      <c r="ER147" s="19"/>
      <c r="ES147" s="19"/>
      <c r="ET147" s="19"/>
      <c r="EU147" s="19"/>
      <c r="EV147" s="13"/>
      <c r="EW147" s="12"/>
      <c r="EX147" s="12"/>
      <c r="EY147" s="12"/>
      <c r="EZ147" s="12"/>
      <c r="FA147" s="15">
        <v>101</v>
      </c>
      <c r="FB147" s="17"/>
      <c r="FC147" s="18" t="s">
        <v>27</v>
      </c>
      <c r="FD147" s="19">
        <v>12.777777777777779</v>
      </c>
      <c r="FE147" s="19">
        <v>12.588888888888889</v>
      </c>
      <c r="FF147" s="19">
        <v>3.3444444444444446</v>
      </c>
      <c r="FG147" s="19">
        <v>13.7</v>
      </c>
      <c r="FH147" s="13">
        <f>AVERAGE(FH135:FH146)</f>
        <v>5.6944444444444446</v>
      </c>
      <c r="FI147" s="12" t="str">
        <f>IF(FD147&lt;3,"1",IF(FD147&lt;5,"3",IF(FD147&lt;=15,"6",IF(FD147&gt;15,"10"))))</f>
        <v>6</v>
      </c>
      <c r="FJ147" s="12" t="str">
        <f>IF(FE147&lt;20,"1",IF(FE147&lt;=49,"3",IF(FE147&lt;=100,"6",IF(FE147&gt;100,"10"))))</f>
        <v>1</v>
      </c>
      <c r="FK147" s="12" t="str">
        <f>IF(FF147&gt;6.5,"1",IF(FF147&gt;=4.6,"3",IF(FF147&gt;=2,"6",IF(FF147&gt;=0,"10"))))</f>
        <v>6</v>
      </c>
      <c r="FL147" s="12" t="str">
        <f>IF(FG147&lt;0.5,"1",IF(FG147&lt;1,"3",IF(FG147&lt;=3,"6",IF(FG147&gt;=3,"10"))))</f>
        <v>10</v>
      </c>
      <c r="FM147" s="15">
        <v>101</v>
      </c>
      <c r="FN147" s="17"/>
      <c r="FO147" s="18" t="s">
        <v>27</v>
      </c>
      <c r="FP147" s="19">
        <v>9.155555555555555</v>
      </c>
      <c r="FQ147" s="19">
        <v>40.411111111111111</v>
      </c>
      <c r="FR147" s="19">
        <v>4.4000000000000004</v>
      </c>
      <c r="FS147" s="19">
        <v>11.059999999999999</v>
      </c>
      <c r="FT147" s="13">
        <f>AVERAGE(FT135:FT146)</f>
        <v>6.0277777777777777</v>
      </c>
      <c r="FU147" s="12" t="str">
        <f>IF(FP147&lt;3,"1",IF(FP147&lt;5,"3",IF(FP147&lt;=15,"6",IF(FP147&gt;15,"10"))))</f>
        <v>6</v>
      </c>
      <c r="FV147" s="12" t="str">
        <f>IF(FQ147&lt;20,"1",IF(FQ147&lt;=49,"3",IF(FQ147&lt;=100,"6",IF(FQ147&gt;100,"10"))))</f>
        <v>3</v>
      </c>
      <c r="FW147" s="12" t="str">
        <f>IF(FR147&gt;6.5,"1",IF(FR147&gt;=4.6,"3",IF(FR147&gt;=2,"6",IF(FR147&gt;=0,"10"))))</f>
        <v>6</v>
      </c>
      <c r="FX147" s="12" t="str">
        <f>IF(FS147&lt;0.5,"1",IF(FS147&lt;1,"3",IF(FS147&lt;=3,"6",IF(FS147&gt;=3,"10"))))</f>
        <v>10</v>
      </c>
      <c r="FY147" s="15">
        <v>101</v>
      </c>
      <c r="FZ147" s="17"/>
      <c r="GA147" s="18" t="s">
        <v>27</v>
      </c>
      <c r="GB147" s="19">
        <v>7.2222222222222223</v>
      </c>
      <c r="GC147" s="19">
        <v>34.733333333333327</v>
      </c>
      <c r="GD147" s="19">
        <v>5.1888888888888882</v>
      </c>
      <c r="GE147" s="19">
        <v>9.3044444444444458</v>
      </c>
      <c r="GF147" s="13">
        <f>AVERAGE(GF135:GF146)</f>
        <v>5.4722222222222223</v>
      </c>
      <c r="GG147" s="12" t="str">
        <f>IF(GB147&lt;3,"1",IF(GB147&lt;5,"3",IF(GB147&lt;=15,"6",IF(GB147&gt;15,"10"))))</f>
        <v>6</v>
      </c>
      <c r="GH147" s="12" t="str">
        <f>IF(GC147&lt;20,"1",IF(GC147&lt;=49,"3",IF(GC147&lt;=100,"6",IF(GC147&gt;100,"10"))))</f>
        <v>3</v>
      </c>
      <c r="GI147" s="12" t="str">
        <f>IF(GD147&gt;6.5,"1",IF(GD147&gt;=4.6,"3",IF(GD147&gt;=2,"6",IF(GD147&gt;=0,"10"))))</f>
        <v>3</v>
      </c>
      <c r="GJ147" s="12" t="str">
        <f>IF(GE147&lt;0.5,"1",IF(GE147&lt;1,"3",IF(GE147&lt;=3,"6",IF(GE147&gt;=3,"10"))))</f>
        <v>10</v>
      </c>
      <c r="GK147" s="15"/>
      <c r="GL147" s="17"/>
      <c r="GM147" s="18"/>
      <c r="GN147" s="19"/>
      <c r="GO147" s="19"/>
      <c r="GP147" s="19"/>
      <c r="GQ147" s="19"/>
      <c r="GR147" s="13"/>
      <c r="GS147" s="12"/>
      <c r="GT147" s="12"/>
      <c r="GU147" s="12"/>
      <c r="GV147" s="12"/>
      <c r="GW147" s="15"/>
      <c r="GX147" s="17"/>
      <c r="GY147" s="18"/>
      <c r="GZ147" s="19"/>
      <c r="HA147" s="19"/>
      <c r="HB147" s="19"/>
      <c r="HC147" s="19"/>
      <c r="HD147" s="13"/>
      <c r="HE147" s="12"/>
      <c r="HF147" s="12"/>
      <c r="HG147" s="12"/>
      <c r="HH147" s="12"/>
      <c r="HI147" s="15"/>
      <c r="HJ147" s="17"/>
      <c r="HK147" s="18"/>
      <c r="HL147" s="19"/>
      <c r="HM147" s="19"/>
      <c r="HN147" s="19"/>
      <c r="HO147" s="19"/>
      <c r="HP147" s="13"/>
      <c r="HQ147" s="12"/>
      <c r="HR147" s="12"/>
      <c r="HS147" s="12"/>
      <c r="HT147" s="12"/>
    </row>
    <row r="148" spans="1:228" ht="17.25" thickTop="1" x14ac:dyDescent="0.25">
      <c r="A148" s="208">
        <v>102</v>
      </c>
      <c r="B148" s="211" t="s">
        <v>21</v>
      </c>
      <c r="C148" s="67">
        <v>41282</v>
      </c>
      <c r="D148" s="111">
        <v>1.1000000000000001</v>
      </c>
      <c r="E148" s="111">
        <v>26.2</v>
      </c>
      <c r="F148" s="111">
        <v>8.6999999999999993</v>
      </c>
      <c r="G148" s="111">
        <v>0.03</v>
      </c>
      <c r="H148" s="5">
        <v>1.5</v>
      </c>
      <c r="I148" s="4" t="s">
        <v>22</v>
      </c>
      <c r="J148" s="4" t="s">
        <v>23</v>
      </c>
      <c r="K148" s="4" t="s">
        <v>22</v>
      </c>
      <c r="L148" s="4" t="s">
        <v>22</v>
      </c>
      <c r="M148" s="208">
        <v>102</v>
      </c>
      <c r="N148" s="211" t="s">
        <v>21</v>
      </c>
      <c r="O148" s="67">
        <v>41282</v>
      </c>
      <c r="P148" s="105">
        <v>1.4</v>
      </c>
      <c r="Q148" s="105">
        <v>11.7</v>
      </c>
      <c r="R148" s="105">
        <v>8.8000000000000007</v>
      </c>
      <c r="S148" s="105">
        <v>0.03</v>
      </c>
      <c r="T148" s="5" t="e">
        <f>(U148+V148+W148+X148)/4</f>
        <v>#N/A</v>
      </c>
      <c r="U148" s="4" t="str">
        <f>IF(S148&lt;3,"1",IF(S148&lt;5,"3",IF(S148&lt;=15,"6",IF(S148&gt;15,"10"))))</f>
        <v>1</v>
      </c>
      <c r="V148" s="4" t="e">
        <f>#N/A</f>
        <v>#N/A</v>
      </c>
      <c r="W148" s="4" t="str">
        <f>IF(R148&gt;=6.5,"1",IF(R148&gt;=4.6,"3",IF(R148&gt;=2,"6",IF(R148&gt;=0,"10"))))</f>
        <v>1</v>
      </c>
      <c r="X148" s="4" t="e">
        <f>#N/A</f>
        <v>#N/A</v>
      </c>
      <c r="Y148" s="226">
        <v>102</v>
      </c>
      <c r="Z148" s="243" t="s">
        <v>21</v>
      </c>
      <c r="AA148" s="67">
        <v>41282</v>
      </c>
      <c r="AB148" s="76">
        <v>7.8</v>
      </c>
      <c r="AC148" s="76">
        <v>23.1</v>
      </c>
      <c r="AD148" s="76">
        <v>6.2</v>
      </c>
      <c r="AE148" s="76">
        <v>5.36</v>
      </c>
      <c r="AF148" s="70">
        <v>5.5</v>
      </c>
      <c r="AG148" s="4" t="s">
        <v>24</v>
      </c>
      <c r="AH148" s="4" t="s">
        <v>23</v>
      </c>
      <c r="AI148" s="4" t="s">
        <v>23</v>
      </c>
      <c r="AJ148" s="4" t="s">
        <v>25</v>
      </c>
      <c r="AK148" s="208">
        <v>102</v>
      </c>
      <c r="AL148" s="211" t="s">
        <v>21</v>
      </c>
      <c r="AM148" s="67">
        <v>41282</v>
      </c>
      <c r="AN148" s="99">
        <v>15.1</v>
      </c>
      <c r="AO148" s="99">
        <v>23.5</v>
      </c>
      <c r="AP148" s="99">
        <v>4.8</v>
      </c>
      <c r="AQ148" s="99">
        <v>8.5399999999999991</v>
      </c>
      <c r="AR148" s="5">
        <v>6.5</v>
      </c>
      <c r="AS148" s="4" t="s">
        <v>25</v>
      </c>
      <c r="AT148" s="4" t="s">
        <v>23</v>
      </c>
      <c r="AU148" s="4" t="s">
        <v>23</v>
      </c>
      <c r="AV148" s="4" t="s">
        <v>25</v>
      </c>
      <c r="AW148" s="208">
        <v>102</v>
      </c>
      <c r="AX148" s="211" t="s">
        <v>21</v>
      </c>
      <c r="AY148" s="67">
        <v>41282</v>
      </c>
      <c r="AZ148" s="80" t="s">
        <v>30</v>
      </c>
      <c r="BA148" s="80" t="s">
        <v>30</v>
      </c>
      <c r="BB148" s="80" t="s">
        <v>30</v>
      </c>
      <c r="BC148" s="80" t="s">
        <v>30</v>
      </c>
      <c r="BD148" s="82" t="s">
        <v>30</v>
      </c>
      <c r="BE148" s="69" t="s">
        <v>30</v>
      </c>
      <c r="BF148" s="69" t="s">
        <v>30</v>
      </c>
      <c r="BG148" s="69" t="s">
        <v>30</v>
      </c>
      <c r="BH148" s="69" t="s">
        <v>30</v>
      </c>
      <c r="BI148" s="208">
        <v>102</v>
      </c>
      <c r="BJ148" s="211" t="s">
        <v>21</v>
      </c>
      <c r="BK148" s="67">
        <v>41282</v>
      </c>
      <c r="BL148" s="71">
        <v>10.199999999999999</v>
      </c>
      <c r="BM148" s="71">
        <v>21.1</v>
      </c>
      <c r="BN148" s="71">
        <v>0.8</v>
      </c>
      <c r="BO148" s="71">
        <v>18.3</v>
      </c>
      <c r="BP148" s="5">
        <v>7.25</v>
      </c>
      <c r="BQ148" s="4" t="s">
        <v>24</v>
      </c>
      <c r="BR148" s="4" t="s">
        <v>23</v>
      </c>
      <c r="BS148" s="4" t="s">
        <v>25</v>
      </c>
      <c r="BT148" s="4" t="s">
        <v>25</v>
      </c>
      <c r="BU148" s="208">
        <v>102</v>
      </c>
      <c r="BV148" s="214"/>
      <c r="BW148" s="3"/>
      <c r="BX148" s="6"/>
      <c r="BY148" s="6"/>
      <c r="BZ148" s="6"/>
      <c r="CA148" s="6"/>
      <c r="CB148" s="5"/>
      <c r="CC148" s="4"/>
      <c r="CD148" s="4"/>
      <c r="CE148" s="4"/>
      <c r="CF148" s="4"/>
      <c r="CG148" s="226">
        <v>102</v>
      </c>
      <c r="CH148" s="217"/>
      <c r="CI148" s="3"/>
      <c r="CJ148" s="6"/>
      <c r="CK148" s="6"/>
      <c r="CL148" s="6"/>
      <c r="CM148" s="6"/>
      <c r="CN148" s="5"/>
      <c r="CO148" s="4"/>
      <c r="CP148" s="4"/>
      <c r="CQ148" s="4"/>
      <c r="CR148" s="4"/>
      <c r="CS148" s="208">
        <v>102</v>
      </c>
      <c r="CT148" s="214"/>
      <c r="CU148" s="3"/>
      <c r="CV148" s="6"/>
      <c r="CW148" s="6"/>
      <c r="CX148" s="6"/>
      <c r="CY148" s="6"/>
      <c r="CZ148" s="5"/>
      <c r="DA148" s="4"/>
      <c r="DB148" s="4"/>
      <c r="DC148" s="4"/>
      <c r="DD148" s="4"/>
      <c r="DE148" s="208"/>
      <c r="DF148" s="214"/>
      <c r="DG148" s="3"/>
      <c r="DH148" s="6"/>
      <c r="DI148" s="6"/>
      <c r="DJ148" s="6"/>
      <c r="DK148" s="6"/>
      <c r="DL148" s="5"/>
      <c r="DM148" s="4"/>
      <c r="DN148" s="4"/>
      <c r="DO148" s="4"/>
      <c r="DP148" s="4"/>
      <c r="DQ148" s="208">
        <v>102</v>
      </c>
      <c r="DR148" s="214"/>
      <c r="DS148" s="3"/>
      <c r="DT148" s="6"/>
      <c r="DU148" s="6"/>
      <c r="DV148" s="6"/>
      <c r="DW148" s="6"/>
      <c r="DX148" s="5"/>
      <c r="DY148" s="4"/>
      <c r="DZ148" s="4"/>
      <c r="EA148" s="4"/>
      <c r="EB148" s="4"/>
      <c r="EC148" s="208">
        <v>102</v>
      </c>
      <c r="ED148" s="214"/>
      <c r="EE148" s="3"/>
      <c r="EF148" s="6"/>
      <c r="EG148" s="6"/>
      <c r="EH148" s="6"/>
      <c r="EI148" s="6"/>
      <c r="EJ148" s="5"/>
      <c r="EK148" s="4"/>
      <c r="EL148" s="4"/>
      <c r="EM148" s="4"/>
      <c r="EN148" s="4"/>
      <c r="EO148" s="208"/>
      <c r="EP148" s="214"/>
      <c r="EQ148" s="3"/>
      <c r="ER148" s="6"/>
      <c r="ES148" s="6"/>
      <c r="ET148" s="6"/>
      <c r="EU148" s="6"/>
      <c r="EV148" s="5"/>
      <c r="EW148" s="4"/>
      <c r="EX148" s="4"/>
      <c r="EY148" s="4"/>
      <c r="EZ148" s="4"/>
      <c r="FA148" s="208">
        <v>102</v>
      </c>
      <c r="FB148" s="214"/>
      <c r="FC148" s="3"/>
      <c r="FD148" s="6"/>
      <c r="FE148" s="6"/>
      <c r="FF148" s="6"/>
      <c r="FG148" s="6"/>
      <c r="FH148" s="5"/>
      <c r="FI148" s="4"/>
      <c r="FJ148" s="4"/>
      <c r="FK148" s="4"/>
      <c r="FL148" s="4"/>
      <c r="FM148" s="208">
        <v>102</v>
      </c>
      <c r="FN148" s="214"/>
      <c r="FO148" s="3"/>
      <c r="FP148" s="6"/>
      <c r="FQ148" s="6"/>
      <c r="FR148" s="6"/>
      <c r="FS148" s="6"/>
      <c r="FT148" s="5"/>
      <c r="FU148" s="4"/>
      <c r="FV148" s="4"/>
      <c r="FW148" s="4"/>
      <c r="FX148" s="4"/>
      <c r="FY148" s="208">
        <v>102</v>
      </c>
      <c r="FZ148" s="214"/>
      <c r="GA148" s="3"/>
      <c r="GB148" s="6"/>
      <c r="GC148" s="6"/>
      <c r="GD148" s="6"/>
      <c r="GE148" s="6"/>
      <c r="GF148" s="5"/>
      <c r="GG148" s="4"/>
      <c r="GH148" s="4"/>
      <c r="GI148" s="4"/>
      <c r="GJ148" s="4"/>
      <c r="GK148" s="208"/>
      <c r="GL148" s="214"/>
      <c r="GM148" s="3"/>
      <c r="GN148" s="6"/>
      <c r="GO148" s="6"/>
      <c r="GP148" s="6"/>
      <c r="GQ148" s="6"/>
      <c r="GR148" s="5"/>
      <c r="GS148" s="4"/>
      <c r="GT148" s="4"/>
      <c r="GU148" s="4"/>
      <c r="GV148" s="4"/>
      <c r="GW148" s="208"/>
      <c r="GX148" s="214"/>
      <c r="GY148" s="3"/>
      <c r="GZ148" s="6"/>
      <c r="HA148" s="6"/>
      <c r="HB148" s="6"/>
      <c r="HC148" s="6"/>
      <c r="HD148" s="5"/>
      <c r="HE148" s="4"/>
      <c r="HF148" s="4"/>
      <c r="HG148" s="4"/>
      <c r="HH148" s="4"/>
      <c r="HI148" s="208"/>
      <c r="HJ148" s="214"/>
      <c r="HK148" s="3"/>
      <c r="HL148" s="6"/>
      <c r="HM148" s="6"/>
      <c r="HN148" s="6"/>
      <c r="HO148" s="6"/>
      <c r="HP148" s="5"/>
      <c r="HQ148" s="4"/>
      <c r="HR148" s="4"/>
      <c r="HS148" s="4"/>
      <c r="HT148" s="4"/>
    </row>
    <row r="149" spans="1:228" x14ac:dyDescent="0.25">
      <c r="A149" s="209"/>
      <c r="B149" s="212"/>
      <c r="C149" s="3">
        <v>41326</v>
      </c>
      <c r="D149" s="76">
        <v>1</v>
      </c>
      <c r="E149" s="76">
        <v>14.8</v>
      </c>
      <c r="F149" s="76">
        <v>9.4</v>
      </c>
      <c r="G149" s="76">
        <v>0.04</v>
      </c>
      <c r="H149" s="5">
        <v>1</v>
      </c>
      <c r="I149" s="4" t="s">
        <v>22</v>
      </c>
      <c r="J149" s="4" t="s">
        <v>22</v>
      </c>
      <c r="K149" s="4" t="s">
        <v>22</v>
      </c>
      <c r="L149" s="4" t="s">
        <v>22</v>
      </c>
      <c r="M149" s="209"/>
      <c r="N149" s="212"/>
      <c r="O149" s="3">
        <v>41326</v>
      </c>
      <c r="P149" s="76">
        <v>1.1000000000000001</v>
      </c>
      <c r="Q149" s="76">
        <v>15.4</v>
      </c>
      <c r="R149" s="76">
        <v>9.9</v>
      </c>
      <c r="S149" s="76">
        <v>0.02</v>
      </c>
      <c r="T149" s="5" t="e">
        <f>(U149+V149+W149+X149)/4</f>
        <v>#N/A</v>
      </c>
      <c r="U149" s="4" t="str">
        <f>IF(S149&lt;3,"1",IF(S149&lt;5,"3",IF(S149&lt;=15,"6",IF(S149&gt;15,"10"))))</f>
        <v>1</v>
      </c>
      <c r="V149" s="4" t="e">
        <f>#N/A</f>
        <v>#N/A</v>
      </c>
      <c r="W149" s="4" t="str">
        <f>IF(R149&gt;=6.5,"1",IF(R149&gt;=4.6,"3",IF(R149&gt;=2,"6",IF(R149&gt;=0,"10"))))</f>
        <v>1</v>
      </c>
      <c r="X149" s="4" t="e">
        <f>#N/A</f>
        <v>#N/A</v>
      </c>
      <c r="Y149" s="227"/>
      <c r="Z149" s="244"/>
      <c r="AA149" s="67">
        <v>41326</v>
      </c>
      <c r="AB149" s="76">
        <v>3.7</v>
      </c>
      <c r="AC149" s="76">
        <v>58</v>
      </c>
      <c r="AD149" s="76">
        <v>6.9</v>
      </c>
      <c r="AE149" s="76">
        <v>4.12</v>
      </c>
      <c r="AF149" s="70">
        <v>5</v>
      </c>
      <c r="AG149" s="4" t="s">
        <v>23</v>
      </c>
      <c r="AH149" s="4" t="s">
        <v>24</v>
      </c>
      <c r="AI149" s="4" t="s">
        <v>22</v>
      </c>
      <c r="AJ149" s="4" t="s">
        <v>25</v>
      </c>
      <c r="AK149" s="209"/>
      <c r="AL149" s="212"/>
      <c r="AM149" s="67">
        <v>41326</v>
      </c>
      <c r="AN149" s="76">
        <v>19.399999999999999</v>
      </c>
      <c r="AO149" s="76">
        <v>30.4</v>
      </c>
      <c r="AP149" s="76">
        <v>4.7</v>
      </c>
      <c r="AQ149" s="76">
        <v>5.52</v>
      </c>
      <c r="AR149" s="70">
        <v>6.5</v>
      </c>
      <c r="AS149" s="4" t="s">
        <v>25</v>
      </c>
      <c r="AT149" s="4" t="s">
        <v>23</v>
      </c>
      <c r="AU149" s="4" t="s">
        <v>23</v>
      </c>
      <c r="AV149" s="4" t="s">
        <v>25</v>
      </c>
      <c r="AW149" s="209"/>
      <c r="AX149" s="212"/>
      <c r="AY149" s="67">
        <v>41326</v>
      </c>
      <c r="AZ149" s="80" t="s">
        <v>30</v>
      </c>
      <c r="BA149" s="80" t="s">
        <v>30</v>
      </c>
      <c r="BB149" s="80" t="s">
        <v>30</v>
      </c>
      <c r="BC149" s="80" t="s">
        <v>30</v>
      </c>
      <c r="BD149" s="82" t="s">
        <v>30</v>
      </c>
      <c r="BE149" s="69" t="s">
        <v>30</v>
      </c>
      <c r="BF149" s="69" t="s">
        <v>30</v>
      </c>
      <c r="BG149" s="69" t="s">
        <v>30</v>
      </c>
      <c r="BH149" s="69" t="s">
        <v>30</v>
      </c>
      <c r="BI149" s="209"/>
      <c r="BJ149" s="212"/>
      <c r="BK149" s="3">
        <v>41326</v>
      </c>
      <c r="BL149" s="76">
        <v>8.9</v>
      </c>
      <c r="BM149" s="76">
        <v>13.3</v>
      </c>
      <c r="BN149" s="76">
        <v>2.1</v>
      </c>
      <c r="BO149" s="76">
        <v>19.399999999999999</v>
      </c>
      <c r="BP149" s="70">
        <v>5.75</v>
      </c>
      <c r="BQ149" s="4" t="s">
        <v>24</v>
      </c>
      <c r="BR149" s="4" t="s">
        <v>22</v>
      </c>
      <c r="BS149" s="4" t="s">
        <v>24</v>
      </c>
      <c r="BT149" s="4" t="s">
        <v>25</v>
      </c>
      <c r="BU149" s="209"/>
      <c r="BV149" s="215"/>
      <c r="BW149" s="3">
        <v>41332</v>
      </c>
      <c r="BX149" s="6">
        <v>12.1</v>
      </c>
      <c r="BY149" s="6">
        <v>42.1</v>
      </c>
      <c r="BZ149" s="6">
        <v>3.8</v>
      </c>
      <c r="CA149" s="6">
        <v>11.4</v>
      </c>
      <c r="CB149" s="5">
        <v>6.25</v>
      </c>
      <c r="CC149" s="4" t="s">
        <v>24</v>
      </c>
      <c r="CD149" s="4" t="s">
        <v>23</v>
      </c>
      <c r="CE149" s="4" t="s">
        <v>24</v>
      </c>
      <c r="CF149" s="4" t="s">
        <v>25</v>
      </c>
      <c r="CG149" s="227"/>
      <c r="CH149" s="215"/>
      <c r="CI149" s="3">
        <v>41332</v>
      </c>
      <c r="CJ149" s="6">
        <v>6.1</v>
      </c>
      <c r="CK149" s="6">
        <v>33.4</v>
      </c>
      <c r="CL149" s="6">
        <v>4.7</v>
      </c>
      <c r="CM149" s="6">
        <v>1.7</v>
      </c>
      <c r="CN149" s="5">
        <v>4.5</v>
      </c>
      <c r="CO149" s="4" t="s">
        <v>24</v>
      </c>
      <c r="CP149" s="4" t="s">
        <v>23</v>
      </c>
      <c r="CQ149" s="4" t="s">
        <v>23</v>
      </c>
      <c r="CR149" s="4" t="s">
        <v>24</v>
      </c>
      <c r="CS149" s="209"/>
      <c r="CT149" s="215"/>
      <c r="CU149" s="3">
        <v>41332</v>
      </c>
      <c r="CV149" s="6">
        <v>6.2</v>
      </c>
      <c r="CW149" s="6">
        <v>13.1</v>
      </c>
      <c r="CX149" s="6">
        <v>4.7</v>
      </c>
      <c r="CY149" s="6">
        <v>2.44</v>
      </c>
      <c r="CZ149" s="5">
        <v>4</v>
      </c>
      <c r="DA149" s="4" t="s">
        <v>24</v>
      </c>
      <c r="DB149" s="4" t="s">
        <v>22</v>
      </c>
      <c r="DC149" s="4" t="s">
        <v>23</v>
      </c>
      <c r="DD149" s="4" t="s">
        <v>24</v>
      </c>
      <c r="DE149" s="209"/>
      <c r="DF149" s="215"/>
      <c r="DG149" s="3"/>
      <c r="DH149" s="6"/>
      <c r="DI149" s="6"/>
      <c r="DJ149" s="6"/>
      <c r="DK149" s="6"/>
      <c r="DL149" s="5"/>
      <c r="DM149" s="4"/>
      <c r="DN149" s="4"/>
      <c r="DO149" s="4"/>
      <c r="DP149" s="4"/>
      <c r="DQ149" s="209"/>
      <c r="DR149" s="215"/>
      <c r="DS149" s="3">
        <v>41332</v>
      </c>
      <c r="DT149" s="6">
        <v>77.099999999999994</v>
      </c>
      <c r="DU149" s="6">
        <v>13.7</v>
      </c>
      <c r="DV149" s="6">
        <v>25.6</v>
      </c>
      <c r="DW149" s="6">
        <v>40.9</v>
      </c>
      <c r="DX149" s="5">
        <v>5.5</v>
      </c>
      <c r="DY149" s="4" t="s">
        <v>25</v>
      </c>
      <c r="DZ149" s="4" t="s">
        <v>22</v>
      </c>
      <c r="EA149" s="4" t="s">
        <v>22</v>
      </c>
      <c r="EB149" s="4" t="s">
        <v>25</v>
      </c>
      <c r="EC149" s="209"/>
      <c r="ED149" s="215"/>
      <c r="EE149" s="3">
        <v>41332</v>
      </c>
      <c r="EF149" s="6">
        <v>26.8</v>
      </c>
      <c r="EG149" s="6">
        <v>38.700000000000003</v>
      </c>
      <c r="EH149" s="6">
        <v>4.8</v>
      </c>
      <c r="EI149" s="6">
        <v>28.2</v>
      </c>
      <c r="EJ149" s="5">
        <v>6.5</v>
      </c>
      <c r="EK149" s="4" t="s">
        <v>25</v>
      </c>
      <c r="EL149" s="4" t="s">
        <v>23</v>
      </c>
      <c r="EM149" s="4" t="s">
        <v>23</v>
      </c>
      <c r="EN149" s="4" t="s">
        <v>25</v>
      </c>
      <c r="EO149" s="209"/>
      <c r="EP149" s="215"/>
      <c r="EQ149" s="3"/>
      <c r="ER149" s="6"/>
      <c r="ES149" s="6"/>
      <c r="ET149" s="6"/>
      <c r="EU149" s="6"/>
      <c r="EV149" s="5"/>
      <c r="EW149" s="4"/>
      <c r="EX149" s="4"/>
      <c r="EY149" s="4"/>
      <c r="EZ149" s="4"/>
      <c r="FA149" s="209"/>
      <c r="FB149" s="215"/>
      <c r="FC149" s="3">
        <v>41332</v>
      </c>
      <c r="FD149" s="6">
        <v>6.1</v>
      </c>
      <c r="FE149" s="6">
        <v>4.9000000000000004</v>
      </c>
      <c r="FF149" s="6">
        <v>5.4</v>
      </c>
      <c r="FG149" s="6">
        <v>5.96</v>
      </c>
      <c r="FH149" s="5">
        <v>5</v>
      </c>
      <c r="FI149" s="4" t="s">
        <v>24</v>
      </c>
      <c r="FJ149" s="4" t="s">
        <v>22</v>
      </c>
      <c r="FK149" s="4" t="s">
        <v>23</v>
      </c>
      <c r="FL149" s="4" t="s">
        <v>25</v>
      </c>
      <c r="FM149" s="209"/>
      <c r="FN149" s="215"/>
      <c r="FO149" s="3">
        <v>41332</v>
      </c>
      <c r="FP149" s="6">
        <v>11.6</v>
      </c>
      <c r="FQ149" s="6">
        <v>26.2</v>
      </c>
      <c r="FR149" s="6">
        <v>5.6</v>
      </c>
      <c r="FS149" s="6">
        <v>18.600000000000001</v>
      </c>
      <c r="FT149" s="5">
        <v>5.5</v>
      </c>
      <c r="FU149" s="4" t="s">
        <v>24</v>
      </c>
      <c r="FV149" s="4" t="s">
        <v>23</v>
      </c>
      <c r="FW149" s="4" t="s">
        <v>23</v>
      </c>
      <c r="FX149" s="4" t="s">
        <v>25</v>
      </c>
      <c r="FY149" s="209"/>
      <c r="FZ149" s="215"/>
      <c r="GA149" s="3">
        <v>41332</v>
      </c>
      <c r="GB149" s="6">
        <v>10</v>
      </c>
      <c r="GC149" s="6">
        <v>24.8</v>
      </c>
      <c r="GD149" s="6">
        <v>5.8</v>
      </c>
      <c r="GE149" s="6">
        <v>14</v>
      </c>
      <c r="GF149" s="5">
        <v>5.5</v>
      </c>
      <c r="GG149" s="4" t="s">
        <v>24</v>
      </c>
      <c r="GH149" s="4" t="s">
        <v>23</v>
      </c>
      <c r="GI149" s="4" t="s">
        <v>23</v>
      </c>
      <c r="GJ149" s="4" t="s">
        <v>25</v>
      </c>
      <c r="GK149" s="209"/>
      <c r="GL149" s="215"/>
      <c r="GM149" s="3"/>
      <c r="GN149" s="6"/>
      <c r="GO149" s="6"/>
      <c r="GP149" s="6"/>
      <c r="GQ149" s="6"/>
      <c r="GR149" s="5"/>
      <c r="GS149" s="4"/>
      <c r="GT149" s="4"/>
      <c r="GU149" s="4"/>
      <c r="GV149" s="4"/>
      <c r="GW149" s="209"/>
      <c r="GX149" s="215"/>
      <c r="GY149" s="3"/>
      <c r="GZ149" s="6"/>
      <c r="HA149" s="6"/>
      <c r="HB149" s="6"/>
      <c r="HC149" s="6"/>
      <c r="HD149" s="5"/>
      <c r="HE149" s="4"/>
      <c r="HF149" s="4"/>
      <c r="HG149" s="4"/>
      <c r="HH149" s="4"/>
      <c r="HI149" s="209"/>
      <c r="HJ149" s="215"/>
      <c r="HK149" s="3"/>
      <c r="HL149" s="6"/>
      <c r="HM149" s="6"/>
      <c r="HN149" s="6"/>
      <c r="HO149" s="6"/>
      <c r="HP149" s="5"/>
      <c r="HQ149" s="4"/>
      <c r="HR149" s="4"/>
      <c r="HS149" s="4"/>
      <c r="HT149" s="4"/>
    </row>
    <row r="150" spans="1:228" x14ac:dyDescent="0.25">
      <c r="A150" s="209"/>
      <c r="B150" s="212"/>
      <c r="C150" s="67">
        <v>41340</v>
      </c>
      <c r="D150" s="105">
        <v>1</v>
      </c>
      <c r="E150" s="105">
        <v>6</v>
      </c>
      <c r="F150" s="105">
        <v>9.1</v>
      </c>
      <c r="G150" s="105">
        <v>0.01</v>
      </c>
      <c r="H150" s="5">
        <v>1</v>
      </c>
      <c r="I150" s="4" t="s">
        <v>22</v>
      </c>
      <c r="J150" s="4" t="s">
        <v>22</v>
      </c>
      <c r="K150" s="4" t="s">
        <v>22</v>
      </c>
      <c r="L150" s="4" t="s">
        <v>22</v>
      </c>
      <c r="M150" s="209"/>
      <c r="N150" s="212"/>
      <c r="O150" s="67">
        <v>41340</v>
      </c>
      <c r="P150" s="105" t="s">
        <v>30</v>
      </c>
      <c r="Q150" s="105" t="s">
        <v>30</v>
      </c>
      <c r="R150" s="105" t="s">
        <v>30</v>
      </c>
      <c r="S150" s="105" t="s">
        <v>32</v>
      </c>
      <c r="T150" s="5" t="s">
        <v>30</v>
      </c>
      <c r="U150" s="4" t="s">
        <v>30</v>
      </c>
      <c r="V150" s="4" t="s">
        <v>30</v>
      </c>
      <c r="W150" s="4" t="s">
        <v>30</v>
      </c>
      <c r="X150" s="4" t="s">
        <v>30</v>
      </c>
      <c r="Y150" s="227"/>
      <c r="Z150" s="244"/>
      <c r="AA150" s="67">
        <v>41340</v>
      </c>
      <c r="AB150" s="76" t="s">
        <v>30</v>
      </c>
      <c r="AC150" s="76" t="s">
        <v>30</v>
      </c>
      <c r="AD150" s="76" t="s">
        <v>30</v>
      </c>
      <c r="AE150" s="76" t="s">
        <v>30</v>
      </c>
      <c r="AF150" s="70" t="s">
        <v>30</v>
      </c>
      <c r="AG150" s="4" t="s">
        <v>30</v>
      </c>
      <c r="AH150" s="4" t="s">
        <v>30</v>
      </c>
      <c r="AI150" s="4" t="s">
        <v>30</v>
      </c>
      <c r="AJ150" s="4" t="s">
        <v>30</v>
      </c>
      <c r="AK150" s="209"/>
      <c r="AL150" s="212"/>
      <c r="AM150" s="67">
        <v>41340</v>
      </c>
      <c r="AN150" s="76">
        <v>26.3</v>
      </c>
      <c r="AO150" s="76">
        <v>26.8</v>
      </c>
      <c r="AP150" s="76">
        <v>2.2999999999999998</v>
      </c>
      <c r="AQ150" s="76">
        <v>6.21</v>
      </c>
      <c r="AR150" s="70">
        <v>7.25</v>
      </c>
      <c r="AS150" s="4" t="s">
        <v>25</v>
      </c>
      <c r="AT150" s="4" t="s">
        <v>23</v>
      </c>
      <c r="AU150" s="4" t="s">
        <v>24</v>
      </c>
      <c r="AV150" s="4" t="s">
        <v>25</v>
      </c>
      <c r="AW150" s="209"/>
      <c r="AX150" s="212"/>
      <c r="AY150" s="67">
        <v>41340</v>
      </c>
      <c r="AZ150" s="80" t="s">
        <v>30</v>
      </c>
      <c r="BA150" s="80" t="s">
        <v>30</v>
      </c>
      <c r="BB150" s="80" t="s">
        <v>30</v>
      </c>
      <c r="BC150" s="80" t="s">
        <v>30</v>
      </c>
      <c r="BD150" s="82" t="s">
        <v>30</v>
      </c>
      <c r="BE150" s="69" t="s">
        <v>30</v>
      </c>
      <c r="BF150" s="69" t="s">
        <v>30</v>
      </c>
      <c r="BG150" s="69" t="s">
        <v>30</v>
      </c>
      <c r="BH150" s="69" t="s">
        <v>30</v>
      </c>
      <c r="BI150" s="209"/>
      <c r="BJ150" s="212"/>
      <c r="BK150" s="3">
        <v>41340</v>
      </c>
      <c r="BL150" s="76">
        <v>5.4</v>
      </c>
      <c r="BM150" s="76">
        <v>31.8</v>
      </c>
      <c r="BN150" s="76">
        <v>2</v>
      </c>
      <c r="BO150" s="76">
        <v>16.600000000000001</v>
      </c>
      <c r="BP150" s="70">
        <v>6.25</v>
      </c>
      <c r="BQ150" s="4" t="s">
        <v>24</v>
      </c>
      <c r="BR150" s="4" t="s">
        <v>23</v>
      </c>
      <c r="BS150" s="4" t="s">
        <v>24</v>
      </c>
      <c r="BT150" s="4" t="s">
        <v>25</v>
      </c>
      <c r="BU150" s="209"/>
      <c r="BV150" s="215"/>
      <c r="BW150" s="3">
        <v>41347</v>
      </c>
      <c r="BX150" s="6">
        <v>51.2</v>
      </c>
      <c r="BY150" s="6">
        <v>103</v>
      </c>
      <c r="BZ150" s="6">
        <v>6.7</v>
      </c>
      <c r="CA150" s="6">
        <v>76.099999999999994</v>
      </c>
      <c r="CB150" s="5">
        <v>7.75</v>
      </c>
      <c r="CC150" s="4" t="s">
        <v>25</v>
      </c>
      <c r="CD150" s="4" t="s">
        <v>25</v>
      </c>
      <c r="CE150" s="4" t="s">
        <v>22</v>
      </c>
      <c r="CF150" s="4" t="s">
        <v>25</v>
      </c>
      <c r="CG150" s="227"/>
      <c r="CH150" s="215"/>
      <c r="CI150" s="3">
        <v>41347</v>
      </c>
      <c r="CJ150" s="6">
        <v>16</v>
      </c>
      <c r="CK150" s="6">
        <v>47.2</v>
      </c>
      <c r="CL150" s="6">
        <v>4.5999999999999996</v>
      </c>
      <c r="CM150" s="6">
        <v>0.66</v>
      </c>
      <c r="CN150" s="5">
        <v>4.75</v>
      </c>
      <c r="CO150" s="4" t="s">
        <v>25</v>
      </c>
      <c r="CP150" s="4" t="s">
        <v>23</v>
      </c>
      <c r="CQ150" s="4" t="s">
        <v>23</v>
      </c>
      <c r="CR150" s="4" t="s">
        <v>23</v>
      </c>
      <c r="CS150" s="209"/>
      <c r="CT150" s="215"/>
      <c r="CU150" s="3">
        <v>41347</v>
      </c>
      <c r="CV150" s="6">
        <v>15.5</v>
      </c>
      <c r="CW150" s="6">
        <v>8.3000000000000007</v>
      </c>
      <c r="CX150" s="6">
        <v>6.1</v>
      </c>
      <c r="CY150" s="6">
        <v>36.4</v>
      </c>
      <c r="CZ150" s="5">
        <v>6</v>
      </c>
      <c r="DA150" s="4" t="s">
        <v>25</v>
      </c>
      <c r="DB150" s="4" t="s">
        <v>22</v>
      </c>
      <c r="DC150" s="4" t="s">
        <v>23</v>
      </c>
      <c r="DD150" s="4" t="s">
        <v>25</v>
      </c>
      <c r="DE150" s="209"/>
      <c r="DF150" s="215"/>
      <c r="DG150" s="3"/>
      <c r="DH150" s="6"/>
      <c r="DI150" s="6"/>
      <c r="DJ150" s="6"/>
      <c r="DK150" s="6"/>
      <c r="DL150" s="5"/>
      <c r="DM150" s="4"/>
      <c r="DN150" s="4"/>
      <c r="DO150" s="4"/>
      <c r="DP150" s="4"/>
      <c r="DQ150" s="209"/>
      <c r="DR150" s="215"/>
      <c r="DS150" s="3">
        <v>41347</v>
      </c>
      <c r="DT150" s="6">
        <v>177</v>
      </c>
      <c r="DU150" s="6">
        <v>27.8</v>
      </c>
      <c r="DV150" s="6">
        <v>2.9</v>
      </c>
      <c r="DW150" s="6">
        <v>131</v>
      </c>
      <c r="DX150" s="5">
        <v>7.25</v>
      </c>
      <c r="DY150" s="4" t="s">
        <v>25</v>
      </c>
      <c r="DZ150" s="4" t="s">
        <v>23</v>
      </c>
      <c r="EA150" s="4" t="s">
        <v>24</v>
      </c>
      <c r="EB150" s="4" t="s">
        <v>25</v>
      </c>
      <c r="EC150" s="209"/>
      <c r="ED150" s="215"/>
      <c r="EE150" s="3">
        <v>41347</v>
      </c>
      <c r="EF150" s="6">
        <v>29.4</v>
      </c>
      <c r="EG150" s="6">
        <v>21.9</v>
      </c>
      <c r="EH150" s="6">
        <v>3.9</v>
      </c>
      <c r="EI150" s="6">
        <v>84.2</v>
      </c>
      <c r="EJ150" s="5">
        <v>7.25</v>
      </c>
      <c r="EK150" s="4" t="s">
        <v>25</v>
      </c>
      <c r="EL150" s="4" t="s">
        <v>23</v>
      </c>
      <c r="EM150" s="4" t="s">
        <v>24</v>
      </c>
      <c r="EN150" s="4" t="s">
        <v>25</v>
      </c>
      <c r="EO150" s="209"/>
      <c r="EP150" s="215"/>
      <c r="EQ150" s="3"/>
      <c r="ER150" s="6"/>
      <c r="ES150" s="6"/>
      <c r="ET150" s="6"/>
      <c r="EU150" s="6"/>
      <c r="EV150" s="5"/>
      <c r="EW150" s="4"/>
      <c r="EX150" s="4"/>
      <c r="EY150" s="4"/>
      <c r="EZ150" s="4"/>
      <c r="FA150" s="209"/>
      <c r="FB150" s="215"/>
      <c r="FC150" s="3">
        <v>41347</v>
      </c>
      <c r="FD150" s="6">
        <v>20.9</v>
      </c>
      <c r="FE150" s="6">
        <v>27.8</v>
      </c>
      <c r="FF150" s="6">
        <v>3.6</v>
      </c>
      <c r="FG150" s="6">
        <v>34.700000000000003</v>
      </c>
      <c r="FH150" s="5">
        <v>7.25</v>
      </c>
      <c r="FI150" s="4" t="s">
        <v>25</v>
      </c>
      <c r="FJ150" s="4" t="s">
        <v>23</v>
      </c>
      <c r="FK150" s="4" t="s">
        <v>24</v>
      </c>
      <c r="FL150" s="4" t="s">
        <v>25</v>
      </c>
      <c r="FM150" s="209"/>
      <c r="FN150" s="215"/>
      <c r="FO150" s="3">
        <v>41347</v>
      </c>
      <c r="FP150" s="6">
        <v>13.5</v>
      </c>
      <c r="FQ150" s="6">
        <v>21.1</v>
      </c>
      <c r="FR150" s="6">
        <v>6.6</v>
      </c>
      <c r="FS150" s="6">
        <v>18.399999999999999</v>
      </c>
      <c r="FT150" s="5">
        <v>5</v>
      </c>
      <c r="FU150" s="4" t="s">
        <v>24</v>
      </c>
      <c r="FV150" s="4" t="s">
        <v>23</v>
      </c>
      <c r="FW150" s="4" t="s">
        <v>22</v>
      </c>
      <c r="FX150" s="4" t="s">
        <v>25</v>
      </c>
      <c r="FY150" s="209"/>
      <c r="FZ150" s="215"/>
      <c r="GA150" s="3">
        <v>41347</v>
      </c>
      <c r="GB150" s="6">
        <v>12.3</v>
      </c>
      <c r="GC150" s="6">
        <v>32.6</v>
      </c>
      <c r="GD150" s="6">
        <v>4.5</v>
      </c>
      <c r="GE150" s="6">
        <v>12.1</v>
      </c>
      <c r="GF150" s="5">
        <v>6.25</v>
      </c>
      <c r="GG150" s="4" t="s">
        <v>24</v>
      </c>
      <c r="GH150" s="4" t="s">
        <v>23</v>
      </c>
      <c r="GI150" s="4" t="s">
        <v>24</v>
      </c>
      <c r="GJ150" s="4" t="s">
        <v>25</v>
      </c>
      <c r="GK150" s="209"/>
      <c r="GL150" s="215"/>
      <c r="GM150" s="3"/>
      <c r="GN150" s="6"/>
      <c r="GO150" s="6"/>
      <c r="GP150" s="6"/>
      <c r="GQ150" s="6"/>
      <c r="GR150" s="5"/>
      <c r="GS150" s="4"/>
      <c r="GT150" s="4"/>
      <c r="GU150" s="4"/>
      <c r="GV150" s="4"/>
      <c r="GW150" s="209"/>
      <c r="GX150" s="215"/>
      <c r="GY150" s="3"/>
      <c r="GZ150" s="6"/>
      <c r="HA150" s="6"/>
      <c r="HB150" s="6"/>
      <c r="HC150" s="6"/>
      <c r="HD150" s="5"/>
      <c r="HE150" s="4"/>
      <c r="HF150" s="4"/>
      <c r="HG150" s="4"/>
      <c r="HH150" s="4"/>
      <c r="HI150" s="209"/>
      <c r="HJ150" s="215"/>
      <c r="HK150" s="3"/>
      <c r="HL150" s="6"/>
      <c r="HM150" s="6"/>
      <c r="HN150" s="6"/>
      <c r="HO150" s="6"/>
      <c r="HP150" s="5"/>
      <c r="HQ150" s="4"/>
      <c r="HR150" s="4"/>
      <c r="HS150" s="4"/>
      <c r="HT150" s="4"/>
    </row>
    <row r="151" spans="1:228" x14ac:dyDescent="0.25">
      <c r="A151" s="209"/>
      <c r="B151" s="212"/>
      <c r="C151" s="3">
        <v>41373</v>
      </c>
      <c r="D151" s="76">
        <v>1.3</v>
      </c>
      <c r="E151" s="76">
        <v>41.9</v>
      </c>
      <c r="F151" s="76">
        <v>7.3</v>
      </c>
      <c r="G151" s="76">
        <v>0.09</v>
      </c>
      <c r="H151" s="5">
        <v>1.5</v>
      </c>
      <c r="I151" s="4" t="s">
        <v>22</v>
      </c>
      <c r="J151" s="4" t="s">
        <v>23</v>
      </c>
      <c r="K151" s="4" t="s">
        <v>22</v>
      </c>
      <c r="L151" s="4" t="s">
        <v>22</v>
      </c>
      <c r="M151" s="209"/>
      <c r="N151" s="212"/>
      <c r="O151" s="3">
        <v>41373</v>
      </c>
      <c r="P151" s="76">
        <v>1.6</v>
      </c>
      <c r="Q151" s="76">
        <v>58.2</v>
      </c>
      <c r="R151" s="76">
        <v>7.2</v>
      </c>
      <c r="S151" s="76">
        <v>0.28999999999999998</v>
      </c>
      <c r="T151" s="5">
        <f>(U151+V151+W151+X151)/4</f>
        <v>2.25</v>
      </c>
      <c r="U151" s="4" t="str">
        <f>IF(S151&lt;3,"1",IF(S151&lt;5,"3",IF(S151&lt;=15,"6",IF(S151&gt;15,"10"))))</f>
        <v>1</v>
      </c>
      <c r="V151" s="4" t="str">
        <f>IF(Q151&lt;20,"1",IF(Q151&lt;=49,"3",IF(Q151&lt;=100,"6",IF(Q151&gt;100,"10"))))</f>
        <v>6</v>
      </c>
      <c r="W151" s="4" t="str">
        <f>IF(R151&gt;=6.5,"1",IF(R151&gt;=4.6,"3",IF(R151&gt;=2,"6",IF(R151&gt;=0,"10"))))</f>
        <v>1</v>
      </c>
      <c r="X151" s="4" t="str">
        <f>IF(S151&lt;0.5,"1",IF(S151&lt;1,"3",IF(S151&lt;=3,"6",IF(S151&gt;=3,"10"))))</f>
        <v>1</v>
      </c>
      <c r="Y151" s="227"/>
      <c r="Z151" s="244"/>
      <c r="AA151" s="67">
        <v>41373</v>
      </c>
      <c r="AB151" s="76">
        <v>6</v>
      </c>
      <c r="AC151" s="76">
        <v>28.8</v>
      </c>
      <c r="AD151" s="76">
        <v>5.6</v>
      </c>
      <c r="AE151" s="76">
        <v>2.31</v>
      </c>
      <c r="AF151" s="70">
        <v>4.5</v>
      </c>
      <c r="AG151" s="4" t="s">
        <v>24</v>
      </c>
      <c r="AH151" s="4" t="s">
        <v>23</v>
      </c>
      <c r="AI151" s="4" t="s">
        <v>23</v>
      </c>
      <c r="AJ151" s="4" t="s">
        <v>24</v>
      </c>
      <c r="AK151" s="209"/>
      <c r="AL151" s="212"/>
      <c r="AM151" s="67">
        <v>41373</v>
      </c>
      <c r="AN151" s="76">
        <v>7.9</v>
      </c>
      <c r="AO151" s="76">
        <v>52.6</v>
      </c>
      <c r="AP151" s="76">
        <v>3.3</v>
      </c>
      <c r="AQ151" s="76">
        <v>4.38</v>
      </c>
      <c r="AR151" s="70">
        <v>7</v>
      </c>
      <c r="AS151" s="4" t="s">
        <v>24</v>
      </c>
      <c r="AT151" s="4" t="s">
        <v>24</v>
      </c>
      <c r="AU151" s="4" t="s">
        <v>24</v>
      </c>
      <c r="AV151" s="4" t="s">
        <v>25</v>
      </c>
      <c r="AW151" s="209"/>
      <c r="AX151" s="212"/>
      <c r="AY151" s="67">
        <v>41373</v>
      </c>
      <c r="AZ151" s="79" t="s">
        <v>30</v>
      </c>
      <c r="BA151" s="79" t="s">
        <v>30</v>
      </c>
      <c r="BB151" s="79" t="s">
        <v>30</v>
      </c>
      <c r="BC151" s="79" t="s">
        <v>30</v>
      </c>
      <c r="BD151" s="5" t="s">
        <v>30</v>
      </c>
      <c r="BE151" s="4" t="s">
        <v>30</v>
      </c>
      <c r="BF151" s="4" t="s">
        <v>30</v>
      </c>
      <c r="BG151" s="4" t="s">
        <v>30</v>
      </c>
      <c r="BH151" s="4" t="s">
        <v>30</v>
      </c>
      <c r="BI151" s="209"/>
      <c r="BJ151" s="212"/>
      <c r="BK151" s="3">
        <v>41373</v>
      </c>
      <c r="BL151" s="76">
        <v>3.8</v>
      </c>
      <c r="BM151" s="76">
        <v>12.3</v>
      </c>
      <c r="BN151" s="76">
        <v>1</v>
      </c>
      <c r="BO151" s="76">
        <v>11.9</v>
      </c>
      <c r="BP151" s="70">
        <v>6</v>
      </c>
      <c r="BQ151" s="4" t="s">
        <v>23</v>
      </c>
      <c r="BR151" s="4" t="s">
        <v>22</v>
      </c>
      <c r="BS151" s="4" t="s">
        <v>25</v>
      </c>
      <c r="BT151" s="4" t="s">
        <v>25</v>
      </c>
      <c r="BU151" s="209"/>
      <c r="BV151" s="215"/>
      <c r="BW151" s="3">
        <v>41379</v>
      </c>
      <c r="BX151" s="6">
        <v>42.6</v>
      </c>
      <c r="BY151" s="6">
        <v>37.4</v>
      </c>
      <c r="BZ151" s="6">
        <v>2.2999999999999998</v>
      </c>
      <c r="CA151" s="6">
        <v>27.8</v>
      </c>
      <c r="CB151" s="5">
        <v>7.25</v>
      </c>
      <c r="CC151" s="4" t="s">
        <v>25</v>
      </c>
      <c r="CD151" s="4" t="s">
        <v>23</v>
      </c>
      <c r="CE151" s="4" t="s">
        <v>24</v>
      </c>
      <c r="CF151" s="4" t="s">
        <v>25</v>
      </c>
      <c r="CG151" s="227"/>
      <c r="CH151" s="215"/>
      <c r="CI151" s="3">
        <v>41379</v>
      </c>
      <c r="CJ151" s="6">
        <v>16.399999999999999</v>
      </c>
      <c r="CK151" s="6">
        <v>78.7</v>
      </c>
      <c r="CL151" s="6">
        <v>3.8</v>
      </c>
      <c r="CM151" s="6">
        <v>0.36</v>
      </c>
      <c r="CN151" s="5">
        <v>5.75</v>
      </c>
      <c r="CO151" s="4" t="s">
        <v>25</v>
      </c>
      <c r="CP151" s="4" t="s">
        <v>24</v>
      </c>
      <c r="CQ151" s="4" t="s">
        <v>24</v>
      </c>
      <c r="CR151" s="4" t="s">
        <v>22</v>
      </c>
      <c r="CS151" s="209"/>
      <c r="CT151" s="215"/>
      <c r="CU151" s="3">
        <v>41379</v>
      </c>
      <c r="CV151" s="6">
        <v>19.2</v>
      </c>
      <c r="CW151" s="6">
        <v>17.399999999999999</v>
      </c>
      <c r="CX151" s="6">
        <v>4.5999999999999996</v>
      </c>
      <c r="CY151" s="6">
        <v>2.76</v>
      </c>
      <c r="CZ151" s="5">
        <v>5</v>
      </c>
      <c r="DA151" s="4" t="s">
        <v>25</v>
      </c>
      <c r="DB151" s="4" t="s">
        <v>22</v>
      </c>
      <c r="DC151" s="4" t="s">
        <v>23</v>
      </c>
      <c r="DD151" s="4" t="s">
        <v>24</v>
      </c>
      <c r="DE151" s="209"/>
      <c r="DF151" s="215"/>
      <c r="DG151" s="3"/>
      <c r="DH151" s="6"/>
      <c r="DI151" s="6"/>
      <c r="DJ151" s="6"/>
      <c r="DK151" s="6"/>
      <c r="DL151" s="5"/>
      <c r="DM151" s="4"/>
      <c r="DN151" s="4"/>
      <c r="DO151" s="4"/>
      <c r="DP151" s="4"/>
      <c r="DQ151" s="209"/>
      <c r="DR151" s="215"/>
      <c r="DS151" s="3">
        <v>41379</v>
      </c>
      <c r="DT151" s="6">
        <v>72.900000000000006</v>
      </c>
      <c r="DU151" s="6">
        <v>43.6</v>
      </c>
      <c r="DV151" s="6">
        <v>2.8</v>
      </c>
      <c r="DW151" s="6">
        <v>39.6</v>
      </c>
      <c r="DX151" s="5">
        <v>7.25</v>
      </c>
      <c r="DY151" s="4" t="s">
        <v>25</v>
      </c>
      <c r="DZ151" s="4" t="s">
        <v>23</v>
      </c>
      <c r="EA151" s="4" t="s">
        <v>24</v>
      </c>
      <c r="EB151" s="4" t="s">
        <v>25</v>
      </c>
      <c r="EC151" s="209"/>
      <c r="ED151" s="215"/>
      <c r="EE151" s="3">
        <v>41379</v>
      </c>
      <c r="EF151" s="6">
        <v>22.2</v>
      </c>
      <c r="EG151" s="6">
        <v>17.100000000000001</v>
      </c>
      <c r="EH151" s="6">
        <v>3.3</v>
      </c>
      <c r="EI151" s="6">
        <v>21.3</v>
      </c>
      <c r="EJ151" s="5">
        <v>6.75</v>
      </c>
      <c r="EK151" s="4" t="s">
        <v>25</v>
      </c>
      <c r="EL151" s="4" t="s">
        <v>22</v>
      </c>
      <c r="EM151" s="4" t="s">
        <v>24</v>
      </c>
      <c r="EN151" s="4" t="s">
        <v>25</v>
      </c>
      <c r="EO151" s="209"/>
      <c r="EP151" s="215"/>
      <c r="EQ151" s="3"/>
      <c r="ER151" s="6"/>
      <c r="ES151" s="6"/>
      <c r="ET151" s="6"/>
      <c r="EU151" s="6"/>
      <c r="EV151" s="5"/>
      <c r="EW151" s="4"/>
      <c r="EX151" s="4"/>
      <c r="EY151" s="4"/>
      <c r="EZ151" s="4"/>
      <c r="FA151" s="209"/>
      <c r="FB151" s="215"/>
      <c r="FC151" s="3">
        <v>41379</v>
      </c>
      <c r="FD151" s="6">
        <v>21.2</v>
      </c>
      <c r="FE151" s="6">
        <v>17.100000000000001</v>
      </c>
      <c r="FF151" s="6">
        <v>3.3</v>
      </c>
      <c r="FG151" s="6">
        <v>17.5</v>
      </c>
      <c r="FH151" s="5">
        <v>6.75</v>
      </c>
      <c r="FI151" s="4" t="s">
        <v>25</v>
      </c>
      <c r="FJ151" s="4" t="s">
        <v>22</v>
      </c>
      <c r="FK151" s="4" t="s">
        <v>24</v>
      </c>
      <c r="FL151" s="4" t="s">
        <v>25</v>
      </c>
      <c r="FM151" s="209"/>
      <c r="FN151" s="215"/>
      <c r="FO151" s="3">
        <v>41379</v>
      </c>
      <c r="FP151" s="6">
        <v>14.2</v>
      </c>
      <c r="FQ151" s="6">
        <v>39.6</v>
      </c>
      <c r="FR151" s="6">
        <v>2.5</v>
      </c>
      <c r="FS151" s="6">
        <v>12.3</v>
      </c>
      <c r="FT151" s="5">
        <v>6.25</v>
      </c>
      <c r="FU151" s="4" t="s">
        <v>24</v>
      </c>
      <c r="FV151" s="4" t="s">
        <v>23</v>
      </c>
      <c r="FW151" s="4" t="s">
        <v>24</v>
      </c>
      <c r="FX151" s="4" t="s">
        <v>25</v>
      </c>
      <c r="FY151" s="209"/>
      <c r="FZ151" s="215"/>
      <c r="GA151" s="3">
        <v>41379</v>
      </c>
      <c r="GB151" s="6">
        <v>12.6</v>
      </c>
      <c r="GC151" s="6">
        <v>43.1</v>
      </c>
      <c r="GD151" s="6">
        <v>2.8</v>
      </c>
      <c r="GE151" s="6">
        <v>8.1300000000000008</v>
      </c>
      <c r="GF151" s="5">
        <v>6.25</v>
      </c>
      <c r="GG151" s="4" t="s">
        <v>24</v>
      </c>
      <c r="GH151" s="4" t="s">
        <v>23</v>
      </c>
      <c r="GI151" s="4" t="s">
        <v>24</v>
      </c>
      <c r="GJ151" s="4" t="s">
        <v>25</v>
      </c>
      <c r="GK151" s="209"/>
      <c r="GL151" s="215"/>
      <c r="GM151" s="3"/>
      <c r="GN151" s="6"/>
      <c r="GO151" s="6"/>
      <c r="GP151" s="6"/>
      <c r="GQ151" s="6"/>
      <c r="GR151" s="5"/>
      <c r="GS151" s="4"/>
      <c r="GT151" s="4"/>
      <c r="GU151" s="4"/>
      <c r="GV151" s="4"/>
      <c r="GW151" s="209"/>
      <c r="GX151" s="215"/>
      <c r="GY151" s="3"/>
      <c r="GZ151" s="6"/>
      <c r="HA151" s="6"/>
      <c r="HB151" s="6"/>
      <c r="HC151" s="6"/>
      <c r="HD151" s="5"/>
      <c r="HE151" s="4"/>
      <c r="HF151" s="4"/>
      <c r="HG151" s="4"/>
      <c r="HH151" s="4"/>
      <c r="HI151" s="209"/>
      <c r="HJ151" s="215"/>
      <c r="HK151" s="3"/>
      <c r="HL151" s="6"/>
      <c r="HM151" s="6"/>
      <c r="HN151" s="6"/>
      <c r="HO151" s="6"/>
      <c r="HP151" s="5"/>
      <c r="HQ151" s="4"/>
      <c r="HR151" s="4"/>
      <c r="HS151" s="4"/>
      <c r="HT151" s="4"/>
    </row>
    <row r="152" spans="1:228" x14ac:dyDescent="0.25">
      <c r="A152" s="209"/>
      <c r="B152" s="212"/>
      <c r="C152" s="67">
        <v>41402</v>
      </c>
      <c r="D152" s="105">
        <v>1</v>
      </c>
      <c r="E152" s="105">
        <v>18.399999999999999</v>
      </c>
      <c r="F152" s="105">
        <v>7</v>
      </c>
      <c r="G152" s="105">
        <v>0.03</v>
      </c>
      <c r="H152" s="5">
        <v>1</v>
      </c>
      <c r="I152" s="4" t="s">
        <v>22</v>
      </c>
      <c r="J152" s="4" t="s">
        <v>22</v>
      </c>
      <c r="K152" s="4" t="s">
        <v>22</v>
      </c>
      <c r="L152" s="4" t="s">
        <v>22</v>
      </c>
      <c r="M152" s="209"/>
      <c r="N152" s="212"/>
      <c r="O152" s="67">
        <v>41402</v>
      </c>
      <c r="P152" s="105">
        <v>1</v>
      </c>
      <c r="Q152" s="105">
        <v>31.4</v>
      </c>
      <c r="R152" s="105">
        <v>7.6</v>
      </c>
      <c r="S152" s="105">
        <v>0.05</v>
      </c>
      <c r="T152" s="5">
        <f>(U152+V152+W152+X152)/4</f>
        <v>1.5</v>
      </c>
      <c r="U152" s="4" t="str">
        <f>IF(S152&lt;3,"1",IF(S152&lt;5,"3",IF(S152&lt;=15,"6",IF(S152&gt;15,"10"))))</f>
        <v>1</v>
      </c>
      <c r="V152" s="4" t="str">
        <f>IF(Q152&lt;20,"1",IF(Q152&lt;=49,"3",IF(Q152&lt;=100,"6",IF(Q152&gt;100,"10"))))</f>
        <v>3</v>
      </c>
      <c r="W152" s="4" t="str">
        <f>IF(R152&gt;=6.5,"1",IF(R152&gt;=4.6,"3",IF(R152&gt;=2,"6",IF(R152&gt;=0,"10"))))</f>
        <v>1</v>
      </c>
      <c r="X152" s="4" t="str">
        <f>IF(S152&lt;0.5,"1",IF(S152&lt;1,"3",IF(S152&lt;=3,"6",IF(S152&gt;=3,"10"))))</f>
        <v>1</v>
      </c>
      <c r="Y152" s="227"/>
      <c r="Z152" s="244"/>
      <c r="AA152" s="67">
        <v>41402</v>
      </c>
      <c r="AB152" s="76" t="s">
        <v>30</v>
      </c>
      <c r="AC152" s="76" t="s">
        <v>30</v>
      </c>
      <c r="AD152" s="76" t="s">
        <v>30</v>
      </c>
      <c r="AE152" s="76" t="s">
        <v>30</v>
      </c>
      <c r="AF152" s="70" t="s">
        <v>30</v>
      </c>
      <c r="AG152" s="4" t="s">
        <v>30</v>
      </c>
      <c r="AH152" s="4" t="s">
        <v>30</v>
      </c>
      <c r="AI152" s="4" t="s">
        <v>30</v>
      </c>
      <c r="AJ152" s="4" t="s">
        <v>30</v>
      </c>
      <c r="AK152" s="209"/>
      <c r="AL152" s="212"/>
      <c r="AM152" s="67">
        <v>41402</v>
      </c>
      <c r="AN152" s="76">
        <v>15.9</v>
      </c>
      <c r="AO152" s="76">
        <v>13</v>
      </c>
      <c r="AP152" s="76">
        <v>3.2</v>
      </c>
      <c r="AQ152" s="76">
        <v>5.69</v>
      </c>
      <c r="AR152" s="70">
        <v>6.75</v>
      </c>
      <c r="AS152" s="4" t="s">
        <v>25</v>
      </c>
      <c r="AT152" s="4" t="s">
        <v>22</v>
      </c>
      <c r="AU152" s="4" t="s">
        <v>24</v>
      </c>
      <c r="AV152" s="4" t="s">
        <v>25</v>
      </c>
      <c r="AW152" s="209"/>
      <c r="AX152" s="212"/>
      <c r="AY152" s="3">
        <v>41402</v>
      </c>
      <c r="AZ152" s="79" t="s">
        <v>30</v>
      </c>
      <c r="BA152" s="79" t="s">
        <v>30</v>
      </c>
      <c r="BB152" s="79" t="s">
        <v>30</v>
      </c>
      <c r="BC152" s="79" t="s">
        <v>30</v>
      </c>
      <c r="BD152" s="5" t="s">
        <v>30</v>
      </c>
      <c r="BE152" s="4" t="s">
        <v>30</v>
      </c>
      <c r="BF152" s="4" t="s">
        <v>30</v>
      </c>
      <c r="BG152" s="4" t="s">
        <v>30</v>
      </c>
      <c r="BH152" s="4" t="s">
        <v>30</v>
      </c>
      <c r="BI152" s="209"/>
      <c r="BJ152" s="212"/>
      <c r="BK152" s="3">
        <v>41402</v>
      </c>
      <c r="BL152" s="76">
        <v>6.7</v>
      </c>
      <c r="BM152" s="76">
        <v>19.8</v>
      </c>
      <c r="BN152" s="76">
        <v>1.8</v>
      </c>
      <c r="BO152" s="76">
        <v>20.399999999999999</v>
      </c>
      <c r="BP152" s="70">
        <v>6.75</v>
      </c>
      <c r="BQ152" s="4" t="s">
        <v>24</v>
      </c>
      <c r="BR152" s="4" t="s">
        <v>22</v>
      </c>
      <c r="BS152" s="4" t="s">
        <v>25</v>
      </c>
      <c r="BT152" s="4" t="s">
        <v>25</v>
      </c>
      <c r="BU152" s="209"/>
      <c r="BV152" s="215"/>
      <c r="BW152" s="3">
        <v>41409</v>
      </c>
      <c r="BX152" s="6">
        <v>52.2</v>
      </c>
      <c r="BY152" s="6">
        <v>61.5</v>
      </c>
      <c r="BZ152" s="6">
        <v>2</v>
      </c>
      <c r="CA152" s="6">
        <v>71.8</v>
      </c>
      <c r="CB152" s="5">
        <v>8</v>
      </c>
      <c r="CC152" s="4" t="s">
        <v>25</v>
      </c>
      <c r="CD152" s="4" t="s">
        <v>24</v>
      </c>
      <c r="CE152" s="4" t="s">
        <v>24</v>
      </c>
      <c r="CF152" s="4" t="s">
        <v>25</v>
      </c>
      <c r="CG152" s="227"/>
      <c r="CH152" s="215"/>
      <c r="CI152" s="3">
        <v>41409</v>
      </c>
      <c r="CJ152" s="6">
        <v>13.2</v>
      </c>
      <c r="CK152" s="6">
        <v>64.2</v>
      </c>
      <c r="CL152" s="6">
        <v>4.2</v>
      </c>
      <c r="CM152" s="6">
        <v>0.68</v>
      </c>
      <c r="CN152" s="5">
        <v>5.25</v>
      </c>
      <c r="CO152" s="4" t="s">
        <v>24</v>
      </c>
      <c r="CP152" s="4" t="s">
        <v>24</v>
      </c>
      <c r="CQ152" s="4" t="s">
        <v>24</v>
      </c>
      <c r="CR152" s="4" t="s">
        <v>23</v>
      </c>
      <c r="CS152" s="209"/>
      <c r="CT152" s="215"/>
      <c r="CU152" s="3">
        <v>41409</v>
      </c>
      <c r="CV152" s="6">
        <v>22.8</v>
      </c>
      <c r="CW152" s="6">
        <v>90.2</v>
      </c>
      <c r="CX152" s="6">
        <v>4.9000000000000004</v>
      </c>
      <c r="CY152" s="6">
        <v>47.6</v>
      </c>
      <c r="CZ152" s="5">
        <v>7.25</v>
      </c>
      <c r="DA152" s="4" t="s">
        <v>25</v>
      </c>
      <c r="DB152" s="4" t="s">
        <v>24</v>
      </c>
      <c r="DC152" s="4" t="s">
        <v>23</v>
      </c>
      <c r="DD152" s="4" t="s">
        <v>25</v>
      </c>
      <c r="DE152" s="209"/>
      <c r="DF152" s="215"/>
      <c r="DG152" s="3"/>
      <c r="DH152" s="6"/>
      <c r="DI152" s="6"/>
      <c r="DJ152" s="6"/>
      <c r="DK152" s="6"/>
      <c r="DL152" s="5"/>
      <c r="DM152" s="4"/>
      <c r="DN152" s="4"/>
      <c r="DO152" s="4"/>
      <c r="DP152" s="4"/>
      <c r="DQ152" s="209"/>
      <c r="DR152" s="215"/>
      <c r="DS152" s="3">
        <v>41409</v>
      </c>
      <c r="DT152" s="6">
        <v>97.4</v>
      </c>
      <c r="DU152" s="6">
        <v>24.6</v>
      </c>
      <c r="DV152" s="6">
        <v>2.9</v>
      </c>
      <c r="DW152" s="6">
        <v>63.5</v>
      </c>
      <c r="DX152" s="5">
        <v>7.25</v>
      </c>
      <c r="DY152" s="4" t="s">
        <v>25</v>
      </c>
      <c r="DZ152" s="4" t="s">
        <v>23</v>
      </c>
      <c r="EA152" s="4" t="s">
        <v>24</v>
      </c>
      <c r="EB152" s="4" t="s">
        <v>25</v>
      </c>
      <c r="EC152" s="209"/>
      <c r="ED152" s="215"/>
      <c r="EE152" s="3">
        <v>41409</v>
      </c>
      <c r="EF152" s="6">
        <v>148</v>
      </c>
      <c r="EG152" s="6">
        <v>143</v>
      </c>
      <c r="EH152" s="6">
        <v>2.8</v>
      </c>
      <c r="EI152" s="6">
        <v>97.2</v>
      </c>
      <c r="EJ152" s="5">
        <v>9</v>
      </c>
      <c r="EK152" s="4" t="s">
        <v>25</v>
      </c>
      <c r="EL152" s="4" t="s">
        <v>25</v>
      </c>
      <c r="EM152" s="4" t="s">
        <v>24</v>
      </c>
      <c r="EN152" s="4" t="s">
        <v>25</v>
      </c>
      <c r="EO152" s="209"/>
      <c r="EP152" s="215"/>
      <c r="EQ152" s="3"/>
      <c r="ER152" s="6"/>
      <c r="ES152" s="6"/>
      <c r="ET152" s="6"/>
      <c r="EU152" s="6"/>
      <c r="EV152" s="5"/>
      <c r="EW152" s="4"/>
      <c r="EX152" s="4"/>
      <c r="EY152" s="4"/>
      <c r="EZ152" s="4"/>
      <c r="FA152" s="209"/>
      <c r="FB152" s="215"/>
      <c r="FC152" s="3">
        <v>41409</v>
      </c>
      <c r="FD152" s="6">
        <v>28</v>
      </c>
      <c r="FE152" s="6">
        <v>18.2</v>
      </c>
      <c r="FF152" s="6">
        <v>3.1</v>
      </c>
      <c r="FG152" s="6">
        <v>48.9</v>
      </c>
      <c r="FH152" s="5">
        <v>6.75</v>
      </c>
      <c r="FI152" s="4" t="s">
        <v>25</v>
      </c>
      <c r="FJ152" s="4" t="s">
        <v>22</v>
      </c>
      <c r="FK152" s="4" t="s">
        <v>24</v>
      </c>
      <c r="FL152" s="4" t="s">
        <v>25</v>
      </c>
      <c r="FM152" s="209"/>
      <c r="FN152" s="215"/>
      <c r="FO152" s="3">
        <v>41409</v>
      </c>
      <c r="FP152" s="6">
        <v>15.7</v>
      </c>
      <c r="FQ152" s="6">
        <v>37.5</v>
      </c>
      <c r="FR152" s="6">
        <v>2.7</v>
      </c>
      <c r="FS152" s="6">
        <v>49.5</v>
      </c>
      <c r="FT152" s="5">
        <v>7.25</v>
      </c>
      <c r="FU152" s="4" t="s">
        <v>25</v>
      </c>
      <c r="FV152" s="4" t="s">
        <v>23</v>
      </c>
      <c r="FW152" s="4" t="s">
        <v>24</v>
      </c>
      <c r="FX152" s="4" t="s">
        <v>25</v>
      </c>
      <c r="FY152" s="209"/>
      <c r="FZ152" s="215"/>
      <c r="GA152" s="3">
        <v>41409</v>
      </c>
      <c r="GB152" s="6">
        <v>24.2</v>
      </c>
      <c r="GC152" s="6">
        <v>44.5</v>
      </c>
      <c r="GD152" s="6">
        <v>3.3</v>
      </c>
      <c r="GE152" s="6">
        <v>40.9</v>
      </c>
      <c r="GF152" s="5">
        <v>7.25</v>
      </c>
      <c r="GG152" s="4" t="s">
        <v>25</v>
      </c>
      <c r="GH152" s="4" t="s">
        <v>23</v>
      </c>
      <c r="GI152" s="4" t="s">
        <v>24</v>
      </c>
      <c r="GJ152" s="4" t="s">
        <v>25</v>
      </c>
      <c r="GK152" s="209"/>
      <c r="GL152" s="215"/>
      <c r="GM152" s="3"/>
      <c r="GN152" s="6"/>
      <c r="GO152" s="6"/>
      <c r="GP152" s="6"/>
      <c r="GQ152" s="6"/>
      <c r="GR152" s="5"/>
      <c r="GS152" s="4"/>
      <c r="GT152" s="4"/>
      <c r="GU152" s="4"/>
      <c r="GV152" s="4"/>
      <c r="GW152" s="209"/>
      <c r="GX152" s="215"/>
      <c r="GY152" s="3"/>
      <c r="GZ152" s="6"/>
      <c r="HA152" s="6"/>
      <c r="HB152" s="6"/>
      <c r="HC152" s="6"/>
      <c r="HD152" s="5"/>
      <c r="HE152" s="4"/>
      <c r="HF152" s="4"/>
      <c r="HG152" s="4"/>
      <c r="HH152" s="4"/>
      <c r="HI152" s="209"/>
      <c r="HJ152" s="215"/>
      <c r="HK152" s="3"/>
      <c r="HL152" s="6"/>
      <c r="HM152" s="6"/>
      <c r="HN152" s="6"/>
      <c r="HO152" s="6"/>
      <c r="HP152" s="5"/>
      <c r="HQ152" s="4"/>
      <c r="HR152" s="4"/>
      <c r="HS152" s="4"/>
      <c r="HT152" s="4"/>
    </row>
    <row r="153" spans="1:228" x14ac:dyDescent="0.25">
      <c r="A153" s="209"/>
      <c r="B153" s="212"/>
      <c r="C153" s="3">
        <v>41433</v>
      </c>
      <c r="D153" s="76">
        <v>1</v>
      </c>
      <c r="E153" s="76">
        <v>71.8</v>
      </c>
      <c r="F153" s="76">
        <v>6.1</v>
      </c>
      <c r="G153" s="76">
        <v>0.04</v>
      </c>
      <c r="H153" s="5">
        <v>2.75</v>
      </c>
      <c r="I153" s="4" t="s">
        <v>22</v>
      </c>
      <c r="J153" s="4" t="s">
        <v>24</v>
      </c>
      <c r="K153" s="4" t="s">
        <v>23</v>
      </c>
      <c r="L153" s="4" t="s">
        <v>22</v>
      </c>
      <c r="M153" s="209"/>
      <c r="N153" s="212"/>
      <c r="O153" s="3">
        <v>41433</v>
      </c>
      <c r="P153" s="76">
        <v>2.8</v>
      </c>
      <c r="Q153" s="76">
        <v>24.8</v>
      </c>
      <c r="R153" s="76">
        <v>6.8</v>
      </c>
      <c r="S153" s="76">
        <v>0.06</v>
      </c>
      <c r="T153" s="5">
        <f>(U153+V153+W153+X153)/4</f>
        <v>1.5</v>
      </c>
      <c r="U153" s="4" t="str">
        <f>IF(S153&lt;3,"1",IF(S153&lt;5,"3",IF(S153&lt;=15,"6",IF(S153&gt;15,"10"))))</f>
        <v>1</v>
      </c>
      <c r="V153" s="4" t="str">
        <f>IF(Q153&lt;20,"1",IF(Q153&lt;=49,"3",IF(Q153&lt;=100,"6",IF(Q153&gt;100,"10"))))</f>
        <v>3</v>
      </c>
      <c r="W153" s="4" t="str">
        <f>IF(R153&gt;=6.5,"1",IF(R153&gt;=4.6,"3",IF(R153&gt;=2,"6",IF(R153&gt;=0,"10"))))</f>
        <v>1</v>
      </c>
      <c r="X153" s="4" t="str">
        <f>IF(S153&lt;0.5,"1",IF(S153&lt;1,"3",IF(S153&lt;=3,"6",IF(S153&gt;=3,"10"))))</f>
        <v>1</v>
      </c>
      <c r="Y153" s="227"/>
      <c r="Z153" s="244"/>
      <c r="AA153" s="67">
        <v>41433</v>
      </c>
      <c r="AB153" s="76">
        <v>2.2000000000000002</v>
      </c>
      <c r="AC153" s="76">
        <v>37.700000000000003</v>
      </c>
      <c r="AD153" s="76">
        <v>6.4</v>
      </c>
      <c r="AE153" s="76">
        <v>2.57</v>
      </c>
      <c r="AF153" s="70">
        <v>3.25</v>
      </c>
      <c r="AG153" s="4" t="s">
        <v>22</v>
      </c>
      <c r="AH153" s="4" t="s">
        <v>23</v>
      </c>
      <c r="AI153" s="4" t="s">
        <v>23</v>
      </c>
      <c r="AJ153" s="4" t="s">
        <v>24</v>
      </c>
      <c r="AK153" s="209"/>
      <c r="AL153" s="212"/>
      <c r="AM153" s="67">
        <v>41433</v>
      </c>
      <c r="AN153" s="76">
        <v>7.2</v>
      </c>
      <c r="AO153" s="76">
        <v>19.600000000000001</v>
      </c>
      <c r="AP153" s="76">
        <v>5.2</v>
      </c>
      <c r="AQ153" s="76">
        <v>4.53</v>
      </c>
      <c r="AR153" s="70">
        <v>5</v>
      </c>
      <c r="AS153" s="4" t="s">
        <v>24</v>
      </c>
      <c r="AT153" s="4" t="s">
        <v>22</v>
      </c>
      <c r="AU153" s="4" t="s">
        <v>23</v>
      </c>
      <c r="AV153" s="4" t="s">
        <v>25</v>
      </c>
      <c r="AW153" s="209"/>
      <c r="AX153" s="212"/>
      <c r="AY153" s="3">
        <v>41433</v>
      </c>
      <c r="AZ153" s="79" t="s">
        <v>30</v>
      </c>
      <c r="BA153" s="79" t="s">
        <v>30</v>
      </c>
      <c r="BB153" s="79" t="s">
        <v>30</v>
      </c>
      <c r="BC153" s="79" t="s">
        <v>30</v>
      </c>
      <c r="BD153" s="5" t="s">
        <v>30</v>
      </c>
      <c r="BE153" s="4" t="s">
        <v>30</v>
      </c>
      <c r="BF153" s="4" t="s">
        <v>30</v>
      </c>
      <c r="BG153" s="4" t="s">
        <v>30</v>
      </c>
      <c r="BH153" s="4" t="s">
        <v>30</v>
      </c>
      <c r="BI153" s="209"/>
      <c r="BJ153" s="212"/>
      <c r="BK153" s="3">
        <v>41433</v>
      </c>
      <c r="BL153" s="76">
        <v>7.6</v>
      </c>
      <c r="BM153" s="76">
        <v>26.1</v>
      </c>
      <c r="BN153" s="76">
        <v>4.7</v>
      </c>
      <c r="BO153" s="76">
        <v>19.100000000000001</v>
      </c>
      <c r="BP153" s="70">
        <v>5.5</v>
      </c>
      <c r="BQ153" s="4" t="s">
        <v>24</v>
      </c>
      <c r="BR153" s="4" t="s">
        <v>23</v>
      </c>
      <c r="BS153" s="4" t="s">
        <v>23</v>
      </c>
      <c r="BT153" s="4" t="s">
        <v>25</v>
      </c>
      <c r="BU153" s="209"/>
      <c r="BV153" s="215"/>
      <c r="BW153" s="3">
        <v>41430</v>
      </c>
      <c r="BX153" s="6">
        <v>75.8</v>
      </c>
      <c r="BY153" s="6">
        <v>46.2</v>
      </c>
      <c r="BZ153" s="6">
        <v>2.5</v>
      </c>
      <c r="CA153" s="6">
        <v>116</v>
      </c>
      <c r="CB153" s="5">
        <v>7.25</v>
      </c>
      <c r="CC153" s="4" t="s">
        <v>25</v>
      </c>
      <c r="CD153" s="4" t="s">
        <v>23</v>
      </c>
      <c r="CE153" s="4" t="s">
        <v>24</v>
      </c>
      <c r="CF153" s="4" t="s">
        <v>25</v>
      </c>
      <c r="CG153" s="227"/>
      <c r="CH153" s="215"/>
      <c r="CI153" s="3">
        <v>41430</v>
      </c>
      <c r="CJ153" s="6">
        <v>23.4</v>
      </c>
      <c r="CK153" s="6">
        <v>64.8</v>
      </c>
      <c r="CL153" s="6">
        <v>3.6</v>
      </c>
      <c r="CM153" s="6">
        <v>3.86</v>
      </c>
      <c r="CN153" s="5">
        <v>8</v>
      </c>
      <c r="CO153" s="4" t="s">
        <v>25</v>
      </c>
      <c r="CP153" s="4" t="s">
        <v>24</v>
      </c>
      <c r="CQ153" s="4" t="s">
        <v>24</v>
      </c>
      <c r="CR153" s="4" t="s">
        <v>25</v>
      </c>
      <c r="CS153" s="209"/>
      <c r="CT153" s="215"/>
      <c r="CU153" s="3">
        <v>41430</v>
      </c>
      <c r="CV153" s="6">
        <v>15.5</v>
      </c>
      <c r="CW153" s="6">
        <v>11.1</v>
      </c>
      <c r="CX153" s="6">
        <v>3.8</v>
      </c>
      <c r="CY153" s="6">
        <v>23.1</v>
      </c>
      <c r="CZ153" s="5">
        <v>6.75</v>
      </c>
      <c r="DA153" s="4" t="s">
        <v>25</v>
      </c>
      <c r="DB153" s="4" t="s">
        <v>22</v>
      </c>
      <c r="DC153" s="4" t="s">
        <v>24</v>
      </c>
      <c r="DD153" s="4" t="s">
        <v>25</v>
      </c>
      <c r="DE153" s="209"/>
      <c r="DF153" s="215"/>
      <c r="DG153" s="3"/>
      <c r="DH153" s="6"/>
      <c r="DI153" s="6"/>
      <c r="DJ153" s="6"/>
      <c r="DK153" s="6"/>
      <c r="DL153" s="5"/>
      <c r="DM153" s="4"/>
      <c r="DN153" s="4"/>
      <c r="DO153" s="4"/>
      <c r="DP153" s="4"/>
      <c r="DQ153" s="209"/>
      <c r="DR153" s="215"/>
      <c r="DS153" s="3">
        <v>41430</v>
      </c>
      <c r="DT153" s="6">
        <v>41.5</v>
      </c>
      <c r="DU153" s="6">
        <v>39.1</v>
      </c>
      <c r="DV153" s="6">
        <v>2.7</v>
      </c>
      <c r="DW153" s="6">
        <v>54.7</v>
      </c>
      <c r="DX153" s="5">
        <v>7.25</v>
      </c>
      <c r="DY153" s="4" t="s">
        <v>25</v>
      </c>
      <c r="DZ153" s="4" t="s">
        <v>23</v>
      </c>
      <c r="EA153" s="4" t="s">
        <v>24</v>
      </c>
      <c r="EB153" s="4" t="s">
        <v>25</v>
      </c>
      <c r="EC153" s="209"/>
      <c r="ED153" s="215"/>
      <c r="EE153" s="3">
        <v>41430</v>
      </c>
      <c r="EF153" s="6">
        <v>29.3</v>
      </c>
      <c r="EG153" s="6">
        <v>17.2</v>
      </c>
      <c r="EH153" s="6">
        <v>3.6</v>
      </c>
      <c r="EI153" s="6">
        <v>30.6</v>
      </c>
      <c r="EJ153" s="5">
        <v>6.75</v>
      </c>
      <c r="EK153" s="4" t="s">
        <v>25</v>
      </c>
      <c r="EL153" s="4" t="s">
        <v>22</v>
      </c>
      <c r="EM153" s="4" t="s">
        <v>24</v>
      </c>
      <c r="EN153" s="4" t="s">
        <v>25</v>
      </c>
      <c r="EO153" s="209"/>
      <c r="EP153" s="215"/>
      <c r="EQ153" s="3"/>
      <c r="ER153" s="6"/>
      <c r="ES153" s="6"/>
      <c r="ET153" s="6"/>
      <c r="EU153" s="6"/>
      <c r="EV153" s="5"/>
      <c r="EW153" s="4"/>
      <c r="EX153" s="4"/>
      <c r="EY153" s="4"/>
      <c r="EZ153" s="4"/>
      <c r="FA153" s="209"/>
      <c r="FB153" s="215"/>
      <c r="FC153" s="3">
        <v>41430</v>
      </c>
      <c r="FD153" s="6">
        <v>25.3</v>
      </c>
      <c r="FE153" s="6">
        <v>16.2</v>
      </c>
      <c r="FF153" s="6">
        <v>2.8</v>
      </c>
      <c r="FG153" s="6">
        <v>22.6</v>
      </c>
      <c r="FH153" s="5">
        <v>6.75</v>
      </c>
      <c r="FI153" s="4" t="s">
        <v>25</v>
      </c>
      <c r="FJ153" s="4" t="s">
        <v>22</v>
      </c>
      <c r="FK153" s="4" t="s">
        <v>24</v>
      </c>
      <c r="FL153" s="4" t="s">
        <v>25</v>
      </c>
      <c r="FM153" s="209"/>
      <c r="FN153" s="215"/>
      <c r="FO153" s="3">
        <v>41430</v>
      </c>
      <c r="FP153" s="6">
        <v>8.3000000000000007</v>
      </c>
      <c r="FQ153" s="6">
        <v>30.4</v>
      </c>
      <c r="FR153" s="6">
        <v>3.8</v>
      </c>
      <c r="FS153" s="6">
        <v>15.5</v>
      </c>
      <c r="FT153" s="5">
        <v>6.25</v>
      </c>
      <c r="FU153" s="4" t="s">
        <v>24</v>
      </c>
      <c r="FV153" s="4" t="s">
        <v>23</v>
      </c>
      <c r="FW153" s="4" t="s">
        <v>24</v>
      </c>
      <c r="FX153" s="4" t="s">
        <v>25</v>
      </c>
      <c r="FY153" s="209"/>
      <c r="FZ153" s="215"/>
      <c r="GA153" s="3">
        <v>41430</v>
      </c>
      <c r="GB153" s="6">
        <v>19.399999999999999</v>
      </c>
      <c r="GC153" s="6">
        <v>31.2</v>
      </c>
      <c r="GD153" s="6">
        <v>3.2</v>
      </c>
      <c r="GE153" s="6">
        <v>16.3</v>
      </c>
      <c r="GF153" s="5">
        <v>7.25</v>
      </c>
      <c r="GG153" s="4" t="s">
        <v>25</v>
      </c>
      <c r="GH153" s="4" t="s">
        <v>23</v>
      </c>
      <c r="GI153" s="4" t="s">
        <v>24</v>
      </c>
      <c r="GJ153" s="4" t="s">
        <v>25</v>
      </c>
      <c r="GK153" s="209"/>
      <c r="GL153" s="215"/>
      <c r="GM153" s="3"/>
      <c r="GN153" s="6"/>
      <c r="GO153" s="6"/>
      <c r="GP153" s="6"/>
      <c r="GQ153" s="6"/>
      <c r="GR153" s="5"/>
      <c r="GS153" s="4"/>
      <c r="GT153" s="4"/>
      <c r="GU153" s="4"/>
      <c r="GV153" s="4"/>
      <c r="GW153" s="209"/>
      <c r="GX153" s="215"/>
      <c r="GY153" s="3"/>
      <c r="GZ153" s="6"/>
      <c r="HA153" s="6"/>
      <c r="HB153" s="6"/>
      <c r="HC153" s="6"/>
      <c r="HD153" s="5"/>
      <c r="HE153" s="4"/>
      <c r="HF153" s="4"/>
      <c r="HG153" s="4"/>
      <c r="HH153" s="4"/>
      <c r="HI153" s="209"/>
      <c r="HJ153" s="215"/>
      <c r="HK153" s="3"/>
      <c r="HL153" s="6"/>
      <c r="HM153" s="6"/>
      <c r="HN153" s="6"/>
      <c r="HO153" s="6"/>
      <c r="HP153" s="5"/>
      <c r="HQ153" s="4"/>
      <c r="HR153" s="4"/>
      <c r="HS153" s="4"/>
      <c r="HT153" s="4"/>
    </row>
    <row r="154" spans="1:228" x14ac:dyDescent="0.25">
      <c r="A154" s="209"/>
      <c r="B154" s="212"/>
      <c r="C154" s="67">
        <v>41456</v>
      </c>
      <c r="D154" s="105">
        <v>1.2</v>
      </c>
      <c r="E154" s="105">
        <v>21.4</v>
      </c>
      <c r="F154" s="105">
        <v>6.7</v>
      </c>
      <c r="G154" s="105">
        <v>0.03</v>
      </c>
      <c r="H154" s="5">
        <v>1.5</v>
      </c>
      <c r="I154" s="4" t="s">
        <v>22</v>
      </c>
      <c r="J154" s="4" t="s">
        <v>23</v>
      </c>
      <c r="K154" s="4" t="s">
        <v>22</v>
      </c>
      <c r="L154" s="4" t="s">
        <v>22</v>
      </c>
      <c r="M154" s="209"/>
      <c r="N154" s="212"/>
      <c r="O154" s="67">
        <v>41456</v>
      </c>
      <c r="P154" s="105">
        <v>1.5</v>
      </c>
      <c r="Q154" s="105">
        <v>31.8</v>
      </c>
      <c r="R154" s="105">
        <v>7.2</v>
      </c>
      <c r="S154" s="105">
        <v>7.0000000000000007E-2</v>
      </c>
      <c r="T154" s="5">
        <v>1.5</v>
      </c>
      <c r="U154" s="4" t="s">
        <v>22</v>
      </c>
      <c r="V154" s="4" t="s">
        <v>23</v>
      </c>
      <c r="W154" s="4" t="s">
        <v>22</v>
      </c>
      <c r="X154" s="4" t="s">
        <v>22</v>
      </c>
      <c r="Y154" s="227"/>
      <c r="Z154" s="244"/>
      <c r="AA154" s="67">
        <v>41456</v>
      </c>
      <c r="AB154" s="76">
        <v>2.4</v>
      </c>
      <c r="AC154" s="76">
        <v>21.3</v>
      </c>
      <c r="AD154" s="76">
        <v>6.2</v>
      </c>
      <c r="AE154" s="76">
        <v>1.86</v>
      </c>
      <c r="AF154" s="70">
        <v>3.25</v>
      </c>
      <c r="AG154" s="4" t="s">
        <v>22</v>
      </c>
      <c r="AH154" s="4" t="s">
        <v>23</v>
      </c>
      <c r="AI154" s="4" t="s">
        <v>23</v>
      </c>
      <c r="AJ154" s="4" t="s">
        <v>24</v>
      </c>
      <c r="AK154" s="209"/>
      <c r="AL154" s="212"/>
      <c r="AM154" s="67">
        <v>41456</v>
      </c>
      <c r="AN154" s="76">
        <v>4.4000000000000004</v>
      </c>
      <c r="AO154" s="76">
        <v>31.8</v>
      </c>
      <c r="AP154" s="76">
        <v>5.2</v>
      </c>
      <c r="AQ154" s="76">
        <v>3.05</v>
      </c>
      <c r="AR154" s="70">
        <v>4.75</v>
      </c>
      <c r="AS154" s="4" t="s">
        <v>23</v>
      </c>
      <c r="AT154" s="4" t="s">
        <v>23</v>
      </c>
      <c r="AU154" s="4" t="s">
        <v>23</v>
      </c>
      <c r="AV154" s="4" t="s">
        <v>25</v>
      </c>
      <c r="AW154" s="209"/>
      <c r="AX154" s="212"/>
      <c r="AY154" s="3">
        <v>41456</v>
      </c>
      <c r="AZ154" s="79" t="s">
        <v>30</v>
      </c>
      <c r="BA154" s="79" t="s">
        <v>30</v>
      </c>
      <c r="BB154" s="79" t="s">
        <v>30</v>
      </c>
      <c r="BC154" s="79" t="s">
        <v>30</v>
      </c>
      <c r="BD154" s="5" t="s">
        <v>30</v>
      </c>
      <c r="BE154" s="4" t="s">
        <v>30</v>
      </c>
      <c r="BF154" s="4" t="s">
        <v>30</v>
      </c>
      <c r="BG154" s="4" t="s">
        <v>30</v>
      </c>
      <c r="BH154" s="4" t="s">
        <v>30</v>
      </c>
      <c r="BI154" s="209"/>
      <c r="BJ154" s="212"/>
      <c r="BK154" s="3">
        <v>41456</v>
      </c>
      <c r="BL154" s="76">
        <v>5.7</v>
      </c>
      <c r="BM154" s="76">
        <v>15.9</v>
      </c>
      <c r="BN154" s="76">
        <v>3.8</v>
      </c>
      <c r="BO154" s="76">
        <v>0.25</v>
      </c>
      <c r="BP154" s="70">
        <v>3.5</v>
      </c>
      <c r="BQ154" s="4" t="s">
        <v>24</v>
      </c>
      <c r="BR154" s="4" t="s">
        <v>22</v>
      </c>
      <c r="BS154" s="4" t="s">
        <v>24</v>
      </c>
      <c r="BT154" s="4" t="s">
        <v>22</v>
      </c>
      <c r="BU154" s="209"/>
      <c r="BV154" s="215"/>
      <c r="BW154" s="3">
        <v>41472</v>
      </c>
      <c r="BX154" s="99">
        <v>32.5</v>
      </c>
      <c r="BY154" s="99">
        <v>54.2</v>
      </c>
      <c r="BZ154" s="99">
        <v>0.7</v>
      </c>
      <c r="CA154" s="99">
        <v>55.2</v>
      </c>
      <c r="CB154" s="5">
        <v>9</v>
      </c>
      <c r="CC154" s="4" t="s">
        <v>25</v>
      </c>
      <c r="CD154" s="4" t="s">
        <v>24</v>
      </c>
      <c r="CE154" s="4" t="s">
        <v>25</v>
      </c>
      <c r="CF154" s="4" t="s">
        <v>25</v>
      </c>
      <c r="CG154" s="227"/>
      <c r="CH154" s="215"/>
      <c r="CI154" s="3">
        <v>41472</v>
      </c>
      <c r="CJ154" s="99">
        <v>12.5</v>
      </c>
      <c r="CK154" s="99">
        <v>92.9</v>
      </c>
      <c r="CL154" s="99">
        <v>1.9</v>
      </c>
      <c r="CM154" s="99">
        <v>0.72</v>
      </c>
      <c r="CN154" s="5">
        <v>6.25</v>
      </c>
      <c r="CO154" s="4" t="s">
        <v>24</v>
      </c>
      <c r="CP154" s="4" t="s">
        <v>24</v>
      </c>
      <c r="CQ154" s="4" t="s">
        <v>25</v>
      </c>
      <c r="CR154" s="4" t="s">
        <v>23</v>
      </c>
      <c r="CS154" s="209"/>
      <c r="CT154" s="215"/>
      <c r="CU154" s="3">
        <v>41472</v>
      </c>
      <c r="CV154" s="99">
        <v>14.2</v>
      </c>
      <c r="CW154" s="99">
        <v>11.4</v>
      </c>
      <c r="CX154" s="99">
        <v>5.2</v>
      </c>
      <c r="CY154" s="99">
        <v>5.96</v>
      </c>
      <c r="CZ154" s="5">
        <v>5</v>
      </c>
      <c r="DA154" s="4" t="s">
        <v>24</v>
      </c>
      <c r="DB154" s="4" t="s">
        <v>22</v>
      </c>
      <c r="DC154" s="4" t="s">
        <v>23</v>
      </c>
      <c r="DD154" s="4" t="s">
        <v>25</v>
      </c>
      <c r="DE154" s="209"/>
      <c r="DF154" s="215"/>
      <c r="DG154" s="3"/>
      <c r="DH154" s="99"/>
      <c r="DI154" s="99"/>
      <c r="DJ154" s="99"/>
      <c r="DK154" s="99"/>
      <c r="DL154" s="5"/>
      <c r="DM154" s="4"/>
      <c r="DN154" s="4"/>
      <c r="DO154" s="4"/>
      <c r="DP154" s="4"/>
      <c r="DQ154" s="209"/>
      <c r="DR154" s="215"/>
      <c r="DS154" s="3">
        <v>41472</v>
      </c>
      <c r="DT154" s="99">
        <v>18.399999999999999</v>
      </c>
      <c r="DU154" s="99">
        <v>464</v>
      </c>
      <c r="DV154" s="99">
        <v>0.8</v>
      </c>
      <c r="DW154" s="99">
        <v>38.700000000000003</v>
      </c>
      <c r="DX154" s="5">
        <v>10</v>
      </c>
      <c r="DY154" s="4" t="s">
        <v>25</v>
      </c>
      <c r="DZ154" s="4" t="s">
        <v>25</v>
      </c>
      <c r="EA154" s="4" t="s">
        <v>25</v>
      </c>
      <c r="EB154" s="4" t="s">
        <v>25</v>
      </c>
      <c r="EC154" s="209"/>
      <c r="ED154" s="215"/>
      <c r="EE154" s="3">
        <v>41472</v>
      </c>
      <c r="EF154" s="99">
        <v>16.5</v>
      </c>
      <c r="EG154" s="99">
        <v>21.9</v>
      </c>
      <c r="EH154" s="99">
        <v>0.8</v>
      </c>
      <c r="EI154" s="99">
        <v>47.7</v>
      </c>
      <c r="EJ154" s="5">
        <v>8.25</v>
      </c>
      <c r="EK154" s="4" t="s">
        <v>25</v>
      </c>
      <c r="EL154" s="4" t="s">
        <v>23</v>
      </c>
      <c r="EM154" s="4" t="s">
        <v>25</v>
      </c>
      <c r="EN154" s="4" t="s">
        <v>25</v>
      </c>
      <c r="EO154" s="209"/>
      <c r="EP154" s="215"/>
      <c r="EQ154" s="3"/>
      <c r="ER154" s="99"/>
      <c r="ES154" s="99"/>
      <c r="ET154" s="99"/>
      <c r="EU154" s="99"/>
      <c r="EV154" s="5"/>
      <c r="EW154" s="4"/>
      <c r="EX154" s="4"/>
      <c r="EY154" s="4"/>
      <c r="EZ154" s="4"/>
      <c r="FA154" s="209"/>
      <c r="FB154" s="215"/>
      <c r="FC154" s="3">
        <v>41472</v>
      </c>
      <c r="FD154" s="99">
        <v>9.8000000000000007</v>
      </c>
      <c r="FE154" s="99">
        <v>36.6</v>
      </c>
      <c r="FF154" s="99">
        <v>0.9</v>
      </c>
      <c r="FG154" s="99">
        <v>22.3</v>
      </c>
      <c r="FH154" s="5">
        <v>7.25</v>
      </c>
      <c r="FI154" s="4" t="s">
        <v>24</v>
      </c>
      <c r="FJ154" s="4" t="s">
        <v>23</v>
      </c>
      <c r="FK154" s="4" t="s">
        <v>25</v>
      </c>
      <c r="FL154" s="4" t="s">
        <v>25</v>
      </c>
      <c r="FM154" s="209"/>
      <c r="FN154" s="215"/>
      <c r="FO154" s="3">
        <v>41472</v>
      </c>
      <c r="FP154" s="99">
        <v>6.8</v>
      </c>
      <c r="FQ154" s="99">
        <v>30.2</v>
      </c>
      <c r="FR154" s="99">
        <v>4</v>
      </c>
      <c r="FS154" s="99">
        <v>11.4</v>
      </c>
      <c r="FT154" s="5">
        <v>6.25</v>
      </c>
      <c r="FU154" s="4" t="s">
        <v>24</v>
      </c>
      <c r="FV154" s="4" t="s">
        <v>23</v>
      </c>
      <c r="FW154" s="4" t="s">
        <v>24</v>
      </c>
      <c r="FX154" s="4" t="s">
        <v>25</v>
      </c>
      <c r="FY154" s="209"/>
      <c r="FZ154" s="215"/>
      <c r="GA154" s="3">
        <v>41472</v>
      </c>
      <c r="GB154" s="99">
        <v>6.2</v>
      </c>
      <c r="GC154" s="99">
        <v>22.2</v>
      </c>
      <c r="GD154" s="99">
        <v>4.0999999999999996</v>
      </c>
      <c r="GE154" s="99">
        <v>16.100000000000001</v>
      </c>
      <c r="GF154" s="5">
        <v>6.25</v>
      </c>
      <c r="GG154" s="4" t="s">
        <v>24</v>
      </c>
      <c r="GH154" s="4" t="s">
        <v>23</v>
      </c>
      <c r="GI154" s="4" t="s">
        <v>24</v>
      </c>
      <c r="GJ154" s="4" t="s">
        <v>25</v>
      </c>
      <c r="GK154" s="209"/>
      <c r="GL154" s="215"/>
      <c r="GM154" s="3"/>
      <c r="GN154" s="99"/>
      <c r="GO154" s="99"/>
      <c r="GP154" s="99"/>
      <c r="GQ154" s="99"/>
      <c r="GR154" s="5"/>
      <c r="GS154" s="4"/>
      <c r="GT154" s="4"/>
      <c r="GU154" s="4"/>
      <c r="GV154" s="4"/>
      <c r="GW154" s="209"/>
      <c r="GX154" s="215"/>
      <c r="GY154" s="3"/>
      <c r="GZ154" s="99"/>
      <c r="HA154" s="99"/>
      <c r="HB154" s="99"/>
      <c r="HC154" s="99"/>
      <c r="HD154" s="5"/>
      <c r="HE154" s="4"/>
      <c r="HF154" s="4"/>
      <c r="HG154" s="4"/>
      <c r="HH154" s="4"/>
      <c r="HI154" s="209"/>
      <c r="HJ154" s="215"/>
      <c r="HK154" s="3"/>
      <c r="HL154" s="99"/>
      <c r="HM154" s="99"/>
      <c r="HN154" s="99"/>
      <c r="HO154" s="99"/>
      <c r="HP154" s="5"/>
      <c r="HQ154" s="4"/>
      <c r="HR154" s="4"/>
      <c r="HS154" s="4"/>
      <c r="HT154" s="4"/>
    </row>
    <row r="155" spans="1:228" x14ac:dyDescent="0.25">
      <c r="A155" s="209"/>
      <c r="B155" s="212"/>
      <c r="C155" s="3">
        <v>41489</v>
      </c>
      <c r="D155" s="76">
        <v>1</v>
      </c>
      <c r="E155" s="76">
        <v>34.299999999999997</v>
      </c>
      <c r="F155" s="76">
        <v>6.5</v>
      </c>
      <c r="G155" s="76">
        <v>0.04</v>
      </c>
      <c r="H155" s="5">
        <f>(I155+J155+K155+L155)/4</f>
        <v>1.5</v>
      </c>
      <c r="I155" s="4" t="str">
        <f>IF(D155&lt;=3,"1",IF(D155&lt;5,"3",IF(D155&lt;=15,"6",IF(D155&gt;15,"10"))))</f>
        <v>1</v>
      </c>
      <c r="J155" s="4" t="str">
        <f>IF(E155&lt;=20,"1",IF(E155&lt;=49,"3",IF(E155&lt;=100,"6",IF(E155&gt;100,"10"))))</f>
        <v>3</v>
      </c>
      <c r="K155" s="4" t="str">
        <f>IF(F155&gt;=6.5,"1",IF(F155&gt;=4.6,"3",IF(F155&gt;=2,"6",IF(F155&gt;=0,"10"))))</f>
        <v>1</v>
      </c>
      <c r="L155" s="4" t="str">
        <f>IF(G155&lt;=0.5,"1",IF(G155&lt;1,"3",IF(G155&lt;=3,"6",IF(G155&gt;=3,"10"))))</f>
        <v>1</v>
      </c>
      <c r="M155" s="209"/>
      <c r="N155" s="212"/>
      <c r="O155" s="3">
        <v>41489</v>
      </c>
      <c r="P155" s="76">
        <v>1</v>
      </c>
      <c r="Q155" s="76">
        <v>55.3</v>
      </c>
      <c r="R155" s="76">
        <v>6.3</v>
      </c>
      <c r="S155" s="76">
        <v>0.09</v>
      </c>
      <c r="T155" s="5">
        <f>(U155+V155+W155+X155)/4</f>
        <v>2.75</v>
      </c>
      <c r="U155" s="4" t="str">
        <f>IF(P155&lt;=3,"1",IF(P155&lt;5,"3",IF(P155&lt;=15,"6",IF(P155&gt;15,"10"))))</f>
        <v>1</v>
      </c>
      <c r="V155" s="4" t="str">
        <f>IF(Q155&lt;=20,"1",IF(Q155&lt;=49,"3",IF(Q155&lt;=100,"6",IF(Q155&gt;100,"10"))))</f>
        <v>6</v>
      </c>
      <c r="W155" s="4" t="str">
        <f>IF(R155&gt;=6.5,"1",IF(R155&gt;=4.6,"3",IF(R155&gt;=2,"6",IF(R155&gt;=0,"10"))))</f>
        <v>3</v>
      </c>
      <c r="X155" s="4" t="str">
        <f>IF(S155&lt;=0.5,"1",IF(S155&lt;1,"3",IF(S155&lt;=3,"6",IF(S155&gt;=3,"10"))))</f>
        <v>1</v>
      </c>
      <c r="Y155" s="227"/>
      <c r="Z155" s="244"/>
      <c r="AA155" s="67">
        <v>41489</v>
      </c>
      <c r="AB155" s="76">
        <v>1</v>
      </c>
      <c r="AC155" s="76">
        <v>43.6</v>
      </c>
      <c r="AD155" s="76">
        <v>6.4</v>
      </c>
      <c r="AE155" s="76">
        <v>0.39</v>
      </c>
      <c r="AF155" s="70">
        <f>(AG155+AH155+AI155+AJ155)/4</f>
        <v>2</v>
      </c>
      <c r="AG155" s="4" t="str">
        <f>IF(AB155&lt;=3,"1",IF(AB155&lt;5,"3",IF(AB155&lt;=15,"6",IF(AB155&gt;15,"10"))))</f>
        <v>1</v>
      </c>
      <c r="AH155" s="4" t="str">
        <f>IF(AC155&lt;=20,"1",IF(AC155&lt;=49,"3",IF(AC155&lt;=100,"6",IF(AC155&gt;100,"10"))))</f>
        <v>3</v>
      </c>
      <c r="AI155" s="4" t="str">
        <f>IF(AD155&gt;=6.5,"1",IF(AD155&gt;=4.6,"3",IF(AD155&gt;=2,"6",IF(AD155&gt;=0,"10"))))</f>
        <v>3</v>
      </c>
      <c r="AJ155" s="4" t="str">
        <f>IF(AE155&lt;=0.5,"1",IF(AE155&lt;1,"3",IF(AE155&lt;=3,"6",IF(AE155&gt;=3,"10"))))</f>
        <v>1</v>
      </c>
      <c r="AK155" s="209"/>
      <c r="AL155" s="212"/>
      <c r="AM155" s="67">
        <v>41489</v>
      </c>
      <c r="AN155" s="76">
        <v>5.5</v>
      </c>
      <c r="AO155" s="76">
        <v>42.2</v>
      </c>
      <c r="AP155" s="76">
        <v>3.6</v>
      </c>
      <c r="AQ155" s="76">
        <v>2.5299999999999998</v>
      </c>
      <c r="AR155" s="70">
        <f>(AS155+AT155+AU155+AV155)/4</f>
        <v>5.25</v>
      </c>
      <c r="AS155" s="4" t="str">
        <f>IF(AN155&lt;=3,"1",IF(AN155&lt;5,"3",IF(AN155&lt;=15,"6",IF(AN155&gt;15,"10"))))</f>
        <v>6</v>
      </c>
      <c r="AT155" s="4" t="str">
        <f>IF(AO155&lt;=20,"1",IF(AO155&lt;=49,"3",IF(AO155&lt;=100,"6",IF(AO155&gt;100,"10"))))</f>
        <v>3</v>
      </c>
      <c r="AU155" s="4" t="str">
        <f>IF(AP155&gt;=6.5,"1",IF(AP155&gt;=4.6,"3",IF(AP155&gt;=2,"6",IF(AP155&gt;=0,"10"))))</f>
        <v>6</v>
      </c>
      <c r="AV155" s="4" t="str">
        <f>IF(AQ155&lt;=0.5,"1",IF(AQ155&lt;1,"3",IF(AQ155&lt;=3,"6",IF(AQ155&gt;=3,"10"))))</f>
        <v>6</v>
      </c>
      <c r="AW155" s="209"/>
      <c r="AX155" s="212"/>
      <c r="AY155" s="3"/>
      <c r="AZ155" s="79" t="s">
        <v>30</v>
      </c>
      <c r="BA155" s="79" t="s">
        <v>30</v>
      </c>
      <c r="BB155" s="79" t="s">
        <v>30</v>
      </c>
      <c r="BC155" s="79" t="s">
        <v>30</v>
      </c>
      <c r="BD155" s="5" t="s">
        <v>30</v>
      </c>
      <c r="BE155" s="4" t="s">
        <v>30</v>
      </c>
      <c r="BF155" s="4" t="s">
        <v>30</v>
      </c>
      <c r="BG155" s="4" t="s">
        <v>30</v>
      </c>
      <c r="BH155" s="4" t="s">
        <v>30</v>
      </c>
      <c r="BI155" s="209"/>
      <c r="BJ155" s="212"/>
      <c r="BK155" s="3">
        <v>41489</v>
      </c>
      <c r="BL155" s="76">
        <v>6</v>
      </c>
      <c r="BM155" s="76">
        <v>12.3</v>
      </c>
      <c r="BN155" s="76">
        <v>0.2</v>
      </c>
      <c r="BO155" s="76">
        <v>13</v>
      </c>
      <c r="BP155" s="70">
        <f>(BQ155+BR155+BS155+BT155)/4</f>
        <v>6.75</v>
      </c>
      <c r="BQ155" s="4" t="str">
        <f>IF(BL155&lt;=3,"1",IF(BL155&lt;5,"3",IF(BL155&lt;=15,"6",IF(BL155&gt;15,"10"))))</f>
        <v>6</v>
      </c>
      <c r="BR155" s="4" t="str">
        <f>IF(BM155&lt;=20,"1",IF(BM155&lt;=49,"3",IF(BM155&lt;=100,"6",IF(BM155&gt;100,"10"))))</f>
        <v>1</v>
      </c>
      <c r="BS155" s="4" t="str">
        <f>IF(BN155&gt;=6.5,"1",IF(BN155&gt;=4.6,"3",IF(BN155&gt;=2,"6",IF(BN155&gt;=0,"10"))))</f>
        <v>10</v>
      </c>
      <c r="BT155" s="4" t="str">
        <f>IF(BO155&lt;=0.5,"1",IF(BO155&lt;1,"3",IF(BO155&lt;=3,"6",IF(BO155&gt;=3,"10"))))</f>
        <v>10</v>
      </c>
      <c r="BU155" s="209"/>
      <c r="BV155" s="215"/>
      <c r="BW155" s="3">
        <v>41514</v>
      </c>
      <c r="BX155" s="6">
        <v>40.9</v>
      </c>
      <c r="BY155" s="6">
        <v>33.799999999999997</v>
      </c>
      <c r="BZ155" s="6">
        <v>1.6</v>
      </c>
      <c r="CA155" s="6">
        <v>30</v>
      </c>
      <c r="CB155" s="5">
        <v>8.25</v>
      </c>
      <c r="CC155" s="4" t="s">
        <v>25</v>
      </c>
      <c r="CD155" s="4" t="s">
        <v>23</v>
      </c>
      <c r="CE155" s="4" t="s">
        <v>25</v>
      </c>
      <c r="CF155" s="4" t="s">
        <v>25</v>
      </c>
      <c r="CG155" s="227"/>
      <c r="CH155" s="215"/>
      <c r="CI155" s="3">
        <v>41514</v>
      </c>
      <c r="CJ155" s="6">
        <v>7</v>
      </c>
      <c r="CK155" s="6">
        <v>67.900000000000006</v>
      </c>
      <c r="CL155" s="6">
        <v>2.8</v>
      </c>
      <c r="CM155" s="6">
        <v>0.91</v>
      </c>
      <c r="CN155" s="5">
        <v>5.25</v>
      </c>
      <c r="CO155" s="4" t="s">
        <v>24</v>
      </c>
      <c r="CP155" s="4" t="s">
        <v>24</v>
      </c>
      <c r="CQ155" s="4" t="s">
        <v>24</v>
      </c>
      <c r="CR155" s="4" t="s">
        <v>23</v>
      </c>
      <c r="CS155" s="209"/>
      <c r="CT155" s="215"/>
      <c r="CU155" s="3">
        <v>41514</v>
      </c>
      <c r="CV155" s="6">
        <v>6.3</v>
      </c>
      <c r="CW155" s="6">
        <v>23.9</v>
      </c>
      <c r="CX155" s="6">
        <v>3.1</v>
      </c>
      <c r="CY155" s="6">
        <v>2.35</v>
      </c>
      <c r="CZ155" s="5">
        <v>5.25</v>
      </c>
      <c r="DA155" s="4" t="s">
        <v>24</v>
      </c>
      <c r="DB155" s="4" t="s">
        <v>23</v>
      </c>
      <c r="DC155" s="4" t="s">
        <v>24</v>
      </c>
      <c r="DD155" s="4" t="s">
        <v>24</v>
      </c>
      <c r="DE155" s="209"/>
      <c r="DF155" s="215"/>
      <c r="DG155" s="3"/>
      <c r="DH155" s="6"/>
      <c r="DI155" s="6"/>
      <c r="DJ155" s="6"/>
      <c r="DK155" s="6"/>
      <c r="DL155" s="5"/>
      <c r="DM155" s="4"/>
      <c r="DN155" s="4"/>
      <c r="DO155" s="4"/>
      <c r="DP155" s="4"/>
      <c r="DQ155" s="209"/>
      <c r="DR155" s="215"/>
      <c r="DS155" s="3">
        <v>41514</v>
      </c>
      <c r="DT155" s="6">
        <v>22.6</v>
      </c>
      <c r="DU155" s="6">
        <v>15.5</v>
      </c>
      <c r="DV155" s="6">
        <v>4.9000000000000004</v>
      </c>
      <c r="DW155" s="6">
        <v>10.5</v>
      </c>
      <c r="DX155" s="5">
        <v>6</v>
      </c>
      <c r="DY155" s="4" t="s">
        <v>25</v>
      </c>
      <c r="DZ155" s="4" t="s">
        <v>22</v>
      </c>
      <c r="EA155" s="4" t="s">
        <v>23</v>
      </c>
      <c r="EB155" s="4" t="s">
        <v>25</v>
      </c>
      <c r="EC155" s="209"/>
      <c r="ED155" s="215"/>
      <c r="EE155" s="3">
        <v>41514</v>
      </c>
      <c r="EF155" s="6">
        <v>16.8</v>
      </c>
      <c r="EG155" s="6">
        <v>18.100000000000001</v>
      </c>
      <c r="EH155" s="6">
        <v>5.2</v>
      </c>
      <c r="EI155" s="6">
        <v>10.4</v>
      </c>
      <c r="EJ155" s="5">
        <v>6</v>
      </c>
      <c r="EK155" s="4" t="s">
        <v>25</v>
      </c>
      <c r="EL155" s="4" t="s">
        <v>22</v>
      </c>
      <c r="EM155" s="4" t="s">
        <v>23</v>
      </c>
      <c r="EN155" s="4" t="s">
        <v>25</v>
      </c>
      <c r="EO155" s="209"/>
      <c r="EP155" s="215"/>
      <c r="EQ155" s="3"/>
      <c r="ER155" s="6"/>
      <c r="ES155" s="6"/>
      <c r="ET155" s="6"/>
      <c r="EU155" s="6"/>
      <c r="EV155" s="5"/>
      <c r="EW155" s="4"/>
      <c r="EX155" s="4"/>
      <c r="EY155" s="4"/>
      <c r="EZ155" s="4"/>
      <c r="FA155" s="209"/>
      <c r="FB155" s="215"/>
      <c r="FC155" s="3">
        <v>41514</v>
      </c>
      <c r="FD155" s="6">
        <v>7.4</v>
      </c>
      <c r="FE155" s="6">
        <v>14.1</v>
      </c>
      <c r="FF155" s="6">
        <v>1.2</v>
      </c>
      <c r="FG155" s="6">
        <v>17.8</v>
      </c>
      <c r="FH155" s="5">
        <v>6.75</v>
      </c>
      <c r="FI155" s="4" t="s">
        <v>24</v>
      </c>
      <c r="FJ155" s="4" t="s">
        <v>22</v>
      </c>
      <c r="FK155" s="4" t="s">
        <v>25</v>
      </c>
      <c r="FL155" s="4" t="s">
        <v>25</v>
      </c>
      <c r="FM155" s="209"/>
      <c r="FN155" s="215"/>
      <c r="FO155" s="3">
        <v>41514</v>
      </c>
      <c r="FP155" s="6">
        <v>6.3</v>
      </c>
      <c r="FQ155" s="6">
        <v>51.2</v>
      </c>
      <c r="FR155" s="6">
        <v>3.5</v>
      </c>
      <c r="FS155" s="6">
        <v>10.6</v>
      </c>
      <c r="FT155" s="5">
        <v>7</v>
      </c>
      <c r="FU155" s="4" t="s">
        <v>24</v>
      </c>
      <c r="FV155" s="4" t="s">
        <v>24</v>
      </c>
      <c r="FW155" s="4" t="s">
        <v>24</v>
      </c>
      <c r="FX155" s="4" t="s">
        <v>25</v>
      </c>
      <c r="FY155" s="209"/>
      <c r="FZ155" s="215"/>
      <c r="GA155" s="3">
        <v>41514</v>
      </c>
      <c r="GB155" s="6">
        <v>8.4</v>
      </c>
      <c r="GC155" s="6">
        <v>40.4</v>
      </c>
      <c r="GD155" s="6">
        <v>3.5</v>
      </c>
      <c r="GE155" s="6">
        <v>7.06</v>
      </c>
      <c r="GF155" s="5">
        <v>6.25</v>
      </c>
      <c r="GG155" s="4" t="s">
        <v>24</v>
      </c>
      <c r="GH155" s="4" t="s">
        <v>23</v>
      </c>
      <c r="GI155" s="4" t="s">
        <v>24</v>
      </c>
      <c r="GJ155" s="4" t="s">
        <v>25</v>
      </c>
      <c r="GK155" s="209"/>
      <c r="GL155" s="215"/>
      <c r="GM155" s="3"/>
      <c r="GN155" s="6"/>
      <c r="GO155" s="6"/>
      <c r="GP155" s="6"/>
      <c r="GQ155" s="6"/>
      <c r="GR155" s="5"/>
      <c r="GS155" s="4"/>
      <c r="GT155" s="4"/>
      <c r="GU155" s="4"/>
      <c r="GV155" s="4"/>
      <c r="GW155" s="209"/>
      <c r="GX155" s="215"/>
      <c r="GY155" s="3"/>
      <c r="GZ155" s="6"/>
      <c r="HA155" s="6"/>
      <c r="HB155" s="6"/>
      <c r="HC155" s="6"/>
      <c r="HD155" s="5"/>
      <c r="HE155" s="4"/>
      <c r="HF155" s="4"/>
      <c r="HG155" s="4"/>
      <c r="HH155" s="4"/>
      <c r="HI155" s="209"/>
      <c r="HJ155" s="215"/>
      <c r="HK155" s="3"/>
      <c r="HL155" s="6"/>
      <c r="HM155" s="6"/>
      <c r="HN155" s="6"/>
      <c r="HO155" s="6"/>
      <c r="HP155" s="5"/>
      <c r="HQ155" s="4"/>
      <c r="HR155" s="4"/>
      <c r="HS155" s="4"/>
      <c r="HT155" s="4"/>
    </row>
    <row r="156" spans="1:228" x14ac:dyDescent="0.25">
      <c r="A156" s="209"/>
      <c r="B156" s="212"/>
      <c r="C156" s="67">
        <v>41540</v>
      </c>
      <c r="D156" s="105">
        <v>1.4</v>
      </c>
      <c r="E156" s="105">
        <v>18.5</v>
      </c>
      <c r="F156" s="105">
        <v>7.9</v>
      </c>
      <c r="G156" s="105">
        <v>0.06</v>
      </c>
      <c r="H156" s="5">
        <f>(I156+J156+K156+L156)/4</f>
        <v>1</v>
      </c>
      <c r="I156" s="4" t="str">
        <f>IF(D156&lt;=3,"1",IF(D156&lt;5,"3",IF(D156&lt;=15,"6",IF(D156&gt;15,"10"))))</f>
        <v>1</v>
      </c>
      <c r="J156" s="4" t="str">
        <f>IF(E156&lt;=20,"1",IF(E156&lt;=49,"3",IF(E156&lt;=100,"6",IF(E156&gt;100,"10"))))</f>
        <v>1</v>
      </c>
      <c r="K156" s="4" t="str">
        <f>IF(F156&gt;=6.5,"1",IF(F156&gt;=4.6,"3",IF(F156&gt;=2,"6",IF(F156&gt;=0,"10"))))</f>
        <v>1</v>
      </c>
      <c r="L156" s="4" t="str">
        <f>IF(G156&lt;=0.5,"1",IF(G156&lt;1,"3",IF(G156&lt;=3,"6",IF(G156&gt;=3,"10"))))</f>
        <v>1</v>
      </c>
      <c r="M156" s="209"/>
      <c r="N156" s="212"/>
      <c r="O156" s="67">
        <v>41540</v>
      </c>
      <c r="P156" s="105">
        <v>1.2</v>
      </c>
      <c r="Q156" s="105">
        <v>20</v>
      </c>
      <c r="R156" s="105">
        <v>7.4</v>
      </c>
      <c r="S156" s="105">
        <v>0.08</v>
      </c>
      <c r="T156" s="5">
        <f>(U156+V156+W156+X156)/4</f>
        <v>1</v>
      </c>
      <c r="U156" s="4" t="str">
        <f>IF(P156&lt;=3,"1",IF(P156&lt;5,"3",IF(P156&lt;=15,"6",IF(P156&gt;15,"10"))))</f>
        <v>1</v>
      </c>
      <c r="V156" s="4" t="str">
        <f>IF(Q156&lt;=20,"1",IF(Q156&lt;=49,"3",IF(Q156&lt;=100,"6",IF(Q156&gt;100,"10"))))</f>
        <v>1</v>
      </c>
      <c r="W156" s="4" t="str">
        <f>IF(R156&gt;=6.5,"1",IF(R156&gt;=4.6,"3",IF(R156&gt;=2,"6",IF(R156&gt;=0,"10"))))</f>
        <v>1</v>
      </c>
      <c r="X156" s="4" t="str">
        <f>IF(S156&lt;=0.5,"1",IF(S156&lt;1,"3",IF(S156&lt;=3,"6",IF(S156&gt;=3,"10"))))</f>
        <v>1</v>
      </c>
      <c r="Y156" s="227"/>
      <c r="Z156" s="244"/>
      <c r="AA156" s="67">
        <v>41540</v>
      </c>
      <c r="AB156" s="76">
        <v>1.6</v>
      </c>
      <c r="AC156" s="76">
        <v>78.2</v>
      </c>
      <c r="AD156" s="76">
        <v>6.2</v>
      </c>
      <c r="AE156" s="76">
        <v>1.66</v>
      </c>
      <c r="AF156" s="70">
        <f>(AG156+AH156+AI156+AJ156)/4</f>
        <v>4</v>
      </c>
      <c r="AG156" s="4" t="str">
        <f>IF(AB156&lt;=3,"1",IF(AB156&lt;5,"3",IF(AB156&lt;=15,"6",IF(AB156&gt;15,"10"))))</f>
        <v>1</v>
      </c>
      <c r="AH156" s="4" t="str">
        <f>IF(AC156&lt;=20,"1",IF(AC156&lt;=49,"3",IF(AC156&lt;=100,"6",IF(AC156&gt;100,"10"))))</f>
        <v>6</v>
      </c>
      <c r="AI156" s="4" t="str">
        <f>IF(AD156&gt;=6.5,"1",IF(AD156&gt;=4.6,"3",IF(AD156&gt;=2,"6",IF(AD156&gt;=0,"10"))))</f>
        <v>3</v>
      </c>
      <c r="AJ156" s="4" t="str">
        <f>IF(AE156&lt;=0.5,"1",IF(AE156&lt;1,"3",IF(AE156&lt;=3,"6",IF(AE156&gt;=3,"10"))))</f>
        <v>6</v>
      </c>
      <c r="AK156" s="209"/>
      <c r="AL156" s="212"/>
      <c r="AM156" s="67">
        <v>41540</v>
      </c>
      <c r="AN156" s="76">
        <v>4.5</v>
      </c>
      <c r="AO156" s="76">
        <v>50.3</v>
      </c>
      <c r="AP156" s="76">
        <v>4.9000000000000004</v>
      </c>
      <c r="AQ156" s="76">
        <v>1.97</v>
      </c>
      <c r="AR156" s="70">
        <f>(AS156+AT156+AU156+AV156)/4</f>
        <v>4.5</v>
      </c>
      <c r="AS156" s="4" t="str">
        <f>IF(AN156&lt;=3,"1",IF(AN156&lt;5,"3",IF(AN156&lt;=15,"6",IF(AN156&gt;15,"10"))))</f>
        <v>3</v>
      </c>
      <c r="AT156" s="4" t="str">
        <f>IF(AO156&lt;=20,"1",IF(AO156&lt;=49,"3",IF(AO156&lt;=100,"6",IF(AO156&gt;100,"10"))))</f>
        <v>6</v>
      </c>
      <c r="AU156" s="4" t="str">
        <f>IF(AP156&gt;=6.5,"1",IF(AP156&gt;=4.6,"3",IF(AP156&gt;=2,"6",IF(AP156&gt;=0,"10"))))</f>
        <v>3</v>
      </c>
      <c r="AV156" s="4" t="str">
        <f>IF(AQ156&lt;=0.5,"1",IF(AQ156&lt;1,"3",IF(AQ156&lt;=3,"6",IF(AQ156&gt;=3,"10"))))</f>
        <v>6</v>
      </c>
      <c r="AW156" s="209"/>
      <c r="AX156" s="212"/>
      <c r="AY156" s="67"/>
      <c r="AZ156" s="79" t="s">
        <v>30</v>
      </c>
      <c r="BA156" s="79" t="s">
        <v>30</v>
      </c>
      <c r="BB156" s="79" t="s">
        <v>30</v>
      </c>
      <c r="BC156" s="79" t="s">
        <v>30</v>
      </c>
      <c r="BD156" s="5" t="s">
        <v>30</v>
      </c>
      <c r="BE156" s="4" t="s">
        <v>30</v>
      </c>
      <c r="BF156" s="4" t="s">
        <v>30</v>
      </c>
      <c r="BG156" s="4" t="s">
        <v>30</v>
      </c>
      <c r="BH156" s="4" t="s">
        <v>30</v>
      </c>
      <c r="BI156" s="209"/>
      <c r="BJ156" s="212"/>
      <c r="BK156" s="3">
        <v>41540</v>
      </c>
      <c r="BL156" s="76">
        <v>3.9</v>
      </c>
      <c r="BM156" s="76">
        <v>14.4</v>
      </c>
      <c r="BN156" s="76">
        <v>1.5</v>
      </c>
      <c r="BO156" s="76">
        <v>9.91</v>
      </c>
      <c r="BP156" s="70">
        <f>(BQ156+BR156+BS156+BT156)/4</f>
        <v>6</v>
      </c>
      <c r="BQ156" s="4" t="str">
        <f>IF(BL156&lt;=3,"1",IF(BL156&lt;5,"3",IF(BL156&lt;=15,"6",IF(BL156&gt;15,"10"))))</f>
        <v>3</v>
      </c>
      <c r="BR156" s="4" t="str">
        <f>IF(BM156&lt;=20,"1",IF(BM156&lt;=49,"3",IF(BM156&lt;=100,"6",IF(BM156&gt;100,"10"))))</f>
        <v>1</v>
      </c>
      <c r="BS156" s="4" t="str">
        <f>IF(BN156&gt;=6.5,"1",IF(BN156&gt;=4.6,"3",IF(BN156&gt;=2,"6",IF(BN156&gt;=0,"10"))))</f>
        <v>10</v>
      </c>
      <c r="BT156" s="4" t="str">
        <f>IF(BO156&lt;=0.5,"1",IF(BO156&lt;1,"3",IF(BO156&lt;=3,"6",IF(BO156&gt;=3,"10"))))</f>
        <v>10</v>
      </c>
      <c r="BU156" s="209"/>
      <c r="BV156" s="215"/>
      <c r="BW156" s="3">
        <v>41520</v>
      </c>
      <c r="BX156" s="6">
        <v>6.5</v>
      </c>
      <c r="BY156" s="6">
        <v>4.7</v>
      </c>
      <c r="BZ156" s="6">
        <v>3.4</v>
      </c>
      <c r="CA156" s="6">
        <v>5.44</v>
      </c>
      <c r="CB156" s="5">
        <v>5.75</v>
      </c>
      <c r="CC156" s="4" t="s">
        <v>24</v>
      </c>
      <c r="CD156" s="4" t="s">
        <v>22</v>
      </c>
      <c r="CE156" s="4" t="s">
        <v>24</v>
      </c>
      <c r="CF156" s="4" t="s">
        <v>25</v>
      </c>
      <c r="CG156" s="227"/>
      <c r="CH156" s="215"/>
      <c r="CI156" s="3">
        <v>41520</v>
      </c>
      <c r="CJ156" s="6">
        <v>6.9</v>
      </c>
      <c r="CK156" s="6">
        <v>109</v>
      </c>
      <c r="CL156" s="6">
        <v>4</v>
      </c>
      <c r="CM156" s="6">
        <v>0.38</v>
      </c>
      <c r="CN156" s="5">
        <v>5.75</v>
      </c>
      <c r="CO156" s="4" t="s">
        <v>24</v>
      </c>
      <c r="CP156" s="4" t="s">
        <v>25</v>
      </c>
      <c r="CQ156" s="4" t="s">
        <v>24</v>
      </c>
      <c r="CR156" s="4" t="s">
        <v>22</v>
      </c>
      <c r="CS156" s="209"/>
      <c r="CT156" s="215"/>
      <c r="CU156" s="3">
        <v>41520</v>
      </c>
      <c r="CV156" s="6">
        <v>6.3</v>
      </c>
      <c r="CW156" s="6">
        <v>27.8</v>
      </c>
      <c r="CX156" s="6">
        <v>5.0999999999999996</v>
      </c>
      <c r="CY156" s="6">
        <v>0.28000000000000003</v>
      </c>
      <c r="CZ156" s="5">
        <v>3.25</v>
      </c>
      <c r="DA156" s="4" t="s">
        <v>24</v>
      </c>
      <c r="DB156" s="4" t="s">
        <v>23</v>
      </c>
      <c r="DC156" s="4" t="s">
        <v>23</v>
      </c>
      <c r="DD156" s="4" t="s">
        <v>22</v>
      </c>
      <c r="DE156" s="209"/>
      <c r="DF156" s="215"/>
      <c r="DG156" s="3"/>
      <c r="DH156" s="6"/>
      <c r="DI156" s="6"/>
      <c r="DJ156" s="6"/>
      <c r="DK156" s="6"/>
      <c r="DL156" s="5"/>
      <c r="DM156" s="4"/>
      <c r="DN156" s="4"/>
      <c r="DO156" s="4"/>
      <c r="DP156" s="4"/>
      <c r="DQ156" s="209"/>
      <c r="DR156" s="215"/>
      <c r="DS156" s="3">
        <v>41520</v>
      </c>
      <c r="DT156" s="6">
        <v>7.5</v>
      </c>
      <c r="DU156" s="6">
        <v>9.5</v>
      </c>
      <c r="DV156" s="6">
        <v>3.6</v>
      </c>
      <c r="DW156" s="6">
        <v>2.75</v>
      </c>
      <c r="DX156" s="5">
        <v>4.75</v>
      </c>
      <c r="DY156" s="4" t="s">
        <v>24</v>
      </c>
      <c r="DZ156" s="4" t="s">
        <v>22</v>
      </c>
      <c r="EA156" s="4" t="s">
        <v>24</v>
      </c>
      <c r="EB156" s="4" t="s">
        <v>24</v>
      </c>
      <c r="EC156" s="209"/>
      <c r="ED156" s="215"/>
      <c r="EE156" s="3">
        <v>41520</v>
      </c>
      <c r="EF156" s="6">
        <v>7</v>
      </c>
      <c r="EG156" s="6">
        <v>19.8</v>
      </c>
      <c r="EH156" s="6">
        <v>4.0999999999999996</v>
      </c>
      <c r="EI156" s="6">
        <v>3.3</v>
      </c>
      <c r="EJ156" s="5">
        <v>5.75</v>
      </c>
      <c r="EK156" s="4" t="s">
        <v>24</v>
      </c>
      <c r="EL156" s="4" t="s">
        <v>22</v>
      </c>
      <c r="EM156" s="4" t="s">
        <v>24</v>
      </c>
      <c r="EN156" s="4" t="s">
        <v>25</v>
      </c>
      <c r="EO156" s="209"/>
      <c r="EP156" s="215"/>
      <c r="EQ156" s="3"/>
      <c r="ER156" s="6"/>
      <c r="ES156" s="6"/>
      <c r="ET156" s="6"/>
      <c r="EU156" s="6"/>
      <c r="EV156" s="5"/>
      <c r="EW156" s="4"/>
      <c r="EX156" s="4"/>
      <c r="EY156" s="4"/>
      <c r="EZ156" s="4"/>
      <c r="FA156" s="209"/>
      <c r="FB156" s="215"/>
      <c r="FC156" s="3">
        <v>41520</v>
      </c>
      <c r="FD156" s="6">
        <v>6.6</v>
      </c>
      <c r="FE156" s="6">
        <v>15.8</v>
      </c>
      <c r="FF156" s="6">
        <v>1.9</v>
      </c>
      <c r="FG156" s="6">
        <v>5.6</v>
      </c>
      <c r="FH156" s="5">
        <v>6.75</v>
      </c>
      <c r="FI156" s="4" t="s">
        <v>24</v>
      </c>
      <c r="FJ156" s="4" t="s">
        <v>22</v>
      </c>
      <c r="FK156" s="4" t="s">
        <v>25</v>
      </c>
      <c r="FL156" s="4" t="s">
        <v>25</v>
      </c>
      <c r="FM156" s="209"/>
      <c r="FN156" s="215"/>
      <c r="FO156" s="3">
        <v>41520</v>
      </c>
      <c r="FP156" s="6">
        <v>7.4</v>
      </c>
      <c r="FQ156" s="6">
        <v>21.9</v>
      </c>
      <c r="FR156" s="6">
        <v>2.9</v>
      </c>
      <c r="FS156" s="6">
        <v>4</v>
      </c>
      <c r="FT156" s="5">
        <v>6.25</v>
      </c>
      <c r="FU156" s="4" t="s">
        <v>24</v>
      </c>
      <c r="FV156" s="4" t="s">
        <v>23</v>
      </c>
      <c r="FW156" s="4" t="s">
        <v>24</v>
      </c>
      <c r="FX156" s="4" t="s">
        <v>25</v>
      </c>
      <c r="FY156" s="209"/>
      <c r="FZ156" s="215"/>
      <c r="GA156" s="3">
        <v>41520</v>
      </c>
      <c r="GB156" s="6">
        <v>7.9</v>
      </c>
      <c r="GC156" s="6">
        <v>35.5</v>
      </c>
      <c r="GD156" s="6">
        <v>3.5</v>
      </c>
      <c r="GE156" s="6">
        <v>2.12</v>
      </c>
      <c r="GF156" s="5">
        <v>5.25</v>
      </c>
      <c r="GG156" s="4" t="s">
        <v>24</v>
      </c>
      <c r="GH156" s="4" t="s">
        <v>23</v>
      </c>
      <c r="GI156" s="4" t="s">
        <v>24</v>
      </c>
      <c r="GJ156" s="4" t="s">
        <v>24</v>
      </c>
      <c r="GK156" s="209"/>
      <c r="GL156" s="215"/>
      <c r="GM156" s="3"/>
      <c r="GN156" s="6"/>
      <c r="GO156" s="6"/>
      <c r="GP156" s="6"/>
      <c r="GQ156" s="6"/>
      <c r="GR156" s="5"/>
      <c r="GS156" s="4"/>
      <c r="GT156" s="4"/>
      <c r="GU156" s="4"/>
      <c r="GV156" s="4"/>
      <c r="GW156" s="209"/>
      <c r="GX156" s="215"/>
      <c r="GY156" s="3"/>
      <c r="GZ156" s="6"/>
      <c r="HA156" s="6"/>
      <c r="HB156" s="6"/>
      <c r="HC156" s="6"/>
      <c r="HD156" s="5"/>
      <c r="HE156" s="4"/>
      <c r="HF156" s="4"/>
      <c r="HG156" s="4"/>
      <c r="HH156" s="4"/>
      <c r="HI156" s="209"/>
      <c r="HJ156" s="215"/>
      <c r="HK156" s="3"/>
      <c r="HL156" s="6"/>
      <c r="HM156" s="6"/>
      <c r="HN156" s="6"/>
      <c r="HO156" s="6"/>
      <c r="HP156" s="5"/>
      <c r="HQ156" s="4"/>
      <c r="HR156" s="4"/>
      <c r="HS156" s="4"/>
      <c r="HT156" s="4"/>
    </row>
    <row r="157" spans="1:228" x14ac:dyDescent="0.25">
      <c r="A157" s="209"/>
      <c r="B157" s="212"/>
      <c r="C157" s="3">
        <v>41550</v>
      </c>
      <c r="D157" s="76">
        <v>1</v>
      </c>
      <c r="E157" s="76">
        <v>13.7</v>
      </c>
      <c r="F157" s="76">
        <v>7</v>
      </c>
      <c r="G157" s="76">
        <v>0.03</v>
      </c>
      <c r="H157" s="5">
        <v>1</v>
      </c>
      <c r="I157" s="4" t="s">
        <v>22</v>
      </c>
      <c r="J157" s="4" t="s">
        <v>22</v>
      </c>
      <c r="K157" s="4" t="s">
        <v>22</v>
      </c>
      <c r="L157" s="4" t="s">
        <v>22</v>
      </c>
      <c r="M157" s="209"/>
      <c r="N157" s="212"/>
      <c r="O157" s="3">
        <v>41550</v>
      </c>
      <c r="P157" s="76">
        <v>1.6</v>
      </c>
      <c r="Q157" s="76">
        <v>23.6</v>
      </c>
      <c r="R157" s="76">
        <v>6.3</v>
      </c>
      <c r="S157" s="76">
        <v>0.14000000000000001</v>
      </c>
      <c r="T157" s="5">
        <v>2</v>
      </c>
      <c r="U157" s="4" t="s">
        <v>22</v>
      </c>
      <c r="V157" s="4" t="s">
        <v>23</v>
      </c>
      <c r="W157" s="4" t="s">
        <v>23</v>
      </c>
      <c r="X157" s="4" t="s">
        <v>22</v>
      </c>
      <c r="Y157" s="227"/>
      <c r="Z157" s="244"/>
      <c r="AA157" s="81">
        <v>41550</v>
      </c>
      <c r="AB157" s="78">
        <v>2.5</v>
      </c>
      <c r="AC157" s="78">
        <v>23</v>
      </c>
      <c r="AD157" s="78">
        <v>6.1</v>
      </c>
      <c r="AE157" s="78">
        <v>1.85</v>
      </c>
      <c r="AF157" s="70">
        <v>3.25</v>
      </c>
      <c r="AG157" s="4" t="s">
        <v>22</v>
      </c>
      <c r="AH157" s="4" t="s">
        <v>23</v>
      </c>
      <c r="AI157" s="4" t="s">
        <v>23</v>
      </c>
      <c r="AJ157" s="4" t="s">
        <v>24</v>
      </c>
      <c r="AK157" s="209"/>
      <c r="AL157" s="212"/>
      <c r="AM157" s="67">
        <v>41550</v>
      </c>
      <c r="AN157" s="76">
        <v>7.8</v>
      </c>
      <c r="AO157" s="76">
        <v>28.8</v>
      </c>
      <c r="AP157" s="76">
        <v>3.6</v>
      </c>
      <c r="AQ157" s="76">
        <v>3.34</v>
      </c>
      <c r="AR157" s="70">
        <v>6.25</v>
      </c>
      <c r="AS157" s="4" t="s">
        <v>24</v>
      </c>
      <c r="AT157" s="4" t="s">
        <v>23</v>
      </c>
      <c r="AU157" s="4" t="s">
        <v>24</v>
      </c>
      <c r="AV157" s="4" t="s">
        <v>25</v>
      </c>
      <c r="AW157" s="209"/>
      <c r="AX157" s="212"/>
      <c r="AY157" s="81">
        <v>41550</v>
      </c>
      <c r="AZ157" s="78" t="s">
        <v>30</v>
      </c>
      <c r="BA157" s="78" t="s">
        <v>30</v>
      </c>
      <c r="BB157" s="78" t="s">
        <v>30</v>
      </c>
      <c r="BC157" s="78" t="s">
        <v>30</v>
      </c>
      <c r="BD157" s="70" t="s">
        <v>30</v>
      </c>
      <c r="BE157" s="4" t="s">
        <v>30</v>
      </c>
      <c r="BF157" s="4" t="s">
        <v>30</v>
      </c>
      <c r="BG157" s="4" t="s">
        <v>30</v>
      </c>
      <c r="BH157" s="4" t="s">
        <v>30</v>
      </c>
      <c r="BI157" s="209"/>
      <c r="BJ157" s="212"/>
      <c r="BK157" s="3">
        <v>41550</v>
      </c>
      <c r="BL157" s="76">
        <v>5.0999999999999996</v>
      </c>
      <c r="BM157" s="76">
        <v>17.100000000000001</v>
      </c>
      <c r="BN157" s="76">
        <v>3.2</v>
      </c>
      <c r="BO157" s="76">
        <v>11.7</v>
      </c>
      <c r="BP157" s="70">
        <v>5.75</v>
      </c>
      <c r="BQ157" s="4" t="s">
        <v>24</v>
      </c>
      <c r="BR157" s="4" t="s">
        <v>22</v>
      </c>
      <c r="BS157" s="4" t="s">
        <v>24</v>
      </c>
      <c r="BT157" s="4" t="s">
        <v>25</v>
      </c>
      <c r="BU157" s="209"/>
      <c r="BV157" s="215"/>
      <c r="BW157" s="3">
        <v>41549</v>
      </c>
      <c r="BX157" s="6">
        <v>64.900000000000006</v>
      </c>
      <c r="BY157" s="6">
        <v>28.2</v>
      </c>
      <c r="BZ157" s="6">
        <v>2.2999999999999998</v>
      </c>
      <c r="CA157" s="6">
        <v>153</v>
      </c>
      <c r="CB157" s="5">
        <v>7.25</v>
      </c>
      <c r="CC157" s="4" t="s">
        <v>25</v>
      </c>
      <c r="CD157" s="4" t="s">
        <v>23</v>
      </c>
      <c r="CE157" s="4" t="s">
        <v>24</v>
      </c>
      <c r="CF157" s="4" t="s">
        <v>25</v>
      </c>
      <c r="CG157" s="227"/>
      <c r="CH157" s="215"/>
      <c r="CI157" s="3">
        <v>41549</v>
      </c>
      <c r="CJ157" s="6">
        <v>12.5</v>
      </c>
      <c r="CK157" s="6">
        <v>51.8</v>
      </c>
      <c r="CL157" s="6">
        <v>4.2</v>
      </c>
      <c r="CM157" s="6">
        <v>12.8</v>
      </c>
      <c r="CN157" s="5">
        <v>7</v>
      </c>
      <c r="CO157" s="4" t="s">
        <v>24</v>
      </c>
      <c r="CP157" s="4" t="s">
        <v>24</v>
      </c>
      <c r="CQ157" s="4" t="s">
        <v>24</v>
      </c>
      <c r="CR157" s="4" t="s">
        <v>25</v>
      </c>
      <c r="CS157" s="209"/>
      <c r="CT157" s="215"/>
      <c r="CU157" s="3">
        <v>41549</v>
      </c>
      <c r="CV157" s="6">
        <v>13.4</v>
      </c>
      <c r="CW157" s="6">
        <v>10.3</v>
      </c>
      <c r="CX157" s="6">
        <v>4.2</v>
      </c>
      <c r="CY157" s="6">
        <v>1.1599999999999999</v>
      </c>
      <c r="CZ157" s="5">
        <v>4.75</v>
      </c>
      <c r="DA157" s="4" t="s">
        <v>24</v>
      </c>
      <c r="DB157" s="4" t="s">
        <v>22</v>
      </c>
      <c r="DC157" s="4" t="s">
        <v>24</v>
      </c>
      <c r="DD157" s="4" t="s">
        <v>24</v>
      </c>
      <c r="DE157" s="209"/>
      <c r="DF157" s="215"/>
      <c r="DG157" s="3"/>
      <c r="DH157" s="6"/>
      <c r="DI157" s="6"/>
      <c r="DJ157" s="6"/>
      <c r="DK157" s="6"/>
      <c r="DL157" s="5"/>
      <c r="DM157" s="4"/>
      <c r="DN157" s="4"/>
      <c r="DO157" s="4"/>
      <c r="DP157" s="4"/>
      <c r="DQ157" s="209"/>
      <c r="DR157" s="215"/>
      <c r="DS157" s="3">
        <v>41549</v>
      </c>
      <c r="DT157" s="6">
        <v>18.399999999999999</v>
      </c>
      <c r="DU157" s="6">
        <v>48.9</v>
      </c>
      <c r="DV157" s="6">
        <v>3.2</v>
      </c>
      <c r="DW157" s="6">
        <v>28.3</v>
      </c>
      <c r="DX157" s="5">
        <v>7.25</v>
      </c>
      <c r="DY157" s="4" t="s">
        <v>25</v>
      </c>
      <c r="DZ157" s="4" t="s">
        <v>23</v>
      </c>
      <c r="EA157" s="4" t="s">
        <v>24</v>
      </c>
      <c r="EB157" s="4" t="s">
        <v>25</v>
      </c>
      <c r="EC157" s="209"/>
      <c r="ED157" s="215"/>
      <c r="EE157" s="3">
        <v>41549</v>
      </c>
      <c r="EF157" s="6">
        <v>13.1</v>
      </c>
      <c r="EG157" s="6">
        <v>55.9</v>
      </c>
      <c r="EH157" s="6">
        <v>3.6</v>
      </c>
      <c r="EI157" s="6">
        <v>23.8</v>
      </c>
      <c r="EJ157" s="5">
        <v>7</v>
      </c>
      <c r="EK157" s="4" t="s">
        <v>24</v>
      </c>
      <c r="EL157" s="4" t="s">
        <v>24</v>
      </c>
      <c r="EM157" s="4" t="s">
        <v>24</v>
      </c>
      <c r="EN157" s="4" t="s">
        <v>25</v>
      </c>
      <c r="EO157" s="209"/>
      <c r="EP157" s="215"/>
      <c r="EQ157" s="3"/>
      <c r="ER157" s="6"/>
      <c r="ES157" s="6"/>
      <c r="ET157" s="6"/>
      <c r="EU157" s="6"/>
      <c r="EV157" s="5"/>
      <c r="EW157" s="4"/>
      <c r="EX157" s="4"/>
      <c r="EY157" s="4"/>
      <c r="EZ157" s="4"/>
      <c r="FA157" s="209"/>
      <c r="FB157" s="215"/>
      <c r="FC157" s="3">
        <v>41549</v>
      </c>
      <c r="FD157" s="6">
        <v>20.399999999999999</v>
      </c>
      <c r="FE157" s="6">
        <v>48.2</v>
      </c>
      <c r="FF157" s="6">
        <v>4.3</v>
      </c>
      <c r="FG157" s="6">
        <v>33.299999999999997</v>
      </c>
      <c r="FH157" s="5">
        <v>7.25</v>
      </c>
      <c r="FI157" s="4" t="s">
        <v>25</v>
      </c>
      <c r="FJ157" s="4" t="s">
        <v>23</v>
      </c>
      <c r="FK157" s="4" t="s">
        <v>24</v>
      </c>
      <c r="FL157" s="4" t="s">
        <v>25</v>
      </c>
      <c r="FM157" s="209"/>
      <c r="FN157" s="215"/>
      <c r="FO157" s="3">
        <v>41549</v>
      </c>
      <c r="FP157" s="6">
        <v>12.4</v>
      </c>
      <c r="FQ157" s="6">
        <v>20.7</v>
      </c>
      <c r="FR157" s="6">
        <v>4.7</v>
      </c>
      <c r="FS157" s="6">
        <v>24.6</v>
      </c>
      <c r="FT157" s="5">
        <v>5.5</v>
      </c>
      <c r="FU157" s="4" t="s">
        <v>24</v>
      </c>
      <c r="FV157" s="4" t="s">
        <v>23</v>
      </c>
      <c r="FW157" s="4" t="s">
        <v>23</v>
      </c>
      <c r="FX157" s="4" t="s">
        <v>25</v>
      </c>
      <c r="FY157" s="209"/>
      <c r="FZ157" s="215"/>
      <c r="GA157" s="3">
        <v>41549</v>
      </c>
      <c r="GB157" s="6">
        <v>13.4</v>
      </c>
      <c r="GC157" s="6">
        <v>43.2</v>
      </c>
      <c r="GD157" s="6">
        <v>5.6</v>
      </c>
      <c r="GE157" s="6">
        <v>23.1</v>
      </c>
      <c r="GF157" s="5">
        <v>5.5</v>
      </c>
      <c r="GG157" s="4" t="s">
        <v>24</v>
      </c>
      <c r="GH157" s="4" t="s">
        <v>23</v>
      </c>
      <c r="GI157" s="4" t="s">
        <v>23</v>
      </c>
      <c r="GJ157" s="4" t="s">
        <v>25</v>
      </c>
      <c r="GK157" s="209"/>
      <c r="GL157" s="215"/>
      <c r="GM157" s="3"/>
      <c r="GN157" s="6"/>
      <c r="GO157" s="6"/>
      <c r="GP157" s="6"/>
      <c r="GQ157" s="6"/>
      <c r="GR157" s="5"/>
      <c r="GS157" s="4"/>
      <c r="GT157" s="4"/>
      <c r="GU157" s="4"/>
      <c r="GV157" s="4"/>
      <c r="GW157" s="209"/>
      <c r="GX157" s="215"/>
      <c r="GY157" s="3"/>
      <c r="GZ157" s="6"/>
      <c r="HA157" s="6"/>
      <c r="HB157" s="6"/>
      <c r="HC157" s="6"/>
      <c r="HD157" s="5"/>
      <c r="HE157" s="4"/>
      <c r="HF157" s="4"/>
      <c r="HG157" s="4"/>
      <c r="HH157" s="4"/>
      <c r="HI157" s="209"/>
      <c r="HJ157" s="215"/>
      <c r="HK157" s="3"/>
      <c r="HL157" s="6"/>
      <c r="HM157" s="6"/>
      <c r="HN157" s="6"/>
      <c r="HO157" s="6"/>
      <c r="HP157" s="5"/>
      <c r="HQ157" s="4"/>
      <c r="HR157" s="4"/>
      <c r="HS157" s="4"/>
      <c r="HT157" s="4"/>
    </row>
    <row r="158" spans="1:228" x14ac:dyDescent="0.25">
      <c r="A158" s="209"/>
      <c r="B158" s="212"/>
      <c r="C158" s="67">
        <v>41583</v>
      </c>
      <c r="D158" s="105">
        <v>1</v>
      </c>
      <c r="E158" s="105">
        <v>16.2</v>
      </c>
      <c r="F158" s="105">
        <v>8</v>
      </c>
      <c r="G158" s="105">
        <v>0.04</v>
      </c>
      <c r="H158" s="5">
        <v>1</v>
      </c>
      <c r="I158" s="4" t="s">
        <v>22</v>
      </c>
      <c r="J158" s="4" t="s">
        <v>22</v>
      </c>
      <c r="K158" s="4" t="s">
        <v>22</v>
      </c>
      <c r="L158" s="4" t="s">
        <v>22</v>
      </c>
      <c r="M158" s="209"/>
      <c r="N158" s="212"/>
      <c r="O158" s="67">
        <v>41583</v>
      </c>
      <c r="P158" s="105">
        <v>2.9</v>
      </c>
      <c r="Q158" s="105">
        <v>44.7</v>
      </c>
      <c r="R158" s="105">
        <v>4.4000000000000004</v>
      </c>
      <c r="S158" s="105">
        <v>0.45</v>
      </c>
      <c r="T158" s="5">
        <v>2.75</v>
      </c>
      <c r="U158" s="4" t="s">
        <v>22</v>
      </c>
      <c r="V158" s="4" t="s">
        <v>23</v>
      </c>
      <c r="W158" s="4" t="s">
        <v>24</v>
      </c>
      <c r="X158" s="4" t="s">
        <v>22</v>
      </c>
      <c r="Y158" s="227"/>
      <c r="Z158" s="244"/>
      <c r="AA158" s="45">
        <v>41583</v>
      </c>
      <c r="AB158" s="71">
        <v>1.3</v>
      </c>
      <c r="AC158" s="71">
        <v>36.9</v>
      </c>
      <c r="AD158" s="71">
        <v>6.4</v>
      </c>
      <c r="AE158" s="71">
        <v>0.44</v>
      </c>
      <c r="AF158" s="70">
        <v>2</v>
      </c>
      <c r="AG158" s="4" t="s">
        <v>22</v>
      </c>
      <c r="AH158" s="4" t="s">
        <v>23</v>
      </c>
      <c r="AI158" s="4" t="s">
        <v>23</v>
      </c>
      <c r="AJ158" s="4" t="s">
        <v>22</v>
      </c>
      <c r="AK158" s="209"/>
      <c r="AL158" s="212"/>
      <c r="AM158" s="67">
        <v>41583</v>
      </c>
      <c r="AN158" s="76">
        <v>6.2</v>
      </c>
      <c r="AO158" s="76">
        <v>21.4</v>
      </c>
      <c r="AP158" s="76">
        <v>3.1</v>
      </c>
      <c r="AQ158" s="76">
        <v>4.93</v>
      </c>
      <c r="AR158" s="70">
        <v>6.25</v>
      </c>
      <c r="AS158" s="4" t="s">
        <v>24</v>
      </c>
      <c r="AT158" s="4" t="s">
        <v>23</v>
      </c>
      <c r="AU158" s="4" t="s">
        <v>24</v>
      </c>
      <c r="AV158" s="4" t="s">
        <v>25</v>
      </c>
      <c r="AW158" s="209"/>
      <c r="AX158" s="212"/>
      <c r="AY158" s="45">
        <v>41583</v>
      </c>
      <c r="AZ158" s="71" t="s">
        <v>30</v>
      </c>
      <c r="BA158" s="71" t="s">
        <v>30</v>
      </c>
      <c r="BB158" s="71" t="s">
        <v>30</v>
      </c>
      <c r="BC158" s="71" t="s">
        <v>30</v>
      </c>
      <c r="BD158" s="70" t="s">
        <v>30</v>
      </c>
      <c r="BE158" s="4" t="s">
        <v>30</v>
      </c>
      <c r="BF158" s="4" t="s">
        <v>30</v>
      </c>
      <c r="BG158" s="4" t="s">
        <v>30</v>
      </c>
      <c r="BH158" s="4" t="s">
        <v>30</v>
      </c>
      <c r="BI158" s="209"/>
      <c r="BJ158" s="212"/>
      <c r="BK158" s="3">
        <v>41583</v>
      </c>
      <c r="BL158" s="76">
        <v>4.7</v>
      </c>
      <c r="BM158" s="76">
        <v>27</v>
      </c>
      <c r="BN158" s="76">
        <v>4.9000000000000004</v>
      </c>
      <c r="BO158" s="76">
        <v>12.2</v>
      </c>
      <c r="BP158" s="70">
        <v>4.75</v>
      </c>
      <c r="BQ158" s="4" t="s">
        <v>23</v>
      </c>
      <c r="BR158" s="4" t="s">
        <v>23</v>
      </c>
      <c r="BS158" s="4" t="s">
        <v>23</v>
      </c>
      <c r="BT158" s="4" t="s">
        <v>25</v>
      </c>
      <c r="BU158" s="209"/>
      <c r="BV158" s="215"/>
      <c r="BW158" s="3">
        <v>41606</v>
      </c>
      <c r="BX158" s="6">
        <v>65.599999999999994</v>
      </c>
      <c r="BY158" s="6">
        <v>24.2</v>
      </c>
      <c r="BZ158" s="6">
        <v>1.4</v>
      </c>
      <c r="CA158" s="6">
        <v>190</v>
      </c>
      <c r="CB158" s="5">
        <v>8.25</v>
      </c>
      <c r="CC158" s="4" t="s">
        <v>25</v>
      </c>
      <c r="CD158" s="4" t="s">
        <v>23</v>
      </c>
      <c r="CE158" s="4" t="s">
        <v>25</v>
      </c>
      <c r="CF158" s="4" t="s">
        <v>25</v>
      </c>
      <c r="CG158" s="227"/>
      <c r="CH158" s="215"/>
      <c r="CI158" s="3">
        <v>41606</v>
      </c>
      <c r="CJ158" s="6">
        <v>7.2</v>
      </c>
      <c r="CK158" s="6">
        <v>51.3</v>
      </c>
      <c r="CL158" s="6">
        <v>6.1</v>
      </c>
      <c r="CM158" s="6">
        <v>0.46</v>
      </c>
      <c r="CN158" s="5">
        <v>4</v>
      </c>
      <c r="CO158" s="4" t="s">
        <v>24</v>
      </c>
      <c r="CP158" s="4" t="s">
        <v>24</v>
      </c>
      <c r="CQ158" s="4" t="s">
        <v>23</v>
      </c>
      <c r="CR158" s="4" t="s">
        <v>22</v>
      </c>
      <c r="CS158" s="209"/>
      <c r="CT158" s="215"/>
      <c r="CU158" s="3">
        <v>41606</v>
      </c>
      <c r="CV158" s="6">
        <v>9.6</v>
      </c>
      <c r="CW158" s="6">
        <v>9.1</v>
      </c>
      <c r="CX158" s="6">
        <v>6.7</v>
      </c>
      <c r="CY158" s="6">
        <v>1.1100000000000001</v>
      </c>
      <c r="CZ158" s="5">
        <v>3.5</v>
      </c>
      <c r="DA158" s="4" t="s">
        <v>24</v>
      </c>
      <c r="DB158" s="4" t="s">
        <v>22</v>
      </c>
      <c r="DC158" s="4" t="s">
        <v>22</v>
      </c>
      <c r="DD158" s="4" t="s">
        <v>24</v>
      </c>
      <c r="DE158" s="209"/>
      <c r="DF158" s="215"/>
      <c r="DG158" s="3"/>
      <c r="DH158" s="6"/>
      <c r="DI158" s="6"/>
      <c r="DJ158" s="6"/>
      <c r="DK158" s="6"/>
      <c r="DL158" s="5"/>
      <c r="DM158" s="4"/>
      <c r="DN158" s="4"/>
      <c r="DO158" s="4"/>
      <c r="DP158" s="4"/>
      <c r="DQ158" s="209"/>
      <c r="DR158" s="215"/>
      <c r="DS158" s="3">
        <v>41606</v>
      </c>
      <c r="DT158" s="6">
        <v>26.7</v>
      </c>
      <c r="DU158" s="6">
        <v>19.5</v>
      </c>
      <c r="DV158" s="6">
        <v>2.2000000000000002</v>
      </c>
      <c r="DW158" s="6">
        <v>40.4</v>
      </c>
      <c r="DX158" s="5">
        <v>6.75</v>
      </c>
      <c r="DY158" s="4" t="s">
        <v>25</v>
      </c>
      <c r="DZ158" s="4" t="s">
        <v>22</v>
      </c>
      <c r="EA158" s="4" t="s">
        <v>24</v>
      </c>
      <c r="EB158" s="4" t="s">
        <v>25</v>
      </c>
      <c r="EC158" s="209"/>
      <c r="ED158" s="215"/>
      <c r="EE158" s="3">
        <v>41606</v>
      </c>
      <c r="EF158" s="6">
        <v>8.5</v>
      </c>
      <c r="EG158" s="6">
        <v>95.5</v>
      </c>
      <c r="EH158" s="6">
        <v>4.8</v>
      </c>
      <c r="EI158" s="6">
        <v>19.600000000000001</v>
      </c>
      <c r="EJ158" s="5">
        <v>6.25</v>
      </c>
      <c r="EK158" s="4" t="s">
        <v>24</v>
      </c>
      <c r="EL158" s="4" t="s">
        <v>24</v>
      </c>
      <c r="EM158" s="4" t="s">
        <v>23</v>
      </c>
      <c r="EN158" s="4" t="s">
        <v>25</v>
      </c>
      <c r="EO158" s="209"/>
      <c r="EP158" s="215"/>
      <c r="EQ158" s="3"/>
      <c r="ER158" s="6"/>
      <c r="ES158" s="6"/>
      <c r="ET158" s="6"/>
      <c r="EU158" s="6"/>
      <c r="EV158" s="5"/>
      <c r="EW158" s="4"/>
      <c r="EX158" s="4"/>
      <c r="EY158" s="4"/>
      <c r="EZ158" s="4"/>
      <c r="FA158" s="209"/>
      <c r="FB158" s="215"/>
      <c r="FC158" s="3">
        <v>41606</v>
      </c>
      <c r="FD158" s="6">
        <v>20.9</v>
      </c>
      <c r="FE158" s="6">
        <v>18.8</v>
      </c>
      <c r="FF158" s="6">
        <v>1.6</v>
      </c>
      <c r="FG158" s="6">
        <v>34.799999999999997</v>
      </c>
      <c r="FH158" s="5">
        <v>7.75</v>
      </c>
      <c r="FI158" s="4" t="s">
        <v>25</v>
      </c>
      <c r="FJ158" s="4" t="s">
        <v>22</v>
      </c>
      <c r="FK158" s="4" t="s">
        <v>25</v>
      </c>
      <c r="FL158" s="4" t="s">
        <v>25</v>
      </c>
      <c r="FM158" s="209"/>
      <c r="FN158" s="215"/>
      <c r="FO158" s="3">
        <v>41606</v>
      </c>
      <c r="FP158" s="6">
        <v>6</v>
      </c>
      <c r="FQ158" s="6">
        <v>27.7</v>
      </c>
      <c r="FR158" s="6">
        <v>4.7</v>
      </c>
      <c r="FS158" s="6">
        <v>17.3</v>
      </c>
      <c r="FT158" s="5">
        <v>5.5</v>
      </c>
      <c r="FU158" s="4" t="s">
        <v>24</v>
      </c>
      <c r="FV158" s="4" t="s">
        <v>23</v>
      </c>
      <c r="FW158" s="4" t="s">
        <v>23</v>
      </c>
      <c r="FX158" s="4" t="s">
        <v>25</v>
      </c>
      <c r="FY158" s="209"/>
      <c r="FZ158" s="215"/>
      <c r="GA158" s="3">
        <v>41606</v>
      </c>
      <c r="GB158" s="6">
        <v>6.5</v>
      </c>
      <c r="GC158" s="6">
        <v>24.9</v>
      </c>
      <c r="GD158" s="6">
        <v>4</v>
      </c>
      <c r="GE158" s="6">
        <v>19.2</v>
      </c>
      <c r="GF158" s="5">
        <v>6.25</v>
      </c>
      <c r="GG158" s="4" t="s">
        <v>24</v>
      </c>
      <c r="GH158" s="4" t="s">
        <v>23</v>
      </c>
      <c r="GI158" s="4" t="s">
        <v>24</v>
      </c>
      <c r="GJ158" s="4" t="s">
        <v>25</v>
      </c>
      <c r="GK158" s="209"/>
      <c r="GL158" s="215"/>
      <c r="GM158" s="3"/>
      <c r="GN158" s="6"/>
      <c r="GO158" s="6"/>
      <c r="GP158" s="6"/>
      <c r="GQ158" s="6"/>
      <c r="GR158" s="5"/>
      <c r="GS158" s="4"/>
      <c r="GT158" s="4"/>
      <c r="GU158" s="4"/>
      <c r="GV158" s="4"/>
      <c r="GW158" s="209"/>
      <c r="GX158" s="215"/>
      <c r="GY158" s="3"/>
      <c r="GZ158" s="6"/>
      <c r="HA158" s="6"/>
      <c r="HB158" s="6"/>
      <c r="HC158" s="6"/>
      <c r="HD158" s="5"/>
      <c r="HE158" s="4"/>
      <c r="HF158" s="4"/>
      <c r="HG158" s="4"/>
      <c r="HH158" s="4"/>
      <c r="HI158" s="209"/>
      <c r="HJ158" s="215"/>
      <c r="HK158" s="3"/>
      <c r="HL158" s="6"/>
      <c r="HM158" s="6"/>
      <c r="HN158" s="6"/>
      <c r="HO158" s="6"/>
      <c r="HP158" s="5"/>
      <c r="HQ158" s="4"/>
      <c r="HR158" s="4"/>
      <c r="HS158" s="4"/>
      <c r="HT158" s="4"/>
    </row>
    <row r="159" spans="1:228" ht="17.25" thickBot="1" x14ac:dyDescent="0.3">
      <c r="A159" s="210"/>
      <c r="B159" s="213"/>
      <c r="C159" s="3">
        <v>41610</v>
      </c>
      <c r="D159" s="76">
        <v>1</v>
      </c>
      <c r="E159" s="76">
        <v>5.4</v>
      </c>
      <c r="F159" s="76">
        <v>8.6999999999999993</v>
      </c>
      <c r="G159" s="76">
        <v>0.02</v>
      </c>
      <c r="H159" s="5">
        <v>1</v>
      </c>
      <c r="I159" s="4" t="s">
        <v>22</v>
      </c>
      <c r="J159" s="4" t="s">
        <v>22</v>
      </c>
      <c r="K159" s="4" t="s">
        <v>22</v>
      </c>
      <c r="L159" s="4" t="s">
        <v>22</v>
      </c>
      <c r="M159" s="210"/>
      <c r="N159" s="213"/>
      <c r="O159" s="3">
        <v>41610</v>
      </c>
      <c r="P159" s="76">
        <v>3.2</v>
      </c>
      <c r="Q159" s="76">
        <v>33.700000000000003</v>
      </c>
      <c r="R159" s="76">
        <v>7</v>
      </c>
      <c r="S159" s="76">
        <v>0.3</v>
      </c>
      <c r="T159" s="5">
        <v>2</v>
      </c>
      <c r="U159" s="4" t="s">
        <v>23</v>
      </c>
      <c r="V159" s="4" t="s">
        <v>23</v>
      </c>
      <c r="W159" s="4" t="s">
        <v>22</v>
      </c>
      <c r="X159" s="4" t="s">
        <v>22</v>
      </c>
      <c r="Y159" s="228"/>
      <c r="Z159" s="245"/>
      <c r="AA159" s="45">
        <v>41610</v>
      </c>
      <c r="AB159" s="79" t="s">
        <v>30</v>
      </c>
      <c r="AC159" s="79" t="s">
        <v>30</v>
      </c>
      <c r="AD159" s="79" t="s">
        <v>30</v>
      </c>
      <c r="AE159" s="79" t="s">
        <v>30</v>
      </c>
      <c r="AF159" s="70" t="s">
        <v>30</v>
      </c>
      <c r="AG159" s="4" t="s">
        <v>30</v>
      </c>
      <c r="AH159" s="4" t="s">
        <v>30</v>
      </c>
      <c r="AI159" s="4" t="s">
        <v>30</v>
      </c>
      <c r="AJ159" s="4" t="s">
        <v>30</v>
      </c>
      <c r="AK159" s="210"/>
      <c r="AL159" s="213"/>
      <c r="AM159" s="67">
        <v>41610</v>
      </c>
      <c r="AN159" s="76">
        <v>15.3</v>
      </c>
      <c r="AO159" s="76">
        <v>25.6</v>
      </c>
      <c r="AP159" s="76">
        <v>4.0999999999999996</v>
      </c>
      <c r="AQ159" s="76">
        <v>3.9</v>
      </c>
      <c r="AR159" s="70">
        <v>7.25</v>
      </c>
      <c r="AS159" s="4" t="s">
        <v>25</v>
      </c>
      <c r="AT159" s="4" t="s">
        <v>23</v>
      </c>
      <c r="AU159" s="4" t="s">
        <v>24</v>
      </c>
      <c r="AV159" s="4" t="s">
        <v>25</v>
      </c>
      <c r="AW159" s="210"/>
      <c r="AX159" s="213"/>
      <c r="AY159" s="45">
        <v>41610</v>
      </c>
      <c r="AZ159" s="79" t="s">
        <v>30</v>
      </c>
      <c r="BA159" s="79" t="s">
        <v>30</v>
      </c>
      <c r="BB159" s="79" t="s">
        <v>30</v>
      </c>
      <c r="BC159" s="79" t="s">
        <v>30</v>
      </c>
      <c r="BD159" s="70" t="s">
        <v>30</v>
      </c>
      <c r="BE159" s="4" t="s">
        <v>30</v>
      </c>
      <c r="BF159" s="4" t="s">
        <v>30</v>
      </c>
      <c r="BG159" s="4" t="s">
        <v>30</v>
      </c>
      <c r="BH159" s="4" t="s">
        <v>30</v>
      </c>
      <c r="BI159" s="210"/>
      <c r="BJ159" s="213"/>
      <c r="BK159" s="3">
        <v>41610</v>
      </c>
      <c r="BL159" s="76">
        <v>10.5</v>
      </c>
      <c r="BM159" s="76">
        <v>22.5</v>
      </c>
      <c r="BN159" s="76">
        <v>4.9000000000000004</v>
      </c>
      <c r="BO159" s="76">
        <v>15.2</v>
      </c>
      <c r="BP159" s="70">
        <v>5.5</v>
      </c>
      <c r="BQ159" s="4" t="s">
        <v>24</v>
      </c>
      <c r="BR159" s="4" t="s">
        <v>23</v>
      </c>
      <c r="BS159" s="4" t="s">
        <v>23</v>
      </c>
      <c r="BT159" s="4" t="s">
        <v>25</v>
      </c>
      <c r="BU159" s="210"/>
      <c r="BV159" s="216"/>
      <c r="BW159" s="3">
        <v>41632</v>
      </c>
      <c r="BX159" s="8">
        <v>115</v>
      </c>
      <c r="BY159" s="8">
        <v>80.2</v>
      </c>
      <c r="BZ159" s="8">
        <v>2.7</v>
      </c>
      <c r="CA159" s="8">
        <v>102</v>
      </c>
      <c r="CB159" s="5">
        <v>8</v>
      </c>
      <c r="CC159" s="4" t="s">
        <v>25</v>
      </c>
      <c r="CD159" s="4" t="s">
        <v>24</v>
      </c>
      <c r="CE159" s="4" t="s">
        <v>24</v>
      </c>
      <c r="CF159" s="4" t="s">
        <v>25</v>
      </c>
      <c r="CG159" s="228"/>
      <c r="CH159" s="216"/>
      <c r="CI159" s="3">
        <v>41632</v>
      </c>
      <c r="CJ159" s="8">
        <v>6.5</v>
      </c>
      <c r="CK159" s="8">
        <v>40.6</v>
      </c>
      <c r="CL159" s="8">
        <v>3.9</v>
      </c>
      <c r="CM159" s="8">
        <v>0.17</v>
      </c>
      <c r="CN159" s="5">
        <v>4</v>
      </c>
      <c r="CO159" s="4" t="s">
        <v>24</v>
      </c>
      <c r="CP159" s="4" t="s">
        <v>23</v>
      </c>
      <c r="CQ159" s="4" t="s">
        <v>24</v>
      </c>
      <c r="CR159" s="4" t="s">
        <v>22</v>
      </c>
      <c r="CS159" s="210"/>
      <c r="CT159" s="216"/>
      <c r="CU159" s="3">
        <v>41632</v>
      </c>
      <c r="CV159" s="8">
        <v>6.1</v>
      </c>
      <c r="CW159" s="8">
        <v>15.7</v>
      </c>
      <c r="CX159" s="8">
        <v>7.8</v>
      </c>
      <c r="CY159" s="8">
        <v>1.03</v>
      </c>
      <c r="CZ159" s="5">
        <v>3.5</v>
      </c>
      <c r="DA159" s="4" t="s">
        <v>24</v>
      </c>
      <c r="DB159" s="4" t="s">
        <v>22</v>
      </c>
      <c r="DC159" s="4" t="s">
        <v>22</v>
      </c>
      <c r="DD159" s="4" t="s">
        <v>24</v>
      </c>
      <c r="DE159" s="210"/>
      <c r="DF159" s="216"/>
      <c r="DG159" s="3"/>
      <c r="DH159" s="8"/>
      <c r="DI159" s="8"/>
      <c r="DJ159" s="8"/>
      <c r="DK159" s="8"/>
      <c r="DL159" s="5"/>
      <c r="DM159" s="4"/>
      <c r="DN159" s="4"/>
      <c r="DO159" s="4"/>
      <c r="DP159" s="4"/>
      <c r="DQ159" s="210"/>
      <c r="DR159" s="216"/>
      <c r="DS159" s="3">
        <v>41632</v>
      </c>
      <c r="DT159" s="8">
        <v>71.099999999999994</v>
      </c>
      <c r="DU159" s="8">
        <v>42</v>
      </c>
      <c r="DV159" s="8">
        <v>0.9</v>
      </c>
      <c r="DW159" s="8">
        <v>40.6</v>
      </c>
      <c r="DX159" s="5">
        <v>8.25</v>
      </c>
      <c r="DY159" s="4" t="s">
        <v>25</v>
      </c>
      <c r="DZ159" s="4" t="s">
        <v>23</v>
      </c>
      <c r="EA159" s="4" t="s">
        <v>25</v>
      </c>
      <c r="EB159" s="4" t="s">
        <v>25</v>
      </c>
      <c r="EC159" s="210"/>
      <c r="ED159" s="216"/>
      <c r="EE159" s="3">
        <v>41632</v>
      </c>
      <c r="EF159" s="8">
        <v>45.3</v>
      </c>
      <c r="EG159" s="8">
        <v>32.4</v>
      </c>
      <c r="EH159" s="8">
        <v>1</v>
      </c>
      <c r="EI159" s="8">
        <v>37.6</v>
      </c>
      <c r="EJ159" s="5">
        <v>8.25</v>
      </c>
      <c r="EK159" s="4" t="s">
        <v>25</v>
      </c>
      <c r="EL159" s="4" t="s">
        <v>23</v>
      </c>
      <c r="EM159" s="4" t="s">
        <v>25</v>
      </c>
      <c r="EN159" s="4" t="s">
        <v>25</v>
      </c>
      <c r="EO159" s="210"/>
      <c r="EP159" s="216"/>
      <c r="EQ159" s="3"/>
      <c r="ER159" s="8"/>
      <c r="ES159" s="8"/>
      <c r="ET159" s="8"/>
      <c r="EU159" s="8"/>
      <c r="EV159" s="5"/>
      <c r="EW159" s="4"/>
      <c r="EX159" s="4"/>
      <c r="EY159" s="4"/>
      <c r="EZ159" s="4"/>
      <c r="FA159" s="210"/>
      <c r="FB159" s="216"/>
      <c r="FC159" s="3">
        <v>41632</v>
      </c>
      <c r="FD159" s="8">
        <v>31.1</v>
      </c>
      <c r="FE159" s="8">
        <v>34.6</v>
      </c>
      <c r="FF159" s="8">
        <v>5.4</v>
      </c>
      <c r="FG159" s="8">
        <v>26</v>
      </c>
      <c r="FH159" s="5">
        <v>6.5</v>
      </c>
      <c r="FI159" s="4" t="s">
        <v>25</v>
      </c>
      <c r="FJ159" s="4" t="s">
        <v>23</v>
      </c>
      <c r="FK159" s="4" t="s">
        <v>23</v>
      </c>
      <c r="FL159" s="4" t="s">
        <v>25</v>
      </c>
      <c r="FM159" s="210"/>
      <c r="FN159" s="216"/>
      <c r="FO159" s="3">
        <v>41632</v>
      </c>
      <c r="FP159" s="8">
        <v>11.7</v>
      </c>
      <c r="FQ159" s="8">
        <v>52.9</v>
      </c>
      <c r="FR159" s="8">
        <v>6.7</v>
      </c>
      <c r="FS159" s="8">
        <v>19.8</v>
      </c>
      <c r="FT159" s="5">
        <v>5.75</v>
      </c>
      <c r="FU159" s="4" t="s">
        <v>24</v>
      </c>
      <c r="FV159" s="4" t="s">
        <v>24</v>
      </c>
      <c r="FW159" s="4" t="s">
        <v>22</v>
      </c>
      <c r="FX159" s="4" t="s">
        <v>25</v>
      </c>
      <c r="FY159" s="210"/>
      <c r="FZ159" s="216"/>
      <c r="GA159" s="3">
        <v>41632</v>
      </c>
      <c r="GB159" s="8">
        <v>6.9</v>
      </c>
      <c r="GC159" s="8">
        <v>22.9</v>
      </c>
      <c r="GD159" s="8">
        <v>4.5999999999999996</v>
      </c>
      <c r="GE159" s="8">
        <v>16.5</v>
      </c>
      <c r="GF159" s="5">
        <v>5.5</v>
      </c>
      <c r="GG159" s="4" t="s">
        <v>24</v>
      </c>
      <c r="GH159" s="4" t="s">
        <v>23</v>
      </c>
      <c r="GI159" s="4" t="s">
        <v>23</v>
      </c>
      <c r="GJ159" s="4" t="s">
        <v>25</v>
      </c>
      <c r="GK159" s="210"/>
      <c r="GL159" s="216"/>
      <c r="GM159" s="3"/>
      <c r="GN159" s="8"/>
      <c r="GO159" s="8"/>
      <c r="GP159" s="8"/>
      <c r="GQ159" s="8"/>
      <c r="GR159" s="5"/>
      <c r="GS159" s="4"/>
      <c r="GT159" s="4"/>
      <c r="GU159" s="4"/>
      <c r="GV159" s="4"/>
      <c r="GW159" s="210"/>
      <c r="GX159" s="216"/>
      <c r="GY159" s="3"/>
      <c r="GZ159" s="8"/>
      <c r="HA159" s="8"/>
      <c r="HB159" s="8"/>
      <c r="HC159" s="8"/>
      <c r="HD159" s="5"/>
      <c r="HE159" s="4"/>
      <c r="HF159" s="4"/>
      <c r="HG159" s="4"/>
      <c r="HH159" s="4"/>
      <c r="HI159" s="210"/>
      <c r="HJ159" s="216"/>
      <c r="HK159" s="3"/>
      <c r="HL159" s="8"/>
      <c r="HM159" s="8"/>
      <c r="HN159" s="8"/>
      <c r="HO159" s="8"/>
      <c r="HP159" s="5"/>
      <c r="HQ159" s="4"/>
      <c r="HR159" s="4"/>
      <c r="HS159" s="4"/>
      <c r="HT159" s="4"/>
    </row>
    <row r="160" spans="1:228" ht="18" thickTop="1" thickBot="1" x14ac:dyDescent="0.3">
      <c r="A160" s="15">
        <v>102</v>
      </c>
      <c r="B160" s="10" t="s">
        <v>21</v>
      </c>
      <c r="C160" s="65" t="s">
        <v>27</v>
      </c>
      <c r="D160" s="33">
        <f>AVERAGE(D148:D159)</f>
        <v>1.0833333333333335</v>
      </c>
      <c r="E160" s="33">
        <f>AVERAGE(E148:E159)</f>
        <v>24.049999999999997</v>
      </c>
      <c r="F160" s="33">
        <f>AVERAGE(F148:F159)</f>
        <v>7.7</v>
      </c>
      <c r="G160" s="33">
        <f>AVERAGE(G148:G159)</f>
        <v>3.8333333333333337E-2</v>
      </c>
      <c r="H160" s="13">
        <f>AVERAGE(H148:H159)</f>
        <v>1.3125</v>
      </c>
      <c r="I160" s="12" t="str">
        <f>IF(D160&lt;3,"1",IF(D160&lt;5,"3",IF(D160&lt;=15,"6",IF(D160&gt;15,"10"))))</f>
        <v>1</v>
      </c>
      <c r="J160" s="12" t="str">
        <f>IF(E160&lt;20,"1",IF(E160&lt;=49,"3",IF(E160&lt;=100,"6",IF(E160&gt;100,"10"))))</f>
        <v>3</v>
      </c>
      <c r="K160" s="12" t="str">
        <f>IF(F160&gt;6.5,"1",IF(F160&gt;=4.6,"3",IF(F160&gt;=2,"6",IF(F160&gt;=0,"10"))))</f>
        <v>1</v>
      </c>
      <c r="L160" s="12" t="str">
        <f>IF(G160&lt;0.5,"1",IF(G160&lt;1,"3",IF(G160&lt;=3,"6",IF(G160&gt;=3,"10"))))</f>
        <v>1</v>
      </c>
      <c r="M160" s="15">
        <v>102</v>
      </c>
      <c r="N160" s="10" t="s">
        <v>21</v>
      </c>
      <c r="O160" s="65" t="s">
        <v>31</v>
      </c>
      <c r="P160" s="106">
        <f>AVERAGE(P148:P159)</f>
        <v>1.7545454545454542</v>
      </c>
      <c r="Q160" s="33">
        <f>AVERAGE(Q148:Q159)</f>
        <v>31.872727272727275</v>
      </c>
      <c r="R160" s="33">
        <f>AVERAGE(R148:R159)</f>
        <v>7.1727272727272728</v>
      </c>
      <c r="S160" s="33">
        <f>AVERAGE(S148:S159)</f>
        <v>0.14363636363636365</v>
      </c>
      <c r="T160" s="102" t="e">
        <f>AVERAGE(T148:T159)</f>
        <v>#N/A</v>
      </c>
      <c r="U160" s="12" t="str">
        <f>IF(P160&lt;3,"1",IF(P160&lt;5,"3",IF(P160&lt;=15,"6",IF(P160&gt;15,"10"))))</f>
        <v>1</v>
      </c>
      <c r="V160" s="12" t="str">
        <f>IF(Q160&lt;20,"1",IF(Q160&lt;=49,"3",IF(Q160&lt;=100,"6",IF(Q160&gt;100,"10"))))</f>
        <v>3</v>
      </c>
      <c r="W160" s="12" t="str">
        <f>IF(R160&gt;6.5,"1",IF(R160&gt;=4.6,"3",IF(R160&gt;=2,"6",IF(R160&gt;=0,"10"))))</f>
        <v>1</v>
      </c>
      <c r="X160" s="12" t="str">
        <f>IF(S160&lt;0.5,"1",IF(S160&lt;1,"3",IF(S160&lt;=3,"6",IF(S160&gt;=3,"10"))))</f>
        <v>1</v>
      </c>
      <c r="Y160" s="15">
        <v>102</v>
      </c>
      <c r="Z160" s="10" t="s">
        <v>21</v>
      </c>
      <c r="AA160" s="65" t="s">
        <v>27</v>
      </c>
      <c r="AB160" s="14">
        <f>AVERAGE(AB148:AB159)</f>
        <v>3.1666666666666665</v>
      </c>
      <c r="AC160" s="14">
        <f>AVERAGE(AC148:AC159)</f>
        <v>38.955555555555549</v>
      </c>
      <c r="AD160" s="14">
        <f>AVERAGE(AD148:AD159)</f>
        <v>6.2666666666666675</v>
      </c>
      <c r="AE160" s="14">
        <f>AVERAGE(AE148:AE159)</f>
        <v>2.2844444444444449</v>
      </c>
      <c r="AF160" s="13">
        <f>AVERAGE(AF148:AF159)</f>
        <v>3.6388888888888888</v>
      </c>
      <c r="AG160" s="12" t="str">
        <f>IF(AB160&lt;3,"1",IF(AB160&lt;5,"3",IF(AB160&lt;=15,"6",IF(AB160&gt;15,"10"))))</f>
        <v>3</v>
      </c>
      <c r="AH160" s="12" t="str">
        <f>IF(AC160&lt;20,"1",IF(AC160&lt;=49,"3",IF(AC160&lt;=100,"6",IF(AC160&gt;100,"10"))))</f>
        <v>3</v>
      </c>
      <c r="AI160" s="12" t="str">
        <f>IF(AD160&gt;6.5,"1",IF(AD160&gt;=4.6,"3",IF(AD160&gt;=2,"6",IF(AD160&gt;=0,"10"))))</f>
        <v>3</v>
      </c>
      <c r="AJ160" s="12" t="str">
        <f>IF(AE160&lt;0.5,"1",IF(AE160&lt;1,"3",IF(AE160&lt;=3,"6",IF(AE160&gt;=3,"10"))))</f>
        <v>6</v>
      </c>
      <c r="AK160" s="15">
        <v>102</v>
      </c>
      <c r="AL160" s="10" t="s">
        <v>21</v>
      </c>
      <c r="AM160" s="65" t="s">
        <v>27</v>
      </c>
      <c r="AN160" s="14">
        <f>AVERAGE(AN148:AN159)</f>
        <v>11.29166666666667</v>
      </c>
      <c r="AO160" s="14">
        <f>AVERAGE(AO148:AO159)</f>
        <v>30.500000000000004</v>
      </c>
      <c r="AP160" s="14">
        <f>AVERAGE(AP148:AP159)</f>
        <v>4</v>
      </c>
      <c r="AQ160" s="14">
        <f>AVERAGE(AQ148:AQ159)</f>
        <v>4.5491666666666655</v>
      </c>
      <c r="AR160" s="13">
        <f>AVERAGE(AR148:AR159)</f>
        <v>6.104166666666667</v>
      </c>
      <c r="AS160" s="12" t="str">
        <f>IF(AN160&lt;3,"1",IF(AN160&lt;5,"3",IF(AN160&lt;=15,"6",IF(AN160&gt;15,"10"))))</f>
        <v>6</v>
      </c>
      <c r="AT160" s="12" t="str">
        <f>IF(AO160&lt;20,"1",IF(AO160&lt;=49,"3",IF(AO160&lt;=100,"6",IF(AO160&gt;100,"10"))))</f>
        <v>3</v>
      </c>
      <c r="AU160" s="12" t="str">
        <f>IF(AP160&gt;6.5,"1",IF(AP160&gt;=4.6,"3",IF(AP160&gt;=2,"6",IF(AP160&gt;=0,"10"))))</f>
        <v>6</v>
      </c>
      <c r="AV160" s="12" t="str">
        <f>IF(AQ160&lt;0.5,"1",IF(AQ160&lt;1,"3",IF(AQ160&lt;=3,"6",IF(AQ160&gt;=3,"10"))))</f>
        <v>10</v>
      </c>
      <c r="AW160" s="15">
        <v>102</v>
      </c>
      <c r="AX160" s="10" t="s">
        <v>21</v>
      </c>
      <c r="AY160" s="65" t="s">
        <v>27</v>
      </c>
      <c r="AZ160" s="12" t="s">
        <v>33</v>
      </c>
      <c r="BA160" s="12" t="s">
        <v>33</v>
      </c>
      <c r="BB160" s="12" t="s">
        <v>33</v>
      </c>
      <c r="BC160" s="12" t="s">
        <v>33</v>
      </c>
      <c r="BD160" s="12" t="s">
        <v>33</v>
      </c>
      <c r="BE160" s="12" t="s">
        <v>33</v>
      </c>
      <c r="BF160" s="12" t="s">
        <v>33</v>
      </c>
      <c r="BG160" s="12" t="s">
        <v>33</v>
      </c>
      <c r="BH160" s="12" t="s">
        <v>33</v>
      </c>
      <c r="BI160" s="15">
        <v>102</v>
      </c>
      <c r="BJ160" s="10" t="s">
        <v>21</v>
      </c>
      <c r="BK160" s="65" t="s">
        <v>27</v>
      </c>
      <c r="BL160" s="14">
        <f>AVERAGE(BL148:BL159)</f>
        <v>6.541666666666667</v>
      </c>
      <c r="BM160" s="14">
        <f>AVERAGE(BM148:BM159)</f>
        <v>19.466666666666669</v>
      </c>
      <c r="BN160" s="14">
        <f>AVERAGE(BN148:BN159)</f>
        <v>2.5749999999999997</v>
      </c>
      <c r="BO160" s="14">
        <f>AVERAGE(BO148:BO159)</f>
        <v>13.996666666666663</v>
      </c>
      <c r="BP160" s="13">
        <f>AVERAGE(BP148:BP159)</f>
        <v>5.8125</v>
      </c>
      <c r="BQ160" s="12" t="str">
        <f>IF(BL160&lt;3,"1",IF(BL160&lt;5,"3",IF(BL160&lt;=15,"6",IF(BL160&gt;15,"10"))))</f>
        <v>6</v>
      </c>
      <c r="BR160" s="12" t="str">
        <f>IF(BM160&lt;20,"1",IF(BM160&lt;=49,"3",IF(BM160&lt;=100,"6",IF(BM160&gt;100,"10"))))</f>
        <v>1</v>
      </c>
      <c r="BS160" s="12" t="str">
        <f>IF(BN160&gt;6.5,"1",IF(BN160&gt;=4.6,"3",IF(BN160&gt;=2,"6",IF(BN160&gt;=0,"10"))))</f>
        <v>6</v>
      </c>
      <c r="BT160" s="12" t="str">
        <f>IF(BO160&lt;0.5,"1",IF(BO160&lt;1,"3",IF(BO160&lt;=3,"6",IF(BO160&gt;=3,"10"))))</f>
        <v>10</v>
      </c>
      <c r="BU160" s="15">
        <v>102</v>
      </c>
      <c r="BV160" s="17"/>
      <c r="BW160" s="18" t="s">
        <v>27</v>
      </c>
      <c r="BX160" s="14">
        <f>AVERAGE(BX148:BX159)</f>
        <v>50.845454545454551</v>
      </c>
      <c r="BY160" s="14">
        <f>AVERAGE(BY148:BY159)</f>
        <v>46.863636363636367</v>
      </c>
      <c r="BZ160" s="14">
        <f>AVERAGE(BZ148:BZ159)</f>
        <v>2.6727272727272724</v>
      </c>
      <c r="CA160" s="14">
        <f>AVERAGE(CA148:CA159)</f>
        <v>76.24909090909091</v>
      </c>
      <c r="CB160" s="13">
        <f>AVERAGE(CB148:CB159)</f>
        <v>7.5454545454545459</v>
      </c>
      <c r="CC160" s="12" t="str">
        <f>IF(BX160&lt;3,"1",IF(BX160&lt;5,"3",IF(BX160&lt;=15,"6",IF(BX160&gt;15,"10"))))</f>
        <v>10</v>
      </c>
      <c r="CD160" s="12" t="str">
        <f>IF(BY160&lt;20,"1",IF(BY160&lt;=49,"3",IF(BY160&lt;=100,"6",IF(BY160&gt;100,"10"))))</f>
        <v>3</v>
      </c>
      <c r="CE160" s="12" t="str">
        <f>IF(BZ160&gt;6.5,"1",IF(BZ160&gt;=4.6,"3",IF(BZ160&gt;=2,"6",IF(BZ160&gt;=0,"10"))))</f>
        <v>6</v>
      </c>
      <c r="CF160" s="12" t="str">
        <f>IF(CA160&lt;0.5,"1",IF(CA160&lt;1,"3",IF(CA160&lt;=3,"6",IF(CA160&gt;=3,"10"))))</f>
        <v>10</v>
      </c>
      <c r="CG160" s="15">
        <v>102</v>
      </c>
      <c r="CH160" s="17"/>
      <c r="CI160" s="18" t="s">
        <v>27</v>
      </c>
      <c r="CJ160" s="14">
        <f>AVERAGE(CJ148:CJ159)</f>
        <v>11.609090909090909</v>
      </c>
      <c r="CK160" s="14">
        <f>AVERAGE(CK148:CK159)</f>
        <v>63.8</v>
      </c>
      <c r="CL160" s="14">
        <f>AVERAGE(CL148:CL159)</f>
        <v>3.9818181818181824</v>
      </c>
      <c r="CM160" s="14">
        <f>AVERAGE(CM148:CM159)</f>
        <v>2.0636363636363639</v>
      </c>
      <c r="CN160" s="13">
        <f>AVERAGE(CN148:CN159)</f>
        <v>5.5</v>
      </c>
      <c r="CO160" s="12" t="str">
        <f>IF(CJ160&lt;3,"1",IF(CJ160&lt;5,"3",IF(CJ160&lt;=15,"6",IF(CJ160&gt;15,"10"))))</f>
        <v>6</v>
      </c>
      <c r="CP160" s="12" t="str">
        <f>IF(CK160&lt;20,"1",IF(CK160&lt;=49,"3",IF(CK160&lt;=100,"6",IF(CK160&gt;100,"10"))))</f>
        <v>6</v>
      </c>
      <c r="CQ160" s="12" t="str">
        <f>IF(CL160&gt;6.5,"1",IF(CL160&gt;=4.6,"3",IF(CL160&gt;=2,"6",IF(CL160&gt;=0,"10"))))</f>
        <v>6</v>
      </c>
      <c r="CR160" s="12" t="str">
        <f>IF(CM160&lt;0.5,"1",IF(CM160&lt;1,"3",IF(CM160&lt;=3,"6",IF(CM160&gt;=3,"10"))))</f>
        <v>6</v>
      </c>
      <c r="CS160" s="15">
        <v>102</v>
      </c>
      <c r="CT160" s="17"/>
      <c r="CU160" s="18" t="s">
        <v>27</v>
      </c>
      <c r="CV160" s="14">
        <f>AVERAGE(CV148:CV159)</f>
        <v>12.281818181818181</v>
      </c>
      <c r="CW160" s="14">
        <f>AVERAGE(CW148:CW159)</f>
        <v>21.663636363636364</v>
      </c>
      <c r="CX160" s="14">
        <f>AVERAGE(CX148:CX159)</f>
        <v>5.1090909090909093</v>
      </c>
      <c r="CY160" s="14">
        <f>AVERAGE(CY148:CY159)</f>
        <v>11.289999999999997</v>
      </c>
      <c r="CZ160" s="13">
        <f>AVERAGE(CZ148:CZ159)</f>
        <v>4.9318181818181817</v>
      </c>
      <c r="DA160" s="12" t="str">
        <f>IF(CV160&lt;3,"1",IF(CV160&lt;5,"3",IF(CV160&lt;=15,"6",IF(CV160&gt;15,"10"))))</f>
        <v>6</v>
      </c>
      <c r="DB160" s="12" t="str">
        <f>IF(CW160&lt;20,"1",IF(CW160&lt;=49,"3",IF(CW160&lt;=100,"6",IF(CW160&gt;100,"10"))))</f>
        <v>3</v>
      </c>
      <c r="DC160" s="12" t="str">
        <f>IF(CX160&gt;6.5,"1",IF(CX160&gt;=4.6,"3",IF(CX160&gt;=2,"6",IF(CX160&gt;=0,"10"))))</f>
        <v>3</v>
      </c>
      <c r="DD160" s="12" t="str">
        <f>IF(CY160&lt;0.5,"1",IF(CY160&lt;1,"3",IF(CY160&lt;=3,"6",IF(CY160&gt;=3,"10"))))</f>
        <v>10</v>
      </c>
      <c r="DE160" s="15"/>
      <c r="DF160" s="17"/>
      <c r="DG160" s="18"/>
      <c r="DH160" s="14"/>
      <c r="DI160" s="14"/>
      <c r="DJ160" s="14"/>
      <c r="DK160" s="14"/>
      <c r="DL160" s="13"/>
      <c r="DM160" s="12"/>
      <c r="DN160" s="12"/>
      <c r="DO160" s="12"/>
      <c r="DP160" s="12"/>
      <c r="DQ160" s="15">
        <v>102</v>
      </c>
      <c r="DR160" s="17"/>
      <c r="DS160" s="18" t="s">
        <v>27</v>
      </c>
      <c r="DT160" s="14">
        <f>AVERAGE(DT148:DT159)</f>
        <v>57.327272727272728</v>
      </c>
      <c r="DU160" s="14">
        <f>AVERAGE(DU148:DU159)</f>
        <v>68.018181818181816</v>
      </c>
      <c r="DV160" s="14">
        <f>AVERAGE(DV148:DV159)</f>
        <v>4.7727272727272734</v>
      </c>
      <c r="DW160" s="14">
        <f>AVERAGE(DW148:DW159)</f>
        <v>44.631818181818183</v>
      </c>
      <c r="DX160" s="13">
        <f>AVERAGE(DX148:DX159)</f>
        <v>7.0454545454545459</v>
      </c>
      <c r="DY160" s="12" t="str">
        <f>IF(DT160&lt;3,"1",IF(DT160&lt;5,"3",IF(DT160&lt;=15,"6",IF(DT160&gt;15,"10"))))</f>
        <v>10</v>
      </c>
      <c r="DZ160" s="12" t="str">
        <f>IF(DU160&lt;20,"1",IF(DU160&lt;=49,"3",IF(DU160&lt;=100,"6",IF(DU160&gt;100,"10"))))</f>
        <v>6</v>
      </c>
      <c r="EA160" s="12" t="str">
        <f>IF(DV160&gt;6.5,"1",IF(DV160&gt;=4.6,"3",IF(DV160&gt;=2,"6",IF(DV160&gt;=0,"10"))))</f>
        <v>3</v>
      </c>
      <c r="EB160" s="12" t="str">
        <f>IF(DW160&lt;0.5,"1",IF(DW160&lt;1,"3",IF(DW160&lt;=3,"6",IF(DW160&gt;=3,"10"))))</f>
        <v>10</v>
      </c>
      <c r="EC160" s="15">
        <v>102</v>
      </c>
      <c r="ED160" s="17"/>
      <c r="EE160" s="18" t="s">
        <v>27</v>
      </c>
      <c r="EF160" s="14">
        <f>AVERAGE(EF148:EF159)</f>
        <v>32.990909090909099</v>
      </c>
      <c r="EG160" s="14">
        <f>AVERAGE(EG148:EG159)</f>
        <v>43.772727272727266</v>
      </c>
      <c r="EH160" s="14">
        <f>AVERAGE(EH148:EH159)</f>
        <v>3.4454545454545453</v>
      </c>
      <c r="EI160" s="14">
        <f>AVERAGE(EI148:EI159)</f>
        <v>36.718181818181826</v>
      </c>
      <c r="EJ160" s="13">
        <f>AVERAGE(EJ148:EJ159)</f>
        <v>7.0681818181818183</v>
      </c>
      <c r="EK160" s="12" t="str">
        <f>IF(EF160&lt;3,"1",IF(EF160&lt;5,"3",IF(EF160&lt;=15,"6",IF(EF160&gt;15,"10"))))</f>
        <v>10</v>
      </c>
      <c r="EL160" s="12" t="str">
        <f>IF(EG160&lt;20,"1",IF(EG160&lt;=49,"3",IF(EG160&lt;=100,"6",IF(EG160&gt;100,"10"))))</f>
        <v>3</v>
      </c>
      <c r="EM160" s="12" t="str">
        <f>IF(EH160&gt;6.5,"1",IF(EH160&gt;=4.6,"3",IF(EH160&gt;=2,"6",IF(EH160&gt;=0,"10"))))</f>
        <v>6</v>
      </c>
      <c r="EN160" s="12" t="str">
        <f>IF(EI160&lt;0.5,"1",IF(EI160&lt;1,"3",IF(EI160&lt;=3,"6",IF(EI160&gt;=3,"10"))))</f>
        <v>10</v>
      </c>
      <c r="EO160" s="15"/>
      <c r="EP160" s="17"/>
      <c r="EQ160" s="18"/>
      <c r="ER160" s="14"/>
      <c r="ES160" s="14"/>
      <c r="ET160" s="14"/>
      <c r="EU160" s="14"/>
      <c r="EV160" s="13"/>
      <c r="EW160" s="12"/>
      <c r="EX160" s="12"/>
      <c r="EY160" s="12"/>
      <c r="EZ160" s="12"/>
      <c r="FA160" s="15">
        <v>102</v>
      </c>
      <c r="FB160" s="17"/>
      <c r="FC160" s="18" t="s">
        <v>27</v>
      </c>
      <c r="FD160" s="14">
        <f>AVERAGE(FD148:FD159)</f>
        <v>17.972727272727273</v>
      </c>
      <c r="FE160" s="14">
        <f>AVERAGE(FE148:FE159)</f>
        <v>22.936363636363641</v>
      </c>
      <c r="FF160" s="14">
        <f>AVERAGE(FF148:FF159)</f>
        <v>3.0454545454545454</v>
      </c>
      <c r="FG160" s="14">
        <f>AVERAGE(FG148:FG159)</f>
        <v>24.49636363636364</v>
      </c>
      <c r="FH160" s="13">
        <f>AVERAGE(FH148:FH159)</f>
        <v>6.7954545454545459</v>
      </c>
      <c r="FI160" s="12" t="str">
        <f>IF(FD160&lt;3,"1",IF(FD160&lt;5,"3",IF(FD160&lt;=15,"6",IF(FD160&gt;15,"10"))))</f>
        <v>10</v>
      </c>
      <c r="FJ160" s="12" t="str">
        <f>IF(FE160&lt;20,"1",IF(FE160&lt;=49,"3",IF(FE160&lt;=100,"6",IF(FE160&gt;100,"10"))))</f>
        <v>3</v>
      </c>
      <c r="FK160" s="12" t="str">
        <f>IF(FF160&gt;6.5,"1",IF(FF160&gt;=4.6,"3",IF(FF160&gt;=2,"6",IF(FF160&gt;=0,"10"))))</f>
        <v>6</v>
      </c>
      <c r="FL160" s="12" t="str">
        <f>IF(FG160&lt;0.5,"1",IF(FG160&lt;1,"3",IF(FG160&lt;=3,"6",IF(FG160&gt;=3,"10"))))</f>
        <v>10</v>
      </c>
      <c r="FM160" s="15">
        <v>102</v>
      </c>
      <c r="FN160" s="17"/>
      <c r="FO160" s="18" t="s">
        <v>27</v>
      </c>
      <c r="FP160" s="14">
        <f>AVERAGE(FP148:FP159)</f>
        <v>10.354545454545455</v>
      </c>
      <c r="FQ160" s="14">
        <f>AVERAGE(FQ148:FQ159)</f>
        <v>32.672727272727265</v>
      </c>
      <c r="FR160" s="14">
        <f>AVERAGE(FR148:FR159)</f>
        <v>4.3363636363636369</v>
      </c>
      <c r="FS160" s="14">
        <f>AVERAGE(FS148:FS159)</f>
        <v>18.363636363636367</v>
      </c>
      <c r="FT160" s="13">
        <f>AVERAGE(FT148:FT159)</f>
        <v>6.0454545454545459</v>
      </c>
      <c r="FU160" s="12" t="str">
        <f>IF(FP160&lt;3,"1",IF(FP160&lt;5,"3",IF(FP160&lt;=15,"6",IF(FP160&gt;15,"10"))))</f>
        <v>6</v>
      </c>
      <c r="FV160" s="12" t="str">
        <f>IF(FQ160&lt;20,"1",IF(FQ160&lt;=49,"3",IF(FQ160&lt;=100,"6",IF(FQ160&gt;100,"10"))))</f>
        <v>3</v>
      </c>
      <c r="FW160" s="12" t="str">
        <f>IF(FR160&gt;6.5,"1",IF(FR160&gt;=4.6,"3",IF(FR160&gt;=2,"6",IF(FR160&gt;=0,"10"))))</f>
        <v>6</v>
      </c>
      <c r="FX160" s="12" t="str">
        <f>IF(FS160&lt;0.5,"1",IF(FS160&lt;1,"3",IF(FS160&lt;=3,"6",IF(FS160&gt;=3,"10"))))</f>
        <v>10</v>
      </c>
      <c r="FY160" s="15">
        <v>102</v>
      </c>
      <c r="FZ160" s="17"/>
      <c r="GA160" s="18" t="s">
        <v>27</v>
      </c>
      <c r="GB160" s="14">
        <f>AVERAGE(GB148:GB159)</f>
        <v>11.618181818181821</v>
      </c>
      <c r="GC160" s="14">
        <f>AVERAGE(GC148:GC159)</f>
        <v>33.209090909090897</v>
      </c>
      <c r="GD160" s="14">
        <f>AVERAGE(GD148:GD159)</f>
        <v>4.081818181818182</v>
      </c>
      <c r="GE160" s="14">
        <f>AVERAGE(GE148:GE159)</f>
        <v>15.955454545454545</v>
      </c>
      <c r="GF160" s="13">
        <f>AVERAGE(GF148:GF159)</f>
        <v>6.1363636363636367</v>
      </c>
      <c r="GG160" s="12" t="str">
        <f>IF(GB160&lt;3,"1",IF(GB160&lt;5,"3",IF(GB160&lt;=15,"6",IF(GB160&gt;15,"10"))))</f>
        <v>6</v>
      </c>
      <c r="GH160" s="12" t="str">
        <f>IF(GC160&lt;20,"1",IF(GC160&lt;=49,"3",IF(GC160&lt;=100,"6",IF(GC160&gt;100,"10"))))</f>
        <v>3</v>
      </c>
      <c r="GI160" s="12" t="str">
        <f>IF(GD160&gt;6.5,"1",IF(GD160&gt;=4.6,"3",IF(GD160&gt;=2,"6",IF(GD160&gt;=0,"10"))))</f>
        <v>6</v>
      </c>
      <c r="GJ160" s="12" t="str">
        <f>IF(GE160&lt;0.5,"1",IF(GE160&lt;1,"3",IF(GE160&lt;=3,"6",IF(GE160&gt;=3,"10"))))</f>
        <v>10</v>
      </c>
      <c r="GK160" s="15"/>
      <c r="GL160" s="17"/>
      <c r="GM160" s="18"/>
      <c r="GN160" s="14"/>
      <c r="GO160" s="14"/>
      <c r="GP160" s="14"/>
      <c r="GQ160" s="14"/>
      <c r="GR160" s="13"/>
      <c r="GS160" s="12"/>
      <c r="GT160" s="12"/>
      <c r="GU160" s="12"/>
      <c r="GV160" s="12"/>
      <c r="GW160" s="15"/>
      <c r="GX160" s="17"/>
      <c r="GY160" s="18"/>
      <c r="GZ160" s="14"/>
      <c r="HA160" s="14"/>
      <c r="HB160" s="14"/>
      <c r="HC160" s="14"/>
      <c r="HD160" s="13"/>
      <c r="HE160" s="12"/>
      <c r="HF160" s="12"/>
      <c r="HG160" s="12"/>
      <c r="HH160" s="12"/>
      <c r="HI160" s="15"/>
      <c r="HJ160" s="17"/>
      <c r="HK160" s="18"/>
      <c r="HL160" s="14"/>
      <c r="HM160" s="14"/>
      <c r="HN160" s="14"/>
      <c r="HO160" s="14"/>
      <c r="HP160" s="13"/>
      <c r="HQ160" s="12"/>
      <c r="HR160" s="12"/>
      <c r="HS160" s="12"/>
      <c r="HT160" s="12"/>
    </row>
    <row r="161" spans="1:228" ht="17.25" thickTop="1" x14ac:dyDescent="0.25">
      <c r="A161" s="208">
        <v>103</v>
      </c>
      <c r="B161" s="211" t="s">
        <v>21</v>
      </c>
      <c r="C161" s="67">
        <v>41649</v>
      </c>
      <c r="D161" s="71">
        <v>1</v>
      </c>
      <c r="E161" s="71">
        <v>4.5</v>
      </c>
      <c r="F161" s="71">
        <v>9.4</v>
      </c>
      <c r="G161" s="71">
        <v>0.03</v>
      </c>
      <c r="H161" s="70">
        <v>1</v>
      </c>
      <c r="I161" s="4" t="s">
        <v>22</v>
      </c>
      <c r="J161" s="4" t="s">
        <v>22</v>
      </c>
      <c r="K161" s="4" t="s">
        <v>22</v>
      </c>
      <c r="L161" s="4" t="s">
        <v>22</v>
      </c>
      <c r="M161" s="208">
        <v>103</v>
      </c>
      <c r="N161" s="211" t="s">
        <v>21</v>
      </c>
      <c r="O161" s="67">
        <v>41649</v>
      </c>
      <c r="P161" s="76">
        <v>1</v>
      </c>
      <c r="Q161" s="101">
        <v>8.8000000000000007</v>
      </c>
      <c r="R161" s="76">
        <v>9.1</v>
      </c>
      <c r="S161" s="76">
        <v>0.08</v>
      </c>
      <c r="T161" s="104">
        <v>1</v>
      </c>
      <c r="U161" s="4" t="s">
        <v>22</v>
      </c>
      <c r="V161" s="4" t="s">
        <v>22</v>
      </c>
      <c r="W161" s="4" t="s">
        <v>22</v>
      </c>
      <c r="X161" s="4" t="s">
        <v>22</v>
      </c>
      <c r="Y161" s="208">
        <v>103</v>
      </c>
      <c r="Z161" s="243" t="s">
        <v>21</v>
      </c>
      <c r="AA161" s="67">
        <v>41649</v>
      </c>
      <c r="AB161" s="99">
        <v>4.7</v>
      </c>
      <c r="AC161" s="99">
        <v>7.6</v>
      </c>
      <c r="AD161" s="99">
        <v>9.3000000000000007</v>
      </c>
      <c r="AE161" s="99">
        <v>1.9</v>
      </c>
      <c r="AF161" s="82">
        <v>2.75</v>
      </c>
      <c r="AG161" s="69" t="s">
        <v>23</v>
      </c>
      <c r="AH161" s="69" t="s">
        <v>22</v>
      </c>
      <c r="AI161" s="69" t="s">
        <v>22</v>
      </c>
      <c r="AJ161" s="69" t="s">
        <v>24</v>
      </c>
      <c r="AK161" s="208">
        <v>103</v>
      </c>
      <c r="AL161" s="211" t="s">
        <v>21</v>
      </c>
      <c r="AM161" s="67">
        <v>41649</v>
      </c>
      <c r="AN161" s="76">
        <v>122</v>
      </c>
      <c r="AO161" s="76">
        <v>27</v>
      </c>
      <c r="AP161" s="76">
        <v>1.4</v>
      </c>
      <c r="AQ161" s="76">
        <v>15</v>
      </c>
      <c r="AR161" s="70">
        <v>8.25</v>
      </c>
      <c r="AS161" s="4" t="s">
        <v>25</v>
      </c>
      <c r="AT161" s="4" t="s">
        <v>23</v>
      </c>
      <c r="AU161" s="4" t="s">
        <v>25</v>
      </c>
      <c r="AV161" s="4" t="s">
        <v>25</v>
      </c>
      <c r="AW161" s="208">
        <v>103</v>
      </c>
      <c r="AX161" s="211" t="s">
        <v>21</v>
      </c>
      <c r="AY161" s="67">
        <v>41649</v>
      </c>
      <c r="AZ161" s="80" t="s">
        <v>30</v>
      </c>
      <c r="BA161" s="80" t="s">
        <v>30</v>
      </c>
      <c r="BB161" s="80" t="s">
        <v>30</v>
      </c>
      <c r="BC161" s="80" t="s">
        <v>30</v>
      </c>
      <c r="BD161" s="82" t="s">
        <v>30</v>
      </c>
      <c r="BE161" s="69" t="s">
        <v>30</v>
      </c>
      <c r="BF161" s="69" t="s">
        <v>30</v>
      </c>
      <c r="BG161" s="69" t="s">
        <v>30</v>
      </c>
      <c r="BH161" s="69" t="s">
        <v>30</v>
      </c>
      <c r="BI161" s="208">
        <v>103</v>
      </c>
      <c r="BJ161" s="211" t="s">
        <v>21</v>
      </c>
      <c r="BK161" s="67">
        <v>41649</v>
      </c>
      <c r="BL161" s="71">
        <v>12</v>
      </c>
      <c r="BM161" s="71">
        <v>48.4</v>
      </c>
      <c r="BN161" s="71">
        <v>2.8</v>
      </c>
      <c r="BO161" s="71">
        <v>21.3</v>
      </c>
      <c r="BP161" s="70">
        <v>6.25</v>
      </c>
      <c r="BQ161" s="4" t="s">
        <v>24</v>
      </c>
      <c r="BR161" s="4" t="s">
        <v>23</v>
      </c>
      <c r="BS161" s="4" t="s">
        <v>24</v>
      </c>
      <c r="BT161" s="4" t="s">
        <v>25</v>
      </c>
      <c r="BU161" s="208">
        <v>103</v>
      </c>
      <c r="BV161" s="214"/>
      <c r="BW161" s="3">
        <v>41654</v>
      </c>
      <c r="BX161" s="99">
        <v>377</v>
      </c>
      <c r="BY161" s="99">
        <v>4130</v>
      </c>
      <c r="BZ161" s="99">
        <v>2.2000000000000002</v>
      </c>
      <c r="CA161" s="99">
        <v>127</v>
      </c>
      <c r="CB161" s="70">
        <v>9</v>
      </c>
      <c r="CC161" s="4" t="s">
        <v>25</v>
      </c>
      <c r="CD161" s="4" t="s">
        <v>25</v>
      </c>
      <c r="CE161" s="4" t="s">
        <v>24</v>
      </c>
      <c r="CF161" s="4" t="s">
        <v>25</v>
      </c>
      <c r="CG161" s="226">
        <v>103</v>
      </c>
      <c r="CH161" s="217"/>
      <c r="CI161" s="3">
        <v>41654</v>
      </c>
      <c r="CJ161" s="99">
        <v>6.1</v>
      </c>
      <c r="CK161" s="99">
        <v>14.2</v>
      </c>
      <c r="CL161" s="99">
        <v>6</v>
      </c>
      <c r="CM161" s="99">
        <v>2.23</v>
      </c>
      <c r="CN161" s="70">
        <v>4</v>
      </c>
      <c r="CO161" s="4" t="s">
        <v>24</v>
      </c>
      <c r="CP161" s="4" t="s">
        <v>22</v>
      </c>
      <c r="CQ161" s="4" t="s">
        <v>23</v>
      </c>
      <c r="CR161" s="4" t="s">
        <v>24</v>
      </c>
      <c r="CS161" s="208">
        <v>103</v>
      </c>
      <c r="CT161" s="214"/>
      <c r="CU161" s="3">
        <v>41654</v>
      </c>
      <c r="CV161" s="6">
        <v>6.2</v>
      </c>
      <c r="CW161" s="6">
        <v>12.6</v>
      </c>
      <c r="CX161" s="6">
        <v>7.2</v>
      </c>
      <c r="CY161" s="6">
        <v>0.76</v>
      </c>
      <c r="CZ161" s="5">
        <v>2.75</v>
      </c>
      <c r="DA161" s="4" t="s">
        <v>24</v>
      </c>
      <c r="DB161" s="4" t="s">
        <v>22</v>
      </c>
      <c r="DC161" s="4" t="s">
        <v>22</v>
      </c>
      <c r="DD161" s="4" t="s">
        <v>23</v>
      </c>
      <c r="DE161" s="208"/>
      <c r="DF161" s="214"/>
      <c r="DG161" s="3"/>
      <c r="DH161" s="6"/>
      <c r="DI161" s="6"/>
      <c r="DJ161" s="6"/>
      <c r="DK161" s="6"/>
      <c r="DL161" s="70"/>
      <c r="DM161" s="4"/>
      <c r="DN161" s="4"/>
      <c r="DO161" s="4"/>
      <c r="DP161" s="4"/>
      <c r="DQ161" s="208">
        <v>103</v>
      </c>
      <c r="DR161" s="214"/>
      <c r="DS161" s="3">
        <v>41654</v>
      </c>
      <c r="DT161" s="6">
        <v>87.3</v>
      </c>
      <c r="DU161" s="6">
        <v>69.5</v>
      </c>
      <c r="DV161" s="6">
        <v>3</v>
      </c>
      <c r="DW161" s="6">
        <v>50.5</v>
      </c>
      <c r="DX161" s="70">
        <v>8</v>
      </c>
      <c r="DY161" s="4" t="s">
        <v>25</v>
      </c>
      <c r="DZ161" s="4" t="s">
        <v>24</v>
      </c>
      <c r="EA161" s="4" t="s">
        <v>24</v>
      </c>
      <c r="EB161" s="4" t="s">
        <v>25</v>
      </c>
      <c r="EC161" s="208">
        <v>103</v>
      </c>
      <c r="ED161" s="214"/>
      <c r="EE161" s="3">
        <v>41654</v>
      </c>
      <c r="EF161" s="6">
        <v>50.3</v>
      </c>
      <c r="EG161" s="6">
        <v>35.1</v>
      </c>
      <c r="EH161" s="6">
        <v>2.2000000000000002</v>
      </c>
      <c r="EI161" s="6">
        <v>45.9</v>
      </c>
      <c r="EJ161" s="70">
        <v>7.25</v>
      </c>
      <c r="EK161" s="4" t="s">
        <v>25</v>
      </c>
      <c r="EL161" s="4" t="s">
        <v>23</v>
      </c>
      <c r="EM161" s="4" t="s">
        <v>24</v>
      </c>
      <c r="EN161" s="4" t="s">
        <v>25</v>
      </c>
      <c r="EO161" s="208"/>
      <c r="EP161" s="214"/>
      <c r="EQ161" s="3"/>
      <c r="ER161" s="100"/>
      <c r="ES161" s="100"/>
      <c r="ET161" s="100"/>
      <c r="EU161" s="100"/>
      <c r="EV161" s="70"/>
      <c r="EW161" s="4"/>
      <c r="EX161" s="4"/>
      <c r="EY161" s="4"/>
      <c r="EZ161" s="4"/>
      <c r="FA161" s="208">
        <v>103</v>
      </c>
      <c r="FB161" s="214"/>
      <c r="FC161" s="3">
        <v>41654</v>
      </c>
      <c r="FD161" s="100">
        <v>20</v>
      </c>
      <c r="FE161" s="100">
        <v>73.5</v>
      </c>
      <c r="FF161" s="100">
        <v>11</v>
      </c>
      <c r="FG161" s="100">
        <v>18.600000000000001</v>
      </c>
      <c r="FH161" s="70">
        <v>6.75</v>
      </c>
      <c r="FI161" s="4" t="s">
        <v>25</v>
      </c>
      <c r="FJ161" s="4" t="s">
        <v>24</v>
      </c>
      <c r="FK161" s="4" t="s">
        <v>22</v>
      </c>
      <c r="FL161" s="4" t="s">
        <v>25</v>
      </c>
      <c r="FM161" s="208">
        <v>103</v>
      </c>
      <c r="FN161" s="214"/>
      <c r="FO161" s="3">
        <v>41654</v>
      </c>
      <c r="FP161" s="6">
        <v>64</v>
      </c>
      <c r="FQ161" s="6">
        <v>57.9</v>
      </c>
      <c r="FR161" s="6">
        <v>4.5</v>
      </c>
      <c r="FS161" s="6">
        <v>20.100000000000001</v>
      </c>
      <c r="FT161" s="70">
        <v>8</v>
      </c>
      <c r="FU161" s="4" t="s">
        <v>25</v>
      </c>
      <c r="FV161" s="4" t="s">
        <v>24</v>
      </c>
      <c r="FW161" s="4" t="s">
        <v>24</v>
      </c>
      <c r="FX161" s="4" t="s">
        <v>25</v>
      </c>
      <c r="FY161" s="208">
        <v>103</v>
      </c>
      <c r="FZ161" s="214"/>
      <c r="GA161" s="3">
        <v>41654</v>
      </c>
      <c r="GB161" s="6">
        <v>12.7</v>
      </c>
      <c r="GC161" s="6">
        <v>36.6</v>
      </c>
      <c r="GD161" s="6">
        <v>5</v>
      </c>
      <c r="GE161" s="6">
        <v>19.2</v>
      </c>
      <c r="GF161" s="70">
        <v>5.5</v>
      </c>
      <c r="GG161" s="4" t="s">
        <v>24</v>
      </c>
      <c r="GH161" s="4" t="s">
        <v>23</v>
      </c>
      <c r="GI161" s="4" t="s">
        <v>23</v>
      </c>
      <c r="GJ161" s="4" t="s">
        <v>25</v>
      </c>
      <c r="GK161" s="208"/>
      <c r="GL161" s="214"/>
      <c r="GM161" s="3"/>
      <c r="GN161" s="6"/>
      <c r="GO161" s="6"/>
      <c r="GP161" s="6"/>
      <c r="GQ161" s="6"/>
      <c r="GR161" s="70"/>
      <c r="GS161" s="4"/>
      <c r="GT161" s="4"/>
      <c r="GU161" s="4"/>
      <c r="GV161" s="4"/>
      <c r="GW161" s="208"/>
      <c r="GX161" s="214"/>
      <c r="GY161" s="3"/>
      <c r="GZ161" s="6"/>
      <c r="HA161" s="6"/>
      <c r="HB161" s="6"/>
      <c r="HC161" s="6"/>
      <c r="HD161" s="70"/>
      <c r="HE161" s="4"/>
      <c r="HF161" s="4"/>
      <c r="HG161" s="4"/>
      <c r="HH161" s="4"/>
      <c r="HI161" s="208"/>
      <c r="HJ161" s="214"/>
      <c r="HK161" s="3"/>
      <c r="HL161" s="6"/>
      <c r="HM161" s="6"/>
      <c r="HN161" s="6"/>
      <c r="HO161" s="6"/>
      <c r="HP161" s="70"/>
      <c r="HQ161" s="4"/>
      <c r="HR161" s="4"/>
      <c r="HS161" s="4"/>
      <c r="HT161" s="4"/>
    </row>
    <row r="162" spans="1:228" x14ac:dyDescent="0.25">
      <c r="A162" s="209"/>
      <c r="B162" s="212"/>
      <c r="C162" s="67">
        <v>41680</v>
      </c>
      <c r="D162" s="71">
        <v>1</v>
      </c>
      <c r="E162" s="71">
        <v>6.5</v>
      </c>
      <c r="F162" s="71">
        <v>8.4</v>
      </c>
      <c r="G162" s="71">
        <v>0.08</v>
      </c>
      <c r="H162" s="5">
        <v>1</v>
      </c>
      <c r="I162" s="4" t="s">
        <v>22</v>
      </c>
      <c r="J162" s="4" t="s">
        <v>22</v>
      </c>
      <c r="K162" s="4" t="s">
        <v>22</v>
      </c>
      <c r="L162" s="4" t="s">
        <v>22</v>
      </c>
      <c r="M162" s="209"/>
      <c r="N162" s="212"/>
      <c r="O162" s="67">
        <v>41680</v>
      </c>
      <c r="P162" s="105">
        <v>1.4</v>
      </c>
      <c r="Q162" s="99">
        <v>10.7</v>
      </c>
      <c r="R162" s="99">
        <v>7.8</v>
      </c>
      <c r="S162" s="99">
        <v>0.14000000000000001</v>
      </c>
      <c r="T162" s="5">
        <v>1</v>
      </c>
      <c r="U162" s="4" t="s">
        <v>22</v>
      </c>
      <c r="V162" s="4" t="s">
        <v>22</v>
      </c>
      <c r="W162" s="4" t="s">
        <v>22</v>
      </c>
      <c r="X162" s="4" t="s">
        <v>22</v>
      </c>
      <c r="Y162" s="209"/>
      <c r="Z162" s="244"/>
      <c r="AA162" s="67">
        <v>41680</v>
      </c>
      <c r="AB162" s="99">
        <v>6.8</v>
      </c>
      <c r="AC162" s="99">
        <v>22.2</v>
      </c>
      <c r="AD162" s="99">
        <v>6.6</v>
      </c>
      <c r="AE162" s="99">
        <v>3.4</v>
      </c>
      <c r="AF162" s="82">
        <v>5</v>
      </c>
      <c r="AG162" s="69" t="s">
        <v>24</v>
      </c>
      <c r="AH162" s="69" t="s">
        <v>23</v>
      </c>
      <c r="AI162" s="69" t="s">
        <v>22</v>
      </c>
      <c r="AJ162" s="69" t="s">
        <v>25</v>
      </c>
      <c r="AK162" s="209"/>
      <c r="AL162" s="212"/>
      <c r="AM162" s="67">
        <v>41680</v>
      </c>
      <c r="AN162" s="71">
        <v>10.8</v>
      </c>
      <c r="AO162" s="71">
        <v>15</v>
      </c>
      <c r="AP162" s="71">
        <v>4.0999999999999996</v>
      </c>
      <c r="AQ162" s="71">
        <v>9.6999999999999993</v>
      </c>
      <c r="AR162" s="5">
        <v>5.75</v>
      </c>
      <c r="AS162" s="4" t="s">
        <v>24</v>
      </c>
      <c r="AT162" s="4" t="s">
        <v>22</v>
      </c>
      <c r="AU162" s="4" t="s">
        <v>24</v>
      </c>
      <c r="AV162" s="4" t="s">
        <v>25</v>
      </c>
      <c r="AW162" s="209"/>
      <c r="AX162" s="212"/>
      <c r="AY162" s="67">
        <v>41680</v>
      </c>
      <c r="AZ162" s="80" t="s">
        <v>30</v>
      </c>
      <c r="BA162" s="80" t="s">
        <v>30</v>
      </c>
      <c r="BB162" s="80" t="s">
        <v>30</v>
      </c>
      <c r="BC162" s="80" t="s">
        <v>30</v>
      </c>
      <c r="BD162" s="82" t="s">
        <v>30</v>
      </c>
      <c r="BE162" s="69" t="s">
        <v>30</v>
      </c>
      <c r="BF162" s="69" t="s">
        <v>30</v>
      </c>
      <c r="BG162" s="69" t="s">
        <v>30</v>
      </c>
      <c r="BH162" s="69" t="s">
        <v>30</v>
      </c>
      <c r="BI162" s="209"/>
      <c r="BJ162" s="212"/>
      <c r="BK162" s="67">
        <v>41680</v>
      </c>
      <c r="BL162" s="71">
        <v>10.8</v>
      </c>
      <c r="BM162" s="71">
        <v>27.8</v>
      </c>
      <c r="BN162" s="71">
        <v>2.4</v>
      </c>
      <c r="BO162" s="71">
        <v>18.7</v>
      </c>
      <c r="BP162" s="5">
        <v>6.25</v>
      </c>
      <c r="BQ162" s="4" t="s">
        <v>24</v>
      </c>
      <c r="BR162" s="4" t="s">
        <v>23</v>
      </c>
      <c r="BS162" s="4" t="s">
        <v>24</v>
      </c>
      <c r="BT162" s="4" t="s">
        <v>25</v>
      </c>
      <c r="BU162" s="209"/>
      <c r="BV162" s="215"/>
      <c r="BW162" s="3">
        <v>41675</v>
      </c>
      <c r="BX162" s="99">
        <v>77.8</v>
      </c>
      <c r="BY162" s="99">
        <v>379</v>
      </c>
      <c r="BZ162" s="99">
        <v>1.4</v>
      </c>
      <c r="CA162" s="99">
        <v>60.1</v>
      </c>
      <c r="CB162" s="5">
        <v>10</v>
      </c>
      <c r="CC162" s="4" t="s">
        <v>25</v>
      </c>
      <c r="CD162" s="4" t="s">
        <v>25</v>
      </c>
      <c r="CE162" s="4" t="s">
        <v>25</v>
      </c>
      <c r="CF162" s="4" t="s">
        <v>25</v>
      </c>
      <c r="CG162" s="227"/>
      <c r="CH162" s="215"/>
      <c r="CI162" s="3">
        <v>41675</v>
      </c>
      <c r="CJ162" s="6">
        <v>8.1999999999999993</v>
      </c>
      <c r="CK162" s="6">
        <v>18.8</v>
      </c>
      <c r="CL162" s="6">
        <v>6.3</v>
      </c>
      <c r="CM162" s="6">
        <v>1.62</v>
      </c>
      <c r="CN162" s="5">
        <v>4</v>
      </c>
      <c r="CO162" s="4" t="s">
        <v>24</v>
      </c>
      <c r="CP162" s="4" t="s">
        <v>22</v>
      </c>
      <c r="CQ162" s="4" t="s">
        <v>23</v>
      </c>
      <c r="CR162" s="4" t="s">
        <v>24</v>
      </c>
      <c r="CS162" s="209"/>
      <c r="CT162" s="215"/>
      <c r="CU162" s="3">
        <v>41675</v>
      </c>
      <c r="CV162" s="6">
        <v>8.5</v>
      </c>
      <c r="CW162" s="6">
        <v>41</v>
      </c>
      <c r="CX162" s="6">
        <v>5.8</v>
      </c>
      <c r="CY162" s="6">
        <v>2.34</v>
      </c>
      <c r="CZ162" s="5">
        <v>4.5</v>
      </c>
      <c r="DA162" s="4" t="s">
        <v>24</v>
      </c>
      <c r="DB162" s="4" t="s">
        <v>23</v>
      </c>
      <c r="DC162" s="4" t="s">
        <v>23</v>
      </c>
      <c r="DD162" s="4" t="s">
        <v>24</v>
      </c>
      <c r="DE162" s="209"/>
      <c r="DF162" s="215"/>
      <c r="DG162" s="3"/>
      <c r="DH162" s="6"/>
      <c r="DI162" s="6"/>
      <c r="DJ162" s="6"/>
      <c r="DK162" s="6"/>
      <c r="DL162" s="5"/>
      <c r="DM162" s="4"/>
      <c r="DN162" s="4"/>
      <c r="DO162" s="4"/>
      <c r="DP162" s="4"/>
      <c r="DQ162" s="209"/>
      <c r="DR162" s="215"/>
      <c r="DS162" s="3">
        <v>41675</v>
      </c>
      <c r="DT162" s="6">
        <v>47.9</v>
      </c>
      <c r="DU162" s="6">
        <v>41.8</v>
      </c>
      <c r="DV162" s="6">
        <v>0.5</v>
      </c>
      <c r="DW162" s="6">
        <v>37.799999999999997</v>
      </c>
      <c r="DX162" s="5">
        <v>8.25</v>
      </c>
      <c r="DY162" s="4" t="s">
        <v>25</v>
      </c>
      <c r="DZ162" s="4" t="s">
        <v>23</v>
      </c>
      <c r="EA162" s="4" t="s">
        <v>25</v>
      </c>
      <c r="EB162" s="4" t="s">
        <v>25</v>
      </c>
      <c r="EC162" s="209"/>
      <c r="ED162" s="215"/>
      <c r="EE162" s="3">
        <v>41675</v>
      </c>
      <c r="EF162" s="6">
        <v>44.8</v>
      </c>
      <c r="EG162" s="6">
        <v>92.8</v>
      </c>
      <c r="EH162" s="6">
        <v>1</v>
      </c>
      <c r="EI162" s="6">
        <v>46.4</v>
      </c>
      <c r="EJ162" s="5">
        <v>9</v>
      </c>
      <c r="EK162" s="4" t="s">
        <v>25</v>
      </c>
      <c r="EL162" s="4" t="s">
        <v>24</v>
      </c>
      <c r="EM162" s="4" t="s">
        <v>25</v>
      </c>
      <c r="EN162" s="4" t="s">
        <v>25</v>
      </c>
      <c r="EO162" s="209"/>
      <c r="EP162" s="215"/>
      <c r="EQ162" s="3"/>
      <c r="ER162" s="6"/>
      <c r="ES162" s="6"/>
      <c r="ET162" s="6"/>
      <c r="EU162" s="6"/>
      <c r="EV162" s="5"/>
      <c r="EW162" s="4"/>
      <c r="EX162" s="4"/>
      <c r="EY162" s="4"/>
      <c r="EZ162" s="4"/>
      <c r="FA162" s="209"/>
      <c r="FB162" s="215"/>
      <c r="FC162" s="3">
        <v>41675</v>
      </c>
      <c r="FD162" s="6">
        <v>23.1</v>
      </c>
      <c r="FE162" s="6">
        <v>39.5</v>
      </c>
      <c r="FF162" s="6">
        <v>0.6</v>
      </c>
      <c r="FG162" s="6">
        <v>31.5</v>
      </c>
      <c r="FH162" s="5">
        <v>8.25</v>
      </c>
      <c r="FI162" s="4" t="s">
        <v>25</v>
      </c>
      <c r="FJ162" s="4" t="s">
        <v>23</v>
      </c>
      <c r="FK162" s="4" t="s">
        <v>25</v>
      </c>
      <c r="FL162" s="4" t="s">
        <v>25</v>
      </c>
      <c r="FM162" s="209"/>
      <c r="FN162" s="215"/>
      <c r="FO162" s="3">
        <v>41675</v>
      </c>
      <c r="FP162" s="6">
        <v>12.2</v>
      </c>
      <c r="FQ162" s="6">
        <v>56.8</v>
      </c>
      <c r="FR162" s="6">
        <v>3.4</v>
      </c>
      <c r="FS162" s="6">
        <v>26.3</v>
      </c>
      <c r="FT162" s="5">
        <v>7</v>
      </c>
      <c r="FU162" s="4" t="s">
        <v>24</v>
      </c>
      <c r="FV162" s="4" t="s">
        <v>24</v>
      </c>
      <c r="FW162" s="4" t="s">
        <v>24</v>
      </c>
      <c r="FX162" s="4" t="s">
        <v>25</v>
      </c>
      <c r="FY162" s="209"/>
      <c r="FZ162" s="215"/>
      <c r="GA162" s="3">
        <v>41675</v>
      </c>
      <c r="GB162" s="6">
        <v>9.6999999999999993</v>
      </c>
      <c r="GC162" s="6">
        <v>133</v>
      </c>
      <c r="GD162" s="6">
        <v>3.6</v>
      </c>
      <c r="GE162" s="6">
        <v>19</v>
      </c>
      <c r="GF162" s="5">
        <v>8</v>
      </c>
      <c r="GG162" s="4" t="s">
        <v>24</v>
      </c>
      <c r="GH162" s="4" t="s">
        <v>25</v>
      </c>
      <c r="GI162" s="4" t="s">
        <v>24</v>
      </c>
      <c r="GJ162" s="4" t="s">
        <v>25</v>
      </c>
      <c r="GK162" s="209"/>
      <c r="GL162" s="215"/>
      <c r="GM162" s="3"/>
      <c r="GN162" s="6"/>
      <c r="GO162" s="6"/>
      <c r="GP162" s="6"/>
      <c r="GQ162" s="6"/>
      <c r="GR162" s="5"/>
      <c r="GS162" s="4"/>
      <c r="GT162" s="4"/>
      <c r="GU162" s="4"/>
      <c r="GV162" s="4"/>
      <c r="GW162" s="209"/>
      <c r="GX162" s="215"/>
      <c r="GY162" s="3"/>
      <c r="GZ162" s="6"/>
      <c r="HA162" s="6"/>
      <c r="HB162" s="6"/>
      <c r="HC162" s="6"/>
      <c r="HD162" s="5"/>
      <c r="HE162" s="4"/>
      <c r="HF162" s="4"/>
      <c r="HG162" s="4"/>
      <c r="HH162" s="4"/>
      <c r="HI162" s="209"/>
      <c r="HJ162" s="215"/>
      <c r="HK162" s="3"/>
      <c r="HL162" s="6"/>
      <c r="HM162" s="6"/>
      <c r="HN162" s="6"/>
      <c r="HO162" s="6"/>
      <c r="HP162" s="5"/>
      <c r="HQ162" s="4"/>
      <c r="HR162" s="4"/>
      <c r="HS162" s="4"/>
      <c r="HT162" s="4"/>
    </row>
    <row r="163" spans="1:228" x14ac:dyDescent="0.25">
      <c r="A163" s="209"/>
      <c r="B163" s="212"/>
      <c r="C163" s="67">
        <v>41701</v>
      </c>
      <c r="D163" s="71">
        <v>1</v>
      </c>
      <c r="E163" s="71">
        <v>3.8</v>
      </c>
      <c r="F163" s="71">
        <v>7.4</v>
      </c>
      <c r="G163" s="71">
        <v>0.01</v>
      </c>
      <c r="H163" s="5">
        <v>1</v>
      </c>
      <c r="I163" s="4" t="s">
        <v>22</v>
      </c>
      <c r="J163" s="4" t="s">
        <v>22</v>
      </c>
      <c r="K163" s="4" t="s">
        <v>22</v>
      </c>
      <c r="L163" s="4" t="s">
        <v>22</v>
      </c>
      <c r="M163" s="209"/>
      <c r="N163" s="212"/>
      <c r="O163" s="67">
        <v>41701</v>
      </c>
      <c r="P163" s="105">
        <v>1</v>
      </c>
      <c r="Q163" s="99">
        <v>11.2</v>
      </c>
      <c r="R163" s="99">
        <v>7.9</v>
      </c>
      <c r="S163" s="99">
        <v>0.06</v>
      </c>
      <c r="T163" s="104">
        <v>1</v>
      </c>
      <c r="U163" s="69" t="s">
        <v>22</v>
      </c>
      <c r="V163" s="69" t="s">
        <v>22</v>
      </c>
      <c r="W163" s="69" t="s">
        <v>22</v>
      </c>
      <c r="X163" s="69" t="s">
        <v>22</v>
      </c>
      <c r="Y163" s="209"/>
      <c r="Z163" s="244"/>
      <c r="AA163" s="67">
        <v>41701</v>
      </c>
      <c r="AB163" s="99">
        <v>1.4</v>
      </c>
      <c r="AC163" s="99">
        <v>13.4</v>
      </c>
      <c r="AD163" s="99">
        <v>8.1</v>
      </c>
      <c r="AE163" s="99">
        <v>0.31</v>
      </c>
      <c r="AF163" s="82">
        <v>1</v>
      </c>
      <c r="AG163" s="69" t="s">
        <v>22</v>
      </c>
      <c r="AH163" s="69" t="s">
        <v>22</v>
      </c>
      <c r="AI163" s="69" t="s">
        <v>22</v>
      </c>
      <c r="AJ163" s="69" t="s">
        <v>22</v>
      </c>
      <c r="AK163" s="209"/>
      <c r="AL163" s="212"/>
      <c r="AM163" s="67">
        <v>41701</v>
      </c>
      <c r="AN163" s="71">
        <v>4.0999999999999996</v>
      </c>
      <c r="AO163" s="71">
        <v>11.2</v>
      </c>
      <c r="AP163" s="71">
        <v>5.9</v>
      </c>
      <c r="AQ163" s="71">
        <v>5.07</v>
      </c>
      <c r="AR163" s="5">
        <v>4.25</v>
      </c>
      <c r="AS163" s="4" t="s">
        <v>23</v>
      </c>
      <c r="AT163" s="4" t="s">
        <v>22</v>
      </c>
      <c r="AU163" s="4" t="s">
        <v>23</v>
      </c>
      <c r="AV163" s="4" t="s">
        <v>25</v>
      </c>
      <c r="AW163" s="209"/>
      <c r="AX163" s="212"/>
      <c r="AY163" s="67">
        <v>41701</v>
      </c>
      <c r="AZ163" s="80" t="s">
        <v>30</v>
      </c>
      <c r="BA163" s="80" t="s">
        <v>30</v>
      </c>
      <c r="BB163" s="80" t="s">
        <v>30</v>
      </c>
      <c r="BC163" s="80" t="s">
        <v>30</v>
      </c>
      <c r="BD163" s="82" t="s">
        <v>30</v>
      </c>
      <c r="BE163" s="69" t="s">
        <v>30</v>
      </c>
      <c r="BF163" s="69" t="s">
        <v>30</v>
      </c>
      <c r="BG163" s="69" t="s">
        <v>30</v>
      </c>
      <c r="BH163" s="69" t="s">
        <v>30</v>
      </c>
      <c r="BI163" s="209"/>
      <c r="BJ163" s="212"/>
      <c r="BK163" s="67">
        <v>41701</v>
      </c>
      <c r="BL163" s="71">
        <v>12.5</v>
      </c>
      <c r="BM163" s="71">
        <v>35.200000000000003</v>
      </c>
      <c r="BN163" s="71">
        <v>8.4</v>
      </c>
      <c r="BO163" s="71">
        <v>18.5</v>
      </c>
      <c r="BP163" s="5">
        <v>5</v>
      </c>
      <c r="BQ163" s="4" t="s">
        <v>24</v>
      </c>
      <c r="BR163" s="4" t="s">
        <v>23</v>
      </c>
      <c r="BS163" s="4" t="s">
        <v>22</v>
      </c>
      <c r="BT163" s="4" t="s">
        <v>25</v>
      </c>
      <c r="BU163" s="209"/>
      <c r="BV163" s="215"/>
      <c r="BW163" s="3">
        <v>41710</v>
      </c>
      <c r="BX163" s="6">
        <v>75.400000000000006</v>
      </c>
      <c r="BY163" s="6">
        <v>95.5</v>
      </c>
      <c r="BZ163" s="6">
        <v>1.8</v>
      </c>
      <c r="CA163" s="6">
        <v>46.8</v>
      </c>
      <c r="CB163" s="5">
        <v>9</v>
      </c>
      <c r="CC163" s="4" t="s">
        <v>25</v>
      </c>
      <c r="CD163" s="4" t="s">
        <v>24</v>
      </c>
      <c r="CE163" s="4" t="s">
        <v>25</v>
      </c>
      <c r="CF163" s="4" t="s">
        <v>25</v>
      </c>
      <c r="CG163" s="227"/>
      <c r="CH163" s="215"/>
      <c r="CI163" s="3">
        <v>41710</v>
      </c>
      <c r="CJ163" s="6">
        <v>6.2</v>
      </c>
      <c r="CK163" s="6">
        <v>18.399999999999999</v>
      </c>
      <c r="CL163" s="6">
        <v>2.8</v>
      </c>
      <c r="CM163" s="6">
        <v>1.4</v>
      </c>
      <c r="CN163" s="5">
        <v>4.75</v>
      </c>
      <c r="CO163" s="4" t="s">
        <v>24</v>
      </c>
      <c r="CP163" s="4" t="s">
        <v>22</v>
      </c>
      <c r="CQ163" s="4" t="s">
        <v>24</v>
      </c>
      <c r="CR163" s="4" t="s">
        <v>24</v>
      </c>
      <c r="CS163" s="209"/>
      <c r="CT163" s="215"/>
      <c r="CU163" s="3">
        <v>41710</v>
      </c>
      <c r="CV163" s="6">
        <v>6.2</v>
      </c>
      <c r="CW163" s="6">
        <v>18.3</v>
      </c>
      <c r="CX163" s="6">
        <v>5.5</v>
      </c>
      <c r="CY163" s="6">
        <v>0.57999999999999996</v>
      </c>
      <c r="CZ163" s="5">
        <v>3.25</v>
      </c>
      <c r="DA163" s="4" t="s">
        <v>24</v>
      </c>
      <c r="DB163" s="4" t="s">
        <v>22</v>
      </c>
      <c r="DC163" s="4" t="s">
        <v>23</v>
      </c>
      <c r="DD163" s="4" t="s">
        <v>23</v>
      </c>
      <c r="DE163" s="209"/>
      <c r="DF163" s="215"/>
      <c r="DG163" s="3"/>
      <c r="DH163" s="6"/>
      <c r="DI163" s="6"/>
      <c r="DJ163" s="6"/>
      <c r="DK163" s="6"/>
      <c r="DL163" s="5"/>
      <c r="DM163" s="4"/>
      <c r="DN163" s="4"/>
      <c r="DO163" s="4"/>
      <c r="DP163" s="4"/>
      <c r="DQ163" s="209"/>
      <c r="DR163" s="215"/>
      <c r="DS163" s="3">
        <v>41710</v>
      </c>
      <c r="DT163" s="6">
        <v>64.8</v>
      </c>
      <c r="DU163" s="6">
        <v>21.1</v>
      </c>
      <c r="DV163" s="6">
        <v>1.4</v>
      </c>
      <c r="DW163" s="6">
        <v>50</v>
      </c>
      <c r="DX163" s="5">
        <v>8.25</v>
      </c>
      <c r="DY163" s="4" t="s">
        <v>25</v>
      </c>
      <c r="DZ163" s="4" t="s">
        <v>23</v>
      </c>
      <c r="EA163" s="4" t="s">
        <v>25</v>
      </c>
      <c r="EB163" s="4" t="s">
        <v>25</v>
      </c>
      <c r="EC163" s="209"/>
      <c r="ED163" s="215"/>
      <c r="EE163" s="3">
        <v>41710</v>
      </c>
      <c r="EF163" s="6">
        <v>91.2</v>
      </c>
      <c r="EG163" s="6">
        <v>69</v>
      </c>
      <c r="EH163" s="6">
        <v>1.2</v>
      </c>
      <c r="EI163" s="6">
        <v>51.7</v>
      </c>
      <c r="EJ163" s="5">
        <v>9</v>
      </c>
      <c r="EK163" s="4" t="s">
        <v>25</v>
      </c>
      <c r="EL163" s="4" t="s">
        <v>24</v>
      </c>
      <c r="EM163" s="4" t="s">
        <v>25</v>
      </c>
      <c r="EN163" s="4" t="s">
        <v>25</v>
      </c>
      <c r="EO163" s="209"/>
      <c r="EP163" s="215"/>
      <c r="EQ163" s="3"/>
      <c r="ER163" s="6"/>
      <c r="ES163" s="6"/>
      <c r="ET163" s="6"/>
      <c r="EU163" s="6"/>
      <c r="EV163" s="5"/>
      <c r="EW163" s="4"/>
      <c r="EX163" s="4"/>
      <c r="EY163" s="4"/>
      <c r="EZ163" s="4"/>
      <c r="FA163" s="209"/>
      <c r="FB163" s="215"/>
      <c r="FC163" s="3">
        <v>41710</v>
      </c>
      <c r="FD163" s="6">
        <v>20.8</v>
      </c>
      <c r="FE163" s="6">
        <v>14.5</v>
      </c>
      <c r="FF163" s="6">
        <v>0.8</v>
      </c>
      <c r="FG163" s="6">
        <v>23.7</v>
      </c>
      <c r="FH163" s="5">
        <v>7.75</v>
      </c>
      <c r="FI163" s="4" t="s">
        <v>25</v>
      </c>
      <c r="FJ163" s="4" t="s">
        <v>22</v>
      </c>
      <c r="FK163" s="4" t="s">
        <v>25</v>
      </c>
      <c r="FL163" s="4" t="s">
        <v>25</v>
      </c>
      <c r="FM163" s="209"/>
      <c r="FN163" s="215"/>
      <c r="FO163" s="3">
        <v>41710</v>
      </c>
      <c r="FP163" s="6">
        <v>16.100000000000001</v>
      </c>
      <c r="FQ163" s="6">
        <v>22.5</v>
      </c>
      <c r="FR163" s="6">
        <v>1.6</v>
      </c>
      <c r="FS163" s="6">
        <v>22.5</v>
      </c>
      <c r="FT163" s="5">
        <v>8.25</v>
      </c>
      <c r="FU163" s="4" t="s">
        <v>25</v>
      </c>
      <c r="FV163" s="4" t="s">
        <v>23</v>
      </c>
      <c r="FW163" s="4" t="s">
        <v>25</v>
      </c>
      <c r="FX163" s="4" t="s">
        <v>25</v>
      </c>
      <c r="FY163" s="209"/>
      <c r="FZ163" s="215"/>
      <c r="GA163" s="3">
        <v>41710</v>
      </c>
      <c r="GB163" s="6">
        <v>12.7</v>
      </c>
      <c r="GC163" s="6">
        <v>23.5</v>
      </c>
      <c r="GD163" s="6">
        <v>1.5</v>
      </c>
      <c r="GE163" s="6">
        <v>13.6</v>
      </c>
      <c r="GF163" s="5">
        <v>7.25</v>
      </c>
      <c r="GG163" s="4" t="s">
        <v>24</v>
      </c>
      <c r="GH163" s="4" t="s">
        <v>23</v>
      </c>
      <c r="GI163" s="4" t="s">
        <v>25</v>
      </c>
      <c r="GJ163" s="4" t="s">
        <v>25</v>
      </c>
      <c r="GK163" s="209"/>
      <c r="GL163" s="215"/>
      <c r="GM163" s="3"/>
      <c r="GN163" s="6"/>
      <c r="GO163" s="6"/>
      <c r="GP163" s="6"/>
      <c r="GQ163" s="6"/>
      <c r="GR163" s="5"/>
      <c r="GS163" s="4"/>
      <c r="GT163" s="4"/>
      <c r="GU163" s="4"/>
      <c r="GV163" s="4"/>
      <c r="GW163" s="209"/>
      <c r="GX163" s="215"/>
      <c r="GY163" s="3"/>
      <c r="GZ163" s="6"/>
      <c r="HA163" s="6"/>
      <c r="HB163" s="6"/>
      <c r="HC163" s="6"/>
      <c r="HD163" s="5"/>
      <c r="HE163" s="4"/>
      <c r="HF163" s="4"/>
      <c r="HG163" s="4"/>
      <c r="HH163" s="4"/>
      <c r="HI163" s="209"/>
      <c r="HJ163" s="215"/>
      <c r="HK163" s="3"/>
      <c r="HL163" s="6"/>
      <c r="HM163" s="6"/>
      <c r="HN163" s="6"/>
      <c r="HO163" s="6"/>
      <c r="HP163" s="5"/>
      <c r="HQ163" s="4"/>
      <c r="HR163" s="4"/>
      <c r="HS163" s="4"/>
      <c r="HT163" s="4"/>
    </row>
    <row r="164" spans="1:228" x14ac:dyDescent="0.25">
      <c r="A164" s="209"/>
      <c r="B164" s="212"/>
      <c r="C164" s="67">
        <v>41730</v>
      </c>
      <c r="D164" s="99">
        <v>1</v>
      </c>
      <c r="E164" s="99">
        <v>8.4</v>
      </c>
      <c r="F164" s="99">
        <v>6.8</v>
      </c>
      <c r="G164" s="99">
        <v>0.04</v>
      </c>
      <c r="H164" s="5">
        <v>1</v>
      </c>
      <c r="I164" s="4" t="s">
        <v>22</v>
      </c>
      <c r="J164" s="4" t="s">
        <v>22</v>
      </c>
      <c r="K164" s="4" t="s">
        <v>22</v>
      </c>
      <c r="L164" s="4" t="s">
        <v>22</v>
      </c>
      <c r="M164" s="209"/>
      <c r="N164" s="212"/>
      <c r="O164" s="67">
        <v>41730</v>
      </c>
      <c r="P164" s="105">
        <v>1.2</v>
      </c>
      <c r="Q164" s="99">
        <v>18.5</v>
      </c>
      <c r="R164" s="99">
        <v>6.9</v>
      </c>
      <c r="S164" s="99">
        <v>0.21</v>
      </c>
      <c r="T164" s="5">
        <v>1</v>
      </c>
      <c r="U164" s="4" t="s">
        <v>22</v>
      </c>
      <c r="V164" s="4" t="s">
        <v>22</v>
      </c>
      <c r="W164" s="4" t="s">
        <v>22</v>
      </c>
      <c r="X164" s="4" t="s">
        <v>22</v>
      </c>
      <c r="Y164" s="209"/>
      <c r="Z164" s="244"/>
      <c r="AA164" s="67">
        <v>41730</v>
      </c>
      <c r="AB164" s="99">
        <v>2.2999999999999998</v>
      </c>
      <c r="AC164" s="99">
        <v>10.6</v>
      </c>
      <c r="AD164" s="99">
        <v>4.2</v>
      </c>
      <c r="AE164" s="99">
        <v>2.84</v>
      </c>
      <c r="AF164" s="82">
        <v>3.5</v>
      </c>
      <c r="AG164" s="69" t="s">
        <v>22</v>
      </c>
      <c r="AH164" s="69" t="s">
        <v>22</v>
      </c>
      <c r="AI164" s="69" t="s">
        <v>24</v>
      </c>
      <c r="AJ164" s="69" t="s">
        <v>24</v>
      </c>
      <c r="AK164" s="209"/>
      <c r="AL164" s="212"/>
      <c r="AM164" s="67">
        <v>41730</v>
      </c>
      <c r="AN164" s="99">
        <v>7.8</v>
      </c>
      <c r="AO164" s="99">
        <v>18</v>
      </c>
      <c r="AP164" s="99">
        <v>3</v>
      </c>
      <c r="AQ164" s="99">
        <v>5.32</v>
      </c>
      <c r="AR164" s="5">
        <v>5.75</v>
      </c>
      <c r="AS164" s="4" t="s">
        <v>24</v>
      </c>
      <c r="AT164" s="4" t="s">
        <v>22</v>
      </c>
      <c r="AU164" s="4" t="s">
        <v>24</v>
      </c>
      <c r="AV164" s="4" t="s">
        <v>25</v>
      </c>
      <c r="AW164" s="209"/>
      <c r="AX164" s="212"/>
      <c r="AY164" s="67">
        <v>41730</v>
      </c>
      <c r="AZ164" s="79" t="s">
        <v>30</v>
      </c>
      <c r="BA164" s="79" t="s">
        <v>30</v>
      </c>
      <c r="BB164" s="79" t="s">
        <v>30</v>
      </c>
      <c r="BC164" s="79" t="s">
        <v>30</v>
      </c>
      <c r="BD164" s="5" t="s">
        <v>30</v>
      </c>
      <c r="BE164" s="4" t="s">
        <v>30</v>
      </c>
      <c r="BF164" s="4" t="s">
        <v>30</v>
      </c>
      <c r="BG164" s="4" t="s">
        <v>30</v>
      </c>
      <c r="BH164" s="4" t="s">
        <v>30</v>
      </c>
      <c r="BI164" s="209"/>
      <c r="BJ164" s="212"/>
      <c r="BK164" s="67">
        <v>41730</v>
      </c>
      <c r="BL164" s="76">
        <v>8.5</v>
      </c>
      <c r="BM164" s="76">
        <v>26.4</v>
      </c>
      <c r="BN164" s="76">
        <v>0.5</v>
      </c>
      <c r="BO164" s="76">
        <v>19.8</v>
      </c>
      <c r="BP164" s="74">
        <v>7.25</v>
      </c>
      <c r="BQ164" s="4" t="s">
        <v>24</v>
      </c>
      <c r="BR164" s="4" t="s">
        <v>23</v>
      </c>
      <c r="BS164" s="4" t="s">
        <v>25</v>
      </c>
      <c r="BT164" s="4" t="s">
        <v>25</v>
      </c>
      <c r="BU164" s="209"/>
      <c r="BV164" s="215"/>
      <c r="BW164" s="3">
        <v>41751</v>
      </c>
      <c r="BX164" s="6">
        <v>87.9</v>
      </c>
      <c r="BY164" s="6">
        <v>3030</v>
      </c>
      <c r="BZ164" s="6">
        <v>1.2</v>
      </c>
      <c r="CA164" s="6">
        <v>99</v>
      </c>
      <c r="CB164" s="5">
        <v>10</v>
      </c>
      <c r="CC164" s="4" t="s">
        <v>25</v>
      </c>
      <c r="CD164" s="4" t="s">
        <v>25</v>
      </c>
      <c r="CE164" s="4" t="s">
        <v>25</v>
      </c>
      <c r="CF164" s="4" t="s">
        <v>25</v>
      </c>
      <c r="CG164" s="227"/>
      <c r="CH164" s="215"/>
      <c r="CI164" s="3">
        <v>41751</v>
      </c>
      <c r="CJ164" s="6">
        <v>8</v>
      </c>
      <c r="CK164" s="6">
        <v>13.2</v>
      </c>
      <c r="CL164" s="6">
        <v>2.6</v>
      </c>
      <c r="CM164" s="6">
        <v>1.01</v>
      </c>
      <c r="CN164" s="5">
        <v>4.75</v>
      </c>
      <c r="CO164" s="4" t="s">
        <v>24</v>
      </c>
      <c r="CP164" s="4" t="s">
        <v>22</v>
      </c>
      <c r="CQ164" s="4" t="s">
        <v>24</v>
      </c>
      <c r="CR164" s="4" t="s">
        <v>24</v>
      </c>
      <c r="CS164" s="209"/>
      <c r="CT164" s="215"/>
      <c r="CU164" s="3">
        <v>41751</v>
      </c>
      <c r="CV164" s="6">
        <v>7.6</v>
      </c>
      <c r="CW164" s="6">
        <v>16.5</v>
      </c>
      <c r="CX164" s="6">
        <v>4.2</v>
      </c>
      <c r="CY164" s="6">
        <v>0.79</v>
      </c>
      <c r="CZ164" s="5">
        <v>4</v>
      </c>
      <c r="DA164" s="4" t="s">
        <v>24</v>
      </c>
      <c r="DB164" s="4" t="s">
        <v>22</v>
      </c>
      <c r="DC164" s="4" t="s">
        <v>24</v>
      </c>
      <c r="DD164" s="4" t="s">
        <v>23</v>
      </c>
      <c r="DE164" s="209"/>
      <c r="DF164" s="215"/>
      <c r="DG164" s="3"/>
      <c r="DH164" s="6"/>
      <c r="DI164" s="6"/>
      <c r="DJ164" s="6"/>
      <c r="DK164" s="6"/>
      <c r="DL164" s="5"/>
      <c r="DM164" s="4"/>
      <c r="DN164" s="4"/>
      <c r="DO164" s="4"/>
      <c r="DP164" s="4"/>
      <c r="DQ164" s="209"/>
      <c r="DR164" s="215"/>
      <c r="DS164" s="3">
        <v>41751</v>
      </c>
      <c r="DT164" s="6">
        <v>121</v>
      </c>
      <c r="DU164" s="6">
        <v>29.8</v>
      </c>
      <c r="DV164" s="6">
        <v>1.4</v>
      </c>
      <c r="DW164" s="6">
        <v>106</v>
      </c>
      <c r="DX164" s="5">
        <v>8.25</v>
      </c>
      <c r="DY164" s="4" t="s">
        <v>25</v>
      </c>
      <c r="DZ164" s="4" t="s">
        <v>23</v>
      </c>
      <c r="EA164" s="4" t="s">
        <v>25</v>
      </c>
      <c r="EB164" s="4" t="s">
        <v>25</v>
      </c>
      <c r="EC164" s="209"/>
      <c r="ED164" s="215"/>
      <c r="EE164" s="3">
        <v>41751</v>
      </c>
      <c r="EF164" s="6">
        <v>30.1</v>
      </c>
      <c r="EG164" s="6">
        <v>22.6</v>
      </c>
      <c r="EH164" s="6">
        <v>0.6</v>
      </c>
      <c r="EI164" s="6">
        <v>94.9</v>
      </c>
      <c r="EJ164" s="5">
        <v>8.25</v>
      </c>
      <c r="EK164" s="4" t="s">
        <v>25</v>
      </c>
      <c r="EL164" s="4" t="s">
        <v>23</v>
      </c>
      <c r="EM164" s="4" t="s">
        <v>25</v>
      </c>
      <c r="EN164" s="4" t="s">
        <v>25</v>
      </c>
      <c r="EO164" s="209"/>
      <c r="EP164" s="215"/>
      <c r="EQ164" s="3"/>
      <c r="ER164" s="6"/>
      <c r="ES164" s="6"/>
      <c r="ET164" s="6"/>
      <c r="EU164" s="6"/>
      <c r="EV164" s="5"/>
      <c r="EW164" s="4"/>
      <c r="EX164" s="4"/>
      <c r="EY164" s="4"/>
      <c r="EZ164" s="4"/>
      <c r="FA164" s="209"/>
      <c r="FB164" s="215"/>
      <c r="FC164" s="3">
        <v>41751</v>
      </c>
      <c r="FD164" s="6">
        <v>11.6</v>
      </c>
      <c r="FE164" s="6">
        <v>14.5</v>
      </c>
      <c r="FF164" s="6">
        <v>0.8</v>
      </c>
      <c r="FG164" s="6">
        <v>45.5</v>
      </c>
      <c r="FH164" s="5">
        <v>6.75</v>
      </c>
      <c r="FI164" s="4" t="s">
        <v>24</v>
      </c>
      <c r="FJ164" s="4" t="s">
        <v>22</v>
      </c>
      <c r="FK164" s="4" t="s">
        <v>25</v>
      </c>
      <c r="FL164" s="4" t="s">
        <v>25</v>
      </c>
      <c r="FM164" s="209"/>
      <c r="FN164" s="215"/>
      <c r="FO164" s="3">
        <v>41751</v>
      </c>
      <c r="FP164" s="6">
        <v>6.8</v>
      </c>
      <c r="FQ164" s="6">
        <v>31.4</v>
      </c>
      <c r="FR164" s="6">
        <v>2.8</v>
      </c>
      <c r="FS164" s="6">
        <v>38.4</v>
      </c>
      <c r="FT164" s="5">
        <v>6.25</v>
      </c>
      <c r="FU164" s="4" t="s">
        <v>24</v>
      </c>
      <c r="FV164" s="4" t="s">
        <v>23</v>
      </c>
      <c r="FW164" s="4" t="s">
        <v>24</v>
      </c>
      <c r="FX164" s="4" t="s">
        <v>25</v>
      </c>
      <c r="FY164" s="209"/>
      <c r="FZ164" s="215"/>
      <c r="GA164" s="3">
        <v>41751</v>
      </c>
      <c r="GB164" s="6">
        <v>6.8</v>
      </c>
      <c r="GC164" s="6">
        <v>27.5</v>
      </c>
      <c r="GD164" s="6">
        <v>3.4</v>
      </c>
      <c r="GE164" s="6">
        <v>35</v>
      </c>
      <c r="GF164" s="5">
        <v>6.25</v>
      </c>
      <c r="GG164" s="4" t="s">
        <v>24</v>
      </c>
      <c r="GH164" s="4" t="s">
        <v>23</v>
      </c>
      <c r="GI164" s="4" t="s">
        <v>24</v>
      </c>
      <c r="GJ164" s="4" t="s">
        <v>25</v>
      </c>
      <c r="GK164" s="209"/>
      <c r="GL164" s="215"/>
      <c r="GM164" s="3"/>
      <c r="GN164" s="6"/>
      <c r="GO164" s="6"/>
      <c r="GP164" s="6"/>
      <c r="GQ164" s="6"/>
      <c r="GR164" s="5"/>
      <c r="GS164" s="4"/>
      <c r="GT164" s="4"/>
      <c r="GU164" s="4"/>
      <c r="GV164" s="4"/>
      <c r="GW164" s="209"/>
      <c r="GX164" s="215"/>
      <c r="GY164" s="3"/>
      <c r="GZ164" s="6"/>
      <c r="HA164" s="6"/>
      <c r="HB164" s="6"/>
      <c r="HC164" s="6"/>
      <c r="HD164" s="5"/>
      <c r="HE164" s="4"/>
      <c r="HF164" s="4"/>
      <c r="HG164" s="4"/>
      <c r="HH164" s="4"/>
      <c r="HI164" s="209"/>
      <c r="HJ164" s="215"/>
      <c r="HK164" s="3"/>
      <c r="HL164" s="6"/>
      <c r="HM164" s="6"/>
      <c r="HN164" s="6"/>
      <c r="HO164" s="6"/>
      <c r="HP164" s="5"/>
      <c r="HQ164" s="4"/>
      <c r="HR164" s="4"/>
      <c r="HS164" s="4"/>
      <c r="HT164" s="4"/>
    </row>
    <row r="165" spans="1:228" x14ac:dyDescent="0.25">
      <c r="A165" s="209"/>
      <c r="B165" s="212"/>
      <c r="C165" s="3">
        <v>41766</v>
      </c>
      <c r="D165" s="73">
        <v>1.2</v>
      </c>
      <c r="E165" s="73">
        <v>4.4000000000000004</v>
      </c>
      <c r="F165" s="73">
        <v>7</v>
      </c>
      <c r="G165" s="73">
        <v>0.04</v>
      </c>
      <c r="H165" s="5">
        <v>1</v>
      </c>
      <c r="I165" s="4" t="s">
        <v>22</v>
      </c>
      <c r="J165" s="4" t="s">
        <v>22</v>
      </c>
      <c r="K165" s="4" t="s">
        <v>22</v>
      </c>
      <c r="L165" s="4" t="s">
        <v>22</v>
      </c>
      <c r="M165" s="209"/>
      <c r="N165" s="212"/>
      <c r="O165" s="3">
        <v>41766</v>
      </c>
      <c r="P165" s="105">
        <v>1.4</v>
      </c>
      <c r="Q165" s="99">
        <v>7.9</v>
      </c>
      <c r="R165" s="99">
        <v>7.1</v>
      </c>
      <c r="S165" s="99">
        <v>0.05</v>
      </c>
      <c r="T165" s="5">
        <v>1</v>
      </c>
      <c r="U165" s="4" t="s">
        <v>22</v>
      </c>
      <c r="V165" s="4" t="s">
        <v>22</v>
      </c>
      <c r="W165" s="4" t="s">
        <v>22</v>
      </c>
      <c r="X165" s="4" t="s">
        <v>22</v>
      </c>
      <c r="Y165" s="209"/>
      <c r="Z165" s="244"/>
      <c r="AA165" s="67">
        <v>41766</v>
      </c>
      <c r="AB165" s="99">
        <v>2.2000000000000002</v>
      </c>
      <c r="AC165" s="99">
        <v>4.5</v>
      </c>
      <c r="AD165" s="99">
        <v>4.4000000000000004</v>
      </c>
      <c r="AE165" s="99">
        <v>0.68</v>
      </c>
      <c r="AF165" s="82">
        <v>2.75</v>
      </c>
      <c r="AG165" s="69" t="s">
        <v>22</v>
      </c>
      <c r="AH165" s="69" t="s">
        <v>22</v>
      </c>
      <c r="AI165" s="69" t="s">
        <v>24</v>
      </c>
      <c r="AJ165" s="69" t="s">
        <v>23</v>
      </c>
      <c r="AK165" s="209"/>
      <c r="AL165" s="212"/>
      <c r="AM165" s="3">
        <v>41766</v>
      </c>
      <c r="AN165" s="99">
        <v>11.6</v>
      </c>
      <c r="AO165" s="99">
        <v>12</v>
      </c>
      <c r="AP165" s="99">
        <v>1.3</v>
      </c>
      <c r="AQ165" s="99">
        <v>6.75</v>
      </c>
      <c r="AR165" s="5">
        <v>6.75</v>
      </c>
      <c r="AS165" s="4" t="s">
        <v>24</v>
      </c>
      <c r="AT165" s="4" t="s">
        <v>22</v>
      </c>
      <c r="AU165" s="4" t="s">
        <v>25</v>
      </c>
      <c r="AV165" s="4" t="s">
        <v>25</v>
      </c>
      <c r="AW165" s="209"/>
      <c r="AX165" s="212"/>
      <c r="AY165" s="3">
        <v>41766</v>
      </c>
      <c r="AZ165" s="79" t="s">
        <v>30</v>
      </c>
      <c r="BA165" s="79" t="s">
        <v>30</v>
      </c>
      <c r="BB165" s="79" t="s">
        <v>30</v>
      </c>
      <c r="BC165" s="79" t="s">
        <v>30</v>
      </c>
      <c r="BD165" s="5" t="s">
        <v>30</v>
      </c>
      <c r="BE165" s="4" t="s">
        <v>30</v>
      </c>
      <c r="BF165" s="4" t="s">
        <v>30</v>
      </c>
      <c r="BG165" s="4" t="s">
        <v>30</v>
      </c>
      <c r="BH165" s="4" t="s">
        <v>30</v>
      </c>
      <c r="BI165" s="209"/>
      <c r="BJ165" s="212"/>
      <c r="BK165" s="3">
        <v>41766</v>
      </c>
      <c r="BL165" s="76">
        <v>8.1999999999999993</v>
      </c>
      <c r="BM165" s="76">
        <v>14.6</v>
      </c>
      <c r="BN165" s="76">
        <v>0.9</v>
      </c>
      <c r="BO165" s="76">
        <v>12.2</v>
      </c>
      <c r="BP165" s="74">
        <v>6.75</v>
      </c>
      <c r="BQ165" s="4" t="s">
        <v>24</v>
      </c>
      <c r="BR165" s="4" t="s">
        <v>22</v>
      </c>
      <c r="BS165" s="4" t="s">
        <v>25</v>
      </c>
      <c r="BT165" s="4" t="s">
        <v>25</v>
      </c>
      <c r="BU165" s="209"/>
      <c r="BV165" s="215"/>
      <c r="BW165" s="3">
        <v>41779</v>
      </c>
      <c r="BX165" s="6">
        <v>52.6</v>
      </c>
      <c r="BY165" s="6">
        <v>43</v>
      </c>
      <c r="BZ165" s="6">
        <v>0.9</v>
      </c>
      <c r="CA165" s="6">
        <v>101</v>
      </c>
      <c r="CB165" s="5">
        <v>8.25</v>
      </c>
      <c r="CC165" s="4" t="s">
        <v>25</v>
      </c>
      <c r="CD165" s="4" t="s">
        <v>23</v>
      </c>
      <c r="CE165" s="4" t="s">
        <v>25</v>
      </c>
      <c r="CF165" s="4" t="s">
        <v>25</v>
      </c>
      <c r="CG165" s="227"/>
      <c r="CH165" s="215"/>
      <c r="CI165" s="3">
        <v>41779</v>
      </c>
      <c r="CJ165" s="6">
        <v>7.2</v>
      </c>
      <c r="CK165" s="6">
        <v>1.1000000000000001</v>
      </c>
      <c r="CL165" s="6">
        <v>0.7</v>
      </c>
      <c r="CM165" s="6">
        <v>2.0499999999999998</v>
      </c>
      <c r="CN165" s="5">
        <v>5.75</v>
      </c>
      <c r="CO165" s="4" t="s">
        <v>24</v>
      </c>
      <c r="CP165" s="4" t="s">
        <v>22</v>
      </c>
      <c r="CQ165" s="4" t="s">
        <v>25</v>
      </c>
      <c r="CR165" s="4" t="s">
        <v>24</v>
      </c>
      <c r="CS165" s="209"/>
      <c r="CT165" s="215"/>
      <c r="CU165" s="3">
        <v>41779</v>
      </c>
      <c r="CV165" s="6">
        <v>6.2</v>
      </c>
      <c r="CW165" s="6">
        <v>15</v>
      </c>
      <c r="CX165" s="6">
        <v>5.4</v>
      </c>
      <c r="CY165" s="6">
        <v>1.65</v>
      </c>
      <c r="CZ165" s="5">
        <v>4</v>
      </c>
      <c r="DA165" s="4" t="s">
        <v>24</v>
      </c>
      <c r="DB165" s="4" t="s">
        <v>22</v>
      </c>
      <c r="DC165" s="4" t="s">
        <v>23</v>
      </c>
      <c r="DD165" s="4" t="s">
        <v>24</v>
      </c>
      <c r="DE165" s="209"/>
      <c r="DF165" s="215"/>
      <c r="DG165" s="3"/>
      <c r="DH165" s="6"/>
      <c r="DI165" s="6"/>
      <c r="DJ165" s="6"/>
      <c r="DK165" s="6"/>
      <c r="DL165" s="5"/>
      <c r="DM165" s="4"/>
      <c r="DN165" s="4"/>
      <c r="DO165" s="4"/>
      <c r="DP165" s="4"/>
      <c r="DQ165" s="209"/>
      <c r="DR165" s="215"/>
      <c r="DS165" s="3">
        <v>41779</v>
      </c>
      <c r="DT165" s="6">
        <v>35.6</v>
      </c>
      <c r="DU165" s="6">
        <v>24.8</v>
      </c>
      <c r="DV165" s="6">
        <v>0.6</v>
      </c>
      <c r="DW165" s="6">
        <v>96.1</v>
      </c>
      <c r="DX165" s="5">
        <v>8.25</v>
      </c>
      <c r="DY165" s="4" t="s">
        <v>25</v>
      </c>
      <c r="DZ165" s="4" t="s">
        <v>23</v>
      </c>
      <c r="EA165" s="4" t="s">
        <v>25</v>
      </c>
      <c r="EB165" s="4" t="s">
        <v>25</v>
      </c>
      <c r="EC165" s="209"/>
      <c r="ED165" s="215"/>
      <c r="EE165" s="3">
        <v>41779</v>
      </c>
      <c r="EF165" s="6">
        <v>20.6</v>
      </c>
      <c r="EG165" s="6">
        <v>19.8</v>
      </c>
      <c r="EH165" s="6">
        <v>0.9</v>
      </c>
      <c r="EI165" s="6">
        <v>73.3</v>
      </c>
      <c r="EJ165" s="5">
        <v>7.75</v>
      </c>
      <c r="EK165" s="4" t="s">
        <v>25</v>
      </c>
      <c r="EL165" s="4" t="s">
        <v>22</v>
      </c>
      <c r="EM165" s="4" t="s">
        <v>25</v>
      </c>
      <c r="EN165" s="4" t="s">
        <v>25</v>
      </c>
      <c r="EO165" s="209"/>
      <c r="EP165" s="215"/>
      <c r="EQ165" s="3"/>
      <c r="ER165" s="6"/>
      <c r="ES165" s="6"/>
      <c r="ET165" s="6"/>
      <c r="EU165" s="6"/>
      <c r="EV165" s="5"/>
      <c r="EW165" s="4"/>
      <c r="EX165" s="4"/>
      <c r="EY165" s="4"/>
      <c r="EZ165" s="4"/>
      <c r="FA165" s="209"/>
      <c r="FB165" s="215"/>
      <c r="FC165" s="3">
        <v>41779</v>
      </c>
      <c r="FD165" s="6">
        <v>14.9</v>
      </c>
      <c r="FE165" s="6">
        <v>12.3</v>
      </c>
      <c r="FF165" s="6">
        <v>0.6</v>
      </c>
      <c r="FG165" s="6">
        <v>24.8</v>
      </c>
      <c r="FH165" s="5">
        <v>6.75</v>
      </c>
      <c r="FI165" s="4" t="s">
        <v>24</v>
      </c>
      <c r="FJ165" s="4" t="s">
        <v>22</v>
      </c>
      <c r="FK165" s="4" t="s">
        <v>25</v>
      </c>
      <c r="FL165" s="4" t="s">
        <v>25</v>
      </c>
      <c r="FM165" s="209"/>
      <c r="FN165" s="215"/>
      <c r="FO165" s="3">
        <v>41779</v>
      </c>
      <c r="FP165" s="6">
        <v>8.4</v>
      </c>
      <c r="FQ165" s="6">
        <v>40</v>
      </c>
      <c r="FR165" s="6">
        <v>4.5</v>
      </c>
      <c r="FS165" s="6">
        <v>21.9</v>
      </c>
      <c r="FT165" s="5">
        <v>6.25</v>
      </c>
      <c r="FU165" s="4" t="s">
        <v>24</v>
      </c>
      <c r="FV165" s="4" t="s">
        <v>23</v>
      </c>
      <c r="FW165" s="4" t="s">
        <v>24</v>
      </c>
      <c r="FX165" s="4" t="s">
        <v>25</v>
      </c>
      <c r="FY165" s="209"/>
      <c r="FZ165" s="215"/>
      <c r="GA165" s="3">
        <v>41779</v>
      </c>
      <c r="GB165" s="6">
        <v>6.4</v>
      </c>
      <c r="GC165" s="6">
        <v>25.5</v>
      </c>
      <c r="GD165" s="6">
        <v>5.9</v>
      </c>
      <c r="GE165" s="6">
        <v>16.8</v>
      </c>
      <c r="GF165" s="5">
        <v>5.5</v>
      </c>
      <c r="GG165" s="4" t="s">
        <v>24</v>
      </c>
      <c r="GH165" s="4" t="s">
        <v>23</v>
      </c>
      <c r="GI165" s="4" t="s">
        <v>23</v>
      </c>
      <c r="GJ165" s="4" t="s">
        <v>25</v>
      </c>
      <c r="GK165" s="209"/>
      <c r="GL165" s="215"/>
      <c r="GM165" s="3"/>
      <c r="GN165" s="6"/>
      <c r="GO165" s="6"/>
      <c r="GP165" s="6"/>
      <c r="GQ165" s="6"/>
      <c r="GR165" s="5"/>
      <c r="GS165" s="4"/>
      <c r="GT165" s="4"/>
      <c r="GU165" s="4"/>
      <c r="GV165" s="4"/>
      <c r="GW165" s="209"/>
      <c r="GX165" s="215"/>
      <c r="GY165" s="3"/>
      <c r="GZ165" s="6"/>
      <c r="HA165" s="6"/>
      <c r="HB165" s="6"/>
      <c r="HC165" s="6"/>
      <c r="HD165" s="5"/>
      <c r="HE165" s="4"/>
      <c r="HF165" s="4"/>
      <c r="HG165" s="4"/>
      <c r="HH165" s="4"/>
      <c r="HI165" s="209"/>
      <c r="HJ165" s="215"/>
      <c r="HK165" s="3"/>
      <c r="HL165" s="6"/>
      <c r="HM165" s="6"/>
      <c r="HN165" s="6"/>
      <c r="HO165" s="6"/>
      <c r="HP165" s="5"/>
      <c r="HQ165" s="4"/>
      <c r="HR165" s="4"/>
      <c r="HS165" s="4"/>
      <c r="HT165" s="4"/>
    </row>
    <row r="166" spans="1:228" x14ac:dyDescent="0.25">
      <c r="A166" s="209"/>
      <c r="B166" s="212"/>
      <c r="C166" s="3">
        <v>41800</v>
      </c>
      <c r="D166" s="76">
        <v>1</v>
      </c>
      <c r="E166" s="76">
        <v>33.799999999999997</v>
      </c>
      <c r="F166" s="76">
        <v>5.2</v>
      </c>
      <c r="G166" s="76">
        <v>0.06</v>
      </c>
      <c r="H166" s="74">
        <v>2</v>
      </c>
      <c r="I166" s="4" t="s">
        <v>22</v>
      </c>
      <c r="J166" s="4" t="s">
        <v>23</v>
      </c>
      <c r="K166" s="4" t="s">
        <v>23</v>
      </c>
      <c r="L166" s="4" t="s">
        <v>22</v>
      </c>
      <c r="M166" s="209"/>
      <c r="N166" s="212"/>
      <c r="O166" s="3">
        <v>41800</v>
      </c>
      <c r="P166" s="76">
        <v>1</v>
      </c>
      <c r="Q166" s="101">
        <v>27.4</v>
      </c>
      <c r="R166" s="76">
        <v>5.3</v>
      </c>
      <c r="S166" s="76">
        <v>0.13</v>
      </c>
      <c r="T166" s="5">
        <v>2</v>
      </c>
      <c r="U166" s="4" t="s">
        <v>22</v>
      </c>
      <c r="V166" s="4" t="s">
        <v>23</v>
      </c>
      <c r="W166" s="4" t="s">
        <v>23</v>
      </c>
      <c r="X166" s="4" t="s">
        <v>22</v>
      </c>
      <c r="Y166" s="209"/>
      <c r="Z166" s="244"/>
      <c r="AA166" s="67">
        <v>41800</v>
      </c>
      <c r="AB166" s="99">
        <v>3.1</v>
      </c>
      <c r="AC166" s="99">
        <v>112</v>
      </c>
      <c r="AD166" s="99">
        <v>3.6</v>
      </c>
      <c r="AE166" s="99">
        <v>1</v>
      </c>
      <c r="AF166" s="5">
        <v>6.25</v>
      </c>
      <c r="AG166" s="4" t="s">
        <v>23</v>
      </c>
      <c r="AH166" s="4" t="s">
        <v>25</v>
      </c>
      <c r="AI166" s="4" t="s">
        <v>24</v>
      </c>
      <c r="AJ166" s="4" t="s">
        <v>24</v>
      </c>
      <c r="AK166" s="209"/>
      <c r="AL166" s="212"/>
      <c r="AM166" s="3">
        <v>41800</v>
      </c>
      <c r="AN166" s="76">
        <v>3.9</v>
      </c>
      <c r="AO166" s="76">
        <v>50.6</v>
      </c>
      <c r="AP166" s="76">
        <v>3.3</v>
      </c>
      <c r="AQ166" s="76">
        <v>3.1</v>
      </c>
      <c r="AR166" s="74">
        <v>6.25</v>
      </c>
      <c r="AS166" s="4" t="s">
        <v>23</v>
      </c>
      <c r="AT166" s="4" t="s">
        <v>24</v>
      </c>
      <c r="AU166" s="4" t="s">
        <v>24</v>
      </c>
      <c r="AV166" s="4" t="s">
        <v>25</v>
      </c>
      <c r="AW166" s="209"/>
      <c r="AX166" s="212"/>
      <c r="AY166" s="3">
        <v>41800</v>
      </c>
      <c r="AZ166" s="79" t="s">
        <v>30</v>
      </c>
      <c r="BA166" s="79" t="s">
        <v>30</v>
      </c>
      <c r="BB166" s="79" t="s">
        <v>30</v>
      </c>
      <c r="BC166" s="79" t="s">
        <v>30</v>
      </c>
      <c r="BD166" s="5" t="s">
        <v>30</v>
      </c>
      <c r="BE166" s="4" t="s">
        <v>30</v>
      </c>
      <c r="BF166" s="4" t="s">
        <v>30</v>
      </c>
      <c r="BG166" s="4" t="s">
        <v>30</v>
      </c>
      <c r="BH166" s="4" t="s">
        <v>30</v>
      </c>
      <c r="BI166" s="209"/>
      <c r="BJ166" s="212"/>
      <c r="BK166" s="3">
        <v>41800</v>
      </c>
      <c r="BL166" s="76">
        <v>4.2</v>
      </c>
      <c r="BM166" s="76">
        <v>9.4</v>
      </c>
      <c r="BN166" s="76">
        <v>0.8</v>
      </c>
      <c r="BO166" s="76">
        <v>17.2</v>
      </c>
      <c r="BP166" s="74">
        <v>6</v>
      </c>
      <c r="BQ166" s="4" t="s">
        <v>23</v>
      </c>
      <c r="BR166" s="4" t="s">
        <v>22</v>
      </c>
      <c r="BS166" s="4" t="s">
        <v>25</v>
      </c>
      <c r="BT166" s="4" t="s">
        <v>25</v>
      </c>
      <c r="BU166" s="209"/>
      <c r="BV166" s="215"/>
      <c r="BW166" s="3">
        <v>41807</v>
      </c>
      <c r="BX166" s="6">
        <v>6.3</v>
      </c>
      <c r="BY166" s="6">
        <v>16.399999999999999</v>
      </c>
      <c r="BZ166" s="6">
        <v>5.6</v>
      </c>
      <c r="CA166" s="6">
        <v>3.5</v>
      </c>
      <c r="CB166" s="5">
        <v>5</v>
      </c>
      <c r="CC166" s="4" t="s">
        <v>24</v>
      </c>
      <c r="CD166" s="4" t="s">
        <v>22</v>
      </c>
      <c r="CE166" s="4" t="s">
        <v>23</v>
      </c>
      <c r="CF166" s="4" t="s">
        <v>25</v>
      </c>
      <c r="CG166" s="227"/>
      <c r="CH166" s="215"/>
      <c r="CI166" s="3">
        <v>41807</v>
      </c>
      <c r="CJ166" s="6">
        <v>6.2</v>
      </c>
      <c r="CK166" s="6">
        <v>5</v>
      </c>
      <c r="CL166" s="6">
        <v>2.5</v>
      </c>
      <c r="CM166" s="6">
        <v>1.5</v>
      </c>
      <c r="CN166" s="5">
        <v>4.75</v>
      </c>
      <c r="CO166" s="4" t="s">
        <v>24</v>
      </c>
      <c r="CP166" s="4" t="s">
        <v>22</v>
      </c>
      <c r="CQ166" s="4" t="s">
        <v>24</v>
      </c>
      <c r="CR166" s="4" t="s">
        <v>24</v>
      </c>
      <c r="CS166" s="209"/>
      <c r="CT166" s="215"/>
      <c r="CU166" s="3">
        <v>41807</v>
      </c>
      <c r="CV166" s="6">
        <v>6.3</v>
      </c>
      <c r="CW166" s="6">
        <v>19.5</v>
      </c>
      <c r="CX166" s="6">
        <v>5.3</v>
      </c>
      <c r="CY166" s="6">
        <v>1.06</v>
      </c>
      <c r="CZ166" s="5">
        <v>4</v>
      </c>
      <c r="DA166" s="4" t="s">
        <v>24</v>
      </c>
      <c r="DB166" s="4" t="s">
        <v>22</v>
      </c>
      <c r="DC166" s="4" t="s">
        <v>23</v>
      </c>
      <c r="DD166" s="4" t="s">
        <v>24</v>
      </c>
      <c r="DE166" s="209"/>
      <c r="DF166" s="215"/>
      <c r="DG166" s="3"/>
      <c r="DH166" s="6"/>
      <c r="DI166" s="6"/>
      <c r="DJ166" s="6"/>
      <c r="DK166" s="6"/>
      <c r="DL166" s="5"/>
      <c r="DM166" s="4"/>
      <c r="DN166" s="4"/>
      <c r="DO166" s="4"/>
      <c r="DP166" s="4"/>
      <c r="DQ166" s="209"/>
      <c r="DR166" s="215"/>
      <c r="DS166" s="3">
        <v>41807</v>
      </c>
      <c r="DT166" s="6">
        <v>6.5</v>
      </c>
      <c r="DU166" s="6">
        <v>7</v>
      </c>
      <c r="DV166" s="6">
        <v>1.2</v>
      </c>
      <c r="DW166" s="6">
        <v>9.74</v>
      </c>
      <c r="DX166" s="5">
        <v>6.75</v>
      </c>
      <c r="DY166" s="4" t="s">
        <v>24</v>
      </c>
      <c r="DZ166" s="4" t="s">
        <v>22</v>
      </c>
      <c r="EA166" s="4" t="s">
        <v>25</v>
      </c>
      <c r="EB166" s="4" t="s">
        <v>25</v>
      </c>
      <c r="EC166" s="209"/>
      <c r="ED166" s="215"/>
      <c r="EE166" s="3">
        <v>41807</v>
      </c>
      <c r="EF166" s="6">
        <v>15.5</v>
      </c>
      <c r="EG166" s="6">
        <v>13.9</v>
      </c>
      <c r="EH166" s="6">
        <v>2.6</v>
      </c>
      <c r="EI166" s="6">
        <v>15.2</v>
      </c>
      <c r="EJ166" s="5">
        <v>6.75</v>
      </c>
      <c r="EK166" s="4" t="s">
        <v>25</v>
      </c>
      <c r="EL166" s="4" t="s">
        <v>22</v>
      </c>
      <c r="EM166" s="4" t="s">
        <v>24</v>
      </c>
      <c r="EN166" s="4" t="s">
        <v>25</v>
      </c>
      <c r="EO166" s="209"/>
      <c r="EP166" s="215"/>
      <c r="EQ166" s="3"/>
      <c r="ER166" s="6"/>
      <c r="ES166" s="6"/>
      <c r="ET166" s="6"/>
      <c r="EU166" s="6"/>
      <c r="EV166" s="5"/>
      <c r="EW166" s="4"/>
      <c r="EX166" s="4"/>
      <c r="EY166" s="4"/>
      <c r="EZ166" s="4"/>
      <c r="FA166" s="209"/>
      <c r="FB166" s="215"/>
      <c r="FC166" s="3">
        <v>41807</v>
      </c>
      <c r="FD166" s="6">
        <v>19.2</v>
      </c>
      <c r="FE166" s="6">
        <v>5.9</v>
      </c>
      <c r="FF166" s="6">
        <v>1.2</v>
      </c>
      <c r="FG166" s="6">
        <v>13.5</v>
      </c>
      <c r="FH166" s="5">
        <v>7.75</v>
      </c>
      <c r="FI166" s="4" t="s">
        <v>25</v>
      </c>
      <c r="FJ166" s="4" t="s">
        <v>22</v>
      </c>
      <c r="FK166" s="4" t="s">
        <v>25</v>
      </c>
      <c r="FL166" s="4" t="s">
        <v>25</v>
      </c>
      <c r="FM166" s="209"/>
      <c r="FN166" s="215"/>
      <c r="FO166" s="3">
        <v>41807</v>
      </c>
      <c r="FP166" s="6">
        <v>11.8</v>
      </c>
      <c r="FQ166" s="6">
        <v>10.9</v>
      </c>
      <c r="FR166" s="6">
        <v>2.2000000000000002</v>
      </c>
      <c r="FS166" s="6">
        <v>8.16</v>
      </c>
      <c r="FT166" s="5">
        <v>5.75</v>
      </c>
      <c r="FU166" s="4" t="s">
        <v>24</v>
      </c>
      <c r="FV166" s="4" t="s">
        <v>22</v>
      </c>
      <c r="FW166" s="4" t="s">
        <v>24</v>
      </c>
      <c r="FX166" s="4" t="s">
        <v>25</v>
      </c>
      <c r="FY166" s="209"/>
      <c r="FZ166" s="215"/>
      <c r="GA166" s="3">
        <v>41807</v>
      </c>
      <c r="GB166" s="6">
        <v>6.8</v>
      </c>
      <c r="GC166" s="6">
        <v>30.4</v>
      </c>
      <c r="GD166" s="6">
        <v>6.2</v>
      </c>
      <c r="GE166" s="6">
        <v>7.13</v>
      </c>
      <c r="GF166" s="5">
        <v>5.5</v>
      </c>
      <c r="GG166" s="4" t="s">
        <v>24</v>
      </c>
      <c r="GH166" s="4" t="s">
        <v>23</v>
      </c>
      <c r="GI166" s="4" t="s">
        <v>23</v>
      </c>
      <c r="GJ166" s="4" t="s">
        <v>25</v>
      </c>
      <c r="GK166" s="209"/>
      <c r="GL166" s="215"/>
      <c r="GM166" s="3"/>
      <c r="GN166" s="6"/>
      <c r="GO166" s="6"/>
      <c r="GP166" s="6"/>
      <c r="GQ166" s="6"/>
      <c r="GR166" s="5"/>
      <c r="GS166" s="4"/>
      <c r="GT166" s="4"/>
      <c r="GU166" s="4"/>
      <c r="GV166" s="4"/>
      <c r="GW166" s="209"/>
      <c r="GX166" s="215"/>
      <c r="GY166" s="3"/>
      <c r="GZ166" s="6"/>
      <c r="HA166" s="6"/>
      <c r="HB166" s="6"/>
      <c r="HC166" s="6"/>
      <c r="HD166" s="5"/>
      <c r="HE166" s="4"/>
      <c r="HF166" s="4"/>
      <c r="HG166" s="4"/>
      <c r="HH166" s="4"/>
      <c r="HI166" s="209"/>
      <c r="HJ166" s="215"/>
      <c r="HK166" s="3"/>
      <c r="HL166" s="6"/>
      <c r="HM166" s="6"/>
      <c r="HN166" s="6"/>
      <c r="HO166" s="6"/>
      <c r="HP166" s="5"/>
      <c r="HQ166" s="4"/>
      <c r="HR166" s="4"/>
      <c r="HS166" s="4"/>
      <c r="HT166" s="4"/>
    </row>
    <row r="167" spans="1:228" x14ac:dyDescent="0.25">
      <c r="A167" s="209"/>
      <c r="B167" s="212"/>
      <c r="C167" s="3">
        <v>41828</v>
      </c>
      <c r="D167" s="76">
        <v>1</v>
      </c>
      <c r="E167" s="76">
        <v>15.6</v>
      </c>
      <c r="F167" s="76">
        <v>6.8</v>
      </c>
      <c r="G167" s="76">
        <v>0.04</v>
      </c>
      <c r="H167" s="74">
        <v>1</v>
      </c>
      <c r="I167" s="4" t="s">
        <v>22</v>
      </c>
      <c r="J167" s="4" t="s">
        <v>22</v>
      </c>
      <c r="K167" s="4" t="s">
        <v>22</v>
      </c>
      <c r="L167" s="4" t="s">
        <v>22</v>
      </c>
      <c r="M167" s="209"/>
      <c r="N167" s="212"/>
      <c r="O167" s="3">
        <v>41828</v>
      </c>
      <c r="P167" s="76">
        <v>1</v>
      </c>
      <c r="Q167" s="76">
        <v>18.7</v>
      </c>
      <c r="R167" s="76">
        <v>7.3</v>
      </c>
      <c r="S167" s="76">
        <v>0.11</v>
      </c>
      <c r="T167" s="74">
        <v>1</v>
      </c>
      <c r="U167" s="4" t="s">
        <v>22</v>
      </c>
      <c r="V167" s="4" t="s">
        <v>22</v>
      </c>
      <c r="W167" s="4" t="s">
        <v>22</v>
      </c>
      <c r="X167" s="4" t="s">
        <v>22</v>
      </c>
      <c r="Y167" s="209"/>
      <c r="Z167" s="244"/>
      <c r="AA167" s="67">
        <v>41828</v>
      </c>
      <c r="AB167" s="79" t="s">
        <v>30</v>
      </c>
      <c r="AC167" s="79" t="s">
        <v>30</v>
      </c>
      <c r="AD167" s="79" t="s">
        <v>30</v>
      </c>
      <c r="AE167" s="79" t="s">
        <v>30</v>
      </c>
      <c r="AF167" s="70" t="s">
        <v>30</v>
      </c>
      <c r="AG167" s="4" t="s">
        <v>30</v>
      </c>
      <c r="AH167" s="4" t="s">
        <v>30</v>
      </c>
      <c r="AI167" s="4" t="s">
        <v>30</v>
      </c>
      <c r="AJ167" s="4" t="s">
        <v>30</v>
      </c>
      <c r="AK167" s="209"/>
      <c r="AL167" s="212"/>
      <c r="AM167" s="3">
        <v>41828</v>
      </c>
      <c r="AN167" s="76">
        <v>3.8</v>
      </c>
      <c r="AO167" s="76">
        <v>47.3</v>
      </c>
      <c r="AP167" s="76">
        <v>6.5</v>
      </c>
      <c r="AQ167" s="76">
        <v>4.07</v>
      </c>
      <c r="AR167" s="74">
        <v>4.25</v>
      </c>
      <c r="AS167" s="4" t="s">
        <v>23</v>
      </c>
      <c r="AT167" s="4" t="s">
        <v>23</v>
      </c>
      <c r="AU167" s="4" t="s">
        <v>22</v>
      </c>
      <c r="AV167" s="4" t="s">
        <v>25</v>
      </c>
      <c r="AW167" s="209"/>
      <c r="AX167" s="212"/>
      <c r="AY167" s="3">
        <v>41828</v>
      </c>
      <c r="AZ167" s="79" t="s">
        <v>30</v>
      </c>
      <c r="BA167" s="79" t="s">
        <v>30</v>
      </c>
      <c r="BB167" s="79" t="s">
        <v>30</v>
      </c>
      <c r="BC167" s="79" t="s">
        <v>30</v>
      </c>
      <c r="BD167" s="5" t="s">
        <v>30</v>
      </c>
      <c r="BE167" s="4" t="s">
        <v>30</v>
      </c>
      <c r="BF167" s="4" t="s">
        <v>30</v>
      </c>
      <c r="BG167" s="4" t="s">
        <v>30</v>
      </c>
      <c r="BH167" s="4" t="s">
        <v>30</v>
      </c>
      <c r="BI167" s="209"/>
      <c r="BJ167" s="212"/>
      <c r="BK167" s="3">
        <v>41828</v>
      </c>
      <c r="BL167" s="76">
        <v>5.6</v>
      </c>
      <c r="BM167" s="76">
        <v>13.3</v>
      </c>
      <c r="BN167" s="76">
        <v>1.8</v>
      </c>
      <c r="BO167" s="76">
        <v>17.600000000000001</v>
      </c>
      <c r="BP167" s="74">
        <v>6.75</v>
      </c>
      <c r="BQ167" s="4" t="s">
        <v>24</v>
      </c>
      <c r="BR167" s="4" t="s">
        <v>22</v>
      </c>
      <c r="BS167" s="4" t="s">
        <v>25</v>
      </c>
      <c r="BT167" s="4" t="s">
        <v>25</v>
      </c>
      <c r="BU167" s="209"/>
      <c r="BV167" s="215"/>
      <c r="BW167" s="3">
        <v>41849</v>
      </c>
      <c r="BX167" s="99">
        <v>224</v>
      </c>
      <c r="BY167" s="99">
        <v>12.9</v>
      </c>
      <c r="BZ167" s="99">
        <v>0.9</v>
      </c>
      <c r="CA167" s="99">
        <v>56.9</v>
      </c>
      <c r="CB167" s="5">
        <v>7.75</v>
      </c>
      <c r="CC167" s="4" t="s">
        <v>25</v>
      </c>
      <c r="CD167" s="4" t="s">
        <v>22</v>
      </c>
      <c r="CE167" s="4" t="s">
        <v>25</v>
      </c>
      <c r="CF167" s="4" t="s">
        <v>25</v>
      </c>
      <c r="CG167" s="227"/>
      <c r="CH167" s="215"/>
      <c r="CI167" s="3">
        <v>41849</v>
      </c>
      <c r="CJ167" s="99">
        <v>15.7</v>
      </c>
      <c r="CK167" s="99">
        <v>6.1</v>
      </c>
      <c r="CL167" s="99">
        <v>1.6</v>
      </c>
      <c r="CM167" s="99">
        <v>0.69</v>
      </c>
      <c r="CN167" s="5">
        <v>6</v>
      </c>
      <c r="CO167" s="4" t="s">
        <v>25</v>
      </c>
      <c r="CP167" s="4" t="s">
        <v>22</v>
      </c>
      <c r="CQ167" s="4" t="s">
        <v>25</v>
      </c>
      <c r="CR167" s="4" t="s">
        <v>23</v>
      </c>
      <c r="CS167" s="209"/>
      <c r="CT167" s="215"/>
      <c r="CU167" s="3">
        <v>41849</v>
      </c>
      <c r="CV167" s="99">
        <v>15.8</v>
      </c>
      <c r="CW167" s="99">
        <v>9</v>
      </c>
      <c r="CX167" s="99">
        <v>3.4</v>
      </c>
      <c r="CY167" s="99">
        <v>0.69</v>
      </c>
      <c r="CZ167" s="5">
        <v>5</v>
      </c>
      <c r="DA167" s="4" t="s">
        <v>25</v>
      </c>
      <c r="DB167" s="4" t="s">
        <v>22</v>
      </c>
      <c r="DC167" s="4" t="s">
        <v>24</v>
      </c>
      <c r="DD167" s="4" t="s">
        <v>23</v>
      </c>
      <c r="DE167" s="209"/>
      <c r="DF167" s="215"/>
      <c r="DG167" s="3"/>
      <c r="DH167" s="99"/>
      <c r="DI167" s="99"/>
      <c r="DJ167" s="99"/>
      <c r="DK167" s="99"/>
      <c r="DL167" s="5"/>
      <c r="DM167" s="4"/>
      <c r="DN167" s="4"/>
      <c r="DO167" s="4"/>
      <c r="DP167" s="4"/>
      <c r="DQ167" s="209"/>
      <c r="DR167" s="215"/>
      <c r="DS167" s="3">
        <v>41849</v>
      </c>
      <c r="DT167" s="99">
        <v>38.799999999999997</v>
      </c>
      <c r="DU167" s="99">
        <v>7.5</v>
      </c>
      <c r="DV167" s="99">
        <v>0.9</v>
      </c>
      <c r="DW167" s="99">
        <v>10.5</v>
      </c>
      <c r="DX167" s="5">
        <v>7.75</v>
      </c>
      <c r="DY167" s="4" t="s">
        <v>25</v>
      </c>
      <c r="DZ167" s="4" t="s">
        <v>22</v>
      </c>
      <c r="EA167" s="4" t="s">
        <v>25</v>
      </c>
      <c r="EB167" s="4" t="s">
        <v>25</v>
      </c>
      <c r="EC167" s="209"/>
      <c r="ED167" s="215"/>
      <c r="EE167" s="3">
        <v>41849</v>
      </c>
      <c r="EF167" s="99">
        <v>33.1</v>
      </c>
      <c r="EG167" s="99">
        <v>8.6</v>
      </c>
      <c r="EH167" s="99">
        <v>0.8</v>
      </c>
      <c r="EI167" s="99">
        <v>8.44</v>
      </c>
      <c r="EJ167" s="5">
        <v>7.75</v>
      </c>
      <c r="EK167" s="4" t="s">
        <v>25</v>
      </c>
      <c r="EL167" s="4" t="s">
        <v>22</v>
      </c>
      <c r="EM167" s="4" t="s">
        <v>25</v>
      </c>
      <c r="EN167" s="4" t="s">
        <v>25</v>
      </c>
      <c r="EO167" s="209"/>
      <c r="EP167" s="215"/>
      <c r="EQ167" s="3"/>
      <c r="ER167" s="99"/>
      <c r="ES167" s="99"/>
      <c r="ET167" s="99"/>
      <c r="EU167" s="99"/>
      <c r="EV167" s="5"/>
      <c r="EW167" s="4"/>
      <c r="EX167" s="4"/>
      <c r="EY167" s="4"/>
      <c r="EZ167" s="4"/>
      <c r="FA167" s="209"/>
      <c r="FB167" s="215"/>
      <c r="FC167" s="3">
        <v>41849</v>
      </c>
      <c r="FD167" s="99">
        <v>12.2</v>
      </c>
      <c r="FE167" s="99">
        <v>7.1</v>
      </c>
      <c r="FF167" s="99">
        <v>2.6</v>
      </c>
      <c r="FG167" s="99">
        <v>4.6399999999999997</v>
      </c>
      <c r="FH167" s="5">
        <v>5.75</v>
      </c>
      <c r="FI167" s="4" t="s">
        <v>24</v>
      </c>
      <c r="FJ167" s="4" t="s">
        <v>22</v>
      </c>
      <c r="FK167" s="4" t="s">
        <v>24</v>
      </c>
      <c r="FL167" s="4" t="s">
        <v>25</v>
      </c>
      <c r="FM167" s="209"/>
      <c r="FN167" s="215"/>
      <c r="FO167" s="3">
        <v>41849</v>
      </c>
      <c r="FP167" s="99">
        <v>10.6</v>
      </c>
      <c r="FQ167" s="99">
        <v>19.100000000000001</v>
      </c>
      <c r="FR167" s="99">
        <v>8.3000000000000007</v>
      </c>
      <c r="FS167" s="99">
        <v>7.15</v>
      </c>
      <c r="FT167" s="5">
        <v>4.5</v>
      </c>
      <c r="FU167" s="4" t="s">
        <v>24</v>
      </c>
      <c r="FV167" s="4" t="s">
        <v>22</v>
      </c>
      <c r="FW167" s="4" t="s">
        <v>22</v>
      </c>
      <c r="FX167" s="4" t="s">
        <v>25</v>
      </c>
      <c r="FY167" s="209"/>
      <c r="FZ167" s="215"/>
      <c r="GA167" s="3">
        <v>41849</v>
      </c>
      <c r="GB167" s="99">
        <v>13.4</v>
      </c>
      <c r="GC167" s="99">
        <v>28</v>
      </c>
      <c r="GD167" s="99">
        <v>7.7</v>
      </c>
      <c r="GE167" s="99">
        <v>6.88</v>
      </c>
      <c r="GF167" s="5">
        <v>5</v>
      </c>
      <c r="GG167" s="4" t="s">
        <v>24</v>
      </c>
      <c r="GH167" s="4" t="s">
        <v>23</v>
      </c>
      <c r="GI167" s="4" t="s">
        <v>22</v>
      </c>
      <c r="GJ167" s="4" t="s">
        <v>25</v>
      </c>
      <c r="GK167" s="209"/>
      <c r="GL167" s="215"/>
      <c r="GM167" s="3"/>
      <c r="GN167" s="99"/>
      <c r="GO167" s="99"/>
      <c r="GP167" s="99"/>
      <c r="GQ167" s="99"/>
      <c r="GR167" s="5"/>
      <c r="GS167" s="4"/>
      <c r="GT167" s="4"/>
      <c r="GU167" s="4"/>
      <c r="GV167" s="4"/>
      <c r="GW167" s="209"/>
      <c r="GX167" s="215"/>
      <c r="GY167" s="3"/>
      <c r="GZ167" s="99"/>
      <c r="HA167" s="99"/>
      <c r="HB167" s="99"/>
      <c r="HC167" s="99"/>
      <c r="HD167" s="5"/>
      <c r="HE167" s="4"/>
      <c r="HF167" s="4"/>
      <c r="HG167" s="4"/>
      <c r="HH167" s="4"/>
      <c r="HI167" s="209"/>
      <c r="HJ167" s="215"/>
      <c r="HK167" s="3"/>
      <c r="HL167" s="99"/>
      <c r="HM167" s="99"/>
      <c r="HN167" s="99"/>
      <c r="HO167" s="99"/>
      <c r="HP167" s="5"/>
      <c r="HQ167" s="4"/>
      <c r="HR167" s="4"/>
      <c r="HS167" s="4"/>
      <c r="HT167" s="4"/>
    </row>
    <row r="168" spans="1:228" x14ac:dyDescent="0.25">
      <c r="A168" s="209"/>
      <c r="B168" s="212"/>
      <c r="C168" s="3">
        <v>41857</v>
      </c>
      <c r="D168" s="76">
        <v>2</v>
      </c>
      <c r="E168" s="76">
        <v>187</v>
      </c>
      <c r="F168" s="76">
        <v>6.5</v>
      </c>
      <c r="G168" s="76">
        <v>0.18</v>
      </c>
      <c r="H168" s="70">
        <v>3.25</v>
      </c>
      <c r="I168" s="4" t="s">
        <v>22</v>
      </c>
      <c r="J168" s="4" t="s">
        <v>25</v>
      </c>
      <c r="K168" s="4" t="s">
        <v>22</v>
      </c>
      <c r="L168" s="4" t="s">
        <v>22</v>
      </c>
      <c r="M168" s="209"/>
      <c r="N168" s="212"/>
      <c r="O168" s="3">
        <v>41857</v>
      </c>
      <c r="P168" s="76">
        <v>2.5</v>
      </c>
      <c r="Q168" s="76">
        <v>165</v>
      </c>
      <c r="R168" s="76">
        <v>6</v>
      </c>
      <c r="S168" s="76">
        <v>0.24</v>
      </c>
      <c r="T168" s="70">
        <v>3.75</v>
      </c>
      <c r="U168" s="4" t="s">
        <v>22</v>
      </c>
      <c r="V168" s="4" t="s">
        <v>25</v>
      </c>
      <c r="W168" s="4" t="s">
        <v>23</v>
      </c>
      <c r="X168" s="4" t="s">
        <v>22</v>
      </c>
      <c r="Y168" s="209"/>
      <c r="Z168" s="244"/>
      <c r="AA168" s="67">
        <v>41857</v>
      </c>
      <c r="AB168" s="76">
        <v>2</v>
      </c>
      <c r="AC168" s="76">
        <v>113</v>
      </c>
      <c r="AD168" s="76">
        <v>5.9</v>
      </c>
      <c r="AE168" s="76">
        <v>0.5</v>
      </c>
      <c r="AF168" s="70">
        <v>3.75</v>
      </c>
      <c r="AG168" s="4" t="s">
        <v>22</v>
      </c>
      <c r="AH168" s="4" t="s">
        <v>25</v>
      </c>
      <c r="AI168" s="4" t="s">
        <v>23</v>
      </c>
      <c r="AJ168" s="4" t="s">
        <v>22</v>
      </c>
      <c r="AK168" s="209"/>
      <c r="AL168" s="212"/>
      <c r="AM168" s="3">
        <v>41857</v>
      </c>
      <c r="AN168" s="76">
        <v>4.2</v>
      </c>
      <c r="AO168" s="76">
        <v>55.4</v>
      </c>
      <c r="AP168" s="76">
        <v>5</v>
      </c>
      <c r="AQ168" s="76">
        <v>1.21</v>
      </c>
      <c r="AR168" s="70">
        <v>4.5</v>
      </c>
      <c r="AS168" s="4" t="s">
        <v>23</v>
      </c>
      <c r="AT168" s="4" t="s">
        <v>24</v>
      </c>
      <c r="AU168" s="4" t="s">
        <v>23</v>
      </c>
      <c r="AV168" s="4" t="s">
        <v>24</v>
      </c>
      <c r="AW168" s="209"/>
      <c r="AX168" s="212"/>
      <c r="AY168" s="3">
        <v>41857</v>
      </c>
      <c r="AZ168" s="79" t="s">
        <v>30</v>
      </c>
      <c r="BA168" s="79" t="s">
        <v>30</v>
      </c>
      <c r="BB168" s="79" t="s">
        <v>30</v>
      </c>
      <c r="BC168" s="79" t="s">
        <v>30</v>
      </c>
      <c r="BD168" s="5" t="s">
        <v>30</v>
      </c>
      <c r="BE168" s="4" t="s">
        <v>30</v>
      </c>
      <c r="BF168" s="4" t="s">
        <v>30</v>
      </c>
      <c r="BG168" s="4" t="s">
        <v>30</v>
      </c>
      <c r="BH168" s="4" t="s">
        <v>30</v>
      </c>
      <c r="BI168" s="209"/>
      <c r="BJ168" s="212"/>
      <c r="BK168" s="3">
        <v>41857</v>
      </c>
      <c r="BL168" s="76">
        <v>3.3</v>
      </c>
      <c r="BM168" s="76">
        <v>9.3000000000000007</v>
      </c>
      <c r="BN168" s="76">
        <v>0.9</v>
      </c>
      <c r="BO168" s="76">
        <v>15.9</v>
      </c>
      <c r="BP168" s="70">
        <v>6</v>
      </c>
      <c r="BQ168" s="4" t="s">
        <v>23</v>
      </c>
      <c r="BR168" s="4" t="s">
        <v>22</v>
      </c>
      <c r="BS168" s="4" t="s">
        <v>25</v>
      </c>
      <c r="BT168" s="4" t="s">
        <v>25</v>
      </c>
      <c r="BU168" s="209"/>
      <c r="BV168" s="215"/>
      <c r="BW168" s="3">
        <v>41870</v>
      </c>
      <c r="BX168" s="6">
        <v>28.6</v>
      </c>
      <c r="BY168" s="6">
        <v>15.6</v>
      </c>
      <c r="BZ168" s="6">
        <v>3.3</v>
      </c>
      <c r="CA168" s="6">
        <v>14.8</v>
      </c>
      <c r="CB168" s="5">
        <v>6.75</v>
      </c>
      <c r="CC168" s="4" t="s">
        <v>25</v>
      </c>
      <c r="CD168" s="4" t="s">
        <v>22</v>
      </c>
      <c r="CE168" s="4" t="s">
        <v>24</v>
      </c>
      <c r="CF168" s="4" t="s">
        <v>25</v>
      </c>
      <c r="CG168" s="227"/>
      <c r="CH168" s="215"/>
      <c r="CI168" s="3">
        <v>41870</v>
      </c>
      <c r="CJ168" s="6">
        <v>18.600000000000001</v>
      </c>
      <c r="CK168" s="6">
        <v>20.5</v>
      </c>
      <c r="CL168" s="6">
        <v>1.9</v>
      </c>
      <c r="CM168" s="6">
        <v>2.0099999999999998</v>
      </c>
      <c r="CN168" s="5">
        <v>7.25</v>
      </c>
      <c r="CO168" s="4" t="s">
        <v>25</v>
      </c>
      <c r="CP168" s="4" t="s">
        <v>23</v>
      </c>
      <c r="CQ168" s="4" t="s">
        <v>25</v>
      </c>
      <c r="CR168" s="4" t="s">
        <v>24</v>
      </c>
      <c r="CS168" s="209"/>
      <c r="CT168" s="215"/>
      <c r="CU168" s="3">
        <v>41870</v>
      </c>
      <c r="CV168" s="6">
        <v>15</v>
      </c>
      <c r="CW168" s="6">
        <v>24.6</v>
      </c>
      <c r="CX168" s="6">
        <v>3.1</v>
      </c>
      <c r="CY168" s="6">
        <v>0.59</v>
      </c>
      <c r="CZ168" s="5">
        <v>4.5</v>
      </c>
      <c r="DA168" s="4" t="s">
        <v>24</v>
      </c>
      <c r="DB168" s="4" t="s">
        <v>23</v>
      </c>
      <c r="DC168" s="4" t="s">
        <v>24</v>
      </c>
      <c r="DD168" s="4" t="s">
        <v>23</v>
      </c>
      <c r="DE168" s="209"/>
      <c r="DF168" s="215"/>
      <c r="DG168" s="3"/>
      <c r="DH168" s="6"/>
      <c r="DI168" s="6"/>
      <c r="DJ168" s="6"/>
      <c r="DK168" s="6"/>
      <c r="DL168" s="5"/>
      <c r="DM168" s="4"/>
      <c r="DN168" s="4"/>
      <c r="DO168" s="4"/>
      <c r="DP168" s="4"/>
      <c r="DQ168" s="209"/>
      <c r="DR168" s="215"/>
      <c r="DS168" s="3">
        <v>41870</v>
      </c>
      <c r="DT168" s="6">
        <v>28.8</v>
      </c>
      <c r="DU168" s="6">
        <v>23.6</v>
      </c>
      <c r="DV168" s="6">
        <v>2.2999999999999998</v>
      </c>
      <c r="DW168" s="6">
        <v>2.74</v>
      </c>
      <c r="DX168" s="5">
        <v>6.25</v>
      </c>
      <c r="DY168" s="4" t="s">
        <v>25</v>
      </c>
      <c r="DZ168" s="4" t="s">
        <v>23</v>
      </c>
      <c r="EA168" s="4" t="s">
        <v>24</v>
      </c>
      <c r="EB168" s="4" t="s">
        <v>24</v>
      </c>
      <c r="EC168" s="209"/>
      <c r="ED168" s="215"/>
      <c r="EE168" s="3">
        <v>41870</v>
      </c>
      <c r="EF168" s="6">
        <v>22.8</v>
      </c>
      <c r="EG168" s="6">
        <v>35.5</v>
      </c>
      <c r="EH168" s="6">
        <v>1.2</v>
      </c>
      <c r="EI168" s="6">
        <v>2.79</v>
      </c>
      <c r="EJ168" s="5">
        <v>7.25</v>
      </c>
      <c r="EK168" s="4" t="s">
        <v>25</v>
      </c>
      <c r="EL168" s="4" t="s">
        <v>23</v>
      </c>
      <c r="EM168" s="4" t="s">
        <v>25</v>
      </c>
      <c r="EN168" s="4" t="s">
        <v>24</v>
      </c>
      <c r="EO168" s="209"/>
      <c r="EP168" s="215"/>
      <c r="EQ168" s="3"/>
      <c r="ER168" s="6"/>
      <c r="ES168" s="6"/>
      <c r="ET168" s="6"/>
      <c r="EU168" s="6"/>
      <c r="EV168" s="5"/>
      <c r="EW168" s="4"/>
      <c r="EX168" s="4"/>
      <c r="EY168" s="4"/>
      <c r="EZ168" s="4"/>
      <c r="FA168" s="209"/>
      <c r="FB168" s="215"/>
      <c r="FC168" s="3">
        <v>41870</v>
      </c>
      <c r="FD168" s="6">
        <v>15.1</v>
      </c>
      <c r="FE168" s="6">
        <v>33.5</v>
      </c>
      <c r="FF168" s="6">
        <v>2.2000000000000002</v>
      </c>
      <c r="FG168" s="6">
        <v>2.2599999999999998</v>
      </c>
      <c r="FH168" s="5">
        <v>6.25</v>
      </c>
      <c r="FI168" s="4" t="s">
        <v>25</v>
      </c>
      <c r="FJ168" s="4" t="s">
        <v>23</v>
      </c>
      <c r="FK168" s="4" t="s">
        <v>24</v>
      </c>
      <c r="FL168" s="4" t="s">
        <v>24</v>
      </c>
      <c r="FM168" s="209"/>
      <c r="FN168" s="215"/>
      <c r="FO168" s="3">
        <v>41870</v>
      </c>
      <c r="FP168" s="6">
        <v>18.2</v>
      </c>
      <c r="FQ168" s="6">
        <v>59.2</v>
      </c>
      <c r="FR168" s="6">
        <v>2.1</v>
      </c>
      <c r="FS168" s="6">
        <v>1.76</v>
      </c>
      <c r="FT168" s="5">
        <v>7</v>
      </c>
      <c r="FU168" s="4" t="s">
        <v>25</v>
      </c>
      <c r="FV168" s="4" t="s">
        <v>24</v>
      </c>
      <c r="FW168" s="4" t="s">
        <v>24</v>
      </c>
      <c r="FX168" s="4" t="s">
        <v>24</v>
      </c>
      <c r="FY168" s="209"/>
      <c r="FZ168" s="215"/>
      <c r="GA168" s="3">
        <v>41870</v>
      </c>
      <c r="GB168" s="6">
        <v>19</v>
      </c>
      <c r="GC168" s="6">
        <v>45.2</v>
      </c>
      <c r="GD168" s="6">
        <v>1.4</v>
      </c>
      <c r="GE168" s="6">
        <v>2.15</v>
      </c>
      <c r="GF168" s="5">
        <v>7.25</v>
      </c>
      <c r="GG168" s="4" t="s">
        <v>25</v>
      </c>
      <c r="GH168" s="4" t="s">
        <v>23</v>
      </c>
      <c r="GI168" s="4" t="s">
        <v>25</v>
      </c>
      <c r="GJ168" s="4" t="s">
        <v>24</v>
      </c>
      <c r="GK168" s="209"/>
      <c r="GL168" s="215"/>
      <c r="GM168" s="3"/>
      <c r="GN168" s="6"/>
      <c r="GO168" s="6"/>
      <c r="GP168" s="6"/>
      <c r="GQ168" s="6"/>
      <c r="GR168" s="5"/>
      <c r="GS168" s="4"/>
      <c r="GT168" s="4"/>
      <c r="GU168" s="4"/>
      <c r="GV168" s="4"/>
      <c r="GW168" s="209"/>
      <c r="GX168" s="215"/>
      <c r="GY168" s="3"/>
      <c r="GZ168" s="6"/>
      <c r="HA168" s="6"/>
      <c r="HB168" s="6"/>
      <c r="HC168" s="6"/>
      <c r="HD168" s="5"/>
      <c r="HE168" s="4"/>
      <c r="HF168" s="4"/>
      <c r="HG168" s="4"/>
      <c r="HH168" s="4"/>
      <c r="HI168" s="209"/>
      <c r="HJ168" s="215"/>
      <c r="HK168" s="3"/>
      <c r="HL168" s="6"/>
      <c r="HM168" s="6"/>
      <c r="HN168" s="6"/>
      <c r="HO168" s="6"/>
      <c r="HP168" s="5"/>
      <c r="HQ168" s="4"/>
      <c r="HR168" s="4"/>
      <c r="HS168" s="4"/>
      <c r="HT168" s="4"/>
    </row>
    <row r="169" spans="1:228" x14ac:dyDescent="0.25">
      <c r="A169" s="209"/>
      <c r="B169" s="212"/>
      <c r="C169" s="67">
        <v>41884</v>
      </c>
      <c r="D169" s="76">
        <v>2.1</v>
      </c>
      <c r="E169" s="76">
        <v>12.2</v>
      </c>
      <c r="F169" s="76">
        <v>6.7</v>
      </c>
      <c r="G169" s="76">
        <v>0.03</v>
      </c>
      <c r="H169" s="70">
        <v>1</v>
      </c>
      <c r="I169" s="4" t="s">
        <v>22</v>
      </c>
      <c r="J169" s="4" t="s">
        <v>22</v>
      </c>
      <c r="K169" s="4" t="s">
        <v>22</v>
      </c>
      <c r="L169" s="4" t="s">
        <v>22</v>
      </c>
      <c r="M169" s="209"/>
      <c r="N169" s="212"/>
      <c r="O169" s="67">
        <v>41884</v>
      </c>
      <c r="P169" s="76">
        <v>1.1000000000000001</v>
      </c>
      <c r="Q169" s="76">
        <v>28.6</v>
      </c>
      <c r="R169" s="76">
        <v>5.6</v>
      </c>
      <c r="S169" s="76">
        <v>0.2</v>
      </c>
      <c r="T169" s="70">
        <v>2</v>
      </c>
      <c r="U169" s="4" t="s">
        <v>22</v>
      </c>
      <c r="V169" s="4" t="s">
        <v>23</v>
      </c>
      <c r="W169" s="4" t="s">
        <v>23</v>
      </c>
      <c r="X169" s="4" t="s">
        <v>22</v>
      </c>
      <c r="Y169" s="209"/>
      <c r="Z169" s="244"/>
      <c r="AA169" s="67">
        <v>41884</v>
      </c>
      <c r="AB169" s="76">
        <v>1.6</v>
      </c>
      <c r="AC169" s="76">
        <v>32.9</v>
      </c>
      <c r="AD169" s="76">
        <v>6</v>
      </c>
      <c r="AE169" s="76">
        <v>0.75</v>
      </c>
      <c r="AF169" s="70">
        <v>2.5</v>
      </c>
      <c r="AG169" s="4" t="s">
        <v>22</v>
      </c>
      <c r="AH169" s="4" t="s">
        <v>23</v>
      </c>
      <c r="AI169" s="4" t="s">
        <v>23</v>
      </c>
      <c r="AJ169" s="4" t="s">
        <v>23</v>
      </c>
      <c r="AK169" s="209"/>
      <c r="AL169" s="212"/>
      <c r="AM169" s="67">
        <v>41884</v>
      </c>
      <c r="AN169" s="76">
        <v>4</v>
      </c>
      <c r="AO169" s="76">
        <v>44.3</v>
      </c>
      <c r="AP169" s="76">
        <v>3.8</v>
      </c>
      <c r="AQ169" s="76">
        <v>1.85</v>
      </c>
      <c r="AR169" s="70">
        <v>4.5</v>
      </c>
      <c r="AS169" s="4" t="s">
        <v>23</v>
      </c>
      <c r="AT169" s="4" t="s">
        <v>23</v>
      </c>
      <c r="AU169" s="4" t="s">
        <v>24</v>
      </c>
      <c r="AV169" s="4" t="s">
        <v>24</v>
      </c>
      <c r="AW169" s="209"/>
      <c r="AX169" s="212"/>
      <c r="AY169" s="67">
        <v>41884</v>
      </c>
      <c r="AZ169" s="79" t="s">
        <v>30</v>
      </c>
      <c r="BA169" s="79" t="s">
        <v>30</v>
      </c>
      <c r="BB169" s="79" t="s">
        <v>30</v>
      </c>
      <c r="BC169" s="79" t="s">
        <v>30</v>
      </c>
      <c r="BD169" s="5" t="s">
        <v>30</v>
      </c>
      <c r="BE169" s="4" t="s">
        <v>30</v>
      </c>
      <c r="BF169" s="4" t="s">
        <v>30</v>
      </c>
      <c r="BG169" s="4" t="s">
        <v>30</v>
      </c>
      <c r="BH169" s="4" t="s">
        <v>30</v>
      </c>
      <c r="BI169" s="209"/>
      <c r="BJ169" s="212"/>
      <c r="BK169" s="67">
        <v>41884</v>
      </c>
      <c r="BL169" s="76">
        <v>4.5</v>
      </c>
      <c r="BM169" s="76">
        <v>12.3</v>
      </c>
      <c r="BN169" s="76">
        <v>1</v>
      </c>
      <c r="BO169" s="76">
        <v>8.93</v>
      </c>
      <c r="BP169" s="70">
        <v>6</v>
      </c>
      <c r="BQ169" s="4" t="s">
        <v>23</v>
      </c>
      <c r="BR169" s="4" t="s">
        <v>22</v>
      </c>
      <c r="BS169" s="4" t="s">
        <v>25</v>
      </c>
      <c r="BT169" s="4" t="s">
        <v>25</v>
      </c>
      <c r="BU169" s="209"/>
      <c r="BV169" s="215"/>
      <c r="BW169" s="3">
        <v>41908</v>
      </c>
      <c r="BX169" s="6">
        <v>63</v>
      </c>
      <c r="BY169" s="6">
        <v>23.1</v>
      </c>
      <c r="BZ169" s="6">
        <v>2.8</v>
      </c>
      <c r="CA169" s="6">
        <v>42.9</v>
      </c>
      <c r="CB169" s="5">
        <v>7.25</v>
      </c>
      <c r="CC169" s="4" t="s">
        <v>25</v>
      </c>
      <c r="CD169" s="4" t="s">
        <v>23</v>
      </c>
      <c r="CE169" s="4" t="s">
        <v>24</v>
      </c>
      <c r="CF169" s="4" t="s">
        <v>25</v>
      </c>
      <c r="CG169" s="227"/>
      <c r="CH169" s="215"/>
      <c r="CI169" s="3">
        <v>41908</v>
      </c>
      <c r="CJ169" s="6">
        <v>6.1</v>
      </c>
      <c r="CK169" s="6">
        <v>13.1</v>
      </c>
      <c r="CL169" s="6">
        <v>4.8</v>
      </c>
      <c r="CM169" s="6">
        <v>1.7</v>
      </c>
      <c r="CN169" s="5">
        <v>4</v>
      </c>
      <c r="CO169" s="4" t="s">
        <v>24</v>
      </c>
      <c r="CP169" s="4" t="s">
        <v>22</v>
      </c>
      <c r="CQ169" s="4" t="s">
        <v>23</v>
      </c>
      <c r="CR169" s="4" t="s">
        <v>24</v>
      </c>
      <c r="CS169" s="209"/>
      <c r="CT169" s="215"/>
      <c r="CU169" s="3">
        <v>41908</v>
      </c>
      <c r="CV169" s="6">
        <v>7</v>
      </c>
      <c r="CW169" s="6">
        <v>13.8</v>
      </c>
      <c r="CX169" s="6">
        <v>5.8</v>
      </c>
      <c r="CY169" s="6">
        <v>0.44</v>
      </c>
      <c r="CZ169" s="5">
        <v>2.75</v>
      </c>
      <c r="DA169" s="4" t="s">
        <v>24</v>
      </c>
      <c r="DB169" s="4" t="s">
        <v>22</v>
      </c>
      <c r="DC169" s="4" t="s">
        <v>23</v>
      </c>
      <c r="DD169" s="4" t="s">
        <v>22</v>
      </c>
      <c r="DE169" s="209"/>
      <c r="DF169" s="215"/>
      <c r="DG169" s="3"/>
      <c r="DH169" s="6"/>
      <c r="DI169" s="6"/>
      <c r="DJ169" s="6"/>
      <c r="DK169" s="6"/>
      <c r="DL169" s="5"/>
      <c r="DM169" s="4"/>
      <c r="DN169" s="4"/>
      <c r="DO169" s="4"/>
      <c r="DP169" s="4"/>
      <c r="DQ169" s="209"/>
      <c r="DR169" s="215"/>
      <c r="DS169" s="3">
        <v>41908</v>
      </c>
      <c r="DT169" s="6">
        <v>31.5</v>
      </c>
      <c r="DU169" s="6">
        <v>20</v>
      </c>
      <c r="DV169" s="6">
        <v>3.5</v>
      </c>
      <c r="DW169" s="6">
        <v>18.899999999999999</v>
      </c>
      <c r="DX169" s="5">
        <v>7.25</v>
      </c>
      <c r="DY169" s="4" t="s">
        <v>25</v>
      </c>
      <c r="DZ169" s="4" t="s">
        <v>23</v>
      </c>
      <c r="EA169" s="4" t="s">
        <v>24</v>
      </c>
      <c r="EB169" s="4" t="s">
        <v>25</v>
      </c>
      <c r="EC169" s="209"/>
      <c r="ED169" s="215"/>
      <c r="EE169" s="3">
        <v>41908</v>
      </c>
      <c r="EF169" s="6">
        <v>36.6</v>
      </c>
      <c r="EG169" s="6">
        <v>25.6</v>
      </c>
      <c r="EH169" s="6">
        <v>4.5999999999999996</v>
      </c>
      <c r="EI169" s="6">
        <v>5.94</v>
      </c>
      <c r="EJ169" s="5">
        <v>6.5</v>
      </c>
      <c r="EK169" s="4" t="s">
        <v>25</v>
      </c>
      <c r="EL169" s="4" t="s">
        <v>23</v>
      </c>
      <c r="EM169" s="4" t="s">
        <v>23</v>
      </c>
      <c r="EN169" s="4" t="s">
        <v>25</v>
      </c>
      <c r="EO169" s="209"/>
      <c r="EP169" s="215"/>
      <c r="EQ169" s="3"/>
      <c r="ER169" s="6"/>
      <c r="ES169" s="6"/>
      <c r="ET169" s="6"/>
      <c r="EU169" s="6"/>
      <c r="EV169" s="5"/>
      <c r="EW169" s="4"/>
      <c r="EX169" s="4"/>
      <c r="EY169" s="4"/>
      <c r="EZ169" s="4"/>
      <c r="FA169" s="209"/>
      <c r="FB169" s="215"/>
      <c r="FC169" s="3">
        <v>41908</v>
      </c>
      <c r="FD169" s="6">
        <v>26.4</v>
      </c>
      <c r="FE169" s="6">
        <v>13</v>
      </c>
      <c r="FF169" s="6">
        <v>3.2</v>
      </c>
      <c r="FG169" s="6">
        <v>8.0500000000000007</v>
      </c>
      <c r="FH169" s="5">
        <v>6.75</v>
      </c>
      <c r="FI169" s="4" t="s">
        <v>25</v>
      </c>
      <c r="FJ169" s="4" t="s">
        <v>22</v>
      </c>
      <c r="FK169" s="4" t="s">
        <v>24</v>
      </c>
      <c r="FL169" s="4" t="s">
        <v>25</v>
      </c>
      <c r="FM169" s="209"/>
      <c r="FN169" s="215"/>
      <c r="FO169" s="3">
        <v>41908</v>
      </c>
      <c r="FP169" s="6">
        <v>16</v>
      </c>
      <c r="FQ169" s="6">
        <v>40.5</v>
      </c>
      <c r="FR169" s="6">
        <v>5.8</v>
      </c>
      <c r="FS169" s="6">
        <v>6.27</v>
      </c>
      <c r="FT169" s="5">
        <v>6.5</v>
      </c>
      <c r="FU169" s="4" t="s">
        <v>25</v>
      </c>
      <c r="FV169" s="4" t="s">
        <v>23</v>
      </c>
      <c r="FW169" s="4" t="s">
        <v>23</v>
      </c>
      <c r="FX169" s="4" t="s">
        <v>25</v>
      </c>
      <c r="FY169" s="209"/>
      <c r="FZ169" s="215"/>
      <c r="GA169" s="3">
        <v>41908</v>
      </c>
      <c r="GB169" s="6">
        <v>16.899999999999999</v>
      </c>
      <c r="GC169" s="6">
        <v>29.9</v>
      </c>
      <c r="GD169" s="6">
        <v>6.8</v>
      </c>
      <c r="GE169" s="6">
        <v>9.2899999999999991</v>
      </c>
      <c r="GF169" s="5">
        <v>6</v>
      </c>
      <c r="GG169" s="4" t="s">
        <v>25</v>
      </c>
      <c r="GH169" s="4" t="s">
        <v>23</v>
      </c>
      <c r="GI169" s="4" t="s">
        <v>22</v>
      </c>
      <c r="GJ169" s="4" t="s">
        <v>25</v>
      </c>
      <c r="GK169" s="209"/>
      <c r="GL169" s="215"/>
      <c r="GM169" s="3"/>
      <c r="GN169" s="6"/>
      <c r="GO169" s="6"/>
      <c r="GP169" s="6"/>
      <c r="GQ169" s="6"/>
      <c r="GR169" s="5"/>
      <c r="GS169" s="4"/>
      <c r="GT169" s="4"/>
      <c r="GU169" s="4"/>
      <c r="GV169" s="4"/>
      <c r="GW169" s="209"/>
      <c r="GX169" s="215"/>
      <c r="GY169" s="3"/>
      <c r="GZ169" s="6"/>
      <c r="HA169" s="6"/>
      <c r="HB169" s="6"/>
      <c r="HC169" s="6"/>
      <c r="HD169" s="5"/>
      <c r="HE169" s="4"/>
      <c r="HF169" s="4"/>
      <c r="HG169" s="4"/>
      <c r="HH169" s="4"/>
      <c r="HI169" s="209"/>
      <c r="HJ169" s="215"/>
      <c r="HK169" s="3"/>
      <c r="HL169" s="6"/>
      <c r="HM169" s="6"/>
      <c r="HN169" s="6"/>
      <c r="HO169" s="6"/>
      <c r="HP169" s="5"/>
      <c r="HQ169" s="4"/>
      <c r="HR169" s="4"/>
      <c r="HS169" s="4"/>
      <c r="HT169" s="4"/>
    </row>
    <row r="170" spans="1:228" x14ac:dyDescent="0.25">
      <c r="A170" s="209"/>
      <c r="B170" s="212"/>
      <c r="C170" s="81">
        <v>41914</v>
      </c>
      <c r="D170" s="78">
        <v>2.5</v>
      </c>
      <c r="E170" s="78">
        <v>186</v>
      </c>
      <c r="F170" s="78">
        <v>6.7</v>
      </c>
      <c r="G170" s="78">
        <v>0.17</v>
      </c>
      <c r="H170" s="70">
        <v>3.25</v>
      </c>
      <c r="I170" s="4" t="s">
        <v>22</v>
      </c>
      <c r="J170" s="4" t="s">
        <v>25</v>
      </c>
      <c r="K170" s="4" t="s">
        <v>22</v>
      </c>
      <c r="L170" s="4" t="s">
        <v>22</v>
      </c>
      <c r="M170" s="209"/>
      <c r="N170" s="212"/>
      <c r="O170" s="81">
        <v>41914</v>
      </c>
      <c r="P170" s="78">
        <v>3.4</v>
      </c>
      <c r="Q170" s="78">
        <v>229</v>
      </c>
      <c r="R170" s="78">
        <v>6.1</v>
      </c>
      <c r="S170" s="78">
        <v>0.24</v>
      </c>
      <c r="T170" s="70">
        <v>4.25</v>
      </c>
      <c r="U170" s="4" t="s">
        <v>23</v>
      </c>
      <c r="V170" s="4" t="s">
        <v>25</v>
      </c>
      <c r="W170" s="4" t="s">
        <v>23</v>
      </c>
      <c r="X170" s="4" t="s">
        <v>22</v>
      </c>
      <c r="Y170" s="209"/>
      <c r="Z170" s="244"/>
      <c r="AA170" s="81">
        <v>41914</v>
      </c>
      <c r="AB170" s="78">
        <v>3.6</v>
      </c>
      <c r="AC170" s="78">
        <v>49.4</v>
      </c>
      <c r="AD170" s="78">
        <v>5.9</v>
      </c>
      <c r="AE170" s="78">
        <v>0.79</v>
      </c>
      <c r="AF170" s="70">
        <v>3</v>
      </c>
      <c r="AG170" s="4" t="s">
        <v>23</v>
      </c>
      <c r="AH170" s="4" t="s">
        <v>23</v>
      </c>
      <c r="AI170" s="4" t="s">
        <v>23</v>
      </c>
      <c r="AJ170" s="4" t="s">
        <v>23</v>
      </c>
      <c r="AK170" s="209"/>
      <c r="AL170" s="212"/>
      <c r="AM170" s="81">
        <v>41914</v>
      </c>
      <c r="AN170" s="78">
        <v>6</v>
      </c>
      <c r="AO170" s="78">
        <v>74.599999999999994</v>
      </c>
      <c r="AP170" s="78">
        <v>3.5</v>
      </c>
      <c r="AQ170" s="78">
        <v>1.59</v>
      </c>
      <c r="AR170" s="70">
        <v>6</v>
      </c>
      <c r="AS170" s="4" t="s">
        <v>24</v>
      </c>
      <c r="AT170" s="4" t="s">
        <v>24</v>
      </c>
      <c r="AU170" s="4" t="s">
        <v>24</v>
      </c>
      <c r="AV170" s="4" t="s">
        <v>24</v>
      </c>
      <c r="AW170" s="209"/>
      <c r="AX170" s="212"/>
      <c r="AY170" s="81">
        <v>41914</v>
      </c>
      <c r="AZ170" s="78" t="s">
        <v>30</v>
      </c>
      <c r="BA170" s="78" t="s">
        <v>30</v>
      </c>
      <c r="BB170" s="78" t="s">
        <v>30</v>
      </c>
      <c r="BC170" s="78" t="s">
        <v>30</v>
      </c>
      <c r="BD170" s="70" t="s">
        <v>30</v>
      </c>
      <c r="BE170" s="4" t="s">
        <v>30</v>
      </c>
      <c r="BF170" s="4" t="s">
        <v>30</v>
      </c>
      <c r="BG170" s="4" t="s">
        <v>30</v>
      </c>
      <c r="BH170" s="4" t="s">
        <v>30</v>
      </c>
      <c r="BI170" s="209"/>
      <c r="BJ170" s="212"/>
      <c r="BK170" s="81">
        <v>41914</v>
      </c>
      <c r="BL170" s="78">
        <v>4.3</v>
      </c>
      <c r="BM170" s="78">
        <v>17.600000000000001</v>
      </c>
      <c r="BN170" s="78">
        <v>1</v>
      </c>
      <c r="BO170" s="78">
        <v>15.8</v>
      </c>
      <c r="BP170" s="70">
        <v>6</v>
      </c>
      <c r="BQ170" s="4" t="s">
        <v>23</v>
      </c>
      <c r="BR170" s="4" t="s">
        <v>22</v>
      </c>
      <c r="BS170" s="4" t="s">
        <v>25</v>
      </c>
      <c r="BT170" s="4" t="s">
        <v>25</v>
      </c>
      <c r="BU170" s="209"/>
      <c r="BV170" s="215"/>
      <c r="BW170" s="3">
        <v>41942</v>
      </c>
      <c r="BX170" s="6">
        <v>45.6</v>
      </c>
      <c r="BY170" s="6">
        <v>22.1</v>
      </c>
      <c r="BZ170" s="6">
        <v>4.3</v>
      </c>
      <c r="CA170" s="6">
        <v>56.1</v>
      </c>
      <c r="CB170" s="5">
        <v>7.25</v>
      </c>
      <c r="CC170" s="4" t="s">
        <v>25</v>
      </c>
      <c r="CD170" s="4" t="s">
        <v>23</v>
      </c>
      <c r="CE170" s="4" t="s">
        <v>24</v>
      </c>
      <c r="CF170" s="4" t="s">
        <v>25</v>
      </c>
      <c r="CG170" s="227"/>
      <c r="CH170" s="215"/>
      <c r="CI170" s="3">
        <v>41942</v>
      </c>
      <c r="CJ170" s="6">
        <v>6.9</v>
      </c>
      <c r="CK170" s="6">
        <v>19.3</v>
      </c>
      <c r="CL170" s="6">
        <v>3.6</v>
      </c>
      <c r="CM170" s="6">
        <v>2.27</v>
      </c>
      <c r="CN170" s="5">
        <v>4.75</v>
      </c>
      <c r="CO170" s="4" t="s">
        <v>24</v>
      </c>
      <c r="CP170" s="4" t="s">
        <v>22</v>
      </c>
      <c r="CQ170" s="4" t="s">
        <v>24</v>
      </c>
      <c r="CR170" s="4" t="s">
        <v>24</v>
      </c>
      <c r="CS170" s="209"/>
      <c r="CT170" s="215"/>
      <c r="CU170" s="3">
        <v>41942</v>
      </c>
      <c r="CV170" s="6">
        <v>7.6</v>
      </c>
      <c r="CW170" s="6">
        <v>58.5</v>
      </c>
      <c r="CX170" s="6">
        <v>5.8</v>
      </c>
      <c r="CY170" s="6">
        <v>0.98</v>
      </c>
      <c r="CZ170" s="5">
        <v>4.5</v>
      </c>
      <c r="DA170" s="4" t="s">
        <v>24</v>
      </c>
      <c r="DB170" s="4" t="s">
        <v>24</v>
      </c>
      <c r="DC170" s="4" t="s">
        <v>23</v>
      </c>
      <c r="DD170" s="4" t="s">
        <v>23</v>
      </c>
      <c r="DE170" s="209"/>
      <c r="DF170" s="215"/>
      <c r="DG170" s="3"/>
      <c r="DH170" s="6"/>
      <c r="DI170" s="6"/>
      <c r="DJ170" s="6"/>
      <c r="DK170" s="6"/>
      <c r="DL170" s="5"/>
      <c r="DM170" s="4"/>
      <c r="DN170" s="4"/>
      <c r="DO170" s="4"/>
      <c r="DP170" s="4"/>
      <c r="DQ170" s="209"/>
      <c r="DR170" s="215"/>
      <c r="DS170" s="3">
        <v>41942</v>
      </c>
      <c r="DT170" s="6">
        <v>20.2</v>
      </c>
      <c r="DU170" s="6">
        <v>19</v>
      </c>
      <c r="DV170" s="6">
        <v>3.7</v>
      </c>
      <c r="DW170" s="6">
        <v>49.4</v>
      </c>
      <c r="DX170" s="5">
        <v>6.75</v>
      </c>
      <c r="DY170" s="4" t="s">
        <v>25</v>
      </c>
      <c r="DZ170" s="4" t="s">
        <v>22</v>
      </c>
      <c r="EA170" s="4" t="s">
        <v>24</v>
      </c>
      <c r="EB170" s="4" t="s">
        <v>25</v>
      </c>
      <c r="EC170" s="209"/>
      <c r="ED170" s="215"/>
      <c r="EE170" s="3">
        <v>41942</v>
      </c>
      <c r="EF170" s="6">
        <v>14.1</v>
      </c>
      <c r="EG170" s="6">
        <v>10.8</v>
      </c>
      <c r="EH170" s="6">
        <v>4.2</v>
      </c>
      <c r="EI170" s="6">
        <v>31.3</v>
      </c>
      <c r="EJ170" s="5">
        <v>5.75</v>
      </c>
      <c r="EK170" s="4" t="s">
        <v>24</v>
      </c>
      <c r="EL170" s="4" t="s">
        <v>22</v>
      </c>
      <c r="EM170" s="4" t="s">
        <v>24</v>
      </c>
      <c r="EN170" s="4" t="s">
        <v>25</v>
      </c>
      <c r="EO170" s="209"/>
      <c r="EP170" s="215"/>
      <c r="EQ170" s="3"/>
      <c r="ER170" s="6"/>
      <c r="ES170" s="6"/>
      <c r="ET170" s="6"/>
      <c r="EU170" s="6"/>
      <c r="EV170" s="5"/>
      <c r="EW170" s="4"/>
      <c r="EX170" s="4"/>
      <c r="EY170" s="4"/>
      <c r="EZ170" s="4"/>
      <c r="FA170" s="209"/>
      <c r="FB170" s="215"/>
      <c r="FC170" s="3">
        <v>41942</v>
      </c>
      <c r="FD170" s="6">
        <v>16.7</v>
      </c>
      <c r="FE170" s="6">
        <v>18.600000000000001</v>
      </c>
      <c r="FF170" s="6">
        <v>2.9</v>
      </c>
      <c r="FG170" s="6">
        <v>26.6</v>
      </c>
      <c r="FH170" s="5">
        <v>6.75</v>
      </c>
      <c r="FI170" s="4" t="s">
        <v>25</v>
      </c>
      <c r="FJ170" s="4" t="s">
        <v>22</v>
      </c>
      <c r="FK170" s="4" t="s">
        <v>24</v>
      </c>
      <c r="FL170" s="4" t="s">
        <v>25</v>
      </c>
      <c r="FM170" s="209"/>
      <c r="FN170" s="215"/>
      <c r="FO170" s="3">
        <v>41942</v>
      </c>
      <c r="FP170" s="6">
        <v>10.5</v>
      </c>
      <c r="FQ170" s="6">
        <v>74.8</v>
      </c>
      <c r="FR170" s="6">
        <v>7.4</v>
      </c>
      <c r="FS170" s="6">
        <v>21.2</v>
      </c>
      <c r="FT170" s="5">
        <v>5.75</v>
      </c>
      <c r="FU170" s="4" t="s">
        <v>24</v>
      </c>
      <c r="FV170" s="4" t="s">
        <v>24</v>
      </c>
      <c r="FW170" s="4" t="s">
        <v>22</v>
      </c>
      <c r="FX170" s="4" t="s">
        <v>25</v>
      </c>
      <c r="FY170" s="209"/>
      <c r="FZ170" s="215"/>
      <c r="GA170" s="3">
        <v>41942</v>
      </c>
      <c r="GB170" s="6">
        <v>7</v>
      </c>
      <c r="GC170" s="6">
        <v>79.599999999999994</v>
      </c>
      <c r="GD170" s="6">
        <v>8.8000000000000007</v>
      </c>
      <c r="GE170" s="6">
        <v>16.600000000000001</v>
      </c>
      <c r="GF170" s="5">
        <v>5.75</v>
      </c>
      <c r="GG170" s="4" t="s">
        <v>24</v>
      </c>
      <c r="GH170" s="4" t="s">
        <v>24</v>
      </c>
      <c r="GI170" s="4" t="s">
        <v>22</v>
      </c>
      <c r="GJ170" s="4" t="s">
        <v>25</v>
      </c>
      <c r="GK170" s="209"/>
      <c r="GL170" s="215"/>
      <c r="GM170" s="3"/>
      <c r="GN170" s="6"/>
      <c r="GO170" s="6"/>
      <c r="GP170" s="6"/>
      <c r="GQ170" s="6"/>
      <c r="GR170" s="5"/>
      <c r="GS170" s="4"/>
      <c r="GT170" s="4"/>
      <c r="GU170" s="4"/>
      <c r="GV170" s="4"/>
      <c r="GW170" s="209"/>
      <c r="GX170" s="215"/>
      <c r="GY170" s="3"/>
      <c r="GZ170" s="6"/>
      <c r="HA170" s="6"/>
      <c r="HB170" s="6"/>
      <c r="HC170" s="6"/>
      <c r="HD170" s="5"/>
      <c r="HE170" s="4"/>
      <c r="HF170" s="4"/>
      <c r="HG170" s="4"/>
      <c r="HH170" s="4"/>
      <c r="HI170" s="209"/>
      <c r="HJ170" s="215"/>
      <c r="HK170" s="3"/>
      <c r="HL170" s="6"/>
      <c r="HM170" s="6"/>
      <c r="HN170" s="6"/>
      <c r="HO170" s="6"/>
      <c r="HP170" s="5"/>
      <c r="HQ170" s="4"/>
      <c r="HR170" s="4"/>
      <c r="HS170" s="4"/>
      <c r="HT170" s="4"/>
    </row>
    <row r="171" spans="1:228" x14ac:dyDescent="0.25">
      <c r="A171" s="209"/>
      <c r="B171" s="212"/>
      <c r="C171" s="45">
        <v>41948</v>
      </c>
      <c r="D171" s="71">
        <v>1</v>
      </c>
      <c r="E171" s="71">
        <v>15.3</v>
      </c>
      <c r="F171" s="71">
        <v>7.1</v>
      </c>
      <c r="G171" s="71">
        <v>0.06</v>
      </c>
      <c r="H171" s="70">
        <v>1</v>
      </c>
      <c r="I171" s="4" t="s">
        <v>22</v>
      </c>
      <c r="J171" s="4" t="s">
        <v>22</v>
      </c>
      <c r="K171" s="4" t="s">
        <v>22</v>
      </c>
      <c r="L171" s="4" t="s">
        <v>22</v>
      </c>
      <c r="M171" s="209"/>
      <c r="N171" s="212"/>
      <c r="O171" s="45">
        <v>41948</v>
      </c>
      <c r="P171" s="71">
        <v>1</v>
      </c>
      <c r="Q171" s="71">
        <v>14.9</v>
      </c>
      <c r="R171" s="71">
        <v>6.9</v>
      </c>
      <c r="S171" s="71">
        <v>0.09</v>
      </c>
      <c r="T171" s="70">
        <v>1</v>
      </c>
      <c r="U171" s="4" t="s">
        <v>22</v>
      </c>
      <c r="V171" s="4" t="s">
        <v>22</v>
      </c>
      <c r="W171" s="4" t="s">
        <v>22</v>
      </c>
      <c r="X171" s="4" t="s">
        <v>22</v>
      </c>
      <c r="Y171" s="209"/>
      <c r="Z171" s="244"/>
      <c r="AA171" s="45">
        <v>41948</v>
      </c>
      <c r="AB171" s="71">
        <v>5</v>
      </c>
      <c r="AC171" s="71">
        <v>37.700000000000003</v>
      </c>
      <c r="AD171" s="71">
        <v>6</v>
      </c>
      <c r="AE171" s="71">
        <v>39.6</v>
      </c>
      <c r="AF171" s="70">
        <v>5.5</v>
      </c>
      <c r="AG171" s="4" t="s">
        <v>24</v>
      </c>
      <c r="AH171" s="4" t="s">
        <v>23</v>
      </c>
      <c r="AI171" s="4" t="s">
        <v>23</v>
      </c>
      <c r="AJ171" s="4" t="s">
        <v>25</v>
      </c>
      <c r="AK171" s="209"/>
      <c r="AL171" s="212"/>
      <c r="AM171" s="45">
        <v>41948</v>
      </c>
      <c r="AN171" s="71">
        <v>8.9</v>
      </c>
      <c r="AO171" s="71">
        <v>22.4</v>
      </c>
      <c r="AP171" s="71">
        <v>1.3</v>
      </c>
      <c r="AQ171" s="71">
        <v>8.39</v>
      </c>
      <c r="AR171" s="70">
        <v>7.25</v>
      </c>
      <c r="AS171" s="4" t="s">
        <v>24</v>
      </c>
      <c r="AT171" s="4" t="s">
        <v>23</v>
      </c>
      <c r="AU171" s="4" t="s">
        <v>25</v>
      </c>
      <c r="AV171" s="4" t="s">
        <v>25</v>
      </c>
      <c r="AW171" s="209"/>
      <c r="AX171" s="212"/>
      <c r="AY171" s="45">
        <v>41948</v>
      </c>
      <c r="AZ171" s="71" t="s">
        <v>30</v>
      </c>
      <c r="BA171" s="71" t="s">
        <v>30</v>
      </c>
      <c r="BB171" s="71" t="s">
        <v>30</v>
      </c>
      <c r="BC171" s="71" t="s">
        <v>30</v>
      </c>
      <c r="BD171" s="70" t="s">
        <v>30</v>
      </c>
      <c r="BE171" s="4" t="s">
        <v>30</v>
      </c>
      <c r="BF171" s="4" t="s">
        <v>30</v>
      </c>
      <c r="BG171" s="4" t="s">
        <v>30</v>
      </c>
      <c r="BH171" s="4" t="s">
        <v>30</v>
      </c>
      <c r="BI171" s="209"/>
      <c r="BJ171" s="212"/>
      <c r="BK171" s="45">
        <v>41948</v>
      </c>
      <c r="BL171" s="71">
        <v>8.1999999999999993</v>
      </c>
      <c r="BM171" s="71">
        <v>28.5</v>
      </c>
      <c r="BN171" s="71">
        <v>2</v>
      </c>
      <c r="BO171" s="71">
        <v>19.3</v>
      </c>
      <c r="BP171" s="70">
        <v>6.25</v>
      </c>
      <c r="BQ171" s="4" t="s">
        <v>24</v>
      </c>
      <c r="BR171" s="4" t="s">
        <v>23</v>
      </c>
      <c r="BS171" s="4" t="s">
        <v>24</v>
      </c>
      <c r="BT171" s="4" t="s">
        <v>25</v>
      </c>
      <c r="BU171" s="209"/>
      <c r="BV171" s="215"/>
      <c r="BW171" s="3">
        <v>41970</v>
      </c>
      <c r="BX171" s="6">
        <v>39</v>
      </c>
      <c r="BY171" s="6">
        <v>28.2</v>
      </c>
      <c r="BZ171" s="6">
        <v>2.2999999999999998</v>
      </c>
      <c r="CA171" s="6">
        <v>61.5</v>
      </c>
      <c r="CB171" s="5">
        <v>7.25</v>
      </c>
      <c r="CC171" s="4">
        <v>10</v>
      </c>
      <c r="CD171" s="4">
        <v>3</v>
      </c>
      <c r="CE171" s="4">
        <v>6</v>
      </c>
      <c r="CF171" s="4">
        <v>10</v>
      </c>
      <c r="CG171" s="227"/>
      <c r="CH171" s="215"/>
      <c r="CI171" s="3">
        <v>41970</v>
      </c>
      <c r="CJ171" s="6">
        <v>7.3</v>
      </c>
      <c r="CK171" s="6">
        <v>12.1</v>
      </c>
      <c r="CL171" s="6">
        <v>2.6</v>
      </c>
      <c r="CM171" s="6">
        <v>1.66</v>
      </c>
      <c r="CN171" s="5">
        <v>4.75</v>
      </c>
      <c r="CO171" s="4">
        <v>6</v>
      </c>
      <c r="CP171" s="4">
        <v>1</v>
      </c>
      <c r="CQ171" s="4">
        <v>6</v>
      </c>
      <c r="CR171" s="4">
        <v>6</v>
      </c>
      <c r="CS171" s="209"/>
      <c r="CT171" s="215"/>
      <c r="CU171" s="3">
        <v>41970</v>
      </c>
      <c r="CV171" s="6">
        <v>7</v>
      </c>
      <c r="CW171" s="6">
        <v>10.1</v>
      </c>
      <c r="CX171" s="6">
        <v>5.4</v>
      </c>
      <c r="CY171" s="6">
        <v>1.26</v>
      </c>
      <c r="CZ171" s="5">
        <v>4</v>
      </c>
      <c r="DA171" s="4">
        <v>6</v>
      </c>
      <c r="DB171" s="4">
        <v>1</v>
      </c>
      <c r="DC171" s="4">
        <v>3</v>
      </c>
      <c r="DD171" s="4">
        <v>6</v>
      </c>
      <c r="DE171" s="209"/>
      <c r="DF171" s="215"/>
      <c r="DG171" s="3"/>
      <c r="DH171" s="6"/>
      <c r="DI171" s="6"/>
      <c r="DJ171" s="6"/>
      <c r="DK171" s="6"/>
      <c r="DL171" s="5"/>
      <c r="DM171" s="4"/>
      <c r="DN171" s="4"/>
      <c r="DO171" s="4"/>
      <c r="DP171" s="4"/>
      <c r="DQ171" s="209"/>
      <c r="DR171" s="215"/>
      <c r="DS171" s="3">
        <v>41970</v>
      </c>
      <c r="DT171" s="6">
        <v>24.7</v>
      </c>
      <c r="DU171" s="6">
        <v>33.799999999999997</v>
      </c>
      <c r="DV171" s="6">
        <v>4.4000000000000004</v>
      </c>
      <c r="DW171" s="6">
        <v>34.4</v>
      </c>
      <c r="DX171" s="5">
        <v>7.25</v>
      </c>
      <c r="DY171" s="4">
        <v>10</v>
      </c>
      <c r="DZ171" s="4">
        <v>3</v>
      </c>
      <c r="EA171" s="4">
        <v>6</v>
      </c>
      <c r="EB171" s="4">
        <v>10</v>
      </c>
      <c r="EC171" s="209"/>
      <c r="ED171" s="215"/>
      <c r="EE171" s="3">
        <v>41970</v>
      </c>
      <c r="EF171" s="6">
        <v>12.7</v>
      </c>
      <c r="EG171" s="6">
        <v>19.5</v>
      </c>
      <c r="EH171" s="6">
        <v>3.9</v>
      </c>
      <c r="EI171" s="6">
        <v>18.899999999999999</v>
      </c>
      <c r="EJ171" s="5">
        <v>5.75</v>
      </c>
      <c r="EK171" s="4">
        <v>6</v>
      </c>
      <c r="EL171" s="4">
        <v>1</v>
      </c>
      <c r="EM171" s="4">
        <v>6</v>
      </c>
      <c r="EN171" s="4">
        <v>10</v>
      </c>
      <c r="EO171" s="209"/>
      <c r="EP171" s="215"/>
      <c r="EQ171" s="3"/>
      <c r="ER171" s="6"/>
      <c r="ES171" s="6"/>
      <c r="ET171" s="6"/>
      <c r="EU171" s="6"/>
      <c r="EV171" s="5"/>
      <c r="EW171" s="4"/>
      <c r="EX171" s="4"/>
      <c r="EY171" s="4"/>
      <c r="EZ171" s="4"/>
      <c r="FA171" s="209"/>
      <c r="FB171" s="215"/>
      <c r="FC171" s="3">
        <v>41970</v>
      </c>
      <c r="FD171" s="6">
        <v>15.7</v>
      </c>
      <c r="FE171" s="6">
        <v>40.200000000000003</v>
      </c>
      <c r="FF171" s="6">
        <v>4</v>
      </c>
      <c r="FG171" s="6">
        <v>23.9</v>
      </c>
      <c r="FH171" s="5">
        <v>7.25</v>
      </c>
      <c r="FI171" s="4">
        <v>10</v>
      </c>
      <c r="FJ171" s="4">
        <v>3</v>
      </c>
      <c r="FK171" s="4">
        <v>6</v>
      </c>
      <c r="FL171" s="4">
        <v>10</v>
      </c>
      <c r="FM171" s="209"/>
      <c r="FN171" s="215"/>
      <c r="FO171" s="3">
        <v>41970</v>
      </c>
      <c r="FP171" s="6">
        <v>11.4</v>
      </c>
      <c r="FQ171" s="6">
        <v>67</v>
      </c>
      <c r="FR171" s="6">
        <v>14.5</v>
      </c>
      <c r="FS171" s="6">
        <v>12.2</v>
      </c>
      <c r="FT171" s="5">
        <v>5.75</v>
      </c>
      <c r="FU171" s="4">
        <v>6</v>
      </c>
      <c r="FV171" s="4">
        <v>6</v>
      </c>
      <c r="FW171" s="4">
        <v>1</v>
      </c>
      <c r="FX171" s="4">
        <v>10</v>
      </c>
      <c r="FY171" s="209"/>
      <c r="FZ171" s="215"/>
      <c r="GA171" s="3">
        <v>41970</v>
      </c>
      <c r="GB171" s="6">
        <v>6.8</v>
      </c>
      <c r="GC171" s="6">
        <v>28</v>
      </c>
      <c r="GD171" s="6">
        <v>5.2</v>
      </c>
      <c r="GE171" s="6">
        <v>16.5</v>
      </c>
      <c r="GF171" s="5">
        <v>5.5</v>
      </c>
      <c r="GG171" s="4">
        <v>6</v>
      </c>
      <c r="GH171" s="4">
        <v>3</v>
      </c>
      <c r="GI171" s="4">
        <v>3</v>
      </c>
      <c r="GJ171" s="4">
        <v>10</v>
      </c>
      <c r="GK171" s="209"/>
      <c r="GL171" s="215"/>
      <c r="GM171" s="3"/>
      <c r="GN171" s="6"/>
      <c r="GO171" s="6"/>
      <c r="GP171" s="6"/>
      <c r="GQ171" s="6"/>
      <c r="GR171" s="5"/>
      <c r="GS171" s="4"/>
      <c r="GT171" s="4"/>
      <c r="GU171" s="4"/>
      <c r="GV171" s="4"/>
      <c r="GW171" s="209"/>
      <c r="GX171" s="215"/>
      <c r="GY171" s="3"/>
      <c r="GZ171" s="6"/>
      <c r="HA171" s="6"/>
      <c r="HB171" s="6"/>
      <c r="HC171" s="6"/>
      <c r="HD171" s="5"/>
      <c r="HE171" s="4"/>
      <c r="HF171" s="4"/>
      <c r="HG171" s="4"/>
      <c r="HH171" s="4"/>
      <c r="HI171" s="209"/>
      <c r="HJ171" s="215"/>
      <c r="HK171" s="3"/>
      <c r="HL171" s="6"/>
      <c r="HM171" s="6"/>
      <c r="HN171" s="6"/>
      <c r="HO171" s="6"/>
      <c r="HP171" s="5"/>
      <c r="HQ171" s="4"/>
      <c r="HR171" s="4"/>
      <c r="HS171" s="4"/>
      <c r="HT171" s="4"/>
    </row>
    <row r="172" spans="1:228" ht="17.25" thickBot="1" x14ac:dyDescent="0.3">
      <c r="A172" s="210"/>
      <c r="B172" s="213"/>
      <c r="C172" s="81">
        <v>41975</v>
      </c>
      <c r="D172" s="76">
        <v>1</v>
      </c>
      <c r="E172" s="76">
        <v>12.1</v>
      </c>
      <c r="F172" s="76">
        <v>8.6999999999999993</v>
      </c>
      <c r="G172" s="76">
        <v>0.04</v>
      </c>
      <c r="H172" s="70">
        <f>(I172+J172+K172+L172)/4</f>
        <v>1</v>
      </c>
      <c r="I172" s="4" t="str">
        <f>IF(D172&lt;=3,"1",IF(D172&lt;5,"3",IF(D172&lt;=15,"6",IF(D172&gt;15,"10"))))</f>
        <v>1</v>
      </c>
      <c r="J172" s="4" t="str">
        <f>IF(E172&lt;=20,"1",IF(E172&lt;=49.9,"3",IF(E172&lt;=100,"6",IF(E172&gt;100,"10"))))</f>
        <v>1</v>
      </c>
      <c r="K172" s="4" t="str">
        <f>IF(F172&gt;=6.5,"1",IF(F172&gt;=4.6,"3",IF(F172&gt;=2,"6",IF(F172&gt;=0,"10"))))</f>
        <v>1</v>
      </c>
      <c r="L172" s="4" t="str">
        <f>IF(G172&lt;=0.5,"1",IF(G172&lt;1,"3",IF(G172&lt;=3,"6",IF(G172&gt;=3,"10"))))</f>
        <v>1</v>
      </c>
      <c r="M172" s="210"/>
      <c r="N172" s="213"/>
      <c r="O172" s="45">
        <v>41975</v>
      </c>
      <c r="P172" s="76">
        <v>1</v>
      </c>
      <c r="Q172" s="76">
        <v>11.5</v>
      </c>
      <c r="R172" s="76">
        <v>7.2</v>
      </c>
      <c r="S172" s="76">
        <v>0.08</v>
      </c>
      <c r="T172" s="70">
        <f>(U172+V172+W172+X172)/4</f>
        <v>1</v>
      </c>
      <c r="U172" s="4" t="str">
        <f>IF(P172&lt;=3,"1",IF(P172&lt;5,"3",IF(P172&lt;=15,"6",IF(P172&gt;15,"10"))))</f>
        <v>1</v>
      </c>
      <c r="V172" s="4" t="str">
        <f>IF(Q172&lt;=20,"1",IF(Q172&lt;=49.9,"3",IF(Q172&lt;=100,"6",IF(Q172&gt;100,"10"))))</f>
        <v>1</v>
      </c>
      <c r="W172" s="4" t="str">
        <f>IF(R172&gt;=6.5,"1",IF(R172&gt;=4.6,"3",IF(R172&gt;=2,"6",IF(R172&gt;=0,"10"))))</f>
        <v>1</v>
      </c>
      <c r="X172" s="4" t="str">
        <f>IF(S172&lt;=0.5,"1",IF(S172&lt;1,"3",IF(S172&lt;=3,"6",IF(S172&gt;=3,"10"))))</f>
        <v>1</v>
      </c>
      <c r="Y172" s="210"/>
      <c r="Z172" s="245"/>
      <c r="AA172" s="45">
        <v>41975</v>
      </c>
      <c r="AB172" s="114" t="s">
        <v>34</v>
      </c>
      <c r="AC172" s="114" t="s">
        <v>34</v>
      </c>
      <c r="AD172" s="114" t="s">
        <v>34</v>
      </c>
      <c r="AE172" s="114" t="s">
        <v>34</v>
      </c>
      <c r="AF172" s="113" t="s">
        <v>34</v>
      </c>
      <c r="AG172" s="4" t="s">
        <v>34</v>
      </c>
      <c r="AH172" s="4" t="s">
        <v>34</v>
      </c>
      <c r="AI172" s="4" t="s">
        <v>34</v>
      </c>
      <c r="AJ172" s="4" t="s">
        <v>34</v>
      </c>
      <c r="AK172" s="210"/>
      <c r="AL172" s="213"/>
      <c r="AM172" s="45">
        <v>41975</v>
      </c>
      <c r="AN172" s="71">
        <v>17.100000000000001</v>
      </c>
      <c r="AO172" s="71">
        <v>17.5</v>
      </c>
      <c r="AP172" s="71">
        <v>0.9</v>
      </c>
      <c r="AQ172" s="71">
        <v>9.51</v>
      </c>
      <c r="AR172" s="70">
        <v>7.75</v>
      </c>
      <c r="AS172" s="4" t="s">
        <v>25</v>
      </c>
      <c r="AT172" s="4" t="s">
        <v>22</v>
      </c>
      <c r="AU172" s="4" t="s">
        <v>25</v>
      </c>
      <c r="AV172" s="4" t="s">
        <v>25</v>
      </c>
      <c r="AW172" s="210"/>
      <c r="AX172" s="213"/>
      <c r="AY172" s="45">
        <v>41975</v>
      </c>
      <c r="AZ172" s="71" t="s">
        <v>30</v>
      </c>
      <c r="BA172" s="71" t="s">
        <v>30</v>
      </c>
      <c r="BB172" s="71" t="s">
        <v>30</v>
      </c>
      <c r="BC172" s="71" t="s">
        <v>30</v>
      </c>
      <c r="BD172" s="70" t="s">
        <v>30</v>
      </c>
      <c r="BE172" s="4" t="s">
        <v>30</v>
      </c>
      <c r="BF172" s="4" t="s">
        <v>30</v>
      </c>
      <c r="BG172" s="4" t="s">
        <v>30</v>
      </c>
      <c r="BH172" s="4" t="s">
        <v>30</v>
      </c>
      <c r="BI172" s="210"/>
      <c r="BJ172" s="213"/>
      <c r="BK172" s="45">
        <v>41975</v>
      </c>
      <c r="BL172" s="71">
        <v>8.4</v>
      </c>
      <c r="BM172" s="71">
        <v>41.1</v>
      </c>
      <c r="BN172" s="71">
        <v>3.2</v>
      </c>
      <c r="BO172" s="71">
        <v>16.3</v>
      </c>
      <c r="BP172" s="70">
        <v>6.25</v>
      </c>
      <c r="BQ172" s="4" t="s">
        <v>24</v>
      </c>
      <c r="BR172" s="4" t="s">
        <v>23</v>
      </c>
      <c r="BS172" s="4" t="s">
        <v>24</v>
      </c>
      <c r="BT172" s="4" t="s">
        <v>25</v>
      </c>
      <c r="BU172" s="210"/>
      <c r="BV172" s="216"/>
      <c r="BW172" s="3">
        <v>42031</v>
      </c>
      <c r="BX172" s="8">
        <v>59.3</v>
      </c>
      <c r="BY172" s="8">
        <v>47.8</v>
      </c>
      <c r="BZ172" s="8">
        <v>1.1000000000000001</v>
      </c>
      <c r="CA172" s="8">
        <v>123</v>
      </c>
      <c r="CB172" s="5">
        <v>8.25</v>
      </c>
      <c r="CC172" s="4" t="s">
        <v>25</v>
      </c>
      <c r="CD172" s="4" t="s">
        <v>23</v>
      </c>
      <c r="CE172" s="4" t="s">
        <v>25</v>
      </c>
      <c r="CF172" s="4" t="s">
        <v>25</v>
      </c>
      <c r="CG172" s="228"/>
      <c r="CH172" s="216"/>
      <c r="CI172" s="3">
        <v>41632</v>
      </c>
      <c r="CJ172" s="8">
        <v>6.5</v>
      </c>
      <c r="CK172" s="8">
        <v>40.6</v>
      </c>
      <c r="CL172" s="8">
        <v>3.9</v>
      </c>
      <c r="CM172" s="8">
        <v>0.17</v>
      </c>
      <c r="CN172" s="5">
        <v>4</v>
      </c>
      <c r="CO172" s="4" t="s">
        <v>24</v>
      </c>
      <c r="CP172" s="4" t="s">
        <v>23</v>
      </c>
      <c r="CQ172" s="4" t="s">
        <v>24</v>
      </c>
      <c r="CR172" s="4" t="s">
        <v>22</v>
      </c>
      <c r="CS172" s="210"/>
      <c r="CT172" s="216"/>
      <c r="CU172" s="3">
        <v>41632</v>
      </c>
      <c r="CV172" s="8">
        <v>6.1</v>
      </c>
      <c r="CW172" s="8">
        <v>15.7</v>
      </c>
      <c r="CX172" s="8">
        <v>7.8</v>
      </c>
      <c r="CY172" s="8">
        <v>1.03</v>
      </c>
      <c r="CZ172" s="5">
        <v>3.5</v>
      </c>
      <c r="DA172" s="4" t="s">
        <v>24</v>
      </c>
      <c r="DB172" s="4" t="s">
        <v>22</v>
      </c>
      <c r="DC172" s="4" t="s">
        <v>22</v>
      </c>
      <c r="DD172" s="4" t="s">
        <v>24</v>
      </c>
      <c r="DE172" s="210"/>
      <c r="DF172" s="216"/>
      <c r="DG172" s="3"/>
      <c r="DH172" s="8"/>
      <c r="DI172" s="8"/>
      <c r="DJ172" s="8"/>
      <c r="DK172" s="8"/>
      <c r="DL172" s="5"/>
      <c r="DM172" s="4"/>
      <c r="DN172" s="4"/>
      <c r="DO172" s="4"/>
      <c r="DP172" s="4"/>
      <c r="DQ172" s="210"/>
      <c r="DR172" s="216"/>
      <c r="DS172" s="3">
        <v>41632</v>
      </c>
      <c r="DT172" s="8">
        <v>71.099999999999994</v>
      </c>
      <c r="DU172" s="8">
        <v>42</v>
      </c>
      <c r="DV172" s="8">
        <v>0.9</v>
      </c>
      <c r="DW172" s="8">
        <v>40.6</v>
      </c>
      <c r="DX172" s="5">
        <v>8.25</v>
      </c>
      <c r="DY172" s="4" t="s">
        <v>25</v>
      </c>
      <c r="DZ172" s="4" t="s">
        <v>23</v>
      </c>
      <c r="EA172" s="4" t="s">
        <v>25</v>
      </c>
      <c r="EB172" s="4" t="s">
        <v>25</v>
      </c>
      <c r="EC172" s="210"/>
      <c r="ED172" s="216"/>
      <c r="EE172" s="3">
        <v>41632</v>
      </c>
      <c r="EF172" s="8">
        <v>45.3</v>
      </c>
      <c r="EG172" s="8">
        <v>32.4</v>
      </c>
      <c r="EH172" s="8">
        <v>1</v>
      </c>
      <c r="EI172" s="8">
        <v>37.6</v>
      </c>
      <c r="EJ172" s="5">
        <v>8.25</v>
      </c>
      <c r="EK172" s="4" t="s">
        <v>25</v>
      </c>
      <c r="EL172" s="4" t="s">
        <v>23</v>
      </c>
      <c r="EM172" s="4" t="s">
        <v>25</v>
      </c>
      <c r="EN172" s="4" t="s">
        <v>25</v>
      </c>
      <c r="EO172" s="210"/>
      <c r="EP172" s="216"/>
      <c r="EQ172" s="3"/>
      <c r="ER172" s="8"/>
      <c r="ES172" s="8"/>
      <c r="ET172" s="8"/>
      <c r="EU172" s="8"/>
      <c r="EV172" s="5"/>
      <c r="EW172" s="4"/>
      <c r="EX172" s="4"/>
      <c r="EY172" s="4"/>
      <c r="EZ172" s="4"/>
      <c r="FA172" s="210"/>
      <c r="FB172" s="216"/>
      <c r="FC172" s="3">
        <v>41632</v>
      </c>
      <c r="FD172" s="8">
        <v>31.1</v>
      </c>
      <c r="FE172" s="8">
        <v>34.6</v>
      </c>
      <c r="FF172" s="8">
        <v>5.4</v>
      </c>
      <c r="FG172" s="8">
        <v>26</v>
      </c>
      <c r="FH172" s="5">
        <v>6.5</v>
      </c>
      <c r="FI172" s="4" t="s">
        <v>25</v>
      </c>
      <c r="FJ172" s="4" t="s">
        <v>23</v>
      </c>
      <c r="FK172" s="4" t="s">
        <v>23</v>
      </c>
      <c r="FL172" s="4" t="s">
        <v>25</v>
      </c>
      <c r="FM172" s="210"/>
      <c r="FN172" s="216"/>
      <c r="FO172" s="3">
        <v>41632</v>
      </c>
      <c r="FP172" s="8">
        <v>11.7</v>
      </c>
      <c r="FQ172" s="8">
        <v>52.9</v>
      </c>
      <c r="FR172" s="8">
        <v>6.7</v>
      </c>
      <c r="FS172" s="8">
        <v>19.8</v>
      </c>
      <c r="FT172" s="5">
        <v>5.75</v>
      </c>
      <c r="FU172" s="4" t="s">
        <v>24</v>
      </c>
      <c r="FV172" s="4" t="s">
        <v>24</v>
      </c>
      <c r="FW172" s="4" t="s">
        <v>22</v>
      </c>
      <c r="FX172" s="4" t="s">
        <v>25</v>
      </c>
      <c r="FY172" s="210"/>
      <c r="FZ172" s="216"/>
      <c r="GA172" s="3">
        <v>41632</v>
      </c>
      <c r="GB172" s="8">
        <v>6.9</v>
      </c>
      <c r="GC172" s="8">
        <v>22.9</v>
      </c>
      <c r="GD172" s="8">
        <v>4.5999999999999996</v>
      </c>
      <c r="GE172" s="8">
        <v>16.5</v>
      </c>
      <c r="GF172" s="5">
        <v>5.5</v>
      </c>
      <c r="GG172" s="4" t="s">
        <v>24</v>
      </c>
      <c r="GH172" s="4" t="s">
        <v>23</v>
      </c>
      <c r="GI172" s="4" t="s">
        <v>23</v>
      </c>
      <c r="GJ172" s="4" t="s">
        <v>25</v>
      </c>
      <c r="GK172" s="210"/>
      <c r="GL172" s="216"/>
      <c r="GM172" s="3"/>
      <c r="GN172" s="8"/>
      <c r="GO172" s="8"/>
      <c r="GP172" s="8"/>
      <c r="GQ172" s="8"/>
      <c r="GR172" s="5"/>
      <c r="GS172" s="4"/>
      <c r="GT172" s="4"/>
      <c r="GU172" s="4"/>
      <c r="GV172" s="4"/>
      <c r="GW172" s="210"/>
      <c r="GX172" s="216"/>
      <c r="GY172" s="3"/>
      <c r="GZ172" s="8"/>
      <c r="HA172" s="8"/>
      <c r="HB172" s="8"/>
      <c r="HC172" s="8"/>
      <c r="HD172" s="5"/>
      <c r="HE172" s="4"/>
      <c r="HF172" s="4"/>
      <c r="HG172" s="4"/>
      <c r="HH172" s="4"/>
      <c r="HI172" s="210"/>
      <c r="HJ172" s="216"/>
      <c r="HK172" s="3"/>
      <c r="HL172" s="8"/>
      <c r="HM172" s="8"/>
      <c r="HN172" s="8"/>
      <c r="HO172" s="8"/>
      <c r="HP172" s="5"/>
      <c r="HQ172" s="4"/>
      <c r="HR172" s="4"/>
      <c r="HS172" s="4"/>
      <c r="HT172" s="4"/>
    </row>
    <row r="173" spans="1:228" ht="18" thickTop="1" thickBot="1" x14ac:dyDescent="0.3">
      <c r="A173" s="15">
        <v>103</v>
      </c>
      <c r="B173" s="10" t="s">
        <v>21</v>
      </c>
      <c r="C173" s="65" t="s">
        <v>27</v>
      </c>
      <c r="D173" s="14">
        <f>AVERAGE(D161:D172)</f>
        <v>1.3166666666666667</v>
      </c>
      <c r="E173" s="14">
        <f>AVERAGE(E161:E172)</f>
        <v>40.800000000000004</v>
      </c>
      <c r="F173" s="14">
        <f>AVERAGE(F161:F172)</f>
        <v>7.2250000000000005</v>
      </c>
      <c r="G173" s="14">
        <f>AVERAGE(G161:G172)</f>
        <v>6.5000000000000002E-2</v>
      </c>
      <c r="H173" s="13">
        <f>AVERAGE(H161:H172)</f>
        <v>1.4583333333333333</v>
      </c>
      <c r="I173" s="12" t="str">
        <f>IF(D173&lt;3,"1",IF(D173&lt;5,"3",IF(D173&lt;=15,"6",IF(D173&gt;15,"10"))))</f>
        <v>1</v>
      </c>
      <c r="J173" s="12" t="str">
        <f>IF(E173&lt;20,"1",IF(E173&lt;=49,"3",IF(E173&lt;=100,"6",IF(E173&gt;100,"10"))))</f>
        <v>3</v>
      </c>
      <c r="K173" s="12" t="str">
        <f>IF(F173&gt;6.5,"1",IF(F173&gt;=4.6,"3",IF(F173&gt;=2,"6",IF(F173&gt;=0,"10"))))</f>
        <v>1</v>
      </c>
      <c r="L173" s="12" t="str">
        <f>IF(G173&lt;0.5,"1",IF(G173&lt;1,"3",IF(G173&lt;=3,"6",IF(G173&gt;=3,"10"))))</f>
        <v>1</v>
      </c>
      <c r="M173" s="15">
        <v>103</v>
      </c>
      <c r="N173" s="10" t="s">
        <v>21</v>
      </c>
      <c r="O173" s="65" t="s">
        <v>31</v>
      </c>
      <c r="P173" s="14">
        <f>AVERAGE(P161:P172)</f>
        <v>1.4166666666666667</v>
      </c>
      <c r="Q173" s="14">
        <f>AVERAGE(Q161:Q172)</f>
        <v>46.016666666666659</v>
      </c>
      <c r="R173" s="14">
        <f>AVERAGE(R161:R172)</f>
        <v>6.9333333333333336</v>
      </c>
      <c r="S173" s="14">
        <f>AVERAGE(S161:S172)</f>
        <v>0.13583333333333333</v>
      </c>
      <c r="T173" s="13">
        <f>AVERAGE(T161:T172)</f>
        <v>1.6666666666666667</v>
      </c>
      <c r="U173" s="12" t="str">
        <f>IF(P173&lt;3,"1",IF(P173&lt;5,"3",IF(P173&lt;=15,"6",IF(P173&gt;15,"10"))))</f>
        <v>1</v>
      </c>
      <c r="V173" s="12" t="str">
        <f>IF(Q173&lt;20,"1",IF(Q173&lt;=49,"3",IF(Q173&lt;=100,"6",IF(Q173&gt;100,"10"))))</f>
        <v>3</v>
      </c>
      <c r="W173" s="12" t="str">
        <f>IF(R173&gt;6.5,"1",IF(R173&gt;=4.6,"3",IF(R173&gt;=2,"6",IF(R173&gt;=0,"10"))))</f>
        <v>1</v>
      </c>
      <c r="X173" s="12" t="str">
        <f>IF(S173&lt;0.5,"1",IF(S173&lt;1,"3",IF(S173&lt;=3,"6",IF(S173&gt;=3,"10"))))</f>
        <v>1</v>
      </c>
      <c r="Y173" s="15">
        <v>103</v>
      </c>
      <c r="Z173" s="10" t="s">
        <v>21</v>
      </c>
      <c r="AA173" s="65" t="s">
        <v>27</v>
      </c>
      <c r="AB173" s="14">
        <f>AVERAGE(AB161:AB172)</f>
        <v>3.2700000000000005</v>
      </c>
      <c r="AC173" s="14">
        <f>AVERAGE(AC161:AC172)</f>
        <v>40.33</v>
      </c>
      <c r="AD173" s="14">
        <f>AVERAGE(AD161:AD172)</f>
        <v>6</v>
      </c>
      <c r="AE173" s="14">
        <f>AVERAGE(AE161:AE172)</f>
        <v>5.1769999999999996</v>
      </c>
      <c r="AF173" s="13">
        <f>AVERAGE(AF161:AF172)</f>
        <v>3.6</v>
      </c>
      <c r="AG173" s="12" t="str">
        <f>IF(AB173&lt;3,"1",IF(AB173&lt;5,"3",IF(AB173&lt;=15,"6",IF(AB173&gt;15,"10"))))</f>
        <v>3</v>
      </c>
      <c r="AH173" s="12" t="str">
        <f>IF(AC173&lt;20,"1",IF(AC173&lt;=49,"3",IF(AC173&lt;=100,"6",IF(AC173&gt;100,"10"))))</f>
        <v>3</v>
      </c>
      <c r="AI173" s="12" t="str">
        <f>IF(AD173&gt;6.5,"1",IF(AD173&gt;=4.6,"3",IF(AD173&gt;=2,"6",IF(AD173&gt;=0,"10"))))</f>
        <v>3</v>
      </c>
      <c r="AJ173" s="12" t="str">
        <f>IF(AE173&lt;0.5,"1",IF(AE173&lt;1,"3",IF(AE173&lt;=3,"6",IF(AE173&gt;=3,"10"))))</f>
        <v>10</v>
      </c>
      <c r="AK173" s="15">
        <v>103</v>
      </c>
      <c r="AL173" s="10" t="s">
        <v>21</v>
      </c>
      <c r="AM173" s="65" t="s">
        <v>27</v>
      </c>
      <c r="AN173" s="14">
        <f>AVERAGE(AN161:AN172)</f>
        <v>17.016666666666669</v>
      </c>
      <c r="AO173" s="14">
        <f>AVERAGE(AO161:AO172)</f>
        <v>32.941666666666663</v>
      </c>
      <c r="AP173" s="14">
        <f>AVERAGE(AP161:AP172)</f>
        <v>3.3333333333333326</v>
      </c>
      <c r="AQ173" s="14">
        <f>AVERAGE(AQ161:AQ172)</f>
        <v>5.9633333333333347</v>
      </c>
      <c r="AR173" s="13">
        <f>AVERAGE(AR161:AR172)</f>
        <v>5.9375</v>
      </c>
      <c r="AS173" s="12" t="str">
        <f>IF(AN173&lt;3,"1",IF(AN173&lt;5,"3",IF(AN173&lt;=15,"6",IF(AN173&gt;15,"10"))))</f>
        <v>10</v>
      </c>
      <c r="AT173" s="12" t="str">
        <f>IF(AO173&lt;20,"1",IF(AO173&lt;=49,"3",IF(AO173&lt;=100,"6",IF(AO173&gt;100,"10"))))</f>
        <v>3</v>
      </c>
      <c r="AU173" s="12" t="str">
        <f>IF(AP173&gt;6.5,"1",IF(AP173&gt;=4.6,"3",IF(AP173&gt;=2,"6",IF(AP173&gt;=0,"10"))))</f>
        <v>6</v>
      </c>
      <c r="AV173" s="12" t="str">
        <f>IF(AQ173&lt;0.5,"1",IF(AQ173&lt;1,"3",IF(AQ173&lt;=3,"6",IF(AQ173&gt;=3,"10"))))</f>
        <v>10</v>
      </c>
      <c r="AW173" s="15">
        <v>103</v>
      </c>
      <c r="AX173" s="10" t="s">
        <v>21</v>
      </c>
      <c r="AY173" s="65" t="s">
        <v>27</v>
      </c>
      <c r="AZ173" s="12" t="s">
        <v>33</v>
      </c>
      <c r="BA173" s="12" t="s">
        <v>33</v>
      </c>
      <c r="BB173" s="12" t="s">
        <v>33</v>
      </c>
      <c r="BC173" s="12" t="s">
        <v>33</v>
      </c>
      <c r="BD173" s="12" t="s">
        <v>33</v>
      </c>
      <c r="BE173" s="12" t="s">
        <v>33</v>
      </c>
      <c r="BF173" s="12" t="s">
        <v>33</v>
      </c>
      <c r="BG173" s="12" t="s">
        <v>33</v>
      </c>
      <c r="BH173" s="12" t="s">
        <v>33</v>
      </c>
      <c r="BI173" s="15">
        <v>103</v>
      </c>
      <c r="BJ173" s="10" t="s">
        <v>21</v>
      </c>
      <c r="BK173" s="65" t="s">
        <v>27</v>
      </c>
      <c r="BL173" s="14">
        <f>AVERAGE(BL161:BL172)</f>
        <v>7.5416666666666679</v>
      </c>
      <c r="BM173" s="14">
        <f>AVERAGE(BM161:BM172)</f>
        <v>23.658333333333335</v>
      </c>
      <c r="BN173" s="14">
        <f>AVERAGE(BN161:BN172)</f>
        <v>2.1416666666666666</v>
      </c>
      <c r="BO173" s="14">
        <f>AVERAGE(BO161:BO172)</f>
        <v>16.794166666666673</v>
      </c>
      <c r="BP173" s="13">
        <f>AVERAGE(BP161:BP172)</f>
        <v>6.229166666666667</v>
      </c>
      <c r="BQ173" s="12" t="str">
        <f>IF(BL173&lt;3,"1",IF(BL173&lt;5,"3",IF(BL173&lt;=15,"6",IF(BL173&gt;15,"10"))))</f>
        <v>6</v>
      </c>
      <c r="BR173" s="12" t="str">
        <f>IF(BM173&lt;20,"1",IF(BM173&lt;=49,"3",IF(BM173&lt;=100,"6",IF(BM173&gt;100,"10"))))</f>
        <v>3</v>
      </c>
      <c r="BS173" s="12" t="str">
        <f>IF(BN173&gt;6.5,"1",IF(BN173&gt;=4.6,"3",IF(BN173&gt;=2,"6",IF(BN173&gt;=0,"10"))))</f>
        <v>6</v>
      </c>
      <c r="BT173" s="12" t="str">
        <f>IF(BO173&lt;0.5,"1",IF(BO173&lt;1,"3",IF(BO173&lt;=3,"6",IF(BO173&gt;=3,"10"))))</f>
        <v>10</v>
      </c>
      <c r="BU173" s="15">
        <v>103</v>
      </c>
      <c r="BV173" s="17"/>
      <c r="BW173" s="18" t="s">
        <v>27</v>
      </c>
      <c r="BX173" s="14">
        <f>AVERAGE(BX161:BX172)</f>
        <v>94.708333333333329</v>
      </c>
      <c r="BY173" s="14">
        <f>AVERAGE(BY161:BY172)</f>
        <v>653.63333333333333</v>
      </c>
      <c r="BZ173" s="14">
        <f>AVERAGE(BZ161:BZ172)</f>
        <v>2.3166666666666669</v>
      </c>
      <c r="CA173" s="14">
        <f>AVERAGE(CA161:CA172)</f>
        <v>66.05</v>
      </c>
      <c r="CB173" s="13">
        <f>AVERAGE(CB161:CB172)</f>
        <v>7.979166666666667</v>
      </c>
      <c r="CC173" s="12" t="str">
        <f>IF(BX173&lt;3,"1",IF(BX173&lt;5,"3",IF(BX173&lt;=15,"6",IF(BX173&gt;15,"10"))))</f>
        <v>10</v>
      </c>
      <c r="CD173" s="12" t="str">
        <f>IF(BY173&lt;20,"1",IF(BY173&lt;=49,"3",IF(BY173&lt;=100,"6",IF(BY173&gt;100,"10"))))</f>
        <v>10</v>
      </c>
      <c r="CE173" s="12" t="str">
        <f>IF(BZ173&gt;6.5,"1",IF(BZ173&gt;=4.6,"3",IF(BZ173&gt;=2,"6",IF(BZ173&gt;=0,"10"))))</f>
        <v>6</v>
      </c>
      <c r="CF173" s="12" t="str">
        <f>IF(CA173&lt;0.5,"1",IF(CA173&lt;1,"3",IF(CA173&lt;=3,"6",IF(CA173&gt;=3,"10"))))</f>
        <v>10</v>
      </c>
      <c r="CG173" s="15">
        <v>103</v>
      </c>
      <c r="CH173" s="17"/>
      <c r="CI173" s="18" t="s">
        <v>27</v>
      </c>
      <c r="CJ173" s="14">
        <f>AVERAGE(CJ161:CJ172)</f>
        <v>8.5833333333333339</v>
      </c>
      <c r="CK173" s="14">
        <f>AVERAGE(CK161:CK172)</f>
        <v>15.199999999999998</v>
      </c>
      <c r="CL173" s="14">
        <f>AVERAGE(CL161:CL172)</f>
        <v>3.2750000000000004</v>
      </c>
      <c r="CM173" s="14">
        <f>AVERAGE(CM161:CM172)</f>
        <v>1.5258333333333332</v>
      </c>
      <c r="CN173" s="13">
        <f>AVERAGE(CN161:CN172)</f>
        <v>4.895833333333333</v>
      </c>
      <c r="CO173" s="12" t="str">
        <f>IF(CJ173&lt;3,"1",IF(CJ173&lt;5,"3",IF(CJ173&lt;=15,"6",IF(CJ173&gt;15,"10"))))</f>
        <v>6</v>
      </c>
      <c r="CP173" s="12" t="str">
        <f>IF(CK173&lt;20,"1",IF(CK173&lt;=49,"3",IF(CK173&lt;=100,"6",IF(CK173&gt;100,"10"))))</f>
        <v>1</v>
      </c>
      <c r="CQ173" s="12" t="str">
        <f>IF(CL173&gt;6.5,"1",IF(CL173&gt;=4.6,"3",IF(CL173&gt;=2,"6",IF(CL173&gt;=0,"10"))))</f>
        <v>6</v>
      </c>
      <c r="CR173" s="12" t="str">
        <f>IF(CM173&lt;0.5,"1",IF(CM173&lt;1,"3",IF(CM173&lt;=3,"6",IF(CM173&gt;=3,"10"))))</f>
        <v>6</v>
      </c>
      <c r="CS173" s="15">
        <v>103</v>
      </c>
      <c r="CT173" s="17"/>
      <c r="CU173" s="18" t="s">
        <v>27</v>
      </c>
      <c r="CV173" s="14">
        <f>AVERAGE(CV161:CV172)</f>
        <v>8.2916666666666661</v>
      </c>
      <c r="CW173" s="14">
        <f>AVERAGE(CW161:CW172)</f>
        <v>21.216666666666665</v>
      </c>
      <c r="CX173" s="14">
        <f>AVERAGE(CX161:CX172)</f>
        <v>5.3916666666666657</v>
      </c>
      <c r="CY173" s="14">
        <f>AVERAGE(CY161:CY172)</f>
        <v>1.0141666666666664</v>
      </c>
      <c r="CZ173" s="13">
        <f>AVERAGE(CZ161:CZ172)</f>
        <v>3.8958333333333335</v>
      </c>
      <c r="DA173" s="12" t="str">
        <f>IF(CV173&lt;3,"1",IF(CV173&lt;5,"3",IF(CV173&lt;=15,"6",IF(CV173&gt;15,"10"))))</f>
        <v>6</v>
      </c>
      <c r="DB173" s="12" t="str">
        <f>IF(CW173&lt;20,"1",IF(CW173&lt;=49,"3",IF(CW173&lt;=100,"6",IF(CW173&gt;100,"10"))))</f>
        <v>3</v>
      </c>
      <c r="DC173" s="12" t="str">
        <f>IF(CX173&gt;6.5,"1",IF(CX173&gt;=4.6,"3",IF(CX173&gt;=2,"6",IF(CX173&gt;=0,"10"))))</f>
        <v>3</v>
      </c>
      <c r="DD173" s="12" t="str">
        <f>IF(CY173&lt;0.5,"1",IF(CY173&lt;1,"3",IF(CY173&lt;=3,"6",IF(CY173&gt;=3,"10"))))</f>
        <v>6</v>
      </c>
      <c r="DE173" s="15"/>
      <c r="DF173" s="17"/>
      <c r="DG173" s="18"/>
      <c r="DH173" s="14"/>
      <c r="DI173" s="14"/>
      <c r="DJ173" s="14"/>
      <c r="DK173" s="14"/>
      <c r="DL173" s="13"/>
      <c r="DM173" s="12"/>
      <c r="DN173" s="12"/>
      <c r="DO173" s="12"/>
      <c r="DP173" s="12"/>
      <c r="DQ173" s="15">
        <v>103</v>
      </c>
      <c r="DR173" s="17"/>
      <c r="DS173" s="18" t="s">
        <v>27</v>
      </c>
      <c r="DT173" s="14">
        <f>AVERAGE(DT161:DT172)</f>
        <v>48.183333333333337</v>
      </c>
      <c r="DU173" s="14">
        <f>AVERAGE(DU161:DU172)</f>
        <v>28.325000000000003</v>
      </c>
      <c r="DV173" s="14">
        <f>AVERAGE(DV161:DV172)</f>
        <v>1.9833333333333332</v>
      </c>
      <c r="DW173" s="14">
        <f>AVERAGE(DW161:DW172)</f>
        <v>42.223333333333329</v>
      </c>
      <c r="DX173" s="13">
        <f>AVERAGE(DX161:DX172)</f>
        <v>7.604166666666667</v>
      </c>
      <c r="DY173" s="12" t="str">
        <f>IF(DT173&lt;3,"1",IF(DT173&lt;5,"3",IF(DT173&lt;=15,"6",IF(DT173&gt;15,"10"))))</f>
        <v>10</v>
      </c>
      <c r="DZ173" s="12" t="str">
        <f>IF(DU173&lt;20,"1",IF(DU173&lt;=49,"3",IF(DU173&lt;=100,"6",IF(DU173&gt;100,"10"))))</f>
        <v>3</v>
      </c>
      <c r="EA173" s="12" t="str">
        <f>IF(DV173&gt;6.5,"1",IF(DV173&gt;=4.6,"3",IF(DV173&gt;=2,"6",IF(DV173&gt;=0,"10"))))</f>
        <v>10</v>
      </c>
      <c r="EB173" s="12" t="str">
        <f>IF(DW173&lt;0.5,"1",IF(DW173&lt;1,"3",IF(DW173&lt;=3,"6",IF(DW173&gt;=3,"10"))))</f>
        <v>10</v>
      </c>
      <c r="EC173" s="15">
        <v>103</v>
      </c>
      <c r="ED173" s="17"/>
      <c r="EE173" s="18" t="s">
        <v>27</v>
      </c>
      <c r="EF173" s="14">
        <f>AVERAGE(EF161:EF172)</f>
        <v>34.75833333333334</v>
      </c>
      <c r="EG173" s="14">
        <f>AVERAGE(EG161:EG172)</f>
        <v>32.133333333333333</v>
      </c>
      <c r="EH173" s="14">
        <f>AVERAGE(EH161:EH172)</f>
        <v>2.0166666666666666</v>
      </c>
      <c r="EI173" s="14">
        <f>AVERAGE(EI161:EI172)</f>
        <v>36.030833333333334</v>
      </c>
      <c r="EJ173" s="13">
        <f>AVERAGE(EJ161:EJ172)</f>
        <v>7.4375</v>
      </c>
      <c r="EK173" s="12" t="str">
        <f>IF(EF173&lt;3,"1",IF(EF173&lt;5,"3",IF(EF173&lt;=15,"6",IF(EF173&gt;15,"10"))))</f>
        <v>10</v>
      </c>
      <c r="EL173" s="12" t="str">
        <f>IF(EG173&lt;20,"1",IF(EG173&lt;=49,"3",IF(EG173&lt;=100,"6",IF(EG173&gt;100,"10"))))</f>
        <v>3</v>
      </c>
      <c r="EM173" s="12" t="str">
        <f>IF(EH173&gt;6.5,"1",IF(EH173&gt;=4.6,"3",IF(EH173&gt;=2,"6",IF(EH173&gt;=0,"10"))))</f>
        <v>6</v>
      </c>
      <c r="EN173" s="12" t="str">
        <f>IF(EI173&lt;0.5,"1",IF(EI173&lt;1,"3",IF(EI173&lt;=3,"6",IF(EI173&gt;=3,"10"))))</f>
        <v>10</v>
      </c>
      <c r="EO173" s="15"/>
      <c r="EP173" s="17"/>
      <c r="EQ173" s="18"/>
      <c r="ER173" s="14"/>
      <c r="ES173" s="14"/>
      <c r="ET173" s="14"/>
      <c r="EU173" s="14"/>
      <c r="EV173" s="13"/>
      <c r="EW173" s="12"/>
      <c r="EX173" s="12"/>
      <c r="EY173" s="12"/>
      <c r="EZ173" s="12"/>
      <c r="FA173" s="15">
        <v>103</v>
      </c>
      <c r="FB173" s="17"/>
      <c r="FC173" s="18" t="s">
        <v>27</v>
      </c>
      <c r="FD173" s="14">
        <f>AVERAGE(FD161:FD172)</f>
        <v>18.899999999999999</v>
      </c>
      <c r="FE173" s="14">
        <f>AVERAGE(FE161:FE172)</f>
        <v>25.600000000000005</v>
      </c>
      <c r="FF173" s="14">
        <f>AVERAGE(FF161:FF172)</f>
        <v>2.9416666666666664</v>
      </c>
      <c r="FG173" s="14">
        <f>AVERAGE(FG161:FG172)</f>
        <v>20.754166666666666</v>
      </c>
      <c r="FH173" s="13">
        <f>AVERAGE(FH161:FH172)</f>
        <v>6.9375</v>
      </c>
      <c r="FI173" s="12" t="str">
        <f>IF(FD173&lt;3,"1",IF(FD173&lt;5,"3",IF(FD173&lt;=15,"6",IF(FD173&gt;15,"10"))))</f>
        <v>10</v>
      </c>
      <c r="FJ173" s="12" t="str">
        <f>IF(FE173&lt;20,"1",IF(FE173&lt;=49,"3",IF(FE173&lt;=100,"6",IF(FE173&gt;100,"10"))))</f>
        <v>3</v>
      </c>
      <c r="FK173" s="12" t="str">
        <f>IF(FF173&gt;6.5,"1",IF(FF173&gt;=4.6,"3",IF(FF173&gt;=2,"6",IF(FF173&gt;=0,"10"))))</f>
        <v>6</v>
      </c>
      <c r="FL173" s="12" t="str">
        <f>IF(FG173&lt;0.5,"1",IF(FG173&lt;1,"3",IF(FG173&lt;=3,"6",IF(FG173&gt;=3,"10"))))</f>
        <v>10</v>
      </c>
      <c r="FM173" s="15">
        <v>103</v>
      </c>
      <c r="FN173" s="17"/>
      <c r="FO173" s="18" t="s">
        <v>27</v>
      </c>
      <c r="FP173" s="14">
        <f>AVERAGE(FP161:FP172)</f>
        <v>16.474999999999998</v>
      </c>
      <c r="FQ173" s="14">
        <f>AVERAGE(FQ161:FQ172)</f>
        <v>44.416666666666664</v>
      </c>
      <c r="FR173" s="14">
        <f>AVERAGE(FR161:FR172)</f>
        <v>5.3166666666666673</v>
      </c>
      <c r="FS173" s="14">
        <f>AVERAGE(FS161:FS172)</f>
        <v>17.145</v>
      </c>
      <c r="FT173" s="13">
        <f>AVERAGE(FT161:FT172)</f>
        <v>6.395833333333333</v>
      </c>
      <c r="FU173" s="12" t="str">
        <f>IF(FP173&lt;3,"1",IF(FP173&lt;5,"3",IF(FP173&lt;=15,"6",IF(FP173&gt;15,"10"))))</f>
        <v>10</v>
      </c>
      <c r="FV173" s="12" t="str">
        <f>IF(FQ173&lt;20,"1",IF(FQ173&lt;=49,"3",IF(FQ173&lt;=100,"6",IF(FQ173&gt;100,"10"))))</f>
        <v>3</v>
      </c>
      <c r="FW173" s="12" t="str">
        <f>IF(FR173&gt;6.5,"1",IF(FR173&gt;=4.6,"3",IF(FR173&gt;=2,"6",IF(FR173&gt;=0,"10"))))</f>
        <v>3</v>
      </c>
      <c r="FX173" s="12" t="str">
        <f>IF(FS173&lt;0.5,"1",IF(FS173&lt;1,"3",IF(FS173&lt;=3,"6",IF(FS173&gt;=3,"10"))))</f>
        <v>10</v>
      </c>
      <c r="FY173" s="15">
        <v>103</v>
      </c>
      <c r="FZ173" s="17"/>
      <c r="GA173" s="18" t="s">
        <v>27</v>
      </c>
      <c r="GB173" s="14">
        <f>AVERAGE(GB161:GB172)</f>
        <v>10.424999999999999</v>
      </c>
      <c r="GC173" s="14">
        <f>AVERAGE(GC161:GC172)</f>
        <v>42.508333333333326</v>
      </c>
      <c r="GD173" s="14">
        <f>AVERAGE(GD161:GD172)</f>
        <v>5.0083333333333337</v>
      </c>
      <c r="GE173" s="14">
        <f>AVERAGE(GE161:GE172)</f>
        <v>14.887500000000001</v>
      </c>
      <c r="GF173" s="13">
        <f>AVERAGE(GF161:GF172)</f>
        <v>6.083333333333333</v>
      </c>
      <c r="GG173" s="12" t="str">
        <f>IF(GB173&lt;3,"1",IF(GB173&lt;5,"3",IF(GB173&lt;=15,"6",IF(GB173&gt;15,"10"))))</f>
        <v>6</v>
      </c>
      <c r="GH173" s="12" t="str">
        <f>IF(GC173&lt;20,"1",IF(GC173&lt;=49,"3",IF(GC173&lt;=100,"6",IF(GC173&gt;100,"10"))))</f>
        <v>3</v>
      </c>
      <c r="GI173" s="12" t="str">
        <f>IF(GD173&gt;6.5,"1",IF(GD173&gt;=4.6,"3",IF(GD173&gt;=2,"6",IF(GD173&gt;=0,"10"))))</f>
        <v>3</v>
      </c>
      <c r="GJ173" s="12" t="str">
        <f>IF(GE173&lt;0.5,"1",IF(GE173&lt;1,"3",IF(GE173&lt;=3,"6",IF(GE173&gt;=3,"10"))))</f>
        <v>10</v>
      </c>
      <c r="GK173" s="15"/>
      <c r="GL173" s="17"/>
      <c r="GM173" s="18"/>
      <c r="GN173" s="14"/>
      <c r="GO173" s="14"/>
      <c r="GP173" s="14"/>
      <c r="GQ173" s="14"/>
      <c r="GR173" s="13"/>
      <c r="GS173" s="12"/>
      <c r="GT173" s="12"/>
      <c r="GU173" s="12"/>
      <c r="GV173" s="12"/>
      <c r="GW173" s="15"/>
      <c r="GX173" s="17"/>
      <c r="GY173" s="18"/>
      <c r="GZ173" s="14"/>
      <c r="HA173" s="14"/>
      <c r="HB173" s="14"/>
      <c r="HC173" s="14"/>
      <c r="HD173" s="13"/>
      <c r="HE173" s="12"/>
      <c r="HF173" s="12"/>
      <c r="HG173" s="12"/>
      <c r="HH173" s="12"/>
      <c r="HI173" s="15"/>
      <c r="HJ173" s="17"/>
      <c r="HK173" s="18"/>
      <c r="HL173" s="14"/>
      <c r="HM173" s="14"/>
      <c r="HN173" s="14"/>
      <c r="HO173" s="14"/>
      <c r="HP173" s="13"/>
      <c r="HQ173" s="12"/>
      <c r="HR173" s="12"/>
      <c r="HS173" s="12"/>
      <c r="HT173" s="12"/>
    </row>
    <row r="174" spans="1:228" ht="17.25" thickTop="1" x14ac:dyDescent="0.25">
      <c r="A174" s="208">
        <v>104</v>
      </c>
      <c r="B174" s="211" t="s">
        <v>21</v>
      </c>
      <c r="C174" s="67">
        <v>42011</v>
      </c>
      <c r="D174" s="71">
        <v>1</v>
      </c>
      <c r="E174" s="71">
        <v>7.7</v>
      </c>
      <c r="F174" s="71">
        <v>9.5</v>
      </c>
      <c r="G174" s="71">
        <v>0.01</v>
      </c>
      <c r="H174" s="70">
        <f>(I174+J174+K174+L174)/4</f>
        <v>1</v>
      </c>
      <c r="I174" s="4" t="str">
        <f>IF(D174&lt;=3,"1",IF(D174&lt;5,"3",IF(D174&lt;=15,"6",IF(D174&gt;15,"10"))))</f>
        <v>1</v>
      </c>
      <c r="J174" s="4" t="str">
        <f>IF(E174&lt;=20,"1",IF(E174&lt;=49.9,"3",IF(E174&lt;=100,"6",IF(E174&gt;100,"10"))))</f>
        <v>1</v>
      </c>
      <c r="K174" s="4" t="str">
        <f>IF(F174&gt;=6.5,"1",IF(F174&gt;=4.6,"3",IF(F174&gt;=2,"6",IF(F174&gt;=0,"10"))))</f>
        <v>1</v>
      </c>
      <c r="L174" s="4" t="str">
        <f>IF(G174&lt;=0.5,"1",IF(G174&lt;1,"3",IF(G174&lt;=3,"6",IF(G174&gt;=3,"10"))))</f>
        <v>1</v>
      </c>
      <c r="M174" s="208">
        <v>104</v>
      </c>
      <c r="N174" s="211" t="s">
        <v>21</v>
      </c>
      <c r="O174" s="67">
        <v>42011</v>
      </c>
      <c r="P174" s="76">
        <v>1</v>
      </c>
      <c r="Q174" s="76">
        <v>9</v>
      </c>
      <c r="R174" s="76">
        <v>8.1999999999999993</v>
      </c>
      <c r="S174" s="76">
        <v>0.03</v>
      </c>
      <c r="T174" s="70">
        <f>(U174+V174+W174+X174)/4</f>
        <v>1</v>
      </c>
      <c r="U174" s="4" t="str">
        <f>IF(P174&lt;=3,"1",IF(P174&lt;5,"3",IF(P174&lt;=15,"6",IF(P174&gt;15,"10"))))</f>
        <v>1</v>
      </c>
      <c r="V174" s="4" t="str">
        <f>IF(Q174&lt;=20,"1",IF(Q174&lt;=49.9,"3",IF(Q174&lt;=100,"6",IF(Q174&gt;100,"10"))))</f>
        <v>1</v>
      </c>
      <c r="W174" s="4" t="str">
        <f>IF(R174&gt;=6.5,"1",IF(R174&gt;=4.6,"3",IF(R174&gt;=2,"6",IF(R174&gt;=0,"10"))))</f>
        <v>1</v>
      </c>
      <c r="X174" s="4" t="str">
        <f>IF(S174&lt;=0.5,"1",IF(S174&lt;1,"3",IF(S174&lt;=3,"6",IF(S174&gt;=3,"10"))))</f>
        <v>1</v>
      </c>
      <c r="Y174" s="208">
        <v>104</v>
      </c>
      <c r="Z174" s="243" t="s">
        <v>21</v>
      </c>
      <c r="AA174" s="67">
        <v>42011</v>
      </c>
      <c r="AB174" s="114" t="s">
        <v>35</v>
      </c>
      <c r="AC174" s="114" t="s">
        <v>35</v>
      </c>
      <c r="AD174" s="114" t="s">
        <v>35</v>
      </c>
      <c r="AE174" s="114" t="s">
        <v>35</v>
      </c>
      <c r="AF174" s="115" t="s">
        <v>35</v>
      </c>
      <c r="AG174" s="4" t="s">
        <v>35</v>
      </c>
      <c r="AH174" s="4" t="s">
        <v>35</v>
      </c>
      <c r="AI174" s="4" t="s">
        <v>36</v>
      </c>
      <c r="AJ174" s="4" t="s">
        <v>35</v>
      </c>
      <c r="AK174" s="208">
        <v>104</v>
      </c>
      <c r="AL174" s="211" t="s">
        <v>21</v>
      </c>
      <c r="AM174" s="45">
        <v>42011</v>
      </c>
      <c r="AN174" s="76">
        <v>26.8</v>
      </c>
      <c r="AO174" s="76">
        <v>15</v>
      </c>
      <c r="AP174" s="76">
        <v>1</v>
      </c>
      <c r="AQ174" s="76">
        <v>17.5</v>
      </c>
      <c r="AR174" s="70">
        <f>(AS174+AT174+AU174+AV174)/4</f>
        <v>7.75</v>
      </c>
      <c r="AS174" s="4" t="str">
        <f>IF(AN174&lt;=3,"1",IF(AN174&lt;5,"3",IF(AN174&lt;=15,"6",IF(AN174&gt;15,"10"))))</f>
        <v>10</v>
      </c>
      <c r="AT174" s="4" t="str">
        <f>IF(AO174&lt;=20,"1",IF(AO174&lt;=49.9,"3",IF(AO174&lt;=100,"6",IF(AO174&gt;100,"10"))))</f>
        <v>1</v>
      </c>
      <c r="AU174" s="4" t="str">
        <f>IF(AP174&gt;=6.5,"1",IF(AP174&gt;=4.6,"3",IF(AP174&gt;=2,"6",IF(AP174&gt;=0,"10"))))</f>
        <v>10</v>
      </c>
      <c r="AV174" s="4" t="str">
        <f>IF(AQ174&lt;=0.5,"1",IF(AQ174&lt;1,"3",IF(AQ174&lt;=3,"6",IF(AQ174&gt;=3,"10"))))</f>
        <v>10</v>
      </c>
      <c r="AW174" s="208">
        <v>104</v>
      </c>
      <c r="AX174" s="211" t="s">
        <v>21</v>
      </c>
      <c r="AY174" s="67">
        <v>42011</v>
      </c>
      <c r="AZ174" s="114" t="s">
        <v>35</v>
      </c>
      <c r="BA174" s="114" t="s">
        <v>35</v>
      </c>
      <c r="BB174" s="114" t="s">
        <v>35</v>
      </c>
      <c r="BC174" s="114" t="s">
        <v>35</v>
      </c>
      <c r="BD174" s="115" t="s">
        <v>35</v>
      </c>
      <c r="BE174" s="4" t="s">
        <v>35</v>
      </c>
      <c r="BF174" s="4" t="s">
        <v>35</v>
      </c>
      <c r="BG174" s="4" t="s">
        <v>35</v>
      </c>
      <c r="BH174" s="4" t="s">
        <v>35</v>
      </c>
      <c r="BI174" s="208">
        <v>104</v>
      </c>
      <c r="BJ174" s="211" t="s">
        <v>21</v>
      </c>
      <c r="BK174" s="67">
        <v>42011</v>
      </c>
      <c r="BL174" s="71">
        <v>12.4</v>
      </c>
      <c r="BM174" s="71">
        <v>39.799999999999997</v>
      </c>
      <c r="BN174" s="71">
        <v>10.6</v>
      </c>
      <c r="BO174" s="71">
        <v>9.75</v>
      </c>
      <c r="BP174" s="70">
        <f>(BQ174+BR174+BS174+BT174)/4</f>
        <v>5</v>
      </c>
      <c r="BQ174" s="4" t="str">
        <f>IF(BL174&lt;=3,"1",IF(BL174&lt;5,"3",IF(BL174&lt;=15,"6",IF(BL174&gt;15,"10"))))</f>
        <v>6</v>
      </c>
      <c r="BR174" s="4" t="str">
        <f>IF(BM174&lt;=20,"1",IF(BM174&lt;=49.9,"3",IF(BM174&lt;=100,"6",IF(BM174&gt;100,"10"))))</f>
        <v>3</v>
      </c>
      <c r="BS174" s="4" t="str">
        <f>IF(BN174&gt;=6.5,"1",IF(BN174&gt;=4.6,"3",IF(BN174&gt;=2,"6",IF(BN174&gt;=0,"10"))))</f>
        <v>1</v>
      </c>
      <c r="BT174" s="4" t="str">
        <f>IF(BO174&lt;=0.5,"1",IF(BO174&lt;1,"3",IF(BO174&lt;=3,"6",IF(BO174&gt;=3,"10"))))</f>
        <v>10</v>
      </c>
      <c r="BU174" s="208">
        <v>104</v>
      </c>
      <c r="BV174" s="214"/>
      <c r="BW174" s="3">
        <v>42031</v>
      </c>
      <c r="BX174" s="99">
        <v>59.3</v>
      </c>
      <c r="BY174" s="99">
        <v>47.8</v>
      </c>
      <c r="BZ174" s="99">
        <v>1.1000000000000001</v>
      </c>
      <c r="CA174" s="99">
        <v>123</v>
      </c>
      <c r="CB174" s="70">
        <v>8.25</v>
      </c>
      <c r="CC174" s="4" t="s">
        <v>25</v>
      </c>
      <c r="CD174" s="4" t="s">
        <v>23</v>
      </c>
      <c r="CE174" s="4" t="s">
        <v>25</v>
      </c>
      <c r="CF174" s="4" t="s">
        <v>25</v>
      </c>
      <c r="CG174" s="226">
        <v>104</v>
      </c>
      <c r="CH174" s="239"/>
      <c r="CI174" s="3">
        <v>42031</v>
      </c>
      <c r="CJ174" s="116">
        <v>6.6</v>
      </c>
      <c r="CK174" s="116">
        <v>6.5</v>
      </c>
      <c r="CL174" s="116">
        <v>2.4</v>
      </c>
      <c r="CM174" s="116">
        <v>0.48</v>
      </c>
      <c r="CN174" s="5">
        <v>3.5</v>
      </c>
      <c r="CO174" s="4" t="s">
        <v>24</v>
      </c>
      <c r="CP174" s="4" t="s">
        <v>22</v>
      </c>
      <c r="CQ174" s="4" t="s">
        <v>24</v>
      </c>
      <c r="CR174" s="4" t="s">
        <v>22</v>
      </c>
      <c r="CS174" s="208">
        <v>104</v>
      </c>
      <c r="CT174" s="214"/>
      <c r="CU174" s="3">
        <v>42031</v>
      </c>
      <c r="CV174" s="6">
        <v>7.4</v>
      </c>
      <c r="CW174" s="6">
        <v>12.5</v>
      </c>
      <c r="CX174" s="6">
        <v>3.8</v>
      </c>
      <c r="CY174" s="6">
        <v>1.59</v>
      </c>
      <c r="CZ174" s="5">
        <v>4.75</v>
      </c>
      <c r="DA174" s="4" t="s">
        <v>24</v>
      </c>
      <c r="DB174" s="4" t="s">
        <v>22</v>
      </c>
      <c r="DC174" s="4" t="s">
        <v>24</v>
      </c>
      <c r="DD174" s="4" t="s">
        <v>24</v>
      </c>
      <c r="DE174" s="208">
        <v>104</v>
      </c>
      <c r="DF174" s="214"/>
      <c r="DG174" s="121">
        <v>42031</v>
      </c>
      <c r="DH174" s="116">
        <v>36.5</v>
      </c>
      <c r="DI174" s="116">
        <v>14.8</v>
      </c>
      <c r="DJ174" s="116">
        <v>1.3</v>
      </c>
      <c r="DK174" s="116">
        <v>51.7</v>
      </c>
      <c r="DL174" s="70">
        <f t="shared" ref="DL174:DL185" si="0">(DM174+DN174+DO174+DP174)/4</f>
        <v>7.75</v>
      </c>
      <c r="DM174" s="4" t="str">
        <f t="shared" ref="DM174:DM185" si="1">IF(DH174&lt;=3,"1",IF(DH174&lt;5,"3",IF(DH174&lt;=15,"6",IF(DH174&gt;15,"10"))))</f>
        <v>10</v>
      </c>
      <c r="DN174" s="4" t="str">
        <f t="shared" ref="DN174:DN185" si="2">IF(DI174&lt;=20,"1",IF(DI174&lt;=49.9,"3",IF(DI174&lt;=100,"6",IF(DI174&gt;100,"10"))))</f>
        <v>1</v>
      </c>
      <c r="DO174" s="4" t="str">
        <f t="shared" ref="DO174:DO185" si="3">IF(DJ174&gt;=6.5,"1",IF(DJ174&gt;=4.6,"3",IF(DJ174&gt;=2,"6",IF(DJ174&gt;=0,"10"))))</f>
        <v>10</v>
      </c>
      <c r="DP174" s="4" t="str">
        <f t="shared" ref="DP174:DP185" si="4">IF(DK174&lt;=0.5,"1",IF(DK174&lt;1,"3",IF(DK174&lt;=3,"6",IF(DK174&gt;=3,"10"))))</f>
        <v>10</v>
      </c>
      <c r="DQ174" s="208">
        <v>104</v>
      </c>
      <c r="DR174" s="214"/>
      <c r="DS174" s="3">
        <v>42031</v>
      </c>
      <c r="DT174" s="6">
        <v>42.7</v>
      </c>
      <c r="DU174" s="6">
        <v>22.8</v>
      </c>
      <c r="DV174" s="6">
        <v>1.5</v>
      </c>
      <c r="DW174" s="6">
        <v>52.2</v>
      </c>
      <c r="DX174" s="70">
        <v>8.25</v>
      </c>
      <c r="DY174" s="4" t="s">
        <v>25</v>
      </c>
      <c r="DZ174" s="4" t="s">
        <v>23</v>
      </c>
      <c r="EA174" s="4" t="s">
        <v>25</v>
      </c>
      <c r="EB174" s="4" t="s">
        <v>25</v>
      </c>
      <c r="EC174" s="208">
        <v>104</v>
      </c>
      <c r="ED174" s="214"/>
      <c r="EE174" s="3">
        <v>42031</v>
      </c>
      <c r="EF174" s="6">
        <v>58.8</v>
      </c>
      <c r="EG174" s="6">
        <v>39.200000000000003</v>
      </c>
      <c r="EH174" s="6">
        <v>2.4</v>
      </c>
      <c r="EI174" s="6">
        <v>71.599999999999994</v>
      </c>
      <c r="EJ174" s="70">
        <v>7.25</v>
      </c>
      <c r="EK174" s="4" t="s">
        <v>25</v>
      </c>
      <c r="EL174" s="4" t="s">
        <v>23</v>
      </c>
      <c r="EM174" s="4" t="s">
        <v>24</v>
      </c>
      <c r="EN174" s="4" t="s">
        <v>25</v>
      </c>
      <c r="EO174" s="208">
        <v>104</v>
      </c>
      <c r="EP174" s="214"/>
      <c r="EQ174" s="3">
        <v>42031</v>
      </c>
      <c r="ER174" s="6">
        <v>47.2</v>
      </c>
      <c r="ES174" s="6">
        <v>21.9</v>
      </c>
      <c r="ET174" s="6">
        <v>1.2</v>
      </c>
      <c r="EU174" s="6">
        <v>25.4</v>
      </c>
      <c r="EV174" s="70">
        <v>8.25</v>
      </c>
      <c r="EW174" s="4" t="s">
        <v>25</v>
      </c>
      <c r="EX174" s="4" t="s">
        <v>23</v>
      </c>
      <c r="EY174" s="4" t="s">
        <v>25</v>
      </c>
      <c r="EZ174" s="4" t="s">
        <v>25</v>
      </c>
      <c r="FA174" s="208">
        <v>104</v>
      </c>
      <c r="FB174" s="214"/>
      <c r="FC174" s="3">
        <v>42031</v>
      </c>
      <c r="FD174" s="100">
        <v>27.9</v>
      </c>
      <c r="FE174" s="100">
        <v>14.5</v>
      </c>
      <c r="FF174" s="100">
        <v>1.3</v>
      </c>
      <c r="FG174" s="100">
        <v>49.4</v>
      </c>
      <c r="FH174" s="70">
        <v>7.75</v>
      </c>
      <c r="FI174" s="4" t="s">
        <v>25</v>
      </c>
      <c r="FJ174" s="4" t="s">
        <v>22</v>
      </c>
      <c r="FK174" s="4" t="s">
        <v>25</v>
      </c>
      <c r="FL174" s="4" t="s">
        <v>25</v>
      </c>
      <c r="FM174" s="208">
        <v>104</v>
      </c>
      <c r="FN174" s="214"/>
      <c r="FO174" s="3">
        <v>42031</v>
      </c>
      <c r="FP174" s="6">
        <v>8.4</v>
      </c>
      <c r="FQ174" s="6">
        <v>19.600000000000001</v>
      </c>
      <c r="FR174" s="6">
        <v>2.6</v>
      </c>
      <c r="FS174" s="6">
        <v>23.2</v>
      </c>
      <c r="FT174" s="70">
        <v>5.75</v>
      </c>
      <c r="FU174" s="4" t="s">
        <v>24</v>
      </c>
      <c r="FV174" s="4" t="s">
        <v>22</v>
      </c>
      <c r="FW174" s="4" t="s">
        <v>24</v>
      </c>
      <c r="FX174" s="4" t="s">
        <v>25</v>
      </c>
      <c r="FY174" s="208">
        <v>104</v>
      </c>
      <c r="FZ174" s="214"/>
      <c r="GA174" s="3">
        <v>42031</v>
      </c>
      <c r="GB174" s="6">
        <v>7.7</v>
      </c>
      <c r="GC174" s="6">
        <v>35.9</v>
      </c>
      <c r="GD174" s="6">
        <v>3.6</v>
      </c>
      <c r="GE174" s="6">
        <v>34.4</v>
      </c>
      <c r="GF174" s="70">
        <v>6.25</v>
      </c>
      <c r="GG174" s="4" t="s">
        <v>24</v>
      </c>
      <c r="GH174" s="4" t="s">
        <v>23</v>
      </c>
      <c r="GI174" s="4" t="s">
        <v>24</v>
      </c>
      <c r="GJ174" s="4" t="s">
        <v>25</v>
      </c>
      <c r="GK174" s="208">
        <v>104</v>
      </c>
      <c r="GL174" s="214"/>
      <c r="GM174" s="3">
        <v>42031</v>
      </c>
      <c r="GN174" s="6">
        <v>41.2</v>
      </c>
      <c r="GO174" s="6">
        <v>42.2</v>
      </c>
      <c r="GP174" s="6">
        <v>1.8</v>
      </c>
      <c r="GQ174" s="6">
        <v>32.4</v>
      </c>
      <c r="GR174" s="70">
        <v>8.25</v>
      </c>
      <c r="GS174" s="4" t="s">
        <v>25</v>
      </c>
      <c r="GT174" s="4" t="s">
        <v>23</v>
      </c>
      <c r="GU174" s="4" t="s">
        <v>25</v>
      </c>
      <c r="GV174" s="4" t="s">
        <v>25</v>
      </c>
      <c r="GW174" s="208">
        <v>104</v>
      </c>
      <c r="GX174" s="214"/>
      <c r="GY174" s="3">
        <v>42031</v>
      </c>
      <c r="GZ174" s="6">
        <v>53.6</v>
      </c>
      <c r="HA174" s="6">
        <v>24.5</v>
      </c>
      <c r="HB174" s="6">
        <v>1</v>
      </c>
      <c r="HC174" s="6">
        <v>69.7</v>
      </c>
      <c r="HD174" s="70">
        <v>8.25</v>
      </c>
      <c r="HE174" s="4" t="s">
        <v>25</v>
      </c>
      <c r="HF174" s="4" t="s">
        <v>23</v>
      </c>
      <c r="HG174" s="4" t="s">
        <v>25</v>
      </c>
      <c r="HH174" s="4" t="s">
        <v>25</v>
      </c>
      <c r="HI174" s="208">
        <v>104</v>
      </c>
      <c r="HJ174" s="214"/>
      <c r="HK174" s="3">
        <v>42031</v>
      </c>
      <c r="HL174" s="6">
        <v>32.5</v>
      </c>
      <c r="HM174" s="6">
        <v>34.799999999999997</v>
      </c>
      <c r="HN174" s="6">
        <v>0.7</v>
      </c>
      <c r="HO174" s="6">
        <v>41.5</v>
      </c>
      <c r="HP174" s="70">
        <v>8.25</v>
      </c>
      <c r="HQ174" s="4" t="s">
        <v>25</v>
      </c>
      <c r="HR174" s="4" t="s">
        <v>23</v>
      </c>
      <c r="HS174" s="4" t="s">
        <v>25</v>
      </c>
      <c r="HT174" s="4" t="s">
        <v>25</v>
      </c>
    </row>
    <row r="175" spans="1:228" x14ac:dyDescent="0.25">
      <c r="A175" s="209"/>
      <c r="B175" s="212"/>
      <c r="C175" s="67">
        <v>42037</v>
      </c>
      <c r="D175" s="71">
        <v>1</v>
      </c>
      <c r="E175" s="71">
        <v>6.7</v>
      </c>
      <c r="F175" s="71">
        <v>8.1</v>
      </c>
      <c r="G175" s="71">
        <v>0.05</v>
      </c>
      <c r="H175" s="5">
        <v>1</v>
      </c>
      <c r="I175" s="4" t="s">
        <v>22</v>
      </c>
      <c r="J175" s="4" t="s">
        <v>22</v>
      </c>
      <c r="K175" s="4" t="s">
        <v>22</v>
      </c>
      <c r="L175" s="4" t="s">
        <v>22</v>
      </c>
      <c r="M175" s="209"/>
      <c r="N175" s="212"/>
      <c r="O175" s="67">
        <v>42037</v>
      </c>
      <c r="P175" s="105">
        <v>1</v>
      </c>
      <c r="Q175" s="99">
        <v>17.600000000000001</v>
      </c>
      <c r="R175" s="99">
        <v>7.8</v>
      </c>
      <c r="S175" s="99">
        <v>0.09</v>
      </c>
      <c r="T175" s="5">
        <v>1</v>
      </c>
      <c r="U175" s="4" t="s">
        <v>22</v>
      </c>
      <c r="V175" s="4" t="s">
        <v>22</v>
      </c>
      <c r="W175" s="4" t="s">
        <v>22</v>
      </c>
      <c r="X175" s="4" t="s">
        <v>22</v>
      </c>
      <c r="Y175" s="209"/>
      <c r="Z175" s="244"/>
      <c r="AA175" s="67">
        <v>42037</v>
      </c>
      <c r="AB175" s="99" t="s">
        <v>30</v>
      </c>
      <c r="AC175" s="99" t="s">
        <v>30</v>
      </c>
      <c r="AD175" s="99" t="s">
        <v>30</v>
      </c>
      <c r="AE175" s="99" t="s">
        <v>30</v>
      </c>
      <c r="AF175" s="82" t="s">
        <v>30</v>
      </c>
      <c r="AG175" s="69" t="s">
        <v>30</v>
      </c>
      <c r="AH175" s="69" t="s">
        <v>30</v>
      </c>
      <c r="AI175" s="69" t="s">
        <v>30</v>
      </c>
      <c r="AJ175" s="69" t="s">
        <v>30</v>
      </c>
      <c r="AK175" s="209"/>
      <c r="AL175" s="212"/>
      <c r="AM175" s="67">
        <v>42037</v>
      </c>
      <c r="AN175" s="71">
        <v>91.5</v>
      </c>
      <c r="AO175" s="71">
        <v>30.6</v>
      </c>
      <c r="AP175" s="71">
        <v>1.3</v>
      </c>
      <c r="AQ175" s="71">
        <v>17.8</v>
      </c>
      <c r="AR175" s="70">
        <v>8.25</v>
      </c>
      <c r="AS175" s="4" t="s">
        <v>25</v>
      </c>
      <c r="AT175" s="4" t="s">
        <v>23</v>
      </c>
      <c r="AU175" s="4" t="s">
        <v>25</v>
      </c>
      <c r="AV175" s="4" t="s">
        <v>25</v>
      </c>
      <c r="AW175" s="209"/>
      <c r="AX175" s="212"/>
      <c r="AY175" s="67">
        <v>42037</v>
      </c>
      <c r="AZ175" s="79" t="s">
        <v>30</v>
      </c>
      <c r="BA175" s="79" t="s">
        <v>30</v>
      </c>
      <c r="BB175" s="79" t="s">
        <v>30</v>
      </c>
      <c r="BC175" s="79" t="s">
        <v>30</v>
      </c>
      <c r="BD175" s="5" t="s">
        <v>30</v>
      </c>
      <c r="BE175" s="4" t="s">
        <v>30</v>
      </c>
      <c r="BF175" s="4" t="s">
        <v>30</v>
      </c>
      <c r="BG175" s="4" t="s">
        <v>30</v>
      </c>
      <c r="BH175" s="4" t="s">
        <v>30</v>
      </c>
      <c r="BI175" s="209"/>
      <c r="BJ175" s="212"/>
      <c r="BK175" s="67">
        <v>42037</v>
      </c>
      <c r="BL175" s="71">
        <v>7.2</v>
      </c>
      <c r="BM175" s="71">
        <v>33.700000000000003</v>
      </c>
      <c r="BN175" s="71">
        <v>5.4</v>
      </c>
      <c r="BO175" s="71">
        <v>11.2</v>
      </c>
      <c r="BP175" s="70">
        <v>5.5</v>
      </c>
      <c r="BQ175" s="4" t="s">
        <v>24</v>
      </c>
      <c r="BR175" s="4" t="s">
        <v>23</v>
      </c>
      <c r="BS175" s="4" t="s">
        <v>23</v>
      </c>
      <c r="BT175" s="4" t="s">
        <v>25</v>
      </c>
      <c r="BU175" s="209"/>
      <c r="BV175" s="215"/>
      <c r="BW175" s="3">
        <v>42046</v>
      </c>
      <c r="BX175" s="99">
        <v>54.8</v>
      </c>
      <c r="BY175" s="99">
        <v>23.6</v>
      </c>
      <c r="BZ175" s="99">
        <v>0.9</v>
      </c>
      <c r="CA175" s="99">
        <v>72.099999999999994</v>
      </c>
      <c r="CB175" s="5">
        <v>8.25</v>
      </c>
      <c r="CC175" s="4" t="s">
        <v>25</v>
      </c>
      <c r="CD175" s="4" t="s">
        <v>23</v>
      </c>
      <c r="CE175" s="4" t="s">
        <v>25</v>
      </c>
      <c r="CF175" s="4" t="s">
        <v>25</v>
      </c>
      <c r="CG175" s="227"/>
      <c r="CH175" s="240"/>
      <c r="CI175" s="3">
        <v>42046</v>
      </c>
      <c r="CJ175" s="117">
        <v>6.2</v>
      </c>
      <c r="CK175" s="117">
        <v>6.2</v>
      </c>
      <c r="CL175" s="117">
        <v>1.1000000000000001</v>
      </c>
      <c r="CM175" s="117">
        <v>0.08</v>
      </c>
      <c r="CN175" s="5">
        <v>4.5</v>
      </c>
      <c r="CO175" s="4" t="s">
        <v>24</v>
      </c>
      <c r="CP175" s="4" t="s">
        <v>22</v>
      </c>
      <c r="CQ175" s="4" t="s">
        <v>25</v>
      </c>
      <c r="CR175" s="4" t="s">
        <v>22</v>
      </c>
      <c r="CS175" s="209"/>
      <c r="CT175" s="215"/>
      <c r="CU175" s="3">
        <v>42046</v>
      </c>
      <c r="CV175" s="6">
        <v>7.7</v>
      </c>
      <c r="CW175" s="6">
        <v>8.6999999999999993</v>
      </c>
      <c r="CX175" s="6">
        <v>1.6</v>
      </c>
      <c r="CY175" s="6">
        <v>0.94</v>
      </c>
      <c r="CZ175" s="5">
        <v>5</v>
      </c>
      <c r="DA175" s="4" t="s">
        <v>24</v>
      </c>
      <c r="DB175" s="4" t="s">
        <v>22</v>
      </c>
      <c r="DC175" s="4" t="s">
        <v>25</v>
      </c>
      <c r="DD175" s="4" t="s">
        <v>23</v>
      </c>
      <c r="DE175" s="209"/>
      <c r="DF175" s="215"/>
      <c r="DG175" s="121">
        <v>42046</v>
      </c>
      <c r="DH175" s="116">
        <v>31.7</v>
      </c>
      <c r="DI175" s="116">
        <v>12.6</v>
      </c>
      <c r="DJ175" s="116">
        <v>0.7</v>
      </c>
      <c r="DK175" s="116">
        <v>53.8</v>
      </c>
      <c r="DL175" s="70">
        <f t="shared" si="0"/>
        <v>7.75</v>
      </c>
      <c r="DM175" s="4" t="str">
        <f t="shared" si="1"/>
        <v>10</v>
      </c>
      <c r="DN175" s="4" t="str">
        <f t="shared" si="2"/>
        <v>1</v>
      </c>
      <c r="DO175" s="4" t="str">
        <f t="shared" si="3"/>
        <v>10</v>
      </c>
      <c r="DP175" s="4" t="str">
        <f t="shared" si="4"/>
        <v>10</v>
      </c>
      <c r="DQ175" s="209"/>
      <c r="DR175" s="215"/>
      <c r="DS175" s="3">
        <v>42046</v>
      </c>
      <c r="DT175" s="6">
        <v>35.200000000000003</v>
      </c>
      <c r="DU175" s="6">
        <v>13.6</v>
      </c>
      <c r="DV175" s="6">
        <v>0.7</v>
      </c>
      <c r="DW175" s="6">
        <v>51.9</v>
      </c>
      <c r="DX175" s="5">
        <v>7.75</v>
      </c>
      <c r="DY175" s="4" t="s">
        <v>25</v>
      </c>
      <c r="DZ175" s="4" t="s">
        <v>22</v>
      </c>
      <c r="EA175" s="4" t="s">
        <v>25</v>
      </c>
      <c r="EB175" s="4" t="s">
        <v>25</v>
      </c>
      <c r="EC175" s="209"/>
      <c r="ED175" s="215"/>
      <c r="EE175" s="3">
        <v>42046</v>
      </c>
      <c r="EF175" s="6">
        <v>34.200000000000003</v>
      </c>
      <c r="EG175" s="6">
        <v>20.100000000000001</v>
      </c>
      <c r="EH175" s="6">
        <v>0.9</v>
      </c>
      <c r="EI175" s="6">
        <v>57.4</v>
      </c>
      <c r="EJ175" s="5">
        <v>8.25</v>
      </c>
      <c r="EK175" s="4" t="s">
        <v>25</v>
      </c>
      <c r="EL175" s="4" t="s">
        <v>23</v>
      </c>
      <c r="EM175" s="4" t="s">
        <v>25</v>
      </c>
      <c r="EN175" s="4" t="s">
        <v>25</v>
      </c>
      <c r="EO175" s="209"/>
      <c r="EP175" s="215"/>
      <c r="EQ175" s="3">
        <v>42046</v>
      </c>
      <c r="ER175" s="6">
        <v>59.4</v>
      </c>
      <c r="ES175" s="6">
        <v>13.1</v>
      </c>
      <c r="ET175" s="6">
        <v>0.9</v>
      </c>
      <c r="EU175" s="6">
        <v>16.3</v>
      </c>
      <c r="EV175" s="5">
        <v>7.75</v>
      </c>
      <c r="EW175" s="4" t="s">
        <v>25</v>
      </c>
      <c r="EX175" s="4" t="s">
        <v>22</v>
      </c>
      <c r="EY175" s="4" t="s">
        <v>25</v>
      </c>
      <c r="EZ175" s="4" t="s">
        <v>25</v>
      </c>
      <c r="FA175" s="209"/>
      <c r="FB175" s="215"/>
      <c r="FC175" s="3">
        <v>42046</v>
      </c>
      <c r="FD175" s="6">
        <v>28.2</v>
      </c>
      <c r="FE175" s="6">
        <v>22.1</v>
      </c>
      <c r="FF175" s="6">
        <v>0.8</v>
      </c>
      <c r="FG175" s="6">
        <v>42.5</v>
      </c>
      <c r="FH175" s="5">
        <v>8.25</v>
      </c>
      <c r="FI175" s="4" t="s">
        <v>25</v>
      </c>
      <c r="FJ175" s="4" t="s">
        <v>23</v>
      </c>
      <c r="FK175" s="4" t="s">
        <v>25</v>
      </c>
      <c r="FL175" s="4" t="s">
        <v>25</v>
      </c>
      <c r="FM175" s="209"/>
      <c r="FN175" s="215"/>
      <c r="FO175" s="3">
        <v>42046</v>
      </c>
      <c r="FP175" s="6">
        <v>8.1</v>
      </c>
      <c r="FQ175" s="6">
        <v>13.5</v>
      </c>
      <c r="FR175" s="6">
        <v>1.7</v>
      </c>
      <c r="FS175" s="6">
        <v>27</v>
      </c>
      <c r="FT175" s="5">
        <v>6.75</v>
      </c>
      <c r="FU175" s="4" t="s">
        <v>24</v>
      </c>
      <c r="FV175" s="4" t="s">
        <v>22</v>
      </c>
      <c r="FW175" s="4" t="s">
        <v>25</v>
      </c>
      <c r="FX175" s="4" t="s">
        <v>25</v>
      </c>
      <c r="FY175" s="209"/>
      <c r="FZ175" s="215"/>
      <c r="GA175" s="3">
        <v>42046</v>
      </c>
      <c r="GB175" s="6">
        <v>11</v>
      </c>
      <c r="GC175" s="6">
        <v>17.600000000000001</v>
      </c>
      <c r="GD175" s="6">
        <v>1.5</v>
      </c>
      <c r="GE175" s="6">
        <v>27.9</v>
      </c>
      <c r="GF175" s="5">
        <v>6.75</v>
      </c>
      <c r="GG175" s="4" t="s">
        <v>24</v>
      </c>
      <c r="GH175" s="4" t="s">
        <v>22</v>
      </c>
      <c r="GI175" s="4" t="s">
        <v>25</v>
      </c>
      <c r="GJ175" s="4" t="s">
        <v>25</v>
      </c>
      <c r="GK175" s="209"/>
      <c r="GL175" s="215"/>
      <c r="GM175" s="3">
        <v>42046</v>
      </c>
      <c r="GN175" s="6">
        <v>37.200000000000003</v>
      </c>
      <c r="GO175" s="6">
        <v>18.600000000000001</v>
      </c>
      <c r="GP175" s="6">
        <v>0.9</v>
      </c>
      <c r="GQ175" s="6">
        <v>42.6</v>
      </c>
      <c r="GR175" s="5">
        <v>7.75</v>
      </c>
      <c r="GS175" s="4" t="s">
        <v>25</v>
      </c>
      <c r="GT175" s="4" t="s">
        <v>22</v>
      </c>
      <c r="GU175" s="4" t="s">
        <v>25</v>
      </c>
      <c r="GV175" s="4" t="s">
        <v>25</v>
      </c>
      <c r="GW175" s="209"/>
      <c r="GX175" s="215"/>
      <c r="GY175" s="3">
        <v>42046</v>
      </c>
      <c r="GZ175" s="6">
        <v>65</v>
      </c>
      <c r="HA175" s="6">
        <v>16.3</v>
      </c>
      <c r="HB175" s="6">
        <v>1.2</v>
      </c>
      <c r="HC175" s="6">
        <v>68.599999999999994</v>
      </c>
      <c r="HD175" s="5">
        <v>7.75</v>
      </c>
      <c r="HE175" s="4" t="s">
        <v>25</v>
      </c>
      <c r="HF175" s="4" t="s">
        <v>22</v>
      </c>
      <c r="HG175" s="4" t="s">
        <v>25</v>
      </c>
      <c r="HH175" s="4" t="s">
        <v>25</v>
      </c>
      <c r="HI175" s="209"/>
      <c r="HJ175" s="215"/>
      <c r="HK175" s="3">
        <v>42046</v>
      </c>
      <c r="HL175" s="6">
        <v>42.2</v>
      </c>
      <c r="HM175" s="6">
        <v>20.100000000000001</v>
      </c>
      <c r="HN175" s="6">
        <v>1.2</v>
      </c>
      <c r="HO175" s="6">
        <v>51.4</v>
      </c>
      <c r="HP175" s="5">
        <v>8.25</v>
      </c>
      <c r="HQ175" s="4" t="s">
        <v>25</v>
      </c>
      <c r="HR175" s="4" t="s">
        <v>23</v>
      </c>
      <c r="HS175" s="4" t="s">
        <v>25</v>
      </c>
      <c r="HT175" s="4" t="s">
        <v>25</v>
      </c>
    </row>
    <row r="176" spans="1:228" x14ac:dyDescent="0.25">
      <c r="A176" s="209"/>
      <c r="B176" s="212"/>
      <c r="C176" s="67">
        <v>42068</v>
      </c>
      <c r="D176" s="71">
        <v>1</v>
      </c>
      <c r="E176" s="71">
        <v>4.7</v>
      </c>
      <c r="F176" s="71">
        <v>7</v>
      </c>
      <c r="G176" s="71">
        <v>0.04</v>
      </c>
      <c r="H176" s="5">
        <v>1</v>
      </c>
      <c r="I176" s="4" t="s">
        <v>22</v>
      </c>
      <c r="J176" s="4" t="s">
        <v>22</v>
      </c>
      <c r="K176" s="4" t="s">
        <v>22</v>
      </c>
      <c r="L176" s="4" t="s">
        <v>22</v>
      </c>
      <c r="M176" s="209"/>
      <c r="N176" s="212"/>
      <c r="O176" s="67">
        <v>42068</v>
      </c>
      <c r="P176" s="105">
        <v>1</v>
      </c>
      <c r="Q176" s="99">
        <v>10.5</v>
      </c>
      <c r="R176" s="99">
        <v>6.4</v>
      </c>
      <c r="S176" s="99">
        <v>0.08</v>
      </c>
      <c r="T176" s="104">
        <v>1.5</v>
      </c>
      <c r="U176" s="69" t="s">
        <v>22</v>
      </c>
      <c r="V176" s="69" t="s">
        <v>22</v>
      </c>
      <c r="W176" s="69" t="s">
        <v>23</v>
      </c>
      <c r="X176" s="69" t="s">
        <v>22</v>
      </c>
      <c r="Y176" s="209"/>
      <c r="Z176" s="244"/>
      <c r="AA176" s="67">
        <v>42069</v>
      </c>
      <c r="AB176" s="99">
        <v>2.2999999999999998</v>
      </c>
      <c r="AC176" s="99">
        <v>8</v>
      </c>
      <c r="AD176" s="99">
        <v>6.8</v>
      </c>
      <c r="AE176" s="99">
        <v>5.63</v>
      </c>
      <c r="AF176" s="82">
        <v>3.25</v>
      </c>
      <c r="AG176" s="69" t="s">
        <v>22</v>
      </c>
      <c r="AH176" s="69" t="s">
        <v>22</v>
      </c>
      <c r="AI176" s="69" t="s">
        <v>22</v>
      </c>
      <c r="AJ176" s="69" t="s">
        <v>25</v>
      </c>
      <c r="AK176" s="209"/>
      <c r="AL176" s="212"/>
      <c r="AM176" s="67">
        <v>42068</v>
      </c>
      <c r="AN176" s="71">
        <v>19.399999999999999</v>
      </c>
      <c r="AO176" s="71">
        <v>13.3</v>
      </c>
      <c r="AP176" s="71">
        <v>2.2999999999999998</v>
      </c>
      <c r="AQ176" s="71">
        <v>7.57</v>
      </c>
      <c r="AR176" s="5">
        <v>6.75</v>
      </c>
      <c r="AS176" s="4" t="s">
        <v>25</v>
      </c>
      <c r="AT176" s="4" t="s">
        <v>22</v>
      </c>
      <c r="AU176" s="4" t="s">
        <v>24</v>
      </c>
      <c r="AV176" s="4" t="s">
        <v>25</v>
      </c>
      <c r="AW176" s="209"/>
      <c r="AX176" s="212"/>
      <c r="AY176" s="67">
        <v>42069</v>
      </c>
      <c r="AZ176" s="80" t="s">
        <v>30</v>
      </c>
      <c r="BA176" s="80" t="s">
        <v>30</v>
      </c>
      <c r="BB176" s="80" t="s">
        <v>30</v>
      </c>
      <c r="BC176" s="80" t="s">
        <v>30</v>
      </c>
      <c r="BD176" s="82" t="s">
        <v>30</v>
      </c>
      <c r="BE176" s="69" t="s">
        <v>30</v>
      </c>
      <c r="BF176" s="69" t="s">
        <v>30</v>
      </c>
      <c r="BG176" s="69" t="s">
        <v>30</v>
      </c>
      <c r="BH176" s="69" t="s">
        <v>30</v>
      </c>
      <c r="BI176" s="209"/>
      <c r="BJ176" s="212"/>
      <c r="BK176" s="67">
        <v>42068</v>
      </c>
      <c r="BL176" s="71">
        <v>9.4</v>
      </c>
      <c r="BM176" s="71">
        <v>24.2</v>
      </c>
      <c r="BN176" s="71">
        <v>4.2</v>
      </c>
      <c r="BO176" s="71">
        <v>22.5</v>
      </c>
      <c r="BP176" s="5">
        <v>6.25</v>
      </c>
      <c r="BQ176" s="4" t="s">
        <v>24</v>
      </c>
      <c r="BR176" s="4" t="s">
        <v>23</v>
      </c>
      <c r="BS176" s="4" t="s">
        <v>24</v>
      </c>
      <c r="BT176" s="4" t="s">
        <v>25</v>
      </c>
      <c r="BU176" s="209"/>
      <c r="BV176" s="215"/>
      <c r="BW176" s="3">
        <v>42094</v>
      </c>
      <c r="BX176" s="6">
        <v>45.8</v>
      </c>
      <c r="BY176" s="6">
        <v>54</v>
      </c>
      <c r="BZ176" s="6">
        <v>2.2999999999999998</v>
      </c>
      <c r="CA176" s="6">
        <v>71.400000000000006</v>
      </c>
      <c r="CB176" s="5">
        <v>8</v>
      </c>
      <c r="CC176" s="4" t="s">
        <v>25</v>
      </c>
      <c r="CD176" s="4" t="s">
        <v>24</v>
      </c>
      <c r="CE176" s="4" t="s">
        <v>24</v>
      </c>
      <c r="CF176" s="4" t="s">
        <v>25</v>
      </c>
      <c r="CG176" s="227"/>
      <c r="CH176" s="240"/>
      <c r="CI176" s="3">
        <v>42094</v>
      </c>
      <c r="CJ176" s="6">
        <v>6.1</v>
      </c>
      <c r="CK176" s="6">
        <v>11.4</v>
      </c>
      <c r="CL176" s="6">
        <v>3.5</v>
      </c>
      <c r="CM176" s="6">
        <v>1.07</v>
      </c>
      <c r="CN176" s="5">
        <v>4.75</v>
      </c>
      <c r="CO176" s="4" t="s">
        <v>24</v>
      </c>
      <c r="CP176" s="4" t="s">
        <v>22</v>
      </c>
      <c r="CQ176" s="4" t="s">
        <v>24</v>
      </c>
      <c r="CR176" s="4" t="s">
        <v>24</v>
      </c>
      <c r="CS176" s="209"/>
      <c r="CT176" s="215"/>
      <c r="CU176" s="3">
        <v>42094</v>
      </c>
      <c r="CV176" s="6">
        <v>7.3</v>
      </c>
      <c r="CW176" s="6">
        <v>8.6</v>
      </c>
      <c r="CX176" s="6">
        <v>5.8</v>
      </c>
      <c r="CY176" s="6">
        <v>0.97</v>
      </c>
      <c r="CZ176" s="5">
        <v>3.25</v>
      </c>
      <c r="DA176" s="4" t="s">
        <v>24</v>
      </c>
      <c r="DB176" s="4" t="s">
        <v>22</v>
      </c>
      <c r="DC176" s="4" t="s">
        <v>23</v>
      </c>
      <c r="DD176" s="4" t="s">
        <v>23</v>
      </c>
      <c r="DE176" s="209"/>
      <c r="DF176" s="215"/>
      <c r="DG176" s="121">
        <v>42094</v>
      </c>
      <c r="DH176" s="116">
        <v>23.3</v>
      </c>
      <c r="DI176" s="116">
        <v>16.399999999999999</v>
      </c>
      <c r="DJ176" s="116">
        <v>2.5</v>
      </c>
      <c r="DK176" s="116">
        <v>54.9</v>
      </c>
      <c r="DL176" s="70">
        <f t="shared" si="0"/>
        <v>6.75</v>
      </c>
      <c r="DM176" s="4" t="str">
        <f t="shared" si="1"/>
        <v>10</v>
      </c>
      <c r="DN176" s="4" t="str">
        <f t="shared" si="2"/>
        <v>1</v>
      </c>
      <c r="DO176" s="4" t="str">
        <f t="shared" si="3"/>
        <v>6</v>
      </c>
      <c r="DP176" s="4" t="str">
        <f t="shared" si="4"/>
        <v>10</v>
      </c>
      <c r="DQ176" s="209"/>
      <c r="DR176" s="215"/>
      <c r="DS176" s="3">
        <v>42094</v>
      </c>
      <c r="DT176" s="6">
        <v>13.2</v>
      </c>
      <c r="DU176" s="6">
        <v>8.1999999999999993</v>
      </c>
      <c r="DV176" s="6">
        <v>2.6</v>
      </c>
      <c r="DW176" s="6">
        <v>37</v>
      </c>
      <c r="DX176" s="5">
        <v>5.75</v>
      </c>
      <c r="DY176" s="4" t="s">
        <v>24</v>
      </c>
      <c r="DZ176" s="4" t="s">
        <v>22</v>
      </c>
      <c r="EA176" s="4" t="s">
        <v>24</v>
      </c>
      <c r="EB176" s="4" t="s">
        <v>25</v>
      </c>
      <c r="EC176" s="209"/>
      <c r="ED176" s="215"/>
      <c r="EE176" s="3">
        <v>42094</v>
      </c>
      <c r="EF176" s="6">
        <v>16.5</v>
      </c>
      <c r="EG176" s="6">
        <v>21.2</v>
      </c>
      <c r="EH176" s="6">
        <v>5.0999999999999996</v>
      </c>
      <c r="EI176" s="6">
        <v>60.5</v>
      </c>
      <c r="EJ176" s="5">
        <v>6.5</v>
      </c>
      <c r="EK176" s="4" t="s">
        <v>25</v>
      </c>
      <c r="EL176" s="4" t="s">
        <v>23</v>
      </c>
      <c r="EM176" s="4" t="s">
        <v>23</v>
      </c>
      <c r="EN176" s="4" t="s">
        <v>25</v>
      </c>
      <c r="EO176" s="209"/>
      <c r="EP176" s="215"/>
      <c r="EQ176" s="3">
        <v>42094</v>
      </c>
      <c r="ER176" s="6">
        <v>30.4</v>
      </c>
      <c r="ES176" s="6">
        <v>11.1</v>
      </c>
      <c r="ET176" s="6">
        <v>3.5</v>
      </c>
      <c r="EU176" s="6">
        <v>40.200000000000003</v>
      </c>
      <c r="EV176" s="5">
        <v>6.75</v>
      </c>
      <c r="EW176" s="4" t="s">
        <v>25</v>
      </c>
      <c r="EX176" s="4" t="s">
        <v>22</v>
      </c>
      <c r="EY176" s="4" t="s">
        <v>24</v>
      </c>
      <c r="EZ176" s="4" t="s">
        <v>25</v>
      </c>
      <c r="FA176" s="209"/>
      <c r="FB176" s="215"/>
      <c r="FC176" s="3">
        <v>42094</v>
      </c>
      <c r="FD176" s="6">
        <v>17.8</v>
      </c>
      <c r="FE176" s="6">
        <v>7.2</v>
      </c>
      <c r="FF176" s="6">
        <v>2.6</v>
      </c>
      <c r="FG176" s="6">
        <v>54.5</v>
      </c>
      <c r="FH176" s="5">
        <v>6.75</v>
      </c>
      <c r="FI176" s="4" t="s">
        <v>25</v>
      </c>
      <c r="FJ176" s="4" t="s">
        <v>22</v>
      </c>
      <c r="FK176" s="4" t="s">
        <v>24</v>
      </c>
      <c r="FL176" s="4" t="s">
        <v>25</v>
      </c>
      <c r="FM176" s="209"/>
      <c r="FN176" s="215"/>
      <c r="FO176" s="3">
        <v>42094</v>
      </c>
      <c r="FP176" s="6">
        <v>14.5</v>
      </c>
      <c r="FQ176" s="6">
        <v>23.2</v>
      </c>
      <c r="FR176" s="6">
        <v>6.2</v>
      </c>
      <c r="FS176" s="6">
        <v>24.2</v>
      </c>
      <c r="FT176" s="5">
        <v>5.5</v>
      </c>
      <c r="FU176" s="4" t="s">
        <v>24</v>
      </c>
      <c r="FV176" s="4" t="s">
        <v>23</v>
      </c>
      <c r="FW176" s="4" t="s">
        <v>23</v>
      </c>
      <c r="FX176" s="4" t="s">
        <v>25</v>
      </c>
      <c r="FY176" s="209"/>
      <c r="FZ176" s="215"/>
      <c r="GA176" s="3">
        <v>42094</v>
      </c>
      <c r="GB176" s="6">
        <v>13.9</v>
      </c>
      <c r="GC176" s="6">
        <v>30</v>
      </c>
      <c r="GD176" s="6">
        <v>7.2</v>
      </c>
      <c r="GE176" s="6">
        <v>24.1</v>
      </c>
      <c r="GF176" s="5">
        <v>5</v>
      </c>
      <c r="GG176" s="4" t="s">
        <v>24</v>
      </c>
      <c r="GH176" s="4" t="s">
        <v>23</v>
      </c>
      <c r="GI176" s="4" t="s">
        <v>22</v>
      </c>
      <c r="GJ176" s="4" t="s">
        <v>25</v>
      </c>
      <c r="GK176" s="209"/>
      <c r="GL176" s="215"/>
      <c r="GM176" s="3">
        <v>42094</v>
      </c>
      <c r="GN176" s="6">
        <v>24.1</v>
      </c>
      <c r="GO176" s="6">
        <v>12.8</v>
      </c>
      <c r="GP176" s="6">
        <v>5.8</v>
      </c>
      <c r="GQ176" s="6">
        <v>31.9</v>
      </c>
      <c r="GR176" s="5">
        <v>6</v>
      </c>
      <c r="GS176" s="4" t="s">
        <v>25</v>
      </c>
      <c r="GT176" s="4" t="s">
        <v>22</v>
      </c>
      <c r="GU176" s="4" t="s">
        <v>23</v>
      </c>
      <c r="GV176" s="4" t="s">
        <v>25</v>
      </c>
      <c r="GW176" s="209"/>
      <c r="GX176" s="215"/>
      <c r="GY176" s="3">
        <v>42094</v>
      </c>
      <c r="GZ176" s="6">
        <v>60.8</v>
      </c>
      <c r="HA176" s="6">
        <v>53.4</v>
      </c>
      <c r="HB176" s="6">
        <v>3.8</v>
      </c>
      <c r="HC176" s="6">
        <v>141</v>
      </c>
      <c r="HD176" s="5">
        <v>8</v>
      </c>
      <c r="HE176" s="4" t="s">
        <v>25</v>
      </c>
      <c r="HF176" s="4" t="s">
        <v>24</v>
      </c>
      <c r="HG176" s="4" t="s">
        <v>24</v>
      </c>
      <c r="HH176" s="4" t="s">
        <v>25</v>
      </c>
      <c r="HI176" s="209"/>
      <c r="HJ176" s="215"/>
      <c r="HK176" s="3">
        <v>42094</v>
      </c>
      <c r="HL176" s="6">
        <v>38.5</v>
      </c>
      <c r="HM176" s="6">
        <v>15.2</v>
      </c>
      <c r="HN176" s="6">
        <v>4.9000000000000004</v>
      </c>
      <c r="HO176" s="6">
        <v>54.6</v>
      </c>
      <c r="HP176" s="5">
        <v>6</v>
      </c>
      <c r="HQ176" s="4" t="s">
        <v>25</v>
      </c>
      <c r="HR176" s="4" t="s">
        <v>22</v>
      </c>
      <c r="HS176" s="4" t="s">
        <v>23</v>
      </c>
      <c r="HT176" s="4" t="s">
        <v>25</v>
      </c>
    </row>
    <row r="177" spans="1:228" x14ac:dyDescent="0.25">
      <c r="A177" s="209"/>
      <c r="B177" s="212"/>
      <c r="C177" s="67">
        <v>42095</v>
      </c>
      <c r="D177" s="71">
        <v>1</v>
      </c>
      <c r="E177" s="71">
        <v>5.6</v>
      </c>
      <c r="F177" s="71">
        <v>5.0999999999999996</v>
      </c>
      <c r="G177" s="71">
        <v>0.06</v>
      </c>
      <c r="H177" s="70">
        <f t="shared" ref="H177:H183" si="5">(I177+J177+K177+L177)/4</f>
        <v>1.5</v>
      </c>
      <c r="I177" s="4" t="str">
        <f t="shared" ref="I177:I183" si="6">IF(D177&lt;=3,"1",IF(D177&lt;5,"3",IF(D177&lt;=15,"6",IF(D177&gt;15,"10"))))</f>
        <v>1</v>
      </c>
      <c r="J177" s="4" t="str">
        <f t="shared" ref="J177:J183" si="7">IF(E177&lt;=20,"1",IF(E177&lt;=49.9,"3",IF(E177&lt;=100,"6",IF(E177&gt;100,"10"))))</f>
        <v>1</v>
      </c>
      <c r="K177" s="4" t="str">
        <f t="shared" ref="K177:K183" si="8">IF(F177&gt;=6.5,"1",IF(F177&gt;=4.6,"3",IF(F177&gt;=2,"6",IF(F177&gt;=0,"10"))))</f>
        <v>3</v>
      </c>
      <c r="L177" s="4" t="str">
        <f t="shared" ref="L177:L183" si="9">IF(G177&lt;=0.5,"1",IF(G177&lt;1,"3",IF(G177&lt;=3,"6",IF(G177&gt;=3,"10"))))</f>
        <v>1</v>
      </c>
      <c r="M177" s="209"/>
      <c r="N177" s="212"/>
      <c r="O177" s="67">
        <v>42095</v>
      </c>
      <c r="P177" s="71">
        <v>1.2</v>
      </c>
      <c r="Q177" s="71">
        <v>10</v>
      </c>
      <c r="R177" s="71">
        <v>5.2</v>
      </c>
      <c r="S177" s="71">
        <v>0.05</v>
      </c>
      <c r="T177" s="70">
        <f t="shared" ref="T177:T185" si="10">(U177+V177+W177+X177)/4</f>
        <v>1.5</v>
      </c>
      <c r="U177" s="4" t="str">
        <f t="shared" ref="U177:U185" si="11">IF(P177&lt;=3,"1",IF(P177&lt;5,"3",IF(P177&lt;=15,"6",IF(P177&gt;15,"10"))))</f>
        <v>1</v>
      </c>
      <c r="V177" s="4" t="str">
        <f t="shared" ref="V177:V185" si="12">IF(Q177&lt;=20,"1",IF(Q177&lt;=49.9,"3",IF(Q177&lt;=100,"6",IF(Q177&gt;100,"10"))))</f>
        <v>1</v>
      </c>
      <c r="W177" s="4" t="str">
        <f t="shared" ref="W177:W185" si="13">IF(R177&gt;=6.5,"1",IF(R177&gt;=4.6,"3",IF(R177&gt;=2,"6",IF(R177&gt;=0,"10"))))</f>
        <v>3</v>
      </c>
      <c r="X177" s="4" t="str">
        <f t="shared" ref="X177:X185" si="14">IF(S177&lt;=0.5,"1",IF(S177&lt;1,"3",IF(S177&lt;=3,"6",IF(S177&gt;=3,"10"))))</f>
        <v>1</v>
      </c>
      <c r="Y177" s="209"/>
      <c r="Z177" s="244"/>
      <c r="AA177" s="67">
        <v>42095</v>
      </c>
      <c r="AB177" s="78" t="s">
        <v>49</v>
      </c>
      <c r="AC177" s="78" t="s">
        <v>49</v>
      </c>
      <c r="AD177" s="78" t="s">
        <v>49</v>
      </c>
      <c r="AE177" s="78" t="s">
        <v>49</v>
      </c>
      <c r="AF177" s="120" t="s">
        <v>49</v>
      </c>
      <c r="AG177" s="4" t="s">
        <v>49</v>
      </c>
      <c r="AH177" s="4" t="s">
        <v>49</v>
      </c>
      <c r="AI177" s="4" t="s">
        <v>49</v>
      </c>
      <c r="AJ177" s="4" t="s">
        <v>49</v>
      </c>
      <c r="AK177" s="209"/>
      <c r="AL177" s="212"/>
      <c r="AM177" s="67">
        <v>42095</v>
      </c>
      <c r="AN177" s="71">
        <v>13.5</v>
      </c>
      <c r="AO177" s="71">
        <v>19</v>
      </c>
      <c r="AP177" s="71">
        <v>4.2</v>
      </c>
      <c r="AQ177" s="71">
        <v>9.3800000000000008</v>
      </c>
      <c r="AR177" s="70">
        <f t="shared" ref="AR177:AR185" si="15">(AS177+AT177+AU177+AV177)/4</f>
        <v>5.75</v>
      </c>
      <c r="AS177" s="4" t="str">
        <f t="shared" ref="AS177:AS185" si="16">IF(AN177&lt;=3,"1",IF(AN177&lt;5,"3",IF(AN177&lt;=15,"6",IF(AN177&gt;15,"10"))))</f>
        <v>6</v>
      </c>
      <c r="AT177" s="4" t="str">
        <f t="shared" ref="AT177:AT185" si="17">IF(AO177&lt;=20,"1",IF(AO177&lt;=49.9,"3",IF(AO177&lt;=100,"6",IF(AO177&gt;100,"10"))))</f>
        <v>1</v>
      </c>
      <c r="AU177" s="4" t="str">
        <f t="shared" ref="AU177:AU185" si="18">IF(AP177&gt;=6.5,"1",IF(AP177&gt;=4.6,"3",IF(AP177&gt;=2,"6",IF(AP177&gt;=0,"10"))))</f>
        <v>6</v>
      </c>
      <c r="AV177" s="4" t="str">
        <f t="shared" ref="AV177:AV185" si="19">IF(AQ177&lt;=0.5,"1",IF(AQ177&lt;1,"3",IF(AQ177&lt;=3,"6",IF(AQ177&gt;=3,"10"))))</f>
        <v>10</v>
      </c>
      <c r="AW177" s="209"/>
      <c r="AX177" s="212"/>
      <c r="AY177" s="67">
        <v>42095</v>
      </c>
      <c r="AZ177" s="79" t="s">
        <v>49</v>
      </c>
      <c r="BA177" s="79" t="s">
        <v>49</v>
      </c>
      <c r="BB177" s="79" t="s">
        <v>49</v>
      </c>
      <c r="BC177" s="79" t="s">
        <v>49</v>
      </c>
      <c r="BD177" s="5" t="s">
        <v>49</v>
      </c>
      <c r="BE177" s="4" t="s">
        <v>50</v>
      </c>
      <c r="BF177" s="4" t="s">
        <v>49</v>
      </c>
      <c r="BG177" s="4" t="s">
        <v>49</v>
      </c>
      <c r="BH177" s="4" t="s">
        <v>49</v>
      </c>
      <c r="BI177" s="209"/>
      <c r="BJ177" s="212"/>
      <c r="BK177" s="67">
        <v>42095</v>
      </c>
      <c r="BL177" s="71">
        <v>12.2</v>
      </c>
      <c r="BM177" s="71">
        <v>33.4</v>
      </c>
      <c r="BN177" s="71">
        <v>4.0999999999999996</v>
      </c>
      <c r="BO177" s="71">
        <v>10.3</v>
      </c>
      <c r="BP177" s="70">
        <f t="shared" ref="BP177:BP185" si="20">(BQ177+BR177+BS177+BT177)/4</f>
        <v>6.25</v>
      </c>
      <c r="BQ177" s="4" t="str">
        <f t="shared" ref="BQ177:BQ185" si="21">IF(BL177&lt;=3,"1",IF(BL177&lt;5,"3",IF(BL177&lt;=15,"6",IF(BL177&gt;15,"10"))))</f>
        <v>6</v>
      </c>
      <c r="BR177" s="4" t="str">
        <f t="shared" ref="BR177:BR185" si="22">IF(BM177&lt;=20,"1",IF(BM177&lt;=49.9,"3",IF(BM177&lt;=100,"6",IF(BM177&gt;100,"10"))))</f>
        <v>3</v>
      </c>
      <c r="BS177" s="4" t="str">
        <f t="shared" ref="BS177:BS185" si="23">IF(BN177&gt;=6.5,"1",IF(BN177&gt;=4.6,"3",IF(BN177&gt;=2,"6",IF(BN177&gt;=0,"10"))))</f>
        <v>6</v>
      </c>
      <c r="BT177" s="4" t="str">
        <f t="shared" ref="BT177:BT185" si="24">IF(BO177&lt;=0.5,"1",IF(BO177&lt;1,"3",IF(BO177&lt;=3,"6",IF(BO177&gt;=3,"10"))))</f>
        <v>10</v>
      </c>
      <c r="BU177" s="209"/>
      <c r="BV177" s="215"/>
      <c r="BW177" s="3">
        <v>42123</v>
      </c>
      <c r="BX177" s="6">
        <v>15.5</v>
      </c>
      <c r="BY177" s="6">
        <v>6.4</v>
      </c>
      <c r="BZ177" s="6">
        <v>2.4</v>
      </c>
      <c r="CA177" s="6">
        <v>36.799999999999997</v>
      </c>
      <c r="CB177" s="70">
        <f t="shared" ref="CB177:CB182" si="25">(CC177+CD177+CE177+CF177)/4</f>
        <v>6.75</v>
      </c>
      <c r="CC177" s="4" t="str">
        <f t="shared" ref="CC177:CC182" si="26">IF(BX177&lt;=3,"1",IF(BX177&lt;5,"3",IF(BX177&lt;=15,"6",IF(BX177&gt;15,"10"))))</f>
        <v>10</v>
      </c>
      <c r="CD177" s="4" t="str">
        <f t="shared" ref="CD177:CD182" si="27">IF(BY177&lt;=20,"1",IF(BY177&lt;=49.9,"3",IF(BY177&lt;=100,"6",IF(BY177&gt;100,"10"))))</f>
        <v>1</v>
      </c>
      <c r="CE177" s="4" t="str">
        <f t="shared" ref="CE177:CE182" si="28">IF(BZ177&gt;=6.5,"1",IF(BZ177&gt;=4.6,"3",IF(BZ177&gt;=2,"6",IF(BZ177&gt;=0,"10"))))</f>
        <v>6</v>
      </c>
      <c r="CF177" s="4" t="str">
        <f t="shared" ref="CF177:CF182" si="29">IF(CA177&lt;=0.5,"1",IF(CA177&lt;1,"3",IF(CA177&lt;=3,"6",IF(CA177&gt;=3,"10"))))</f>
        <v>10</v>
      </c>
      <c r="CG177" s="227"/>
      <c r="CH177" s="240"/>
      <c r="CI177" s="3">
        <v>42123</v>
      </c>
      <c r="CJ177" s="6">
        <v>6.4</v>
      </c>
      <c r="CK177" s="6">
        <v>20</v>
      </c>
      <c r="CL177" s="6">
        <v>4.0999999999999996</v>
      </c>
      <c r="CM177" s="6">
        <v>0.71</v>
      </c>
      <c r="CN177" s="70">
        <f t="shared" ref="CN177:CN182" si="30">(CO177+CP177+CQ177+CR177)/4</f>
        <v>4</v>
      </c>
      <c r="CO177" s="4" t="str">
        <f t="shared" ref="CO177:CO182" si="31">IF(CJ177&lt;=3,"1",IF(CJ177&lt;5,"3",IF(CJ177&lt;=15,"6",IF(CJ177&gt;15,"10"))))</f>
        <v>6</v>
      </c>
      <c r="CP177" s="4" t="str">
        <f t="shared" ref="CP177:CP182" si="32">IF(CK177&lt;=20,"1",IF(CK177&lt;=49.9,"3",IF(CK177&lt;=100,"6",IF(CK177&gt;100,"10"))))</f>
        <v>1</v>
      </c>
      <c r="CQ177" s="4" t="str">
        <f t="shared" ref="CQ177:CQ182" si="33">IF(CL177&gt;=6.5,"1",IF(CL177&gt;=4.6,"3",IF(CL177&gt;=2,"6",IF(CL177&gt;=0,"10"))))</f>
        <v>6</v>
      </c>
      <c r="CR177" s="4" t="str">
        <f t="shared" ref="CR177:CR182" si="34">IF(CM177&lt;=0.5,"1",IF(CM177&lt;1,"3",IF(CM177&lt;=3,"6",IF(CM177&gt;=3,"10"))))</f>
        <v>3</v>
      </c>
      <c r="CS177" s="209"/>
      <c r="CT177" s="215"/>
      <c r="CU177" s="3">
        <v>42123</v>
      </c>
      <c r="CV177" s="6">
        <v>6.1</v>
      </c>
      <c r="CW177" s="6">
        <v>6.1</v>
      </c>
      <c r="CX177" s="6">
        <v>4.4000000000000004</v>
      </c>
      <c r="CY177" s="6">
        <v>0.92</v>
      </c>
      <c r="CZ177" s="70">
        <f t="shared" ref="CZ177:CZ182" si="35">(DA177+DB177+DC177+DD177)/4</f>
        <v>4</v>
      </c>
      <c r="DA177" s="4" t="str">
        <f t="shared" ref="DA177:DA182" si="36">IF(CV177&lt;=3,"1",IF(CV177&lt;5,"3",IF(CV177&lt;=15,"6",IF(CV177&gt;15,"10"))))</f>
        <v>6</v>
      </c>
      <c r="DB177" s="4" t="str">
        <f t="shared" ref="DB177:DB182" si="37">IF(CW177&lt;=20,"1",IF(CW177&lt;=49.9,"3",IF(CW177&lt;=100,"6",IF(CW177&gt;100,"10"))))</f>
        <v>1</v>
      </c>
      <c r="DC177" s="4" t="str">
        <f t="shared" ref="DC177:DC182" si="38">IF(CX177&gt;=6.5,"1",IF(CX177&gt;=4.6,"3",IF(CX177&gt;=2,"6",IF(CX177&gt;=0,"10"))))</f>
        <v>6</v>
      </c>
      <c r="DD177" s="4" t="str">
        <f t="shared" ref="DD177:DD182" si="39">IF(CY177&lt;=0.5,"1",IF(CY177&lt;1,"3",IF(CY177&lt;=3,"6",IF(CY177&gt;=3,"10"))))</f>
        <v>3</v>
      </c>
      <c r="DE177" s="209"/>
      <c r="DF177" s="215"/>
      <c r="DG177" s="121">
        <v>42123</v>
      </c>
      <c r="DH177" s="116">
        <v>16</v>
      </c>
      <c r="DI177" s="116">
        <v>16.100000000000001</v>
      </c>
      <c r="DJ177" s="116">
        <v>6.8</v>
      </c>
      <c r="DK177" s="116">
        <v>31</v>
      </c>
      <c r="DL177" s="70">
        <f t="shared" si="0"/>
        <v>5.5</v>
      </c>
      <c r="DM177" s="4" t="str">
        <f t="shared" si="1"/>
        <v>10</v>
      </c>
      <c r="DN177" s="4" t="str">
        <f t="shared" si="2"/>
        <v>1</v>
      </c>
      <c r="DO177" s="4" t="str">
        <f t="shared" si="3"/>
        <v>1</v>
      </c>
      <c r="DP177" s="4" t="str">
        <f t="shared" si="4"/>
        <v>10</v>
      </c>
      <c r="DQ177" s="209"/>
      <c r="DR177" s="215"/>
      <c r="DS177" s="3">
        <v>42123</v>
      </c>
      <c r="DT177" s="6">
        <v>11</v>
      </c>
      <c r="DU177" s="6">
        <v>16.100000000000001</v>
      </c>
      <c r="DV177" s="6">
        <v>6.7</v>
      </c>
      <c r="DW177" s="6">
        <v>26.9</v>
      </c>
      <c r="DX177" s="70">
        <f t="shared" ref="DX177:DX182" si="40">(DY177+DZ177+EA177+EB177)/4</f>
        <v>4.5</v>
      </c>
      <c r="DY177" s="4" t="str">
        <f t="shared" ref="DY177:DY182" si="41">IF(DT177&lt;=3,"1",IF(DT177&lt;5,"3",IF(DT177&lt;=15,"6",IF(DT177&gt;15,"10"))))</f>
        <v>6</v>
      </c>
      <c r="DZ177" s="4" t="str">
        <f t="shared" ref="DZ177:DZ182" si="42">IF(DU177&lt;=20,"1",IF(DU177&lt;=49.9,"3",IF(DU177&lt;=100,"6",IF(DU177&gt;100,"10"))))</f>
        <v>1</v>
      </c>
      <c r="EA177" s="4" t="str">
        <f t="shared" ref="EA177:EA182" si="43">IF(DV177&gt;=6.5,"1",IF(DV177&gt;=4.6,"3",IF(DV177&gt;=2,"6",IF(DV177&gt;=0,"10"))))</f>
        <v>1</v>
      </c>
      <c r="EB177" s="4" t="str">
        <f t="shared" ref="EB177:EB182" si="44">IF(DW177&lt;=0.5,"1",IF(DW177&lt;1,"3",IF(DW177&lt;=3,"6",IF(DW177&gt;=3,"10"))))</f>
        <v>10</v>
      </c>
      <c r="EC177" s="209"/>
      <c r="ED177" s="215"/>
      <c r="EE177" s="3">
        <v>42123</v>
      </c>
      <c r="EF177" s="6">
        <v>10.199999999999999</v>
      </c>
      <c r="EG177" s="6">
        <v>11.2</v>
      </c>
      <c r="EH177" s="6">
        <v>4.9000000000000004</v>
      </c>
      <c r="EI177" s="6">
        <v>24.2</v>
      </c>
      <c r="EJ177" s="70">
        <f t="shared" ref="EJ177:EJ182" si="45">(EK177+EL177+EM177+EN177)/4</f>
        <v>5</v>
      </c>
      <c r="EK177" s="4" t="str">
        <f t="shared" ref="EK177:EK182" si="46">IF(EF177&lt;=3,"1",IF(EF177&lt;5,"3",IF(EF177&lt;=15,"6",IF(EF177&gt;15,"10"))))</f>
        <v>6</v>
      </c>
      <c r="EL177" s="4" t="str">
        <f t="shared" ref="EL177:EL182" si="47">IF(EG177&lt;=20,"1",IF(EG177&lt;=49.9,"3",IF(EG177&lt;=100,"6",IF(EG177&gt;100,"10"))))</f>
        <v>1</v>
      </c>
      <c r="EM177" s="4" t="str">
        <f t="shared" ref="EM177:EM182" si="48">IF(EH177&gt;=6.5,"1",IF(EH177&gt;=4.6,"3",IF(EH177&gt;=2,"6",IF(EH177&gt;=0,"10"))))</f>
        <v>3</v>
      </c>
      <c r="EN177" s="4" t="str">
        <f t="shared" ref="EN177:EN182" si="49">IF(EI177&lt;=0.5,"1",IF(EI177&lt;1,"3",IF(EI177&lt;=3,"6",IF(EI177&gt;=3,"10"))))</f>
        <v>10</v>
      </c>
      <c r="EO177" s="209"/>
      <c r="EP177" s="215"/>
      <c r="EQ177" s="3">
        <v>42123</v>
      </c>
      <c r="ER177" s="6">
        <v>66.2</v>
      </c>
      <c r="ES177" s="6">
        <v>27.4</v>
      </c>
      <c r="ET177" s="6">
        <v>1.1000000000000001</v>
      </c>
      <c r="EU177" s="6">
        <v>25.9</v>
      </c>
      <c r="EV177" s="70">
        <f t="shared" ref="EV177:EV182" si="50">(EW177+EX177+EY177+EZ177)/4</f>
        <v>8.25</v>
      </c>
      <c r="EW177" s="4" t="str">
        <f t="shared" ref="EW177:EW182" si="51">IF(ER177&lt;=3,"1",IF(ER177&lt;5,"3",IF(ER177&lt;=15,"6",IF(ER177&gt;15,"10"))))</f>
        <v>10</v>
      </c>
      <c r="EX177" s="4" t="str">
        <f t="shared" ref="EX177:EX182" si="52">IF(ES177&lt;=20,"1",IF(ES177&lt;=49.9,"3",IF(ES177&lt;=100,"6",IF(ES177&gt;100,"10"))))</f>
        <v>3</v>
      </c>
      <c r="EY177" s="4" t="str">
        <f t="shared" ref="EY177:EY182" si="53">IF(ET177&gt;=6.5,"1",IF(ET177&gt;=4.6,"3",IF(ET177&gt;=2,"6",IF(ET177&gt;=0,"10"))))</f>
        <v>10</v>
      </c>
      <c r="EZ177" s="4" t="str">
        <f t="shared" ref="EZ177:EZ182" si="54">IF(EU177&lt;=0.5,"1",IF(EU177&lt;1,"3",IF(EU177&lt;=3,"6",IF(EU177&gt;=3,"10"))))</f>
        <v>10</v>
      </c>
      <c r="FA177" s="209"/>
      <c r="FB177" s="215"/>
      <c r="FC177" s="3">
        <v>42123</v>
      </c>
      <c r="FD177" s="6">
        <v>26.6</v>
      </c>
      <c r="FE177" s="6">
        <v>3.9</v>
      </c>
      <c r="FF177" s="6">
        <v>2</v>
      </c>
      <c r="FG177" s="6">
        <v>40.9</v>
      </c>
      <c r="FH177" s="70">
        <f t="shared" ref="FH177:FH182" si="55">(FI177+FJ177+FK177+FL177)/4</f>
        <v>6.75</v>
      </c>
      <c r="FI177" s="4" t="str">
        <f t="shared" ref="FI177:FI182" si="56">IF(FD177&lt;=3,"1",IF(FD177&lt;5,"3",IF(FD177&lt;=15,"6",IF(FD177&gt;15,"10"))))</f>
        <v>10</v>
      </c>
      <c r="FJ177" s="4" t="str">
        <f t="shared" ref="FJ177:FJ182" si="57">IF(FE177&lt;=20,"1",IF(FE177&lt;=49.9,"3",IF(FE177&lt;=100,"6",IF(FE177&gt;100,"10"))))</f>
        <v>1</v>
      </c>
      <c r="FK177" s="4" t="str">
        <f t="shared" ref="FK177:FK182" si="58">IF(FF177&gt;=6.5,"1",IF(FF177&gt;=4.6,"3",IF(FF177&gt;=2,"6",IF(FF177&gt;=0,"10"))))</f>
        <v>6</v>
      </c>
      <c r="FL177" s="4" t="str">
        <f t="shared" ref="FL177:FL182" si="59">IF(FG177&lt;=0.5,"1",IF(FG177&lt;1,"3",IF(FG177&lt;=3,"6",IF(FG177&gt;=3,"10"))))</f>
        <v>10</v>
      </c>
      <c r="FM177" s="209"/>
      <c r="FN177" s="215"/>
      <c r="FO177" s="3">
        <v>42123</v>
      </c>
      <c r="FP177" s="6">
        <v>6.3</v>
      </c>
      <c r="FQ177" s="6">
        <v>22.4</v>
      </c>
      <c r="FR177" s="6">
        <v>6.8</v>
      </c>
      <c r="FS177" s="6">
        <v>14.3</v>
      </c>
      <c r="FT177" s="70">
        <f t="shared" ref="FT177:FT182" si="60">(FU177+FV177+FW177+FX177)/4</f>
        <v>5</v>
      </c>
      <c r="FU177" s="4" t="str">
        <f t="shared" ref="FU177:FU182" si="61">IF(FP177&lt;=3,"1",IF(FP177&lt;5,"3",IF(FP177&lt;=15,"6",IF(FP177&gt;15,"10"))))</f>
        <v>6</v>
      </c>
      <c r="FV177" s="4" t="str">
        <f t="shared" ref="FV177:FV182" si="62">IF(FQ177&lt;=20,"1",IF(FQ177&lt;=49.9,"3",IF(FQ177&lt;=100,"6",IF(FQ177&gt;100,"10"))))</f>
        <v>3</v>
      </c>
      <c r="FW177" s="4" t="str">
        <f t="shared" ref="FW177:FW182" si="63">IF(FR177&gt;=6.5,"1",IF(FR177&gt;=4.6,"3",IF(FR177&gt;=2,"6",IF(FR177&gt;=0,"10"))))</f>
        <v>1</v>
      </c>
      <c r="FX177" s="4" t="str">
        <f t="shared" ref="FX177:FX182" si="64">IF(FS177&lt;=0.5,"1",IF(FS177&lt;1,"3",IF(FS177&lt;=3,"6",IF(FS177&gt;=3,"10"))))</f>
        <v>10</v>
      </c>
      <c r="FY177" s="209"/>
      <c r="FZ177" s="215"/>
      <c r="GA177" s="3">
        <v>42123</v>
      </c>
      <c r="GB177" s="6">
        <v>8</v>
      </c>
      <c r="GC177" s="6">
        <v>19.2</v>
      </c>
      <c r="GD177" s="6">
        <v>7.7</v>
      </c>
      <c r="GE177" s="6">
        <v>16.5</v>
      </c>
      <c r="GF177" s="70">
        <f t="shared" ref="GF177:GF182" si="65">(GG177+GH177+GI177+GJ177)/4</f>
        <v>4.5</v>
      </c>
      <c r="GG177" s="4" t="str">
        <f t="shared" ref="GG177:GG182" si="66">IF(GB177&lt;=3,"1",IF(GB177&lt;5,"3",IF(GB177&lt;=15,"6",IF(GB177&gt;15,"10"))))</f>
        <v>6</v>
      </c>
      <c r="GH177" s="4" t="str">
        <f t="shared" ref="GH177:GH182" si="67">IF(GC177&lt;=20,"1",IF(GC177&lt;=49.9,"3",IF(GC177&lt;=100,"6",IF(GC177&gt;100,"10"))))</f>
        <v>1</v>
      </c>
      <c r="GI177" s="4" t="str">
        <f t="shared" ref="GI177:GI182" si="68">IF(GD177&gt;=6.5,"1",IF(GD177&gt;=4.6,"3",IF(GD177&gt;=2,"6",IF(GD177&gt;=0,"10"))))</f>
        <v>1</v>
      </c>
      <c r="GJ177" s="4" t="str">
        <f t="shared" ref="GJ177:GJ182" si="69">IF(GE177&lt;=0.5,"1",IF(GE177&lt;1,"3",IF(GE177&lt;=3,"6",IF(GE177&gt;=3,"10"))))</f>
        <v>10</v>
      </c>
      <c r="GK177" s="209"/>
      <c r="GL177" s="215"/>
      <c r="GM177" s="3">
        <v>42123</v>
      </c>
      <c r="GN177" s="6">
        <v>36.200000000000003</v>
      </c>
      <c r="GO177" s="6">
        <v>10.4</v>
      </c>
      <c r="GP177" s="6">
        <v>1.6</v>
      </c>
      <c r="GQ177" s="6">
        <v>28.3</v>
      </c>
      <c r="GR177" s="70">
        <f t="shared" ref="GR177:GR183" si="70">(GS177+GT177+GU177+GV177)/4</f>
        <v>7.75</v>
      </c>
      <c r="GS177" s="4" t="str">
        <f t="shared" ref="GS177:GS183" si="71">IF(GN177&lt;=3,"1",IF(GN177&lt;5,"3",IF(GN177&lt;=15,"6",IF(GN177&gt;15,"10"))))</f>
        <v>10</v>
      </c>
      <c r="GT177" s="4" t="str">
        <f t="shared" ref="GT177:GT183" si="72">IF(GO177&lt;=20,"1",IF(GO177&lt;=49.9,"3",IF(GO177&lt;=100,"6",IF(GO177&gt;100,"10"))))</f>
        <v>1</v>
      </c>
      <c r="GU177" s="4" t="str">
        <f t="shared" ref="GU177:GU183" si="73">IF(GP177&gt;=6.5,"1",IF(GP177&gt;=4.6,"3",IF(GP177&gt;=2,"6",IF(GP177&gt;=0,"10"))))</f>
        <v>10</v>
      </c>
      <c r="GV177" s="4" t="str">
        <f t="shared" ref="GV177:GV183" si="74">IF(GQ177&lt;=0.5,"1",IF(GQ177&lt;1,"3",IF(GQ177&lt;=3,"6",IF(GQ177&gt;=3,"10"))))</f>
        <v>10</v>
      </c>
      <c r="GW177" s="209"/>
      <c r="GX177" s="215"/>
      <c r="GY177" s="3">
        <v>42123</v>
      </c>
      <c r="GZ177" s="6">
        <v>36.5</v>
      </c>
      <c r="HA177" s="6">
        <v>64</v>
      </c>
      <c r="HB177" s="6">
        <v>1.5</v>
      </c>
      <c r="HC177" s="6">
        <v>49.4</v>
      </c>
      <c r="HD177" s="70">
        <f t="shared" ref="HD177:HD182" si="75">(HE177+HF177+HG177+HH177)/4</f>
        <v>9</v>
      </c>
      <c r="HE177" s="4" t="str">
        <f t="shared" ref="HE177:HE182" si="76">IF(GZ177&lt;=3,"1",IF(GZ177&lt;5,"3",IF(GZ177&lt;=15,"6",IF(GZ177&gt;15,"10"))))</f>
        <v>10</v>
      </c>
      <c r="HF177" s="4" t="str">
        <f t="shared" ref="HF177:HF182" si="77">IF(HA177&lt;=20,"1",IF(HA177&lt;=49.9,"3",IF(HA177&lt;=100,"6",IF(HA177&gt;100,"10"))))</f>
        <v>6</v>
      </c>
      <c r="HG177" s="4" t="str">
        <f t="shared" ref="HG177:HG182" si="78">IF(HB177&gt;=6.5,"1",IF(HB177&gt;=4.6,"3",IF(HB177&gt;=2,"6",IF(HB177&gt;=0,"10"))))</f>
        <v>10</v>
      </c>
      <c r="HH177" s="4" t="str">
        <f t="shared" ref="HH177:HH182" si="79">IF(HC177&lt;=0.5,"1",IF(HC177&lt;1,"3",IF(HC177&lt;=3,"6",IF(HC177&gt;=3,"10"))))</f>
        <v>10</v>
      </c>
      <c r="HI177" s="209"/>
      <c r="HJ177" s="215"/>
      <c r="HK177" s="3">
        <v>42123</v>
      </c>
      <c r="HL177" s="6">
        <v>49.8</v>
      </c>
      <c r="HM177" s="6">
        <v>16.899999999999999</v>
      </c>
      <c r="HN177" s="6">
        <v>1.5</v>
      </c>
      <c r="HO177" s="6">
        <v>44.1</v>
      </c>
      <c r="HP177" s="70">
        <f t="shared" ref="HP177:HP182" si="80">(HQ177+HR177+HS177+HT177)/4</f>
        <v>7.75</v>
      </c>
      <c r="HQ177" s="4" t="str">
        <f t="shared" ref="HQ177:HQ182" si="81">IF(HL177&lt;=3,"1",IF(HL177&lt;5,"3",IF(HL177&lt;=15,"6",IF(HL177&gt;15,"10"))))</f>
        <v>10</v>
      </c>
      <c r="HR177" s="4" t="str">
        <f t="shared" ref="HR177:HR182" si="82">IF(HM177&lt;=20,"1",IF(HM177&lt;=49.9,"3",IF(HM177&lt;=100,"6",IF(HM177&gt;100,"10"))))</f>
        <v>1</v>
      </c>
      <c r="HS177" s="4" t="str">
        <f t="shared" ref="HS177:HS182" si="83">IF(HN177&gt;=6.5,"1",IF(HN177&gt;=4.6,"3",IF(HN177&gt;=2,"6",IF(HN177&gt;=0,"10"))))</f>
        <v>10</v>
      </c>
      <c r="HT177" s="4" t="str">
        <f t="shared" ref="HT177:HT182" si="84">IF(HO177&lt;=0.5,"1",IF(HO177&lt;1,"3",IF(HO177&lt;=3,"6",IF(HO177&gt;=3,"10"))))</f>
        <v>10</v>
      </c>
    </row>
    <row r="178" spans="1:228" x14ac:dyDescent="0.25">
      <c r="A178" s="209"/>
      <c r="B178" s="212"/>
      <c r="C178" s="3">
        <v>42129</v>
      </c>
      <c r="D178" s="73">
        <v>1.2</v>
      </c>
      <c r="E178" s="73">
        <v>15.8</v>
      </c>
      <c r="F178" s="73">
        <v>5.4</v>
      </c>
      <c r="G178" s="73">
        <v>0.03</v>
      </c>
      <c r="H178" s="70">
        <f t="shared" si="5"/>
        <v>1.5</v>
      </c>
      <c r="I178" s="4" t="str">
        <f t="shared" si="6"/>
        <v>1</v>
      </c>
      <c r="J178" s="4" t="str">
        <f t="shared" si="7"/>
        <v>1</v>
      </c>
      <c r="K178" s="4" t="str">
        <f t="shared" si="8"/>
        <v>3</v>
      </c>
      <c r="L178" s="4" t="str">
        <f t="shared" si="9"/>
        <v>1</v>
      </c>
      <c r="M178" s="209"/>
      <c r="N178" s="212"/>
      <c r="O178" s="3">
        <v>42129</v>
      </c>
      <c r="P178" s="73">
        <v>7.9</v>
      </c>
      <c r="Q178" s="73">
        <v>240</v>
      </c>
      <c r="R178" s="73">
        <v>5.2</v>
      </c>
      <c r="S178" s="73">
        <v>1.41</v>
      </c>
      <c r="T178" s="70">
        <f t="shared" si="10"/>
        <v>6.25</v>
      </c>
      <c r="U178" s="4" t="str">
        <f t="shared" si="11"/>
        <v>6</v>
      </c>
      <c r="V178" s="4" t="str">
        <f t="shared" si="12"/>
        <v>10</v>
      </c>
      <c r="W178" s="4" t="str">
        <f t="shared" si="13"/>
        <v>3</v>
      </c>
      <c r="X178" s="4" t="str">
        <f t="shared" si="14"/>
        <v>6</v>
      </c>
      <c r="Y178" s="209"/>
      <c r="Z178" s="244"/>
      <c r="AA178" s="67">
        <v>42129</v>
      </c>
      <c r="AB178" s="76">
        <v>3.7</v>
      </c>
      <c r="AC178" s="76">
        <v>22.8</v>
      </c>
      <c r="AD178" s="76">
        <v>2.9</v>
      </c>
      <c r="AE178" s="76">
        <v>8.9700000000000006</v>
      </c>
      <c r="AF178" s="70">
        <f t="shared" ref="AF178:AF185" si="85">(AG178+AH178+AI178+AJ178)/4</f>
        <v>5.5</v>
      </c>
      <c r="AG178" s="4" t="str">
        <f t="shared" ref="AG178:AG185" si="86">IF(AB178&lt;=3,"1",IF(AB178&lt;5,"3",IF(AB178&lt;=15,"6",IF(AB178&gt;15,"10"))))</f>
        <v>3</v>
      </c>
      <c r="AH178" s="4" t="str">
        <f t="shared" ref="AH178:AH185" si="87">IF(AC178&lt;=20,"1",IF(AC178&lt;=49.9,"3",IF(AC178&lt;=100,"6",IF(AC178&gt;100,"10"))))</f>
        <v>3</v>
      </c>
      <c r="AI178" s="4" t="str">
        <f t="shared" ref="AI178:AI185" si="88">IF(AD178&gt;=6.5,"1",IF(AD178&gt;=4.6,"3",IF(AD178&gt;=2,"6",IF(AD178&gt;=0,"10"))))</f>
        <v>6</v>
      </c>
      <c r="AJ178" s="4" t="str">
        <f t="shared" ref="AJ178:AJ185" si="89">IF(AE178&lt;=0.5,"1",IF(AE178&lt;1,"3",IF(AE178&lt;=3,"6",IF(AE178&gt;=3,"10"))))</f>
        <v>10</v>
      </c>
      <c r="AK178" s="209"/>
      <c r="AL178" s="212"/>
      <c r="AM178" s="3">
        <v>42129</v>
      </c>
      <c r="AN178" s="73">
        <v>12.9</v>
      </c>
      <c r="AO178" s="73">
        <v>29.1</v>
      </c>
      <c r="AP178" s="73">
        <v>2.9</v>
      </c>
      <c r="AQ178" s="73">
        <v>7.43</v>
      </c>
      <c r="AR178" s="70">
        <f t="shared" si="15"/>
        <v>6.25</v>
      </c>
      <c r="AS178" s="4" t="str">
        <f t="shared" si="16"/>
        <v>6</v>
      </c>
      <c r="AT178" s="4" t="str">
        <f t="shared" si="17"/>
        <v>3</v>
      </c>
      <c r="AU178" s="4" t="str">
        <f t="shared" si="18"/>
        <v>6</v>
      </c>
      <c r="AV178" s="4" t="str">
        <f t="shared" si="19"/>
        <v>10</v>
      </c>
      <c r="AW178" s="209"/>
      <c r="AX178" s="212"/>
      <c r="AY178" s="3">
        <v>42129</v>
      </c>
      <c r="AZ178" s="79">
        <v>7.8</v>
      </c>
      <c r="BA178" s="79">
        <v>18.600000000000001</v>
      </c>
      <c r="BB178" s="79">
        <v>2.4</v>
      </c>
      <c r="BC178" s="79">
        <v>17.5</v>
      </c>
      <c r="BD178" s="70">
        <f t="shared" ref="BD178:BD185" si="90">(BE178+BF178+BG178+BH178)/4</f>
        <v>5.75</v>
      </c>
      <c r="BE178" s="4" t="str">
        <f t="shared" ref="BE178:BE185" si="91">IF(AZ178&lt;=3,"1",IF(AZ178&lt;5,"3",IF(AZ178&lt;=15,"6",IF(AZ178&gt;15,"10"))))</f>
        <v>6</v>
      </c>
      <c r="BF178" s="4" t="str">
        <f t="shared" ref="BF178:BF185" si="92">IF(BA178&lt;=20,"1",IF(BA178&lt;=49.9,"3",IF(BA178&lt;=100,"6",IF(BA178&gt;100,"10"))))</f>
        <v>1</v>
      </c>
      <c r="BG178" s="4" t="str">
        <f t="shared" ref="BG178:BG185" si="93">IF(BB178&gt;=6.5,"1",IF(BB178&gt;=4.6,"3",IF(BB178&gt;=2,"6",IF(BB178&gt;=0,"10"))))</f>
        <v>6</v>
      </c>
      <c r="BH178" s="4" t="str">
        <f t="shared" ref="BH178:BH185" si="94">IF(BC178&lt;=0.5,"1",IF(BC178&lt;1,"3",IF(BC178&lt;=3,"6",IF(BC178&gt;=3,"10"))))</f>
        <v>10</v>
      </c>
      <c r="BI178" s="209"/>
      <c r="BJ178" s="212"/>
      <c r="BK178" s="3">
        <v>42129</v>
      </c>
      <c r="BL178" s="73">
        <v>8.6</v>
      </c>
      <c r="BM178" s="73">
        <v>21.2</v>
      </c>
      <c r="BN178" s="73">
        <v>3.5</v>
      </c>
      <c r="BO178" s="73">
        <v>9.5500000000000007</v>
      </c>
      <c r="BP178" s="70">
        <f t="shared" si="20"/>
        <v>6.25</v>
      </c>
      <c r="BQ178" s="4" t="str">
        <f t="shared" si="21"/>
        <v>6</v>
      </c>
      <c r="BR178" s="4" t="str">
        <f t="shared" si="22"/>
        <v>3</v>
      </c>
      <c r="BS178" s="4" t="str">
        <f t="shared" si="23"/>
        <v>6</v>
      </c>
      <c r="BT178" s="4" t="str">
        <f t="shared" si="24"/>
        <v>10</v>
      </c>
      <c r="BU178" s="209"/>
      <c r="BV178" s="215"/>
      <c r="BW178" s="3">
        <v>42136</v>
      </c>
      <c r="BX178" s="6">
        <v>11.5</v>
      </c>
      <c r="BY178" s="6">
        <v>88.5</v>
      </c>
      <c r="BZ178" s="6">
        <v>3.7</v>
      </c>
      <c r="CA178" s="6">
        <v>9.33</v>
      </c>
      <c r="CB178" s="70">
        <f t="shared" si="25"/>
        <v>7</v>
      </c>
      <c r="CC178" s="4" t="str">
        <f t="shared" si="26"/>
        <v>6</v>
      </c>
      <c r="CD178" s="4" t="str">
        <f t="shared" si="27"/>
        <v>6</v>
      </c>
      <c r="CE178" s="4" t="str">
        <f t="shared" si="28"/>
        <v>6</v>
      </c>
      <c r="CF178" s="4" t="str">
        <f t="shared" si="29"/>
        <v>10</v>
      </c>
      <c r="CG178" s="227"/>
      <c r="CH178" s="240"/>
      <c r="CI178" s="3">
        <v>42136</v>
      </c>
      <c r="CJ178" s="6">
        <v>6.1</v>
      </c>
      <c r="CK178" s="6">
        <v>6.1</v>
      </c>
      <c r="CL178" s="6">
        <v>4.4000000000000004</v>
      </c>
      <c r="CM178" s="6">
        <v>0.92</v>
      </c>
      <c r="CN178" s="70">
        <f t="shared" si="30"/>
        <v>4</v>
      </c>
      <c r="CO178" s="4" t="str">
        <f t="shared" si="31"/>
        <v>6</v>
      </c>
      <c r="CP178" s="4" t="str">
        <f t="shared" si="32"/>
        <v>1</v>
      </c>
      <c r="CQ178" s="4" t="str">
        <f t="shared" si="33"/>
        <v>6</v>
      </c>
      <c r="CR178" s="4" t="str">
        <f t="shared" si="34"/>
        <v>3</v>
      </c>
      <c r="CS178" s="209"/>
      <c r="CT178" s="215"/>
      <c r="CU178" s="3">
        <v>42136</v>
      </c>
      <c r="CV178" s="6">
        <v>6.1</v>
      </c>
      <c r="CW178" s="6">
        <v>9.1999999999999993</v>
      </c>
      <c r="CX178" s="6">
        <v>3.5</v>
      </c>
      <c r="CY178" s="6">
        <v>1.7</v>
      </c>
      <c r="CZ178" s="70">
        <f t="shared" si="35"/>
        <v>4.75</v>
      </c>
      <c r="DA178" s="4" t="str">
        <f t="shared" si="36"/>
        <v>6</v>
      </c>
      <c r="DB178" s="4" t="str">
        <f t="shared" si="37"/>
        <v>1</v>
      </c>
      <c r="DC178" s="4" t="str">
        <f t="shared" si="38"/>
        <v>6</v>
      </c>
      <c r="DD178" s="4" t="str">
        <f t="shared" si="39"/>
        <v>6</v>
      </c>
      <c r="DE178" s="209"/>
      <c r="DF178" s="215"/>
      <c r="DG178" s="121">
        <v>42136</v>
      </c>
      <c r="DH178" s="116">
        <v>16.2</v>
      </c>
      <c r="DI178" s="116">
        <v>27</v>
      </c>
      <c r="DJ178" s="116">
        <v>2.4</v>
      </c>
      <c r="DK178" s="116">
        <v>12.8</v>
      </c>
      <c r="DL178" s="70">
        <f t="shared" si="0"/>
        <v>7.25</v>
      </c>
      <c r="DM178" s="4" t="str">
        <f t="shared" si="1"/>
        <v>10</v>
      </c>
      <c r="DN178" s="4" t="str">
        <f t="shared" si="2"/>
        <v>3</v>
      </c>
      <c r="DO178" s="4" t="str">
        <f t="shared" si="3"/>
        <v>6</v>
      </c>
      <c r="DP178" s="4" t="str">
        <f t="shared" si="4"/>
        <v>10</v>
      </c>
      <c r="DQ178" s="209"/>
      <c r="DR178" s="215"/>
      <c r="DS178" s="3">
        <v>42136</v>
      </c>
      <c r="DT178" s="6">
        <v>13</v>
      </c>
      <c r="DU178" s="6">
        <v>24.6</v>
      </c>
      <c r="DV178" s="6">
        <v>2.4</v>
      </c>
      <c r="DW178" s="6">
        <v>10.6</v>
      </c>
      <c r="DX178" s="70">
        <f t="shared" si="40"/>
        <v>6.25</v>
      </c>
      <c r="DY178" s="4" t="str">
        <f t="shared" si="41"/>
        <v>6</v>
      </c>
      <c r="DZ178" s="4" t="str">
        <f t="shared" si="42"/>
        <v>3</v>
      </c>
      <c r="EA178" s="4" t="str">
        <f t="shared" si="43"/>
        <v>6</v>
      </c>
      <c r="EB178" s="4" t="str">
        <f t="shared" si="44"/>
        <v>10</v>
      </c>
      <c r="EC178" s="209"/>
      <c r="ED178" s="215"/>
      <c r="EE178" s="3">
        <v>42136</v>
      </c>
      <c r="EF178" s="6">
        <v>20.7</v>
      </c>
      <c r="EG178" s="6">
        <v>33.200000000000003</v>
      </c>
      <c r="EH178" s="6">
        <v>3</v>
      </c>
      <c r="EI178" s="6">
        <v>19.2</v>
      </c>
      <c r="EJ178" s="70">
        <f t="shared" si="45"/>
        <v>7.25</v>
      </c>
      <c r="EK178" s="4" t="str">
        <f t="shared" si="46"/>
        <v>10</v>
      </c>
      <c r="EL178" s="4" t="str">
        <f t="shared" si="47"/>
        <v>3</v>
      </c>
      <c r="EM178" s="4" t="str">
        <f t="shared" si="48"/>
        <v>6</v>
      </c>
      <c r="EN178" s="4" t="str">
        <f t="shared" si="49"/>
        <v>10</v>
      </c>
      <c r="EO178" s="209"/>
      <c r="EP178" s="215"/>
      <c r="EQ178" s="3">
        <v>42136</v>
      </c>
      <c r="ER178" s="6">
        <v>9.9</v>
      </c>
      <c r="ES178" s="6">
        <v>78.2</v>
      </c>
      <c r="ET178" s="6">
        <v>3</v>
      </c>
      <c r="EU178" s="6">
        <v>8.3800000000000008</v>
      </c>
      <c r="EV178" s="70">
        <f t="shared" si="50"/>
        <v>7</v>
      </c>
      <c r="EW178" s="4" t="str">
        <f t="shared" si="51"/>
        <v>6</v>
      </c>
      <c r="EX178" s="4" t="str">
        <f t="shared" si="52"/>
        <v>6</v>
      </c>
      <c r="EY178" s="4" t="str">
        <f t="shared" si="53"/>
        <v>6</v>
      </c>
      <c r="EZ178" s="4" t="str">
        <f t="shared" si="54"/>
        <v>10</v>
      </c>
      <c r="FA178" s="209"/>
      <c r="FB178" s="215"/>
      <c r="FC178" s="3">
        <v>42136</v>
      </c>
      <c r="FD178" s="6">
        <v>13</v>
      </c>
      <c r="FE178" s="6">
        <v>43.2</v>
      </c>
      <c r="FF178" s="6">
        <v>1.2</v>
      </c>
      <c r="FG178" s="6">
        <v>7.3</v>
      </c>
      <c r="FH178" s="70">
        <f t="shared" si="55"/>
        <v>7.25</v>
      </c>
      <c r="FI178" s="4" t="str">
        <f t="shared" si="56"/>
        <v>6</v>
      </c>
      <c r="FJ178" s="4" t="str">
        <f t="shared" si="57"/>
        <v>3</v>
      </c>
      <c r="FK178" s="4" t="str">
        <f t="shared" si="58"/>
        <v>10</v>
      </c>
      <c r="FL178" s="4" t="str">
        <f t="shared" si="59"/>
        <v>10</v>
      </c>
      <c r="FM178" s="209"/>
      <c r="FN178" s="215"/>
      <c r="FO178" s="3">
        <v>42136</v>
      </c>
      <c r="FP178" s="6">
        <v>10.199999999999999</v>
      </c>
      <c r="FQ178" s="6">
        <v>56.8</v>
      </c>
      <c r="FR178" s="6">
        <v>3.1</v>
      </c>
      <c r="FS178" s="6">
        <v>11.6</v>
      </c>
      <c r="FT178" s="70">
        <f t="shared" si="60"/>
        <v>7</v>
      </c>
      <c r="FU178" s="4" t="str">
        <f t="shared" si="61"/>
        <v>6</v>
      </c>
      <c r="FV178" s="4" t="str">
        <f t="shared" si="62"/>
        <v>6</v>
      </c>
      <c r="FW178" s="4" t="str">
        <f t="shared" si="63"/>
        <v>6</v>
      </c>
      <c r="FX178" s="4" t="str">
        <f t="shared" si="64"/>
        <v>10</v>
      </c>
      <c r="FY178" s="209"/>
      <c r="FZ178" s="215"/>
      <c r="GA178" s="3">
        <v>42136</v>
      </c>
      <c r="GB178" s="6">
        <v>11.3</v>
      </c>
      <c r="GC178" s="6">
        <v>51.2</v>
      </c>
      <c r="GD178" s="6">
        <v>3.2</v>
      </c>
      <c r="GE178" s="6">
        <v>10.3</v>
      </c>
      <c r="GF178" s="70">
        <f t="shared" si="65"/>
        <v>7</v>
      </c>
      <c r="GG178" s="4" t="str">
        <f t="shared" si="66"/>
        <v>6</v>
      </c>
      <c r="GH178" s="4" t="str">
        <f t="shared" si="67"/>
        <v>6</v>
      </c>
      <c r="GI178" s="4" t="str">
        <f t="shared" si="68"/>
        <v>6</v>
      </c>
      <c r="GJ178" s="4" t="str">
        <f t="shared" si="69"/>
        <v>10</v>
      </c>
      <c r="GK178" s="209"/>
      <c r="GL178" s="215"/>
      <c r="GM178" s="3">
        <v>42136</v>
      </c>
      <c r="GN178" s="6">
        <v>27.7</v>
      </c>
      <c r="GO178" s="6">
        <v>62.5</v>
      </c>
      <c r="GP178" s="6">
        <v>1.3</v>
      </c>
      <c r="GQ178" s="6">
        <v>12.7</v>
      </c>
      <c r="GR178" s="70">
        <f t="shared" si="70"/>
        <v>9</v>
      </c>
      <c r="GS178" s="4" t="str">
        <f t="shared" si="71"/>
        <v>10</v>
      </c>
      <c r="GT178" s="4" t="str">
        <f t="shared" si="72"/>
        <v>6</v>
      </c>
      <c r="GU178" s="4" t="str">
        <f t="shared" si="73"/>
        <v>10</v>
      </c>
      <c r="GV178" s="4" t="str">
        <f t="shared" si="74"/>
        <v>10</v>
      </c>
      <c r="GW178" s="209"/>
      <c r="GX178" s="215"/>
      <c r="GY178" s="3">
        <v>42136</v>
      </c>
      <c r="GZ178" s="6">
        <v>13.8</v>
      </c>
      <c r="HA178" s="6">
        <v>32.200000000000003</v>
      </c>
      <c r="HB178" s="6">
        <v>1.8</v>
      </c>
      <c r="HC178" s="6">
        <v>8.9499999999999993</v>
      </c>
      <c r="HD178" s="70">
        <f t="shared" si="75"/>
        <v>7.25</v>
      </c>
      <c r="HE178" s="4" t="str">
        <f t="shared" si="76"/>
        <v>6</v>
      </c>
      <c r="HF178" s="4" t="str">
        <f t="shared" si="77"/>
        <v>3</v>
      </c>
      <c r="HG178" s="4" t="str">
        <f t="shared" si="78"/>
        <v>10</v>
      </c>
      <c r="HH178" s="4" t="str">
        <f t="shared" si="79"/>
        <v>10</v>
      </c>
      <c r="HI178" s="209"/>
      <c r="HJ178" s="215"/>
      <c r="HK178" s="3">
        <v>42136</v>
      </c>
      <c r="HL178" s="6">
        <v>6.8</v>
      </c>
      <c r="HM178" s="6">
        <v>27.1</v>
      </c>
      <c r="HN178" s="6">
        <v>3.3</v>
      </c>
      <c r="HO178" s="6">
        <v>8.7899999999999991</v>
      </c>
      <c r="HP178" s="70">
        <f t="shared" si="80"/>
        <v>6.25</v>
      </c>
      <c r="HQ178" s="4" t="str">
        <f t="shared" si="81"/>
        <v>6</v>
      </c>
      <c r="HR178" s="4" t="str">
        <f t="shared" si="82"/>
        <v>3</v>
      </c>
      <c r="HS178" s="4" t="str">
        <f t="shared" si="83"/>
        <v>6</v>
      </c>
      <c r="HT178" s="4" t="str">
        <f t="shared" si="84"/>
        <v>10</v>
      </c>
    </row>
    <row r="179" spans="1:228" x14ac:dyDescent="0.25">
      <c r="A179" s="209"/>
      <c r="B179" s="212"/>
      <c r="C179" s="3">
        <v>42159</v>
      </c>
      <c r="D179" s="76">
        <v>1</v>
      </c>
      <c r="E179" s="76">
        <v>32.799999999999997</v>
      </c>
      <c r="F179" s="76">
        <v>5.7</v>
      </c>
      <c r="G179" s="76">
        <v>7.0000000000000007E-2</v>
      </c>
      <c r="H179" s="70">
        <f t="shared" si="5"/>
        <v>2</v>
      </c>
      <c r="I179" s="4" t="str">
        <f t="shared" si="6"/>
        <v>1</v>
      </c>
      <c r="J179" s="4" t="str">
        <f t="shared" si="7"/>
        <v>3</v>
      </c>
      <c r="K179" s="4" t="str">
        <f t="shared" si="8"/>
        <v>3</v>
      </c>
      <c r="L179" s="4" t="str">
        <f t="shared" si="9"/>
        <v>1</v>
      </c>
      <c r="M179" s="209"/>
      <c r="N179" s="212"/>
      <c r="O179" s="3">
        <v>42159</v>
      </c>
      <c r="P179" s="76">
        <v>1</v>
      </c>
      <c r="Q179" s="76">
        <v>30.1</v>
      </c>
      <c r="R179" s="76">
        <v>5.9</v>
      </c>
      <c r="S179" s="76">
        <v>0.18</v>
      </c>
      <c r="T179" s="70">
        <f t="shared" si="10"/>
        <v>2</v>
      </c>
      <c r="U179" s="4" t="str">
        <f t="shared" si="11"/>
        <v>1</v>
      </c>
      <c r="V179" s="4" t="str">
        <f t="shared" si="12"/>
        <v>3</v>
      </c>
      <c r="W179" s="4" t="str">
        <f t="shared" si="13"/>
        <v>3</v>
      </c>
      <c r="X179" s="4" t="str">
        <f t="shared" si="14"/>
        <v>1</v>
      </c>
      <c r="Y179" s="209"/>
      <c r="Z179" s="244"/>
      <c r="AA179" s="67">
        <v>42159</v>
      </c>
      <c r="AB179" s="76">
        <v>6.5</v>
      </c>
      <c r="AC179" s="76">
        <v>13</v>
      </c>
      <c r="AD179" s="76">
        <v>3</v>
      </c>
      <c r="AE179" s="76">
        <v>7.49</v>
      </c>
      <c r="AF179" s="70">
        <f t="shared" si="85"/>
        <v>5.75</v>
      </c>
      <c r="AG179" s="4" t="str">
        <f t="shared" si="86"/>
        <v>6</v>
      </c>
      <c r="AH179" s="4" t="str">
        <f t="shared" si="87"/>
        <v>1</v>
      </c>
      <c r="AI179" s="4" t="str">
        <f t="shared" si="88"/>
        <v>6</v>
      </c>
      <c r="AJ179" s="4" t="str">
        <f t="shared" si="89"/>
        <v>10</v>
      </c>
      <c r="AK179" s="209"/>
      <c r="AL179" s="212"/>
      <c r="AM179" s="3">
        <v>42159</v>
      </c>
      <c r="AN179" s="76">
        <v>10</v>
      </c>
      <c r="AO179" s="76">
        <v>17.8</v>
      </c>
      <c r="AP179" s="76">
        <v>1.4</v>
      </c>
      <c r="AQ179" s="76">
        <v>3.67</v>
      </c>
      <c r="AR179" s="70">
        <f t="shared" si="15"/>
        <v>6.75</v>
      </c>
      <c r="AS179" s="4" t="str">
        <f t="shared" si="16"/>
        <v>6</v>
      </c>
      <c r="AT179" s="4" t="str">
        <f t="shared" si="17"/>
        <v>1</v>
      </c>
      <c r="AU179" s="4" t="str">
        <f t="shared" si="18"/>
        <v>10</v>
      </c>
      <c r="AV179" s="4" t="str">
        <f t="shared" si="19"/>
        <v>10</v>
      </c>
      <c r="AW179" s="209"/>
      <c r="AX179" s="212"/>
      <c r="AY179" s="3">
        <v>42159</v>
      </c>
      <c r="AZ179" s="79">
        <v>7.2</v>
      </c>
      <c r="BA179" s="79">
        <v>15.9</v>
      </c>
      <c r="BB179" s="79">
        <v>7.7</v>
      </c>
      <c r="BC179" s="79">
        <v>11.4</v>
      </c>
      <c r="BD179" s="70">
        <f t="shared" si="90"/>
        <v>4.5</v>
      </c>
      <c r="BE179" s="4" t="str">
        <f t="shared" si="91"/>
        <v>6</v>
      </c>
      <c r="BF179" s="4" t="str">
        <f t="shared" si="92"/>
        <v>1</v>
      </c>
      <c r="BG179" s="4" t="str">
        <f t="shared" si="93"/>
        <v>1</v>
      </c>
      <c r="BH179" s="4" t="str">
        <f t="shared" si="94"/>
        <v>10</v>
      </c>
      <c r="BI179" s="209"/>
      <c r="BJ179" s="212"/>
      <c r="BK179" s="3">
        <v>42159</v>
      </c>
      <c r="BL179" s="76">
        <v>6.7</v>
      </c>
      <c r="BM179" s="76">
        <v>15</v>
      </c>
      <c r="BN179" s="76">
        <v>10.1</v>
      </c>
      <c r="BO179" s="76">
        <v>8.1</v>
      </c>
      <c r="BP179" s="70">
        <f t="shared" si="20"/>
        <v>4.5</v>
      </c>
      <c r="BQ179" s="4" t="str">
        <f t="shared" si="21"/>
        <v>6</v>
      </c>
      <c r="BR179" s="4" t="str">
        <f t="shared" si="22"/>
        <v>1</v>
      </c>
      <c r="BS179" s="4" t="str">
        <f t="shared" si="23"/>
        <v>1</v>
      </c>
      <c r="BT179" s="4" t="str">
        <f t="shared" si="24"/>
        <v>10</v>
      </c>
      <c r="BU179" s="209"/>
      <c r="BV179" s="215"/>
      <c r="BW179" s="3">
        <v>42171</v>
      </c>
      <c r="BX179" s="6">
        <v>6.5</v>
      </c>
      <c r="BY179" s="6">
        <v>10.1</v>
      </c>
      <c r="BZ179" s="6">
        <v>2.5</v>
      </c>
      <c r="CA179" s="6">
        <v>7.96</v>
      </c>
      <c r="CB179" s="70">
        <f t="shared" si="25"/>
        <v>5.75</v>
      </c>
      <c r="CC179" s="4" t="str">
        <f t="shared" si="26"/>
        <v>6</v>
      </c>
      <c r="CD179" s="4" t="str">
        <f t="shared" si="27"/>
        <v>1</v>
      </c>
      <c r="CE179" s="4" t="str">
        <f t="shared" si="28"/>
        <v>6</v>
      </c>
      <c r="CF179" s="4" t="str">
        <f t="shared" si="29"/>
        <v>10</v>
      </c>
      <c r="CG179" s="227"/>
      <c r="CH179" s="240"/>
      <c r="CI179" s="3">
        <v>42171</v>
      </c>
      <c r="CJ179" s="6">
        <v>6.2</v>
      </c>
      <c r="CK179" s="6">
        <v>10.5</v>
      </c>
      <c r="CL179" s="6">
        <v>1.9</v>
      </c>
      <c r="CM179" s="6">
        <v>14.3</v>
      </c>
      <c r="CN179" s="70">
        <f t="shared" si="30"/>
        <v>6.75</v>
      </c>
      <c r="CO179" s="4" t="str">
        <f t="shared" si="31"/>
        <v>6</v>
      </c>
      <c r="CP179" s="4" t="str">
        <f t="shared" si="32"/>
        <v>1</v>
      </c>
      <c r="CQ179" s="4" t="str">
        <f t="shared" si="33"/>
        <v>10</v>
      </c>
      <c r="CR179" s="4" t="str">
        <f t="shared" si="34"/>
        <v>10</v>
      </c>
      <c r="CS179" s="209"/>
      <c r="CT179" s="215"/>
      <c r="CU179" s="3">
        <v>42171</v>
      </c>
      <c r="CV179" s="6">
        <v>6.7</v>
      </c>
      <c r="CW179" s="6">
        <v>11.6</v>
      </c>
      <c r="CX179" s="6">
        <v>3.2</v>
      </c>
      <c r="CY179" s="6">
        <v>0.72</v>
      </c>
      <c r="CZ179" s="70">
        <f t="shared" si="35"/>
        <v>4</v>
      </c>
      <c r="DA179" s="4" t="str">
        <f t="shared" si="36"/>
        <v>6</v>
      </c>
      <c r="DB179" s="4" t="str">
        <f t="shared" si="37"/>
        <v>1</v>
      </c>
      <c r="DC179" s="4" t="str">
        <f t="shared" si="38"/>
        <v>6</v>
      </c>
      <c r="DD179" s="4" t="str">
        <f t="shared" si="39"/>
        <v>3</v>
      </c>
      <c r="DE179" s="209"/>
      <c r="DF179" s="215"/>
      <c r="DG179" s="121">
        <v>42171</v>
      </c>
      <c r="DH179" s="116">
        <v>10.8</v>
      </c>
      <c r="DI179" s="116">
        <v>16</v>
      </c>
      <c r="DJ179" s="116">
        <v>4.8</v>
      </c>
      <c r="DK179" s="116">
        <v>11</v>
      </c>
      <c r="DL179" s="70">
        <f t="shared" si="0"/>
        <v>5</v>
      </c>
      <c r="DM179" s="4" t="str">
        <f t="shared" si="1"/>
        <v>6</v>
      </c>
      <c r="DN179" s="4" t="str">
        <f t="shared" si="2"/>
        <v>1</v>
      </c>
      <c r="DO179" s="4" t="str">
        <f t="shared" si="3"/>
        <v>3</v>
      </c>
      <c r="DP179" s="4" t="str">
        <f t="shared" si="4"/>
        <v>10</v>
      </c>
      <c r="DQ179" s="209"/>
      <c r="DR179" s="215"/>
      <c r="DS179" s="3">
        <v>42171</v>
      </c>
      <c r="DT179" s="6">
        <v>11.5</v>
      </c>
      <c r="DU179" s="6">
        <v>12.8</v>
      </c>
      <c r="DV179" s="6">
        <v>4</v>
      </c>
      <c r="DW179" s="6">
        <v>12.4</v>
      </c>
      <c r="DX179" s="70">
        <f t="shared" si="40"/>
        <v>5.75</v>
      </c>
      <c r="DY179" s="4" t="str">
        <f t="shared" si="41"/>
        <v>6</v>
      </c>
      <c r="DZ179" s="4" t="str">
        <f t="shared" si="42"/>
        <v>1</v>
      </c>
      <c r="EA179" s="4" t="str">
        <f t="shared" si="43"/>
        <v>6</v>
      </c>
      <c r="EB179" s="4" t="str">
        <f t="shared" si="44"/>
        <v>10</v>
      </c>
      <c r="EC179" s="209"/>
      <c r="ED179" s="215"/>
      <c r="EE179" s="3">
        <v>42171</v>
      </c>
      <c r="EF179" s="6">
        <v>6.9</v>
      </c>
      <c r="EG179" s="6">
        <v>6.6</v>
      </c>
      <c r="EH179" s="6">
        <v>2.5</v>
      </c>
      <c r="EI179" s="6">
        <v>8.92</v>
      </c>
      <c r="EJ179" s="70">
        <f t="shared" si="45"/>
        <v>5.75</v>
      </c>
      <c r="EK179" s="4" t="str">
        <f t="shared" si="46"/>
        <v>6</v>
      </c>
      <c r="EL179" s="4" t="str">
        <f t="shared" si="47"/>
        <v>1</v>
      </c>
      <c r="EM179" s="4" t="str">
        <f t="shared" si="48"/>
        <v>6</v>
      </c>
      <c r="EN179" s="4" t="str">
        <f t="shared" si="49"/>
        <v>10</v>
      </c>
      <c r="EO179" s="209"/>
      <c r="EP179" s="215"/>
      <c r="EQ179" s="3">
        <v>42171</v>
      </c>
      <c r="ER179" s="6">
        <v>10.9</v>
      </c>
      <c r="ES179" s="6">
        <v>7.6</v>
      </c>
      <c r="ET179" s="6">
        <v>1.2</v>
      </c>
      <c r="EU179" s="6">
        <v>6.85</v>
      </c>
      <c r="EV179" s="70">
        <f t="shared" si="50"/>
        <v>6.75</v>
      </c>
      <c r="EW179" s="4" t="str">
        <f t="shared" si="51"/>
        <v>6</v>
      </c>
      <c r="EX179" s="4" t="str">
        <f t="shared" si="52"/>
        <v>1</v>
      </c>
      <c r="EY179" s="4" t="str">
        <f t="shared" si="53"/>
        <v>10</v>
      </c>
      <c r="EZ179" s="4" t="str">
        <f t="shared" si="54"/>
        <v>10</v>
      </c>
      <c r="FA179" s="209"/>
      <c r="FB179" s="215"/>
      <c r="FC179" s="3">
        <v>42171</v>
      </c>
      <c r="FD179" s="6">
        <v>9.4</v>
      </c>
      <c r="FE179" s="6">
        <v>6.7</v>
      </c>
      <c r="FF179" s="6">
        <v>2.2000000000000002</v>
      </c>
      <c r="FG179" s="6">
        <v>13</v>
      </c>
      <c r="FH179" s="70">
        <f t="shared" si="55"/>
        <v>5.75</v>
      </c>
      <c r="FI179" s="4" t="str">
        <f t="shared" si="56"/>
        <v>6</v>
      </c>
      <c r="FJ179" s="4" t="str">
        <f t="shared" si="57"/>
        <v>1</v>
      </c>
      <c r="FK179" s="4" t="str">
        <f t="shared" si="58"/>
        <v>6</v>
      </c>
      <c r="FL179" s="4" t="str">
        <f t="shared" si="59"/>
        <v>10</v>
      </c>
      <c r="FM179" s="209"/>
      <c r="FN179" s="215"/>
      <c r="FO179" s="3">
        <v>42171</v>
      </c>
      <c r="FP179" s="6">
        <v>8.8000000000000007</v>
      </c>
      <c r="FQ179" s="6">
        <v>31.8</v>
      </c>
      <c r="FR179" s="6">
        <v>6.8</v>
      </c>
      <c r="FS179" s="6">
        <v>8.16</v>
      </c>
      <c r="FT179" s="70">
        <f t="shared" si="60"/>
        <v>5</v>
      </c>
      <c r="FU179" s="4" t="str">
        <f t="shared" si="61"/>
        <v>6</v>
      </c>
      <c r="FV179" s="4" t="str">
        <f t="shared" si="62"/>
        <v>3</v>
      </c>
      <c r="FW179" s="4" t="str">
        <f t="shared" si="63"/>
        <v>1</v>
      </c>
      <c r="FX179" s="4" t="str">
        <f t="shared" si="64"/>
        <v>10</v>
      </c>
      <c r="FY179" s="209"/>
      <c r="FZ179" s="215"/>
      <c r="GA179" s="3">
        <v>42171</v>
      </c>
      <c r="GB179" s="6">
        <v>8.6</v>
      </c>
      <c r="GC179" s="6">
        <v>24.4</v>
      </c>
      <c r="GD179" s="6">
        <v>7.4</v>
      </c>
      <c r="GE179" s="6">
        <v>4.9400000000000004</v>
      </c>
      <c r="GF179" s="70">
        <f t="shared" si="65"/>
        <v>5</v>
      </c>
      <c r="GG179" s="4" t="str">
        <f t="shared" si="66"/>
        <v>6</v>
      </c>
      <c r="GH179" s="4" t="str">
        <f t="shared" si="67"/>
        <v>3</v>
      </c>
      <c r="GI179" s="4" t="str">
        <f t="shared" si="68"/>
        <v>1</v>
      </c>
      <c r="GJ179" s="4" t="str">
        <f t="shared" si="69"/>
        <v>10</v>
      </c>
      <c r="GK179" s="209"/>
      <c r="GL179" s="215"/>
      <c r="GM179" s="3">
        <v>42171</v>
      </c>
      <c r="GN179" s="6">
        <v>16</v>
      </c>
      <c r="GO179" s="6">
        <v>9.5</v>
      </c>
      <c r="GP179" s="6">
        <v>1</v>
      </c>
      <c r="GQ179" s="6">
        <v>13.8</v>
      </c>
      <c r="GR179" s="70">
        <f t="shared" si="70"/>
        <v>7.75</v>
      </c>
      <c r="GS179" s="4" t="str">
        <f t="shared" si="71"/>
        <v>10</v>
      </c>
      <c r="GT179" s="4" t="str">
        <f t="shared" si="72"/>
        <v>1</v>
      </c>
      <c r="GU179" s="4" t="str">
        <f t="shared" si="73"/>
        <v>10</v>
      </c>
      <c r="GV179" s="4" t="str">
        <f t="shared" si="74"/>
        <v>10</v>
      </c>
      <c r="GW179" s="209"/>
      <c r="GX179" s="215"/>
      <c r="GY179" s="3">
        <v>42171</v>
      </c>
      <c r="GZ179" s="6">
        <v>7.8</v>
      </c>
      <c r="HA179" s="6">
        <v>6.6</v>
      </c>
      <c r="HB179" s="6">
        <v>2.5</v>
      </c>
      <c r="HC179" s="6">
        <v>16.3</v>
      </c>
      <c r="HD179" s="70">
        <f t="shared" si="75"/>
        <v>5.75</v>
      </c>
      <c r="HE179" s="4" t="str">
        <f t="shared" si="76"/>
        <v>6</v>
      </c>
      <c r="HF179" s="4" t="str">
        <f t="shared" si="77"/>
        <v>1</v>
      </c>
      <c r="HG179" s="4" t="str">
        <f t="shared" si="78"/>
        <v>6</v>
      </c>
      <c r="HH179" s="4" t="str">
        <f t="shared" si="79"/>
        <v>10</v>
      </c>
      <c r="HI179" s="209"/>
      <c r="HJ179" s="215"/>
      <c r="HK179" s="3">
        <v>42171</v>
      </c>
      <c r="HL179" s="6">
        <v>25.9</v>
      </c>
      <c r="HM179" s="6">
        <v>2.4</v>
      </c>
      <c r="HN179" s="6">
        <v>1.4</v>
      </c>
      <c r="HO179" s="6">
        <v>23.3</v>
      </c>
      <c r="HP179" s="70">
        <f t="shared" si="80"/>
        <v>7.75</v>
      </c>
      <c r="HQ179" s="4" t="str">
        <f t="shared" si="81"/>
        <v>10</v>
      </c>
      <c r="HR179" s="4" t="str">
        <f t="shared" si="82"/>
        <v>1</v>
      </c>
      <c r="HS179" s="4" t="str">
        <f t="shared" si="83"/>
        <v>10</v>
      </c>
      <c r="HT179" s="4" t="str">
        <f t="shared" si="84"/>
        <v>10</v>
      </c>
    </row>
    <row r="180" spans="1:228" x14ac:dyDescent="0.25">
      <c r="A180" s="209"/>
      <c r="B180" s="212"/>
      <c r="C180" s="3">
        <v>42195</v>
      </c>
      <c r="D180" s="76">
        <v>1.3</v>
      </c>
      <c r="E180" s="76">
        <v>41.4</v>
      </c>
      <c r="F180" s="76">
        <v>6.3</v>
      </c>
      <c r="G180" s="76">
        <v>0.08</v>
      </c>
      <c r="H180" s="70">
        <f t="shared" si="5"/>
        <v>2</v>
      </c>
      <c r="I180" s="4" t="str">
        <f t="shared" si="6"/>
        <v>1</v>
      </c>
      <c r="J180" s="4" t="str">
        <f t="shared" si="7"/>
        <v>3</v>
      </c>
      <c r="K180" s="4" t="str">
        <f t="shared" si="8"/>
        <v>3</v>
      </c>
      <c r="L180" s="4" t="str">
        <f t="shared" si="9"/>
        <v>1</v>
      </c>
      <c r="M180" s="209"/>
      <c r="N180" s="212"/>
      <c r="O180" s="3">
        <v>42195</v>
      </c>
      <c r="P180" s="76">
        <v>1.7</v>
      </c>
      <c r="Q180" s="76">
        <v>46.3</v>
      </c>
      <c r="R180" s="76">
        <v>5.3</v>
      </c>
      <c r="S180" s="76">
        <v>0.26</v>
      </c>
      <c r="T180" s="70">
        <f t="shared" si="10"/>
        <v>2</v>
      </c>
      <c r="U180" s="4" t="str">
        <f t="shared" si="11"/>
        <v>1</v>
      </c>
      <c r="V180" s="4" t="str">
        <f t="shared" si="12"/>
        <v>3</v>
      </c>
      <c r="W180" s="4" t="str">
        <f t="shared" si="13"/>
        <v>3</v>
      </c>
      <c r="X180" s="4" t="str">
        <f t="shared" si="14"/>
        <v>1</v>
      </c>
      <c r="Y180" s="209"/>
      <c r="Z180" s="244"/>
      <c r="AA180" s="67">
        <v>42195</v>
      </c>
      <c r="AB180" s="114">
        <v>4.7</v>
      </c>
      <c r="AC180" s="114">
        <v>33.6</v>
      </c>
      <c r="AD180" s="114">
        <v>4.4000000000000004</v>
      </c>
      <c r="AE180" s="114">
        <v>4.3899999999999997</v>
      </c>
      <c r="AF180" s="70">
        <f t="shared" si="85"/>
        <v>5.5</v>
      </c>
      <c r="AG180" s="4" t="str">
        <f t="shared" si="86"/>
        <v>3</v>
      </c>
      <c r="AH180" s="4" t="str">
        <f t="shared" si="87"/>
        <v>3</v>
      </c>
      <c r="AI180" s="4" t="str">
        <f t="shared" si="88"/>
        <v>6</v>
      </c>
      <c r="AJ180" s="4" t="str">
        <f t="shared" si="89"/>
        <v>10</v>
      </c>
      <c r="AK180" s="209"/>
      <c r="AL180" s="212"/>
      <c r="AM180" s="3">
        <v>42195</v>
      </c>
      <c r="AN180" s="76">
        <v>6.8</v>
      </c>
      <c r="AO180" s="76">
        <v>9.8000000000000007</v>
      </c>
      <c r="AP180" s="76">
        <v>2.4</v>
      </c>
      <c r="AQ180" s="76">
        <v>4.84</v>
      </c>
      <c r="AR180" s="70">
        <f t="shared" si="15"/>
        <v>5.75</v>
      </c>
      <c r="AS180" s="4" t="str">
        <f t="shared" si="16"/>
        <v>6</v>
      </c>
      <c r="AT180" s="4" t="str">
        <f t="shared" si="17"/>
        <v>1</v>
      </c>
      <c r="AU180" s="4" t="str">
        <f t="shared" si="18"/>
        <v>6</v>
      </c>
      <c r="AV180" s="4" t="str">
        <f t="shared" si="19"/>
        <v>10</v>
      </c>
      <c r="AW180" s="209"/>
      <c r="AX180" s="212"/>
      <c r="AY180" s="3">
        <v>42195</v>
      </c>
      <c r="AZ180" s="79">
        <v>6.9</v>
      </c>
      <c r="BA180" s="79">
        <v>6.9</v>
      </c>
      <c r="BB180" s="79">
        <v>0.5</v>
      </c>
      <c r="BC180" s="79">
        <v>7.37</v>
      </c>
      <c r="BD180" s="70">
        <f t="shared" si="90"/>
        <v>6.75</v>
      </c>
      <c r="BE180" s="4" t="str">
        <f t="shared" si="91"/>
        <v>6</v>
      </c>
      <c r="BF180" s="4" t="str">
        <f t="shared" si="92"/>
        <v>1</v>
      </c>
      <c r="BG180" s="4" t="str">
        <f t="shared" si="93"/>
        <v>10</v>
      </c>
      <c r="BH180" s="4" t="str">
        <f t="shared" si="94"/>
        <v>10</v>
      </c>
      <c r="BI180" s="209"/>
      <c r="BJ180" s="212"/>
      <c r="BK180" s="3">
        <v>42195</v>
      </c>
      <c r="BL180" s="76">
        <v>7.3</v>
      </c>
      <c r="BM180" s="76">
        <v>6.2</v>
      </c>
      <c r="BN180" s="76">
        <v>0.9</v>
      </c>
      <c r="BO180" s="76">
        <v>6.73</v>
      </c>
      <c r="BP180" s="70">
        <f t="shared" si="20"/>
        <v>6.75</v>
      </c>
      <c r="BQ180" s="4" t="str">
        <f t="shared" si="21"/>
        <v>6</v>
      </c>
      <c r="BR180" s="4" t="str">
        <f t="shared" si="22"/>
        <v>1</v>
      </c>
      <c r="BS180" s="4" t="str">
        <f t="shared" si="23"/>
        <v>10</v>
      </c>
      <c r="BT180" s="4" t="str">
        <f t="shared" si="24"/>
        <v>10</v>
      </c>
      <c r="BU180" s="209"/>
      <c r="BV180" s="215"/>
      <c r="BW180" s="3">
        <v>42192</v>
      </c>
      <c r="BX180" s="6">
        <v>7.1</v>
      </c>
      <c r="BY180" s="6">
        <v>9.3000000000000007</v>
      </c>
      <c r="BZ180" s="6">
        <v>3.6</v>
      </c>
      <c r="CA180" s="6">
        <v>2.0499999999999998</v>
      </c>
      <c r="CB180" s="70">
        <f t="shared" si="25"/>
        <v>4.75</v>
      </c>
      <c r="CC180" s="4" t="str">
        <f t="shared" si="26"/>
        <v>6</v>
      </c>
      <c r="CD180" s="4" t="str">
        <f t="shared" si="27"/>
        <v>1</v>
      </c>
      <c r="CE180" s="4" t="str">
        <f t="shared" si="28"/>
        <v>6</v>
      </c>
      <c r="CF180" s="4" t="str">
        <f t="shared" si="29"/>
        <v>6</v>
      </c>
      <c r="CG180" s="227"/>
      <c r="CH180" s="240"/>
      <c r="CI180" s="3">
        <v>42192</v>
      </c>
      <c r="CJ180" s="6">
        <v>6.3</v>
      </c>
      <c r="CK180" s="6">
        <v>22.8</v>
      </c>
      <c r="CL180" s="6">
        <v>2.9</v>
      </c>
      <c r="CM180" s="6">
        <v>3.24</v>
      </c>
      <c r="CN180" s="70">
        <f t="shared" si="30"/>
        <v>6.25</v>
      </c>
      <c r="CO180" s="4" t="str">
        <f t="shared" si="31"/>
        <v>6</v>
      </c>
      <c r="CP180" s="4" t="str">
        <f t="shared" si="32"/>
        <v>3</v>
      </c>
      <c r="CQ180" s="4" t="str">
        <f t="shared" si="33"/>
        <v>6</v>
      </c>
      <c r="CR180" s="4" t="str">
        <f t="shared" si="34"/>
        <v>10</v>
      </c>
      <c r="CS180" s="209"/>
      <c r="CT180" s="215"/>
      <c r="CU180" s="3">
        <v>42192</v>
      </c>
      <c r="CV180" s="6">
        <v>6.5</v>
      </c>
      <c r="CW180" s="6">
        <v>24.1</v>
      </c>
      <c r="CX180" s="6">
        <v>4.3</v>
      </c>
      <c r="CY180" s="6">
        <v>0.5</v>
      </c>
      <c r="CZ180" s="70">
        <f t="shared" si="35"/>
        <v>4</v>
      </c>
      <c r="DA180" s="4" t="str">
        <f t="shared" si="36"/>
        <v>6</v>
      </c>
      <c r="DB180" s="4" t="str">
        <f t="shared" si="37"/>
        <v>3</v>
      </c>
      <c r="DC180" s="4" t="str">
        <f t="shared" si="38"/>
        <v>6</v>
      </c>
      <c r="DD180" s="4" t="str">
        <f t="shared" si="39"/>
        <v>1</v>
      </c>
      <c r="DE180" s="209"/>
      <c r="DF180" s="215"/>
      <c r="DG180" s="121">
        <v>42192</v>
      </c>
      <c r="DH180" s="116">
        <v>6.2</v>
      </c>
      <c r="DI180" s="116">
        <v>12.9</v>
      </c>
      <c r="DJ180" s="116">
        <v>2.2000000000000002</v>
      </c>
      <c r="DK180" s="116">
        <v>3.34</v>
      </c>
      <c r="DL180" s="70">
        <f t="shared" si="0"/>
        <v>5.75</v>
      </c>
      <c r="DM180" s="4" t="str">
        <f t="shared" si="1"/>
        <v>6</v>
      </c>
      <c r="DN180" s="4" t="str">
        <f t="shared" si="2"/>
        <v>1</v>
      </c>
      <c r="DO180" s="4" t="str">
        <f t="shared" si="3"/>
        <v>6</v>
      </c>
      <c r="DP180" s="4" t="str">
        <f t="shared" si="4"/>
        <v>10</v>
      </c>
      <c r="DQ180" s="209"/>
      <c r="DR180" s="215"/>
      <c r="DS180" s="3">
        <v>42192</v>
      </c>
      <c r="DT180" s="6">
        <v>6.1</v>
      </c>
      <c r="DU180" s="6">
        <v>16.600000000000001</v>
      </c>
      <c r="DV180" s="6">
        <v>2.4</v>
      </c>
      <c r="DW180" s="6">
        <v>3.55</v>
      </c>
      <c r="DX180" s="70">
        <f t="shared" si="40"/>
        <v>5.75</v>
      </c>
      <c r="DY180" s="4" t="str">
        <f t="shared" si="41"/>
        <v>6</v>
      </c>
      <c r="DZ180" s="4" t="str">
        <f t="shared" si="42"/>
        <v>1</v>
      </c>
      <c r="EA180" s="4" t="str">
        <f t="shared" si="43"/>
        <v>6</v>
      </c>
      <c r="EB180" s="4" t="str">
        <f t="shared" si="44"/>
        <v>10</v>
      </c>
      <c r="EC180" s="209"/>
      <c r="ED180" s="215"/>
      <c r="EE180" s="3">
        <v>42192</v>
      </c>
      <c r="EF180" s="6">
        <v>7.4</v>
      </c>
      <c r="EG180" s="6">
        <v>6.9</v>
      </c>
      <c r="EH180" s="6">
        <v>3.1</v>
      </c>
      <c r="EI180" s="6">
        <v>5.5</v>
      </c>
      <c r="EJ180" s="70">
        <f t="shared" si="45"/>
        <v>5.75</v>
      </c>
      <c r="EK180" s="4" t="str">
        <f t="shared" si="46"/>
        <v>6</v>
      </c>
      <c r="EL180" s="4" t="str">
        <f t="shared" si="47"/>
        <v>1</v>
      </c>
      <c r="EM180" s="4" t="str">
        <f t="shared" si="48"/>
        <v>6</v>
      </c>
      <c r="EN180" s="4" t="str">
        <f t="shared" si="49"/>
        <v>10</v>
      </c>
      <c r="EO180" s="209"/>
      <c r="EP180" s="215"/>
      <c r="EQ180" s="3">
        <v>42192</v>
      </c>
      <c r="ER180" s="6">
        <v>13</v>
      </c>
      <c r="ES180" s="6">
        <v>6.1</v>
      </c>
      <c r="ET180" s="6">
        <v>2.1</v>
      </c>
      <c r="EU180" s="6">
        <v>3.12</v>
      </c>
      <c r="EV180" s="70">
        <f t="shared" si="50"/>
        <v>5.75</v>
      </c>
      <c r="EW180" s="4" t="str">
        <f t="shared" si="51"/>
        <v>6</v>
      </c>
      <c r="EX180" s="4" t="str">
        <f t="shared" si="52"/>
        <v>1</v>
      </c>
      <c r="EY180" s="4" t="str">
        <f t="shared" si="53"/>
        <v>6</v>
      </c>
      <c r="EZ180" s="4" t="str">
        <f t="shared" si="54"/>
        <v>10</v>
      </c>
      <c r="FA180" s="209"/>
      <c r="FB180" s="215"/>
      <c r="FC180" s="3">
        <v>42192</v>
      </c>
      <c r="FD180" s="6">
        <v>6.2</v>
      </c>
      <c r="FE180" s="6">
        <v>7.8</v>
      </c>
      <c r="FF180" s="6">
        <v>1.6</v>
      </c>
      <c r="FG180" s="6">
        <v>4.74</v>
      </c>
      <c r="FH180" s="70">
        <f t="shared" si="55"/>
        <v>6.75</v>
      </c>
      <c r="FI180" s="4" t="str">
        <f t="shared" si="56"/>
        <v>6</v>
      </c>
      <c r="FJ180" s="4" t="str">
        <f t="shared" si="57"/>
        <v>1</v>
      </c>
      <c r="FK180" s="4" t="str">
        <f t="shared" si="58"/>
        <v>10</v>
      </c>
      <c r="FL180" s="4" t="str">
        <f t="shared" si="59"/>
        <v>10</v>
      </c>
      <c r="FM180" s="209"/>
      <c r="FN180" s="215"/>
      <c r="FO180" s="3">
        <v>42192</v>
      </c>
      <c r="FP180" s="6">
        <v>6.5</v>
      </c>
      <c r="FQ180" s="6">
        <v>33.5</v>
      </c>
      <c r="FR180" s="6">
        <v>3.1</v>
      </c>
      <c r="FS180" s="6">
        <v>11.8</v>
      </c>
      <c r="FT180" s="70">
        <f t="shared" si="60"/>
        <v>6.25</v>
      </c>
      <c r="FU180" s="4" t="str">
        <f t="shared" si="61"/>
        <v>6</v>
      </c>
      <c r="FV180" s="4" t="str">
        <f t="shared" si="62"/>
        <v>3</v>
      </c>
      <c r="FW180" s="4" t="str">
        <f t="shared" si="63"/>
        <v>6</v>
      </c>
      <c r="FX180" s="4" t="str">
        <f t="shared" si="64"/>
        <v>10</v>
      </c>
      <c r="FY180" s="209"/>
      <c r="FZ180" s="215"/>
      <c r="GA180" s="3">
        <v>42192</v>
      </c>
      <c r="GB180" s="6">
        <v>6.1</v>
      </c>
      <c r="GC180" s="6">
        <v>41.1</v>
      </c>
      <c r="GD180" s="6">
        <v>9.9</v>
      </c>
      <c r="GE180" s="6">
        <v>10.3</v>
      </c>
      <c r="GF180" s="70">
        <f t="shared" si="65"/>
        <v>5</v>
      </c>
      <c r="GG180" s="4" t="str">
        <f t="shared" si="66"/>
        <v>6</v>
      </c>
      <c r="GH180" s="4" t="str">
        <f t="shared" si="67"/>
        <v>3</v>
      </c>
      <c r="GI180" s="4" t="str">
        <f t="shared" si="68"/>
        <v>1</v>
      </c>
      <c r="GJ180" s="4" t="str">
        <f t="shared" si="69"/>
        <v>10</v>
      </c>
      <c r="GK180" s="209"/>
      <c r="GL180" s="215"/>
      <c r="GM180" s="3">
        <v>42192</v>
      </c>
      <c r="GN180" s="6">
        <v>12.5</v>
      </c>
      <c r="GO180" s="6">
        <v>31.6</v>
      </c>
      <c r="GP180" s="6">
        <v>2.6</v>
      </c>
      <c r="GQ180" s="6">
        <v>14.5</v>
      </c>
      <c r="GR180" s="70">
        <f t="shared" si="70"/>
        <v>6.25</v>
      </c>
      <c r="GS180" s="4" t="str">
        <f t="shared" si="71"/>
        <v>6</v>
      </c>
      <c r="GT180" s="4" t="str">
        <f t="shared" si="72"/>
        <v>3</v>
      </c>
      <c r="GU180" s="4" t="str">
        <f t="shared" si="73"/>
        <v>6</v>
      </c>
      <c r="GV180" s="4" t="str">
        <f t="shared" si="74"/>
        <v>10</v>
      </c>
      <c r="GW180" s="209"/>
      <c r="GX180" s="215"/>
      <c r="GY180" s="3">
        <v>42192</v>
      </c>
      <c r="GZ180" s="6">
        <v>8.5</v>
      </c>
      <c r="HA180" s="6">
        <v>8.9</v>
      </c>
      <c r="HB180" s="6">
        <v>2.8</v>
      </c>
      <c r="HC180" s="6">
        <v>11</v>
      </c>
      <c r="HD180" s="70">
        <f t="shared" si="75"/>
        <v>5.75</v>
      </c>
      <c r="HE180" s="4" t="str">
        <f t="shared" si="76"/>
        <v>6</v>
      </c>
      <c r="HF180" s="4" t="str">
        <f t="shared" si="77"/>
        <v>1</v>
      </c>
      <c r="HG180" s="4" t="str">
        <f t="shared" si="78"/>
        <v>6</v>
      </c>
      <c r="HH180" s="4" t="str">
        <f t="shared" si="79"/>
        <v>10</v>
      </c>
      <c r="HI180" s="209"/>
      <c r="HJ180" s="215"/>
      <c r="HK180" s="3">
        <v>42192</v>
      </c>
      <c r="HL180" s="99">
        <v>13.4</v>
      </c>
      <c r="HM180" s="99">
        <v>41</v>
      </c>
      <c r="HN180" s="99">
        <v>3.6</v>
      </c>
      <c r="HO180" s="99">
        <v>15.6</v>
      </c>
      <c r="HP180" s="70">
        <f t="shared" si="80"/>
        <v>6.25</v>
      </c>
      <c r="HQ180" s="4" t="str">
        <f t="shared" si="81"/>
        <v>6</v>
      </c>
      <c r="HR180" s="4" t="str">
        <f t="shared" si="82"/>
        <v>3</v>
      </c>
      <c r="HS180" s="4" t="str">
        <f t="shared" si="83"/>
        <v>6</v>
      </c>
      <c r="HT180" s="4" t="str">
        <f t="shared" si="84"/>
        <v>10</v>
      </c>
    </row>
    <row r="181" spans="1:228" x14ac:dyDescent="0.25">
      <c r="A181" s="209"/>
      <c r="B181" s="212"/>
      <c r="C181" s="3">
        <v>42217</v>
      </c>
      <c r="D181" s="76">
        <v>1</v>
      </c>
      <c r="E181" s="76">
        <v>23.4</v>
      </c>
      <c r="F181" s="76">
        <v>5.6</v>
      </c>
      <c r="G181" s="76">
        <v>0.06</v>
      </c>
      <c r="H181" s="70">
        <f t="shared" si="5"/>
        <v>2</v>
      </c>
      <c r="I181" s="4" t="str">
        <f t="shared" si="6"/>
        <v>1</v>
      </c>
      <c r="J181" s="4" t="str">
        <f t="shared" si="7"/>
        <v>3</v>
      </c>
      <c r="K181" s="4" t="str">
        <f t="shared" si="8"/>
        <v>3</v>
      </c>
      <c r="L181" s="4" t="str">
        <f t="shared" si="9"/>
        <v>1</v>
      </c>
      <c r="M181" s="209"/>
      <c r="N181" s="212"/>
      <c r="O181" s="3">
        <v>42217</v>
      </c>
      <c r="P181" s="76">
        <v>1</v>
      </c>
      <c r="Q181" s="76">
        <v>20.5</v>
      </c>
      <c r="R181" s="76">
        <v>6.1</v>
      </c>
      <c r="S181" s="76">
        <v>0.16</v>
      </c>
      <c r="T181" s="70">
        <f t="shared" si="10"/>
        <v>2</v>
      </c>
      <c r="U181" s="4" t="str">
        <f t="shared" si="11"/>
        <v>1</v>
      </c>
      <c r="V181" s="4" t="str">
        <f t="shared" si="12"/>
        <v>3</v>
      </c>
      <c r="W181" s="4" t="str">
        <f t="shared" si="13"/>
        <v>3</v>
      </c>
      <c r="X181" s="4" t="str">
        <f t="shared" si="14"/>
        <v>1</v>
      </c>
      <c r="Y181" s="209"/>
      <c r="Z181" s="244"/>
      <c r="AA181" s="3">
        <v>42217</v>
      </c>
      <c r="AB181" s="76">
        <v>1.8</v>
      </c>
      <c r="AC181" s="76">
        <v>23</v>
      </c>
      <c r="AD181" s="76">
        <v>6.2</v>
      </c>
      <c r="AE181" s="76">
        <v>0.84</v>
      </c>
      <c r="AF181" s="70">
        <f t="shared" si="85"/>
        <v>2.5</v>
      </c>
      <c r="AG181" s="4" t="str">
        <f t="shared" si="86"/>
        <v>1</v>
      </c>
      <c r="AH181" s="4" t="str">
        <f t="shared" si="87"/>
        <v>3</v>
      </c>
      <c r="AI181" s="4" t="str">
        <f t="shared" si="88"/>
        <v>3</v>
      </c>
      <c r="AJ181" s="4" t="str">
        <f t="shared" si="89"/>
        <v>3</v>
      </c>
      <c r="AK181" s="209"/>
      <c r="AL181" s="212"/>
      <c r="AM181" s="3">
        <v>42217</v>
      </c>
      <c r="AN181" s="76">
        <v>9.5</v>
      </c>
      <c r="AO181" s="76">
        <v>27.9</v>
      </c>
      <c r="AP181" s="76">
        <v>3.1</v>
      </c>
      <c r="AQ181" s="76">
        <v>2.95</v>
      </c>
      <c r="AR181" s="70">
        <f t="shared" si="15"/>
        <v>5.25</v>
      </c>
      <c r="AS181" s="4" t="str">
        <f t="shared" si="16"/>
        <v>6</v>
      </c>
      <c r="AT181" s="4" t="str">
        <f t="shared" si="17"/>
        <v>3</v>
      </c>
      <c r="AU181" s="4" t="str">
        <f t="shared" si="18"/>
        <v>6</v>
      </c>
      <c r="AV181" s="4" t="str">
        <f t="shared" si="19"/>
        <v>6</v>
      </c>
      <c r="AW181" s="209"/>
      <c r="AX181" s="212"/>
      <c r="AY181" s="3">
        <v>42217</v>
      </c>
      <c r="AZ181" s="79">
        <v>6.4</v>
      </c>
      <c r="BA181" s="79">
        <v>20.7</v>
      </c>
      <c r="BB181" s="79">
        <v>6</v>
      </c>
      <c r="BC181" s="79">
        <v>11.2</v>
      </c>
      <c r="BD181" s="70">
        <f t="shared" si="90"/>
        <v>5.5</v>
      </c>
      <c r="BE181" s="4" t="str">
        <f t="shared" si="91"/>
        <v>6</v>
      </c>
      <c r="BF181" s="4" t="str">
        <f t="shared" si="92"/>
        <v>3</v>
      </c>
      <c r="BG181" s="4" t="str">
        <f t="shared" si="93"/>
        <v>3</v>
      </c>
      <c r="BH181" s="4" t="str">
        <f t="shared" si="94"/>
        <v>10</v>
      </c>
      <c r="BI181" s="209"/>
      <c r="BJ181" s="212"/>
      <c r="BK181" s="3">
        <v>42217</v>
      </c>
      <c r="BL181" s="76">
        <v>4.9000000000000004</v>
      </c>
      <c r="BM181" s="76">
        <v>22.6</v>
      </c>
      <c r="BN181" s="76">
        <v>5</v>
      </c>
      <c r="BO181" s="76">
        <v>8</v>
      </c>
      <c r="BP181" s="70">
        <f t="shared" si="20"/>
        <v>4.75</v>
      </c>
      <c r="BQ181" s="4" t="str">
        <f t="shared" si="21"/>
        <v>3</v>
      </c>
      <c r="BR181" s="4" t="str">
        <f t="shared" si="22"/>
        <v>3</v>
      </c>
      <c r="BS181" s="4" t="str">
        <f t="shared" si="23"/>
        <v>3</v>
      </c>
      <c r="BT181" s="4" t="str">
        <f t="shared" si="24"/>
        <v>10</v>
      </c>
      <c r="BU181" s="209"/>
      <c r="BV181" s="215"/>
      <c r="BW181" s="3">
        <v>42235</v>
      </c>
      <c r="BX181" s="6">
        <v>8.5</v>
      </c>
      <c r="BY181" s="6">
        <v>15.4</v>
      </c>
      <c r="BZ181" s="6">
        <v>2.8</v>
      </c>
      <c r="CA181" s="6">
        <v>14.5</v>
      </c>
      <c r="CB181" s="70">
        <f t="shared" si="25"/>
        <v>5.75</v>
      </c>
      <c r="CC181" s="4" t="str">
        <f t="shared" si="26"/>
        <v>6</v>
      </c>
      <c r="CD181" s="4" t="str">
        <f t="shared" si="27"/>
        <v>1</v>
      </c>
      <c r="CE181" s="4" t="str">
        <f t="shared" si="28"/>
        <v>6</v>
      </c>
      <c r="CF181" s="4" t="str">
        <f t="shared" si="29"/>
        <v>10</v>
      </c>
      <c r="CG181" s="227"/>
      <c r="CH181" s="240"/>
      <c r="CI181" s="3">
        <v>42235</v>
      </c>
      <c r="CJ181" s="6">
        <v>4.5999999999999996</v>
      </c>
      <c r="CK181" s="6">
        <v>18.8</v>
      </c>
      <c r="CL181" s="6">
        <v>2.8</v>
      </c>
      <c r="CM181" s="6">
        <v>5.33</v>
      </c>
      <c r="CN181" s="70">
        <f t="shared" si="30"/>
        <v>5</v>
      </c>
      <c r="CO181" s="4" t="str">
        <f t="shared" si="31"/>
        <v>3</v>
      </c>
      <c r="CP181" s="4" t="str">
        <f t="shared" si="32"/>
        <v>1</v>
      </c>
      <c r="CQ181" s="4" t="str">
        <f t="shared" si="33"/>
        <v>6</v>
      </c>
      <c r="CR181" s="4" t="str">
        <f t="shared" si="34"/>
        <v>10</v>
      </c>
      <c r="CS181" s="209"/>
      <c r="CT181" s="215"/>
      <c r="CU181" s="3">
        <v>42235</v>
      </c>
      <c r="CV181" s="6">
        <v>4.0999999999999996</v>
      </c>
      <c r="CW181" s="6">
        <v>21.6</v>
      </c>
      <c r="CX181" s="6">
        <v>3.8</v>
      </c>
      <c r="CY181" s="6">
        <v>0.66</v>
      </c>
      <c r="CZ181" s="70">
        <f t="shared" si="35"/>
        <v>3.75</v>
      </c>
      <c r="DA181" s="4" t="str">
        <f t="shared" si="36"/>
        <v>3</v>
      </c>
      <c r="DB181" s="4" t="str">
        <f t="shared" si="37"/>
        <v>3</v>
      </c>
      <c r="DC181" s="4" t="str">
        <f t="shared" si="38"/>
        <v>6</v>
      </c>
      <c r="DD181" s="4" t="str">
        <f t="shared" si="39"/>
        <v>3</v>
      </c>
      <c r="DE181" s="209"/>
      <c r="DF181" s="215"/>
      <c r="DG181" s="121">
        <v>42235</v>
      </c>
      <c r="DH181" s="116">
        <v>8.1999999999999993</v>
      </c>
      <c r="DI181" s="116">
        <v>11.5</v>
      </c>
      <c r="DJ181" s="116">
        <v>1.4</v>
      </c>
      <c r="DK181" s="116">
        <v>5.1100000000000003</v>
      </c>
      <c r="DL181" s="70">
        <f t="shared" si="0"/>
        <v>6.75</v>
      </c>
      <c r="DM181" s="4" t="str">
        <f t="shared" si="1"/>
        <v>6</v>
      </c>
      <c r="DN181" s="4" t="str">
        <f t="shared" si="2"/>
        <v>1</v>
      </c>
      <c r="DO181" s="4" t="str">
        <f t="shared" si="3"/>
        <v>10</v>
      </c>
      <c r="DP181" s="4" t="str">
        <f t="shared" si="4"/>
        <v>10</v>
      </c>
      <c r="DQ181" s="209"/>
      <c r="DR181" s="215"/>
      <c r="DS181" s="3">
        <v>42235</v>
      </c>
      <c r="DT181" s="6">
        <v>7.1</v>
      </c>
      <c r="DU181" s="6">
        <v>14.4</v>
      </c>
      <c r="DV181" s="6">
        <v>2.1</v>
      </c>
      <c r="DW181" s="6">
        <v>4.4800000000000004</v>
      </c>
      <c r="DX181" s="70">
        <f t="shared" si="40"/>
        <v>5.75</v>
      </c>
      <c r="DY181" s="4" t="str">
        <f t="shared" si="41"/>
        <v>6</v>
      </c>
      <c r="DZ181" s="4" t="str">
        <f t="shared" si="42"/>
        <v>1</v>
      </c>
      <c r="EA181" s="4" t="str">
        <f t="shared" si="43"/>
        <v>6</v>
      </c>
      <c r="EB181" s="4" t="str">
        <f t="shared" si="44"/>
        <v>10</v>
      </c>
      <c r="EC181" s="209"/>
      <c r="ED181" s="215"/>
      <c r="EE181" s="3">
        <v>42235</v>
      </c>
      <c r="EF181" s="6">
        <v>7.8</v>
      </c>
      <c r="EG181" s="6">
        <v>15.3</v>
      </c>
      <c r="EH181" s="6">
        <v>1.9</v>
      </c>
      <c r="EI181" s="6">
        <v>5.37</v>
      </c>
      <c r="EJ181" s="70">
        <f t="shared" si="45"/>
        <v>6.75</v>
      </c>
      <c r="EK181" s="4" t="str">
        <f t="shared" si="46"/>
        <v>6</v>
      </c>
      <c r="EL181" s="4" t="str">
        <f t="shared" si="47"/>
        <v>1</v>
      </c>
      <c r="EM181" s="4" t="str">
        <f t="shared" si="48"/>
        <v>10</v>
      </c>
      <c r="EN181" s="4" t="str">
        <f t="shared" si="49"/>
        <v>10</v>
      </c>
      <c r="EO181" s="209"/>
      <c r="EP181" s="215"/>
      <c r="EQ181" s="3">
        <v>42235</v>
      </c>
      <c r="ER181" s="6">
        <v>26.7</v>
      </c>
      <c r="ES181" s="6">
        <v>13</v>
      </c>
      <c r="ET181" s="6">
        <v>13</v>
      </c>
      <c r="EU181" s="6">
        <v>12.2</v>
      </c>
      <c r="EV181" s="70">
        <f t="shared" si="50"/>
        <v>5.5</v>
      </c>
      <c r="EW181" s="4" t="str">
        <f t="shared" si="51"/>
        <v>10</v>
      </c>
      <c r="EX181" s="4" t="str">
        <f t="shared" si="52"/>
        <v>1</v>
      </c>
      <c r="EY181" s="4" t="str">
        <f t="shared" si="53"/>
        <v>1</v>
      </c>
      <c r="EZ181" s="4" t="str">
        <f t="shared" si="54"/>
        <v>10</v>
      </c>
      <c r="FA181" s="209"/>
      <c r="FB181" s="215"/>
      <c r="FC181" s="3">
        <v>42235</v>
      </c>
      <c r="FD181" s="6">
        <v>5.4</v>
      </c>
      <c r="FE181" s="6">
        <v>10.6</v>
      </c>
      <c r="FF181" s="6">
        <v>1.2</v>
      </c>
      <c r="FG181" s="6">
        <v>6.93</v>
      </c>
      <c r="FH181" s="70">
        <f t="shared" si="55"/>
        <v>6.75</v>
      </c>
      <c r="FI181" s="4" t="str">
        <f t="shared" si="56"/>
        <v>6</v>
      </c>
      <c r="FJ181" s="4" t="str">
        <f t="shared" si="57"/>
        <v>1</v>
      </c>
      <c r="FK181" s="4" t="str">
        <f t="shared" si="58"/>
        <v>10</v>
      </c>
      <c r="FL181" s="4" t="str">
        <f t="shared" si="59"/>
        <v>10</v>
      </c>
      <c r="FM181" s="209"/>
      <c r="FN181" s="215"/>
      <c r="FO181" s="3">
        <v>42235</v>
      </c>
      <c r="FP181" s="6">
        <v>4.8</v>
      </c>
      <c r="FQ181" s="6">
        <v>9.1999999999999993</v>
      </c>
      <c r="FR181" s="6">
        <v>1.4</v>
      </c>
      <c r="FS181" s="6">
        <v>3.19</v>
      </c>
      <c r="FT181" s="70">
        <f t="shared" si="60"/>
        <v>6</v>
      </c>
      <c r="FU181" s="4" t="str">
        <f t="shared" si="61"/>
        <v>3</v>
      </c>
      <c r="FV181" s="4" t="str">
        <f t="shared" si="62"/>
        <v>1</v>
      </c>
      <c r="FW181" s="4" t="str">
        <f t="shared" si="63"/>
        <v>10</v>
      </c>
      <c r="FX181" s="4" t="str">
        <f t="shared" si="64"/>
        <v>10</v>
      </c>
      <c r="FY181" s="209"/>
      <c r="FZ181" s="215"/>
      <c r="GA181" s="3">
        <v>42235</v>
      </c>
      <c r="GB181" s="6">
        <v>4.9000000000000004</v>
      </c>
      <c r="GC181" s="6">
        <v>21.8</v>
      </c>
      <c r="GD181" s="6">
        <v>1.6</v>
      </c>
      <c r="GE181" s="6">
        <v>3.62</v>
      </c>
      <c r="GF181" s="70">
        <f t="shared" si="65"/>
        <v>6.5</v>
      </c>
      <c r="GG181" s="4" t="str">
        <f t="shared" si="66"/>
        <v>3</v>
      </c>
      <c r="GH181" s="4" t="str">
        <f t="shared" si="67"/>
        <v>3</v>
      </c>
      <c r="GI181" s="4" t="str">
        <f t="shared" si="68"/>
        <v>10</v>
      </c>
      <c r="GJ181" s="4" t="str">
        <f t="shared" si="69"/>
        <v>10</v>
      </c>
      <c r="GK181" s="209"/>
      <c r="GL181" s="215"/>
      <c r="GM181" s="3">
        <v>42235</v>
      </c>
      <c r="GN181" s="6">
        <v>11</v>
      </c>
      <c r="GO181" s="6">
        <v>13.2</v>
      </c>
      <c r="GP181" s="6">
        <v>1.7</v>
      </c>
      <c r="GQ181" s="6">
        <v>4.8499999999999996</v>
      </c>
      <c r="GR181" s="70">
        <f t="shared" si="70"/>
        <v>6.75</v>
      </c>
      <c r="GS181" s="4" t="str">
        <f t="shared" si="71"/>
        <v>6</v>
      </c>
      <c r="GT181" s="4" t="str">
        <f t="shared" si="72"/>
        <v>1</v>
      </c>
      <c r="GU181" s="4" t="str">
        <f t="shared" si="73"/>
        <v>10</v>
      </c>
      <c r="GV181" s="4" t="str">
        <f t="shared" si="74"/>
        <v>10</v>
      </c>
      <c r="GW181" s="209"/>
      <c r="GX181" s="215"/>
      <c r="GY181" s="3">
        <v>42235</v>
      </c>
      <c r="GZ181" s="6">
        <v>6.7</v>
      </c>
      <c r="HA181" s="6">
        <v>11</v>
      </c>
      <c r="HB181" s="6">
        <v>1.5</v>
      </c>
      <c r="HC181" s="6">
        <v>6.63</v>
      </c>
      <c r="HD181" s="70">
        <f t="shared" si="75"/>
        <v>6.75</v>
      </c>
      <c r="HE181" s="4" t="str">
        <f t="shared" si="76"/>
        <v>6</v>
      </c>
      <c r="HF181" s="4" t="str">
        <f t="shared" si="77"/>
        <v>1</v>
      </c>
      <c r="HG181" s="4" t="str">
        <f t="shared" si="78"/>
        <v>10</v>
      </c>
      <c r="HH181" s="4" t="str">
        <f t="shared" si="79"/>
        <v>10</v>
      </c>
      <c r="HI181" s="209"/>
      <c r="HJ181" s="215"/>
      <c r="HK181" s="3">
        <v>42235</v>
      </c>
      <c r="HL181" s="6">
        <v>8.1</v>
      </c>
      <c r="HM181" s="6">
        <v>15.3</v>
      </c>
      <c r="HN181" s="6">
        <v>1.3</v>
      </c>
      <c r="HO181" s="6">
        <v>8.76</v>
      </c>
      <c r="HP181" s="70">
        <f t="shared" si="80"/>
        <v>6.75</v>
      </c>
      <c r="HQ181" s="4" t="str">
        <f t="shared" si="81"/>
        <v>6</v>
      </c>
      <c r="HR181" s="4" t="str">
        <f t="shared" si="82"/>
        <v>1</v>
      </c>
      <c r="HS181" s="4" t="str">
        <f t="shared" si="83"/>
        <v>10</v>
      </c>
      <c r="HT181" s="4" t="str">
        <f t="shared" si="84"/>
        <v>10</v>
      </c>
    </row>
    <row r="182" spans="1:228" x14ac:dyDescent="0.25">
      <c r="A182" s="209"/>
      <c r="B182" s="212"/>
      <c r="C182" s="67">
        <v>42248</v>
      </c>
      <c r="D182" s="76">
        <v>1.6</v>
      </c>
      <c r="E182" s="76">
        <v>86.1</v>
      </c>
      <c r="F182" s="76">
        <v>7</v>
      </c>
      <c r="G182" s="76">
        <v>0.09</v>
      </c>
      <c r="H182" s="70">
        <f t="shared" si="5"/>
        <v>2.25</v>
      </c>
      <c r="I182" s="4" t="str">
        <f t="shared" si="6"/>
        <v>1</v>
      </c>
      <c r="J182" s="4" t="str">
        <f t="shared" si="7"/>
        <v>6</v>
      </c>
      <c r="K182" s="4" t="str">
        <f t="shared" si="8"/>
        <v>1</v>
      </c>
      <c r="L182" s="4" t="str">
        <f t="shared" si="9"/>
        <v>1</v>
      </c>
      <c r="M182" s="209"/>
      <c r="N182" s="212"/>
      <c r="O182" s="67">
        <v>42248</v>
      </c>
      <c r="P182" s="76">
        <v>1.6</v>
      </c>
      <c r="Q182" s="76">
        <v>78.900000000000006</v>
      </c>
      <c r="R182" s="76">
        <v>6.7</v>
      </c>
      <c r="S182" s="76">
        <v>0.16</v>
      </c>
      <c r="T182" s="70">
        <f t="shared" si="10"/>
        <v>2.25</v>
      </c>
      <c r="U182" s="4" t="str">
        <f t="shared" si="11"/>
        <v>1</v>
      </c>
      <c r="V182" s="4" t="str">
        <f t="shared" si="12"/>
        <v>6</v>
      </c>
      <c r="W182" s="4" t="str">
        <f t="shared" si="13"/>
        <v>1</v>
      </c>
      <c r="X182" s="4" t="str">
        <f t="shared" si="14"/>
        <v>1</v>
      </c>
      <c r="Y182" s="209"/>
      <c r="Z182" s="244"/>
      <c r="AA182" s="67">
        <v>42248</v>
      </c>
      <c r="AB182" s="76">
        <v>2.1</v>
      </c>
      <c r="AC182" s="76">
        <v>97.4</v>
      </c>
      <c r="AD182" s="76">
        <v>6.1</v>
      </c>
      <c r="AE182" s="76">
        <v>0.82</v>
      </c>
      <c r="AF182" s="70">
        <f t="shared" si="85"/>
        <v>3.25</v>
      </c>
      <c r="AG182" s="4" t="str">
        <f t="shared" si="86"/>
        <v>1</v>
      </c>
      <c r="AH182" s="4" t="str">
        <f t="shared" si="87"/>
        <v>6</v>
      </c>
      <c r="AI182" s="4" t="str">
        <f t="shared" si="88"/>
        <v>3</v>
      </c>
      <c r="AJ182" s="4" t="str">
        <f t="shared" si="89"/>
        <v>3</v>
      </c>
      <c r="AK182" s="209"/>
      <c r="AL182" s="212"/>
      <c r="AM182" s="67">
        <v>42248</v>
      </c>
      <c r="AN182" s="76">
        <v>1.9</v>
      </c>
      <c r="AO182" s="76">
        <v>83.5</v>
      </c>
      <c r="AP182" s="76">
        <v>5.5</v>
      </c>
      <c r="AQ182" s="76">
        <v>0.8</v>
      </c>
      <c r="AR182" s="70">
        <f t="shared" si="15"/>
        <v>3.25</v>
      </c>
      <c r="AS182" s="4" t="str">
        <f t="shared" si="16"/>
        <v>1</v>
      </c>
      <c r="AT182" s="4" t="str">
        <f t="shared" si="17"/>
        <v>6</v>
      </c>
      <c r="AU182" s="4" t="str">
        <f t="shared" si="18"/>
        <v>3</v>
      </c>
      <c r="AV182" s="4" t="str">
        <f t="shared" si="19"/>
        <v>3</v>
      </c>
      <c r="AW182" s="209"/>
      <c r="AX182" s="212"/>
      <c r="AY182" s="67">
        <v>42248</v>
      </c>
      <c r="AZ182" s="79">
        <v>2.4</v>
      </c>
      <c r="BA182" s="79">
        <v>59</v>
      </c>
      <c r="BB182" s="79">
        <v>4.3</v>
      </c>
      <c r="BC182" s="79">
        <v>2.35</v>
      </c>
      <c r="BD182" s="70">
        <f t="shared" si="90"/>
        <v>4.75</v>
      </c>
      <c r="BE182" s="4" t="str">
        <f t="shared" si="91"/>
        <v>1</v>
      </c>
      <c r="BF182" s="4" t="str">
        <f t="shared" si="92"/>
        <v>6</v>
      </c>
      <c r="BG182" s="4" t="str">
        <f t="shared" si="93"/>
        <v>6</v>
      </c>
      <c r="BH182" s="4" t="str">
        <f t="shared" si="94"/>
        <v>6</v>
      </c>
      <c r="BI182" s="209"/>
      <c r="BJ182" s="212"/>
      <c r="BK182" s="67">
        <v>42248</v>
      </c>
      <c r="BL182" s="76">
        <v>2.2999999999999998</v>
      </c>
      <c r="BM182" s="76">
        <v>48.2</v>
      </c>
      <c r="BN182" s="76">
        <v>3.8</v>
      </c>
      <c r="BO182" s="76">
        <v>2.5499999999999998</v>
      </c>
      <c r="BP182" s="70">
        <f t="shared" si="20"/>
        <v>4</v>
      </c>
      <c r="BQ182" s="4" t="str">
        <f t="shared" si="21"/>
        <v>1</v>
      </c>
      <c r="BR182" s="4" t="str">
        <f t="shared" si="22"/>
        <v>3</v>
      </c>
      <c r="BS182" s="4" t="str">
        <f t="shared" si="23"/>
        <v>6</v>
      </c>
      <c r="BT182" s="4" t="str">
        <f t="shared" si="24"/>
        <v>6</v>
      </c>
      <c r="BU182" s="209"/>
      <c r="BV182" s="215"/>
      <c r="BW182" s="3">
        <v>42256</v>
      </c>
      <c r="BX182" s="6">
        <v>2.4</v>
      </c>
      <c r="BY182" s="6">
        <v>6.6</v>
      </c>
      <c r="BZ182" s="6">
        <v>3.6</v>
      </c>
      <c r="CA182" s="6">
        <v>1.87</v>
      </c>
      <c r="CB182" s="70">
        <f t="shared" si="25"/>
        <v>3.5</v>
      </c>
      <c r="CC182" s="4" t="str">
        <f t="shared" si="26"/>
        <v>1</v>
      </c>
      <c r="CD182" s="4" t="str">
        <f t="shared" si="27"/>
        <v>1</v>
      </c>
      <c r="CE182" s="4" t="str">
        <f t="shared" si="28"/>
        <v>6</v>
      </c>
      <c r="CF182" s="4" t="str">
        <f t="shared" si="29"/>
        <v>6</v>
      </c>
      <c r="CG182" s="227"/>
      <c r="CH182" s="240"/>
      <c r="CI182" s="3">
        <v>42256</v>
      </c>
      <c r="CJ182" s="6">
        <v>2.6</v>
      </c>
      <c r="CK182" s="6">
        <v>21.2</v>
      </c>
      <c r="CL182" s="6">
        <v>3</v>
      </c>
      <c r="CM182" s="6">
        <v>2.9</v>
      </c>
      <c r="CN182" s="70">
        <f t="shared" si="30"/>
        <v>4</v>
      </c>
      <c r="CO182" s="4" t="str">
        <f t="shared" si="31"/>
        <v>1</v>
      </c>
      <c r="CP182" s="4" t="str">
        <f t="shared" si="32"/>
        <v>3</v>
      </c>
      <c r="CQ182" s="4" t="str">
        <f t="shared" si="33"/>
        <v>6</v>
      </c>
      <c r="CR182" s="4" t="str">
        <f t="shared" si="34"/>
        <v>6</v>
      </c>
      <c r="CS182" s="209"/>
      <c r="CT182" s="215"/>
      <c r="CU182" s="3">
        <v>42256</v>
      </c>
      <c r="CV182" s="6">
        <v>4.4000000000000004</v>
      </c>
      <c r="CW182" s="6">
        <v>15.3</v>
      </c>
      <c r="CX182" s="6">
        <v>3.4</v>
      </c>
      <c r="CY182" s="6">
        <v>1.51</v>
      </c>
      <c r="CZ182" s="70">
        <f t="shared" si="35"/>
        <v>4</v>
      </c>
      <c r="DA182" s="4" t="str">
        <f t="shared" si="36"/>
        <v>3</v>
      </c>
      <c r="DB182" s="4" t="str">
        <f t="shared" si="37"/>
        <v>1</v>
      </c>
      <c r="DC182" s="4" t="str">
        <f t="shared" si="38"/>
        <v>6</v>
      </c>
      <c r="DD182" s="4" t="str">
        <f t="shared" si="39"/>
        <v>6</v>
      </c>
      <c r="DE182" s="209"/>
      <c r="DF182" s="215"/>
      <c r="DG182" s="121">
        <v>42256</v>
      </c>
      <c r="DH182" s="116">
        <v>3</v>
      </c>
      <c r="DI182" s="116">
        <v>9</v>
      </c>
      <c r="DJ182" s="116">
        <v>4.5999999999999996</v>
      </c>
      <c r="DK182" s="116">
        <v>2.92</v>
      </c>
      <c r="DL182" s="70">
        <f t="shared" si="0"/>
        <v>2.75</v>
      </c>
      <c r="DM182" s="4" t="str">
        <f t="shared" si="1"/>
        <v>1</v>
      </c>
      <c r="DN182" s="4" t="str">
        <f t="shared" si="2"/>
        <v>1</v>
      </c>
      <c r="DO182" s="4" t="str">
        <f t="shared" si="3"/>
        <v>3</v>
      </c>
      <c r="DP182" s="4" t="str">
        <f t="shared" si="4"/>
        <v>6</v>
      </c>
      <c r="DQ182" s="209"/>
      <c r="DR182" s="215"/>
      <c r="DS182" s="3">
        <v>42256</v>
      </c>
      <c r="DT182" s="6">
        <v>2.5</v>
      </c>
      <c r="DU182" s="6">
        <v>7.4</v>
      </c>
      <c r="DV182" s="6">
        <v>1.8</v>
      </c>
      <c r="DW182" s="6">
        <v>3.5</v>
      </c>
      <c r="DX182" s="70">
        <f t="shared" si="40"/>
        <v>5.5</v>
      </c>
      <c r="DY182" s="4" t="str">
        <f t="shared" si="41"/>
        <v>1</v>
      </c>
      <c r="DZ182" s="4" t="str">
        <f t="shared" si="42"/>
        <v>1</v>
      </c>
      <c r="EA182" s="4" t="str">
        <f t="shared" si="43"/>
        <v>10</v>
      </c>
      <c r="EB182" s="4" t="str">
        <f t="shared" si="44"/>
        <v>10</v>
      </c>
      <c r="EC182" s="209"/>
      <c r="ED182" s="215"/>
      <c r="EE182" s="3">
        <v>42256</v>
      </c>
      <c r="EF182" s="6">
        <v>3.4</v>
      </c>
      <c r="EG182" s="6">
        <v>8.1999999999999993</v>
      </c>
      <c r="EH182" s="6">
        <v>2.7</v>
      </c>
      <c r="EI182" s="6">
        <v>6.01</v>
      </c>
      <c r="EJ182" s="70">
        <f t="shared" si="45"/>
        <v>5</v>
      </c>
      <c r="EK182" s="4" t="str">
        <f t="shared" si="46"/>
        <v>3</v>
      </c>
      <c r="EL182" s="4" t="str">
        <f t="shared" si="47"/>
        <v>1</v>
      </c>
      <c r="EM182" s="4" t="str">
        <f t="shared" si="48"/>
        <v>6</v>
      </c>
      <c r="EN182" s="4" t="str">
        <f t="shared" si="49"/>
        <v>10</v>
      </c>
      <c r="EO182" s="209"/>
      <c r="EP182" s="215"/>
      <c r="EQ182" s="3">
        <v>42256</v>
      </c>
      <c r="ER182" s="6">
        <v>5.5</v>
      </c>
      <c r="ES182" s="6">
        <v>7.8</v>
      </c>
      <c r="ET182" s="6">
        <v>2.2000000000000002</v>
      </c>
      <c r="EU182" s="6">
        <v>8.1199999999999992</v>
      </c>
      <c r="EV182" s="70">
        <f t="shared" si="50"/>
        <v>5.75</v>
      </c>
      <c r="EW182" s="4" t="str">
        <f t="shared" si="51"/>
        <v>6</v>
      </c>
      <c r="EX182" s="4" t="str">
        <f t="shared" si="52"/>
        <v>1</v>
      </c>
      <c r="EY182" s="4" t="str">
        <f t="shared" si="53"/>
        <v>6</v>
      </c>
      <c r="EZ182" s="4" t="str">
        <f t="shared" si="54"/>
        <v>10</v>
      </c>
      <c r="FA182" s="209"/>
      <c r="FB182" s="215"/>
      <c r="FC182" s="3">
        <v>42256</v>
      </c>
      <c r="FD182" s="6">
        <v>2.4</v>
      </c>
      <c r="FE182" s="6">
        <v>8.1999999999999993</v>
      </c>
      <c r="FF182" s="6">
        <v>2.2000000000000002</v>
      </c>
      <c r="FG182" s="6">
        <v>4.7699999999999996</v>
      </c>
      <c r="FH182" s="70">
        <f t="shared" si="55"/>
        <v>4.5</v>
      </c>
      <c r="FI182" s="4" t="str">
        <f t="shared" si="56"/>
        <v>1</v>
      </c>
      <c r="FJ182" s="4" t="str">
        <f t="shared" si="57"/>
        <v>1</v>
      </c>
      <c r="FK182" s="4" t="str">
        <f t="shared" si="58"/>
        <v>6</v>
      </c>
      <c r="FL182" s="4" t="str">
        <f t="shared" si="59"/>
        <v>10</v>
      </c>
      <c r="FM182" s="209"/>
      <c r="FN182" s="215"/>
      <c r="FO182" s="3">
        <v>42256</v>
      </c>
      <c r="FP182" s="6">
        <v>3.1</v>
      </c>
      <c r="FQ182" s="6">
        <v>27</v>
      </c>
      <c r="FR182" s="6">
        <v>1.6</v>
      </c>
      <c r="FS182" s="6">
        <v>3.77</v>
      </c>
      <c r="FT182" s="70">
        <f t="shared" si="60"/>
        <v>6.5</v>
      </c>
      <c r="FU182" s="4" t="str">
        <f t="shared" si="61"/>
        <v>3</v>
      </c>
      <c r="FV182" s="4" t="str">
        <f t="shared" si="62"/>
        <v>3</v>
      </c>
      <c r="FW182" s="4" t="str">
        <f t="shared" si="63"/>
        <v>10</v>
      </c>
      <c r="FX182" s="4" t="str">
        <f t="shared" si="64"/>
        <v>10</v>
      </c>
      <c r="FY182" s="209"/>
      <c r="FZ182" s="215"/>
      <c r="GA182" s="3">
        <v>42256</v>
      </c>
      <c r="GB182" s="6">
        <v>2.4</v>
      </c>
      <c r="GC182" s="6">
        <v>28.8</v>
      </c>
      <c r="GD182" s="6">
        <v>1.4</v>
      </c>
      <c r="GE182" s="6">
        <v>2.21</v>
      </c>
      <c r="GF182" s="70">
        <f t="shared" si="65"/>
        <v>5</v>
      </c>
      <c r="GG182" s="4" t="str">
        <f t="shared" si="66"/>
        <v>1</v>
      </c>
      <c r="GH182" s="4" t="str">
        <f t="shared" si="67"/>
        <v>3</v>
      </c>
      <c r="GI182" s="4" t="str">
        <f t="shared" si="68"/>
        <v>10</v>
      </c>
      <c r="GJ182" s="4" t="str">
        <f t="shared" si="69"/>
        <v>6</v>
      </c>
      <c r="GK182" s="209"/>
      <c r="GL182" s="215"/>
      <c r="GM182" s="3">
        <v>42256</v>
      </c>
      <c r="GN182" s="6">
        <v>4.5999999999999996</v>
      </c>
      <c r="GO182" s="6">
        <v>17.5</v>
      </c>
      <c r="GP182" s="6">
        <v>3.2</v>
      </c>
      <c r="GQ182" s="6">
        <v>3.03</v>
      </c>
      <c r="GR182" s="70">
        <f t="shared" si="70"/>
        <v>5</v>
      </c>
      <c r="GS182" s="4" t="str">
        <f t="shared" si="71"/>
        <v>3</v>
      </c>
      <c r="GT182" s="4" t="str">
        <f t="shared" si="72"/>
        <v>1</v>
      </c>
      <c r="GU182" s="4" t="str">
        <f t="shared" si="73"/>
        <v>6</v>
      </c>
      <c r="GV182" s="4" t="str">
        <f t="shared" si="74"/>
        <v>10</v>
      </c>
      <c r="GW182" s="209"/>
      <c r="GX182" s="215"/>
      <c r="GY182" s="3">
        <v>42256</v>
      </c>
      <c r="GZ182" s="6">
        <v>2.9</v>
      </c>
      <c r="HA182" s="6">
        <v>8.1999999999999993</v>
      </c>
      <c r="HB182" s="6">
        <v>1.8</v>
      </c>
      <c r="HC182" s="6">
        <v>4.2</v>
      </c>
      <c r="HD182" s="70">
        <f t="shared" si="75"/>
        <v>5.5</v>
      </c>
      <c r="HE182" s="4" t="str">
        <f t="shared" si="76"/>
        <v>1</v>
      </c>
      <c r="HF182" s="4" t="str">
        <f t="shared" si="77"/>
        <v>1</v>
      </c>
      <c r="HG182" s="4" t="str">
        <f t="shared" si="78"/>
        <v>10</v>
      </c>
      <c r="HH182" s="4" t="str">
        <f t="shared" si="79"/>
        <v>10</v>
      </c>
      <c r="HI182" s="209"/>
      <c r="HJ182" s="215"/>
      <c r="HK182" s="3">
        <v>42256</v>
      </c>
      <c r="HL182" s="6">
        <v>5.2</v>
      </c>
      <c r="HM182" s="6">
        <v>7.4</v>
      </c>
      <c r="HN182" s="6">
        <v>6.2</v>
      </c>
      <c r="HO182" s="6">
        <v>3.82</v>
      </c>
      <c r="HP182" s="70">
        <f t="shared" si="80"/>
        <v>5</v>
      </c>
      <c r="HQ182" s="4" t="str">
        <f t="shared" si="81"/>
        <v>6</v>
      </c>
      <c r="HR182" s="4" t="str">
        <f t="shared" si="82"/>
        <v>1</v>
      </c>
      <c r="HS182" s="4" t="str">
        <f t="shared" si="83"/>
        <v>3</v>
      </c>
      <c r="HT182" s="4" t="str">
        <f t="shared" si="84"/>
        <v>10</v>
      </c>
    </row>
    <row r="183" spans="1:228" x14ac:dyDescent="0.25">
      <c r="A183" s="209"/>
      <c r="B183" s="212"/>
      <c r="C183" s="67">
        <v>42278</v>
      </c>
      <c r="D183" s="78">
        <v>1</v>
      </c>
      <c r="E183" s="78">
        <v>42.5</v>
      </c>
      <c r="F183" s="78">
        <v>7</v>
      </c>
      <c r="G183" s="78">
        <v>0.09</v>
      </c>
      <c r="H183" s="70">
        <f t="shared" si="5"/>
        <v>1.5</v>
      </c>
      <c r="I183" s="4" t="str">
        <f t="shared" si="6"/>
        <v>1</v>
      </c>
      <c r="J183" s="4" t="str">
        <f t="shared" si="7"/>
        <v>3</v>
      </c>
      <c r="K183" s="4" t="str">
        <f t="shared" si="8"/>
        <v>1</v>
      </c>
      <c r="L183" s="4" t="str">
        <f t="shared" si="9"/>
        <v>1</v>
      </c>
      <c r="M183" s="209"/>
      <c r="N183" s="212"/>
      <c r="O183" s="81">
        <v>42278</v>
      </c>
      <c r="P183" s="78">
        <v>1.6</v>
      </c>
      <c r="Q183" s="78">
        <v>36.5</v>
      </c>
      <c r="R183" s="78">
        <v>6.9</v>
      </c>
      <c r="S183" s="78">
        <v>0.16</v>
      </c>
      <c r="T183" s="70">
        <f t="shared" si="10"/>
        <v>1.5</v>
      </c>
      <c r="U183" s="4" t="str">
        <f t="shared" si="11"/>
        <v>1</v>
      </c>
      <c r="V183" s="4" t="str">
        <f t="shared" si="12"/>
        <v>3</v>
      </c>
      <c r="W183" s="4" t="str">
        <f t="shared" si="13"/>
        <v>1</v>
      </c>
      <c r="X183" s="4" t="str">
        <f t="shared" si="14"/>
        <v>1</v>
      </c>
      <c r="Y183" s="209"/>
      <c r="Z183" s="244"/>
      <c r="AA183" s="81">
        <v>42278</v>
      </c>
      <c r="AB183" s="78">
        <v>1.7</v>
      </c>
      <c r="AC183" s="78">
        <v>32.799999999999997</v>
      </c>
      <c r="AD183" s="78">
        <v>5.9</v>
      </c>
      <c r="AE183" s="78">
        <v>0.96</v>
      </c>
      <c r="AF183" s="70">
        <f t="shared" si="85"/>
        <v>2.5</v>
      </c>
      <c r="AG183" s="4" t="str">
        <f t="shared" si="86"/>
        <v>1</v>
      </c>
      <c r="AH183" s="4" t="str">
        <f t="shared" si="87"/>
        <v>3</v>
      </c>
      <c r="AI183" s="4" t="str">
        <f t="shared" si="88"/>
        <v>3</v>
      </c>
      <c r="AJ183" s="4" t="str">
        <f t="shared" si="89"/>
        <v>3</v>
      </c>
      <c r="AK183" s="209"/>
      <c r="AL183" s="212"/>
      <c r="AM183" s="67">
        <v>42278</v>
      </c>
      <c r="AN183" s="78">
        <v>16.399999999999999</v>
      </c>
      <c r="AO183" s="78">
        <v>41.6</v>
      </c>
      <c r="AP183" s="78">
        <v>3.2</v>
      </c>
      <c r="AQ183" s="78">
        <v>1.47</v>
      </c>
      <c r="AR183" s="70">
        <f t="shared" si="15"/>
        <v>6.25</v>
      </c>
      <c r="AS183" s="4" t="str">
        <f t="shared" si="16"/>
        <v>10</v>
      </c>
      <c r="AT183" s="4" t="str">
        <f t="shared" si="17"/>
        <v>3</v>
      </c>
      <c r="AU183" s="4" t="str">
        <f t="shared" si="18"/>
        <v>6</v>
      </c>
      <c r="AV183" s="4" t="str">
        <f t="shared" si="19"/>
        <v>6</v>
      </c>
      <c r="AW183" s="209"/>
      <c r="AX183" s="212"/>
      <c r="AY183" s="67">
        <v>42278</v>
      </c>
      <c r="AZ183" s="79">
        <v>3.6</v>
      </c>
      <c r="BA183" s="79">
        <v>29.2</v>
      </c>
      <c r="BB183" s="79">
        <v>4.4000000000000004</v>
      </c>
      <c r="BC183" s="79">
        <v>4.4400000000000004</v>
      </c>
      <c r="BD183" s="70">
        <f t="shared" si="90"/>
        <v>5.5</v>
      </c>
      <c r="BE183" s="4" t="str">
        <f t="shared" si="91"/>
        <v>3</v>
      </c>
      <c r="BF183" s="4" t="str">
        <f t="shared" si="92"/>
        <v>3</v>
      </c>
      <c r="BG183" s="4" t="str">
        <f t="shared" si="93"/>
        <v>6</v>
      </c>
      <c r="BH183" s="4" t="str">
        <f t="shared" si="94"/>
        <v>10</v>
      </c>
      <c r="BI183" s="209"/>
      <c r="BJ183" s="212"/>
      <c r="BK183" s="81">
        <v>42278</v>
      </c>
      <c r="BL183" s="78">
        <v>2.8</v>
      </c>
      <c r="BM183" s="78">
        <v>30.1</v>
      </c>
      <c r="BN183" s="78">
        <v>3.9</v>
      </c>
      <c r="BO183" s="78">
        <v>3.22</v>
      </c>
      <c r="BP183" s="70">
        <f t="shared" si="20"/>
        <v>5</v>
      </c>
      <c r="BQ183" s="4" t="str">
        <f t="shared" si="21"/>
        <v>1</v>
      </c>
      <c r="BR183" s="4" t="str">
        <f t="shared" si="22"/>
        <v>3</v>
      </c>
      <c r="BS183" s="4" t="str">
        <f t="shared" si="23"/>
        <v>6</v>
      </c>
      <c r="BT183" s="4" t="str">
        <f t="shared" si="24"/>
        <v>10</v>
      </c>
      <c r="BU183" s="209"/>
      <c r="BV183" s="215"/>
      <c r="BW183" s="3">
        <v>42291</v>
      </c>
      <c r="BX183" s="6">
        <v>39.5</v>
      </c>
      <c r="BY183" s="6">
        <v>13.1</v>
      </c>
      <c r="BZ183" s="6">
        <v>1.5</v>
      </c>
      <c r="CA183" s="6">
        <v>46.7</v>
      </c>
      <c r="CB183" s="70">
        <f>(CC183+CD183+CE183+CF183)/4</f>
        <v>7.75</v>
      </c>
      <c r="CC183" s="4" t="str">
        <f>IF(BX183&lt;=3,"1",IF(BX183&lt;5,"3",IF(BX183&lt;=15,"6",IF(BX183&gt;15,"10"))))</f>
        <v>10</v>
      </c>
      <c r="CD183" s="4" t="str">
        <f>IF(BY183&lt;=20,"1",IF(BY183&lt;=49.9,"3",IF(BY183&lt;=100,"6",IF(BY183&gt;100,"10"))))</f>
        <v>1</v>
      </c>
      <c r="CE183" s="4" t="str">
        <f>IF(BZ183&gt;=6.5,"1",IF(BZ183&gt;=4.6,"3",IF(BZ183&gt;=2,"6",IF(BZ183&gt;=0,"10"))))</f>
        <v>10</v>
      </c>
      <c r="CF183" s="4" t="str">
        <f>IF(CA183&lt;=0.5,"1",IF(CA183&lt;1,"3",IF(CA183&lt;=3,"6",IF(CA183&gt;=3,"10"))))</f>
        <v>10</v>
      </c>
      <c r="CG183" s="227"/>
      <c r="CH183" s="240"/>
      <c r="CI183" s="3">
        <v>42291</v>
      </c>
      <c r="CJ183" s="6">
        <v>16.600000000000001</v>
      </c>
      <c r="CK183" s="6">
        <v>18</v>
      </c>
      <c r="CL183" s="6">
        <v>3.1</v>
      </c>
      <c r="CM183" s="6">
        <v>15.9</v>
      </c>
      <c r="CN183" s="70">
        <f>(CO183+CP183+CQ183+CR183)/4</f>
        <v>6.75</v>
      </c>
      <c r="CO183" s="4" t="str">
        <f>IF(CJ183&lt;=3,"1",IF(CJ183&lt;5,"3",IF(CJ183&lt;=15,"6",IF(CJ183&gt;15,"10"))))</f>
        <v>10</v>
      </c>
      <c r="CP183" s="4" t="str">
        <f>IF(CK183&lt;=20,"1",IF(CK183&lt;=49.9,"3",IF(CK183&lt;=100,"6",IF(CK183&gt;100,"10"))))</f>
        <v>1</v>
      </c>
      <c r="CQ183" s="4" t="str">
        <f>IF(CL183&gt;=6.5,"1",IF(CL183&gt;=4.6,"3",IF(CL183&gt;=2,"6",IF(CL183&gt;=0,"10"))))</f>
        <v>6</v>
      </c>
      <c r="CR183" s="4" t="str">
        <f>IF(CM183&lt;=0.5,"1",IF(CM183&lt;1,"3",IF(CM183&lt;=3,"6",IF(CM183&gt;=3,"10"))))</f>
        <v>10</v>
      </c>
      <c r="CS183" s="209"/>
      <c r="CT183" s="215"/>
      <c r="CU183" s="3">
        <v>42291</v>
      </c>
      <c r="CV183" s="6">
        <v>3</v>
      </c>
      <c r="CW183" s="6">
        <v>9.5</v>
      </c>
      <c r="CX183" s="6">
        <v>3.8</v>
      </c>
      <c r="CY183" s="6">
        <v>0.48</v>
      </c>
      <c r="CZ183" s="70">
        <f>(DA183+DB183+DC183+DD183)/4</f>
        <v>2.25</v>
      </c>
      <c r="DA183" s="4" t="str">
        <f>IF(CV183&lt;=3,"1",IF(CV183&lt;5,"3",IF(CV183&lt;=15,"6",IF(CV183&gt;15,"10"))))</f>
        <v>1</v>
      </c>
      <c r="DB183" s="4" t="str">
        <f>IF(CW183&lt;=20,"1",IF(CW183&lt;=49.9,"3",IF(CW183&lt;=100,"6",IF(CW183&gt;100,"10"))))</f>
        <v>1</v>
      </c>
      <c r="DC183" s="4" t="str">
        <f>IF(CX183&gt;=6.5,"1",IF(CX183&gt;=4.6,"3",IF(CX183&gt;=2,"6",IF(CX183&gt;=0,"10"))))</f>
        <v>6</v>
      </c>
      <c r="DD183" s="4" t="str">
        <f>IF(CY183&lt;=0.5,"1",IF(CY183&lt;1,"3",IF(CY183&lt;=3,"6",IF(CY183&gt;=3,"10"))))</f>
        <v>1</v>
      </c>
      <c r="DE183" s="209"/>
      <c r="DF183" s="215"/>
      <c r="DG183" s="121">
        <v>42291</v>
      </c>
      <c r="DH183" s="116">
        <v>16.8</v>
      </c>
      <c r="DI183" s="116">
        <v>14.1</v>
      </c>
      <c r="DJ183" s="116">
        <v>3.2</v>
      </c>
      <c r="DK183" s="116">
        <v>9.14</v>
      </c>
      <c r="DL183" s="70">
        <f t="shared" si="0"/>
        <v>6.75</v>
      </c>
      <c r="DM183" s="4" t="str">
        <f t="shared" si="1"/>
        <v>10</v>
      </c>
      <c r="DN183" s="4" t="str">
        <f t="shared" si="2"/>
        <v>1</v>
      </c>
      <c r="DO183" s="4" t="str">
        <f t="shared" si="3"/>
        <v>6</v>
      </c>
      <c r="DP183" s="4" t="str">
        <f t="shared" si="4"/>
        <v>10</v>
      </c>
      <c r="DQ183" s="209"/>
      <c r="DR183" s="215"/>
      <c r="DS183" s="3">
        <v>42291</v>
      </c>
      <c r="DT183" s="6">
        <v>13.9</v>
      </c>
      <c r="DU183" s="6">
        <v>9.8000000000000007</v>
      </c>
      <c r="DV183" s="6">
        <v>3.4</v>
      </c>
      <c r="DW183" s="6">
        <v>22.1</v>
      </c>
      <c r="DX183" s="70">
        <f>(DY183+DZ183+EA183+EB183)/4</f>
        <v>5.75</v>
      </c>
      <c r="DY183" s="4" t="str">
        <f>IF(DT183&lt;=3,"1",IF(DT183&lt;5,"3",IF(DT183&lt;=15,"6",IF(DT183&gt;15,"10"))))</f>
        <v>6</v>
      </c>
      <c r="DZ183" s="4" t="str">
        <f>IF(DU183&lt;=20,"1",IF(DU183&lt;=49.9,"3",IF(DU183&lt;=100,"6",IF(DU183&gt;100,"10"))))</f>
        <v>1</v>
      </c>
      <c r="EA183" s="4" t="str">
        <f>IF(DV183&gt;=6.5,"1",IF(DV183&gt;=4.6,"3",IF(DV183&gt;=2,"6",IF(DV183&gt;=0,"10"))))</f>
        <v>6</v>
      </c>
      <c r="EB183" s="4" t="str">
        <f>IF(DW183&lt;=0.5,"1",IF(DW183&lt;1,"3",IF(DW183&lt;=3,"6",IF(DW183&gt;=3,"10"))))</f>
        <v>10</v>
      </c>
      <c r="EC183" s="209"/>
      <c r="ED183" s="215"/>
      <c r="EE183" s="3">
        <v>42291</v>
      </c>
      <c r="EF183" s="6">
        <v>9.6</v>
      </c>
      <c r="EG183" s="6">
        <v>8.5</v>
      </c>
      <c r="EH183" s="6">
        <v>4.0999999999999996</v>
      </c>
      <c r="EI183" s="6">
        <v>12.8</v>
      </c>
      <c r="EJ183" s="70">
        <f>(EK183+EL183+EM183+EN183)/4</f>
        <v>5.75</v>
      </c>
      <c r="EK183" s="4" t="str">
        <f>IF(EF183&lt;=3,"1",IF(EF183&lt;5,"3",IF(EF183&lt;=15,"6",IF(EF183&gt;15,"10"))))</f>
        <v>6</v>
      </c>
      <c r="EL183" s="4" t="str">
        <f>IF(EG183&lt;=20,"1",IF(EG183&lt;=49.9,"3",IF(EG183&lt;=100,"6",IF(EG183&gt;100,"10"))))</f>
        <v>1</v>
      </c>
      <c r="EM183" s="4" t="str">
        <f>IF(EH183&gt;=6.5,"1",IF(EH183&gt;=4.6,"3",IF(EH183&gt;=2,"6",IF(EH183&gt;=0,"10"))))</f>
        <v>6</v>
      </c>
      <c r="EN183" s="4" t="str">
        <f>IF(EI183&lt;=0.5,"1",IF(EI183&lt;1,"3",IF(EI183&lt;=3,"6",IF(EI183&gt;=3,"10"))))</f>
        <v>10</v>
      </c>
      <c r="EO183" s="209"/>
      <c r="EP183" s="215"/>
      <c r="EQ183" s="3">
        <v>42291</v>
      </c>
      <c r="ER183" s="6">
        <v>20.100000000000001</v>
      </c>
      <c r="ES183" s="6">
        <v>11.8</v>
      </c>
      <c r="ET183" s="6">
        <v>1.4</v>
      </c>
      <c r="EU183" s="6">
        <v>14.4</v>
      </c>
      <c r="EV183" s="70">
        <f>(EW183+EX183+EY183+EZ183)/4</f>
        <v>7.75</v>
      </c>
      <c r="EW183" s="4" t="str">
        <f>IF(ER183&lt;=3,"1",IF(ER183&lt;5,"3",IF(ER183&lt;=15,"6",IF(ER183&gt;15,"10"))))</f>
        <v>10</v>
      </c>
      <c r="EX183" s="4" t="str">
        <f>IF(ES183&lt;=20,"1",IF(ES183&lt;=49.9,"3",IF(ES183&lt;=100,"6",IF(ES183&gt;100,"10"))))</f>
        <v>1</v>
      </c>
      <c r="EY183" s="4" t="str">
        <f>IF(ET183&gt;=6.5,"1",IF(ET183&gt;=4.6,"3",IF(ET183&gt;=2,"6",IF(ET183&gt;=0,"10"))))</f>
        <v>10</v>
      </c>
      <c r="EZ183" s="4" t="str">
        <f>IF(EU183&lt;=0.5,"1",IF(EU183&lt;1,"3",IF(EU183&lt;=3,"6",IF(EU183&gt;=3,"10"))))</f>
        <v>10</v>
      </c>
      <c r="FA183" s="209"/>
      <c r="FB183" s="215"/>
      <c r="FC183" s="3">
        <v>42291</v>
      </c>
      <c r="FD183" s="6">
        <v>29.5</v>
      </c>
      <c r="FE183" s="6">
        <v>12.1</v>
      </c>
      <c r="FF183" s="6">
        <v>2.1</v>
      </c>
      <c r="FG183" s="6">
        <v>9.76</v>
      </c>
      <c r="FH183" s="70">
        <f>(FI183+FJ183+FK183+FL183)/4</f>
        <v>6.75</v>
      </c>
      <c r="FI183" s="4" t="str">
        <f>IF(FD183&lt;=3,"1",IF(FD183&lt;5,"3",IF(FD183&lt;=15,"6",IF(FD183&gt;15,"10"))))</f>
        <v>10</v>
      </c>
      <c r="FJ183" s="4" t="str">
        <f>IF(FE183&lt;=20,"1",IF(FE183&lt;=49.9,"3",IF(FE183&lt;=100,"6",IF(FE183&gt;100,"10"))))</f>
        <v>1</v>
      </c>
      <c r="FK183" s="4" t="str">
        <f>IF(FF183&gt;=6.5,"1",IF(FF183&gt;=4.6,"3",IF(FF183&gt;=2,"6",IF(FF183&gt;=0,"10"))))</f>
        <v>6</v>
      </c>
      <c r="FL183" s="4" t="str">
        <f>IF(FG183&lt;=0.5,"1",IF(FG183&lt;1,"3",IF(FG183&lt;=3,"6",IF(FG183&gt;=3,"10"))))</f>
        <v>10</v>
      </c>
      <c r="FM183" s="209"/>
      <c r="FN183" s="215"/>
      <c r="FO183" s="3">
        <v>42291</v>
      </c>
      <c r="FP183" s="6">
        <v>14</v>
      </c>
      <c r="FQ183" s="6">
        <v>21.9</v>
      </c>
      <c r="FR183" s="6">
        <v>2.5</v>
      </c>
      <c r="FS183" s="6">
        <v>6.92</v>
      </c>
      <c r="FT183" s="70">
        <f>(FU183+FV183+FW183+FX183)/4</f>
        <v>6.25</v>
      </c>
      <c r="FU183" s="4" t="str">
        <f>IF(FP183&lt;=3,"1",IF(FP183&lt;5,"3",IF(FP183&lt;=15,"6",IF(FP183&gt;15,"10"))))</f>
        <v>6</v>
      </c>
      <c r="FV183" s="4" t="str">
        <f>IF(FQ183&lt;=20,"1",IF(FQ183&lt;=49.9,"3",IF(FQ183&lt;=100,"6",IF(FQ183&gt;100,"10"))))</f>
        <v>3</v>
      </c>
      <c r="FW183" s="4" t="str">
        <f>IF(FR183&gt;=6.5,"1",IF(FR183&gt;=4.6,"3",IF(FR183&gt;=2,"6",IF(FR183&gt;=0,"10"))))</f>
        <v>6</v>
      </c>
      <c r="FX183" s="4" t="str">
        <f>IF(FS183&lt;=0.5,"1",IF(FS183&lt;1,"3",IF(FS183&lt;=3,"6",IF(FS183&gt;=3,"10"))))</f>
        <v>10</v>
      </c>
      <c r="FY183" s="209"/>
      <c r="FZ183" s="215"/>
      <c r="GA183" s="3">
        <v>42291</v>
      </c>
      <c r="GB183" s="6">
        <v>9.3000000000000007</v>
      </c>
      <c r="GC183" s="6">
        <v>20.100000000000001</v>
      </c>
      <c r="GD183" s="6">
        <v>2.2000000000000002</v>
      </c>
      <c r="GE183" s="6">
        <v>37</v>
      </c>
      <c r="GF183" s="70">
        <f>(GG183+GH183+GI183+GJ183)/4</f>
        <v>6.25</v>
      </c>
      <c r="GG183" s="4" t="str">
        <f>IF(GB183&lt;=3,"1",IF(GB183&lt;5,"3",IF(GB183&lt;=15,"6",IF(GB183&gt;15,"10"))))</f>
        <v>6</v>
      </c>
      <c r="GH183" s="4" t="str">
        <f>IF(GC183&lt;=20,"1",IF(GC183&lt;=49.9,"3",IF(GC183&lt;=100,"6",IF(GC183&gt;100,"10"))))</f>
        <v>3</v>
      </c>
      <c r="GI183" s="4" t="str">
        <f>IF(GD183&gt;=6.5,"1",IF(GD183&gt;=4.6,"3",IF(GD183&gt;=2,"6",IF(GD183&gt;=0,"10"))))</f>
        <v>6</v>
      </c>
      <c r="GJ183" s="4" t="str">
        <f>IF(GE183&lt;=0.5,"1",IF(GE183&lt;1,"3",IF(GE183&lt;=3,"6",IF(GE183&gt;=3,"10"))))</f>
        <v>10</v>
      </c>
      <c r="GK183" s="209"/>
      <c r="GL183" s="215"/>
      <c r="GM183" s="3">
        <v>42291</v>
      </c>
      <c r="GN183" s="6">
        <v>17</v>
      </c>
      <c r="GO183" s="6">
        <v>11.5</v>
      </c>
      <c r="GP183" s="6">
        <v>0.8</v>
      </c>
      <c r="GQ183" s="6">
        <v>21.7</v>
      </c>
      <c r="GR183" s="70">
        <f t="shared" si="70"/>
        <v>7.75</v>
      </c>
      <c r="GS183" s="4" t="str">
        <f t="shared" si="71"/>
        <v>10</v>
      </c>
      <c r="GT183" s="4" t="str">
        <f t="shared" si="72"/>
        <v>1</v>
      </c>
      <c r="GU183" s="4" t="str">
        <f t="shared" si="73"/>
        <v>10</v>
      </c>
      <c r="GV183" s="4" t="str">
        <f t="shared" si="74"/>
        <v>10</v>
      </c>
      <c r="GW183" s="209"/>
      <c r="GX183" s="215"/>
      <c r="GY183" s="3">
        <v>42291</v>
      </c>
      <c r="GZ183" s="6">
        <v>7.1</v>
      </c>
      <c r="HA183" s="6">
        <v>20.2</v>
      </c>
      <c r="HB183" s="6">
        <v>1.5</v>
      </c>
      <c r="HC183" s="6">
        <v>17.8</v>
      </c>
      <c r="HD183" s="70">
        <f>(HE183+HF183+HG183+HH183)/4</f>
        <v>7.25</v>
      </c>
      <c r="HE183" s="4" t="str">
        <f>IF(GZ183&lt;=3,"1",IF(GZ183&lt;5,"3",IF(GZ183&lt;=15,"6",IF(GZ183&gt;15,"10"))))</f>
        <v>6</v>
      </c>
      <c r="HF183" s="4" t="str">
        <f>IF(HA183&lt;=20,"1",IF(HA183&lt;=49.9,"3",IF(HA183&lt;=100,"6",IF(HA183&gt;100,"10"))))</f>
        <v>3</v>
      </c>
      <c r="HG183" s="4" t="str">
        <f>IF(HB183&gt;=6.5,"1",IF(HB183&gt;=4.6,"3",IF(HB183&gt;=2,"6",IF(HB183&gt;=0,"10"))))</f>
        <v>10</v>
      </c>
      <c r="HH183" s="4" t="str">
        <f>IF(HC183&lt;=0.5,"1",IF(HC183&lt;1,"3",IF(HC183&lt;=3,"6",IF(HC183&gt;=3,"10"))))</f>
        <v>10</v>
      </c>
      <c r="HI183" s="209"/>
      <c r="HJ183" s="215"/>
      <c r="HK183" s="3">
        <v>42291</v>
      </c>
      <c r="HL183" s="6">
        <v>9.1</v>
      </c>
      <c r="HM183" s="6">
        <v>36.4</v>
      </c>
      <c r="HN183" s="6">
        <v>1.2</v>
      </c>
      <c r="HO183" s="6">
        <v>16.5</v>
      </c>
      <c r="HP183" s="70">
        <f>(HQ183+HR183+HS183+HT183)/4</f>
        <v>7.25</v>
      </c>
      <c r="HQ183" s="4" t="str">
        <f>IF(HL183&lt;=3,"1",IF(HL183&lt;5,"3",IF(HL183&lt;=15,"6",IF(HL183&gt;15,"10"))))</f>
        <v>6</v>
      </c>
      <c r="HR183" s="4" t="str">
        <f>IF(HM183&lt;=20,"1",IF(HM183&lt;=49.9,"3",IF(HM183&lt;=100,"6",IF(HM183&gt;100,"10"))))</f>
        <v>3</v>
      </c>
      <c r="HS183" s="4" t="str">
        <f>IF(HN183&gt;=6.5,"1",IF(HN183&gt;=4.6,"3",IF(HN183&gt;=2,"6",IF(HN183&gt;=0,"10"))))</f>
        <v>10</v>
      </c>
      <c r="HT183" s="4" t="str">
        <f>IF(HO183&lt;=0.5,"1",IF(HO183&lt;1,"3",IF(HO183&lt;=3,"6",IF(HO183&gt;=3,"10"))))</f>
        <v>10</v>
      </c>
    </row>
    <row r="184" spans="1:228" x14ac:dyDescent="0.25">
      <c r="A184" s="209"/>
      <c r="B184" s="212"/>
      <c r="C184" s="45">
        <v>42314</v>
      </c>
      <c r="D184" s="71">
        <v>1.2</v>
      </c>
      <c r="E184" s="71">
        <v>11.9</v>
      </c>
      <c r="F184" s="71">
        <v>7.5</v>
      </c>
      <c r="G184" s="71">
        <v>0.03</v>
      </c>
      <c r="H184" s="70">
        <v>1</v>
      </c>
      <c r="I184" s="4" t="str">
        <f>IF(D184&lt;=3,"1",IF(D184&lt;5,"3",IF(D184&lt;=15,"6",IF(D184&gt;15,"10"))))</f>
        <v>1</v>
      </c>
      <c r="J184" s="4" t="str">
        <f>IF(E184&lt;=20,"1",IF(E184&lt;=49.9,"3",IF(E184&lt;=100,"6",IF(E184&gt;100,"10"))))</f>
        <v>1</v>
      </c>
      <c r="K184" s="4" t="str">
        <f>IF(F184&gt;=6.5,"1",IF(F184&gt;=4.6,"3",IF(F184&gt;=2,"6",IF(F184&gt;=0,"10"))))</f>
        <v>1</v>
      </c>
      <c r="L184" s="4" t="str">
        <f>IF(G184&lt;=0.5,"1",IF(G184&lt;1,"3",IF(G184&lt;=3,"6",IF(G184&gt;=3,"10"))))</f>
        <v>1</v>
      </c>
      <c r="M184" s="209"/>
      <c r="N184" s="212"/>
      <c r="O184" s="45">
        <v>42314</v>
      </c>
      <c r="P184" s="71">
        <v>1.7</v>
      </c>
      <c r="Q184" s="71">
        <v>20.399999999999999</v>
      </c>
      <c r="R184" s="71">
        <v>7.9</v>
      </c>
      <c r="S184" s="71">
        <v>7.0000000000000007E-2</v>
      </c>
      <c r="T184" s="70">
        <f t="shared" si="10"/>
        <v>1.5</v>
      </c>
      <c r="U184" s="4" t="str">
        <f t="shared" si="11"/>
        <v>1</v>
      </c>
      <c r="V184" s="4" t="str">
        <f t="shared" si="12"/>
        <v>3</v>
      </c>
      <c r="W184" s="4" t="str">
        <f t="shared" si="13"/>
        <v>1</v>
      </c>
      <c r="X184" s="4" t="str">
        <f t="shared" si="14"/>
        <v>1</v>
      </c>
      <c r="Y184" s="209"/>
      <c r="Z184" s="244"/>
      <c r="AA184" s="45">
        <v>42314</v>
      </c>
      <c r="AB184" s="71">
        <v>5.4</v>
      </c>
      <c r="AC184" s="71">
        <v>10.6</v>
      </c>
      <c r="AD184" s="71">
        <v>6.5</v>
      </c>
      <c r="AE184" s="71">
        <v>2.2599999999999998</v>
      </c>
      <c r="AF184" s="70">
        <f t="shared" si="85"/>
        <v>3.5</v>
      </c>
      <c r="AG184" s="4" t="str">
        <f t="shared" si="86"/>
        <v>6</v>
      </c>
      <c r="AH184" s="4" t="str">
        <f t="shared" si="87"/>
        <v>1</v>
      </c>
      <c r="AI184" s="4" t="str">
        <f t="shared" si="88"/>
        <v>1</v>
      </c>
      <c r="AJ184" s="4" t="str">
        <f t="shared" si="89"/>
        <v>6</v>
      </c>
      <c r="AK184" s="209"/>
      <c r="AL184" s="212"/>
      <c r="AM184" s="45">
        <v>42314</v>
      </c>
      <c r="AN184" s="71">
        <v>27.2</v>
      </c>
      <c r="AO184" s="71">
        <v>32.5</v>
      </c>
      <c r="AP184" s="71">
        <v>1.9</v>
      </c>
      <c r="AQ184" s="71">
        <v>6.19</v>
      </c>
      <c r="AR184" s="70">
        <f t="shared" si="15"/>
        <v>8.25</v>
      </c>
      <c r="AS184" s="4" t="str">
        <f t="shared" si="16"/>
        <v>10</v>
      </c>
      <c r="AT184" s="4" t="str">
        <f t="shared" si="17"/>
        <v>3</v>
      </c>
      <c r="AU184" s="4" t="str">
        <f t="shared" si="18"/>
        <v>10</v>
      </c>
      <c r="AV184" s="4" t="str">
        <f t="shared" si="19"/>
        <v>10</v>
      </c>
      <c r="AW184" s="209"/>
      <c r="AX184" s="212"/>
      <c r="AY184" s="45">
        <v>42314</v>
      </c>
      <c r="AZ184" s="76">
        <v>9.6999999999999993</v>
      </c>
      <c r="BA184" s="76">
        <v>14.6</v>
      </c>
      <c r="BB184" s="76">
        <v>5.3</v>
      </c>
      <c r="BC184" s="76">
        <v>12.7</v>
      </c>
      <c r="BD184" s="70">
        <f t="shared" si="90"/>
        <v>5</v>
      </c>
      <c r="BE184" s="4" t="str">
        <f t="shared" si="91"/>
        <v>6</v>
      </c>
      <c r="BF184" s="4" t="str">
        <f t="shared" si="92"/>
        <v>1</v>
      </c>
      <c r="BG184" s="4" t="str">
        <f t="shared" si="93"/>
        <v>3</v>
      </c>
      <c r="BH184" s="4" t="str">
        <f t="shared" si="94"/>
        <v>10</v>
      </c>
      <c r="BI184" s="209"/>
      <c r="BJ184" s="212"/>
      <c r="BK184" s="45">
        <v>42314</v>
      </c>
      <c r="BL184" s="71">
        <v>6.1</v>
      </c>
      <c r="BM184" s="71">
        <v>27.2</v>
      </c>
      <c r="BN184" s="71">
        <v>1.8</v>
      </c>
      <c r="BO184" s="71">
        <v>8.8000000000000007</v>
      </c>
      <c r="BP184" s="70">
        <f t="shared" si="20"/>
        <v>7.25</v>
      </c>
      <c r="BQ184" s="4" t="str">
        <f t="shared" si="21"/>
        <v>6</v>
      </c>
      <c r="BR184" s="4" t="str">
        <f t="shared" si="22"/>
        <v>3</v>
      </c>
      <c r="BS184" s="4" t="str">
        <f t="shared" si="23"/>
        <v>10</v>
      </c>
      <c r="BT184" s="4" t="str">
        <f t="shared" si="24"/>
        <v>10</v>
      </c>
      <c r="BU184" s="209"/>
      <c r="BV184" s="215"/>
      <c r="BW184" s="3">
        <v>42313</v>
      </c>
      <c r="BX184" s="6">
        <v>36.9</v>
      </c>
      <c r="BY184" s="6">
        <v>19.7</v>
      </c>
      <c r="BZ184" s="6">
        <v>1.2</v>
      </c>
      <c r="CA184" s="6">
        <v>60.7</v>
      </c>
      <c r="CB184" s="70">
        <f>(CC184+CD184+CE184+CF184)/4</f>
        <v>7.75</v>
      </c>
      <c r="CC184" s="4" t="str">
        <f>IF(BX184&lt;=3,"1",IF(BX184&lt;5,"3",IF(BX184&lt;=15,"6",IF(BX184&gt;15,"10"))))</f>
        <v>10</v>
      </c>
      <c r="CD184" s="4" t="str">
        <f>IF(BY184&lt;=20,"1",IF(BY184&lt;=49.9,"3",IF(BY184&lt;=100,"6",IF(BY184&gt;100,"10"))))</f>
        <v>1</v>
      </c>
      <c r="CE184" s="4" t="str">
        <f>IF(BZ184&gt;=6.5,"1",IF(BZ184&gt;=4.6,"3",IF(BZ184&gt;=2,"6",IF(BZ184&gt;=0,"10"))))</f>
        <v>10</v>
      </c>
      <c r="CF184" s="4" t="str">
        <f>IF(CA184&lt;=0.5,"1",IF(CA184&lt;1,"3",IF(CA184&lt;=3,"6",IF(CA184&gt;=3,"10"))))</f>
        <v>10</v>
      </c>
      <c r="CG184" s="227"/>
      <c r="CH184" s="240"/>
      <c r="CI184" s="3">
        <v>42313</v>
      </c>
      <c r="CJ184" s="6">
        <v>12.5</v>
      </c>
      <c r="CK184" s="6">
        <v>36.5</v>
      </c>
      <c r="CL184" s="6">
        <v>2.1</v>
      </c>
      <c r="CM184" s="6">
        <v>25.9</v>
      </c>
      <c r="CN184" s="70">
        <f>(CO184+CP184+CQ184+CR184)/4</f>
        <v>6.25</v>
      </c>
      <c r="CO184" s="4" t="str">
        <f>IF(CJ184&lt;=3,"1",IF(CJ184&lt;5,"3",IF(CJ184&lt;=15,"6",IF(CJ184&gt;15,"10"))))</f>
        <v>6</v>
      </c>
      <c r="CP184" s="4" t="str">
        <f>IF(CK184&lt;=20,"1",IF(CK184&lt;=49.9,"3",IF(CK184&lt;=100,"6",IF(CK184&gt;100,"10"))))</f>
        <v>3</v>
      </c>
      <c r="CQ184" s="4" t="str">
        <f>IF(CL184&gt;=6.5,"1",IF(CL184&gt;=4.6,"3",IF(CL184&gt;=2,"6",IF(CL184&gt;=0,"10"))))</f>
        <v>6</v>
      </c>
      <c r="CR184" s="4" t="str">
        <f>IF(CM184&lt;=0.5,"1",IF(CM184&lt;1,"3",IF(CM184&lt;=3,"6",IF(CM184&gt;=3,"10"))))</f>
        <v>10</v>
      </c>
      <c r="CS184" s="209"/>
      <c r="CT184" s="215"/>
      <c r="CU184" s="3">
        <v>42313</v>
      </c>
      <c r="CV184" s="6">
        <v>11.3</v>
      </c>
      <c r="CW184" s="6">
        <v>19.8</v>
      </c>
      <c r="CX184" s="6">
        <v>4.7</v>
      </c>
      <c r="CY184" s="6">
        <v>1.07</v>
      </c>
      <c r="CZ184" s="70">
        <f>(DA184+DB184+DC184+DD184)/4</f>
        <v>4</v>
      </c>
      <c r="DA184" s="4" t="str">
        <f>IF(CV184&lt;=3,"1",IF(CV184&lt;5,"3",IF(CV184&lt;=15,"6",IF(CV184&gt;15,"10"))))</f>
        <v>6</v>
      </c>
      <c r="DB184" s="4" t="str">
        <f>IF(CW184&lt;=20,"1",IF(CW184&lt;=49.9,"3",IF(CW184&lt;=100,"6",IF(CW184&gt;100,"10"))))</f>
        <v>1</v>
      </c>
      <c r="DC184" s="4" t="str">
        <f>IF(CX184&gt;=6.5,"1",IF(CX184&gt;=4.6,"3",IF(CX184&gt;=2,"6",IF(CX184&gt;=0,"10"))))</f>
        <v>3</v>
      </c>
      <c r="DD184" s="4" t="str">
        <f>IF(CY184&lt;=0.5,"1",IF(CY184&lt;1,"3",IF(CY184&lt;=3,"6",IF(CY184&gt;=3,"10"))))</f>
        <v>6</v>
      </c>
      <c r="DE184" s="209"/>
      <c r="DF184" s="215"/>
      <c r="DG184" s="121">
        <v>42313</v>
      </c>
      <c r="DH184" s="117">
        <v>27.4</v>
      </c>
      <c r="DI184" s="117">
        <v>13.8</v>
      </c>
      <c r="DJ184" s="117">
        <v>0.9</v>
      </c>
      <c r="DK184" s="117">
        <v>41.9</v>
      </c>
      <c r="DL184" s="70">
        <f t="shared" si="0"/>
        <v>7.75</v>
      </c>
      <c r="DM184" s="4" t="str">
        <f t="shared" si="1"/>
        <v>10</v>
      </c>
      <c r="DN184" s="4" t="str">
        <f t="shared" si="2"/>
        <v>1</v>
      </c>
      <c r="DO184" s="4" t="str">
        <f t="shared" si="3"/>
        <v>10</v>
      </c>
      <c r="DP184" s="4" t="str">
        <f t="shared" si="4"/>
        <v>10</v>
      </c>
      <c r="DQ184" s="209"/>
      <c r="DR184" s="215"/>
      <c r="DS184" s="3">
        <v>42313</v>
      </c>
      <c r="DT184" s="6">
        <v>29.6</v>
      </c>
      <c r="DU184" s="6">
        <v>16</v>
      </c>
      <c r="DV184" s="6">
        <v>2.5</v>
      </c>
      <c r="DW184" s="6">
        <v>45.6</v>
      </c>
      <c r="DX184" s="70">
        <f>(DY184+DZ184+EA184+EB184)/4</f>
        <v>6.75</v>
      </c>
      <c r="DY184" s="4" t="str">
        <f>IF(DT184&lt;=3,"1",IF(DT184&lt;5,"3",IF(DT184&lt;=15,"6",IF(DT184&gt;15,"10"))))</f>
        <v>10</v>
      </c>
      <c r="DZ184" s="4" t="str">
        <f>IF(DU184&lt;=20,"1",IF(DU184&lt;=49.9,"3",IF(DU184&lt;=100,"6",IF(DU184&gt;100,"10"))))</f>
        <v>1</v>
      </c>
      <c r="EA184" s="4" t="str">
        <f>IF(DV184&gt;=6.5,"1",IF(DV184&gt;=4.6,"3",IF(DV184&gt;=2,"6",IF(DV184&gt;=0,"10"))))</f>
        <v>6</v>
      </c>
      <c r="EB184" s="4" t="str">
        <f>IF(DW184&lt;=0.5,"1",IF(DW184&lt;1,"3",IF(DW184&lt;=3,"6",IF(DW184&gt;=3,"10"))))</f>
        <v>10</v>
      </c>
      <c r="EC184" s="209"/>
      <c r="ED184" s="215"/>
      <c r="EE184" s="3">
        <v>42313</v>
      </c>
      <c r="EF184" s="6">
        <v>24.3</v>
      </c>
      <c r="EG184" s="6">
        <v>22.9</v>
      </c>
      <c r="EH184" s="6">
        <v>5</v>
      </c>
      <c r="EI184" s="6">
        <v>36.299999999999997</v>
      </c>
      <c r="EJ184" s="70">
        <f>(EK184+EL184+EM184+EN184)/4</f>
        <v>6.5</v>
      </c>
      <c r="EK184" s="4" t="str">
        <f>IF(EF184&lt;=3,"1",IF(EF184&lt;5,"3",IF(EF184&lt;=15,"6",IF(EF184&gt;15,"10"))))</f>
        <v>10</v>
      </c>
      <c r="EL184" s="4" t="str">
        <f>IF(EG184&lt;=20,"1",IF(EG184&lt;=49.9,"3",IF(EG184&lt;=100,"6",IF(EG184&gt;100,"10"))))</f>
        <v>3</v>
      </c>
      <c r="EM184" s="4" t="str">
        <f>IF(EH184&gt;=6.5,"1",IF(EH184&gt;=4.6,"3",IF(EH184&gt;=2,"6",IF(EH184&gt;=0,"10"))))</f>
        <v>3</v>
      </c>
      <c r="EN184" s="4" t="str">
        <f>IF(EI184&lt;=0.5,"1",IF(EI184&lt;1,"3",IF(EI184&lt;=3,"6",IF(EI184&gt;=3,"10"))))</f>
        <v>10</v>
      </c>
      <c r="EO184" s="209"/>
      <c r="EP184" s="215"/>
      <c r="EQ184" s="3">
        <v>42313</v>
      </c>
      <c r="ER184" s="6">
        <v>48.7</v>
      </c>
      <c r="ES184" s="6">
        <v>15.8</v>
      </c>
      <c r="ET184" s="6">
        <v>1.1000000000000001</v>
      </c>
      <c r="EU184" s="6">
        <v>27.1</v>
      </c>
      <c r="EV184" s="70">
        <f>(EW184+EX184+EY184+EZ184)/4</f>
        <v>7.75</v>
      </c>
      <c r="EW184" s="4" t="str">
        <f>IF(ER184&lt;=3,"1",IF(ER184&lt;5,"3",IF(ER184&lt;=15,"6",IF(ER184&gt;15,"10"))))</f>
        <v>10</v>
      </c>
      <c r="EX184" s="4" t="str">
        <f>IF(ES184&lt;=20,"1",IF(ES184&lt;=49.9,"3",IF(ES184&lt;=100,"6",IF(ES184&gt;100,"10"))))</f>
        <v>1</v>
      </c>
      <c r="EY184" s="4" t="str">
        <f>IF(ET184&gt;=6.5,"1",IF(ET184&gt;=4.6,"3",IF(ET184&gt;=2,"6",IF(ET184&gt;=0,"10"))))</f>
        <v>10</v>
      </c>
      <c r="EZ184" s="4" t="str">
        <f>IF(EU184&lt;=0.5,"1",IF(EU184&lt;1,"3",IF(EU184&lt;=3,"6",IF(EU184&gt;=3,"10"))))</f>
        <v>10</v>
      </c>
      <c r="FA184" s="209"/>
      <c r="FB184" s="215"/>
      <c r="FC184" s="3">
        <v>42313</v>
      </c>
      <c r="FD184" s="6">
        <v>27.1</v>
      </c>
      <c r="FE184" s="6">
        <v>22.1</v>
      </c>
      <c r="FF184" s="6">
        <v>0.8</v>
      </c>
      <c r="FG184" s="6">
        <v>45.3</v>
      </c>
      <c r="FH184" s="70">
        <f>(FI184+FJ184+FK184+FL184)/4</f>
        <v>8.25</v>
      </c>
      <c r="FI184" s="4" t="str">
        <f>IF(FD184&lt;=3,"1",IF(FD184&lt;5,"3",IF(FD184&lt;=15,"6",IF(FD184&gt;15,"10"))))</f>
        <v>10</v>
      </c>
      <c r="FJ184" s="4" t="str">
        <f>IF(FE184&lt;=20,"1",IF(FE184&lt;=49.9,"3",IF(FE184&lt;=100,"6",IF(FE184&gt;100,"10"))))</f>
        <v>3</v>
      </c>
      <c r="FK184" s="4" t="str">
        <f>IF(FF184&gt;=6.5,"1",IF(FF184&gt;=4.6,"3",IF(FF184&gt;=2,"6",IF(FF184&gt;=0,"10"))))</f>
        <v>10</v>
      </c>
      <c r="FL184" s="4" t="str">
        <f>IF(FG184&lt;=0.5,"1",IF(FG184&lt;1,"3",IF(FG184&lt;=3,"6",IF(FG184&gt;=3,"10"))))</f>
        <v>10</v>
      </c>
      <c r="FM184" s="209"/>
      <c r="FN184" s="215"/>
      <c r="FO184" s="3">
        <v>42313</v>
      </c>
      <c r="FP184" s="6">
        <v>13.2</v>
      </c>
      <c r="FQ184" s="6">
        <v>81</v>
      </c>
      <c r="FR184" s="6">
        <v>3.6</v>
      </c>
      <c r="FS184" s="6">
        <v>16.100000000000001</v>
      </c>
      <c r="FT184" s="70">
        <f>(FU184+FV184+FW184+FX184)/4</f>
        <v>7</v>
      </c>
      <c r="FU184" s="4" t="str">
        <f>IF(FP184&lt;=3,"1",IF(FP184&lt;5,"3",IF(FP184&lt;=15,"6",IF(FP184&gt;15,"10"))))</f>
        <v>6</v>
      </c>
      <c r="FV184" s="4" t="str">
        <f>IF(FQ184&lt;=20,"1",IF(FQ184&lt;=49.9,"3",IF(FQ184&lt;=100,"6",IF(FQ184&gt;100,"10"))))</f>
        <v>6</v>
      </c>
      <c r="FW184" s="4" t="str">
        <f>IF(FR184&gt;=6.5,"1",IF(FR184&gt;=4.6,"3",IF(FR184&gt;=2,"6",IF(FR184&gt;=0,"10"))))</f>
        <v>6</v>
      </c>
      <c r="FX184" s="4" t="str">
        <f>IF(FS184&lt;=0.5,"1",IF(FS184&lt;1,"3",IF(FS184&lt;=3,"6",IF(FS184&gt;=3,"10"))))</f>
        <v>10</v>
      </c>
      <c r="FY184" s="209"/>
      <c r="FZ184" s="215"/>
      <c r="GA184" s="3">
        <v>42313</v>
      </c>
      <c r="GB184" s="6">
        <v>13.3</v>
      </c>
      <c r="GC184" s="6">
        <v>47.1</v>
      </c>
      <c r="GD184" s="6">
        <v>3.3</v>
      </c>
      <c r="GE184" s="6">
        <v>32.700000000000003</v>
      </c>
      <c r="GF184" s="70">
        <f>(GG184+GH184+GI184+GJ184)/4</f>
        <v>6.25</v>
      </c>
      <c r="GG184" s="4" t="str">
        <f>IF(GB184&lt;=3,"1",IF(GB184&lt;5,"3",IF(GB184&lt;=15,"6",IF(GB184&gt;15,"10"))))</f>
        <v>6</v>
      </c>
      <c r="GH184" s="4" t="str">
        <f>IF(GC184&lt;=20,"1",IF(GC184&lt;=49.9,"3",IF(GC184&lt;=100,"6",IF(GC184&gt;100,"10"))))</f>
        <v>3</v>
      </c>
      <c r="GI184" s="4" t="str">
        <f>IF(GD184&gt;=6.5,"1",IF(GD184&gt;=4.6,"3",IF(GD184&gt;=2,"6",IF(GD184&gt;=0,"10"))))</f>
        <v>6</v>
      </c>
      <c r="GJ184" s="4" t="str">
        <f>IF(GE184&lt;=0.5,"1",IF(GE184&lt;1,"3",IF(GE184&lt;=3,"6",IF(GE184&gt;=3,"10"))))</f>
        <v>10</v>
      </c>
      <c r="GK184" s="209"/>
      <c r="GL184" s="215"/>
      <c r="GM184" s="3">
        <v>42313</v>
      </c>
      <c r="GN184" s="6">
        <v>24.5</v>
      </c>
      <c r="GO184" s="6">
        <v>19</v>
      </c>
      <c r="GP184" s="6">
        <v>1.2</v>
      </c>
      <c r="GQ184" s="6">
        <v>32.4</v>
      </c>
      <c r="GR184" s="70">
        <f>(GS184+GT184+GU184+GV184)/4</f>
        <v>7.75</v>
      </c>
      <c r="GS184" s="4" t="str">
        <f>IF(GN184&lt;=3,"1",IF(GN184&lt;5,"3",IF(GN184&lt;=15,"6",IF(GN184&gt;15,"10"))))</f>
        <v>10</v>
      </c>
      <c r="GT184" s="4" t="str">
        <f>IF(GO184&lt;=20,"1",IF(GO184&lt;=49.9,"3",IF(GO184&lt;=100,"6",IF(GO184&gt;100,"10"))))</f>
        <v>1</v>
      </c>
      <c r="GU184" s="4" t="str">
        <f>IF(GP184&gt;=6.5,"1",IF(GP184&gt;=4.6,"3",IF(GP184&gt;=2,"6",IF(GP184&gt;=0,"10"))))</f>
        <v>10</v>
      </c>
      <c r="GV184" s="4" t="str">
        <f>IF(GQ184&lt;=0.5,"1",IF(GQ184&lt;1,"3",IF(GQ184&lt;=3,"6",IF(GQ184&gt;=3,"10"))))</f>
        <v>10</v>
      </c>
      <c r="GW184" s="209"/>
      <c r="GX184" s="215"/>
      <c r="GY184" s="3">
        <v>42313</v>
      </c>
      <c r="GZ184" s="6">
        <v>24.6</v>
      </c>
      <c r="HA184" s="6">
        <v>14.2</v>
      </c>
      <c r="HB184" s="6">
        <v>0.9</v>
      </c>
      <c r="HC184" s="6">
        <v>47.9</v>
      </c>
      <c r="HD184" s="70">
        <f>(HE184+HF184+HG184+HH184)/4</f>
        <v>7.75</v>
      </c>
      <c r="HE184" s="4" t="str">
        <f>IF(GZ184&lt;=3,"1",IF(GZ184&lt;5,"3",IF(GZ184&lt;=15,"6",IF(GZ184&gt;15,"10"))))</f>
        <v>10</v>
      </c>
      <c r="HF184" s="4" t="str">
        <f>IF(HA184&lt;=20,"1",IF(HA184&lt;=49.9,"3",IF(HA184&lt;=100,"6",IF(HA184&gt;100,"10"))))</f>
        <v>1</v>
      </c>
      <c r="HG184" s="4" t="str">
        <f>IF(HB184&gt;=6.5,"1",IF(HB184&gt;=4.6,"3",IF(HB184&gt;=2,"6",IF(HB184&gt;=0,"10"))))</f>
        <v>10</v>
      </c>
      <c r="HH184" s="4" t="str">
        <f>IF(HC184&lt;=0.5,"1",IF(HC184&lt;1,"3",IF(HC184&lt;=3,"6",IF(HC184&gt;=3,"10"))))</f>
        <v>10</v>
      </c>
      <c r="HI184" s="209"/>
      <c r="HJ184" s="215"/>
      <c r="HK184" s="3">
        <v>42313</v>
      </c>
      <c r="HL184" s="6">
        <v>26.5</v>
      </c>
      <c r="HM184" s="6">
        <v>15.1</v>
      </c>
      <c r="HN184" s="6">
        <v>0.7</v>
      </c>
      <c r="HO184" s="6">
        <v>45.9</v>
      </c>
      <c r="HP184" s="70">
        <f>(HQ184+HR184+HS184+HT184)/4</f>
        <v>7.75</v>
      </c>
      <c r="HQ184" s="4" t="str">
        <f>IF(HL184&lt;=3,"1",IF(HL184&lt;5,"3",IF(HL184&lt;=15,"6",IF(HL184&gt;15,"10"))))</f>
        <v>10</v>
      </c>
      <c r="HR184" s="4" t="str">
        <f>IF(HM184&lt;=20,"1",IF(HM184&lt;=49.9,"3",IF(HM184&lt;=100,"6",IF(HM184&gt;100,"10"))))</f>
        <v>1</v>
      </c>
      <c r="HS184" s="4" t="str">
        <f>IF(HN184&gt;=6.5,"1",IF(HN184&gt;=4.6,"3",IF(HN184&gt;=2,"6",IF(HN184&gt;=0,"10"))))</f>
        <v>10</v>
      </c>
      <c r="HT184" s="4" t="str">
        <f>IF(HO184&lt;=0.5,"1",IF(HO184&lt;1,"3",IF(HO184&lt;=3,"6",IF(HO184&gt;=3,"10"))))</f>
        <v>10</v>
      </c>
    </row>
    <row r="185" spans="1:228" ht="17.25" thickBot="1" x14ac:dyDescent="0.3">
      <c r="A185" s="210"/>
      <c r="B185" s="213"/>
      <c r="C185" s="81">
        <v>42341</v>
      </c>
      <c r="D185" s="76">
        <v>1</v>
      </c>
      <c r="E185" s="76">
        <v>9.3000000000000007</v>
      </c>
      <c r="F185" s="76">
        <v>7.8</v>
      </c>
      <c r="G185" s="76">
        <v>0.05</v>
      </c>
      <c r="H185" s="70">
        <f>(I185+J185+K185+L185)/4</f>
        <v>1</v>
      </c>
      <c r="I185" s="4" t="str">
        <f>IF(D185&lt;=3,"1",IF(D185&lt;5,"3",IF(D185&lt;=15,"6",IF(D185&gt;15,"10"))))</f>
        <v>1</v>
      </c>
      <c r="J185" s="4" t="str">
        <f>IF(E185&lt;=20,"1",IF(E185&lt;=49.9,"3",IF(E185&lt;=100,"6",IF(E185&gt;100,"10"))))</f>
        <v>1</v>
      </c>
      <c r="K185" s="4" t="str">
        <f>IF(F185&gt;=6.5,"1",IF(F185&gt;=4.6,"3",IF(F185&gt;=2,"6",IF(F185&gt;=0,"10"))))</f>
        <v>1</v>
      </c>
      <c r="L185" s="4" t="str">
        <f>IF(G185&lt;=0.5,"1",IF(G185&lt;1,"3",IF(G185&lt;=3,"6",IF(G185&gt;=3,"10"))))</f>
        <v>1</v>
      </c>
      <c r="M185" s="210"/>
      <c r="N185" s="213"/>
      <c r="O185" s="45">
        <v>42341</v>
      </c>
      <c r="P185" s="76">
        <v>1</v>
      </c>
      <c r="Q185" s="76">
        <v>6.3</v>
      </c>
      <c r="R185" s="76">
        <v>7.5</v>
      </c>
      <c r="S185" s="76">
        <v>7.0000000000000007E-2</v>
      </c>
      <c r="T185" s="70">
        <f t="shared" si="10"/>
        <v>1</v>
      </c>
      <c r="U185" s="4" t="str">
        <f t="shared" si="11"/>
        <v>1</v>
      </c>
      <c r="V185" s="4" t="str">
        <f t="shared" si="12"/>
        <v>1</v>
      </c>
      <c r="W185" s="4" t="str">
        <f t="shared" si="13"/>
        <v>1</v>
      </c>
      <c r="X185" s="4" t="str">
        <f t="shared" si="14"/>
        <v>1</v>
      </c>
      <c r="Y185" s="210"/>
      <c r="Z185" s="245"/>
      <c r="AA185" s="45">
        <v>42341</v>
      </c>
      <c r="AB185" s="114">
        <v>2.6</v>
      </c>
      <c r="AC185" s="114">
        <v>15.5</v>
      </c>
      <c r="AD185" s="114">
        <v>8.1999999999999993</v>
      </c>
      <c r="AE185" s="114">
        <v>8.27</v>
      </c>
      <c r="AF185" s="70">
        <f t="shared" si="85"/>
        <v>3.25</v>
      </c>
      <c r="AG185" s="4" t="str">
        <f t="shared" si="86"/>
        <v>1</v>
      </c>
      <c r="AH185" s="4" t="str">
        <f t="shared" si="87"/>
        <v>1</v>
      </c>
      <c r="AI185" s="4" t="str">
        <f t="shared" si="88"/>
        <v>1</v>
      </c>
      <c r="AJ185" s="4" t="str">
        <f t="shared" si="89"/>
        <v>10</v>
      </c>
      <c r="AK185" s="210"/>
      <c r="AL185" s="213"/>
      <c r="AM185" s="45">
        <v>42341</v>
      </c>
      <c r="AN185" s="76">
        <v>10.6</v>
      </c>
      <c r="AO185" s="76">
        <v>15.2</v>
      </c>
      <c r="AP185" s="76">
        <v>1.4</v>
      </c>
      <c r="AQ185" s="76">
        <v>10.8</v>
      </c>
      <c r="AR185" s="70">
        <f t="shared" si="15"/>
        <v>6.75</v>
      </c>
      <c r="AS185" s="4" t="str">
        <f t="shared" si="16"/>
        <v>6</v>
      </c>
      <c r="AT185" s="4" t="str">
        <f t="shared" si="17"/>
        <v>1</v>
      </c>
      <c r="AU185" s="4" t="str">
        <f t="shared" si="18"/>
        <v>10</v>
      </c>
      <c r="AV185" s="4" t="str">
        <f t="shared" si="19"/>
        <v>10</v>
      </c>
      <c r="AW185" s="210"/>
      <c r="AX185" s="213"/>
      <c r="AY185" s="45">
        <v>42341</v>
      </c>
      <c r="AZ185" s="76">
        <v>14.5</v>
      </c>
      <c r="BA185" s="76">
        <v>22.8</v>
      </c>
      <c r="BB185" s="76">
        <v>5.7</v>
      </c>
      <c r="BC185" s="76">
        <v>14.8</v>
      </c>
      <c r="BD185" s="70">
        <f t="shared" si="90"/>
        <v>5.5</v>
      </c>
      <c r="BE185" s="4" t="str">
        <f t="shared" si="91"/>
        <v>6</v>
      </c>
      <c r="BF185" s="4" t="str">
        <f t="shared" si="92"/>
        <v>3</v>
      </c>
      <c r="BG185" s="4" t="str">
        <f t="shared" si="93"/>
        <v>3</v>
      </c>
      <c r="BH185" s="4" t="str">
        <f t="shared" si="94"/>
        <v>10</v>
      </c>
      <c r="BI185" s="210"/>
      <c r="BJ185" s="213"/>
      <c r="BK185" s="45">
        <v>42341</v>
      </c>
      <c r="BL185" s="76">
        <v>7</v>
      </c>
      <c r="BM185" s="76">
        <v>18.399999999999999</v>
      </c>
      <c r="BN185" s="76">
        <v>2.8</v>
      </c>
      <c r="BO185" s="76">
        <v>12.1</v>
      </c>
      <c r="BP185" s="70">
        <f t="shared" si="20"/>
        <v>5.75</v>
      </c>
      <c r="BQ185" s="4" t="str">
        <f t="shared" si="21"/>
        <v>6</v>
      </c>
      <c r="BR185" s="4" t="str">
        <f t="shared" si="22"/>
        <v>1</v>
      </c>
      <c r="BS185" s="4" t="str">
        <f t="shared" si="23"/>
        <v>6</v>
      </c>
      <c r="BT185" s="4" t="str">
        <f t="shared" si="24"/>
        <v>10</v>
      </c>
      <c r="BU185" s="210"/>
      <c r="BV185" s="216"/>
      <c r="BW185" s="121">
        <v>42346</v>
      </c>
      <c r="BX185" s="117">
        <v>42.1</v>
      </c>
      <c r="BY185" s="117">
        <v>21.1</v>
      </c>
      <c r="BZ185" s="117">
        <v>1.5</v>
      </c>
      <c r="CA185" s="117">
        <v>55.5</v>
      </c>
      <c r="CB185" s="5">
        <f>(CC185+CD185+CE185+CF185)/4</f>
        <v>8.25</v>
      </c>
      <c r="CC185" s="4" t="str">
        <f>IF(BX185&lt;3,"1",IF(BX185&lt;5,"3",IF(BX185&lt;=15,"6",IF(BX185&gt;15,"10"))))</f>
        <v>10</v>
      </c>
      <c r="CD185" s="4" t="str">
        <f>IF(BY185&lt;20,"1",IF(BY185&lt;=49,"3",IF(BY185&lt;=100,"6",IF(BY185&gt;100,"10"))))</f>
        <v>3</v>
      </c>
      <c r="CE185" s="4" t="str">
        <f>IF(BZ185&gt;=6.5,"1",IF(BZ185&gt;=4.6,"3",IF(BZ185&gt;=2,"6",IF(BZ185&gt;=0,"10"))))</f>
        <v>10</v>
      </c>
      <c r="CF185" s="4" t="str">
        <f>IF(CA185&lt;0.5,"1",IF(CA185&lt;1,"3",IF(CA185&lt;=3,"6",IF(CA185&gt;=3,"10"))))</f>
        <v>10</v>
      </c>
      <c r="CG185" s="228"/>
      <c r="CH185" s="241"/>
      <c r="CI185" s="121">
        <v>42346</v>
      </c>
      <c r="CJ185" s="117">
        <v>13.7</v>
      </c>
      <c r="CK185" s="117">
        <v>23.1</v>
      </c>
      <c r="CL185" s="117">
        <v>2.7</v>
      </c>
      <c r="CM185" s="117">
        <v>18.7</v>
      </c>
      <c r="CN185" s="5">
        <f>(CO185+CP185+CQ185+CR185)/4</f>
        <v>6.25</v>
      </c>
      <c r="CO185" s="4" t="str">
        <f>IF(CJ185&lt;3,"1",IF(CJ185&lt;5,"3",IF(CJ185&lt;=15,"6",IF(CJ185&gt;15,"10"))))</f>
        <v>6</v>
      </c>
      <c r="CP185" s="4" t="str">
        <f>IF(CK185&lt;20,"1",IF(CK185&lt;=49,"3",IF(CK185&lt;=100,"6",IF(CK185&gt;100,"10"))))</f>
        <v>3</v>
      </c>
      <c r="CQ185" s="4" t="str">
        <f>IF(CL185&gt;=6.5,"1",IF(CL185&gt;=4.6,"3",IF(CL185&gt;=2,"6",IF(CL185&gt;=0,"10"))))</f>
        <v>6</v>
      </c>
      <c r="CR185" s="4" t="str">
        <f>IF(CM185&lt;0.5,"1",IF(CM185&lt;1,"3",IF(CM185&lt;=3,"6",IF(CM185&gt;=3,"10"))))</f>
        <v>10</v>
      </c>
      <c r="CS185" s="210"/>
      <c r="CT185" s="216"/>
      <c r="CU185" s="121">
        <v>42346</v>
      </c>
      <c r="CV185" s="117">
        <v>4.5</v>
      </c>
      <c r="CW185" s="117">
        <v>12.8</v>
      </c>
      <c r="CX185" s="117">
        <v>4.7</v>
      </c>
      <c r="CY185" s="117">
        <v>1.17</v>
      </c>
      <c r="CZ185" s="5">
        <f>(DA185+DB185+DC185+DD185)/4</f>
        <v>3.25</v>
      </c>
      <c r="DA185" s="4" t="str">
        <f>IF(CV185&lt;3,"1",IF(CV185&lt;5,"3",IF(CV185&lt;=15,"6",IF(CV185&gt;15,"10"))))</f>
        <v>3</v>
      </c>
      <c r="DB185" s="4" t="str">
        <f>IF(CW185&lt;20,"1",IF(CW185&lt;=49,"3",IF(CW185&lt;=100,"6",IF(CW185&gt;100,"10"))))</f>
        <v>1</v>
      </c>
      <c r="DC185" s="4" t="str">
        <f>IF(CX185&gt;=6.5,"1",IF(CX185&gt;=4.6,"3",IF(CX185&gt;=2,"6",IF(CX185&gt;=0,"10"))))</f>
        <v>3</v>
      </c>
      <c r="DD185" s="4" t="str">
        <f>IF(CY185&lt;0.5,"1",IF(CY185&lt;1,"3",IF(CY185&lt;=3,"6",IF(CY185&gt;=3,"10"))))</f>
        <v>6</v>
      </c>
      <c r="DE185" s="210"/>
      <c r="DF185" s="216"/>
      <c r="DG185" s="121">
        <v>42346</v>
      </c>
      <c r="DH185" s="117">
        <v>37.6</v>
      </c>
      <c r="DI185" s="117">
        <v>19.2</v>
      </c>
      <c r="DJ185" s="117">
        <v>0.7</v>
      </c>
      <c r="DK185" s="117">
        <v>43.5</v>
      </c>
      <c r="DL185" s="70">
        <f t="shared" si="0"/>
        <v>7.75</v>
      </c>
      <c r="DM185" s="4" t="str">
        <f t="shared" si="1"/>
        <v>10</v>
      </c>
      <c r="DN185" s="4" t="str">
        <f t="shared" si="2"/>
        <v>1</v>
      </c>
      <c r="DO185" s="4" t="str">
        <f t="shared" si="3"/>
        <v>10</v>
      </c>
      <c r="DP185" s="4" t="str">
        <f t="shared" si="4"/>
        <v>10</v>
      </c>
      <c r="DQ185" s="210"/>
      <c r="DR185" s="216"/>
      <c r="DS185" s="121">
        <v>42346</v>
      </c>
      <c r="DT185" s="117">
        <v>42.7</v>
      </c>
      <c r="DU185" s="117">
        <v>18.100000000000001</v>
      </c>
      <c r="DV185" s="117">
        <v>0.7</v>
      </c>
      <c r="DW185" s="117">
        <v>44.7</v>
      </c>
      <c r="DX185" s="5">
        <f>(DY185+DZ185+EA185+EB185)/4</f>
        <v>7.75</v>
      </c>
      <c r="DY185" s="4" t="str">
        <f>IF(DT185&lt;3,"1",IF(DT185&lt;5,"3",IF(DT185&lt;=15,"6",IF(DT185&gt;15,"10"))))</f>
        <v>10</v>
      </c>
      <c r="DZ185" s="4" t="str">
        <f>IF(DU185&lt;20,"1",IF(DU185&lt;=49,"3",IF(DU185&lt;=100,"6",IF(DU185&gt;100,"10"))))</f>
        <v>1</v>
      </c>
      <c r="EA185" s="4" t="str">
        <f>IF(DV185&gt;=6.5,"1",IF(DV185&gt;=4.6,"3",IF(DV185&gt;=2,"6",IF(DV185&gt;=0,"10"))))</f>
        <v>10</v>
      </c>
      <c r="EB185" s="4" t="str">
        <f>IF(DW185&lt;0.5,"1",IF(DW185&lt;1,"3",IF(DW185&lt;=3,"6",IF(DW185&gt;=3,"10"))))</f>
        <v>10</v>
      </c>
      <c r="EC185" s="210"/>
      <c r="ED185" s="216"/>
      <c r="EE185" s="121">
        <v>42346</v>
      </c>
      <c r="EF185" s="117">
        <v>22.9</v>
      </c>
      <c r="EG185" s="117">
        <v>16</v>
      </c>
      <c r="EH185" s="117">
        <v>0.8</v>
      </c>
      <c r="EI185" s="117">
        <v>39.9</v>
      </c>
      <c r="EJ185" s="5">
        <f>(EK185+EL185+EM185+EN185)/4</f>
        <v>7.75</v>
      </c>
      <c r="EK185" s="4" t="str">
        <f>IF(EF185&lt;3,"1",IF(EF185&lt;5,"3",IF(EF185&lt;=15,"6",IF(EF185&gt;15,"10"))))</f>
        <v>10</v>
      </c>
      <c r="EL185" s="4" t="str">
        <f>IF(EG185&lt;20,"1",IF(EG185&lt;=49,"3",IF(EG185&lt;=100,"6",IF(EG185&gt;100,"10"))))</f>
        <v>1</v>
      </c>
      <c r="EM185" s="4" t="str">
        <f>IF(EH185&gt;=6.5,"1",IF(EH185&gt;=4.6,"3",IF(EH185&gt;=2,"6",IF(EH185&gt;=0,"10"))))</f>
        <v>10</v>
      </c>
      <c r="EN185" s="4" t="str">
        <f>IF(EI185&lt;0.5,"1",IF(EI185&lt;1,"3",IF(EI185&lt;=3,"6",IF(EI185&gt;=3,"10"))))</f>
        <v>10</v>
      </c>
      <c r="EO185" s="210"/>
      <c r="EP185" s="216"/>
      <c r="EQ185" s="121">
        <v>42346</v>
      </c>
      <c r="ER185" s="117">
        <v>26.2</v>
      </c>
      <c r="ES185" s="117">
        <v>13.4</v>
      </c>
      <c r="ET185" s="117">
        <v>1.1000000000000001</v>
      </c>
      <c r="EU185" s="117">
        <v>23.3</v>
      </c>
      <c r="EV185" s="5">
        <f>(EW185+EX185+EY185+EZ185)/4</f>
        <v>7.75</v>
      </c>
      <c r="EW185" s="4" t="str">
        <f>IF(ER185&lt;3,"1",IF(ER185&lt;5,"3",IF(ER185&lt;=15,"6",IF(ER185&gt;15,"10"))))</f>
        <v>10</v>
      </c>
      <c r="EX185" s="4" t="str">
        <f>IF(ES185&lt;20,"1",IF(ES185&lt;=49,"3",IF(ES185&lt;=100,"6",IF(ES185&gt;100,"10"))))</f>
        <v>1</v>
      </c>
      <c r="EY185" s="4" t="str">
        <f>IF(ET185&gt;=6.5,"1",IF(ET185&gt;=4.6,"3",IF(ET185&gt;=2,"6",IF(ET185&gt;=0,"10"))))</f>
        <v>10</v>
      </c>
      <c r="EZ185" s="4" t="str">
        <f>IF(EU185&lt;0.5,"1",IF(EU185&lt;1,"3",IF(EU185&lt;=3,"6",IF(EU185&gt;=3,"10"))))</f>
        <v>10</v>
      </c>
      <c r="FA185" s="210"/>
      <c r="FB185" s="216"/>
      <c r="FC185" s="121">
        <v>42346</v>
      </c>
      <c r="FD185" s="117">
        <v>22.2</v>
      </c>
      <c r="FE185" s="117">
        <v>17</v>
      </c>
      <c r="FF185" s="117">
        <v>1</v>
      </c>
      <c r="FG185" s="117">
        <v>34.799999999999997</v>
      </c>
      <c r="FH185" s="5">
        <f>(FI185+FJ185+FK185+FL185)/4</f>
        <v>7.75</v>
      </c>
      <c r="FI185" s="4" t="str">
        <f>IF(FD185&lt;3,"1",IF(FD185&lt;5,"3",IF(FD185&lt;=15,"6",IF(FD185&gt;15,"10"))))</f>
        <v>10</v>
      </c>
      <c r="FJ185" s="4" t="str">
        <f>IF(FE185&lt;20,"1",IF(FE185&lt;=49,"3",IF(FE185&lt;=100,"6",IF(FE185&gt;100,"10"))))</f>
        <v>1</v>
      </c>
      <c r="FK185" s="4" t="str">
        <f>IF(FF185&gt;=6.5,"1",IF(FF185&gt;=4.6,"3",IF(FF185&gt;=2,"6",IF(FF185&gt;=0,"10"))))</f>
        <v>10</v>
      </c>
      <c r="FL185" s="4" t="str">
        <f>IF(FG185&lt;0.5,"1",IF(FG185&lt;1,"3",IF(FG185&lt;=3,"6",IF(FG185&gt;=3,"10"))))</f>
        <v>10</v>
      </c>
      <c r="FM185" s="210"/>
      <c r="FN185" s="216"/>
      <c r="FO185" s="121">
        <v>42346</v>
      </c>
      <c r="FP185" s="117">
        <v>13.1</v>
      </c>
      <c r="FQ185" s="117">
        <v>38.1</v>
      </c>
      <c r="FR185" s="117">
        <v>3.4</v>
      </c>
      <c r="FS185" s="117">
        <v>20.3</v>
      </c>
      <c r="FT185" s="5">
        <f>(FU185+FV185+FW185+FX185)/4</f>
        <v>6.25</v>
      </c>
      <c r="FU185" s="4" t="str">
        <f>IF(FP185&lt;3,"1",IF(FP185&lt;5,"3",IF(FP185&lt;=15,"6",IF(FP185&gt;15,"10"))))</f>
        <v>6</v>
      </c>
      <c r="FV185" s="4" t="str">
        <f>IF(FQ185&lt;20,"1",IF(FQ185&lt;=49,"3",IF(FQ185&lt;=100,"6",IF(FQ185&gt;100,"10"))))</f>
        <v>3</v>
      </c>
      <c r="FW185" s="4" t="str">
        <f>IF(FR185&gt;=6.5,"1",IF(FR185&gt;=4.6,"3",IF(FR185&gt;=2,"6",IF(FR185&gt;=0,"10"))))</f>
        <v>6</v>
      </c>
      <c r="FX185" s="4" t="str">
        <f>IF(FS185&lt;0.5,"1",IF(FS185&lt;1,"3",IF(FS185&lt;=3,"6",IF(FS185&gt;=3,"10"))))</f>
        <v>10</v>
      </c>
      <c r="FY185" s="210"/>
      <c r="FZ185" s="216"/>
      <c r="GA185" s="121">
        <v>42346</v>
      </c>
      <c r="GB185" s="122">
        <v>11.9</v>
      </c>
      <c r="GC185" s="122">
        <v>20.399999999999999</v>
      </c>
      <c r="GD185" s="122">
        <v>2.8</v>
      </c>
      <c r="GE185" s="122">
        <v>16.399999999999999</v>
      </c>
      <c r="GF185" s="5">
        <f>(GG185+GH185+GI185+GJ185)/4</f>
        <v>6.25</v>
      </c>
      <c r="GG185" s="4" t="str">
        <f>IF(GB185&lt;3,"1",IF(GB185&lt;5,"3",IF(GB185&lt;=15,"6",IF(GB185&gt;15,"10"))))</f>
        <v>6</v>
      </c>
      <c r="GH185" s="4" t="str">
        <f>IF(GC185&lt;20,"1",IF(GC185&lt;=49,"3",IF(GC185&lt;=100,"6",IF(GC185&gt;100,"10"))))</f>
        <v>3</v>
      </c>
      <c r="GI185" s="4" t="str">
        <f>IF(GD185&gt;=6.5,"1",IF(GD185&gt;=4.6,"3",IF(GD185&gt;=2,"6",IF(GD185&gt;=0,"10"))))</f>
        <v>6</v>
      </c>
      <c r="GJ185" s="4" t="str">
        <f>IF(GE185&lt;0.5,"1",IF(GE185&lt;1,"3",IF(GE185&lt;=3,"6",IF(GE185&gt;=3,"10"))))</f>
        <v>10</v>
      </c>
      <c r="GK185" s="210"/>
      <c r="GL185" s="216"/>
      <c r="GM185" s="121">
        <v>42346</v>
      </c>
      <c r="GN185" s="117">
        <v>88.4</v>
      </c>
      <c r="GO185" s="117">
        <v>18.8</v>
      </c>
      <c r="GP185" s="117">
        <v>0.8</v>
      </c>
      <c r="GQ185" s="117">
        <v>28.2</v>
      </c>
      <c r="GR185" s="5">
        <f>(GS185+GT185+GU185+GV185)/4</f>
        <v>7.75</v>
      </c>
      <c r="GS185" s="4" t="str">
        <f>IF(GN185&lt;3,"1",IF(GN185&lt;5,"3",IF(GN185&lt;=15,"6",IF(GN185&gt;15,"10"))))</f>
        <v>10</v>
      </c>
      <c r="GT185" s="4" t="str">
        <f>IF(GO185&lt;20,"1",IF(GO185&lt;=49,"3",IF(GO185&lt;=100,"6",IF(GO185&gt;100,"10"))))</f>
        <v>1</v>
      </c>
      <c r="GU185" s="4" t="str">
        <f>IF(GP185&gt;=6.5,"1",IF(GP185&gt;=4.6,"3",IF(GP185&gt;=2,"6",IF(GP185&gt;=0,"10"))))</f>
        <v>10</v>
      </c>
      <c r="GV185" s="4" t="str">
        <f>IF(GQ185&lt;0.5,"1",IF(GQ185&lt;1,"3",IF(GQ185&lt;=3,"6",IF(GQ185&gt;=3,"10"))))</f>
        <v>10</v>
      </c>
      <c r="GW185" s="210"/>
      <c r="GX185" s="216"/>
      <c r="GY185" s="121">
        <v>42346</v>
      </c>
      <c r="GZ185" s="117">
        <v>90.8</v>
      </c>
      <c r="HA185" s="117">
        <v>17.8</v>
      </c>
      <c r="HB185" s="117">
        <v>1</v>
      </c>
      <c r="HC185" s="117">
        <v>32.4</v>
      </c>
      <c r="HD185" s="5">
        <f>(HE185+HF185+HG185+HH185)/4</f>
        <v>7.75</v>
      </c>
      <c r="HE185" s="4" t="str">
        <f>IF(GZ185&lt;3,"1",IF(GZ185&lt;5,"3",IF(GZ185&lt;=15,"6",IF(GZ185&gt;15,"10"))))</f>
        <v>10</v>
      </c>
      <c r="HF185" s="4" t="str">
        <f>IF(HA185&lt;20,"1",IF(HA185&lt;=49,"3",IF(HA185&lt;=100,"6",IF(HA185&gt;100,"10"))))</f>
        <v>1</v>
      </c>
      <c r="HG185" s="4" t="str">
        <f>IF(HB185&gt;=6.5,"1",IF(HB185&gt;=4.6,"3",IF(HB185&gt;=2,"6",IF(HB185&gt;=0,"10"))))</f>
        <v>10</v>
      </c>
      <c r="HH185" s="4" t="str">
        <f>IF(HC185&lt;0.5,"1",IF(HC185&lt;1,"3",IF(HC185&lt;=3,"6",IF(HC185&gt;=3,"10"))))</f>
        <v>10</v>
      </c>
      <c r="HI185" s="210"/>
      <c r="HJ185" s="216"/>
      <c r="HK185" s="121">
        <v>42346</v>
      </c>
      <c r="HL185" s="117">
        <v>86.4</v>
      </c>
      <c r="HM185" s="117">
        <v>23.4</v>
      </c>
      <c r="HN185" s="117">
        <v>1</v>
      </c>
      <c r="HO185" s="117">
        <v>25.4</v>
      </c>
      <c r="HP185" s="5">
        <f>(HQ185+HR185+HS185+HT185)/4</f>
        <v>8.25</v>
      </c>
      <c r="HQ185" s="4" t="str">
        <f>IF(HL185&lt;3,"1",IF(HL185&lt;5,"3",IF(HL185&lt;=15,"6",IF(HL185&gt;15,"10"))))</f>
        <v>10</v>
      </c>
      <c r="HR185" s="4" t="str">
        <f>IF(HM185&lt;20,"1",IF(HM185&lt;=49,"3",IF(HM185&lt;=100,"6",IF(HM185&gt;100,"10"))))</f>
        <v>3</v>
      </c>
      <c r="HS185" s="4" t="str">
        <f>IF(HN185&gt;=6.5,"1",IF(HN185&gt;=4.6,"3",IF(HN185&gt;=2,"6",IF(HN185&gt;=0,"10"))))</f>
        <v>10</v>
      </c>
      <c r="HT185" s="4" t="str">
        <f>IF(HO185&lt;0.5,"1",IF(HO185&lt;1,"3",IF(HO185&lt;=3,"6",IF(HO185&gt;=3,"10"))))</f>
        <v>10</v>
      </c>
    </row>
    <row r="186" spans="1:228" ht="18" thickTop="1" thickBot="1" x14ac:dyDescent="0.3">
      <c r="A186" s="15">
        <v>104</v>
      </c>
      <c r="B186" s="10" t="s">
        <v>21</v>
      </c>
      <c r="C186" s="65" t="s">
        <v>27</v>
      </c>
      <c r="D186" s="14">
        <f>AVERAGE(D174:D185)</f>
        <v>1.1083333333333332</v>
      </c>
      <c r="E186" s="14">
        <f>AVERAGE(E174:E185)</f>
        <v>23.991666666666664</v>
      </c>
      <c r="F186" s="14">
        <f>AVERAGE(F174:F185)</f>
        <v>6.833333333333333</v>
      </c>
      <c r="G186" s="14">
        <f>AVERAGE(G174:G185)</f>
        <v>5.5E-2</v>
      </c>
      <c r="H186" s="13">
        <f>AVERAGE(H174:H185)</f>
        <v>1.4791666666666667</v>
      </c>
      <c r="I186" s="12" t="str">
        <f>IF(D186&lt;3,"1",IF(D186&lt;5,"3",IF(D186&lt;=15,"6",IF(D186&gt;15,"10"))))</f>
        <v>1</v>
      </c>
      <c r="J186" s="12" t="str">
        <f>IF(E186&lt;20,"1",IF(E186&lt;=49,"3",IF(E186&lt;=100,"6",IF(E186&gt;100,"10"))))</f>
        <v>3</v>
      </c>
      <c r="K186" s="12" t="str">
        <f>IF(F186&gt;6.5,"1",IF(F186&gt;=4.6,"3",IF(F186&gt;=2,"6",IF(F186&gt;=0,"10"))))</f>
        <v>1</v>
      </c>
      <c r="L186" s="12" t="str">
        <f>IF(G186&lt;0.5,"1",IF(G186&lt;1,"3",IF(G186&lt;=3,"6",IF(G186&gt;=3,"10"))))</f>
        <v>1</v>
      </c>
      <c r="M186" s="15">
        <v>104</v>
      </c>
      <c r="N186" s="10" t="s">
        <v>21</v>
      </c>
      <c r="O186" s="65" t="s">
        <v>31</v>
      </c>
      <c r="P186" s="14">
        <f>AVERAGE(P174:P185)</f>
        <v>1.8083333333333336</v>
      </c>
      <c r="Q186" s="14">
        <f>AVERAGE(Q174:Q185)</f>
        <v>43.841666666666669</v>
      </c>
      <c r="R186" s="14">
        <f>AVERAGE(R174:R185)</f>
        <v>6.5916666666666659</v>
      </c>
      <c r="S186" s="14">
        <f>AVERAGE(S174:S185)</f>
        <v>0.22666666666666666</v>
      </c>
      <c r="T186" s="13">
        <f>AVERAGE(T174:T185)</f>
        <v>1.9583333333333333</v>
      </c>
      <c r="U186" s="12" t="str">
        <f>IF(P186&lt;3,"1",IF(P186&lt;5,"3",IF(P186&lt;=15,"6",IF(P186&gt;15,"10"))))</f>
        <v>1</v>
      </c>
      <c r="V186" s="12" t="str">
        <f>IF(Q186&lt;20,"1",IF(Q186&lt;=49,"3",IF(Q186&lt;=100,"6",IF(Q186&gt;100,"10"))))</f>
        <v>3</v>
      </c>
      <c r="W186" s="12" t="str">
        <f>IF(R186&gt;6.5,"1",IF(R186&gt;=4.6,"3",IF(R186&gt;=2,"6",IF(R186&gt;=0,"10"))))</f>
        <v>1</v>
      </c>
      <c r="X186" s="12" t="str">
        <f>IF(S186&lt;0.5,"1",IF(S186&lt;1,"3",IF(S186&lt;=3,"6",IF(S186&gt;=3,"10"))))</f>
        <v>1</v>
      </c>
      <c r="Y186" s="15">
        <v>104</v>
      </c>
      <c r="Z186" s="10" t="s">
        <v>21</v>
      </c>
      <c r="AA186" s="65" t="s">
        <v>27</v>
      </c>
      <c r="AB186" s="14">
        <f>AVERAGE(AB174:AB185)</f>
        <v>3.4222222222222225</v>
      </c>
      <c r="AC186" s="14">
        <f>AVERAGE(AC174:AC185)</f>
        <v>28.522222222222226</v>
      </c>
      <c r="AD186" s="14">
        <f>AVERAGE(AD174:AD185)</f>
        <v>5.5555555555555554</v>
      </c>
      <c r="AE186" s="14">
        <f>AVERAGE(AE174:AE185)</f>
        <v>4.4033333333333342</v>
      </c>
      <c r="AF186" s="13">
        <f>AVERAGE(AF174:AF185)</f>
        <v>3.8888888888888888</v>
      </c>
      <c r="AG186" s="12" t="str">
        <f>IF(AB186&lt;3,"1",IF(AB186&lt;5,"3",IF(AB186&lt;=15,"6",IF(AB186&gt;15,"10"))))</f>
        <v>3</v>
      </c>
      <c r="AH186" s="12" t="str">
        <f>IF(AC186&lt;20,"1",IF(AC186&lt;=49,"3",IF(AC186&lt;=100,"6",IF(AC186&gt;100,"10"))))</f>
        <v>3</v>
      </c>
      <c r="AI186" s="12" t="str">
        <f>IF(AD186&gt;6.5,"1",IF(AD186&gt;=4.6,"3",IF(AD186&gt;=2,"6",IF(AD186&gt;=0,"10"))))</f>
        <v>3</v>
      </c>
      <c r="AJ186" s="12" t="str">
        <f>IF(AE186&lt;0.5,"1",IF(AE186&lt;1,"3",IF(AE186&lt;=3,"6",IF(AE186&gt;=3,"10"))))</f>
        <v>10</v>
      </c>
      <c r="AK186" s="15">
        <v>104</v>
      </c>
      <c r="AL186" s="10" t="s">
        <v>21</v>
      </c>
      <c r="AM186" s="65" t="s">
        <v>27</v>
      </c>
      <c r="AN186" s="14">
        <f>AVERAGE(AN174:AN185)</f>
        <v>20.541666666666668</v>
      </c>
      <c r="AO186" s="14">
        <f>AVERAGE(AO174:AO185)</f>
        <v>27.941666666666666</v>
      </c>
      <c r="AP186" s="14">
        <f>AVERAGE(AP174:AP185)</f>
        <v>2.5499999999999998</v>
      </c>
      <c r="AQ186" s="14">
        <f>AVERAGE(AQ174:AQ185)</f>
        <v>7.5333333333333323</v>
      </c>
      <c r="AR186" s="13">
        <f>AVERAGE(AR174:AR185)</f>
        <v>6.416666666666667</v>
      </c>
      <c r="AS186" s="12" t="str">
        <f>IF(AN186&lt;3,"1",IF(AN186&lt;5,"3",IF(AN186&lt;=15,"6",IF(AN186&gt;15,"10"))))</f>
        <v>10</v>
      </c>
      <c r="AT186" s="12" t="str">
        <f>IF(AO186&lt;20,"1",IF(AO186&lt;=49,"3",IF(AO186&lt;=100,"6",IF(AO186&gt;100,"10"))))</f>
        <v>3</v>
      </c>
      <c r="AU186" s="12" t="str">
        <f>IF(AP186&gt;6.5,"1",IF(AP186&gt;=4.6,"3",IF(AP186&gt;=2,"6",IF(AP186&gt;=0,"10"))))</f>
        <v>6</v>
      </c>
      <c r="AV186" s="12" t="str">
        <f>IF(AQ186&lt;0.5,"1",IF(AQ186&lt;1,"3",IF(AQ186&lt;=3,"6",IF(AQ186&gt;=3,"10"))))</f>
        <v>10</v>
      </c>
      <c r="AW186" s="15">
        <v>104</v>
      </c>
      <c r="AX186" s="10" t="s">
        <v>21</v>
      </c>
      <c r="AY186" s="65" t="s">
        <v>27</v>
      </c>
      <c r="AZ186" s="12" t="s">
        <v>33</v>
      </c>
      <c r="BA186" s="12" t="s">
        <v>33</v>
      </c>
      <c r="BB186" s="12" t="s">
        <v>33</v>
      </c>
      <c r="BC186" s="12" t="s">
        <v>33</v>
      </c>
      <c r="BD186" s="12" t="s">
        <v>33</v>
      </c>
      <c r="BE186" s="12" t="s">
        <v>33</v>
      </c>
      <c r="BF186" s="12" t="s">
        <v>33</v>
      </c>
      <c r="BG186" s="12" t="s">
        <v>33</v>
      </c>
      <c r="BH186" s="12" t="s">
        <v>33</v>
      </c>
      <c r="BI186" s="15">
        <v>104</v>
      </c>
      <c r="BJ186" s="10" t="s">
        <v>21</v>
      </c>
      <c r="BK186" s="65" t="s">
        <v>27</v>
      </c>
      <c r="BL186" s="14">
        <f>AVERAGE(BL174:BL185)</f>
        <v>7.2416666666666663</v>
      </c>
      <c r="BM186" s="14">
        <f>AVERAGE(BM174:BM185)</f>
        <v>26.666666666666661</v>
      </c>
      <c r="BN186" s="14">
        <f>AVERAGE(BN174:BN185)</f>
        <v>4.6749999999999989</v>
      </c>
      <c r="BO186" s="14">
        <f>AVERAGE(BO174:BO185)</f>
        <v>9.3999999999999986</v>
      </c>
      <c r="BP186" s="13">
        <f>AVERAGE(BP174:BP185)</f>
        <v>5.604166666666667</v>
      </c>
      <c r="BQ186" s="12" t="str">
        <f>IF(BL186&lt;3,"1",IF(BL186&lt;5,"3",IF(BL186&lt;=15,"6",IF(BL186&gt;15,"10"))))</f>
        <v>6</v>
      </c>
      <c r="BR186" s="12" t="str">
        <f>IF(BM186&lt;20,"1",IF(BM186&lt;=49,"3",IF(BM186&lt;=100,"6",IF(BM186&gt;100,"10"))))</f>
        <v>3</v>
      </c>
      <c r="BS186" s="12" t="str">
        <f>IF(BN186&gt;6.5,"1",IF(BN186&gt;=4.6,"3",IF(BN186&gt;=2,"6",IF(BN186&gt;=0,"10"))))</f>
        <v>3</v>
      </c>
      <c r="BT186" s="12" t="str">
        <f>IF(BO186&lt;0.5,"1",IF(BO186&lt;1,"3",IF(BO186&lt;=3,"6",IF(BO186&gt;=3,"10"))))</f>
        <v>10</v>
      </c>
      <c r="BU186" s="15">
        <v>104</v>
      </c>
      <c r="BV186" s="17"/>
      <c r="BW186" s="18" t="s">
        <v>27</v>
      </c>
      <c r="BX186" s="14">
        <f>AVERAGE(BX174:BX185)</f>
        <v>27.491666666666664</v>
      </c>
      <c r="BY186" s="14">
        <f>AVERAGE(BY174:BY185)</f>
        <v>26.300000000000008</v>
      </c>
      <c r="BZ186" s="14">
        <f>AVERAGE(BZ174:BZ185)</f>
        <v>2.2583333333333333</v>
      </c>
      <c r="CA186" s="14">
        <f>AVERAGE(CA174:CA185)</f>
        <v>41.825833333333328</v>
      </c>
      <c r="CB186" s="13">
        <f>AVERAGE(CB174:CB185)</f>
        <v>6.8125</v>
      </c>
      <c r="CC186" s="12" t="str">
        <f>IF(BX186&lt;3,"1",IF(BX186&lt;5,"3",IF(BX186&lt;=15,"6",IF(BX186&gt;15,"10"))))</f>
        <v>10</v>
      </c>
      <c r="CD186" s="12" t="str">
        <f>IF(BY186&lt;20,"1",IF(BY186&lt;=49,"3",IF(BY186&lt;=100,"6",IF(BY186&gt;100,"10"))))</f>
        <v>3</v>
      </c>
      <c r="CE186" s="12" t="str">
        <f>IF(BZ186&gt;6.5,"1",IF(BZ186&gt;=4.6,"3",IF(BZ186&gt;=2,"6",IF(BZ186&gt;=0,"10"))))</f>
        <v>6</v>
      </c>
      <c r="CF186" s="12" t="str">
        <f>IF(CA186&lt;0.5,"1",IF(CA186&lt;1,"3",IF(CA186&lt;=3,"6",IF(CA186&gt;=3,"10"))))</f>
        <v>10</v>
      </c>
      <c r="CG186" s="15">
        <v>104</v>
      </c>
      <c r="CH186" s="17"/>
      <c r="CI186" s="18" t="s">
        <v>27</v>
      </c>
      <c r="CJ186" s="14">
        <f>AVERAGE(CJ174:CJ185)</f>
        <v>7.8250000000000002</v>
      </c>
      <c r="CK186" s="14">
        <f>AVERAGE(CK174:CK185)</f>
        <v>16.758333333333333</v>
      </c>
      <c r="CL186" s="14">
        <f>AVERAGE(CL174:CL185)</f>
        <v>2.8333333333333335</v>
      </c>
      <c r="CM186" s="14">
        <f>AVERAGE(CM174:CM185)</f>
        <v>7.4608333333333334</v>
      </c>
      <c r="CN186" s="13">
        <f>AVERAGE(CN174:CN185)</f>
        <v>5.166666666666667</v>
      </c>
      <c r="CO186" s="12" t="str">
        <f>IF(CJ186&lt;3,"1",IF(CJ186&lt;5,"3",IF(CJ186&lt;=15,"6",IF(CJ186&gt;15,"10"))))</f>
        <v>6</v>
      </c>
      <c r="CP186" s="12" t="str">
        <f>IF(CK186&lt;20,"1",IF(CK186&lt;=49,"3",IF(CK186&lt;=100,"6",IF(CK186&gt;100,"10"))))</f>
        <v>1</v>
      </c>
      <c r="CQ186" s="12" t="str">
        <f>IF(CL186&gt;6.5,"1",IF(CL186&gt;=4.6,"3",IF(CL186&gt;=2,"6",IF(CL186&gt;=0,"10"))))</f>
        <v>6</v>
      </c>
      <c r="CR186" s="12" t="str">
        <f>IF(CM186&lt;0.5,"1",IF(CM186&lt;1,"3",IF(CM186&lt;=3,"6",IF(CM186&gt;=3,"10"))))</f>
        <v>10</v>
      </c>
      <c r="CS186" s="15">
        <v>104</v>
      </c>
      <c r="CT186" s="17"/>
      <c r="CU186" s="18" t="s">
        <v>27</v>
      </c>
      <c r="CV186" s="14">
        <f>AVERAGE(CV174:CV185)</f>
        <v>6.2583333333333337</v>
      </c>
      <c r="CW186" s="14">
        <f>AVERAGE(CW174:CW185)</f>
        <v>13.316666666666668</v>
      </c>
      <c r="CX186" s="14">
        <f>AVERAGE(CX174:CX185)</f>
        <v>3.9166666666666674</v>
      </c>
      <c r="CY186" s="14">
        <f>AVERAGE(CY174:CY185)</f>
        <v>1.0191666666666668</v>
      </c>
      <c r="CZ186" s="13">
        <f>AVERAGE(CZ174:CZ185)</f>
        <v>3.9166666666666665</v>
      </c>
      <c r="DA186" s="12" t="str">
        <f>IF(CV186&lt;3,"1",IF(CV186&lt;5,"3",IF(CV186&lt;=15,"6",IF(CV186&gt;15,"10"))))</f>
        <v>6</v>
      </c>
      <c r="DB186" s="12" t="str">
        <f>IF(CW186&lt;20,"1",IF(CW186&lt;=49,"3",IF(CW186&lt;=100,"6",IF(CW186&gt;100,"10"))))</f>
        <v>1</v>
      </c>
      <c r="DC186" s="12" t="str">
        <f>IF(CX186&gt;6.5,"1",IF(CX186&gt;=4.6,"3",IF(CX186&gt;=2,"6",IF(CX186&gt;=0,"10"))))</f>
        <v>6</v>
      </c>
      <c r="DD186" s="12" t="str">
        <f>IF(CY186&lt;0.5,"1",IF(CY186&lt;1,"3",IF(CY186&lt;=3,"6",IF(CY186&gt;=3,"10"))))</f>
        <v>6</v>
      </c>
      <c r="DE186" s="15">
        <v>104</v>
      </c>
      <c r="DF186" s="17"/>
      <c r="DG186" s="123" t="s">
        <v>54</v>
      </c>
      <c r="DH186" s="124">
        <f>AVERAGE(DH174:DH185)</f>
        <v>19.474999999999998</v>
      </c>
      <c r="DI186" s="124">
        <f>AVERAGE(DI174:DI185)</f>
        <v>15.283333333333333</v>
      </c>
      <c r="DJ186" s="124">
        <f>AVERAGE(DJ174:DJ185)</f>
        <v>2.6249999999999996</v>
      </c>
      <c r="DK186" s="124">
        <f>AVERAGE(DK174:DK185)</f>
        <v>26.759166666666669</v>
      </c>
      <c r="DL186" s="124">
        <f>AVERAGE(DL174:DL185)</f>
        <v>6.458333333333333</v>
      </c>
      <c r="DM186" s="124" t="e">
        <f>#N/A</f>
        <v>#N/A</v>
      </c>
      <c r="DN186" s="124" t="e">
        <f>#N/A</f>
        <v>#N/A</v>
      </c>
      <c r="DO186" s="124" t="e">
        <f>#N/A</f>
        <v>#N/A</v>
      </c>
      <c r="DP186" s="124" t="e">
        <f>#N/A</f>
        <v>#N/A</v>
      </c>
      <c r="DQ186" s="15">
        <v>104</v>
      </c>
      <c r="DR186" s="17"/>
      <c r="DS186" s="18" t="s">
        <v>27</v>
      </c>
      <c r="DT186" s="14">
        <f>AVERAGE(DT174:DT185)</f>
        <v>19.041666666666668</v>
      </c>
      <c r="DU186" s="14">
        <f>AVERAGE(DU174:DU185)</f>
        <v>15.033333333333333</v>
      </c>
      <c r="DV186" s="14">
        <f>AVERAGE(DV174:DV185)</f>
        <v>2.5666666666666664</v>
      </c>
      <c r="DW186" s="14">
        <f>AVERAGE(DW174:DW185)</f>
        <v>26.244166666666668</v>
      </c>
      <c r="DX186" s="13">
        <f>AVERAGE(DX174:DX185)</f>
        <v>6.291666666666667</v>
      </c>
      <c r="DY186" s="12" t="str">
        <f>IF(DT186&lt;3,"1",IF(DT186&lt;5,"3",IF(DT186&lt;=15,"6",IF(DT186&gt;15,"10"))))</f>
        <v>10</v>
      </c>
      <c r="DZ186" s="12" t="str">
        <f>IF(DU186&lt;20,"1",IF(DU186&lt;=49,"3",IF(DU186&lt;=100,"6",IF(DU186&gt;100,"10"))))</f>
        <v>1</v>
      </c>
      <c r="EA186" s="12" t="str">
        <f>IF(DV186&gt;6.5,"1",IF(DV186&gt;=4.6,"3",IF(DV186&gt;=2,"6",IF(DV186&gt;=0,"10"))))</f>
        <v>6</v>
      </c>
      <c r="EB186" s="12" t="str">
        <f>IF(DW186&lt;0.5,"1",IF(DW186&lt;1,"3",IF(DW186&lt;=3,"6",IF(DW186&gt;=3,"10"))))</f>
        <v>10</v>
      </c>
      <c r="EC186" s="15">
        <v>104</v>
      </c>
      <c r="ED186" s="17"/>
      <c r="EE186" s="18" t="s">
        <v>27</v>
      </c>
      <c r="EF186" s="14">
        <f>AVERAGE(EF174:EF185)</f>
        <v>18.558333333333337</v>
      </c>
      <c r="EG186" s="14">
        <f>AVERAGE(EG174:EG185)</f>
        <v>17.441666666666666</v>
      </c>
      <c r="EH186" s="14">
        <f>AVERAGE(EH174:EH185)</f>
        <v>3.0333333333333328</v>
      </c>
      <c r="EI186" s="14">
        <f>AVERAGE(EI174:EI185)</f>
        <v>28.974999999999998</v>
      </c>
      <c r="EJ186" s="13">
        <f>AVERAGE(EJ174:EJ185)</f>
        <v>6.458333333333333</v>
      </c>
      <c r="EK186" s="12" t="str">
        <f>IF(EF186&lt;3,"1",IF(EF186&lt;5,"3",IF(EF186&lt;=15,"6",IF(EF186&gt;15,"10"))))</f>
        <v>10</v>
      </c>
      <c r="EL186" s="12" t="str">
        <f>IF(EG186&lt;20,"1",IF(EG186&lt;=49,"3",IF(EG186&lt;=100,"6",IF(EG186&gt;100,"10"))))</f>
        <v>1</v>
      </c>
      <c r="EM186" s="12" t="str">
        <f>IF(EH186&gt;6.5,"1",IF(EH186&gt;=4.6,"3",IF(EH186&gt;=2,"6",IF(EH186&gt;=0,"10"))))</f>
        <v>6</v>
      </c>
      <c r="EN186" s="12" t="str">
        <f>IF(EI186&lt;0.5,"1",IF(EI186&lt;1,"3",IF(EI186&lt;=3,"6",IF(EI186&gt;=3,"10"))))</f>
        <v>10</v>
      </c>
      <c r="EO186" s="15">
        <v>104</v>
      </c>
      <c r="EP186" s="17"/>
      <c r="EQ186" s="18" t="s">
        <v>27</v>
      </c>
      <c r="ER186" s="14">
        <f>AVERAGE(ER174:ER185)</f>
        <v>30.349999999999998</v>
      </c>
      <c r="ES186" s="14">
        <f>AVERAGE(ES174:ES185)</f>
        <v>18.933333333333334</v>
      </c>
      <c r="ET186" s="14">
        <f>AVERAGE(ET174:ET185)</f>
        <v>2.65</v>
      </c>
      <c r="EU186" s="14">
        <f>AVERAGE(EU174:EU185)</f>
        <v>17.605833333333333</v>
      </c>
      <c r="EV186" s="13">
        <f>AVERAGE(EV174:EV185)</f>
        <v>7.083333333333333</v>
      </c>
      <c r="EW186" s="12" t="str">
        <f>IF(ER186&lt;3,"1",IF(ER186&lt;5,"3",IF(ER186&lt;=15,"6",IF(ER186&gt;15,"10"))))</f>
        <v>10</v>
      </c>
      <c r="EX186" s="12" t="str">
        <f>IF(ES186&lt;20,"1",IF(ES186&lt;=49,"3",IF(ES186&lt;=100,"6",IF(ES186&gt;100,"10"))))</f>
        <v>1</v>
      </c>
      <c r="EY186" s="12" t="str">
        <f>IF(ET186&gt;6.5,"1",IF(ET186&gt;=4.6,"3",IF(ET186&gt;=2,"6",IF(ET186&gt;=0,"10"))))</f>
        <v>6</v>
      </c>
      <c r="EZ186" s="12" t="str">
        <f>IF(EU186&lt;0.5,"1",IF(EU186&lt;1,"3",IF(EU186&lt;=3,"6",IF(EU186&gt;=3,"10"))))</f>
        <v>10</v>
      </c>
      <c r="FA186" s="15">
        <v>104</v>
      </c>
      <c r="FB186" s="17"/>
      <c r="FC186" s="18" t="s">
        <v>27</v>
      </c>
      <c r="FD186" s="14">
        <f>AVERAGE(FD174:FD185)</f>
        <v>17.974999999999998</v>
      </c>
      <c r="FE186" s="14">
        <f>AVERAGE(FE174:FE185)</f>
        <v>14.616666666666667</v>
      </c>
      <c r="FF186" s="14">
        <f>AVERAGE(FF174:FF185)</f>
        <v>1.5833333333333337</v>
      </c>
      <c r="FG186" s="14">
        <f>AVERAGE(FG174:FG185)</f>
        <v>26.158333333333335</v>
      </c>
      <c r="FH186" s="13">
        <f>AVERAGE(FH174:FH185)</f>
        <v>6.9375</v>
      </c>
      <c r="FI186" s="12" t="str">
        <f>IF(FD186&lt;3,"1",IF(FD186&lt;5,"3",IF(FD186&lt;=15,"6",IF(FD186&gt;15,"10"))))</f>
        <v>10</v>
      </c>
      <c r="FJ186" s="12" t="str">
        <f>IF(FE186&lt;20,"1",IF(FE186&lt;=49,"3",IF(FE186&lt;=100,"6",IF(FE186&gt;100,"10"))))</f>
        <v>1</v>
      </c>
      <c r="FK186" s="12" t="str">
        <f>IF(FF186&gt;6.5,"1",IF(FF186&gt;=4.6,"3",IF(FF186&gt;=2,"6",IF(FF186&gt;=0,"10"))))</f>
        <v>10</v>
      </c>
      <c r="FL186" s="12" t="str">
        <f>IF(FG186&lt;0.5,"1",IF(FG186&lt;1,"3",IF(FG186&lt;=3,"6",IF(FG186&gt;=3,"10"))))</f>
        <v>10</v>
      </c>
      <c r="FM186" s="15">
        <v>104</v>
      </c>
      <c r="FN186" s="17"/>
      <c r="FO186" s="18" t="s">
        <v>27</v>
      </c>
      <c r="FP186" s="14">
        <f>AVERAGE(FP174:FP185)</f>
        <v>9.2499999999999982</v>
      </c>
      <c r="FQ186" s="14">
        <f>AVERAGE(FQ174:FQ185)</f>
        <v>31.5</v>
      </c>
      <c r="FR186" s="14">
        <f>AVERAGE(FR174:FR185)</f>
        <v>3.5666666666666669</v>
      </c>
      <c r="FS186" s="14">
        <f>AVERAGE(FS174:FS185)</f>
        <v>14.211666666666666</v>
      </c>
      <c r="FT186" s="13">
        <f>AVERAGE(FT174:FT185)</f>
        <v>6.104166666666667</v>
      </c>
      <c r="FU186" s="12" t="str">
        <f>IF(FP186&lt;3,"1",IF(FP186&lt;5,"3",IF(FP186&lt;=15,"6",IF(FP186&gt;15,"10"))))</f>
        <v>6</v>
      </c>
      <c r="FV186" s="12" t="str">
        <f>IF(FQ186&lt;20,"1",IF(FQ186&lt;=49,"3",IF(FQ186&lt;=100,"6",IF(FQ186&gt;100,"10"))))</f>
        <v>3</v>
      </c>
      <c r="FW186" s="12" t="str">
        <f>IF(FR186&gt;6.5,"1",IF(FR186&gt;=4.6,"3",IF(FR186&gt;=2,"6",IF(FR186&gt;=0,"10"))))</f>
        <v>6</v>
      </c>
      <c r="FX186" s="12" t="str">
        <f>IF(FS186&lt;0.5,"1",IF(FS186&lt;1,"3",IF(FS186&lt;=3,"6",IF(FS186&gt;=3,"10"))))</f>
        <v>10</v>
      </c>
      <c r="FY186" s="15">
        <v>104</v>
      </c>
      <c r="FZ186" s="17"/>
      <c r="GA186" s="18" t="s">
        <v>27</v>
      </c>
      <c r="GB186" s="14">
        <f>AVERAGE(GB174:GB185)</f>
        <v>9.033333333333335</v>
      </c>
      <c r="GC186" s="14">
        <f>AVERAGE(GC174:GC185)</f>
        <v>29.8</v>
      </c>
      <c r="GD186" s="14">
        <f>AVERAGE(GD174:GD185)</f>
        <v>4.3166666666666664</v>
      </c>
      <c r="GE186" s="14">
        <f>AVERAGE(GE174:GE185)</f>
        <v>18.364166666666669</v>
      </c>
      <c r="GF186" s="13">
        <f>AVERAGE(GF174:GF185)</f>
        <v>5.8125</v>
      </c>
      <c r="GG186" s="12" t="str">
        <f>IF(GB186&lt;3,"1",IF(GB186&lt;5,"3",IF(GB186&lt;=15,"6",IF(GB186&gt;15,"10"))))</f>
        <v>6</v>
      </c>
      <c r="GH186" s="12" t="str">
        <f>IF(GC186&lt;20,"1",IF(GC186&lt;=49,"3",IF(GC186&lt;=100,"6",IF(GC186&gt;100,"10"))))</f>
        <v>3</v>
      </c>
      <c r="GI186" s="12" t="str">
        <f>IF(GD186&gt;6.5,"1",IF(GD186&gt;=4.6,"3",IF(GD186&gt;=2,"6",IF(GD186&gt;=0,"10"))))</f>
        <v>6</v>
      </c>
      <c r="GJ186" s="12" t="str">
        <f>IF(GE186&lt;0.5,"1",IF(GE186&lt;1,"3",IF(GE186&lt;=3,"6",IF(GE186&gt;=3,"10"))))</f>
        <v>10</v>
      </c>
      <c r="GK186" s="15">
        <v>104</v>
      </c>
      <c r="GL186" s="17"/>
      <c r="GM186" s="18" t="s">
        <v>27</v>
      </c>
      <c r="GN186" s="14">
        <f>AVERAGE(GN174:GN185)</f>
        <v>28.366666666666664</v>
      </c>
      <c r="GO186" s="14">
        <f>AVERAGE(GO174:GO185)</f>
        <v>22.299999999999997</v>
      </c>
      <c r="GP186" s="14">
        <f>AVERAGE(GP174:GP185)</f>
        <v>1.8916666666666666</v>
      </c>
      <c r="GQ186" s="14">
        <f>AVERAGE(GQ174:GQ185)</f>
        <v>22.198333333333334</v>
      </c>
      <c r="GR186" s="13">
        <f>AVERAGE(GR174:GR185)</f>
        <v>7.3125</v>
      </c>
      <c r="GS186" s="12" t="str">
        <f>IF(GN186&lt;3,"1",IF(GN186&lt;5,"3",IF(GN186&lt;=15,"6",IF(GN186&gt;15,"10"))))</f>
        <v>10</v>
      </c>
      <c r="GT186" s="12" t="str">
        <f>IF(GO186&lt;20,"1",IF(GO186&lt;=49,"3",IF(GO186&lt;=100,"6",IF(GO186&gt;100,"10"))))</f>
        <v>3</v>
      </c>
      <c r="GU186" s="12" t="str">
        <f>IF(GP186&gt;6.5,"1",IF(GP186&gt;=4.6,"3",IF(GP186&gt;=2,"6",IF(GP186&gt;=0,"10"))))</f>
        <v>10</v>
      </c>
      <c r="GV186" s="12" t="str">
        <f>IF(GQ186&lt;0.5,"1",IF(GQ186&lt;1,"3",IF(GQ186&lt;=3,"6",IF(GQ186&gt;=3,"10"))))</f>
        <v>10</v>
      </c>
      <c r="GW186" s="15">
        <v>104</v>
      </c>
      <c r="GX186" s="17"/>
      <c r="GY186" s="18" t="s">
        <v>27</v>
      </c>
      <c r="GZ186" s="14">
        <f>AVERAGE(GZ174:GZ185)</f>
        <v>31.508333333333336</v>
      </c>
      <c r="HA186" s="14">
        <f>AVERAGE(HA174:HA185)</f>
        <v>23.108333333333331</v>
      </c>
      <c r="HB186" s="14">
        <f>AVERAGE(HB174:HB185)</f>
        <v>1.7750000000000001</v>
      </c>
      <c r="HC186" s="14">
        <f>AVERAGE(HC174:HC185)</f>
        <v>39.489999999999995</v>
      </c>
      <c r="HD186" s="13">
        <f>AVERAGE(HD174:HD185)</f>
        <v>7.229166666666667</v>
      </c>
      <c r="HE186" s="12" t="str">
        <f>IF(GZ186&lt;3,"1",IF(GZ186&lt;5,"3",IF(GZ186&lt;=15,"6",IF(GZ186&gt;15,"10"))))</f>
        <v>10</v>
      </c>
      <c r="HF186" s="12" t="str">
        <f>IF(HA186&lt;20,"1",IF(HA186&lt;=49,"3",IF(HA186&lt;=100,"6",IF(HA186&gt;100,"10"))))</f>
        <v>3</v>
      </c>
      <c r="HG186" s="12" t="str">
        <f>IF(HB186&gt;6.5,"1",IF(HB186&gt;=4.6,"3",IF(HB186&gt;=2,"6",IF(HB186&gt;=0,"10"))))</f>
        <v>10</v>
      </c>
      <c r="HH186" s="12" t="str">
        <f>IF(HC186&lt;0.5,"1",IF(HC186&lt;1,"3",IF(HC186&lt;=3,"6",IF(HC186&gt;=3,"10"))))</f>
        <v>10</v>
      </c>
      <c r="HI186" s="15">
        <v>104</v>
      </c>
      <c r="HJ186" s="17"/>
      <c r="HK186" s="18" t="s">
        <v>27</v>
      </c>
      <c r="HL186" s="14">
        <f>AVERAGE(HL174:HL185)</f>
        <v>28.7</v>
      </c>
      <c r="HM186" s="14">
        <f>AVERAGE(HM174:HM185)</f>
        <v>21.258333333333336</v>
      </c>
      <c r="HN186" s="14">
        <f>AVERAGE(HN174:HN185)</f>
        <v>2.25</v>
      </c>
      <c r="HO186" s="14">
        <f>AVERAGE(HO174:HO185)</f>
        <v>28.305833333333329</v>
      </c>
      <c r="HP186" s="13">
        <f>AVERAGE(HP174:HP185)</f>
        <v>7.125</v>
      </c>
      <c r="HQ186" s="12" t="str">
        <f>IF(HL186&lt;3,"1",IF(HL186&lt;5,"3",IF(HL186&lt;=15,"6",IF(HL186&gt;15,"10"))))</f>
        <v>10</v>
      </c>
      <c r="HR186" s="12" t="str">
        <f>IF(HM186&lt;20,"1",IF(HM186&lt;=49,"3",IF(HM186&lt;=100,"6",IF(HM186&gt;100,"10"))))</f>
        <v>3</v>
      </c>
      <c r="HS186" s="12" t="str">
        <f>IF(HN186&gt;6.5,"1",IF(HN186&gt;=4.6,"3",IF(HN186&gt;=2,"6",IF(HN186&gt;=0,"10"))))</f>
        <v>6</v>
      </c>
      <c r="HT186" s="12" t="str">
        <f>IF(HO186&lt;0.5,"1",IF(HO186&lt;1,"3",IF(HO186&lt;=3,"6",IF(HO186&gt;=3,"10"))))</f>
        <v>10</v>
      </c>
    </row>
    <row r="187" spans="1:228" ht="17.25" thickTop="1" x14ac:dyDescent="0.25">
      <c r="A187" s="208">
        <v>105</v>
      </c>
      <c r="B187" s="211" t="s">
        <v>21</v>
      </c>
      <c r="C187" s="67">
        <v>42381</v>
      </c>
      <c r="D187" s="71">
        <v>1</v>
      </c>
      <c r="E187" s="71">
        <v>19.7</v>
      </c>
      <c r="F187" s="71">
        <v>7.4</v>
      </c>
      <c r="G187" s="71">
        <v>0.06</v>
      </c>
      <c r="H187" s="70">
        <f t="shared" ref="H187:H193" si="95">(I187+J187+K187+L187)/4</f>
        <v>1</v>
      </c>
      <c r="I187" s="4" t="str">
        <f t="shared" ref="I187:I193" si="96">IF(D187&lt;=3,"1",IF(D187&lt;5,"3",IF(D187&lt;=15,"6",IF(D187&gt;15,"10"))))</f>
        <v>1</v>
      </c>
      <c r="J187" s="4" t="str">
        <f t="shared" ref="J187:J193" si="97">IF(E187&lt;=20,"1",IF(E187&lt;=49.9,"3",IF(E187&lt;=100,"6",IF(E187&gt;100,"10"))))</f>
        <v>1</v>
      </c>
      <c r="K187" s="4" t="str">
        <f t="shared" ref="K187:K193" si="98">IF(F187&gt;=6.5,"1",IF(F187&gt;=4.6,"3",IF(F187&gt;=2,"6",IF(F187&gt;=0,"10"))))</f>
        <v>1</v>
      </c>
      <c r="L187" s="4" t="str">
        <f t="shared" ref="L187:L193" si="99">IF(G187&lt;=0.5,"1",IF(G187&lt;1,"3",IF(G187&lt;=3,"6",IF(G187&gt;=3,"10"))))</f>
        <v>1</v>
      </c>
      <c r="M187" s="208">
        <v>105</v>
      </c>
      <c r="N187" s="211" t="s">
        <v>21</v>
      </c>
      <c r="O187" s="67">
        <v>42381</v>
      </c>
      <c r="P187" s="71">
        <v>1.4</v>
      </c>
      <c r="Q187" s="71">
        <v>18</v>
      </c>
      <c r="R187" s="71">
        <v>7.2</v>
      </c>
      <c r="S187" s="71">
        <v>0.08</v>
      </c>
      <c r="T187" s="70">
        <f>(U187+V187+W187+X187)/4</f>
        <v>1</v>
      </c>
      <c r="U187" s="4" t="str">
        <f>IF(P187&lt;=3,"1",IF(P187&lt;5,"3",IF(P187&lt;=15,"6",IF(P187&gt;15,"10"))))</f>
        <v>1</v>
      </c>
      <c r="V187" s="4" t="str">
        <f>IF(Q187&lt;=20,"1",IF(Q187&lt;=49.9,"3",IF(Q187&lt;=100,"6",IF(Q187&gt;100,"10"))))</f>
        <v>1</v>
      </c>
      <c r="W187" s="4" t="str">
        <f>IF(R187&gt;=6.5,"1",IF(R187&gt;=4.6,"3",IF(R187&gt;=2,"6",IF(R187&gt;=0,"10"))))</f>
        <v>1</v>
      </c>
      <c r="X187" s="4" t="str">
        <f>IF(S187&lt;=0.5,"1",IF(S187&lt;1,"3",IF(S187&lt;=3,"6",IF(S187&gt;=3,"10"))))</f>
        <v>1</v>
      </c>
      <c r="Y187" s="208">
        <v>105</v>
      </c>
      <c r="Z187" s="211" t="s">
        <v>21</v>
      </c>
      <c r="AA187" s="67">
        <v>42381</v>
      </c>
      <c r="AB187" s="71">
        <v>5.9</v>
      </c>
      <c r="AC187" s="71">
        <v>10.199999999999999</v>
      </c>
      <c r="AD187" s="71">
        <v>3.7</v>
      </c>
      <c r="AE187" s="71">
        <v>8.51</v>
      </c>
      <c r="AF187" s="70">
        <f t="shared" ref="AF187:AF197" si="100">(AG187+AH187+AI187+AJ187)/4</f>
        <v>5.75</v>
      </c>
      <c r="AG187" s="4" t="str">
        <f t="shared" ref="AG187:AG197" si="101">IF(AB187&lt;=3,"1",IF(AB187&lt;5,"3",IF(AB187&lt;=15,"6",IF(AB187&gt;15,"10"))))</f>
        <v>6</v>
      </c>
      <c r="AH187" s="4" t="str">
        <f t="shared" ref="AH187:AH197" si="102">IF(AC187&lt;=20,"1",IF(AC187&lt;=49.9,"3",IF(AC187&lt;=100,"6",IF(AC187&gt;100,"10"))))</f>
        <v>1</v>
      </c>
      <c r="AI187" s="4" t="str">
        <f t="shared" ref="AI187:AI197" si="103">IF(AD187&gt;=6.5,"1",IF(AD187&gt;=4.6,"3",IF(AD187&gt;=2,"6",IF(AD187&gt;=0,"10"))))</f>
        <v>6</v>
      </c>
      <c r="AJ187" s="4" t="str">
        <f t="shared" ref="AJ187:AJ197" si="104">IF(AE187&lt;=0.5,"1",IF(AE187&lt;1,"3",IF(AE187&lt;=3,"6",IF(AE187&gt;=3,"10"))))</f>
        <v>10</v>
      </c>
      <c r="AK187" s="208">
        <v>105</v>
      </c>
      <c r="AL187" s="211" t="s">
        <v>21</v>
      </c>
      <c r="AM187" s="67">
        <v>42381</v>
      </c>
      <c r="AN187" s="71">
        <v>18.7</v>
      </c>
      <c r="AO187" s="71">
        <v>22.8</v>
      </c>
      <c r="AP187" s="71">
        <v>1.6</v>
      </c>
      <c r="AQ187" s="71">
        <v>9.36</v>
      </c>
      <c r="AR187" s="70">
        <f t="shared" ref="AR187:AR198" si="105">(AS187+AT187+AU187+AV187)/4</f>
        <v>8.25</v>
      </c>
      <c r="AS187" s="4" t="str">
        <f t="shared" ref="AS187:AS198" si="106">IF(AN187&lt;=3,"1",IF(AN187&lt;5,"3",IF(AN187&lt;=15,"6",IF(AN187&gt;15,"10"))))</f>
        <v>10</v>
      </c>
      <c r="AT187" s="4" t="str">
        <f t="shared" ref="AT187:AT198" si="107">IF(AO187&lt;=20,"1",IF(AO187&lt;=49.9,"3",IF(AO187&lt;=100,"6",IF(AO187&gt;100,"10"))))</f>
        <v>3</v>
      </c>
      <c r="AU187" s="4" t="str">
        <f t="shared" ref="AU187:AU198" si="108">IF(AP187&gt;=6.5,"1",IF(AP187&gt;=4.6,"3",IF(AP187&gt;=2,"6",IF(AP187&gt;=0,"10"))))</f>
        <v>10</v>
      </c>
      <c r="AV187" s="4" t="str">
        <f t="shared" ref="AV187:AV198" si="109">IF(AQ187&lt;=0.5,"1",IF(AQ187&lt;1,"3",IF(AQ187&lt;=3,"6",IF(AQ187&gt;=3,"10"))))</f>
        <v>10</v>
      </c>
      <c r="AW187" s="208">
        <v>105</v>
      </c>
      <c r="AX187" s="211" t="s">
        <v>21</v>
      </c>
      <c r="AY187" s="67">
        <v>42381</v>
      </c>
      <c r="AZ187" s="71">
        <v>6.8</v>
      </c>
      <c r="BA187" s="71">
        <v>24</v>
      </c>
      <c r="BB187" s="71">
        <v>5</v>
      </c>
      <c r="BC187" s="71">
        <v>11.8</v>
      </c>
      <c r="BD187" s="70">
        <f t="shared" ref="BD187:BD198" si="110">(BE187+BF187+BG187+BH187)/4</f>
        <v>5.5</v>
      </c>
      <c r="BE187" s="4" t="str">
        <f t="shared" ref="BE187:BE198" si="111">IF(AZ187&lt;=3,"1",IF(AZ187&lt;5,"3",IF(AZ187&lt;=15,"6",IF(AZ187&gt;15,"10"))))</f>
        <v>6</v>
      </c>
      <c r="BF187" s="4" t="str">
        <f t="shared" ref="BF187:BF198" si="112">IF(BA187&lt;=20,"1",IF(BA187&lt;=49.9,"3",IF(BA187&lt;=100,"6",IF(BA187&gt;100,"10"))))</f>
        <v>3</v>
      </c>
      <c r="BG187" s="4" t="str">
        <f t="shared" ref="BG187:BG198" si="113">IF(BB187&gt;=6.5,"1",IF(BB187&gt;=4.6,"3",IF(BB187&gt;=2,"6",IF(BB187&gt;=0,"10"))))</f>
        <v>3</v>
      </c>
      <c r="BH187" s="4" t="str">
        <f t="shared" ref="BH187:BH198" si="114">IF(BC187&lt;=0.5,"1",IF(BC187&lt;1,"3",IF(BC187&lt;=3,"6",IF(BC187&gt;=3,"10"))))</f>
        <v>10</v>
      </c>
      <c r="BI187" s="208">
        <v>105</v>
      </c>
      <c r="BJ187" s="211" t="s">
        <v>21</v>
      </c>
      <c r="BK187" s="67">
        <v>42381</v>
      </c>
      <c r="BL187" s="71">
        <v>4.9000000000000004</v>
      </c>
      <c r="BM187" s="71">
        <v>23.2</v>
      </c>
      <c r="BN187" s="71">
        <v>3.6</v>
      </c>
      <c r="BO187" s="71">
        <v>7.27</v>
      </c>
      <c r="BP187" s="70">
        <f t="shared" ref="BP187:BP198" si="115">(BQ187+BR187+BS187+BT187)/4</f>
        <v>5.5</v>
      </c>
      <c r="BQ187" s="4" t="str">
        <f t="shared" ref="BQ187:BQ198" si="116">IF(BL187&lt;=3,"1",IF(BL187&lt;5,"3",IF(BL187&lt;=15,"6",IF(BL187&gt;15,"10"))))</f>
        <v>3</v>
      </c>
      <c r="BR187" s="4" t="str">
        <f t="shared" ref="BR187:BR198" si="117">IF(BM187&lt;=20,"1",IF(BM187&lt;=49.9,"3",IF(BM187&lt;=100,"6",IF(BM187&gt;100,"10"))))</f>
        <v>3</v>
      </c>
      <c r="BS187" s="4" t="str">
        <f t="shared" ref="BS187:BS198" si="118">IF(BN187&gt;=6.5,"1",IF(BN187&gt;=4.6,"3",IF(BN187&gt;=2,"6",IF(BN187&gt;=0,"10"))))</f>
        <v>6</v>
      </c>
      <c r="BT187" s="4" t="str">
        <f t="shared" ref="BT187:BT198" si="119">IF(BO187&lt;=0.5,"1",IF(BO187&lt;1,"3",IF(BO187&lt;=3,"6",IF(BO187&gt;=3,"10"))))</f>
        <v>10</v>
      </c>
      <c r="BU187" s="208">
        <v>105</v>
      </c>
      <c r="BV187" s="211"/>
      <c r="BW187" s="67">
        <v>42376</v>
      </c>
      <c r="BX187" s="71">
        <v>18.2</v>
      </c>
      <c r="BY187" s="71">
        <v>13</v>
      </c>
      <c r="BZ187" s="71">
        <v>2.4</v>
      </c>
      <c r="CA187" s="71">
        <v>9.84</v>
      </c>
      <c r="CB187" s="70">
        <f t="shared" ref="CB187:CB198" si="120">(CC187+CD187+CE187+CF187)/4</f>
        <v>6.75</v>
      </c>
      <c r="CC187" s="4" t="str">
        <f t="shared" ref="CC187:CC198" si="121">IF(BX187&lt;=3,"1",IF(BX187&lt;5,"3",IF(BX187&lt;=15,"6",IF(BX187&gt;15,"10"))))</f>
        <v>10</v>
      </c>
      <c r="CD187" s="4" t="str">
        <f t="shared" ref="CD187:CD198" si="122">IF(BY187&lt;=20,"1",IF(BY187&lt;=49.9,"3",IF(BY187&lt;=100,"6",IF(BY187&gt;100,"10"))))</f>
        <v>1</v>
      </c>
      <c r="CE187" s="4" t="str">
        <f t="shared" ref="CE187:CE198" si="123">IF(BZ187&gt;=6.5,"1",IF(BZ187&gt;=4.6,"3",IF(BZ187&gt;=2,"6",IF(BZ187&gt;=0,"10"))))</f>
        <v>6</v>
      </c>
      <c r="CF187" s="4" t="str">
        <f t="shared" ref="CF187:CF198" si="124">IF(CA187&lt;=0.5,"1",IF(CA187&lt;1,"3",IF(CA187&lt;=3,"6",IF(CA187&gt;=3,"10"))))</f>
        <v>10</v>
      </c>
      <c r="CG187" s="208">
        <v>105</v>
      </c>
      <c r="CH187" s="211"/>
      <c r="CI187" s="67">
        <v>42376</v>
      </c>
      <c r="CJ187" s="71">
        <v>8.8000000000000007</v>
      </c>
      <c r="CK187" s="71">
        <v>34.9</v>
      </c>
      <c r="CL187" s="71">
        <v>2.4</v>
      </c>
      <c r="CM187" s="71">
        <v>7.01</v>
      </c>
      <c r="CN187" s="70">
        <f t="shared" ref="CN187:CN198" si="125">(CO187+CP187+CQ187+CR187)/4</f>
        <v>6.25</v>
      </c>
      <c r="CO187" s="4" t="str">
        <f t="shared" ref="CO187:CO198" si="126">IF(CJ187&lt;=3,"1",IF(CJ187&lt;5,"3",IF(CJ187&lt;=15,"6",IF(CJ187&gt;15,"10"))))</f>
        <v>6</v>
      </c>
      <c r="CP187" s="4" t="str">
        <f t="shared" ref="CP187:CP198" si="127">IF(CK187&lt;=20,"1",IF(CK187&lt;=49.9,"3",IF(CK187&lt;=100,"6",IF(CK187&gt;100,"10"))))</f>
        <v>3</v>
      </c>
      <c r="CQ187" s="4" t="str">
        <f t="shared" ref="CQ187:CQ198" si="128">IF(CL187&gt;=6.5,"1",IF(CL187&gt;=4.6,"3",IF(CL187&gt;=2,"6",IF(CL187&gt;=0,"10"))))</f>
        <v>6</v>
      </c>
      <c r="CR187" s="4" t="str">
        <f t="shared" ref="CR187:CR198" si="129">IF(CM187&lt;=0.5,"1",IF(CM187&lt;1,"3",IF(CM187&lt;=3,"6",IF(CM187&gt;=3,"10"))))</f>
        <v>10</v>
      </c>
      <c r="CS187" s="208">
        <v>105</v>
      </c>
      <c r="CT187" s="211"/>
      <c r="CU187" s="67">
        <v>42376</v>
      </c>
      <c r="CV187" s="71">
        <v>10.9</v>
      </c>
      <c r="CW187" s="71">
        <v>26</v>
      </c>
      <c r="CX187" s="71">
        <v>4</v>
      </c>
      <c r="CY187" s="71">
        <v>1.17</v>
      </c>
      <c r="CZ187" s="70">
        <f t="shared" ref="CZ187:CZ198" si="130">(DA187+DB187+DC187+DD187)/4</f>
        <v>5.25</v>
      </c>
      <c r="DA187" s="4" t="str">
        <f t="shared" ref="DA187:DA198" si="131">IF(CV187&lt;=3,"1",IF(CV187&lt;5,"3",IF(CV187&lt;=15,"6",IF(CV187&gt;15,"10"))))</f>
        <v>6</v>
      </c>
      <c r="DB187" s="4" t="str">
        <f t="shared" ref="DB187:DB198" si="132">IF(CW187&lt;=20,"1",IF(CW187&lt;=49.9,"3",IF(CW187&lt;=100,"6",IF(CW187&gt;100,"10"))))</f>
        <v>3</v>
      </c>
      <c r="DC187" s="4" t="str">
        <f t="shared" ref="DC187:DC198" si="133">IF(CX187&gt;=6.5,"1",IF(CX187&gt;=4.6,"3",IF(CX187&gt;=2,"6",IF(CX187&gt;=0,"10"))))</f>
        <v>6</v>
      </c>
      <c r="DD187" s="4" t="str">
        <f t="shared" ref="DD187:DD198" si="134">IF(CY187&lt;=0.5,"1",IF(CY187&lt;1,"3",IF(CY187&lt;=3,"6",IF(CY187&gt;=3,"10"))))</f>
        <v>6</v>
      </c>
      <c r="DE187" s="208">
        <v>105</v>
      </c>
      <c r="DF187" s="211"/>
      <c r="DG187" s="67">
        <v>42376</v>
      </c>
      <c r="DH187" s="71">
        <v>11</v>
      </c>
      <c r="DI187" s="71">
        <v>8.5</v>
      </c>
      <c r="DJ187" s="71">
        <v>1.5</v>
      </c>
      <c r="DK187" s="71">
        <v>8.32</v>
      </c>
      <c r="DL187" s="70">
        <f t="shared" ref="DL187:DL198" si="135">(DM187+DN187+DO187+DP187)/4</f>
        <v>6.75</v>
      </c>
      <c r="DM187" s="4" t="str">
        <f t="shared" ref="DM187:DM198" si="136">IF(DH187&lt;=3,"1",IF(DH187&lt;5,"3",IF(DH187&lt;=15,"6",IF(DH187&gt;15,"10"))))</f>
        <v>6</v>
      </c>
      <c r="DN187" s="4" t="str">
        <f t="shared" ref="DN187:DN198" si="137">IF(DI187&lt;=20,"1",IF(DI187&lt;=49.9,"3",IF(DI187&lt;=100,"6",IF(DI187&gt;100,"10"))))</f>
        <v>1</v>
      </c>
      <c r="DO187" s="4" t="str">
        <f t="shared" ref="DO187:DO198" si="138">IF(DJ187&gt;=6.5,"1",IF(DJ187&gt;=4.6,"3",IF(DJ187&gt;=2,"6",IF(DJ187&gt;=0,"10"))))</f>
        <v>10</v>
      </c>
      <c r="DP187" s="4" t="str">
        <f t="shared" ref="DP187:DP198" si="139">IF(DK187&lt;=0.5,"1",IF(DK187&lt;1,"3",IF(DK187&lt;=3,"6",IF(DK187&gt;=3,"10"))))</f>
        <v>10</v>
      </c>
      <c r="DQ187" s="208">
        <v>105</v>
      </c>
      <c r="DR187" s="211"/>
      <c r="DS187" s="67">
        <v>42376</v>
      </c>
      <c r="DT187" s="71">
        <v>13.4</v>
      </c>
      <c r="DU187" s="71">
        <v>10.199999999999999</v>
      </c>
      <c r="DV187" s="71">
        <v>1.5</v>
      </c>
      <c r="DW187" s="71">
        <v>9.5</v>
      </c>
      <c r="DX187" s="70">
        <f t="shared" ref="DX187:DX198" si="140">(DY187+DZ187+EA187+EB187)/4</f>
        <v>6.75</v>
      </c>
      <c r="DY187" s="4" t="str">
        <f t="shared" ref="DY187:DY198" si="141">IF(DT187&lt;=3,"1",IF(DT187&lt;5,"3",IF(DT187&lt;=15,"6",IF(DT187&gt;15,"10"))))</f>
        <v>6</v>
      </c>
      <c r="DZ187" s="4" t="str">
        <f t="shared" ref="DZ187:DZ198" si="142">IF(DU187&lt;=20,"1",IF(DU187&lt;=49.9,"3",IF(DU187&lt;=100,"6",IF(DU187&gt;100,"10"))))</f>
        <v>1</v>
      </c>
      <c r="EA187" s="4" t="str">
        <f t="shared" ref="EA187:EA198" si="143">IF(DV187&gt;=6.5,"1",IF(DV187&gt;=4.6,"3",IF(DV187&gt;=2,"6",IF(DV187&gt;=0,"10"))))</f>
        <v>10</v>
      </c>
      <c r="EB187" s="4" t="str">
        <f t="shared" ref="EB187:EB198" si="144">IF(DW187&lt;=0.5,"1",IF(DW187&lt;1,"3",IF(DW187&lt;=3,"6",IF(DW187&gt;=3,"10"))))</f>
        <v>10</v>
      </c>
      <c r="EC187" s="208">
        <v>105</v>
      </c>
      <c r="ED187" s="211"/>
      <c r="EE187" s="67">
        <v>42376</v>
      </c>
      <c r="EF187" s="71">
        <v>13.4</v>
      </c>
      <c r="EG187" s="71">
        <v>13.8</v>
      </c>
      <c r="EH187" s="71">
        <v>2.6</v>
      </c>
      <c r="EI187" s="71">
        <v>7.82</v>
      </c>
      <c r="EJ187" s="70">
        <f t="shared" ref="EJ187:EJ198" si="145">(EK187+EL187+EM187+EN187)/4</f>
        <v>5.75</v>
      </c>
      <c r="EK187" s="4" t="str">
        <f t="shared" ref="EK187:EK198" si="146">IF(EF187&lt;=3,"1",IF(EF187&lt;5,"3",IF(EF187&lt;=15,"6",IF(EF187&gt;15,"10"))))</f>
        <v>6</v>
      </c>
      <c r="EL187" s="4" t="str">
        <f t="shared" ref="EL187:EL198" si="147">IF(EG187&lt;=20,"1",IF(EG187&lt;=49.9,"3",IF(EG187&lt;=100,"6",IF(EG187&gt;100,"10"))))</f>
        <v>1</v>
      </c>
      <c r="EM187" s="4" t="str">
        <f t="shared" ref="EM187:EM198" si="148">IF(EH187&gt;=6.5,"1",IF(EH187&gt;=4.6,"3",IF(EH187&gt;=2,"6",IF(EH187&gt;=0,"10"))))</f>
        <v>6</v>
      </c>
      <c r="EN187" s="4" t="str">
        <f t="shared" ref="EN187:EN198" si="149">IF(EI187&lt;=0.5,"1",IF(EI187&lt;1,"3",IF(EI187&lt;=3,"6",IF(EI187&gt;=3,"10"))))</f>
        <v>10</v>
      </c>
      <c r="EO187" s="208">
        <v>105</v>
      </c>
      <c r="EP187" s="211"/>
      <c r="EQ187" s="67">
        <v>42376</v>
      </c>
      <c r="ER187" s="71">
        <v>36.9</v>
      </c>
      <c r="ES187" s="71">
        <v>12.4</v>
      </c>
      <c r="ET187" s="71">
        <v>1.3</v>
      </c>
      <c r="EU187" s="71">
        <v>8.3800000000000008</v>
      </c>
      <c r="EV187" s="70">
        <f t="shared" ref="EV187:EV198" si="150">(EW187+EX187+EY187+EZ187)/4</f>
        <v>7.75</v>
      </c>
      <c r="EW187" s="4" t="str">
        <f t="shared" ref="EW187:EW198" si="151">IF(ER187&lt;=3,"1",IF(ER187&lt;5,"3",IF(ER187&lt;=15,"6",IF(ER187&gt;15,"10"))))</f>
        <v>10</v>
      </c>
      <c r="EX187" s="4" t="str">
        <f t="shared" ref="EX187:EX198" si="152">IF(ES187&lt;=20,"1",IF(ES187&lt;=49.9,"3",IF(ES187&lt;=100,"6",IF(ES187&gt;100,"10"))))</f>
        <v>1</v>
      </c>
      <c r="EY187" s="4" t="str">
        <f t="shared" ref="EY187:EY198" si="153">IF(ET187&gt;=6.5,"1",IF(ET187&gt;=4.6,"3",IF(ET187&gt;=2,"6",IF(ET187&gt;=0,"10"))))</f>
        <v>10</v>
      </c>
      <c r="EZ187" s="4" t="str">
        <f t="shared" ref="EZ187:EZ198" si="154">IF(EU187&lt;=0.5,"1",IF(EU187&lt;1,"3",IF(EU187&lt;=3,"6",IF(EU187&gt;=3,"10"))))</f>
        <v>10</v>
      </c>
      <c r="FA187" s="208">
        <v>105</v>
      </c>
      <c r="FB187" s="211"/>
      <c r="FC187" s="67">
        <v>42376</v>
      </c>
      <c r="FD187" s="71">
        <v>17.2</v>
      </c>
      <c r="FE187" s="71">
        <v>18.5</v>
      </c>
      <c r="FF187" s="71">
        <v>1.2</v>
      </c>
      <c r="FG187" s="71">
        <v>13.4</v>
      </c>
      <c r="FH187" s="70">
        <f t="shared" ref="FH187:FH198" si="155">(FI187+FJ187+FK187+FL187)/4</f>
        <v>7.75</v>
      </c>
      <c r="FI187" s="4" t="str">
        <f t="shared" ref="FI187:FI198" si="156">IF(FD187&lt;=3,"1",IF(FD187&lt;5,"3",IF(FD187&lt;=15,"6",IF(FD187&gt;15,"10"))))</f>
        <v>10</v>
      </c>
      <c r="FJ187" s="4" t="str">
        <f t="shared" ref="FJ187:FJ198" si="157">IF(FE187&lt;=20,"1",IF(FE187&lt;=49.9,"3",IF(FE187&lt;=100,"6",IF(FE187&gt;100,"10"))))</f>
        <v>1</v>
      </c>
      <c r="FK187" s="4" t="str">
        <f t="shared" ref="FK187:FK198" si="158">IF(FF187&gt;=6.5,"1",IF(FF187&gt;=4.6,"3",IF(FF187&gt;=2,"6",IF(FF187&gt;=0,"10"))))</f>
        <v>10</v>
      </c>
      <c r="FL187" s="4" t="str">
        <f t="shared" ref="FL187:FL198" si="159">IF(FG187&lt;=0.5,"1",IF(FG187&lt;1,"3",IF(FG187&lt;=3,"6",IF(FG187&gt;=3,"10"))))</f>
        <v>10</v>
      </c>
      <c r="FM187" s="208">
        <v>105</v>
      </c>
      <c r="FN187" s="211"/>
      <c r="FO187" s="67">
        <v>42376</v>
      </c>
      <c r="FP187" s="71">
        <v>11.8</v>
      </c>
      <c r="FQ187" s="71">
        <v>16</v>
      </c>
      <c r="FR187" s="71">
        <v>1.5</v>
      </c>
      <c r="FS187" s="71">
        <v>7.2</v>
      </c>
      <c r="FT187" s="70">
        <f t="shared" ref="FT187:FT198" si="160">(FU187+FV187+FW187+FX187)/4</f>
        <v>6.75</v>
      </c>
      <c r="FU187" s="4" t="str">
        <f t="shared" ref="FU187:FU198" si="161">IF(FP187&lt;=3,"1",IF(FP187&lt;5,"3",IF(FP187&lt;=15,"6",IF(FP187&gt;15,"10"))))</f>
        <v>6</v>
      </c>
      <c r="FV187" s="4" t="str">
        <f t="shared" ref="FV187:FV198" si="162">IF(FQ187&lt;=20,"1",IF(FQ187&lt;=49.9,"3",IF(FQ187&lt;=100,"6",IF(FQ187&gt;100,"10"))))</f>
        <v>1</v>
      </c>
      <c r="FW187" s="4" t="str">
        <f t="shared" ref="FW187:FW198" si="163">IF(FR187&gt;=6.5,"1",IF(FR187&gt;=4.6,"3",IF(FR187&gt;=2,"6",IF(FR187&gt;=0,"10"))))</f>
        <v>10</v>
      </c>
      <c r="FX187" s="4" t="str">
        <f t="shared" ref="FX187:FX198" si="164">IF(FS187&lt;=0.5,"1",IF(FS187&lt;1,"3",IF(FS187&lt;=3,"6",IF(FS187&gt;=3,"10"))))</f>
        <v>10</v>
      </c>
      <c r="FY187" s="208">
        <v>105</v>
      </c>
      <c r="FZ187" s="211"/>
      <c r="GA187" s="67">
        <v>42376</v>
      </c>
      <c r="GB187" s="71">
        <v>15.4</v>
      </c>
      <c r="GC187" s="71">
        <v>14.5</v>
      </c>
      <c r="GD187" s="71">
        <v>1.9</v>
      </c>
      <c r="GE187" s="71">
        <v>7.12</v>
      </c>
      <c r="GF187" s="70">
        <f t="shared" ref="GF187:GF198" si="165">(GG187+GH187+GI187+GJ187)/4</f>
        <v>7.75</v>
      </c>
      <c r="GG187" s="4" t="str">
        <f t="shared" ref="GG187:GG198" si="166">IF(GB187&lt;=3,"1",IF(GB187&lt;5,"3",IF(GB187&lt;=15,"6",IF(GB187&gt;15,"10"))))</f>
        <v>10</v>
      </c>
      <c r="GH187" s="4" t="str">
        <f t="shared" ref="GH187:GH198" si="167">IF(GC187&lt;=20,"1",IF(GC187&lt;=49.9,"3",IF(GC187&lt;=100,"6",IF(GC187&gt;100,"10"))))</f>
        <v>1</v>
      </c>
      <c r="GI187" s="4" t="str">
        <f t="shared" ref="GI187:GI198" si="168">IF(GD187&gt;=6.5,"1",IF(GD187&gt;=4.6,"3",IF(GD187&gt;=2,"6",IF(GD187&gt;=0,"10"))))</f>
        <v>10</v>
      </c>
      <c r="GJ187" s="4" t="str">
        <f t="shared" ref="GJ187:GJ198" si="169">IF(GE187&lt;=0.5,"1",IF(GE187&lt;1,"3",IF(GE187&lt;=3,"6",IF(GE187&gt;=3,"10"))))</f>
        <v>10</v>
      </c>
      <c r="GK187" s="208">
        <v>105</v>
      </c>
      <c r="GL187" s="211"/>
      <c r="GM187" s="67">
        <v>42376</v>
      </c>
      <c r="GN187" s="71">
        <v>18.2</v>
      </c>
      <c r="GO187" s="71">
        <v>11.2</v>
      </c>
      <c r="GP187" s="71">
        <v>0.9</v>
      </c>
      <c r="GQ187" s="71">
        <v>11.1</v>
      </c>
      <c r="GR187" s="70">
        <f>(GS187+GT187+GU187+GV187)/4</f>
        <v>7.75</v>
      </c>
      <c r="GS187" s="4" t="str">
        <f>IF(GN187&lt;=3,"1",IF(GN187&lt;5,"3",IF(GN187&lt;=15,"6",IF(GN187&gt;15,"10"))))</f>
        <v>10</v>
      </c>
      <c r="GT187" s="4" t="str">
        <f>IF(GO187&lt;=20,"1",IF(GO187&lt;=49.9,"3",IF(GO187&lt;=100,"6",IF(GO187&gt;100,"10"))))</f>
        <v>1</v>
      </c>
      <c r="GU187" s="4" t="str">
        <f>IF(GP187&gt;=6.5,"1",IF(GP187&gt;=4.6,"3",IF(GP187&gt;=2,"6",IF(GP187&gt;=0,"10"))))</f>
        <v>10</v>
      </c>
      <c r="GV187" s="4" t="str">
        <f>IF(GQ187&lt;=0.5,"1",IF(GQ187&lt;1,"3",IF(GQ187&lt;=3,"6",IF(GQ187&gt;=3,"10"))))</f>
        <v>10</v>
      </c>
      <c r="GW187" s="208">
        <v>105</v>
      </c>
      <c r="GX187" s="211"/>
      <c r="GY187" s="67">
        <v>42376</v>
      </c>
      <c r="GZ187" s="71">
        <v>31.4</v>
      </c>
      <c r="HA187" s="71">
        <v>14.2</v>
      </c>
      <c r="HB187" s="71">
        <v>1.2</v>
      </c>
      <c r="HC187" s="71">
        <v>18.5</v>
      </c>
      <c r="HD187" s="70">
        <f t="shared" ref="HD187:HD198" si="170">(HE187+HF187+HG187+HH187)/4</f>
        <v>7.75</v>
      </c>
      <c r="HE187" s="4" t="str">
        <f t="shared" ref="HE187:HE198" si="171">IF(GZ187&lt;=3,"1",IF(GZ187&lt;5,"3",IF(GZ187&lt;=15,"6",IF(GZ187&gt;15,"10"))))</f>
        <v>10</v>
      </c>
      <c r="HF187" s="4" t="str">
        <f t="shared" ref="HF187:HF198" si="172">IF(HA187&lt;=20,"1",IF(HA187&lt;=49.9,"3",IF(HA187&lt;=100,"6",IF(HA187&gt;100,"10"))))</f>
        <v>1</v>
      </c>
      <c r="HG187" s="4" t="str">
        <f t="shared" ref="HG187:HG198" si="173">IF(HB187&gt;=6.5,"1",IF(HB187&gt;=4.6,"3",IF(HB187&gt;=2,"6",IF(HB187&gt;=0,"10"))))</f>
        <v>10</v>
      </c>
      <c r="HH187" s="4" t="str">
        <f t="shared" ref="HH187:HH198" si="174">IF(HC187&lt;=0.5,"1",IF(HC187&lt;1,"3",IF(HC187&lt;=3,"6",IF(HC187&gt;=3,"10"))))</f>
        <v>10</v>
      </c>
      <c r="HI187" s="208">
        <v>105</v>
      </c>
      <c r="HJ187" s="211"/>
      <c r="HK187" s="67">
        <v>42376</v>
      </c>
      <c r="HL187" s="71">
        <v>37.799999999999997</v>
      </c>
      <c r="HM187" s="71">
        <v>21.4</v>
      </c>
      <c r="HN187" s="71">
        <v>0.8</v>
      </c>
      <c r="HO187" s="71">
        <v>15.2</v>
      </c>
      <c r="HP187" s="70">
        <f t="shared" ref="HP187:HP198" si="175">(HQ187+HR187+HS187+HT187)/4</f>
        <v>8.25</v>
      </c>
      <c r="HQ187" s="4" t="str">
        <f t="shared" ref="HQ187:HQ198" si="176">IF(HL187&lt;=3,"1",IF(HL187&lt;5,"3",IF(HL187&lt;=15,"6",IF(HL187&gt;15,"10"))))</f>
        <v>10</v>
      </c>
      <c r="HR187" s="4" t="str">
        <f t="shared" ref="HR187:HR198" si="177">IF(HM187&lt;=20,"1",IF(HM187&lt;=49.9,"3",IF(HM187&lt;=100,"6",IF(HM187&gt;100,"10"))))</f>
        <v>3</v>
      </c>
      <c r="HS187" s="4" t="str">
        <f t="shared" ref="HS187:HS198" si="178">IF(HN187&gt;=6.5,"1",IF(HN187&gt;=4.6,"3",IF(HN187&gt;=2,"6",IF(HN187&gt;=0,"10"))))</f>
        <v>10</v>
      </c>
      <c r="HT187" s="4" t="str">
        <f t="shared" ref="HT187:HT198" si="179">IF(HO187&lt;=0.5,"1",IF(HO187&lt;1,"3",IF(HO187&lt;=3,"6",IF(HO187&gt;=3,"10"))))</f>
        <v>10</v>
      </c>
    </row>
    <row r="188" spans="1:228" x14ac:dyDescent="0.25">
      <c r="A188" s="209"/>
      <c r="B188" s="212"/>
      <c r="C188" s="67">
        <v>42418</v>
      </c>
      <c r="D188" s="71">
        <v>1</v>
      </c>
      <c r="E188" s="71">
        <v>10.1</v>
      </c>
      <c r="F188" s="71">
        <v>8.9</v>
      </c>
      <c r="G188" s="71">
        <v>0.02</v>
      </c>
      <c r="H188" s="70">
        <f t="shared" si="95"/>
        <v>1</v>
      </c>
      <c r="I188" s="4" t="str">
        <f t="shared" si="96"/>
        <v>1</v>
      </c>
      <c r="J188" s="4" t="str">
        <f t="shared" si="97"/>
        <v>1</v>
      </c>
      <c r="K188" s="4" t="str">
        <f t="shared" si="98"/>
        <v>1</v>
      </c>
      <c r="L188" s="4" t="str">
        <f t="shared" si="99"/>
        <v>1</v>
      </c>
      <c r="M188" s="209"/>
      <c r="N188" s="212"/>
      <c r="O188" s="67">
        <v>42418</v>
      </c>
      <c r="P188" s="71">
        <v>1</v>
      </c>
      <c r="Q188" s="71">
        <v>15.2</v>
      </c>
      <c r="R188" s="71">
        <v>8.6999999999999993</v>
      </c>
      <c r="S188" s="71">
        <v>7.0000000000000007E-2</v>
      </c>
      <c r="T188" s="70">
        <f>(U188+V188+W188+X188)/4</f>
        <v>1</v>
      </c>
      <c r="U188" s="4" t="str">
        <f>IF(P188&lt;=3,"1",IF(P188&lt;5,"3",IF(P188&lt;=15,"6",IF(P188&gt;15,"10"))))</f>
        <v>1</v>
      </c>
      <c r="V188" s="4" t="str">
        <f>IF(Q188&lt;=20,"1",IF(Q188&lt;=49.9,"3",IF(Q188&lt;=100,"6",IF(Q188&gt;100,"10"))))</f>
        <v>1</v>
      </c>
      <c r="W188" s="4" t="str">
        <f>IF(R188&gt;=6.5,"1",IF(R188&gt;=4.6,"3",IF(R188&gt;=2,"6",IF(R188&gt;=0,"10"))))</f>
        <v>1</v>
      </c>
      <c r="X188" s="4" t="str">
        <f>IF(S188&lt;=0.5,"1",IF(S188&lt;1,"3",IF(S188&lt;=3,"6",IF(S188&gt;=3,"10"))))</f>
        <v>1</v>
      </c>
      <c r="Y188" s="209"/>
      <c r="Z188" s="212"/>
      <c r="AA188" s="67">
        <v>42418</v>
      </c>
      <c r="AB188" s="71">
        <v>22.4</v>
      </c>
      <c r="AC188" s="71">
        <v>10.3</v>
      </c>
      <c r="AD188" s="71">
        <v>0.8</v>
      </c>
      <c r="AE188" s="71">
        <v>6.64</v>
      </c>
      <c r="AF188" s="70">
        <f t="shared" si="100"/>
        <v>7.75</v>
      </c>
      <c r="AG188" s="4" t="str">
        <f t="shared" si="101"/>
        <v>10</v>
      </c>
      <c r="AH188" s="4" t="str">
        <f t="shared" si="102"/>
        <v>1</v>
      </c>
      <c r="AI188" s="4" t="str">
        <f t="shared" si="103"/>
        <v>10</v>
      </c>
      <c r="AJ188" s="4" t="str">
        <f t="shared" si="104"/>
        <v>10</v>
      </c>
      <c r="AK188" s="209"/>
      <c r="AL188" s="212"/>
      <c r="AM188" s="67">
        <v>42418</v>
      </c>
      <c r="AN188" s="71">
        <v>15.5</v>
      </c>
      <c r="AO188" s="71">
        <v>15.2</v>
      </c>
      <c r="AP188" s="71">
        <v>3.2</v>
      </c>
      <c r="AQ188" s="71">
        <v>4.4000000000000004</v>
      </c>
      <c r="AR188" s="70">
        <f t="shared" si="105"/>
        <v>6.75</v>
      </c>
      <c r="AS188" s="4" t="str">
        <f t="shared" si="106"/>
        <v>10</v>
      </c>
      <c r="AT188" s="4" t="str">
        <f t="shared" si="107"/>
        <v>1</v>
      </c>
      <c r="AU188" s="4" t="str">
        <f t="shared" si="108"/>
        <v>6</v>
      </c>
      <c r="AV188" s="4" t="str">
        <f t="shared" si="109"/>
        <v>10</v>
      </c>
      <c r="AW188" s="209"/>
      <c r="AX188" s="212"/>
      <c r="AY188" s="67">
        <v>42418</v>
      </c>
      <c r="AZ188" s="71">
        <v>5.8</v>
      </c>
      <c r="BA188" s="71">
        <v>4.2</v>
      </c>
      <c r="BB188" s="71">
        <v>2.2999999999999998</v>
      </c>
      <c r="BC188" s="71">
        <v>10.1</v>
      </c>
      <c r="BD188" s="70">
        <f t="shared" si="110"/>
        <v>5.75</v>
      </c>
      <c r="BE188" s="4" t="str">
        <f t="shared" si="111"/>
        <v>6</v>
      </c>
      <c r="BF188" s="4" t="str">
        <f t="shared" si="112"/>
        <v>1</v>
      </c>
      <c r="BG188" s="4" t="str">
        <f t="shared" si="113"/>
        <v>6</v>
      </c>
      <c r="BH188" s="4" t="str">
        <f t="shared" si="114"/>
        <v>10</v>
      </c>
      <c r="BI188" s="209"/>
      <c r="BJ188" s="212"/>
      <c r="BK188" s="67">
        <v>42418</v>
      </c>
      <c r="BL188" s="71">
        <v>6.1</v>
      </c>
      <c r="BM188" s="71">
        <v>6.6</v>
      </c>
      <c r="BN188" s="71">
        <v>1.2</v>
      </c>
      <c r="BO188" s="71">
        <v>9.18</v>
      </c>
      <c r="BP188" s="70">
        <f t="shared" si="115"/>
        <v>6.75</v>
      </c>
      <c r="BQ188" s="4" t="str">
        <f t="shared" si="116"/>
        <v>6</v>
      </c>
      <c r="BR188" s="4" t="str">
        <f t="shared" si="117"/>
        <v>1</v>
      </c>
      <c r="BS188" s="4" t="str">
        <f t="shared" si="118"/>
        <v>10</v>
      </c>
      <c r="BT188" s="4" t="str">
        <f t="shared" si="119"/>
        <v>10</v>
      </c>
      <c r="BU188" s="209"/>
      <c r="BV188" s="212"/>
      <c r="BW188" s="67">
        <v>42422</v>
      </c>
      <c r="BX188" s="71">
        <v>4.5</v>
      </c>
      <c r="BY188" s="71">
        <v>26.5</v>
      </c>
      <c r="BZ188" s="71">
        <v>1.6</v>
      </c>
      <c r="CA188" s="71">
        <v>6.25</v>
      </c>
      <c r="CB188" s="70">
        <f t="shared" si="120"/>
        <v>6.5</v>
      </c>
      <c r="CC188" s="4" t="str">
        <f t="shared" si="121"/>
        <v>3</v>
      </c>
      <c r="CD188" s="4" t="str">
        <f t="shared" si="122"/>
        <v>3</v>
      </c>
      <c r="CE188" s="4" t="str">
        <f t="shared" si="123"/>
        <v>10</v>
      </c>
      <c r="CF188" s="4" t="str">
        <f t="shared" si="124"/>
        <v>10</v>
      </c>
      <c r="CG188" s="209"/>
      <c r="CH188" s="212"/>
      <c r="CI188" s="67">
        <v>42422</v>
      </c>
      <c r="CJ188" s="71">
        <v>5.6</v>
      </c>
      <c r="CK188" s="71">
        <v>38.799999999999997</v>
      </c>
      <c r="CL188" s="71">
        <v>4.5</v>
      </c>
      <c r="CM188" s="71">
        <v>4.9400000000000004</v>
      </c>
      <c r="CN188" s="70">
        <f t="shared" si="125"/>
        <v>6.25</v>
      </c>
      <c r="CO188" s="4" t="str">
        <f t="shared" si="126"/>
        <v>6</v>
      </c>
      <c r="CP188" s="4" t="str">
        <f t="shared" si="127"/>
        <v>3</v>
      </c>
      <c r="CQ188" s="4" t="str">
        <f t="shared" si="128"/>
        <v>6</v>
      </c>
      <c r="CR188" s="4" t="str">
        <f t="shared" si="129"/>
        <v>10</v>
      </c>
      <c r="CS188" s="209"/>
      <c r="CT188" s="212"/>
      <c r="CU188" s="67">
        <v>42422</v>
      </c>
      <c r="CV188" s="71">
        <v>5.3</v>
      </c>
      <c r="CW188" s="71">
        <v>22.5</v>
      </c>
      <c r="CX188" s="71">
        <v>4.7</v>
      </c>
      <c r="CY188" s="71">
        <v>2.44</v>
      </c>
      <c r="CZ188" s="70">
        <f t="shared" si="130"/>
        <v>4.5</v>
      </c>
      <c r="DA188" s="4" t="str">
        <f t="shared" si="131"/>
        <v>6</v>
      </c>
      <c r="DB188" s="4" t="str">
        <f t="shared" si="132"/>
        <v>3</v>
      </c>
      <c r="DC188" s="4" t="str">
        <f t="shared" si="133"/>
        <v>3</v>
      </c>
      <c r="DD188" s="4" t="str">
        <f t="shared" si="134"/>
        <v>6</v>
      </c>
      <c r="DE188" s="209"/>
      <c r="DF188" s="212"/>
      <c r="DG188" s="67">
        <v>42422</v>
      </c>
      <c r="DH188" s="71">
        <v>9.9</v>
      </c>
      <c r="DI188" s="71">
        <v>13.5</v>
      </c>
      <c r="DJ188" s="71">
        <v>4</v>
      </c>
      <c r="DK188" s="71">
        <v>8.1999999999999993</v>
      </c>
      <c r="DL188" s="70">
        <f t="shared" si="135"/>
        <v>5.75</v>
      </c>
      <c r="DM188" s="4" t="str">
        <f t="shared" si="136"/>
        <v>6</v>
      </c>
      <c r="DN188" s="4" t="str">
        <f t="shared" si="137"/>
        <v>1</v>
      </c>
      <c r="DO188" s="4" t="str">
        <f t="shared" si="138"/>
        <v>6</v>
      </c>
      <c r="DP188" s="4" t="str">
        <f t="shared" si="139"/>
        <v>10</v>
      </c>
      <c r="DQ188" s="209"/>
      <c r="DR188" s="212"/>
      <c r="DS188" s="67">
        <v>42422</v>
      </c>
      <c r="DT188" s="71">
        <v>31.2</v>
      </c>
      <c r="DU188" s="71">
        <v>253.7</v>
      </c>
      <c r="DV188" s="71">
        <v>3.9</v>
      </c>
      <c r="DW188" s="71">
        <v>10.7</v>
      </c>
      <c r="DX188" s="70">
        <f t="shared" si="140"/>
        <v>9</v>
      </c>
      <c r="DY188" s="4" t="str">
        <f t="shared" si="141"/>
        <v>10</v>
      </c>
      <c r="DZ188" s="4" t="str">
        <f t="shared" si="142"/>
        <v>10</v>
      </c>
      <c r="EA188" s="4" t="str">
        <f t="shared" si="143"/>
        <v>6</v>
      </c>
      <c r="EB188" s="4" t="str">
        <f t="shared" si="144"/>
        <v>10</v>
      </c>
      <c r="EC188" s="209"/>
      <c r="ED188" s="212"/>
      <c r="EE188" s="67">
        <v>42422</v>
      </c>
      <c r="EF188" s="71">
        <v>26.7</v>
      </c>
      <c r="EG188" s="71">
        <v>13</v>
      </c>
      <c r="EH188" s="71">
        <v>5.8</v>
      </c>
      <c r="EI188" s="71">
        <v>8.41</v>
      </c>
      <c r="EJ188" s="70">
        <f t="shared" si="145"/>
        <v>6</v>
      </c>
      <c r="EK188" s="4" t="str">
        <f t="shared" si="146"/>
        <v>10</v>
      </c>
      <c r="EL188" s="4" t="str">
        <f t="shared" si="147"/>
        <v>1</v>
      </c>
      <c r="EM188" s="4" t="str">
        <f t="shared" si="148"/>
        <v>3</v>
      </c>
      <c r="EN188" s="4" t="str">
        <f t="shared" si="149"/>
        <v>10</v>
      </c>
      <c r="EO188" s="209"/>
      <c r="EP188" s="212"/>
      <c r="EQ188" s="67">
        <v>42422</v>
      </c>
      <c r="ER188" s="71">
        <v>43.2</v>
      </c>
      <c r="ES188" s="71">
        <v>20.9</v>
      </c>
      <c r="ET188" s="71">
        <v>5.5</v>
      </c>
      <c r="EU188" s="71">
        <v>5.61</v>
      </c>
      <c r="EV188" s="70">
        <f t="shared" si="150"/>
        <v>6.5</v>
      </c>
      <c r="EW188" s="4" t="str">
        <f t="shared" si="151"/>
        <v>10</v>
      </c>
      <c r="EX188" s="4" t="str">
        <f t="shared" si="152"/>
        <v>3</v>
      </c>
      <c r="EY188" s="4" t="str">
        <f t="shared" si="153"/>
        <v>3</v>
      </c>
      <c r="EZ188" s="4" t="str">
        <f t="shared" si="154"/>
        <v>10</v>
      </c>
      <c r="FA188" s="209"/>
      <c r="FB188" s="212"/>
      <c r="FC188" s="67">
        <v>42422</v>
      </c>
      <c r="FD188" s="71">
        <v>6.5</v>
      </c>
      <c r="FE188" s="71">
        <v>9.8000000000000007</v>
      </c>
      <c r="FF188" s="71">
        <v>5.6</v>
      </c>
      <c r="FG188" s="71">
        <v>4.4800000000000004</v>
      </c>
      <c r="FH188" s="70">
        <f t="shared" si="155"/>
        <v>5</v>
      </c>
      <c r="FI188" s="4" t="str">
        <f t="shared" si="156"/>
        <v>6</v>
      </c>
      <c r="FJ188" s="4" t="str">
        <f t="shared" si="157"/>
        <v>1</v>
      </c>
      <c r="FK188" s="4" t="str">
        <f t="shared" si="158"/>
        <v>3</v>
      </c>
      <c r="FL188" s="4" t="str">
        <f t="shared" si="159"/>
        <v>10</v>
      </c>
      <c r="FM188" s="209"/>
      <c r="FN188" s="212"/>
      <c r="FO188" s="67">
        <v>42422</v>
      </c>
      <c r="FP188" s="71">
        <v>9.5</v>
      </c>
      <c r="FQ188" s="71">
        <v>6</v>
      </c>
      <c r="FR188" s="71">
        <v>3.9</v>
      </c>
      <c r="FS188" s="71">
        <v>5.93</v>
      </c>
      <c r="FT188" s="70">
        <f t="shared" si="160"/>
        <v>5.75</v>
      </c>
      <c r="FU188" s="4" t="str">
        <f t="shared" si="161"/>
        <v>6</v>
      </c>
      <c r="FV188" s="4" t="str">
        <f t="shared" si="162"/>
        <v>1</v>
      </c>
      <c r="FW188" s="4" t="str">
        <f t="shared" si="163"/>
        <v>6</v>
      </c>
      <c r="FX188" s="4" t="str">
        <f t="shared" si="164"/>
        <v>10</v>
      </c>
      <c r="FY188" s="209"/>
      <c r="FZ188" s="212"/>
      <c r="GA188" s="67">
        <v>42422</v>
      </c>
      <c r="GB188" s="71">
        <v>12.2</v>
      </c>
      <c r="GC188" s="71">
        <v>12</v>
      </c>
      <c r="GD188" s="71">
        <v>4.2</v>
      </c>
      <c r="GE188" s="71">
        <v>8.9700000000000006</v>
      </c>
      <c r="GF188" s="70">
        <f t="shared" si="165"/>
        <v>5.75</v>
      </c>
      <c r="GG188" s="4" t="str">
        <f t="shared" si="166"/>
        <v>6</v>
      </c>
      <c r="GH188" s="4" t="str">
        <f t="shared" si="167"/>
        <v>1</v>
      </c>
      <c r="GI188" s="4" t="str">
        <f t="shared" si="168"/>
        <v>6</v>
      </c>
      <c r="GJ188" s="4" t="str">
        <f t="shared" si="169"/>
        <v>10</v>
      </c>
      <c r="GK188" s="209"/>
      <c r="GL188" s="212"/>
      <c r="GM188" s="67">
        <v>42422</v>
      </c>
      <c r="GN188" s="71" t="s">
        <v>55</v>
      </c>
      <c r="GO188" s="71" t="s">
        <v>55</v>
      </c>
      <c r="GP188" s="71" t="s">
        <v>55</v>
      </c>
      <c r="GQ188" s="71" t="s">
        <v>55</v>
      </c>
      <c r="GR188" s="70" t="s">
        <v>55</v>
      </c>
      <c r="GS188" s="4" t="s">
        <v>55</v>
      </c>
      <c r="GT188" s="4" t="s">
        <v>55</v>
      </c>
      <c r="GU188" s="4" t="s">
        <v>55</v>
      </c>
      <c r="GV188" s="4" t="s">
        <v>55</v>
      </c>
      <c r="GW188" s="209"/>
      <c r="GX188" s="212"/>
      <c r="GY188" s="67">
        <v>42422</v>
      </c>
      <c r="GZ188" s="71">
        <v>10.6</v>
      </c>
      <c r="HA188" s="71">
        <v>19</v>
      </c>
      <c r="HB188" s="71">
        <v>3.9</v>
      </c>
      <c r="HC188" s="71">
        <v>7.62</v>
      </c>
      <c r="HD188" s="70">
        <f t="shared" si="170"/>
        <v>5.75</v>
      </c>
      <c r="HE188" s="4" t="str">
        <f t="shared" si="171"/>
        <v>6</v>
      </c>
      <c r="HF188" s="4" t="str">
        <f t="shared" si="172"/>
        <v>1</v>
      </c>
      <c r="HG188" s="4" t="str">
        <f t="shared" si="173"/>
        <v>6</v>
      </c>
      <c r="HH188" s="4" t="str">
        <f t="shared" si="174"/>
        <v>10</v>
      </c>
      <c r="HI188" s="209"/>
      <c r="HJ188" s="212"/>
      <c r="HK188" s="67">
        <v>42422</v>
      </c>
      <c r="HL188" s="71">
        <v>30</v>
      </c>
      <c r="HM188" s="71">
        <v>15.5</v>
      </c>
      <c r="HN188" s="71">
        <v>3.5</v>
      </c>
      <c r="HO188" s="71">
        <v>12.9</v>
      </c>
      <c r="HP188" s="70">
        <f t="shared" si="175"/>
        <v>6.75</v>
      </c>
      <c r="HQ188" s="4" t="str">
        <f t="shared" si="176"/>
        <v>10</v>
      </c>
      <c r="HR188" s="4" t="str">
        <f t="shared" si="177"/>
        <v>1</v>
      </c>
      <c r="HS188" s="4" t="str">
        <f t="shared" si="178"/>
        <v>6</v>
      </c>
      <c r="HT188" s="4" t="str">
        <f t="shared" si="179"/>
        <v>10</v>
      </c>
    </row>
    <row r="189" spans="1:228" x14ac:dyDescent="0.25">
      <c r="A189" s="209"/>
      <c r="B189" s="212"/>
      <c r="C189" s="67">
        <v>42437</v>
      </c>
      <c r="D189" s="71">
        <v>1</v>
      </c>
      <c r="E189" s="71">
        <v>7.6</v>
      </c>
      <c r="F189" s="71">
        <v>7.2</v>
      </c>
      <c r="G189" s="71">
        <v>0.04</v>
      </c>
      <c r="H189" s="70">
        <f t="shared" si="95"/>
        <v>1</v>
      </c>
      <c r="I189" s="4" t="str">
        <f t="shared" si="96"/>
        <v>1</v>
      </c>
      <c r="J189" s="4" t="str">
        <f t="shared" si="97"/>
        <v>1</v>
      </c>
      <c r="K189" s="4" t="str">
        <f t="shared" si="98"/>
        <v>1</v>
      </c>
      <c r="L189" s="4" t="str">
        <f t="shared" si="99"/>
        <v>1</v>
      </c>
      <c r="M189" s="209"/>
      <c r="N189" s="212"/>
      <c r="O189" s="67">
        <v>42437</v>
      </c>
      <c r="P189" s="71" t="s">
        <v>56</v>
      </c>
      <c r="Q189" s="71" t="s">
        <v>56</v>
      </c>
      <c r="R189" s="71" t="s">
        <v>56</v>
      </c>
      <c r="S189" s="71" t="s">
        <v>56</v>
      </c>
      <c r="T189" s="125" t="s">
        <v>56</v>
      </c>
      <c r="U189" s="4" t="s">
        <v>57</v>
      </c>
      <c r="V189" s="4" t="s">
        <v>57</v>
      </c>
      <c r="W189" s="4" t="s">
        <v>57</v>
      </c>
      <c r="X189" s="4" t="s">
        <v>57</v>
      </c>
      <c r="Y189" s="209"/>
      <c r="Z189" s="212"/>
      <c r="AA189" s="67">
        <v>42437</v>
      </c>
      <c r="AB189" s="71">
        <v>9</v>
      </c>
      <c r="AC189" s="71">
        <v>10.4</v>
      </c>
      <c r="AD189" s="71">
        <v>2.4</v>
      </c>
      <c r="AE189" s="71">
        <v>7.86</v>
      </c>
      <c r="AF189" s="70">
        <f t="shared" si="100"/>
        <v>5.75</v>
      </c>
      <c r="AG189" s="4" t="str">
        <f t="shared" si="101"/>
        <v>6</v>
      </c>
      <c r="AH189" s="4" t="str">
        <f t="shared" si="102"/>
        <v>1</v>
      </c>
      <c r="AI189" s="4" t="str">
        <f t="shared" si="103"/>
        <v>6</v>
      </c>
      <c r="AJ189" s="4" t="str">
        <f t="shared" si="104"/>
        <v>10</v>
      </c>
      <c r="AK189" s="209"/>
      <c r="AL189" s="212"/>
      <c r="AM189" s="67">
        <v>42437</v>
      </c>
      <c r="AN189" s="71">
        <v>8.1999999999999993</v>
      </c>
      <c r="AO189" s="71">
        <v>7.7</v>
      </c>
      <c r="AP189" s="71">
        <v>1.9</v>
      </c>
      <c r="AQ189" s="71">
        <v>10.8</v>
      </c>
      <c r="AR189" s="70">
        <f t="shared" si="105"/>
        <v>6.75</v>
      </c>
      <c r="AS189" s="4" t="str">
        <f t="shared" si="106"/>
        <v>6</v>
      </c>
      <c r="AT189" s="4" t="str">
        <f t="shared" si="107"/>
        <v>1</v>
      </c>
      <c r="AU189" s="4" t="str">
        <f t="shared" si="108"/>
        <v>10</v>
      </c>
      <c r="AV189" s="4" t="str">
        <f t="shared" si="109"/>
        <v>10</v>
      </c>
      <c r="AW189" s="209"/>
      <c r="AX189" s="212"/>
      <c r="AY189" s="67">
        <v>42437</v>
      </c>
      <c r="AZ189" s="71">
        <v>11.6</v>
      </c>
      <c r="BA189" s="71">
        <v>24.2</v>
      </c>
      <c r="BB189" s="71">
        <v>8.9</v>
      </c>
      <c r="BC189" s="71">
        <v>11.7</v>
      </c>
      <c r="BD189" s="70">
        <f t="shared" si="110"/>
        <v>5</v>
      </c>
      <c r="BE189" s="4" t="str">
        <f t="shared" si="111"/>
        <v>6</v>
      </c>
      <c r="BF189" s="4" t="str">
        <f t="shared" si="112"/>
        <v>3</v>
      </c>
      <c r="BG189" s="4" t="str">
        <f t="shared" si="113"/>
        <v>1</v>
      </c>
      <c r="BH189" s="4" t="str">
        <f t="shared" si="114"/>
        <v>10</v>
      </c>
      <c r="BI189" s="209"/>
      <c r="BJ189" s="212"/>
      <c r="BK189" s="67">
        <v>42437</v>
      </c>
      <c r="BL189" s="71">
        <v>9</v>
      </c>
      <c r="BM189" s="71">
        <v>26</v>
      </c>
      <c r="BN189" s="71">
        <v>5.9</v>
      </c>
      <c r="BO189" s="71">
        <v>7.2</v>
      </c>
      <c r="BP189" s="70">
        <f t="shared" si="115"/>
        <v>5.5</v>
      </c>
      <c r="BQ189" s="4" t="str">
        <f t="shared" si="116"/>
        <v>6</v>
      </c>
      <c r="BR189" s="4" t="str">
        <f t="shared" si="117"/>
        <v>3</v>
      </c>
      <c r="BS189" s="4" t="str">
        <f t="shared" si="118"/>
        <v>3</v>
      </c>
      <c r="BT189" s="4" t="str">
        <f t="shared" si="119"/>
        <v>10</v>
      </c>
      <c r="BU189" s="209"/>
      <c r="BV189" s="212"/>
      <c r="BW189" s="67">
        <v>42437</v>
      </c>
      <c r="BX189" s="71">
        <v>16.600000000000001</v>
      </c>
      <c r="BY189" s="71">
        <v>16.899999999999999</v>
      </c>
      <c r="BZ189" s="71">
        <v>2.7</v>
      </c>
      <c r="CA189" s="71">
        <v>37.299999999999997</v>
      </c>
      <c r="CB189" s="70">
        <f t="shared" si="120"/>
        <v>6.75</v>
      </c>
      <c r="CC189" s="4" t="str">
        <f t="shared" si="121"/>
        <v>10</v>
      </c>
      <c r="CD189" s="4" t="str">
        <f t="shared" si="122"/>
        <v>1</v>
      </c>
      <c r="CE189" s="4" t="str">
        <f t="shared" si="123"/>
        <v>6</v>
      </c>
      <c r="CF189" s="4" t="str">
        <f t="shared" si="124"/>
        <v>10</v>
      </c>
      <c r="CG189" s="209"/>
      <c r="CH189" s="212"/>
      <c r="CI189" s="67">
        <v>42437</v>
      </c>
      <c r="CJ189" s="71">
        <v>7.2</v>
      </c>
      <c r="CK189" s="71">
        <v>19.600000000000001</v>
      </c>
      <c r="CL189" s="71">
        <v>3.5</v>
      </c>
      <c r="CM189" s="71">
        <v>8.42</v>
      </c>
      <c r="CN189" s="70">
        <f t="shared" si="125"/>
        <v>5.75</v>
      </c>
      <c r="CO189" s="4" t="str">
        <f t="shared" si="126"/>
        <v>6</v>
      </c>
      <c r="CP189" s="4" t="str">
        <f t="shared" si="127"/>
        <v>1</v>
      </c>
      <c r="CQ189" s="4" t="str">
        <f t="shared" si="128"/>
        <v>6</v>
      </c>
      <c r="CR189" s="4" t="str">
        <f t="shared" si="129"/>
        <v>10</v>
      </c>
      <c r="CS189" s="209"/>
      <c r="CT189" s="212"/>
      <c r="CU189" s="67">
        <v>42437</v>
      </c>
      <c r="CV189" s="71">
        <v>3.2</v>
      </c>
      <c r="CW189" s="71">
        <v>15.5</v>
      </c>
      <c r="CX189" s="71">
        <v>4.2</v>
      </c>
      <c r="CY189" s="71">
        <v>1.69</v>
      </c>
      <c r="CZ189" s="70">
        <f t="shared" si="130"/>
        <v>4</v>
      </c>
      <c r="DA189" s="4" t="str">
        <f t="shared" si="131"/>
        <v>3</v>
      </c>
      <c r="DB189" s="4" t="str">
        <f t="shared" si="132"/>
        <v>1</v>
      </c>
      <c r="DC189" s="4" t="str">
        <f t="shared" si="133"/>
        <v>6</v>
      </c>
      <c r="DD189" s="4" t="str">
        <f t="shared" si="134"/>
        <v>6</v>
      </c>
      <c r="DE189" s="209"/>
      <c r="DF189" s="212"/>
      <c r="DG189" s="67">
        <v>42438</v>
      </c>
      <c r="DH189" s="71">
        <v>38.6</v>
      </c>
      <c r="DI189" s="71">
        <v>18</v>
      </c>
      <c r="DJ189" s="71">
        <v>0.4</v>
      </c>
      <c r="DK189" s="71">
        <v>29.7</v>
      </c>
      <c r="DL189" s="70">
        <f t="shared" si="135"/>
        <v>7.75</v>
      </c>
      <c r="DM189" s="4" t="str">
        <f t="shared" si="136"/>
        <v>10</v>
      </c>
      <c r="DN189" s="4" t="str">
        <f t="shared" si="137"/>
        <v>1</v>
      </c>
      <c r="DO189" s="4" t="str">
        <f t="shared" si="138"/>
        <v>10</v>
      </c>
      <c r="DP189" s="4" t="str">
        <f t="shared" si="139"/>
        <v>10</v>
      </c>
      <c r="DQ189" s="209"/>
      <c r="DR189" s="212"/>
      <c r="DS189" s="67">
        <v>42438</v>
      </c>
      <c r="DT189" s="71">
        <v>50</v>
      </c>
      <c r="DU189" s="71">
        <v>24.1</v>
      </c>
      <c r="DV189" s="71">
        <v>0.4</v>
      </c>
      <c r="DW189" s="71">
        <v>31.8</v>
      </c>
      <c r="DX189" s="70">
        <f t="shared" si="140"/>
        <v>8.25</v>
      </c>
      <c r="DY189" s="4" t="str">
        <f t="shared" si="141"/>
        <v>10</v>
      </c>
      <c r="DZ189" s="4" t="str">
        <f t="shared" si="142"/>
        <v>3</v>
      </c>
      <c r="EA189" s="4" t="str">
        <f t="shared" si="143"/>
        <v>10</v>
      </c>
      <c r="EB189" s="4" t="str">
        <f t="shared" si="144"/>
        <v>10</v>
      </c>
      <c r="EC189" s="209"/>
      <c r="ED189" s="212"/>
      <c r="EE189" s="67">
        <v>42438</v>
      </c>
      <c r="EF189" s="71">
        <v>46.4</v>
      </c>
      <c r="EG189" s="71">
        <v>26</v>
      </c>
      <c r="EH189" s="71">
        <v>0.6</v>
      </c>
      <c r="EI189" s="71">
        <v>25.7</v>
      </c>
      <c r="EJ189" s="70">
        <f t="shared" si="145"/>
        <v>8.25</v>
      </c>
      <c r="EK189" s="4" t="str">
        <f t="shared" si="146"/>
        <v>10</v>
      </c>
      <c r="EL189" s="4" t="str">
        <f t="shared" si="147"/>
        <v>3</v>
      </c>
      <c r="EM189" s="4" t="str">
        <f t="shared" si="148"/>
        <v>10</v>
      </c>
      <c r="EN189" s="4" t="str">
        <f t="shared" si="149"/>
        <v>10</v>
      </c>
      <c r="EO189" s="209"/>
      <c r="EP189" s="212"/>
      <c r="EQ189" s="67">
        <v>42438</v>
      </c>
      <c r="ER189" s="71">
        <v>46</v>
      </c>
      <c r="ES189" s="71">
        <v>27.8</v>
      </c>
      <c r="ET189" s="71">
        <v>0.4</v>
      </c>
      <c r="EU189" s="71">
        <v>17.3</v>
      </c>
      <c r="EV189" s="70">
        <f t="shared" si="150"/>
        <v>8.25</v>
      </c>
      <c r="EW189" s="4" t="str">
        <f t="shared" si="151"/>
        <v>10</v>
      </c>
      <c r="EX189" s="4" t="str">
        <f t="shared" si="152"/>
        <v>3</v>
      </c>
      <c r="EY189" s="4" t="str">
        <f t="shared" si="153"/>
        <v>10</v>
      </c>
      <c r="EZ189" s="4" t="str">
        <f t="shared" si="154"/>
        <v>10</v>
      </c>
      <c r="FA189" s="209"/>
      <c r="FB189" s="212"/>
      <c r="FC189" s="67">
        <v>42438</v>
      </c>
      <c r="FD189" s="71">
        <v>23.8</v>
      </c>
      <c r="FE189" s="71">
        <v>13.2</v>
      </c>
      <c r="FF189" s="71">
        <v>0.5</v>
      </c>
      <c r="FG189" s="71">
        <v>13.8</v>
      </c>
      <c r="FH189" s="70">
        <f t="shared" si="155"/>
        <v>7.75</v>
      </c>
      <c r="FI189" s="4" t="str">
        <f t="shared" si="156"/>
        <v>10</v>
      </c>
      <c r="FJ189" s="4" t="str">
        <f t="shared" si="157"/>
        <v>1</v>
      </c>
      <c r="FK189" s="4" t="str">
        <f t="shared" si="158"/>
        <v>10</v>
      </c>
      <c r="FL189" s="4" t="str">
        <f t="shared" si="159"/>
        <v>10</v>
      </c>
      <c r="FM189" s="209"/>
      <c r="FN189" s="212"/>
      <c r="FO189" s="67">
        <v>42438</v>
      </c>
      <c r="FP189" s="71">
        <v>50.3</v>
      </c>
      <c r="FQ189" s="71">
        <v>29.8</v>
      </c>
      <c r="FR189" s="71">
        <v>0.6</v>
      </c>
      <c r="FS189" s="71">
        <v>10.8</v>
      </c>
      <c r="FT189" s="70">
        <f t="shared" si="160"/>
        <v>8.25</v>
      </c>
      <c r="FU189" s="4" t="str">
        <f t="shared" si="161"/>
        <v>10</v>
      </c>
      <c r="FV189" s="4" t="str">
        <f t="shared" si="162"/>
        <v>3</v>
      </c>
      <c r="FW189" s="4" t="str">
        <f t="shared" si="163"/>
        <v>10</v>
      </c>
      <c r="FX189" s="4" t="str">
        <f t="shared" si="164"/>
        <v>10</v>
      </c>
      <c r="FY189" s="209"/>
      <c r="FZ189" s="212"/>
      <c r="GA189" s="67">
        <v>42438</v>
      </c>
      <c r="GB189" s="71">
        <v>44.3</v>
      </c>
      <c r="GC189" s="71">
        <v>36.200000000000003</v>
      </c>
      <c r="GD189" s="71">
        <v>0.6</v>
      </c>
      <c r="GE189" s="71">
        <v>18.2</v>
      </c>
      <c r="GF189" s="70">
        <f t="shared" si="165"/>
        <v>8.25</v>
      </c>
      <c r="GG189" s="4" t="str">
        <f t="shared" si="166"/>
        <v>10</v>
      </c>
      <c r="GH189" s="4" t="str">
        <f t="shared" si="167"/>
        <v>3</v>
      </c>
      <c r="GI189" s="4" t="str">
        <f t="shared" si="168"/>
        <v>10</v>
      </c>
      <c r="GJ189" s="4" t="str">
        <f t="shared" si="169"/>
        <v>10</v>
      </c>
      <c r="GK189" s="209"/>
      <c r="GL189" s="212"/>
      <c r="GM189" s="67">
        <v>42438</v>
      </c>
      <c r="GN189" s="71">
        <v>23.4</v>
      </c>
      <c r="GO189" s="71">
        <v>12</v>
      </c>
      <c r="GP189" s="71">
        <v>0.4</v>
      </c>
      <c r="GQ189" s="71">
        <v>22.3</v>
      </c>
      <c r="GR189" s="70">
        <f>(GS189+GT189+GU189+GV189)/4</f>
        <v>7.75</v>
      </c>
      <c r="GS189" s="4" t="str">
        <f>IF(GN189&lt;=3,"1",IF(GN189&lt;5,"3",IF(GN189&lt;=15,"6",IF(GN189&gt;15,"10"))))</f>
        <v>10</v>
      </c>
      <c r="GT189" s="4" t="str">
        <f>IF(GO189&lt;=20,"1",IF(GO189&lt;=49.9,"3",IF(GO189&lt;=100,"6",IF(GO189&gt;100,"10"))))</f>
        <v>1</v>
      </c>
      <c r="GU189" s="4" t="str">
        <f>IF(GP189&gt;=6.5,"1",IF(GP189&gt;=4.6,"3",IF(GP189&gt;=2,"6",IF(GP189&gt;=0,"10"))))</f>
        <v>10</v>
      </c>
      <c r="GV189" s="4" t="str">
        <f>IF(GQ189&lt;=0.5,"1",IF(GQ189&lt;1,"3",IF(GQ189&lt;=3,"6",IF(GQ189&gt;=3,"10"))))</f>
        <v>10</v>
      </c>
      <c r="GW189" s="209"/>
      <c r="GX189" s="212"/>
      <c r="GY189" s="67">
        <v>42438</v>
      </c>
      <c r="GZ189" s="71">
        <v>44.9</v>
      </c>
      <c r="HA189" s="71">
        <v>44.7</v>
      </c>
      <c r="HB189" s="71">
        <v>0.5</v>
      </c>
      <c r="HC189" s="71">
        <v>53.8</v>
      </c>
      <c r="HD189" s="70">
        <f t="shared" si="170"/>
        <v>8.25</v>
      </c>
      <c r="HE189" s="4" t="str">
        <f t="shared" si="171"/>
        <v>10</v>
      </c>
      <c r="HF189" s="4" t="str">
        <f t="shared" si="172"/>
        <v>3</v>
      </c>
      <c r="HG189" s="4" t="str">
        <f t="shared" si="173"/>
        <v>10</v>
      </c>
      <c r="HH189" s="4" t="str">
        <f t="shared" si="174"/>
        <v>10</v>
      </c>
      <c r="HI189" s="209"/>
      <c r="HJ189" s="212"/>
      <c r="HK189" s="67">
        <v>42438</v>
      </c>
      <c r="HL189" s="71">
        <v>37.4</v>
      </c>
      <c r="HM189" s="71">
        <v>16.8</v>
      </c>
      <c r="HN189" s="71">
        <v>0.5</v>
      </c>
      <c r="HO189" s="71">
        <v>27.1</v>
      </c>
      <c r="HP189" s="70">
        <f t="shared" si="175"/>
        <v>7.75</v>
      </c>
      <c r="HQ189" s="4" t="str">
        <f t="shared" si="176"/>
        <v>10</v>
      </c>
      <c r="HR189" s="4" t="str">
        <f t="shared" si="177"/>
        <v>1</v>
      </c>
      <c r="HS189" s="4" t="str">
        <f t="shared" si="178"/>
        <v>10</v>
      </c>
      <c r="HT189" s="4" t="str">
        <f t="shared" si="179"/>
        <v>10</v>
      </c>
    </row>
    <row r="190" spans="1:228" x14ac:dyDescent="0.25">
      <c r="A190" s="209"/>
      <c r="B190" s="212"/>
      <c r="C190" s="67">
        <v>42466</v>
      </c>
      <c r="D190" s="71">
        <v>1</v>
      </c>
      <c r="E190" s="71">
        <v>8.6999999999999993</v>
      </c>
      <c r="F190" s="71">
        <v>6.6</v>
      </c>
      <c r="G190" s="71">
        <v>0.03</v>
      </c>
      <c r="H190" s="70">
        <f t="shared" si="95"/>
        <v>1</v>
      </c>
      <c r="I190" s="4" t="str">
        <f t="shared" si="96"/>
        <v>1</v>
      </c>
      <c r="J190" s="4" t="str">
        <f t="shared" si="97"/>
        <v>1</v>
      </c>
      <c r="K190" s="4" t="str">
        <f t="shared" si="98"/>
        <v>1</v>
      </c>
      <c r="L190" s="4" t="str">
        <f t="shared" si="99"/>
        <v>1</v>
      </c>
      <c r="M190" s="209"/>
      <c r="N190" s="212"/>
      <c r="O190" s="67">
        <v>42466</v>
      </c>
      <c r="P190" s="71">
        <v>1.3</v>
      </c>
      <c r="Q190" s="71">
        <v>10.9</v>
      </c>
      <c r="R190" s="71">
        <v>5.3</v>
      </c>
      <c r="S190" s="71">
        <v>0.1</v>
      </c>
      <c r="T190" s="70">
        <f t="shared" ref="T190:T198" si="180">(U190+V190+W190+X190)/4</f>
        <v>1.5</v>
      </c>
      <c r="U190" s="4" t="str">
        <f t="shared" ref="U190:U198" si="181">IF(P190&lt;=3,"1",IF(P190&lt;5,"3",IF(P190&lt;=15,"6",IF(P190&gt;15,"10"))))</f>
        <v>1</v>
      </c>
      <c r="V190" s="4" t="str">
        <f t="shared" ref="V190:V198" si="182">IF(Q190&lt;=20,"1",IF(Q190&lt;=49.9,"3",IF(Q190&lt;=100,"6",IF(Q190&gt;100,"10"))))</f>
        <v>1</v>
      </c>
      <c r="W190" s="4" t="str">
        <f t="shared" ref="W190:W198" si="183">IF(R190&gt;=6.5,"1",IF(R190&gt;=4.6,"3",IF(R190&gt;=2,"6",IF(R190&gt;=0,"10"))))</f>
        <v>3</v>
      </c>
      <c r="X190" s="4" t="str">
        <f t="shared" ref="X190:X198" si="184">IF(S190&lt;=0.5,"1",IF(S190&lt;1,"3",IF(S190&lt;=3,"6",IF(S190&gt;=3,"10"))))</f>
        <v>1</v>
      </c>
      <c r="Y190" s="209"/>
      <c r="Z190" s="212"/>
      <c r="AA190" s="67">
        <v>42466</v>
      </c>
      <c r="AB190" s="71">
        <v>7.9</v>
      </c>
      <c r="AC190" s="71">
        <v>18.3</v>
      </c>
      <c r="AD190" s="71">
        <v>5.9</v>
      </c>
      <c r="AE190" s="71">
        <v>9.9700000000000006</v>
      </c>
      <c r="AF190" s="70">
        <f t="shared" si="100"/>
        <v>5</v>
      </c>
      <c r="AG190" s="4" t="str">
        <f t="shared" si="101"/>
        <v>6</v>
      </c>
      <c r="AH190" s="4" t="str">
        <f t="shared" si="102"/>
        <v>1</v>
      </c>
      <c r="AI190" s="4" t="str">
        <f t="shared" si="103"/>
        <v>3</v>
      </c>
      <c r="AJ190" s="4" t="str">
        <f t="shared" si="104"/>
        <v>10</v>
      </c>
      <c r="AK190" s="209"/>
      <c r="AL190" s="212"/>
      <c r="AM190" s="67">
        <v>42466</v>
      </c>
      <c r="AN190" s="71">
        <v>5.4</v>
      </c>
      <c r="AO190" s="71">
        <v>16.2</v>
      </c>
      <c r="AP190" s="71">
        <v>4</v>
      </c>
      <c r="AQ190" s="71">
        <v>7.13</v>
      </c>
      <c r="AR190" s="70">
        <f t="shared" si="105"/>
        <v>5.75</v>
      </c>
      <c r="AS190" s="4" t="str">
        <f t="shared" si="106"/>
        <v>6</v>
      </c>
      <c r="AT190" s="4" t="str">
        <f t="shared" si="107"/>
        <v>1</v>
      </c>
      <c r="AU190" s="4" t="str">
        <f t="shared" si="108"/>
        <v>6</v>
      </c>
      <c r="AV190" s="4" t="str">
        <f t="shared" si="109"/>
        <v>10</v>
      </c>
      <c r="AW190" s="209"/>
      <c r="AX190" s="212"/>
      <c r="AY190" s="67">
        <v>42466</v>
      </c>
      <c r="AZ190" s="71">
        <v>12.5</v>
      </c>
      <c r="BA190" s="71">
        <v>29.3</v>
      </c>
      <c r="BB190" s="71">
        <v>10.6</v>
      </c>
      <c r="BC190" s="71">
        <v>12.5</v>
      </c>
      <c r="BD190" s="70">
        <f t="shared" si="110"/>
        <v>5</v>
      </c>
      <c r="BE190" s="4" t="str">
        <f t="shared" si="111"/>
        <v>6</v>
      </c>
      <c r="BF190" s="4" t="str">
        <f t="shared" si="112"/>
        <v>3</v>
      </c>
      <c r="BG190" s="4" t="str">
        <f t="shared" si="113"/>
        <v>1</v>
      </c>
      <c r="BH190" s="4" t="str">
        <f t="shared" si="114"/>
        <v>10</v>
      </c>
      <c r="BI190" s="209"/>
      <c r="BJ190" s="212"/>
      <c r="BK190" s="67">
        <v>42466</v>
      </c>
      <c r="BL190" s="71">
        <v>13.3</v>
      </c>
      <c r="BM190" s="71">
        <v>29.9</v>
      </c>
      <c r="BN190" s="71">
        <v>10.4</v>
      </c>
      <c r="BO190" s="71">
        <v>10.9</v>
      </c>
      <c r="BP190" s="70">
        <f t="shared" si="115"/>
        <v>5</v>
      </c>
      <c r="BQ190" s="4" t="str">
        <f t="shared" si="116"/>
        <v>6</v>
      </c>
      <c r="BR190" s="4" t="str">
        <f t="shared" si="117"/>
        <v>3</v>
      </c>
      <c r="BS190" s="4" t="str">
        <f t="shared" si="118"/>
        <v>1</v>
      </c>
      <c r="BT190" s="4" t="str">
        <f t="shared" si="119"/>
        <v>10</v>
      </c>
      <c r="BU190" s="209"/>
      <c r="BV190" s="212"/>
      <c r="BW190" s="67">
        <v>42474</v>
      </c>
      <c r="BX190" s="71">
        <v>6.8</v>
      </c>
      <c r="BY190" s="71">
        <v>37.200000000000003</v>
      </c>
      <c r="BZ190" s="71">
        <v>2.1</v>
      </c>
      <c r="CA190" s="71">
        <v>9.67</v>
      </c>
      <c r="CB190" s="70">
        <f t="shared" si="120"/>
        <v>6.25</v>
      </c>
      <c r="CC190" s="4" t="str">
        <f t="shared" si="121"/>
        <v>6</v>
      </c>
      <c r="CD190" s="4" t="str">
        <f t="shared" si="122"/>
        <v>3</v>
      </c>
      <c r="CE190" s="4" t="str">
        <f t="shared" si="123"/>
        <v>6</v>
      </c>
      <c r="CF190" s="4" t="str">
        <f t="shared" si="124"/>
        <v>10</v>
      </c>
      <c r="CG190" s="209"/>
      <c r="CH190" s="212"/>
      <c r="CI190" s="67">
        <v>42474</v>
      </c>
      <c r="CJ190" s="71">
        <v>4.2</v>
      </c>
      <c r="CK190" s="71">
        <v>49.9</v>
      </c>
      <c r="CL190" s="71">
        <v>2.2000000000000002</v>
      </c>
      <c r="CM190" s="71">
        <v>0.96</v>
      </c>
      <c r="CN190" s="70">
        <f t="shared" si="125"/>
        <v>3.75</v>
      </c>
      <c r="CO190" s="4" t="str">
        <f t="shared" si="126"/>
        <v>3</v>
      </c>
      <c r="CP190" s="4" t="str">
        <f t="shared" si="127"/>
        <v>3</v>
      </c>
      <c r="CQ190" s="4" t="str">
        <f t="shared" si="128"/>
        <v>6</v>
      </c>
      <c r="CR190" s="4" t="str">
        <f t="shared" si="129"/>
        <v>3</v>
      </c>
      <c r="CS190" s="209"/>
      <c r="CT190" s="212"/>
      <c r="CU190" s="67">
        <v>42474</v>
      </c>
      <c r="CV190" s="71">
        <v>4.2</v>
      </c>
      <c r="CW190" s="71">
        <v>45.8</v>
      </c>
      <c r="CX190" s="71">
        <v>2</v>
      </c>
      <c r="CY190" s="71">
        <v>0.6</v>
      </c>
      <c r="CZ190" s="70">
        <f t="shared" si="130"/>
        <v>3.75</v>
      </c>
      <c r="DA190" s="4" t="str">
        <f t="shared" si="131"/>
        <v>3</v>
      </c>
      <c r="DB190" s="4" t="str">
        <f t="shared" si="132"/>
        <v>3</v>
      </c>
      <c r="DC190" s="4" t="str">
        <f t="shared" si="133"/>
        <v>6</v>
      </c>
      <c r="DD190" s="4" t="str">
        <f t="shared" si="134"/>
        <v>3</v>
      </c>
      <c r="DE190" s="209"/>
      <c r="DF190" s="212"/>
      <c r="DG190" s="67">
        <v>42474</v>
      </c>
      <c r="DH190" s="71">
        <v>6</v>
      </c>
      <c r="DI190" s="71">
        <v>79.5</v>
      </c>
      <c r="DJ190" s="71">
        <v>1.9</v>
      </c>
      <c r="DK190" s="71">
        <v>2.84</v>
      </c>
      <c r="DL190" s="70">
        <f t="shared" si="135"/>
        <v>7</v>
      </c>
      <c r="DM190" s="4" t="str">
        <f t="shared" si="136"/>
        <v>6</v>
      </c>
      <c r="DN190" s="4" t="str">
        <f t="shared" si="137"/>
        <v>6</v>
      </c>
      <c r="DO190" s="4" t="str">
        <f t="shared" si="138"/>
        <v>10</v>
      </c>
      <c r="DP190" s="4" t="str">
        <f t="shared" si="139"/>
        <v>6</v>
      </c>
      <c r="DQ190" s="209"/>
      <c r="DR190" s="212"/>
      <c r="DS190" s="67">
        <v>42474</v>
      </c>
      <c r="DT190" s="71">
        <v>7.7</v>
      </c>
      <c r="DU190" s="71">
        <v>81</v>
      </c>
      <c r="DV190" s="71">
        <v>2.1</v>
      </c>
      <c r="DW190" s="71">
        <v>3.3</v>
      </c>
      <c r="DX190" s="70">
        <f t="shared" si="140"/>
        <v>7</v>
      </c>
      <c r="DY190" s="4" t="str">
        <f t="shared" si="141"/>
        <v>6</v>
      </c>
      <c r="DZ190" s="4" t="str">
        <f t="shared" si="142"/>
        <v>6</v>
      </c>
      <c r="EA190" s="4" t="str">
        <f t="shared" si="143"/>
        <v>6</v>
      </c>
      <c r="EB190" s="4" t="str">
        <f t="shared" si="144"/>
        <v>10</v>
      </c>
      <c r="EC190" s="209"/>
      <c r="ED190" s="212"/>
      <c r="EE190" s="67">
        <v>42467</v>
      </c>
      <c r="EF190" s="71">
        <v>17.100000000000001</v>
      </c>
      <c r="EG190" s="71">
        <v>18.5</v>
      </c>
      <c r="EH190" s="71">
        <v>0.5</v>
      </c>
      <c r="EI190" s="71">
        <v>43.2</v>
      </c>
      <c r="EJ190" s="70">
        <f t="shared" si="145"/>
        <v>7.75</v>
      </c>
      <c r="EK190" s="4" t="str">
        <f t="shared" si="146"/>
        <v>10</v>
      </c>
      <c r="EL190" s="4" t="str">
        <f t="shared" si="147"/>
        <v>1</v>
      </c>
      <c r="EM190" s="4" t="str">
        <f t="shared" si="148"/>
        <v>10</v>
      </c>
      <c r="EN190" s="4" t="str">
        <f t="shared" si="149"/>
        <v>10</v>
      </c>
      <c r="EO190" s="209"/>
      <c r="EP190" s="212"/>
      <c r="EQ190" s="67">
        <v>42467</v>
      </c>
      <c r="ER190">
        <v>77.2</v>
      </c>
      <c r="ES190" s="94">
        <v>15.4</v>
      </c>
      <c r="ET190" s="126">
        <v>0.3</v>
      </c>
      <c r="EU190" s="126">
        <v>27.7</v>
      </c>
      <c r="EV190" s="70">
        <f t="shared" si="150"/>
        <v>7.75</v>
      </c>
      <c r="EW190" s="4" t="str">
        <f t="shared" si="151"/>
        <v>10</v>
      </c>
      <c r="EX190" s="4" t="str">
        <f t="shared" si="152"/>
        <v>1</v>
      </c>
      <c r="EY190" s="4" t="str">
        <f t="shared" si="153"/>
        <v>10</v>
      </c>
      <c r="EZ190" s="4" t="str">
        <f t="shared" si="154"/>
        <v>10</v>
      </c>
      <c r="FA190" s="209"/>
      <c r="FB190" s="212"/>
      <c r="FC190" s="67">
        <v>42467</v>
      </c>
      <c r="FD190" s="71">
        <v>32.200000000000003</v>
      </c>
      <c r="FE190" s="71">
        <v>12.8</v>
      </c>
      <c r="FF190" s="71">
        <v>0.4</v>
      </c>
      <c r="FG190" s="71">
        <v>35.6</v>
      </c>
      <c r="FH190" s="70">
        <f t="shared" si="155"/>
        <v>7.75</v>
      </c>
      <c r="FI190" s="4" t="str">
        <f t="shared" si="156"/>
        <v>10</v>
      </c>
      <c r="FJ190" s="4" t="str">
        <f t="shared" si="157"/>
        <v>1</v>
      </c>
      <c r="FK190" s="4" t="str">
        <f t="shared" si="158"/>
        <v>10</v>
      </c>
      <c r="FL190" s="4" t="str">
        <f t="shared" si="159"/>
        <v>10</v>
      </c>
      <c r="FM190" s="209"/>
      <c r="FN190" s="212"/>
      <c r="FO190" s="67">
        <v>42467</v>
      </c>
      <c r="FP190" s="71">
        <v>19.899999999999999</v>
      </c>
      <c r="FQ190" s="71">
        <v>21.4</v>
      </c>
      <c r="FR190" s="71">
        <v>0.6</v>
      </c>
      <c r="FS190" s="71">
        <v>23.7</v>
      </c>
      <c r="FT190" s="70">
        <f t="shared" si="160"/>
        <v>8.25</v>
      </c>
      <c r="FU190" s="4" t="str">
        <f t="shared" si="161"/>
        <v>10</v>
      </c>
      <c r="FV190" s="4" t="str">
        <f t="shared" si="162"/>
        <v>3</v>
      </c>
      <c r="FW190" s="4" t="str">
        <f t="shared" si="163"/>
        <v>10</v>
      </c>
      <c r="FX190" s="4" t="str">
        <f t="shared" si="164"/>
        <v>10</v>
      </c>
      <c r="FY190" s="209"/>
      <c r="FZ190" s="212"/>
      <c r="GA190" s="127">
        <v>42474</v>
      </c>
      <c r="GB190" s="71">
        <v>4.2</v>
      </c>
      <c r="GC190" s="71">
        <v>33</v>
      </c>
      <c r="GD190" s="71">
        <v>2</v>
      </c>
      <c r="GE190" s="71">
        <v>4.6100000000000003</v>
      </c>
      <c r="GF190" s="70">
        <f t="shared" si="165"/>
        <v>5.5</v>
      </c>
      <c r="GG190" s="4" t="str">
        <f t="shared" si="166"/>
        <v>3</v>
      </c>
      <c r="GH190" s="4" t="str">
        <f t="shared" si="167"/>
        <v>3</v>
      </c>
      <c r="GI190" s="4" t="str">
        <f t="shared" si="168"/>
        <v>6</v>
      </c>
      <c r="GJ190" s="4" t="str">
        <f t="shared" si="169"/>
        <v>10</v>
      </c>
      <c r="GK190" s="209"/>
      <c r="GL190" s="212"/>
      <c r="GM190" s="67">
        <v>42474</v>
      </c>
      <c r="GN190" s="71" t="s">
        <v>33</v>
      </c>
      <c r="GO190" s="71" t="s">
        <v>33</v>
      </c>
      <c r="GP190" s="71" t="s">
        <v>33</v>
      </c>
      <c r="GQ190" s="71" t="s">
        <v>33</v>
      </c>
      <c r="GR190" s="70" t="s">
        <v>33</v>
      </c>
      <c r="GS190" s="4" t="s">
        <v>33</v>
      </c>
      <c r="GT190" s="4" t="s">
        <v>33</v>
      </c>
      <c r="GU190" s="4" t="s">
        <v>33</v>
      </c>
      <c r="GV190" s="4" t="s">
        <v>33</v>
      </c>
      <c r="GW190" s="209"/>
      <c r="GX190" s="212"/>
      <c r="GY190" s="67">
        <v>42474</v>
      </c>
      <c r="GZ190" s="71">
        <v>4.0999999999999996</v>
      </c>
      <c r="HA190" s="71">
        <v>83.5</v>
      </c>
      <c r="HB190" s="71">
        <v>1.8</v>
      </c>
      <c r="HC190" s="71">
        <v>4.3099999999999996</v>
      </c>
      <c r="HD190" s="70">
        <f t="shared" si="170"/>
        <v>7.25</v>
      </c>
      <c r="HE190" s="4" t="str">
        <f t="shared" si="171"/>
        <v>3</v>
      </c>
      <c r="HF190" s="4" t="str">
        <f t="shared" si="172"/>
        <v>6</v>
      </c>
      <c r="HG190" s="4" t="str">
        <f t="shared" si="173"/>
        <v>10</v>
      </c>
      <c r="HH190" s="4" t="str">
        <f t="shared" si="174"/>
        <v>10</v>
      </c>
      <c r="HI190" s="209"/>
      <c r="HJ190" s="212"/>
      <c r="HK190" s="67">
        <v>42474</v>
      </c>
      <c r="HL190" s="71">
        <v>12.6</v>
      </c>
      <c r="HM190" s="71">
        <v>262</v>
      </c>
      <c r="HN190" s="71">
        <v>1.9</v>
      </c>
      <c r="HO190" s="71">
        <v>3.69</v>
      </c>
      <c r="HP190" s="70">
        <f t="shared" si="175"/>
        <v>9</v>
      </c>
      <c r="HQ190" s="4" t="str">
        <f t="shared" si="176"/>
        <v>6</v>
      </c>
      <c r="HR190" s="4" t="str">
        <f t="shared" si="177"/>
        <v>10</v>
      </c>
      <c r="HS190" s="4" t="str">
        <f t="shared" si="178"/>
        <v>10</v>
      </c>
      <c r="HT190" s="4" t="str">
        <f t="shared" si="179"/>
        <v>10</v>
      </c>
    </row>
    <row r="191" spans="1:228" x14ac:dyDescent="0.25">
      <c r="A191" s="209"/>
      <c r="B191" s="212"/>
      <c r="C191" s="3">
        <v>42494</v>
      </c>
      <c r="D191" s="73">
        <v>1</v>
      </c>
      <c r="E191" s="73">
        <v>12.3</v>
      </c>
      <c r="F191" s="73">
        <v>6.4</v>
      </c>
      <c r="G191" s="73">
        <v>0.05</v>
      </c>
      <c r="H191" s="70">
        <f t="shared" si="95"/>
        <v>1.5</v>
      </c>
      <c r="I191" s="4" t="str">
        <f t="shared" si="96"/>
        <v>1</v>
      </c>
      <c r="J191" s="4" t="str">
        <f t="shared" si="97"/>
        <v>1</v>
      </c>
      <c r="K191" s="4" t="str">
        <f t="shared" si="98"/>
        <v>3</v>
      </c>
      <c r="L191" s="4" t="str">
        <f t="shared" si="99"/>
        <v>1</v>
      </c>
      <c r="M191" s="209"/>
      <c r="N191" s="212"/>
      <c r="O191" s="3">
        <v>42494</v>
      </c>
      <c r="P191" s="73">
        <v>1</v>
      </c>
      <c r="Q191" s="73">
        <v>14.5</v>
      </c>
      <c r="R191" s="73">
        <v>5.7</v>
      </c>
      <c r="S191" s="73">
        <v>0.12</v>
      </c>
      <c r="T191" s="70">
        <f t="shared" si="180"/>
        <v>1.5</v>
      </c>
      <c r="U191" s="4" t="str">
        <f t="shared" si="181"/>
        <v>1</v>
      </c>
      <c r="V191" s="4" t="str">
        <f t="shared" si="182"/>
        <v>1</v>
      </c>
      <c r="W191" s="4" t="str">
        <f t="shared" si="183"/>
        <v>3</v>
      </c>
      <c r="X191" s="4" t="str">
        <f t="shared" si="184"/>
        <v>1</v>
      </c>
      <c r="Y191" s="209"/>
      <c r="Z191" s="212"/>
      <c r="AA191" s="3">
        <v>42494</v>
      </c>
      <c r="AB191" s="73">
        <v>4.8</v>
      </c>
      <c r="AC191" s="73">
        <v>17.600000000000001</v>
      </c>
      <c r="AD191" s="73">
        <v>4.2</v>
      </c>
      <c r="AE191" s="73">
        <v>5.9</v>
      </c>
      <c r="AF191" s="70">
        <f t="shared" si="100"/>
        <v>5</v>
      </c>
      <c r="AG191" s="4" t="str">
        <f t="shared" si="101"/>
        <v>3</v>
      </c>
      <c r="AH191" s="4" t="str">
        <f t="shared" si="102"/>
        <v>1</v>
      </c>
      <c r="AI191" s="4" t="str">
        <f t="shared" si="103"/>
        <v>6</v>
      </c>
      <c r="AJ191" s="4" t="str">
        <f t="shared" si="104"/>
        <v>10</v>
      </c>
      <c r="AK191" s="209"/>
      <c r="AL191" s="212"/>
      <c r="AM191" s="3">
        <v>42494</v>
      </c>
      <c r="AN191" s="73">
        <v>7.8</v>
      </c>
      <c r="AO191" s="73">
        <v>13.5</v>
      </c>
      <c r="AP191" s="73">
        <v>5.0999999999999996</v>
      </c>
      <c r="AQ191" s="73">
        <v>5.86</v>
      </c>
      <c r="AR191" s="70">
        <f t="shared" si="105"/>
        <v>5</v>
      </c>
      <c r="AS191" s="4" t="str">
        <f t="shared" si="106"/>
        <v>6</v>
      </c>
      <c r="AT191" s="4" t="str">
        <f t="shared" si="107"/>
        <v>1</v>
      </c>
      <c r="AU191" s="4" t="str">
        <f t="shared" si="108"/>
        <v>3</v>
      </c>
      <c r="AV191" s="4" t="str">
        <f t="shared" si="109"/>
        <v>10</v>
      </c>
      <c r="AW191" s="209"/>
      <c r="AX191" s="212"/>
      <c r="AY191" s="3">
        <v>42494</v>
      </c>
      <c r="AZ191" s="73">
        <v>9.5</v>
      </c>
      <c r="BA191" s="73">
        <v>19.8</v>
      </c>
      <c r="BB191" s="73">
        <v>10.1</v>
      </c>
      <c r="BC191" s="73">
        <v>14.6</v>
      </c>
      <c r="BD191" s="70">
        <f t="shared" si="110"/>
        <v>4.5</v>
      </c>
      <c r="BE191" s="4" t="str">
        <f t="shared" si="111"/>
        <v>6</v>
      </c>
      <c r="BF191" s="4" t="str">
        <f t="shared" si="112"/>
        <v>1</v>
      </c>
      <c r="BG191" s="4" t="str">
        <f t="shared" si="113"/>
        <v>1</v>
      </c>
      <c r="BH191" s="4" t="str">
        <f t="shared" si="114"/>
        <v>10</v>
      </c>
      <c r="BI191" s="209"/>
      <c r="BJ191" s="212"/>
      <c r="BK191" s="3">
        <v>42494</v>
      </c>
      <c r="BL191" s="73">
        <v>8.9</v>
      </c>
      <c r="BM191" s="73">
        <v>15.7</v>
      </c>
      <c r="BN191" s="73">
        <v>7.4</v>
      </c>
      <c r="BO191" s="73">
        <v>8.31</v>
      </c>
      <c r="BP191" s="70">
        <f t="shared" si="115"/>
        <v>4.5</v>
      </c>
      <c r="BQ191" s="4" t="str">
        <f t="shared" si="116"/>
        <v>6</v>
      </c>
      <c r="BR191" s="4" t="str">
        <f t="shared" si="117"/>
        <v>1</v>
      </c>
      <c r="BS191" s="4" t="str">
        <f t="shared" si="118"/>
        <v>1</v>
      </c>
      <c r="BT191" s="4" t="str">
        <f t="shared" si="119"/>
        <v>10</v>
      </c>
      <c r="BU191" s="209"/>
      <c r="BV191" s="212"/>
      <c r="BW191" s="3">
        <v>42496</v>
      </c>
      <c r="BX191" s="73">
        <v>39.299999999999997</v>
      </c>
      <c r="BY191" s="73">
        <v>29</v>
      </c>
      <c r="BZ191" s="73">
        <v>1.8</v>
      </c>
      <c r="CA191" s="73">
        <v>18</v>
      </c>
      <c r="CB191" s="70">
        <f t="shared" si="120"/>
        <v>8.25</v>
      </c>
      <c r="CC191" s="4" t="str">
        <f t="shared" si="121"/>
        <v>10</v>
      </c>
      <c r="CD191" s="4" t="str">
        <f t="shared" si="122"/>
        <v>3</v>
      </c>
      <c r="CE191" s="4" t="str">
        <f t="shared" si="123"/>
        <v>10</v>
      </c>
      <c r="CF191" s="4" t="str">
        <f t="shared" si="124"/>
        <v>10</v>
      </c>
      <c r="CG191" s="209"/>
      <c r="CH191" s="212"/>
      <c r="CI191" s="3">
        <v>42496</v>
      </c>
      <c r="CJ191" s="73">
        <v>8.5</v>
      </c>
      <c r="CK191" s="73">
        <v>12.8</v>
      </c>
      <c r="CL191" s="73">
        <v>3.9</v>
      </c>
      <c r="CM191" s="73">
        <v>0.99</v>
      </c>
      <c r="CN191" s="70">
        <f t="shared" si="125"/>
        <v>4</v>
      </c>
      <c r="CO191" s="4" t="str">
        <f t="shared" si="126"/>
        <v>6</v>
      </c>
      <c r="CP191" s="4" t="str">
        <f t="shared" si="127"/>
        <v>1</v>
      </c>
      <c r="CQ191" s="4" t="str">
        <f t="shared" si="128"/>
        <v>6</v>
      </c>
      <c r="CR191" s="4" t="str">
        <f t="shared" si="129"/>
        <v>3</v>
      </c>
      <c r="CS191" s="209"/>
      <c r="CT191" s="212"/>
      <c r="CU191" s="3">
        <v>42496</v>
      </c>
      <c r="CV191" s="73">
        <v>12.2</v>
      </c>
      <c r="CW191" s="73">
        <v>13.1</v>
      </c>
      <c r="CX191" s="73">
        <v>4.3</v>
      </c>
      <c r="CY191" s="73">
        <v>9.7799999999999994</v>
      </c>
      <c r="CZ191" s="70">
        <f t="shared" si="130"/>
        <v>5.75</v>
      </c>
      <c r="DA191" s="4" t="str">
        <f t="shared" si="131"/>
        <v>6</v>
      </c>
      <c r="DB191" s="4" t="str">
        <f t="shared" si="132"/>
        <v>1</v>
      </c>
      <c r="DC191" s="4" t="str">
        <f t="shared" si="133"/>
        <v>6</v>
      </c>
      <c r="DD191" s="4" t="str">
        <f t="shared" si="134"/>
        <v>10</v>
      </c>
      <c r="DE191" s="209"/>
      <c r="DF191" s="212"/>
      <c r="DG191" s="3">
        <v>42501</v>
      </c>
      <c r="DH191" s="73">
        <v>11.9</v>
      </c>
      <c r="DI191" s="73">
        <v>11</v>
      </c>
      <c r="DJ191" s="73">
        <v>2.8</v>
      </c>
      <c r="DK191" s="73">
        <v>7.5</v>
      </c>
      <c r="DL191" s="70">
        <f t="shared" si="135"/>
        <v>5.75</v>
      </c>
      <c r="DM191" s="4" t="str">
        <f t="shared" si="136"/>
        <v>6</v>
      </c>
      <c r="DN191" s="4" t="str">
        <f t="shared" si="137"/>
        <v>1</v>
      </c>
      <c r="DO191" s="4" t="str">
        <f t="shared" si="138"/>
        <v>6</v>
      </c>
      <c r="DP191" s="4" t="str">
        <f t="shared" si="139"/>
        <v>10</v>
      </c>
      <c r="DQ191" s="209"/>
      <c r="DR191" s="212"/>
      <c r="DS191" s="3">
        <v>42501</v>
      </c>
      <c r="DT191" s="73">
        <v>48.5</v>
      </c>
      <c r="DU191" s="73">
        <v>25.2</v>
      </c>
      <c r="DV191" s="73">
        <v>2.6</v>
      </c>
      <c r="DW191" s="73">
        <v>18.8</v>
      </c>
      <c r="DX191" s="70">
        <f t="shared" si="140"/>
        <v>7.25</v>
      </c>
      <c r="DY191" s="4" t="str">
        <f t="shared" si="141"/>
        <v>10</v>
      </c>
      <c r="DZ191" s="4" t="str">
        <f t="shared" si="142"/>
        <v>3</v>
      </c>
      <c r="EA191" s="4" t="str">
        <f t="shared" si="143"/>
        <v>6</v>
      </c>
      <c r="EB191" s="4" t="str">
        <f t="shared" si="144"/>
        <v>10</v>
      </c>
      <c r="EC191" s="209"/>
      <c r="ED191" s="212"/>
      <c r="EE191" s="3">
        <v>42501</v>
      </c>
      <c r="EF191" s="73">
        <v>18.2</v>
      </c>
      <c r="EG191" s="73">
        <v>19</v>
      </c>
      <c r="EH191" s="73">
        <v>2.2999999999999998</v>
      </c>
      <c r="EI191" s="73">
        <v>13</v>
      </c>
      <c r="EJ191" s="70">
        <f t="shared" si="145"/>
        <v>6.75</v>
      </c>
      <c r="EK191" s="4" t="str">
        <f t="shared" si="146"/>
        <v>10</v>
      </c>
      <c r="EL191" s="4" t="str">
        <f t="shared" si="147"/>
        <v>1</v>
      </c>
      <c r="EM191" s="4" t="str">
        <f t="shared" si="148"/>
        <v>6</v>
      </c>
      <c r="EN191" s="4" t="str">
        <f t="shared" si="149"/>
        <v>10</v>
      </c>
      <c r="EO191" s="209"/>
      <c r="EP191" s="212"/>
      <c r="EQ191" s="3">
        <v>42501</v>
      </c>
      <c r="ER191" s="73">
        <v>22.1</v>
      </c>
      <c r="ES191" s="73">
        <v>16.8</v>
      </c>
      <c r="ET191" s="73">
        <v>2.8</v>
      </c>
      <c r="EU191" s="73">
        <v>6.82</v>
      </c>
      <c r="EV191" s="70">
        <f t="shared" si="150"/>
        <v>6.75</v>
      </c>
      <c r="EW191" s="4" t="str">
        <f t="shared" si="151"/>
        <v>10</v>
      </c>
      <c r="EX191" s="4" t="str">
        <f t="shared" si="152"/>
        <v>1</v>
      </c>
      <c r="EY191" s="4" t="str">
        <f t="shared" si="153"/>
        <v>6</v>
      </c>
      <c r="EZ191" s="4" t="str">
        <f t="shared" si="154"/>
        <v>10</v>
      </c>
      <c r="FA191" s="209"/>
      <c r="FB191" s="212"/>
      <c r="FC191" s="3">
        <v>42501</v>
      </c>
      <c r="FD191" s="73">
        <v>18.8</v>
      </c>
      <c r="FE191" s="73">
        <v>19.8</v>
      </c>
      <c r="FF191" s="73">
        <v>2.2000000000000002</v>
      </c>
      <c r="FG191" s="73">
        <v>9.99</v>
      </c>
      <c r="FH191" s="70">
        <f t="shared" si="155"/>
        <v>6.75</v>
      </c>
      <c r="FI191" s="4" t="str">
        <f t="shared" si="156"/>
        <v>10</v>
      </c>
      <c r="FJ191" s="4" t="str">
        <f t="shared" si="157"/>
        <v>1</v>
      </c>
      <c r="FK191" s="4" t="str">
        <f t="shared" si="158"/>
        <v>6</v>
      </c>
      <c r="FL191" s="4" t="str">
        <f t="shared" si="159"/>
        <v>10</v>
      </c>
      <c r="FM191" s="209"/>
      <c r="FN191" s="212"/>
      <c r="FO191" s="3">
        <v>42501</v>
      </c>
      <c r="FP191" s="73">
        <v>39.1</v>
      </c>
      <c r="FQ191" s="73">
        <v>38.700000000000003</v>
      </c>
      <c r="FR191" s="73">
        <v>3.2</v>
      </c>
      <c r="FS191" s="73">
        <v>14.1</v>
      </c>
      <c r="FT191" s="70">
        <f t="shared" si="160"/>
        <v>7.25</v>
      </c>
      <c r="FU191" s="4" t="str">
        <f t="shared" si="161"/>
        <v>10</v>
      </c>
      <c r="FV191" s="4" t="str">
        <f t="shared" si="162"/>
        <v>3</v>
      </c>
      <c r="FW191" s="4" t="str">
        <f t="shared" si="163"/>
        <v>6</v>
      </c>
      <c r="FX191" s="4" t="str">
        <f t="shared" si="164"/>
        <v>10</v>
      </c>
      <c r="FY191" s="209"/>
      <c r="FZ191" s="212"/>
      <c r="GA191" s="128">
        <v>42501</v>
      </c>
      <c r="GB191" s="73">
        <v>8.4</v>
      </c>
      <c r="GC191" s="73">
        <v>46.6</v>
      </c>
      <c r="GD191" s="73">
        <v>3.4</v>
      </c>
      <c r="GE191" s="73">
        <v>5.2</v>
      </c>
      <c r="GF191" s="70">
        <f t="shared" si="165"/>
        <v>6.25</v>
      </c>
      <c r="GG191" s="4" t="str">
        <f t="shared" si="166"/>
        <v>6</v>
      </c>
      <c r="GH191" s="4" t="str">
        <f t="shared" si="167"/>
        <v>3</v>
      </c>
      <c r="GI191" s="4" t="str">
        <f t="shared" si="168"/>
        <v>6</v>
      </c>
      <c r="GJ191" s="4" t="str">
        <f t="shared" si="169"/>
        <v>10</v>
      </c>
      <c r="GK191" s="209"/>
      <c r="GL191" s="212"/>
      <c r="GM191" s="3">
        <v>42501</v>
      </c>
      <c r="GN191" s="71" t="s">
        <v>33</v>
      </c>
      <c r="GO191" s="71" t="s">
        <v>33</v>
      </c>
      <c r="GP191" s="71" t="s">
        <v>33</v>
      </c>
      <c r="GQ191" s="71" t="s">
        <v>33</v>
      </c>
      <c r="GR191" s="70" t="s">
        <v>33</v>
      </c>
      <c r="GS191" s="4" t="s">
        <v>33</v>
      </c>
      <c r="GT191" s="4" t="s">
        <v>33</v>
      </c>
      <c r="GU191" s="4" t="s">
        <v>33</v>
      </c>
      <c r="GV191" s="4" t="s">
        <v>33</v>
      </c>
      <c r="GW191" s="209"/>
      <c r="GX191" s="212"/>
      <c r="GY191" s="3">
        <v>42501</v>
      </c>
      <c r="GZ191" s="73">
        <v>19</v>
      </c>
      <c r="HA191" s="73">
        <v>20.100000000000001</v>
      </c>
      <c r="HB191" s="73">
        <v>2.8</v>
      </c>
      <c r="HC191" s="73">
        <v>15.9</v>
      </c>
      <c r="HD191" s="70">
        <f t="shared" si="170"/>
        <v>7.25</v>
      </c>
      <c r="HE191" s="4" t="str">
        <f t="shared" si="171"/>
        <v>10</v>
      </c>
      <c r="HF191" s="4" t="str">
        <f t="shared" si="172"/>
        <v>3</v>
      </c>
      <c r="HG191" s="4" t="str">
        <f t="shared" si="173"/>
        <v>6</v>
      </c>
      <c r="HH191" s="4" t="str">
        <f t="shared" si="174"/>
        <v>10</v>
      </c>
      <c r="HI191" s="209"/>
      <c r="HJ191" s="212"/>
      <c r="HK191" s="3">
        <v>42501</v>
      </c>
      <c r="HL191" s="73">
        <v>13.6</v>
      </c>
      <c r="HM191" s="73">
        <v>21</v>
      </c>
      <c r="HN191" s="73">
        <v>2.2000000000000002</v>
      </c>
      <c r="HO191" s="73">
        <v>9.1999999999999993</v>
      </c>
      <c r="HP191" s="70">
        <f t="shared" si="175"/>
        <v>6.25</v>
      </c>
      <c r="HQ191" s="4" t="str">
        <f t="shared" si="176"/>
        <v>6</v>
      </c>
      <c r="HR191" s="4" t="str">
        <f t="shared" si="177"/>
        <v>3</v>
      </c>
      <c r="HS191" s="4" t="str">
        <f t="shared" si="178"/>
        <v>6</v>
      </c>
      <c r="HT191" s="4" t="str">
        <f t="shared" si="179"/>
        <v>10</v>
      </c>
    </row>
    <row r="192" spans="1:228" x14ac:dyDescent="0.25">
      <c r="A192" s="209"/>
      <c r="B192" s="212"/>
      <c r="C192" s="3">
        <v>42522</v>
      </c>
      <c r="D192" s="76">
        <v>2</v>
      </c>
      <c r="E192" s="76">
        <v>34.799999999999997</v>
      </c>
      <c r="F192" s="76">
        <v>7.4</v>
      </c>
      <c r="G192" s="76">
        <v>0.03</v>
      </c>
      <c r="H192" s="70">
        <f t="shared" si="95"/>
        <v>1.5</v>
      </c>
      <c r="I192" s="4" t="str">
        <f t="shared" si="96"/>
        <v>1</v>
      </c>
      <c r="J192" s="4" t="str">
        <f t="shared" si="97"/>
        <v>3</v>
      </c>
      <c r="K192" s="4" t="str">
        <f t="shared" si="98"/>
        <v>1</v>
      </c>
      <c r="L192" s="4" t="str">
        <f t="shared" si="99"/>
        <v>1</v>
      </c>
      <c r="M192" s="209"/>
      <c r="N192" s="212"/>
      <c r="O192" s="3">
        <v>42522</v>
      </c>
      <c r="P192" s="76">
        <v>1</v>
      </c>
      <c r="Q192" s="76">
        <v>16.5</v>
      </c>
      <c r="R192" s="76">
        <v>5.6</v>
      </c>
      <c r="S192" s="76">
        <v>0.11</v>
      </c>
      <c r="T192" s="70">
        <f t="shared" si="180"/>
        <v>1.5</v>
      </c>
      <c r="U192" s="4" t="str">
        <f t="shared" si="181"/>
        <v>1</v>
      </c>
      <c r="V192" s="4" t="str">
        <f t="shared" si="182"/>
        <v>1</v>
      </c>
      <c r="W192" s="4" t="str">
        <f t="shared" si="183"/>
        <v>3</v>
      </c>
      <c r="X192" s="4" t="str">
        <f t="shared" si="184"/>
        <v>1</v>
      </c>
      <c r="Y192" s="209"/>
      <c r="Z192" s="212"/>
      <c r="AA192" s="3">
        <v>42522</v>
      </c>
      <c r="AB192" s="76">
        <v>2.9</v>
      </c>
      <c r="AC192" s="76">
        <v>16.7</v>
      </c>
      <c r="AD192" s="76">
        <v>8</v>
      </c>
      <c r="AE192" s="76">
        <v>4.6900000000000004</v>
      </c>
      <c r="AF192" s="70">
        <f t="shared" si="100"/>
        <v>3.25</v>
      </c>
      <c r="AG192" s="4" t="str">
        <f t="shared" si="101"/>
        <v>1</v>
      </c>
      <c r="AH192" s="4" t="str">
        <f t="shared" si="102"/>
        <v>1</v>
      </c>
      <c r="AI192" s="4" t="str">
        <f t="shared" si="103"/>
        <v>1</v>
      </c>
      <c r="AJ192" s="4" t="str">
        <f t="shared" si="104"/>
        <v>10</v>
      </c>
      <c r="AK192" s="209"/>
      <c r="AL192" s="212"/>
      <c r="AM192" s="3">
        <v>42522</v>
      </c>
      <c r="AN192" s="76">
        <v>6.7</v>
      </c>
      <c r="AO192" s="76">
        <v>39.5</v>
      </c>
      <c r="AP192" s="76">
        <v>7</v>
      </c>
      <c r="AQ192" s="76">
        <v>3.72</v>
      </c>
      <c r="AR192" s="70">
        <f t="shared" si="105"/>
        <v>5</v>
      </c>
      <c r="AS192" s="4" t="str">
        <f t="shared" si="106"/>
        <v>6</v>
      </c>
      <c r="AT192" s="4" t="str">
        <f t="shared" si="107"/>
        <v>3</v>
      </c>
      <c r="AU192" s="4" t="str">
        <f t="shared" si="108"/>
        <v>1</v>
      </c>
      <c r="AV192" s="4" t="str">
        <f t="shared" si="109"/>
        <v>10</v>
      </c>
      <c r="AW192" s="209"/>
      <c r="AX192" s="212"/>
      <c r="AY192" s="3">
        <v>42522</v>
      </c>
      <c r="AZ192" s="76">
        <v>9</v>
      </c>
      <c r="BA192" s="76">
        <v>24</v>
      </c>
      <c r="BB192" s="76">
        <v>9.1</v>
      </c>
      <c r="BC192" s="76">
        <v>12.3</v>
      </c>
      <c r="BD192" s="70">
        <f t="shared" si="110"/>
        <v>5</v>
      </c>
      <c r="BE192" s="4" t="str">
        <f t="shared" si="111"/>
        <v>6</v>
      </c>
      <c r="BF192" s="4" t="str">
        <f t="shared" si="112"/>
        <v>3</v>
      </c>
      <c r="BG192" s="4" t="str">
        <f t="shared" si="113"/>
        <v>1</v>
      </c>
      <c r="BH192" s="4" t="str">
        <f t="shared" si="114"/>
        <v>10</v>
      </c>
      <c r="BI192" s="209"/>
      <c r="BJ192" s="212"/>
      <c r="BK192" s="3">
        <v>42522</v>
      </c>
      <c r="BL192" s="76">
        <v>6.7</v>
      </c>
      <c r="BM192" s="76">
        <v>16.600000000000001</v>
      </c>
      <c r="BN192" s="76">
        <v>4</v>
      </c>
      <c r="BO192" s="76">
        <v>8.67</v>
      </c>
      <c r="BP192" s="70">
        <f t="shared" si="115"/>
        <v>5.75</v>
      </c>
      <c r="BQ192" s="4" t="str">
        <f t="shared" si="116"/>
        <v>6</v>
      </c>
      <c r="BR192" s="4" t="str">
        <f t="shared" si="117"/>
        <v>1</v>
      </c>
      <c r="BS192" s="4" t="str">
        <f t="shared" si="118"/>
        <v>6</v>
      </c>
      <c r="BT192" s="4" t="str">
        <f t="shared" si="119"/>
        <v>10</v>
      </c>
      <c r="BU192" s="209"/>
      <c r="BV192" s="212"/>
      <c r="BW192" s="3">
        <v>42527</v>
      </c>
      <c r="BX192" s="76">
        <v>37.200000000000003</v>
      </c>
      <c r="BY192" s="76">
        <v>20</v>
      </c>
      <c r="BZ192" s="76">
        <v>2.1</v>
      </c>
      <c r="CA192" s="76">
        <v>23.3</v>
      </c>
      <c r="CB192" s="70">
        <f t="shared" si="120"/>
        <v>6.75</v>
      </c>
      <c r="CC192" s="4" t="str">
        <f t="shared" si="121"/>
        <v>10</v>
      </c>
      <c r="CD192" s="4" t="str">
        <f t="shared" si="122"/>
        <v>1</v>
      </c>
      <c r="CE192" s="4" t="str">
        <f t="shared" si="123"/>
        <v>6</v>
      </c>
      <c r="CF192" s="4" t="str">
        <f t="shared" si="124"/>
        <v>10</v>
      </c>
      <c r="CG192" s="209"/>
      <c r="CH192" s="212"/>
      <c r="CI192" s="3">
        <v>42527</v>
      </c>
      <c r="CJ192" s="76">
        <v>10.5</v>
      </c>
      <c r="CK192" s="76">
        <v>37.200000000000003</v>
      </c>
      <c r="CL192" s="76">
        <v>3.6</v>
      </c>
      <c r="CM192" s="76">
        <v>2.84</v>
      </c>
      <c r="CN192" s="70">
        <f t="shared" si="125"/>
        <v>5.25</v>
      </c>
      <c r="CO192" s="4" t="str">
        <f t="shared" si="126"/>
        <v>6</v>
      </c>
      <c r="CP192" s="4" t="str">
        <f t="shared" si="127"/>
        <v>3</v>
      </c>
      <c r="CQ192" s="4" t="str">
        <f t="shared" si="128"/>
        <v>6</v>
      </c>
      <c r="CR192" s="4" t="str">
        <f t="shared" si="129"/>
        <v>6</v>
      </c>
      <c r="CS192" s="209"/>
      <c r="CT192" s="212"/>
      <c r="CU192" s="3">
        <v>42527</v>
      </c>
      <c r="CV192" s="76">
        <v>6.2</v>
      </c>
      <c r="CW192" s="76">
        <v>22.2</v>
      </c>
      <c r="CX192" s="76">
        <v>4</v>
      </c>
      <c r="CY192" s="76">
        <v>0.73</v>
      </c>
      <c r="CZ192" s="70">
        <f t="shared" si="130"/>
        <v>4.5</v>
      </c>
      <c r="DA192" s="4" t="str">
        <f t="shared" si="131"/>
        <v>6</v>
      </c>
      <c r="DB192" s="4" t="str">
        <f t="shared" si="132"/>
        <v>3</v>
      </c>
      <c r="DC192" s="4" t="str">
        <f t="shared" si="133"/>
        <v>6</v>
      </c>
      <c r="DD192" s="4" t="str">
        <f t="shared" si="134"/>
        <v>3</v>
      </c>
      <c r="DE192" s="209"/>
      <c r="DF192" s="212"/>
      <c r="DG192" s="3">
        <v>42527</v>
      </c>
      <c r="DH192" s="76">
        <v>6.1</v>
      </c>
      <c r="DI192" s="76">
        <v>35.4</v>
      </c>
      <c r="DJ192" s="76">
        <v>2.6</v>
      </c>
      <c r="DK192" s="76">
        <v>7.14</v>
      </c>
      <c r="DL192" s="70">
        <f t="shared" si="135"/>
        <v>6.25</v>
      </c>
      <c r="DM192" s="4" t="str">
        <f t="shared" si="136"/>
        <v>6</v>
      </c>
      <c r="DN192" s="4" t="str">
        <f t="shared" si="137"/>
        <v>3</v>
      </c>
      <c r="DO192" s="4" t="str">
        <f t="shared" si="138"/>
        <v>6</v>
      </c>
      <c r="DP192" s="4" t="str">
        <f t="shared" si="139"/>
        <v>10</v>
      </c>
      <c r="DQ192" s="209"/>
      <c r="DR192" s="212"/>
      <c r="DS192" s="3">
        <v>42527</v>
      </c>
      <c r="DT192" s="76">
        <v>23.2</v>
      </c>
      <c r="DU192" s="76">
        <v>32.200000000000003</v>
      </c>
      <c r="DV192" s="76">
        <v>2.8</v>
      </c>
      <c r="DW192" s="76">
        <v>6.27</v>
      </c>
      <c r="DX192" s="70">
        <f t="shared" si="140"/>
        <v>7.25</v>
      </c>
      <c r="DY192" s="4" t="str">
        <f t="shared" si="141"/>
        <v>10</v>
      </c>
      <c r="DZ192" s="4" t="str">
        <f t="shared" si="142"/>
        <v>3</v>
      </c>
      <c r="EA192" s="4" t="str">
        <f t="shared" si="143"/>
        <v>6</v>
      </c>
      <c r="EB192" s="4" t="str">
        <f t="shared" si="144"/>
        <v>10</v>
      </c>
      <c r="EC192" s="209"/>
      <c r="ED192" s="212"/>
      <c r="EE192" s="3">
        <v>42527</v>
      </c>
      <c r="EF192" s="76">
        <v>31.2</v>
      </c>
      <c r="EG192" s="76">
        <v>23</v>
      </c>
      <c r="EH192" s="76">
        <v>3.1</v>
      </c>
      <c r="EI192" s="76">
        <v>8.02</v>
      </c>
      <c r="EJ192" s="70">
        <f t="shared" si="145"/>
        <v>7.25</v>
      </c>
      <c r="EK192" s="4" t="str">
        <f t="shared" si="146"/>
        <v>10</v>
      </c>
      <c r="EL192" s="4" t="str">
        <f t="shared" si="147"/>
        <v>3</v>
      </c>
      <c r="EM192" s="4" t="str">
        <f t="shared" si="148"/>
        <v>6</v>
      </c>
      <c r="EN192" s="4" t="str">
        <f t="shared" si="149"/>
        <v>10</v>
      </c>
      <c r="EO192" s="209"/>
      <c r="EP192" s="212"/>
      <c r="EQ192" s="3">
        <v>42527</v>
      </c>
      <c r="ER192" s="76">
        <v>21</v>
      </c>
      <c r="ES192" s="76">
        <v>24.1</v>
      </c>
      <c r="ET192" s="76">
        <v>3</v>
      </c>
      <c r="EU192" s="76">
        <v>3.24</v>
      </c>
      <c r="EV192" s="70">
        <f t="shared" si="150"/>
        <v>7.25</v>
      </c>
      <c r="EW192" s="4" t="str">
        <f t="shared" si="151"/>
        <v>10</v>
      </c>
      <c r="EX192" s="4" t="str">
        <f t="shared" si="152"/>
        <v>3</v>
      </c>
      <c r="EY192" s="4" t="str">
        <f t="shared" si="153"/>
        <v>6</v>
      </c>
      <c r="EZ192" s="4" t="str">
        <f t="shared" si="154"/>
        <v>10</v>
      </c>
      <c r="FA192" s="209"/>
      <c r="FB192" s="212"/>
      <c r="FC192" s="3">
        <v>42527</v>
      </c>
      <c r="FD192" s="76">
        <v>25.5</v>
      </c>
      <c r="FE192" s="76">
        <v>17</v>
      </c>
      <c r="FF192" s="76">
        <v>2.7</v>
      </c>
      <c r="FG192" s="76">
        <v>3.2</v>
      </c>
      <c r="FH192" s="70">
        <f t="shared" si="155"/>
        <v>6.75</v>
      </c>
      <c r="FI192" s="4" t="str">
        <f t="shared" si="156"/>
        <v>10</v>
      </c>
      <c r="FJ192" s="4" t="str">
        <f t="shared" si="157"/>
        <v>1</v>
      </c>
      <c r="FK192" s="4" t="str">
        <f t="shared" si="158"/>
        <v>6</v>
      </c>
      <c r="FL192" s="4" t="str">
        <f t="shared" si="159"/>
        <v>10</v>
      </c>
      <c r="FM192" s="209"/>
      <c r="FN192" s="212"/>
      <c r="FO192" s="3">
        <v>42527</v>
      </c>
      <c r="FP192" s="76">
        <v>29.4</v>
      </c>
      <c r="FQ192" s="76">
        <v>19.399999999999999</v>
      </c>
      <c r="FR192" s="76">
        <v>3.6</v>
      </c>
      <c r="FS192" s="76">
        <v>2.63</v>
      </c>
      <c r="FT192" s="70">
        <f t="shared" si="160"/>
        <v>5.75</v>
      </c>
      <c r="FU192" s="4" t="str">
        <f t="shared" si="161"/>
        <v>10</v>
      </c>
      <c r="FV192" s="4" t="str">
        <f t="shared" si="162"/>
        <v>1</v>
      </c>
      <c r="FW192" s="4" t="str">
        <f t="shared" si="163"/>
        <v>6</v>
      </c>
      <c r="FX192" s="4" t="str">
        <f t="shared" si="164"/>
        <v>6</v>
      </c>
      <c r="FY192" s="209"/>
      <c r="FZ192" s="212"/>
      <c r="GA192" s="128">
        <v>42527</v>
      </c>
      <c r="GB192" s="76">
        <v>12.2</v>
      </c>
      <c r="GC192" s="76">
        <v>21</v>
      </c>
      <c r="GD192" s="76">
        <v>3.8</v>
      </c>
      <c r="GE192" s="76">
        <v>10.5</v>
      </c>
      <c r="GF192" s="70">
        <f t="shared" si="165"/>
        <v>6.25</v>
      </c>
      <c r="GG192" s="4" t="str">
        <f t="shared" si="166"/>
        <v>6</v>
      </c>
      <c r="GH192" s="4" t="str">
        <f t="shared" si="167"/>
        <v>3</v>
      </c>
      <c r="GI192" s="4" t="str">
        <f t="shared" si="168"/>
        <v>6</v>
      </c>
      <c r="GJ192" s="4" t="str">
        <f t="shared" si="169"/>
        <v>10</v>
      </c>
      <c r="GK192" s="209"/>
      <c r="GL192" s="212"/>
      <c r="GM192" s="3">
        <v>42527</v>
      </c>
      <c r="GN192" s="71" t="s">
        <v>33</v>
      </c>
      <c r="GO192" s="71" t="s">
        <v>33</v>
      </c>
      <c r="GP192" s="71" t="s">
        <v>33</v>
      </c>
      <c r="GQ192" s="71" t="s">
        <v>33</v>
      </c>
      <c r="GR192" s="70" t="s">
        <v>33</v>
      </c>
      <c r="GS192" s="4" t="s">
        <v>33</v>
      </c>
      <c r="GT192" s="4" t="s">
        <v>33</v>
      </c>
      <c r="GU192" s="4" t="s">
        <v>33</v>
      </c>
      <c r="GV192" s="4" t="s">
        <v>33</v>
      </c>
      <c r="GW192" s="209"/>
      <c r="GX192" s="212"/>
      <c r="GY192" s="3">
        <v>42527</v>
      </c>
      <c r="GZ192" s="76">
        <v>14.1</v>
      </c>
      <c r="HA192" s="76">
        <v>21.2</v>
      </c>
      <c r="HB192" s="76">
        <v>2.6</v>
      </c>
      <c r="HC192" s="76">
        <v>21.5</v>
      </c>
      <c r="HD192" s="70">
        <f t="shared" si="170"/>
        <v>6.25</v>
      </c>
      <c r="HE192" s="4" t="str">
        <f t="shared" si="171"/>
        <v>6</v>
      </c>
      <c r="HF192" s="4" t="str">
        <f t="shared" si="172"/>
        <v>3</v>
      </c>
      <c r="HG192" s="4" t="str">
        <f t="shared" si="173"/>
        <v>6</v>
      </c>
      <c r="HH192" s="4" t="str">
        <f t="shared" si="174"/>
        <v>10</v>
      </c>
      <c r="HI192" s="209"/>
      <c r="HJ192" s="212"/>
      <c r="HK192" s="3">
        <v>42527</v>
      </c>
      <c r="HL192" s="76">
        <v>21.5</v>
      </c>
      <c r="HM192" s="76">
        <v>12.9</v>
      </c>
      <c r="HN192" s="76">
        <v>2.5</v>
      </c>
      <c r="HO192" s="76">
        <v>16</v>
      </c>
      <c r="HP192" s="70">
        <f t="shared" si="175"/>
        <v>6.75</v>
      </c>
      <c r="HQ192" s="4" t="str">
        <f t="shared" si="176"/>
        <v>10</v>
      </c>
      <c r="HR192" s="4" t="str">
        <f t="shared" si="177"/>
        <v>1</v>
      </c>
      <c r="HS192" s="4" t="str">
        <f t="shared" si="178"/>
        <v>6</v>
      </c>
      <c r="HT192" s="4" t="str">
        <f t="shared" si="179"/>
        <v>10</v>
      </c>
    </row>
    <row r="193" spans="1:228" x14ac:dyDescent="0.25">
      <c r="A193" s="209"/>
      <c r="B193" s="212"/>
      <c r="C193" s="3">
        <v>42556</v>
      </c>
      <c r="D193" s="76">
        <v>1</v>
      </c>
      <c r="E193" s="76">
        <v>28.3</v>
      </c>
      <c r="F193" s="76">
        <v>6</v>
      </c>
      <c r="G193" s="76">
        <v>0.06</v>
      </c>
      <c r="H193" s="70">
        <f t="shared" si="95"/>
        <v>2</v>
      </c>
      <c r="I193" s="4" t="str">
        <f t="shared" si="96"/>
        <v>1</v>
      </c>
      <c r="J193" s="4" t="str">
        <f t="shared" si="97"/>
        <v>3</v>
      </c>
      <c r="K193" s="4" t="str">
        <f t="shared" si="98"/>
        <v>3</v>
      </c>
      <c r="L193" s="4" t="str">
        <f t="shared" si="99"/>
        <v>1</v>
      </c>
      <c r="M193" s="209"/>
      <c r="N193" s="212"/>
      <c r="O193" s="3">
        <v>42556</v>
      </c>
      <c r="P193" s="76">
        <v>1.5</v>
      </c>
      <c r="Q193" s="76">
        <v>31</v>
      </c>
      <c r="R193" s="76">
        <v>5.9</v>
      </c>
      <c r="S193" s="76">
        <v>0.14000000000000001</v>
      </c>
      <c r="T193" s="70">
        <f t="shared" si="180"/>
        <v>2</v>
      </c>
      <c r="U193" s="4" t="str">
        <f t="shared" si="181"/>
        <v>1</v>
      </c>
      <c r="V193" s="4" t="str">
        <f t="shared" si="182"/>
        <v>3</v>
      </c>
      <c r="W193" s="4" t="str">
        <f t="shared" si="183"/>
        <v>3</v>
      </c>
      <c r="X193" s="4" t="str">
        <f t="shared" si="184"/>
        <v>1</v>
      </c>
      <c r="Y193" s="209"/>
      <c r="Z193" s="212"/>
      <c r="AA193" s="3">
        <v>42556</v>
      </c>
      <c r="AB193" s="76">
        <v>9.6999999999999993</v>
      </c>
      <c r="AC193" s="76">
        <v>21.8</v>
      </c>
      <c r="AD193" s="76">
        <v>5.9</v>
      </c>
      <c r="AE193" s="76">
        <v>6.91</v>
      </c>
      <c r="AF193" s="70">
        <f t="shared" si="100"/>
        <v>5.5</v>
      </c>
      <c r="AG193" s="4" t="str">
        <f t="shared" si="101"/>
        <v>6</v>
      </c>
      <c r="AH193" s="4" t="str">
        <f t="shared" si="102"/>
        <v>3</v>
      </c>
      <c r="AI193" s="4" t="str">
        <f t="shared" si="103"/>
        <v>3</v>
      </c>
      <c r="AJ193" s="4" t="str">
        <f t="shared" si="104"/>
        <v>10</v>
      </c>
      <c r="AK193" s="209"/>
      <c r="AL193" s="212"/>
      <c r="AM193" s="3">
        <v>42556</v>
      </c>
      <c r="AN193" s="76">
        <v>5.0999999999999996</v>
      </c>
      <c r="AO193" s="76">
        <v>30</v>
      </c>
      <c r="AP193" s="76">
        <v>4.9000000000000004</v>
      </c>
      <c r="AQ193" s="76">
        <v>4.18</v>
      </c>
      <c r="AR193" s="70">
        <f t="shared" si="105"/>
        <v>5.5</v>
      </c>
      <c r="AS193" s="4" t="str">
        <f t="shared" si="106"/>
        <v>6</v>
      </c>
      <c r="AT193" s="4" t="str">
        <f t="shared" si="107"/>
        <v>3</v>
      </c>
      <c r="AU193" s="4" t="str">
        <f t="shared" si="108"/>
        <v>3</v>
      </c>
      <c r="AV193" s="4" t="str">
        <f t="shared" si="109"/>
        <v>10</v>
      </c>
      <c r="AW193" s="209"/>
      <c r="AX193" s="212"/>
      <c r="AY193" s="3">
        <v>42556</v>
      </c>
      <c r="AZ193" s="76">
        <v>6.1</v>
      </c>
      <c r="BA193" s="76">
        <v>19.899999999999999</v>
      </c>
      <c r="BB193" s="76">
        <v>6.2</v>
      </c>
      <c r="BC193" s="76">
        <v>10.199999999999999</v>
      </c>
      <c r="BD193" s="70">
        <f t="shared" si="110"/>
        <v>5</v>
      </c>
      <c r="BE193" s="4" t="str">
        <f t="shared" si="111"/>
        <v>6</v>
      </c>
      <c r="BF193" s="4" t="str">
        <f t="shared" si="112"/>
        <v>1</v>
      </c>
      <c r="BG193" s="4" t="str">
        <f t="shared" si="113"/>
        <v>3</v>
      </c>
      <c r="BH193" s="4" t="str">
        <f t="shared" si="114"/>
        <v>10</v>
      </c>
      <c r="BI193" s="209"/>
      <c r="BJ193" s="212"/>
      <c r="BK193" s="3">
        <v>42556</v>
      </c>
      <c r="BL193" s="76">
        <v>4.8</v>
      </c>
      <c r="BM193" s="76">
        <v>14.5</v>
      </c>
      <c r="BN193" s="76">
        <v>4.2</v>
      </c>
      <c r="BO193" s="76">
        <v>7.56</v>
      </c>
      <c r="BP193" s="70">
        <f t="shared" si="115"/>
        <v>5</v>
      </c>
      <c r="BQ193" s="4" t="str">
        <f t="shared" si="116"/>
        <v>3</v>
      </c>
      <c r="BR193" s="4" t="str">
        <f t="shared" si="117"/>
        <v>1</v>
      </c>
      <c r="BS193" s="4" t="str">
        <f t="shared" si="118"/>
        <v>6</v>
      </c>
      <c r="BT193" s="4" t="str">
        <f t="shared" si="119"/>
        <v>10</v>
      </c>
      <c r="BU193" s="209"/>
      <c r="BV193" s="212"/>
      <c r="BW193" s="3">
        <v>42558</v>
      </c>
      <c r="BX193" s="76">
        <v>6.5</v>
      </c>
      <c r="BY193" s="76">
        <v>143</v>
      </c>
      <c r="BZ193" s="76">
        <v>4.3</v>
      </c>
      <c r="CA193" s="76">
        <v>16.399999999999999</v>
      </c>
      <c r="CB193" s="70">
        <f t="shared" si="120"/>
        <v>8</v>
      </c>
      <c r="CC193" s="4" t="str">
        <f t="shared" si="121"/>
        <v>6</v>
      </c>
      <c r="CD193" s="4" t="str">
        <f t="shared" si="122"/>
        <v>10</v>
      </c>
      <c r="CE193" s="4" t="str">
        <f t="shared" si="123"/>
        <v>6</v>
      </c>
      <c r="CF193" s="4" t="str">
        <f t="shared" si="124"/>
        <v>10</v>
      </c>
      <c r="CG193" s="209"/>
      <c r="CH193" s="212"/>
      <c r="CI193" s="3">
        <v>42558</v>
      </c>
      <c r="CJ193" s="76">
        <v>4.8</v>
      </c>
      <c r="CK193" s="76">
        <v>20</v>
      </c>
      <c r="CL193" s="76">
        <v>5.5</v>
      </c>
      <c r="CM193" s="76">
        <v>16.600000000000001</v>
      </c>
      <c r="CN193" s="70">
        <f t="shared" si="125"/>
        <v>4.25</v>
      </c>
      <c r="CO193" s="4" t="str">
        <f t="shared" si="126"/>
        <v>3</v>
      </c>
      <c r="CP193" s="4" t="str">
        <f t="shared" si="127"/>
        <v>1</v>
      </c>
      <c r="CQ193" s="4" t="str">
        <f t="shared" si="128"/>
        <v>3</v>
      </c>
      <c r="CR193" s="4" t="str">
        <f t="shared" si="129"/>
        <v>10</v>
      </c>
      <c r="CS193" s="209"/>
      <c r="CT193" s="212"/>
      <c r="CU193" s="3">
        <v>42558</v>
      </c>
      <c r="CV193" s="76">
        <v>4.2</v>
      </c>
      <c r="CW193" s="76">
        <v>16.2</v>
      </c>
      <c r="CX193" s="76">
        <v>4.5999999999999996</v>
      </c>
      <c r="CY193" s="76">
        <v>0.97</v>
      </c>
      <c r="CZ193" s="70">
        <f t="shared" si="130"/>
        <v>2.5</v>
      </c>
      <c r="DA193" s="4" t="str">
        <f t="shared" si="131"/>
        <v>3</v>
      </c>
      <c r="DB193" s="4" t="str">
        <f t="shared" si="132"/>
        <v>1</v>
      </c>
      <c r="DC193" s="4" t="str">
        <f t="shared" si="133"/>
        <v>3</v>
      </c>
      <c r="DD193" s="4" t="str">
        <f t="shared" si="134"/>
        <v>3</v>
      </c>
      <c r="DE193" s="209"/>
      <c r="DF193" s="212"/>
      <c r="DG193" s="3">
        <v>42558</v>
      </c>
      <c r="DH193" s="76">
        <v>16.3</v>
      </c>
      <c r="DI193" s="76">
        <v>24.5</v>
      </c>
      <c r="DJ193" s="76">
        <v>5.8</v>
      </c>
      <c r="DK193" s="76">
        <v>8.35</v>
      </c>
      <c r="DL193" s="70">
        <f t="shared" si="135"/>
        <v>6.5</v>
      </c>
      <c r="DM193" s="4" t="str">
        <f t="shared" si="136"/>
        <v>10</v>
      </c>
      <c r="DN193" s="4" t="str">
        <f t="shared" si="137"/>
        <v>3</v>
      </c>
      <c r="DO193" s="4" t="str">
        <f t="shared" si="138"/>
        <v>3</v>
      </c>
      <c r="DP193" s="4" t="str">
        <f t="shared" si="139"/>
        <v>10</v>
      </c>
      <c r="DQ193" s="209"/>
      <c r="DR193" s="212"/>
      <c r="DS193" s="3">
        <v>42558</v>
      </c>
      <c r="DT193" s="76">
        <v>19.8</v>
      </c>
      <c r="DU193" s="76">
        <v>19.5</v>
      </c>
      <c r="DV193" s="76">
        <v>5.4</v>
      </c>
      <c r="DW193" s="76">
        <v>6.58</v>
      </c>
      <c r="DX193" s="70">
        <f t="shared" si="140"/>
        <v>6</v>
      </c>
      <c r="DY193" s="4" t="str">
        <f t="shared" si="141"/>
        <v>10</v>
      </c>
      <c r="DZ193" s="4" t="str">
        <f t="shared" si="142"/>
        <v>1</v>
      </c>
      <c r="EA193" s="4" t="str">
        <f t="shared" si="143"/>
        <v>3</v>
      </c>
      <c r="EB193" s="4" t="str">
        <f t="shared" si="144"/>
        <v>10</v>
      </c>
      <c r="EC193" s="209"/>
      <c r="ED193" s="212"/>
      <c r="EE193" s="3">
        <v>42558</v>
      </c>
      <c r="EF193" s="76">
        <v>72.8</v>
      </c>
      <c r="EG193" s="76">
        <v>83</v>
      </c>
      <c r="EH193" s="76">
        <v>15.5</v>
      </c>
      <c r="EI193" s="76">
        <v>6.94</v>
      </c>
      <c r="EJ193" s="70">
        <f t="shared" si="145"/>
        <v>6.75</v>
      </c>
      <c r="EK193" s="4" t="str">
        <f t="shared" si="146"/>
        <v>10</v>
      </c>
      <c r="EL193" s="4" t="str">
        <f t="shared" si="147"/>
        <v>6</v>
      </c>
      <c r="EM193" s="4" t="str">
        <f t="shared" si="148"/>
        <v>1</v>
      </c>
      <c r="EN193" s="4" t="str">
        <f t="shared" si="149"/>
        <v>10</v>
      </c>
      <c r="EO193" s="209"/>
      <c r="EP193" s="212"/>
      <c r="EQ193" s="3">
        <v>42558</v>
      </c>
      <c r="ER193" s="76">
        <v>24.4</v>
      </c>
      <c r="ES193" s="76">
        <v>19</v>
      </c>
      <c r="ET193" s="76">
        <v>2.7</v>
      </c>
      <c r="EU193" s="76">
        <v>10.5</v>
      </c>
      <c r="EV193" s="70">
        <f t="shared" si="150"/>
        <v>6.75</v>
      </c>
      <c r="EW193" s="4" t="str">
        <f t="shared" si="151"/>
        <v>10</v>
      </c>
      <c r="EX193" s="4" t="str">
        <f t="shared" si="152"/>
        <v>1</v>
      </c>
      <c r="EY193" s="4" t="str">
        <f t="shared" si="153"/>
        <v>6</v>
      </c>
      <c r="EZ193" s="4" t="str">
        <f t="shared" si="154"/>
        <v>10</v>
      </c>
      <c r="FA193" s="209"/>
      <c r="FB193" s="212"/>
      <c r="FC193" s="3">
        <v>42558</v>
      </c>
      <c r="FD193" s="76">
        <v>19.600000000000001</v>
      </c>
      <c r="FE193" s="76">
        <v>21</v>
      </c>
      <c r="FF193" s="76">
        <v>1.6</v>
      </c>
      <c r="FG193" s="76">
        <v>7.45</v>
      </c>
      <c r="FH193" s="70">
        <f t="shared" si="155"/>
        <v>8.25</v>
      </c>
      <c r="FI193" s="4" t="str">
        <f t="shared" si="156"/>
        <v>10</v>
      </c>
      <c r="FJ193" s="4" t="str">
        <f t="shared" si="157"/>
        <v>3</v>
      </c>
      <c r="FK193" s="4" t="str">
        <f t="shared" si="158"/>
        <v>10</v>
      </c>
      <c r="FL193" s="4" t="str">
        <f t="shared" si="159"/>
        <v>10</v>
      </c>
      <c r="FM193" s="209"/>
      <c r="FN193" s="212"/>
      <c r="FO193" s="3">
        <v>42558</v>
      </c>
      <c r="FP193" s="76">
        <v>21.8</v>
      </c>
      <c r="FQ193" s="76">
        <v>57.7</v>
      </c>
      <c r="FR193" s="76">
        <v>2.5</v>
      </c>
      <c r="FS193" s="76">
        <v>6.36</v>
      </c>
      <c r="FT193" s="70">
        <f t="shared" si="160"/>
        <v>8</v>
      </c>
      <c r="FU193" s="4" t="str">
        <f t="shared" si="161"/>
        <v>10</v>
      </c>
      <c r="FV193" s="4" t="str">
        <f t="shared" si="162"/>
        <v>6</v>
      </c>
      <c r="FW193" s="4" t="str">
        <f t="shared" si="163"/>
        <v>6</v>
      </c>
      <c r="FX193" s="4" t="str">
        <f t="shared" si="164"/>
        <v>10</v>
      </c>
      <c r="FY193" s="209"/>
      <c r="FZ193" s="212"/>
      <c r="GA193" s="128">
        <v>42558</v>
      </c>
      <c r="GB193" s="76">
        <v>8.6</v>
      </c>
      <c r="GC193" s="76">
        <v>39.700000000000003</v>
      </c>
      <c r="GD193" s="76">
        <v>2</v>
      </c>
      <c r="GE193" s="76">
        <v>3.71</v>
      </c>
      <c r="GF193" s="70">
        <f t="shared" si="165"/>
        <v>6.25</v>
      </c>
      <c r="GG193" s="4" t="str">
        <f t="shared" si="166"/>
        <v>6</v>
      </c>
      <c r="GH193" s="4" t="str">
        <f t="shared" si="167"/>
        <v>3</v>
      </c>
      <c r="GI193" s="4" t="str">
        <f t="shared" si="168"/>
        <v>6</v>
      </c>
      <c r="GJ193" s="4" t="str">
        <f t="shared" si="169"/>
        <v>10</v>
      </c>
      <c r="GK193" s="209"/>
      <c r="GL193" s="212"/>
      <c r="GM193" s="3">
        <v>42558</v>
      </c>
      <c r="GN193" s="71" t="s">
        <v>33</v>
      </c>
      <c r="GO193" s="71" t="s">
        <v>33</v>
      </c>
      <c r="GP193" s="71" t="s">
        <v>33</v>
      </c>
      <c r="GQ193" s="71" t="s">
        <v>33</v>
      </c>
      <c r="GR193" s="70" t="s">
        <v>33</v>
      </c>
      <c r="GS193" s="70" t="s">
        <v>33</v>
      </c>
      <c r="GT193" s="70" t="s">
        <v>33</v>
      </c>
      <c r="GU193" s="70" t="s">
        <v>33</v>
      </c>
      <c r="GV193" s="70" t="s">
        <v>33</v>
      </c>
      <c r="GW193" s="209"/>
      <c r="GX193" s="212"/>
      <c r="GY193" s="3">
        <v>42558</v>
      </c>
      <c r="GZ193" s="76">
        <v>23</v>
      </c>
      <c r="HA193" s="76">
        <v>22.2</v>
      </c>
      <c r="HB193" s="76">
        <v>4.3</v>
      </c>
      <c r="HC193" s="76">
        <v>11.2</v>
      </c>
      <c r="HD193" s="70">
        <f t="shared" si="170"/>
        <v>7.25</v>
      </c>
      <c r="HE193" s="4" t="str">
        <f t="shared" si="171"/>
        <v>10</v>
      </c>
      <c r="HF193" s="4" t="str">
        <f t="shared" si="172"/>
        <v>3</v>
      </c>
      <c r="HG193" s="4" t="str">
        <f t="shared" si="173"/>
        <v>6</v>
      </c>
      <c r="HH193" s="4" t="str">
        <f t="shared" si="174"/>
        <v>10</v>
      </c>
      <c r="HI193" s="209"/>
      <c r="HJ193" s="212"/>
      <c r="HK193" s="3">
        <v>42558</v>
      </c>
      <c r="HL193" s="76">
        <v>27.2</v>
      </c>
      <c r="HM193" s="76">
        <v>12.2</v>
      </c>
      <c r="HN193" s="76">
        <v>1.9</v>
      </c>
      <c r="HO193" s="76">
        <v>14</v>
      </c>
      <c r="HP193" s="70">
        <f t="shared" si="175"/>
        <v>7.75</v>
      </c>
      <c r="HQ193" s="4" t="str">
        <f t="shared" si="176"/>
        <v>10</v>
      </c>
      <c r="HR193" s="4" t="str">
        <f t="shared" si="177"/>
        <v>1</v>
      </c>
      <c r="HS193" s="4" t="str">
        <f t="shared" si="178"/>
        <v>10</v>
      </c>
      <c r="HT193" s="4" t="str">
        <f t="shared" si="179"/>
        <v>10</v>
      </c>
    </row>
    <row r="194" spans="1:228" x14ac:dyDescent="0.25">
      <c r="A194" s="209"/>
      <c r="B194" s="212"/>
      <c r="C194" s="3">
        <v>42585</v>
      </c>
      <c r="D194" s="78" t="s">
        <v>33</v>
      </c>
      <c r="E194" s="78" t="s">
        <v>33</v>
      </c>
      <c r="F194" s="78" t="s">
        <v>33</v>
      </c>
      <c r="G194" s="78" t="s">
        <v>33</v>
      </c>
      <c r="H194" s="82" t="s">
        <v>30</v>
      </c>
      <c r="I194" s="82" t="s">
        <v>30</v>
      </c>
      <c r="J194" s="82" t="s">
        <v>30</v>
      </c>
      <c r="K194" s="82" t="s">
        <v>30</v>
      </c>
      <c r="L194" s="104" t="s">
        <v>30</v>
      </c>
      <c r="M194" s="209"/>
      <c r="N194" s="212"/>
      <c r="O194" s="3">
        <v>42585</v>
      </c>
      <c r="P194" s="76">
        <v>1.3</v>
      </c>
      <c r="Q194" s="76">
        <v>17.100000000000001</v>
      </c>
      <c r="R194" s="76">
        <v>6.6</v>
      </c>
      <c r="S194" s="76">
        <v>0.09</v>
      </c>
      <c r="T194" s="70">
        <f t="shared" si="180"/>
        <v>1</v>
      </c>
      <c r="U194" s="4" t="str">
        <f t="shared" si="181"/>
        <v>1</v>
      </c>
      <c r="V194" s="4" t="str">
        <f t="shared" si="182"/>
        <v>1</v>
      </c>
      <c r="W194" s="4" t="str">
        <f t="shared" si="183"/>
        <v>1</v>
      </c>
      <c r="X194" s="4" t="str">
        <f t="shared" si="184"/>
        <v>1</v>
      </c>
      <c r="Y194" s="209"/>
      <c r="Z194" s="212"/>
      <c r="AA194" s="3">
        <v>42585</v>
      </c>
      <c r="AB194" s="76">
        <v>5.9</v>
      </c>
      <c r="AC194" s="76">
        <v>27.6</v>
      </c>
      <c r="AD194" s="76">
        <v>2.2000000000000002</v>
      </c>
      <c r="AE194" s="76">
        <v>4.53</v>
      </c>
      <c r="AF194" s="70">
        <f t="shared" si="100"/>
        <v>6.25</v>
      </c>
      <c r="AG194" s="4" t="str">
        <f t="shared" si="101"/>
        <v>6</v>
      </c>
      <c r="AH194" s="4" t="str">
        <f t="shared" si="102"/>
        <v>3</v>
      </c>
      <c r="AI194" s="4" t="str">
        <f t="shared" si="103"/>
        <v>6</v>
      </c>
      <c r="AJ194" s="4" t="str">
        <f t="shared" si="104"/>
        <v>10</v>
      </c>
      <c r="AK194" s="209"/>
      <c r="AL194" s="212"/>
      <c r="AM194" s="3">
        <v>42585</v>
      </c>
      <c r="AN194" s="76">
        <v>8.1999999999999993</v>
      </c>
      <c r="AO194" s="76">
        <v>75</v>
      </c>
      <c r="AP194" s="76">
        <v>2.2000000000000002</v>
      </c>
      <c r="AQ194" s="76">
        <v>2.87</v>
      </c>
      <c r="AR194" s="70">
        <f t="shared" si="105"/>
        <v>6</v>
      </c>
      <c r="AS194" s="4" t="str">
        <f t="shared" si="106"/>
        <v>6</v>
      </c>
      <c r="AT194" s="4" t="str">
        <f t="shared" si="107"/>
        <v>6</v>
      </c>
      <c r="AU194" s="4" t="str">
        <f t="shared" si="108"/>
        <v>6</v>
      </c>
      <c r="AV194" s="4" t="str">
        <f t="shared" si="109"/>
        <v>6</v>
      </c>
      <c r="AW194" s="209"/>
      <c r="AX194" s="212"/>
      <c r="AY194" s="3">
        <v>42585</v>
      </c>
      <c r="AZ194" s="76">
        <v>3.9</v>
      </c>
      <c r="BA194" s="76">
        <v>19.100000000000001</v>
      </c>
      <c r="BB194" s="76">
        <v>3.8</v>
      </c>
      <c r="BC194" s="76">
        <v>7.86</v>
      </c>
      <c r="BD194" s="70">
        <f t="shared" si="110"/>
        <v>5</v>
      </c>
      <c r="BE194" s="4" t="str">
        <f t="shared" si="111"/>
        <v>3</v>
      </c>
      <c r="BF194" s="4" t="str">
        <f t="shared" si="112"/>
        <v>1</v>
      </c>
      <c r="BG194" s="4" t="str">
        <f t="shared" si="113"/>
        <v>6</v>
      </c>
      <c r="BH194" s="4" t="str">
        <f t="shared" si="114"/>
        <v>10</v>
      </c>
      <c r="BI194" s="209"/>
      <c r="BJ194" s="212"/>
      <c r="BK194" s="3">
        <v>42585</v>
      </c>
      <c r="BL194" s="76">
        <v>4.3</v>
      </c>
      <c r="BM194" s="76">
        <v>13.8</v>
      </c>
      <c r="BN194" s="76">
        <v>3.9</v>
      </c>
      <c r="BO194" s="76">
        <v>6.33</v>
      </c>
      <c r="BP194" s="70">
        <f t="shared" si="115"/>
        <v>5</v>
      </c>
      <c r="BQ194" s="4" t="str">
        <f t="shared" si="116"/>
        <v>3</v>
      </c>
      <c r="BR194" s="4" t="str">
        <f t="shared" si="117"/>
        <v>1</v>
      </c>
      <c r="BS194" s="4" t="str">
        <f t="shared" si="118"/>
        <v>6</v>
      </c>
      <c r="BT194" s="4" t="str">
        <f t="shared" si="119"/>
        <v>10</v>
      </c>
      <c r="BU194" s="209"/>
      <c r="BV194" s="212"/>
      <c r="BW194" s="3">
        <v>42587</v>
      </c>
      <c r="BX194" s="76">
        <v>9.6</v>
      </c>
      <c r="BY194" s="76">
        <v>35.5</v>
      </c>
      <c r="BZ194" s="76">
        <v>6.8</v>
      </c>
      <c r="CA194" s="76">
        <v>12.2</v>
      </c>
      <c r="CB194" s="70">
        <f t="shared" si="120"/>
        <v>5</v>
      </c>
      <c r="CC194" s="4" t="str">
        <f t="shared" si="121"/>
        <v>6</v>
      </c>
      <c r="CD194" s="4" t="str">
        <f t="shared" si="122"/>
        <v>3</v>
      </c>
      <c r="CE194" s="4" t="str">
        <f t="shared" si="123"/>
        <v>1</v>
      </c>
      <c r="CF194" s="4" t="str">
        <f t="shared" si="124"/>
        <v>10</v>
      </c>
      <c r="CG194" s="209"/>
      <c r="CH194" s="212"/>
      <c r="CI194" s="3">
        <v>42587</v>
      </c>
      <c r="CJ194" s="76">
        <v>29.9</v>
      </c>
      <c r="CK194" s="76">
        <v>11.5</v>
      </c>
      <c r="CL194" s="76">
        <v>2.4</v>
      </c>
      <c r="CM194" s="76">
        <v>8.91</v>
      </c>
      <c r="CN194" s="70">
        <f t="shared" si="125"/>
        <v>6.75</v>
      </c>
      <c r="CO194" s="4" t="str">
        <f t="shared" si="126"/>
        <v>10</v>
      </c>
      <c r="CP194" s="4" t="str">
        <f t="shared" si="127"/>
        <v>1</v>
      </c>
      <c r="CQ194" s="4" t="str">
        <f t="shared" si="128"/>
        <v>6</v>
      </c>
      <c r="CR194" s="4" t="str">
        <f t="shared" si="129"/>
        <v>10</v>
      </c>
      <c r="CS194" s="209"/>
      <c r="CT194" s="212"/>
      <c r="CU194" s="3">
        <v>42587</v>
      </c>
      <c r="CV194" s="76">
        <v>4.2</v>
      </c>
      <c r="CW194" s="76">
        <v>10.199999999999999</v>
      </c>
      <c r="CX194" s="76">
        <v>4.8</v>
      </c>
      <c r="CY194" s="76">
        <v>1.1100000000000001</v>
      </c>
      <c r="CZ194" s="70">
        <f t="shared" si="130"/>
        <v>3.25</v>
      </c>
      <c r="DA194" s="4" t="str">
        <f t="shared" si="131"/>
        <v>3</v>
      </c>
      <c r="DB194" s="4" t="str">
        <f t="shared" si="132"/>
        <v>1</v>
      </c>
      <c r="DC194" s="4" t="str">
        <f t="shared" si="133"/>
        <v>3</v>
      </c>
      <c r="DD194" s="4" t="str">
        <f t="shared" si="134"/>
        <v>6</v>
      </c>
      <c r="DE194" s="209"/>
      <c r="DF194" s="212"/>
      <c r="DG194" s="3">
        <v>42587</v>
      </c>
      <c r="DH194" s="76">
        <v>13.6</v>
      </c>
      <c r="DI194" s="76">
        <v>12.1</v>
      </c>
      <c r="DJ194" s="76">
        <v>3.5</v>
      </c>
      <c r="DK194" s="76">
        <v>6.04</v>
      </c>
      <c r="DL194" s="70">
        <f t="shared" si="135"/>
        <v>5.75</v>
      </c>
      <c r="DM194" s="4" t="str">
        <f t="shared" si="136"/>
        <v>6</v>
      </c>
      <c r="DN194" s="4" t="str">
        <f t="shared" si="137"/>
        <v>1</v>
      </c>
      <c r="DO194" s="4" t="str">
        <f t="shared" si="138"/>
        <v>6</v>
      </c>
      <c r="DP194" s="4" t="str">
        <f t="shared" si="139"/>
        <v>10</v>
      </c>
      <c r="DQ194" s="209"/>
      <c r="DR194" s="212"/>
      <c r="DS194" s="3">
        <v>42587</v>
      </c>
      <c r="DT194" s="76">
        <v>12.3</v>
      </c>
      <c r="DU194" s="76">
        <v>10.199999999999999</v>
      </c>
      <c r="DV194" s="76">
        <v>3.9</v>
      </c>
      <c r="DW194" s="76">
        <v>4.71</v>
      </c>
      <c r="DX194" s="70">
        <f t="shared" si="140"/>
        <v>5.75</v>
      </c>
      <c r="DY194" s="4" t="str">
        <f t="shared" si="141"/>
        <v>6</v>
      </c>
      <c r="DZ194" s="4" t="str">
        <f t="shared" si="142"/>
        <v>1</v>
      </c>
      <c r="EA194" s="4" t="str">
        <f t="shared" si="143"/>
        <v>6</v>
      </c>
      <c r="EB194" s="4" t="str">
        <f t="shared" si="144"/>
        <v>10</v>
      </c>
      <c r="EC194" s="209"/>
      <c r="ED194" s="212"/>
      <c r="EE194" s="3">
        <v>42587</v>
      </c>
      <c r="EF194" s="76">
        <v>8.6</v>
      </c>
      <c r="EG194" s="76">
        <v>15.9</v>
      </c>
      <c r="EH194" s="76">
        <v>4.0999999999999996</v>
      </c>
      <c r="EI194" s="76">
        <v>7.19</v>
      </c>
      <c r="EJ194" s="70">
        <f t="shared" si="145"/>
        <v>5.75</v>
      </c>
      <c r="EK194" s="4" t="str">
        <f t="shared" si="146"/>
        <v>6</v>
      </c>
      <c r="EL194" s="4" t="str">
        <f t="shared" si="147"/>
        <v>1</v>
      </c>
      <c r="EM194" s="4" t="str">
        <f t="shared" si="148"/>
        <v>6</v>
      </c>
      <c r="EN194" s="4" t="str">
        <f t="shared" si="149"/>
        <v>10</v>
      </c>
      <c r="EO194" s="209"/>
      <c r="EP194" s="212"/>
      <c r="EQ194" s="3">
        <v>42587</v>
      </c>
      <c r="ER194" s="76">
        <v>17</v>
      </c>
      <c r="ES194" s="76">
        <v>8.5</v>
      </c>
      <c r="ET194" s="76">
        <v>3</v>
      </c>
      <c r="EU194" s="76">
        <v>5.2</v>
      </c>
      <c r="EV194" s="70">
        <f t="shared" si="150"/>
        <v>6.75</v>
      </c>
      <c r="EW194" s="4" t="str">
        <f t="shared" si="151"/>
        <v>10</v>
      </c>
      <c r="EX194" s="4" t="str">
        <f t="shared" si="152"/>
        <v>1</v>
      </c>
      <c r="EY194" s="4" t="str">
        <f t="shared" si="153"/>
        <v>6</v>
      </c>
      <c r="EZ194" s="4" t="str">
        <f t="shared" si="154"/>
        <v>10</v>
      </c>
      <c r="FA194" s="209"/>
      <c r="FB194" s="212"/>
      <c r="FC194" s="3">
        <v>42587</v>
      </c>
      <c r="FD194" s="76">
        <v>28</v>
      </c>
      <c r="FE194" s="76">
        <v>6.2</v>
      </c>
      <c r="FF194" s="76">
        <v>1.3</v>
      </c>
      <c r="FG194" s="76">
        <v>8.2799999999999994</v>
      </c>
      <c r="FH194" s="70">
        <f t="shared" si="155"/>
        <v>7.75</v>
      </c>
      <c r="FI194" s="4" t="str">
        <f t="shared" si="156"/>
        <v>10</v>
      </c>
      <c r="FJ194" s="4" t="str">
        <f t="shared" si="157"/>
        <v>1</v>
      </c>
      <c r="FK194" s="4" t="str">
        <f t="shared" si="158"/>
        <v>10</v>
      </c>
      <c r="FL194" s="4" t="str">
        <f t="shared" si="159"/>
        <v>10</v>
      </c>
      <c r="FM194" s="209"/>
      <c r="FN194" s="212"/>
      <c r="FO194" s="3">
        <v>42587</v>
      </c>
      <c r="FP194" s="76">
        <v>24.5</v>
      </c>
      <c r="FQ194" s="76">
        <v>17.899999999999999</v>
      </c>
      <c r="FR194" s="76">
        <v>2.8</v>
      </c>
      <c r="FS194" s="76">
        <v>8.3000000000000007</v>
      </c>
      <c r="FT194" s="70">
        <f t="shared" si="160"/>
        <v>6.75</v>
      </c>
      <c r="FU194" s="4" t="str">
        <f t="shared" si="161"/>
        <v>10</v>
      </c>
      <c r="FV194" s="4" t="str">
        <f t="shared" si="162"/>
        <v>1</v>
      </c>
      <c r="FW194" s="4" t="str">
        <f t="shared" si="163"/>
        <v>6</v>
      </c>
      <c r="FX194" s="4" t="str">
        <f t="shared" si="164"/>
        <v>10</v>
      </c>
      <c r="FY194" s="209"/>
      <c r="FZ194" s="212"/>
      <c r="GA194" s="128">
        <v>42587</v>
      </c>
      <c r="GB194" s="76">
        <v>16</v>
      </c>
      <c r="GC194" s="76">
        <v>25.4</v>
      </c>
      <c r="GD194" s="76">
        <v>2.8</v>
      </c>
      <c r="GE194" s="76">
        <v>4.9000000000000004</v>
      </c>
      <c r="GF194" s="70">
        <f t="shared" si="165"/>
        <v>7.25</v>
      </c>
      <c r="GG194" s="4" t="str">
        <f t="shared" si="166"/>
        <v>10</v>
      </c>
      <c r="GH194" s="4" t="str">
        <f t="shared" si="167"/>
        <v>3</v>
      </c>
      <c r="GI194" s="4" t="str">
        <f t="shared" si="168"/>
        <v>6</v>
      </c>
      <c r="GJ194" s="4" t="str">
        <f t="shared" si="169"/>
        <v>10</v>
      </c>
      <c r="GK194" s="209"/>
      <c r="GL194" s="212"/>
      <c r="GM194" s="3">
        <v>42587</v>
      </c>
      <c r="GN194" s="71" t="s">
        <v>33</v>
      </c>
      <c r="GO194" s="71" t="s">
        <v>33</v>
      </c>
      <c r="GP194" s="71" t="s">
        <v>33</v>
      </c>
      <c r="GQ194" s="71" t="s">
        <v>33</v>
      </c>
      <c r="GR194" s="70" t="s">
        <v>33</v>
      </c>
      <c r="GS194" s="70" t="s">
        <v>33</v>
      </c>
      <c r="GT194" s="70" t="s">
        <v>33</v>
      </c>
      <c r="GU194" s="70" t="s">
        <v>33</v>
      </c>
      <c r="GV194" s="70" t="s">
        <v>33</v>
      </c>
      <c r="GW194" s="209"/>
      <c r="GX194" s="212"/>
      <c r="GY194" s="3">
        <v>42587</v>
      </c>
      <c r="GZ194" s="76">
        <v>22.7</v>
      </c>
      <c r="HA194" s="76">
        <v>8.8000000000000007</v>
      </c>
      <c r="HB194" s="76">
        <v>4.3</v>
      </c>
      <c r="HC194" s="76">
        <v>9.0500000000000007</v>
      </c>
      <c r="HD194" s="70">
        <f t="shared" si="170"/>
        <v>6.75</v>
      </c>
      <c r="HE194" s="4" t="str">
        <f t="shared" si="171"/>
        <v>10</v>
      </c>
      <c r="HF194" s="4" t="str">
        <f t="shared" si="172"/>
        <v>1</v>
      </c>
      <c r="HG194" s="4" t="str">
        <f t="shared" si="173"/>
        <v>6</v>
      </c>
      <c r="HH194" s="4" t="str">
        <f t="shared" si="174"/>
        <v>10</v>
      </c>
      <c r="HI194" s="209"/>
      <c r="HJ194" s="212"/>
      <c r="HK194" s="3">
        <v>42587</v>
      </c>
      <c r="HL194" s="76">
        <v>18</v>
      </c>
      <c r="HM194" s="76">
        <v>8</v>
      </c>
      <c r="HN194" s="76">
        <v>1.3</v>
      </c>
      <c r="HO194" s="76">
        <v>12.6</v>
      </c>
      <c r="HP194" s="70">
        <f t="shared" si="175"/>
        <v>7.75</v>
      </c>
      <c r="HQ194" s="4" t="str">
        <f t="shared" si="176"/>
        <v>10</v>
      </c>
      <c r="HR194" s="4" t="str">
        <f t="shared" si="177"/>
        <v>1</v>
      </c>
      <c r="HS194" s="4" t="str">
        <f t="shared" si="178"/>
        <v>10</v>
      </c>
      <c r="HT194" s="4" t="str">
        <f t="shared" si="179"/>
        <v>10</v>
      </c>
    </row>
    <row r="195" spans="1:228" x14ac:dyDescent="0.25">
      <c r="A195" s="209"/>
      <c r="B195" s="212"/>
      <c r="C195" s="67">
        <v>42618</v>
      </c>
      <c r="D195" s="76">
        <v>1.3</v>
      </c>
      <c r="E195" s="76">
        <v>204</v>
      </c>
      <c r="F195" s="76">
        <v>7.2</v>
      </c>
      <c r="G195" s="76">
        <v>0.13</v>
      </c>
      <c r="H195" s="70">
        <f>(I195+J195+K195+L195)/4</f>
        <v>3.25</v>
      </c>
      <c r="I195" s="4" t="str">
        <f>IF(D195&lt;=3,"1",IF(D195&lt;5,"3",IF(D195&lt;=15,"6",IF(D195&gt;15,"10"))))</f>
        <v>1</v>
      </c>
      <c r="J195" s="4" t="str">
        <f>IF(E195&lt;=20,"1",IF(E195&lt;=49.9,"3",IF(E195&lt;=100,"6",IF(E195&gt;100,"10"))))</f>
        <v>10</v>
      </c>
      <c r="K195" s="4" t="str">
        <f>IF(F195&gt;=6.5,"1",IF(F195&gt;=4.6,"3",IF(F195&gt;=2,"6",IF(F195&gt;=0,"10"))))</f>
        <v>1</v>
      </c>
      <c r="L195" s="4" t="str">
        <f>IF(G195&lt;=0.5,"1",IF(G195&lt;1,"3",IF(G195&lt;=3,"6",IF(G195&gt;=3,"10"))))</f>
        <v>1</v>
      </c>
      <c r="M195" s="209"/>
      <c r="N195" s="212"/>
      <c r="O195" s="67">
        <v>42618</v>
      </c>
      <c r="P195" s="76">
        <v>1.4</v>
      </c>
      <c r="Q195" s="76">
        <v>193</v>
      </c>
      <c r="R195" s="76">
        <v>6.7</v>
      </c>
      <c r="S195" s="76">
        <v>0.2</v>
      </c>
      <c r="T195" s="70">
        <f t="shared" si="180"/>
        <v>3.25</v>
      </c>
      <c r="U195" s="4" t="str">
        <f t="shared" si="181"/>
        <v>1</v>
      </c>
      <c r="V195" s="4" t="str">
        <f t="shared" si="182"/>
        <v>10</v>
      </c>
      <c r="W195" s="4" t="str">
        <f t="shared" si="183"/>
        <v>1</v>
      </c>
      <c r="X195" s="4" t="str">
        <f t="shared" si="184"/>
        <v>1</v>
      </c>
      <c r="Y195" s="209"/>
      <c r="Z195" s="212"/>
      <c r="AA195" s="67">
        <v>42618</v>
      </c>
      <c r="AB195" s="76">
        <v>2.6</v>
      </c>
      <c r="AC195" s="76">
        <v>123</v>
      </c>
      <c r="AD195" s="76">
        <v>5.9</v>
      </c>
      <c r="AE195" s="76">
        <v>1.34</v>
      </c>
      <c r="AF195" s="70">
        <f t="shared" si="100"/>
        <v>5</v>
      </c>
      <c r="AG195" s="4" t="str">
        <f t="shared" si="101"/>
        <v>1</v>
      </c>
      <c r="AH195" s="4" t="str">
        <f t="shared" si="102"/>
        <v>10</v>
      </c>
      <c r="AI195" s="4" t="str">
        <f t="shared" si="103"/>
        <v>3</v>
      </c>
      <c r="AJ195" s="4" t="str">
        <f t="shared" si="104"/>
        <v>6</v>
      </c>
      <c r="AK195" s="209"/>
      <c r="AL195" s="212"/>
      <c r="AM195" s="67">
        <v>42618</v>
      </c>
      <c r="AN195" s="76">
        <v>2.2000000000000002</v>
      </c>
      <c r="AO195" s="76">
        <v>117</v>
      </c>
      <c r="AP195" s="76">
        <v>5.9</v>
      </c>
      <c r="AQ195" s="76">
        <v>1.24</v>
      </c>
      <c r="AR195" s="70">
        <f t="shared" si="105"/>
        <v>5</v>
      </c>
      <c r="AS195" s="4" t="str">
        <f t="shared" si="106"/>
        <v>1</v>
      </c>
      <c r="AT195" s="4" t="str">
        <f t="shared" si="107"/>
        <v>10</v>
      </c>
      <c r="AU195" s="4" t="str">
        <f t="shared" si="108"/>
        <v>3</v>
      </c>
      <c r="AV195" s="4" t="str">
        <f t="shared" si="109"/>
        <v>6</v>
      </c>
      <c r="AW195" s="209"/>
      <c r="AX195" s="212"/>
      <c r="AY195" s="67">
        <v>42618</v>
      </c>
      <c r="AZ195" s="76">
        <v>2.6</v>
      </c>
      <c r="BA195" s="76">
        <v>138</v>
      </c>
      <c r="BB195" s="76">
        <v>4.4000000000000004</v>
      </c>
      <c r="BC195" s="76">
        <v>2.56</v>
      </c>
      <c r="BD195" s="70">
        <f t="shared" si="110"/>
        <v>5.75</v>
      </c>
      <c r="BE195" s="4" t="str">
        <f t="shared" si="111"/>
        <v>1</v>
      </c>
      <c r="BF195" s="4" t="str">
        <f t="shared" si="112"/>
        <v>10</v>
      </c>
      <c r="BG195" s="4" t="str">
        <f t="shared" si="113"/>
        <v>6</v>
      </c>
      <c r="BH195" s="4" t="str">
        <f t="shared" si="114"/>
        <v>6</v>
      </c>
      <c r="BI195" s="209"/>
      <c r="BJ195" s="212"/>
      <c r="BK195" s="67">
        <v>42618</v>
      </c>
      <c r="BL195" s="76">
        <v>2.9</v>
      </c>
      <c r="BM195" s="76">
        <v>112</v>
      </c>
      <c r="BN195" s="76">
        <v>3.6</v>
      </c>
      <c r="BO195" s="76">
        <v>2.57</v>
      </c>
      <c r="BP195" s="70">
        <f t="shared" si="115"/>
        <v>5.75</v>
      </c>
      <c r="BQ195" s="4" t="str">
        <f t="shared" si="116"/>
        <v>1</v>
      </c>
      <c r="BR195" s="4" t="str">
        <f t="shared" si="117"/>
        <v>10</v>
      </c>
      <c r="BS195" s="4" t="str">
        <f t="shared" si="118"/>
        <v>6</v>
      </c>
      <c r="BT195" s="4" t="str">
        <f t="shared" si="119"/>
        <v>6</v>
      </c>
      <c r="BU195" s="209"/>
      <c r="BV195" s="212"/>
      <c r="BW195" s="67">
        <v>42625</v>
      </c>
      <c r="BX195" s="76">
        <v>3.1</v>
      </c>
      <c r="BY195" s="76">
        <v>10.5</v>
      </c>
      <c r="BZ195" s="76">
        <v>3.8</v>
      </c>
      <c r="CA195" s="76">
        <v>3.83</v>
      </c>
      <c r="CB195" s="70">
        <f t="shared" si="120"/>
        <v>5</v>
      </c>
      <c r="CC195" s="4" t="str">
        <f t="shared" si="121"/>
        <v>3</v>
      </c>
      <c r="CD195" s="4" t="str">
        <f t="shared" si="122"/>
        <v>1</v>
      </c>
      <c r="CE195" s="4" t="str">
        <f t="shared" si="123"/>
        <v>6</v>
      </c>
      <c r="CF195" s="4" t="str">
        <f t="shared" si="124"/>
        <v>10</v>
      </c>
      <c r="CG195" s="209"/>
      <c r="CH195" s="212"/>
      <c r="CI195" s="67">
        <v>42625</v>
      </c>
      <c r="CJ195" s="76">
        <v>4.0999999999999996</v>
      </c>
      <c r="CK195" s="76">
        <v>22.7</v>
      </c>
      <c r="CL195" s="76">
        <v>3.2</v>
      </c>
      <c r="CM195" s="76">
        <v>3.32</v>
      </c>
      <c r="CN195" s="70">
        <f t="shared" si="125"/>
        <v>5.5</v>
      </c>
      <c r="CO195" s="4" t="str">
        <f t="shared" si="126"/>
        <v>3</v>
      </c>
      <c r="CP195" s="4" t="str">
        <f t="shared" si="127"/>
        <v>3</v>
      </c>
      <c r="CQ195" s="4" t="str">
        <f t="shared" si="128"/>
        <v>6</v>
      </c>
      <c r="CR195" s="4" t="str">
        <f t="shared" si="129"/>
        <v>10</v>
      </c>
      <c r="CS195" s="209"/>
      <c r="CT195" s="212"/>
      <c r="CU195" s="67">
        <v>42625</v>
      </c>
      <c r="CV195" s="76">
        <v>4.0999999999999996</v>
      </c>
      <c r="CW195" s="76">
        <v>12</v>
      </c>
      <c r="CX195" s="76">
        <v>2.9</v>
      </c>
      <c r="CY195" s="76">
        <v>0.72</v>
      </c>
      <c r="CZ195" s="70">
        <f t="shared" si="130"/>
        <v>3.25</v>
      </c>
      <c r="DA195" s="4" t="str">
        <f t="shared" si="131"/>
        <v>3</v>
      </c>
      <c r="DB195" s="4" t="str">
        <f t="shared" si="132"/>
        <v>1</v>
      </c>
      <c r="DC195" s="4" t="str">
        <f t="shared" si="133"/>
        <v>6</v>
      </c>
      <c r="DD195" s="4" t="str">
        <f t="shared" si="134"/>
        <v>3</v>
      </c>
      <c r="DE195" s="209"/>
      <c r="DF195" s="212"/>
      <c r="DG195" s="67">
        <v>42625</v>
      </c>
      <c r="DH195" s="76">
        <v>13.2</v>
      </c>
      <c r="DI195" s="76">
        <v>16.8</v>
      </c>
      <c r="DJ195" s="76">
        <v>4.5999999999999996</v>
      </c>
      <c r="DK195" s="76">
        <v>2.95</v>
      </c>
      <c r="DL195" s="70">
        <f t="shared" si="135"/>
        <v>4</v>
      </c>
      <c r="DM195" s="4" t="str">
        <f t="shared" si="136"/>
        <v>6</v>
      </c>
      <c r="DN195" s="4" t="str">
        <f t="shared" si="137"/>
        <v>1</v>
      </c>
      <c r="DO195" s="4" t="str">
        <f t="shared" si="138"/>
        <v>3</v>
      </c>
      <c r="DP195" s="4" t="str">
        <f t="shared" si="139"/>
        <v>6</v>
      </c>
      <c r="DQ195" s="209"/>
      <c r="DR195" s="212"/>
      <c r="DS195" s="67">
        <v>42625</v>
      </c>
      <c r="DT195" s="76">
        <v>12.1</v>
      </c>
      <c r="DU195" s="76">
        <v>20.8</v>
      </c>
      <c r="DV195" s="76">
        <v>5.0999999999999996</v>
      </c>
      <c r="DW195" s="76">
        <v>3.35</v>
      </c>
      <c r="DX195" s="70">
        <f t="shared" si="140"/>
        <v>5.5</v>
      </c>
      <c r="DY195" s="4" t="str">
        <f t="shared" si="141"/>
        <v>6</v>
      </c>
      <c r="DZ195" s="4" t="str">
        <f t="shared" si="142"/>
        <v>3</v>
      </c>
      <c r="EA195" s="4" t="str">
        <f t="shared" si="143"/>
        <v>3</v>
      </c>
      <c r="EB195" s="4" t="str">
        <f t="shared" si="144"/>
        <v>10</v>
      </c>
      <c r="EC195" s="209"/>
      <c r="ED195" s="212"/>
      <c r="EE195" s="67">
        <v>42625</v>
      </c>
      <c r="EF195" s="76">
        <v>13.5</v>
      </c>
      <c r="EG195" s="76">
        <v>155</v>
      </c>
      <c r="EH195" s="76">
        <v>4.8</v>
      </c>
      <c r="EI195" s="76">
        <v>2.4500000000000002</v>
      </c>
      <c r="EJ195" s="70">
        <f t="shared" si="145"/>
        <v>6.25</v>
      </c>
      <c r="EK195" s="4" t="str">
        <f t="shared" si="146"/>
        <v>6</v>
      </c>
      <c r="EL195" s="4" t="str">
        <f t="shared" si="147"/>
        <v>10</v>
      </c>
      <c r="EM195" s="4" t="str">
        <f t="shared" si="148"/>
        <v>3</v>
      </c>
      <c r="EN195" s="4" t="str">
        <f t="shared" si="149"/>
        <v>6</v>
      </c>
      <c r="EO195" s="209"/>
      <c r="EP195" s="212"/>
      <c r="EQ195" s="67">
        <v>42625</v>
      </c>
      <c r="ER195" s="76">
        <v>31</v>
      </c>
      <c r="ES195" s="76">
        <v>15</v>
      </c>
      <c r="ET195" s="76">
        <v>1.1000000000000001</v>
      </c>
      <c r="EU195" s="76">
        <v>10.6</v>
      </c>
      <c r="EV195" s="70">
        <f t="shared" si="150"/>
        <v>7.75</v>
      </c>
      <c r="EW195" s="4" t="str">
        <f t="shared" si="151"/>
        <v>10</v>
      </c>
      <c r="EX195" s="4" t="str">
        <f t="shared" si="152"/>
        <v>1</v>
      </c>
      <c r="EY195" s="4" t="str">
        <f t="shared" si="153"/>
        <v>10</v>
      </c>
      <c r="EZ195" s="4" t="str">
        <f t="shared" si="154"/>
        <v>10</v>
      </c>
      <c r="FA195" s="209"/>
      <c r="FB195" s="212"/>
      <c r="FC195" s="67">
        <v>42625</v>
      </c>
      <c r="FD195" s="76">
        <v>7.6</v>
      </c>
      <c r="FE195" s="76">
        <v>13.5</v>
      </c>
      <c r="FF195" s="76">
        <v>1.3</v>
      </c>
      <c r="FG195" s="76">
        <v>8.0399999999999991</v>
      </c>
      <c r="FH195" s="70">
        <f t="shared" si="155"/>
        <v>6.75</v>
      </c>
      <c r="FI195" s="4" t="str">
        <f t="shared" si="156"/>
        <v>6</v>
      </c>
      <c r="FJ195" s="4" t="str">
        <f t="shared" si="157"/>
        <v>1</v>
      </c>
      <c r="FK195" s="4" t="str">
        <f t="shared" si="158"/>
        <v>10</v>
      </c>
      <c r="FL195" s="4" t="str">
        <f t="shared" si="159"/>
        <v>10</v>
      </c>
      <c r="FM195" s="209"/>
      <c r="FN195" s="212"/>
      <c r="FO195" s="67">
        <v>42625</v>
      </c>
      <c r="FP195" s="76">
        <v>12.7</v>
      </c>
      <c r="FQ195" s="76">
        <v>27.6</v>
      </c>
      <c r="FR195" s="76">
        <v>2.6</v>
      </c>
      <c r="FS195" s="76">
        <v>5.51</v>
      </c>
      <c r="FT195" s="70">
        <f t="shared" si="160"/>
        <v>6.25</v>
      </c>
      <c r="FU195" s="4" t="str">
        <f t="shared" si="161"/>
        <v>6</v>
      </c>
      <c r="FV195" s="4" t="str">
        <f t="shared" si="162"/>
        <v>3</v>
      </c>
      <c r="FW195" s="4" t="str">
        <f t="shared" si="163"/>
        <v>6</v>
      </c>
      <c r="FX195" s="4" t="str">
        <f t="shared" si="164"/>
        <v>10</v>
      </c>
      <c r="FY195" s="209"/>
      <c r="FZ195" s="212"/>
      <c r="GA195" s="127">
        <v>42625</v>
      </c>
      <c r="GB195" s="76">
        <v>10.9</v>
      </c>
      <c r="GC195" s="76">
        <v>29.5</v>
      </c>
      <c r="GD195" s="76">
        <v>2.5</v>
      </c>
      <c r="GE195" s="76">
        <v>5.48</v>
      </c>
      <c r="GF195" s="70">
        <f t="shared" si="165"/>
        <v>6.25</v>
      </c>
      <c r="GG195" s="4" t="str">
        <f t="shared" si="166"/>
        <v>6</v>
      </c>
      <c r="GH195" s="4" t="str">
        <f t="shared" si="167"/>
        <v>3</v>
      </c>
      <c r="GI195" s="4" t="str">
        <f t="shared" si="168"/>
        <v>6</v>
      </c>
      <c r="GJ195" s="4" t="str">
        <f t="shared" si="169"/>
        <v>10</v>
      </c>
      <c r="GK195" s="209"/>
      <c r="GL195" s="212"/>
      <c r="GM195" s="67">
        <v>42625</v>
      </c>
      <c r="GN195" s="71" t="s">
        <v>33</v>
      </c>
      <c r="GO195" s="71" t="s">
        <v>33</v>
      </c>
      <c r="GP195" s="71" t="s">
        <v>33</v>
      </c>
      <c r="GQ195" s="71" t="s">
        <v>33</v>
      </c>
      <c r="GR195" s="70" t="s">
        <v>33</v>
      </c>
      <c r="GS195" s="70" t="s">
        <v>33</v>
      </c>
      <c r="GT195" s="70" t="s">
        <v>33</v>
      </c>
      <c r="GU195" s="70" t="s">
        <v>33</v>
      </c>
      <c r="GV195" s="70" t="s">
        <v>33</v>
      </c>
      <c r="GW195" s="209"/>
      <c r="GX195" s="212"/>
      <c r="GY195" s="67">
        <v>42625</v>
      </c>
      <c r="GZ195" s="76">
        <v>9</v>
      </c>
      <c r="HA195" s="76">
        <v>12.8</v>
      </c>
      <c r="HB195" s="76">
        <v>2.5</v>
      </c>
      <c r="HC195" s="76">
        <v>13.4</v>
      </c>
      <c r="HD195" s="70">
        <f t="shared" si="170"/>
        <v>5.75</v>
      </c>
      <c r="HE195" s="4" t="str">
        <f t="shared" si="171"/>
        <v>6</v>
      </c>
      <c r="HF195" s="4" t="str">
        <f t="shared" si="172"/>
        <v>1</v>
      </c>
      <c r="HG195" s="4" t="str">
        <f t="shared" si="173"/>
        <v>6</v>
      </c>
      <c r="HH195" s="4" t="str">
        <f t="shared" si="174"/>
        <v>10</v>
      </c>
      <c r="HI195" s="209"/>
      <c r="HJ195" s="212"/>
      <c r="HK195" s="67">
        <v>42625</v>
      </c>
      <c r="HL195" s="76">
        <v>38.200000000000003</v>
      </c>
      <c r="HM195" s="76">
        <v>28.2</v>
      </c>
      <c r="HN195" s="76">
        <v>1.6</v>
      </c>
      <c r="HO195" s="76">
        <v>12.8</v>
      </c>
      <c r="HP195" s="70">
        <f t="shared" si="175"/>
        <v>8.25</v>
      </c>
      <c r="HQ195" s="4" t="str">
        <f t="shared" si="176"/>
        <v>10</v>
      </c>
      <c r="HR195" s="4" t="str">
        <f t="shared" si="177"/>
        <v>3</v>
      </c>
      <c r="HS195" s="4" t="str">
        <f t="shared" si="178"/>
        <v>10</v>
      </c>
      <c r="HT195" s="4" t="str">
        <f t="shared" si="179"/>
        <v>10</v>
      </c>
    </row>
    <row r="196" spans="1:228" x14ac:dyDescent="0.25">
      <c r="A196" s="209"/>
      <c r="B196" s="212"/>
      <c r="C196" s="81">
        <v>42657</v>
      </c>
      <c r="D196" s="78" t="s">
        <v>33</v>
      </c>
      <c r="E196" s="78" t="s">
        <v>33</v>
      </c>
      <c r="F196" s="78" t="s">
        <v>33</v>
      </c>
      <c r="G196" s="78" t="s">
        <v>33</v>
      </c>
      <c r="H196" s="82" t="s">
        <v>30</v>
      </c>
      <c r="I196" s="82" t="s">
        <v>30</v>
      </c>
      <c r="J196" s="82" t="s">
        <v>30</v>
      </c>
      <c r="K196" s="82" t="s">
        <v>30</v>
      </c>
      <c r="L196" s="104" t="s">
        <v>30</v>
      </c>
      <c r="M196" s="209"/>
      <c r="N196" s="212"/>
      <c r="O196" s="81">
        <v>42657</v>
      </c>
      <c r="P196" s="78">
        <v>1</v>
      </c>
      <c r="Q196" s="78">
        <v>26.6</v>
      </c>
      <c r="R196" s="78">
        <v>6.9</v>
      </c>
      <c r="S196" s="78">
        <v>0.1</v>
      </c>
      <c r="T196" s="70">
        <f t="shared" si="180"/>
        <v>1.5</v>
      </c>
      <c r="U196" s="4" t="str">
        <f t="shared" si="181"/>
        <v>1</v>
      </c>
      <c r="V196" s="4" t="str">
        <f t="shared" si="182"/>
        <v>3</v>
      </c>
      <c r="W196" s="4" t="str">
        <f t="shared" si="183"/>
        <v>1</v>
      </c>
      <c r="X196" s="4" t="str">
        <f t="shared" si="184"/>
        <v>1</v>
      </c>
      <c r="Y196" s="209"/>
      <c r="Z196" s="212"/>
      <c r="AA196" s="81">
        <v>42657</v>
      </c>
      <c r="AB196" s="78">
        <v>1.3</v>
      </c>
      <c r="AC196" s="78">
        <v>141</v>
      </c>
      <c r="AD196" s="78">
        <v>6.8</v>
      </c>
      <c r="AE196" s="78">
        <v>1.02</v>
      </c>
      <c r="AF196" s="70">
        <f t="shared" si="100"/>
        <v>4.5</v>
      </c>
      <c r="AG196" s="4" t="str">
        <f t="shared" si="101"/>
        <v>1</v>
      </c>
      <c r="AH196" s="4" t="str">
        <f t="shared" si="102"/>
        <v>10</v>
      </c>
      <c r="AI196" s="4" t="str">
        <f t="shared" si="103"/>
        <v>1</v>
      </c>
      <c r="AJ196" s="4" t="str">
        <f t="shared" si="104"/>
        <v>6</v>
      </c>
      <c r="AK196" s="209"/>
      <c r="AL196" s="212"/>
      <c r="AM196" s="81">
        <v>42657</v>
      </c>
      <c r="AN196" s="78">
        <v>3.7</v>
      </c>
      <c r="AO196" s="78">
        <v>44.3</v>
      </c>
      <c r="AP196" s="78">
        <v>5</v>
      </c>
      <c r="AQ196" s="78">
        <v>1.67</v>
      </c>
      <c r="AR196" s="70">
        <f t="shared" si="105"/>
        <v>3.75</v>
      </c>
      <c r="AS196" s="4" t="str">
        <f t="shared" si="106"/>
        <v>3</v>
      </c>
      <c r="AT196" s="4" t="str">
        <f t="shared" si="107"/>
        <v>3</v>
      </c>
      <c r="AU196" s="4" t="str">
        <f t="shared" si="108"/>
        <v>3</v>
      </c>
      <c r="AV196" s="4" t="str">
        <f t="shared" si="109"/>
        <v>6</v>
      </c>
      <c r="AW196" s="209"/>
      <c r="AX196" s="212"/>
      <c r="AY196" s="81">
        <v>42657</v>
      </c>
      <c r="AZ196" s="78">
        <v>2.4</v>
      </c>
      <c r="BA196" s="78">
        <v>34.700000000000003</v>
      </c>
      <c r="BB196" s="78">
        <v>2.2000000000000002</v>
      </c>
      <c r="BC196" s="78">
        <v>5.54</v>
      </c>
      <c r="BD196" s="70">
        <f t="shared" si="110"/>
        <v>5</v>
      </c>
      <c r="BE196" s="4" t="str">
        <f t="shared" si="111"/>
        <v>1</v>
      </c>
      <c r="BF196" s="4" t="str">
        <f t="shared" si="112"/>
        <v>3</v>
      </c>
      <c r="BG196" s="4" t="str">
        <f t="shared" si="113"/>
        <v>6</v>
      </c>
      <c r="BH196" s="4" t="str">
        <f t="shared" si="114"/>
        <v>10</v>
      </c>
      <c r="BI196" s="209"/>
      <c r="BJ196" s="212"/>
      <c r="BK196" s="81">
        <v>42657</v>
      </c>
      <c r="BL196" s="78">
        <v>2.1</v>
      </c>
      <c r="BM196" s="78">
        <v>27.5</v>
      </c>
      <c r="BN196" s="78">
        <v>1.2</v>
      </c>
      <c r="BO196" s="78">
        <v>4.6399999999999997</v>
      </c>
      <c r="BP196" s="70">
        <f t="shared" si="115"/>
        <v>6</v>
      </c>
      <c r="BQ196" s="4" t="str">
        <f t="shared" si="116"/>
        <v>1</v>
      </c>
      <c r="BR196" s="4" t="str">
        <f t="shared" si="117"/>
        <v>3</v>
      </c>
      <c r="BS196" s="4" t="str">
        <f t="shared" si="118"/>
        <v>10</v>
      </c>
      <c r="BT196" s="4" t="str">
        <f t="shared" si="119"/>
        <v>10</v>
      </c>
      <c r="BU196" s="209"/>
      <c r="BV196" s="212"/>
      <c r="BW196" s="81">
        <v>42656</v>
      </c>
      <c r="BX196" s="78">
        <v>4.8</v>
      </c>
      <c r="BY196" s="78">
        <v>16.8</v>
      </c>
      <c r="BZ196" s="78">
        <v>5.4</v>
      </c>
      <c r="CA196" s="78">
        <v>4.83</v>
      </c>
      <c r="CB196" s="70">
        <f t="shared" si="120"/>
        <v>4.25</v>
      </c>
      <c r="CC196" s="4" t="str">
        <f t="shared" si="121"/>
        <v>3</v>
      </c>
      <c r="CD196" s="4" t="str">
        <f t="shared" si="122"/>
        <v>1</v>
      </c>
      <c r="CE196" s="4" t="str">
        <f t="shared" si="123"/>
        <v>3</v>
      </c>
      <c r="CF196" s="4" t="str">
        <f t="shared" si="124"/>
        <v>10</v>
      </c>
      <c r="CG196" s="209"/>
      <c r="CH196" s="212"/>
      <c r="CI196" s="81">
        <v>42656</v>
      </c>
      <c r="CJ196" s="78">
        <v>4</v>
      </c>
      <c r="CK196" s="78">
        <v>23.9</v>
      </c>
      <c r="CL196" s="78">
        <v>2.5</v>
      </c>
      <c r="CM196" s="78">
        <v>6.47</v>
      </c>
      <c r="CN196" s="70">
        <f t="shared" si="125"/>
        <v>5.5</v>
      </c>
      <c r="CO196" s="4" t="str">
        <f t="shared" si="126"/>
        <v>3</v>
      </c>
      <c r="CP196" s="4" t="str">
        <f t="shared" si="127"/>
        <v>3</v>
      </c>
      <c r="CQ196" s="4" t="str">
        <f t="shared" si="128"/>
        <v>6</v>
      </c>
      <c r="CR196" s="4" t="str">
        <f t="shared" si="129"/>
        <v>10</v>
      </c>
      <c r="CS196" s="209"/>
      <c r="CT196" s="212"/>
      <c r="CU196" s="81">
        <v>42656</v>
      </c>
      <c r="CV196" s="78">
        <v>4.3</v>
      </c>
      <c r="CW196" s="78">
        <v>10</v>
      </c>
      <c r="CX196" s="78">
        <v>4.5999999999999996</v>
      </c>
      <c r="CY196" s="78">
        <v>0.92</v>
      </c>
      <c r="CZ196" s="70">
        <f t="shared" si="130"/>
        <v>2.5</v>
      </c>
      <c r="DA196" s="4" t="str">
        <f t="shared" si="131"/>
        <v>3</v>
      </c>
      <c r="DB196" s="4" t="str">
        <f t="shared" si="132"/>
        <v>1</v>
      </c>
      <c r="DC196" s="4" t="str">
        <f t="shared" si="133"/>
        <v>3</v>
      </c>
      <c r="DD196" s="4" t="str">
        <f t="shared" si="134"/>
        <v>3</v>
      </c>
      <c r="DE196" s="209"/>
      <c r="DF196" s="212"/>
      <c r="DG196" s="81">
        <v>42656</v>
      </c>
      <c r="DH196" s="78">
        <v>8.6999999999999993</v>
      </c>
      <c r="DI196" s="78">
        <v>6.8</v>
      </c>
      <c r="DJ196" s="78">
        <v>2.1</v>
      </c>
      <c r="DK196" s="78">
        <v>11.4</v>
      </c>
      <c r="DL196" s="70">
        <f t="shared" si="135"/>
        <v>5.75</v>
      </c>
      <c r="DM196" s="4" t="str">
        <f t="shared" si="136"/>
        <v>6</v>
      </c>
      <c r="DN196" s="4" t="str">
        <f t="shared" si="137"/>
        <v>1</v>
      </c>
      <c r="DO196" s="4" t="str">
        <f t="shared" si="138"/>
        <v>6</v>
      </c>
      <c r="DP196" s="4" t="str">
        <f t="shared" si="139"/>
        <v>10</v>
      </c>
      <c r="DQ196" s="209"/>
      <c r="DR196" s="212"/>
      <c r="DS196" s="81">
        <v>42656</v>
      </c>
      <c r="DT196" s="78">
        <v>14.2</v>
      </c>
      <c r="DU196" s="78">
        <v>4.5999999999999996</v>
      </c>
      <c r="DV196" s="78">
        <v>3.1</v>
      </c>
      <c r="DW196" s="78">
        <v>11</v>
      </c>
      <c r="DX196" s="70">
        <f t="shared" si="140"/>
        <v>5.75</v>
      </c>
      <c r="DY196" s="4" t="str">
        <f t="shared" si="141"/>
        <v>6</v>
      </c>
      <c r="DZ196" s="4" t="str">
        <f t="shared" si="142"/>
        <v>1</v>
      </c>
      <c r="EA196" s="4" t="str">
        <f t="shared" si="143"/>
        <v>6</v>
      </c>
      <c r="EB196" s="4" t="str">
        <f t="shared" si="144"/>
        <v>10</v>
      </c>
      <c r="EC196" s="209"/>
      <c r="ED196" s="212"/>
      <c r="EE196" s="81">
        <v>42656</v>
      </c>
      <c r="EF196" s="78">
        <v>14</v>
      </c>
      <c r="EG196" s="78">
        <v>9</v>
      </c>
      <c r="EH196" s="78">
        <v>3.2</v>
      </c>
      <c r="EI196" s="78">
        <v>6.87</v>
      </c>
      <c r="EJ196" s="70">
        <f t="shared" si="145"/>
        <v>5.75</v>
      </c>
      <c r="EK196" s="4" t="str">
        <f t="shared" si="146"/>
        <v>6</v>
      </c>
      <c r="EL196" s="4" t="str">
        <f t="shared" si="147"/>
        <v>1</v>
      </c>
      <c r="EM196" s="4" t="str">
        <f t="shared" si="148"/>
        <v>6</v>
      </c>
      <c r="EN196" s="4" t="str">
        <f t="shared" si="149"/>
        <v>10</v>
      </c>
      <c r="EO196" s="209"/>
      <c r="EP196" s="212"/>
      <c r="EQ196" s="81">
        <v>42656</v>
      </c>
      <c r="ER196" s="78">
        <v>48.5</v>
      </c>
      <c r="ES196" s="78">
        <v>13.6</v>
      </c>
      <c r="ET196" s="78">
        <v>1</v>
      </c>
      <c r="EU196" s="78">
        <v>12.9</v>
      </c>
      <c r="EV196" s="70">
        <f t="shared" si="150"/>
        <v>7.75</v>
      </c>
      <c r="EW196" s="4" t="str">
        <f t="shared" si="151"/>
        <v>10</v>
      </c>
      <c r="EX196" s="4" t="str">
        <f t="shared" si="152"/>
        <v>1</v>
      </c>
      <c r="EY196" s="4" t="str">
        <f t="shared" si="153"/>
        <v>10</v>
      </c>
      <c r="EZ196" s="4" t="str">
        <f t="shared" si="154"/>
        <v>10</v>
      </c>
      <c r="FA196" s="209"/>
      <c r="FB196" s="212"/>
      <c r="FC196" s="81">
        <v>42656</v>
      </c>
      <c r="FD196" s="78">
        <v>14.3</v>
      </c>
      <c r="FE196" s="78">
        <v>11.2</v>
      </c>
      <c r="FF196" s="78">
        <v>2.1</v>
      </c>
      <c r="FG196" s="78">
        <v>7.85</v>
      </c>
      <c r="FH196" s="70">
        <f t="shared" si="155"/>
        <v>5.75</v>
      </c>
      <c r="FI196" s="4" t="str">
        <f t="shared" si="156"/>
        <v>6</v>
      </c>
      <c r="FJ196" s="4" t="str">
        <f t="shared" si="157"/>
        <v>1</v>
      </c>
      <c r="FK196" s="4" t="str">
        <f t="shared" si="158"/>
        <v>6</v>
      </c>
      <c r="FL196" s="4" t="str">
        <f t="shared" si="159"/>
        <v>10</v>
      </c>
      <c r="FM196" s="209"/>
      <c r="FN196" s="212"/>
      <c r="FO196" s="81">
        <v>42663</v>
      </c>
      <c r="FP196" s="78">
        <v>10.199999999999999</v>
      </c>
      <c r="FQ196" s="78">
        <v>38</v>
      </c>
      <c r="FR196" s="78">
        <v>2.4</v>
      </c>
      <c r="FS196" s="78">
        <v>9.6</v>
      </c>
      <c r="FT196" s="70">
        <f t="shared" si="160"/>
        <v>6.25</v>
      </c>
      <c r="FU196" s="4" t="str">
        <f t="shared" si="161"/>
        <v>6</v>
      </c>
      <c r="FV196" s="4" t="str">
        <f t="shared" si="162"/>
        <v>3</v>
      </c>
      <c r="FW196" s="4" t="str">
        <f t="shared" si="163"/>
        <v>6</v>
      </c>
      <c r="FX196" s="4" t="str">
        <f t="shared" si="164"/>
        <v>10</v>
      </c>
      <c r="FY196" s="209"/>
      <c r="FZ196" s="212"/>
      <c r="GA196" s="129">
        <v>42663</v>
      </c>
      <c r="GB196" s="78">
        <v>14.7</v>
      </c>
      <c r="GC196" s="78">
        <v>29.1</v>
      </c>
      <c r="GD196" s="78">
        <v>2.4</v>
      </c>
      <c r="GE196" s="78">
        <v>9.66</v>
      </c>
      <c r="GF196" s="70">
        <f t="shared" si="165"/>
        <v>6.25</v>
      </c>
      <c r="GG196" s="4" t="str">
        <f t="shared" si="166"/>
        <v>6</v>
      </c>
      <c r="GH196" s="4" t="str">
        <f t="shared" si="167"/>
        <v>3</v>
      </c>
      <c r="GI196" s="4" t="str">
        <f t="shared" si="168"/>
        <v>6</v>
      </c>
      <c r="GJ196" s="4" t="str">
        <f t="shared" si="169"/>
        <v>10</v>
      </c>
      <c r="GK196" s="209"/>
      <c r="GL196" s="212"/>
      <c r="GM196" s="67">
        <v>42663</v>
      </c>
      <c r="GN196" s="78">
        <v>43.9</v>
      </c>
      <c r="GO196" s="78">
        <v>49</v>
      </c>
      <c r="GP196" s="78">
        <v>6.4</v>
      </c>
      <c r="GQ196" s="78">
        <v>3.53</v>
      </c>
      <c r="GR196" s="70">
        <f>(GS196+GT196+GU196+GV196)/4</f>
        <v>6.5</v>
      </c>
      <c r="GS196" s="4" t="str">
        <f>IF(GN196&lt;=3,"1",IF(GN196&lt;5,"3",IF(GN196&lt;=15,"6",IF(GN196&gt;15,"10"))))</f>
        <v>10</v>
      </c>
      <c r="GT196" s="4" t="str">
        <f>IF(GO196&lt;=20,"1",IF(GO196&lt;=49.9,"3",IF(GO196&lt;=100,"6",IF(GO196&gt;100,"10"))))</f>
        <v>3</v>
      </c>
      <c r="GU196" s="4" t="str">
        <f>IF(GP196&gt;=6.5,"1",IF(GP196&gt;=4.6,"3",IF(GP196&gt;=2,"6",IF(GP196&gt;=0,"10"))))</f>
        <v>3</v>
      </c>
      <c r="GV196" s="4" t="str">
        <f>IF(GQ196&lt;=0.5,"1",IF(GQ196&lt;1,"3",IF(GQ196&lt;=3,"6",IF(GQ196&gt;=3,"10"))))</f>
        <v>10</v>
      </c>
      <c r="GW196" s="209"/>
      <c r="GX196" s="212"/>
      <c r="GY196" s="81">
        <v>42663</v>
      </c>
      <c r="GZ196" s="78">
        <v>15.2</v>
      </c>
      <c r="HA196" s="78">
        <v>31.6</v>
      </c>
      <c r="HB196" s="78">
        <v>3.9</v>
      </c>
      <c r="HC196" s="78">
        <v>13.6</v>
      </c>
      <c r="HD196" s="70">
        <f t="shared" si="170"/>
        <v>7.25</v>
      </c>
      <c r="HE196" s="4" t="str">
        <f t="shared" si="171"/>
        <v>10</v>
      </c>
      <c r="HF196" s="4" t="str">
        <f t="shared" si="172"/>
        <v>3</v>
      </c>
      <c r="HG196" s="4" t="str">
        <f t="shared" si="173"/>
        <v>6</v>
      </c>
      <c r="HH196" s="4" t="str">
        <f t="shared" si="174"/>
        <v>10</v>
      </c>
      <c r="HI196" s="209"/>
      <c r="HJ196" s="212"/>
      <c r="HK196" s="81">
        <v>42663</v>
      </c>
      <c r="HL196" s="78">
        <v>36.9</v>
      </c>
      <c r="HM196" s="78">
        <v>10.5</v>
      </c>
      <c r="HN196" s="78">
        <v>1.5</v>
      </c>
      <c r="HO196" s="78">
        <v>11</v>
      </c>
      <c r="HP196" s="70">
        <f t="shared" si="175"/>
        <v>7.75</v>
      </c>
      <c r="HQ196" s="4" t="str">
        <f t="shared" si="176"/>
        <v>10</v>
      </c>
      <c r="HR196" s="4" t="str">
        <f t="shared" si="177"/>
        <v>1</v>
      </c>
      <c r="HS196" s="4" t="str">
        <f t="shared" si="178"/>
        <v>10</v>
      </c>
      <c r="HT196" s="4" t="str">
        <f t="shared" si="179"/>
        <v>10</v>
      </c>
    </row>
    <row r="197" spans="1:228" x14ac:dyDescent="0.25">
      <c r="A197" s="209"/>
      <c r="B197" s="212"/>
      <c r="C197" s="45">
        <v>42675</v>
      </c>
      <c r="D197" s="71">
        <v>1</v>
      </c>
      <c r="E197" s="71">
        <v>70</v>
      </c>
      <c r="F197" s="71">
        <v>8.4</v>
      </c>
      <c r="G197" s="71">
        <v>0.02</v>
      </c>
      <c r="H197" s="70">
        <f>(I197+J197+K197+L197)/4</f>
        <v>2.25</v>
      </c>
      <c r="I197" s="4" t="str">
        <f>IF(D197&lt;=3,"1",IF(D197&lt;5,"3",IF(D197&lt;=15,"6",IF(D197&gt;15,"10"))))</f>
        <v>1</v>
      </c>
      <c r="J197" s="4" t="str">
        <f>IF(E197&lt;=20,"1",IF(E197&lt;=49.9,"3",IF(E197&lt;=100,"6",IF(E197&gt;100,"10"))))</f>
        <v>6</v>
      </c>
      <c r="K197" s="4" t="str">
        <f>IF(F197&gt;=6.5,"1",IF(F197&gt;=4.6,"3",IF(F197&gt;=2,"6",IF(F197&gt;=0,"10"))))</f>
        <v>1</v>
      </c>
      <c r="L197" s="4" t="str">
        <f>IF(G197&lt;=0.5,"1",IF(G197&lt;1,"3",IF(G197&lt;=3,"6",IF(G197&gt;=3,"10"))))</f>
        <v>1</v>
      </c>
      <c r="M197" s="209"/>
      <c r="N197" s="212"/>
      <c r="O197" s="45">
        <v>42675</v>
      </c>
      <c r="P197" s="71">
        <v>1</v>
      </c>
      <c r="Q197" s="71">
        <v>27.1</v>
      </c>
      <c r="R197" s="71">
        <v>7.7</v>
      </c>
      <c r="S197" s="71">
        <v>0.05</v>
      </c>
      <c r="T197" s="70">
        <f t="shared" si="180"/>
        <v>1.5</v>
      </c>
      <c r="U197" s="4" t="str">
        <f t="shared" si="181"/>
        <v>1</v>
      </c>
      <c r="V197" s="4" t="str">
        <f t="shared" si="182"/>
        <v>3</v>
      </c>
      <c r="W197" s="4" t="str">
        <f t="shared" si="183"/>
        <v>1</v>
      </c>
      <c r="X197" s="4" t="str">
        <f t="shared" si="184"/>
        <v>1</v>
      </c>
      <c r="Y197" s="209"/>
      <c r="Z197" s="212"/>
      <c r="AA197" s="45">
        <v>42675</v>
      </c>
      <c r="AB197" s="71">
        <v>2.7</v>
      </c>
      <c r="AC197" s="71">
        <v>203</v>
      </c>
      <c r="AD197" s="71">
        <v>6.9</v>
      </c>
      <c r="AE197" s="71">
        <v>3.16</v>
      </c>
      <c r="AF197" s="70">
        <f t="shared" si="100"/>
        <v>5.5</v>
      </c>
      <c r="AG197" s="4" t="str">
        <f t="shared" si="101"/>
        <v>1</v>
      </c>
      <c r="AH197" s="4" t="str">
        <f t="shared" si="102"/>
        <v>10</v>
      </c>
      <c r="AI197" s="4" t="str">
        <f t="shared" si="103"/>
        <v>1</v>
      </c>
      <c r="AJ197" s="4" t="str">
        <f t="shared" si="104"/>
        <v>10</v>
      </c>
      <c r="AK197" s="209"/>
      <c r="AL197" s="212"/>
      <c r="AM197" s="45">
        <v>42675</v>
      </c>
      <c r="AN197" s="71">
        <v>4.4000000000000004</v>
      </c>
      <c r="AO197" s="71">
        <v>44.6</v>
      </c>
      <c r="AP197" s="71">
        <v>5</v>
      </c>
      <c r="AQ197" s="71">
        <v>3.95</v>
      </c>
      <c r="AR197" s="70">
        <f t="shared" si="105"/>
        <v>4.75</v>
      </c>
      <c r="AS197" s="4" t="str">
        <f t="shared" si="106"/>
        <v>3</v>
      </c>
      <c r="AT197" s="4" t="str">
        <f t="shared" si="107"/>
        <v>3</v>
      </c>
      <c r="AU197" s="4" t="str">
        <f t="shared" si="108"/>
        <v>3</v>
      </c>
      <c r="AV197" s="4" t="str">
        <f t="shared" si="109"/>
        <v>10</v>
      </c>
      <c r="AW197" s="209"/>
      <c r="AX197" s="212"/>
      <c r="AY197" s="45">
        <v>42675</v>
      </c>
      <c r="AZ197" s="71">
        <v>5.6</v>
      </c>
      <c r="BA197" s="71">
        <v>18.5</v>
      </c>
      <c r="BB197" s="71">
        <v>4.5999999999999996</v>
      </c>
      <c r="BC197" s="71">
        <v>9.1</v>
      </c>
      <c r="BD197" s="70">
        <f t="shared" si="110"/>
        <v>5</v>
      </c>
      <c r="BE197" s="4" t="str">
        <f t="shared" si="111"/>
        <v>6</v>
      </c>
      <c r="BF197" s="4" t="str">
        <f t="shared" si="112"/>
        <v>1</v>
      </c>
      <c r="BG197" s="4" t="str">
        <f t="shared" si="113"/>
        <v>3</v>
      </c>
      <c r="BH197" s="4" t="str">
        <f t="shared" si="114"/>
        <v>10</v>
      </c>
      <c r="BI197" s="209"/>
      <c r="BJ197" s="212"/>
      <c r="BK197" s="45">
        <v>42675</v>
      </c>
      <c r="BL197" s="71">
        <v>4.5</v>
      </c>
      <c r="BM197" s="71">
        <v>17.8</v>
      </c>
      <c r="BN197" s="71">
        <v>4.0999999999999996</v>
      </c>
      <c r="BO197" s="71">
        <v>4.83</v>
      </c>
      <c r="BP197" s="70">
        <f t="shared" si="115"/>
        <v>5</v>
      </c>
      <c r="BQ197" s="4" t="str">
        <f t="shared" si="116"/>
        <v>3</v>
      </c>
      <c r="BR197" s="4" t="str">
        <f t="shared" si="117"/>
        <v>1</v>
      </c>
      <c r="BS197" s="4" t="str">
        <f t="shared" si="118"/>
        <v>6</v>
      </c>
      <c r="BT197" s="4" t="str">
        <f t="shared" si="119"/>
        <v>10</v>
      </c>
      <c r="BU197" s="209"/>
      <c r="BV197" s="212"/>
      <c r="BW197" s="45">
        <v>42702</v>
      </c>
      <c r="BX197" s="71">
        <v>7.2</v>
      </c>
      <c r="BY197" s="71">
        <v>17.3</v>
      </c>
      <c r="BZ197" s="71">
        <v>4.8</v>
      </c>
      <c r="CA197" s="71">
        <v>4.3499999999999996</v>
      </c>
      <c r="CB197" s="70">
        <f t="shared" si="120"/>
        <v>5</v>
      </c>
      <c r="CC197" s="4" t="str">
        <f t="shared" si="121"/>
        <v>6</v>
      </c>
      <c r="CD197" s="4" t="str">
        <f t="shared" si="122"/>
        <v>1</v>
      </c>
      <c r="CE197" s="4" t="str">
        <f t="shared" si="123"/>
        <v>3</v>
      </c>
      <c r="CF197" s="4" t="str">
        <f t="shared" si="124"/>
        <v>10</v>
      </c>
      <c r="CG197" s="209"/>
      <c r="CH197" s="212"/>
      <c r="CI197" s="45">
        <v>42702</v>
      </c>
      <c r="CJ197" s="71">
        <v>14.9</v>
      </c>
      <c r="CK197" s="71">
        <v>13.8</v>
      </c>
      <c r="CL197" s="71">
        <v>3.8</v>
      </c>
      <c r="CM197" s="71">
        <v>3.94</v>
      </c>
      <c r="CN197" s="70">
        <f t="shared" si="125"/>
        <v>5.75</v>
      </c>
      <c r="CO197" s="4" t="str">
        <f t="shared" si="126"/>
        <v>6</v>
      </c>
      <c r="CP197" s="4" t="str">
        <f t="shared" si="127"/>
        <v>1</v>
      </c>
      <c r="CQ197" s="4" t="str">
        <f t="shared" si="128"/>
        <v>6</v>
      </c>
      <c r="CR197" s="4" t="str">
        <f t="shared" si="129"/>
        <v>10</v>
      </c>
      <c r="CS197" s="209"/>
      <c r="CT197" s="212"/>
      <c r="CU197" s="45">
        <v>42702</v>
      </c>
      <c r="CV197" s="71">
        <v>3</v>
      </c>
      <c r="CW197" s="71">
        <v>9.5</v>
      </c>
      <c r="CX197" s="71">
        <v>3.3</v>
      </c>
      <c r="CY197" s="71">
        <v>0.53</v>
      </c>
      <c r="CZ197" s="70">
        <f t="shared" si="130"/>
        <v>2.75</v>
      </c>
      <c r="DA197" s="4" t="str">
        <f t="shared" si="131"/>
        <v>1</v>
      </c>
      <c r="DB197" s="4" t="str">
        <f t="shared" si="132"/>
        <v>1</v>
      </c>
      <c r="DC197" s="4" t="str">
        <f t="shared" si="133"/>
        <v>6</v>
      </c>
      <c r="DD197" s="4" t="str">
        <f t="shared" si="134"/>
        <v>3</v>
      </c>
      <c r="DE197" s="209"/>
      <c r="DF197" s="212"/>
      <c r="DG197" s="45">
        <v>42702</v>
      </c>
      <c r="DH197" s="71">
        <v>6.2</v>
      </c>
      <c r="DI197" s="71">
        <v>8.8000000000000007</v>
      </c>
      <c r="DJ197" s="71">
        <v>2.1</v>
      </c>
      <c r="DK197" s="71">
        <v>5.31</v>
      </c>
      <c r="DL197" s="70">
        <f t="shared" si="135"/>
        <v>5.75</v>
      </c>
      <c r="DM197" s="4" t="str">
        <f t="shared" si="136"/>
        <v>6</v>
      </c>
      <c r="DN197" s="4" t="str">
        <f t="shared" si="137"/>
        <v>1</v>
      </c>
      <c r="DO197" s="4" t="str">
        <f t="shared" si="138"/>
        <v>6</v>
      </c>
      <c r="DP197" s="4" t="str">
        <f t="shared" si="139"/>
        <v>10</v>
      </c>
      <c r="DQ197" s="209"/>
      <c r="DR197" s="212"/>
      <c r="DS197" s="45">
        <v>42702</v>
      </c>
      <c r="DT197" s="71">
        <v>5.7</v>
      </c>
      <c r="DU197" s="71">
        <v>8</v>
      </c>
      <c r="DV197" s="71">
        <v>1.9</v>
      </c>
      <c r="DW197" s="71">
        <v>5.49</v>
      </c>
      <c r="DX197" s="70">
        <f t="shared" si="140"/>
        <v>6.75</v>
      </c>
      <c r="DY197" s="4" t="str">
        <f t="shared" si="141"/>
        <v>6</v>
      </c>
      <c r="DZ197" s="4" t="str">
        <f t="shared" si="142"/>
        <v>1</v>
      </c>
      <c r="EA197" s="4" t="str">
        <f t="shared" si="143"/>
        <v>10</v>
      </c>
      <c r="EB197" s="4" t="str">
        <f t="shared" si="144"/>
        <v>10</v>
      </c>
      <c r="EC197" s="209"/>
      <c r="ED197" s="212"/>
      <c r="EE197" s="45">
        <v>42702</v>
      </c>
      <c r="EF197" s="71">
        <v>8.1</v>
      </c>
      <c r="EG197" s="71">
        <v>16.2</v>
      </c>
      <c r="EH197" s="71">
        <v>3.2</v>
      </c>
      <c r="EI197" s="71">
        <v>8.01</v>
      </c>
      <c r="EJ197" s="70">
        <f t="shared" si="145"/>
        <v>5.75</v>
      </c>
      <c r="EK197" s="4" t="str">
        <f t="shared" si="146"/>
        <v>6</v>
      </c>
      <c r="EL197" s="4" t="str">
        <f t="shared" si="147"/>
        <v>1</v>
      </c>
      <c r="EM197" s="4" t="str">
        <f t="shared" si="148"/>
        <v>6</v>
      </c>
      <c r="EN197" s="4" t="str">
        <f t="shared" si="149"/>
        <v>10</v>
      </c>
      <c r="EO197" s="209"/>
      <c r="EP197" s="212"/>
      <c r="EQ197" s="45">
        <v>42702</v>
      </c>
      <c r="ER197" s="71">
        <v>31.5</v>
      </c>
      <c r="ES197" s="71">
        <v>15</v>
      </c>
      <c r="ET197" s="71">
        <v>1</v>
      </c>
      <c r="EU197" s="71">
        <v>13.1</v>
      </c>
      <c r="EV197" s="70">
        <f t="shared" si="150"/>
        <v>7.75</v>
      </c>
      <c r="EW197" s="4" t="str">
        <f t="shared" si="151"/>
        <v>10</v>
      </c>
      <c r="EX197" s="4" t="str">
        <f t="shared" si="152"/>
        <v>1</v>
      </c>
      <c r="EY197" s="4" t="str">
        <f t="shared" si="153"/>
        <v>10</v>
      </c>
      <c r="EZ197" s="4" t="str">
        <f t="shared" si="154"/>
        <v>10</v>
      </c>
      <c r="FA197" s="209"/>
      <c r="FB197" s="212"/>
      <c r="FC197" s="45">
        <v>42702</v>
      </c>
      <c r="FD197" s="71">
        <v>7</v>
      </c>
      <c r="FE197" s="71">
        <v>15.9</v>
      </c>
      <c r="FF197" s="71">
        <v>1.9</v>
      </c>
      <c r="FG197" s="71">
        <v>9.51</v>
      </c>
      <c r="FH197" s="70">
        <f t="shared" si="155"/>
        <v>6.75</v>
      </c>
      <c r="FI197" s="4" t="str">
        <f t="shared" si="156"/>
        <v>6</v>
      </c>
      <c r="FJ197" s="4" t="str">
        <f t="shared" si="157"/>
        <v>1</v>
      </c>
      <c r="FK197" s="4" t="str">
        <f t="shared" si="158"/>
        <v>10</v>
      </c>
      <c r="FL197" s="4" t="str">
        <f t="shared" si="159"/>
        <v>10</v>
      </c>
      <c r="FM197" s="209"/>
      <c r="FN197" s="212"/>
      <c r="FO197" s="45">
        <v>42702</v>
      </c>
      <c r="FP197" s="71">
        <v>15.8</v>
      </c>
      <c r="FQ197" s="71">
        <v>11.8</v>
      </c>
      <c r="FR197" s="71">
        <v>1</v>
      </c>
      <c r="FS197" s="71">
        <v>10.6</v>
      </c>
      <c r="FT197" s="70">
        <f t="shared" si="160"/>
        <v>7.75</v>
      </c>
      <c r="FU197" s="4" t="str">
        <f t="shared" si="161"/>
        <v>10</v>
      </c>
      <c r="FV197" s="4" t="str">
        <f t="shared" si="162"/>
        <v>1</v>
      </c>
      <c r="FW197" s="4" t="str">
        <f t="shared" si="163"/>
        <v>10</v>
      </c>
      <c r="FX197" s="4" t="str">
        <f t="shared" si="164"/>
        <v>10</v>
      </c>
      <c r="FY197" s="209"/>
      <c r="FZ197" s="212"/>
      <c r="GA197" s="130">
        <v>42702</v>
      </c>
      <c r="GB197" s="71">
        <v>22.8</v>
      </c>
      <c r="GC197" s="71">
        <v>17.8</v>
      </c>
      <c r="GD197" s="71">
        <v>1.8</v>
      </c>
      <c r="GE197" s="71">
        <v>42.3</v>
      </c>
      <c r="GF197" s="70">
        <f t="shared" si="165"/>
        <v>7.75</v>
      </c>
      <c r="GG197" s="4" t="str">
        <f t="shared" si="166"/>
        <v>10</v>
      </c>
      <c r="GH197" s="4" t="str">
        <f t="shared" si="167"/>
        <v>1</v>
      </c>
      <c r="GI197" s="4" t="str">
        <f t="shared" si="168"/>
        <v>10</v>
      </c>
      <c r="GJ197" s="4" t="str">
        <f t="shared" si="169"/>
        <v>10</v>
      </c>
      <c r="GK197" s="209"/>
      <c r="GL197" s="212"/>
      <c r="GM197" s="45">
        <v>42702</v>
      </c>
      <c r="GN197" s="71">
        <v>7.8</v>
      </c>
      <c r="GO197" s="71">
        <v>12.2</v>
      </c>
      <c r="GP197" s="71">
        <v>3.2</v>
      </c>
      <c r="GQ197" s="71">
        <v>11.6</v>
      </c>
      <c r="GR197" s="70">
        <f>(GS197+GT197+GU197+GV197)/4</f>
        <v>5.75</v>
      </c>
      <c r="GS197" s="4" t="str">
        <f>IF(GN197&lt;=3,"1",IF(GN197&lt;5,"3",IF(GN197&lt;=15,"6",IF(GN197&gt;15,"10"))))</f>
        <v>6</v>
      </c>
      <c r="GT197" s="4" t="str">
        <f>IF(GO197&lt;=20,"1",IF(GO197&lt;=49.9,"3",IF(GO197&lt;=100,"6",IF(GO197&gt;100,"10"))))</f>
        <v>1</v>
      </c>
      <c r="GU197" s="4" t="str">
        <f>IF(GP197&gt;=6.5,"1",IF(GP197&gt;=4.6,"3",IF(GP197&gt;=2,"6",IF(GP197&gt;=0,"10"))))</f>
        <v>6</v>
      </c>
      <c r="GV197" s="4" t="str">
        <f>IF(GQ197&lt;=0.5,"1",IF(GQ197&lt;1,"3",IF(GQ197&lt;=3,"6",IF(GQ197&gt;=3,"10"))))</f>
        <v>10</v>
      </c>
      <c r="GW197" s="209"/>
      <c r="GX197" s="212"/>
      <c r="GY197" s="45">
        <v>42702</v>
      </c>
      <c r="GZ197" s="71">
        <v>8.6</v>
      </c>
      <c r="HA197" s="71">
        <v>24.5</v>
      </c>
      <c r="HB197" s="71">
        <v>2.5</v>
      </c>
      <c r="HC197" s="71">
        <v>21.4</v>
      </c>
      <c r="HD197" s="70">
        <f t="shared" si="170"/>
        <v>6.25</v>
      </c>
      <c r="HE197" s="4" t="str">
        <f t="shared" si="171"/>
        <v>6</v>
      </c>
      <c r="HF197" s="4" t="str">
        <f t="shared" si="172"/>
        <v>3</v>
      </c>
      <c r="HG197" s="4" t="str">
        <f t="shared" si="173"/>
        <v>6</v>
      </c>
      <c r="HH197" s="4" t="str">
        <f t="shared" si="174"/>
        <v>10</v>
      </c>
      <c r="HI197" s="209"/>
      <c r="HJ197" s="212"/>
      <c r="HK197" s="45">
        <v>42702</v>
      </c>
      <c r="HL197" s="71">
        <v>10.4</v>
      </c>
      <c r="HM197" s="71">
        <v>10.8</v>
      </c>
      <c r="HN197" s="71">
        <v>1.3</v>
      </c>
      <c r="HO197" s="71">
        <v>12.4</v>
      </c>
      <c r="HP197" s="70">
        <f t="shared" si="175"/>
        <v>6.75</v>
      </c>
      <c r="HQ197" s="4" t="str">
        <f t="shared" si="176"/>
        <v>6</v>
      </c>
      <c r="HR197" s="4" t="str">
        <f t="shared" si="177"/>
        <v>1</v>
      </c>
      <c r="HS197" s="4" t="str">
        <f t="shared" si="178"/>
        <v>10</v>
      </c>
      <c r="HT197" s="4" t="str">
        <f t="shared" si="179"/>
        <v>10</v>
      </c>
    </row>
    <row r="198" spans="1:228" ht="17.25" thickBot="1" x14ac:dyDescent="0.3">
      <c r="A198" s="210"/>
      <c r="B198" s="213"/>
      <c r="C198" s="45">
        <v>42705</v>
      </c>
      <c r="D198" s="76">
        <v>1</v>
      </c>
      <c r="E198" s="76">
        <v>92.8</v>
      </c>
      <c r="F198" s="76">
        <v>8.6</v>
      </c>
      <c r="G198" s="76">
        <v>0.03</v>
      </c>
      <c r="H198" s="70">
        <f>(I198+J198+K198+L198)/4</f>
        <v>2.25</v>
      </c>
      <c r="I198" s="4" t="str">
        <f>IF(D198&lt;=3,"1",IF(D198&lt;5,"3",IF(D198&lt;=15,"6",IF(D198&gt;15,"10"))))</f>
        <v>1</v>
      </c>
      <c r="J198" s="4" t="str">
        <f>IF(E198&lt;=20,"1",IF(E198&lt;=49.9,"3",IF(E198&lt;=100,"6",IF(E198&gt;100,"10"))))</f>
        <v>6</v>
      </c>
      <c r="K198" s="4" t="str">
        <f>IF(F198&gt;=6.5,"1",IF(F198&gt;=4.6,"3",IF(F198&gt;=2,"6",IF(F198&gt;=0,"10"))))</f>
        <v>1</v>
      </c>
      <c r="L198" s="4" t="str">
        <f>IF(G198&lt;=0.5,"1",IF(G198&lt;1,"3",IF(G198&lt;=3,"6",IF(G198&gt;=3,"10"))))</f>
        <v>1</v>
      </c>
      <c r="M198" s="210"/>
      <c r="N198" s="213"/>
      <c r="O198" s="45">
        <v>42705</v>
      </c>
      <c r="P198" s="76">
        <v>1</v>
      </c>
      <c r="Q198" s="76">
        <v>48.5</v>
      </c>
      <c r="R198" s="76">
        <v>7.8</v>
      </c>
      <c r="S198" s="76">
        <v>0.1</v>
      </c>
      <c r="T198" s="70">
        <f t="shared" si="180"/>
        <v>1.5</v>
      </c>
      <c r="U198" s="4" t="str">
        <f t="shared" si="181"/>
        <v>1</v>
      </c>
      <c r="V198" s="4" t="str">
        <f t="shared" si="182"/>
        <v>3</v>
      </c>
      <c r="W198" s="4" t="str">
        <f t="shared" si="183"/>
        <v>1</v>
      </c>
      <c r="X198" s="4" t="str">
        <f t="shared" si="184"/>
        <v>1</v>
      </c>
      <c r="Y198" s="210"/>
      <c r="Z198" s="213"/>
      <c r="AA198" s="45">
        <v>42705</v>
      </c>
      <c r="AB198" s="76" t="s">
        <v>58</v>
      </c>
      <c r="AC198" s="76" t="s">
        <v>58</v>
      </c>
      <c r="AD198" s="76" t="s">
        <v>58</v>
      </c>
      <c r="AE198" s="76" t="s">
        <v>58</v>
      </c>
      <c r="AF198" s="70" t="s">
        <v>58</v>
      </c>
      <c r="AG198" s="4" t="s">
        <v>58</v>
      </c>
      <c r="AH198" s="4" t="s">
        <v>58</v>
      </c>
      <c r="AI198" s="4" t="s">
        <v>58</v>
      </c>
      <c r="AJ198" s="4" t="s">
        <v>58</v>
      </c>
      <c r="AK198" s="210"/>
      <c r="AL198" s="213"/>
      <c r="AM198" s="45">
        <v>42705</v>
      </c>
      <c r="AN198" s="76">
        <v>4.8</v>
      </c>
      <c r="AO198" s="76">
        <v>49.9</v>
      </c>
      <c r="AP198" s="76">
        <v>3.6</v>
      </c>
      <c r="AQ198" s="76">
        <v>4.6900000000000004</v>
      </c>
      <c r="AR198" s="70">
        <f t="shared" si="105"/>
        <v>5.5</v>
      </c>
      <c r="AS198" s="4" t="str">
        <f t="shared" si="106"/>
        <v>3</v>
      </c>
      <c r="AT198" s="4" t="str">
        <f t="shared" si="107"/>
        <v>3</v>
      </c>
      <c r="AU198" s="4" t="str">
        <f t="shared" si="108"/>
        <v>6</v>
      </c>
      <c r="AV198" s="4" t="str">
        <f t="shared" si="109"/>
        <v>10</v>
      </c>
      <c r="AW198" s="210"/>
      <c r="AX198" s="213"/>
      <c r="AY198" s="45">
        <v>42705</v>
      </c>
      <c r="AZ198" s="76">
        <v>4.4000000000000004</v>
      </c>
      <c r="BA198" s="76">
        <v>10.4</v>
      </c>
      <c r="BB198" s="76">
        <v>2.2000000000000002</v>
      </c>
      <c r="BC198" s="76">
        <v>10.1</v>
      </c>
      <c r="BD198" s="70">
        <f t="shared" si="110"/>
        <v>5</v>
      </c>
      <c r="BE198" s="4" t="str">
        <f t="shared" si="111"/>
        <v>3</v>
      </c>
      <c r="BF198" s="4" t="str">
        <f t="shared" si="112"/>
        <v>1</v>
      </c>
      <c r="BG198" s="4" t="str">
        <f t="shared" si="113"/>
        <v>6</v>
      </c>
      <c r="BH198" s="4" t="str">
        <f t="shared" si="114"/>
        <v>10</v>
      </c>
      <c r="BI198" s="210"/>
      <c r="BJ198" s="213"/>
      <c r="BK198" s="45">
        <v>42705</v>
      </c>
      <c r="BL198" s="76">
        <v>3.8</v>
      </c>
      <c r="BM198" s="76">
        <v>10.4</v>
      </c>
      <c r="BN198" s="76">
        <v>1.6</v>
      </c>
      <c r="BO198" s="76">
        <v>6.74</v>
      </c>
      <c r="BP198" s="70">
        <f t="shared" si="115"/>
        <v>6</v>
      </c>
      <c r="BQ198" s="4" t="str">
        <f t="shared" si="116"/>
        <v>3</v>
      </c>
      <c r="BR198" s="4" t="str">
        <f t="shared" si="117"/>
        <v>1</v>
      </c>
      <c r="BS198" s="4" t="str">
        <f t="shared" si="118"/>
        <v>10</v>
      </c>
      <c r="BT198" s="4" t="str">
        <f t="shared" si="119"/>
        <v>10</v>
      </c>
      <c r="BU198" s="210"/>
      <c r="BV198" s="213"/>
      <c r="BW198" s="45">
        <v>42713</v>
      </c>
      <c r="BX198" s="76">
        <v>36.200000000000003</v>
      </c>
      <c r="BY198" s="76">
        <v>26.2</v>
      </c>
      <c r="BZ198" s="76">
        <v>4.9000000000000004</v>
      </c>
      <c r="CA198" s="76">
        <v>43.1</v>
      </c>
      <c r="CB198" s="70">
        <f t="shared" si="120"/>
        <v>6.5</v>
      </c>
      <c r="CC198" s="4" t="str">
        <f t="shared" si="121"/>
        <v>10</v>
      </c>
      <c r="CD198" s="4" t="str">
        <f t="shared" si="122"/>
        <v>3</v>
      </c>
      <c r="CE198" s="4" t="str">
        <f t="shared" si="123"/>
        <v>3</v>
      </c>
      <c r="CF198" s="4" t="str">
        <f t="shared" si="124"/>
        <v>10</v>
      </c>
      <c r="CG198" s="210"/>
      <c r="CH198" s="213"/>
      <c r="CI198" s="45">
        <v>42713</v>
      </c>
      <c r="CJ198" s="76">
        <v>46.7</v>
      </c>
      <c r="CK198" s="76">
        <v>16</v>
      </c>
      <c r="CL198" s="76">
        <v>3.5</v>
      </c>
      <c r="CM198" s="76">
        <v>24.1</v>
      </c>
      <c r="CN198" s="70">
        <f t="shared" si="125"/>
        <v>6.75</v>
      </c>
      <c r="CO198" s="4" t="str">
        <f t="shared" si="126"/>
        <v>10</v>
      </c>
      <c r="CP198" s="4" t="str">
        <f t="shared" si="127"/>
        <v>1</v>
      </c>
      <c r="CQ198" s="4" t="str">
        <f t="shared" si="128"/>
        <v>6</v>
      </c>
      <c r="CR198" s="4" t="str">
        <f t="shared" si="129"/>
        <v>10</v>
      </c>
      <c r="CS198" s="210"/>
      <c r="CT198" s="213"/>
      <c r="CU198" s="45">
        <v>42713</v>
      </c>
      <c r="CV198" s="76">
        <v>4.0999999999999996</v>
      </c>
      <c r="CW198" s="76">
        <v>18.600000000000001</v>
      </c>
      <c r="CX198" s="76">
        <v>3.8</v>
      </c>
      <c r="CY198" s="76">
        <v>1.58</v>
      </c>
      <c r="CZ198" s="70">
        <f t="shared" si="130"/>
        <v>4</v>
      </c>
      <c r="DA198" s="4" t="str">
        <f t="shared" si="131"/>
        <v>3</v>
      </c>
      <c r="DB198" s="4" t="str">
        <f t="shared" si="132"/>
        <v>1</v>
      </c>
      <c r="DC198" s="4" t="str">
        <f t="shared" si="133"/>
        <v>6</v>
      </c>
      <c r="DD198" s="4" t="str">
        <f t="shared" si="134"/>
        <v>6</v>
      </c>
      <c r="DE198" s="210"/>
      <c r="DF198" s="213"/>
      <c r="DG198" s="45">
        <v>42713</v>
      </c>
      <c r="DH198" s="76">
        <v>29.2</v>
      </c>
      <c r="DI198" s="76">
        <v>15</v>
      </c>
      <c r="DJ198" s="76">
        <v>2.1</v>
      </c>
      <c r="DK198" s="76">
        <v>27.7</v>
      </c>
      <c r="DL198" s="70">
        <f t="shared" si="135"/>
        <v>6.75</v>
      </c>
      <c r="DM198" s="4" t="str">
        <f t="shared" si="136"/>
        <v>10</v>
      </c>
      <c r="DN198" s="4" t="str">
        <f t="shared" si="137"/>
        <v>1</v>
      </c>
      <c r="DO198" s="4" t="str">
        <f t="shared" si="138"/>
        <v>6</v>
      </c>
      <c r="DP198" s="4" t="str">
        <f t="shared" si="139"/>
        <v>10</v>
      </c>
      <c r="DQ198" s="210"/>
      <c r="DR198" s="213"/>
      <c r="DS198" s="45">
        <v>42713</v>
      </c>
      <c r="DT198" s="76">
        <v>31.3</v>
      </c>
      <c r="DU198" s="76">
        <v>17.899999999999999</v>
      </c>
      <c r="DV198" s="76">
        <v>2.9</v>
      </c>
      <c r="DW198" s="76">
        <v>32.1</v>
      </c>
      <c r="DX198" s="70">
        <f t="shared" si="140"/>
        <v>6.75</v>
      </c>
      <c r="DY198" s="4" t="str">
        <f t="shared" si="141"/>
        <v>10</v>
      </c>
      <c r="DZ198" s="4" t="str">
        <f t="shared" si="142"/>
        <v>1</v>
      </c>
      <c r="EA198" s="4" t="str">
        <f t="shared" si="143"/>
        <v>6</v>
      </c>
      <c r="EB198" s="4" t="str">
        <f t="shared" si="144"/>
        <v>10</v>
      </c>
      <c r="EC198" s="210"/>
      <c r="ED198" s="213"/>
      <c r="EE198" s="45">
        <v>42713</v>
      </c>
      <c r="EF198" s="76">
        <v>14.9</v>
      </c>
      <c r="EG198" s="76">
        <v>17.8</v>
      </c>
      <c r="EH198" s="76">
        <v>3.3</v>
      </c>
      <c r="EI198" s="76">
        <v>30.2</v>
      </c>
      <c r="EJ198" s="70">
        <f t="shared" si="145"/>
        <v>5.75</v>
      </c>
      <c r="EK198" s="4" t="str">
        <f t="shared" si="146"/>
        <v>6</v>
      </c>
      <c r="EL198" s="4" t="str">
        <f t="shared" si="147"/>
        <v>1</v>
      </c>
      <c r="EM198" s="4" t="str">
        <f t="shared" si="148"/>
        <v>6</v>
      </c>
      <c r="EN198" s="4" t="str">
        <f t="shared" si="149"/>
        <v>10</v>
      </c>
      <c r="EO198" s="210"/>
      <c r="EP198" s="213"/>
      <c r="EQ198" s="45">
        <v>42713</v>
      </c>
      <c r="ER198" s="76">
        <v>72.8</v>
      </c>
      <c r="ES198" s="76">
        <v>11.2</v>
      </c>
      <c r="ET198" s="76">
        <v>1.2</v>
      </c>
      <c r="EU198" s="76">
        <v>19.5</v>
      </c>
      <c r="EV198" s="70">
        <f t="shared" si="150"/>
        <v>7.75</v>
      </c>
      <c r="EW198" s="4" t="str">
        <f t="shared" si="151"/>
        <v>10</v>
      </c>
      <c r="EX198" s="4" t="str">
        <f t="shared" si="152"/>
        <v>1</v>
      </c>
      <c r="EY198" s="4" t="str">
        <f t="shared" si="153"/>
        <v>10</v>
      </c>
      <c r="EZ198" s="4" t="str">
        <f t="shared" si="154"/>
        <v>10</v>
      </c>
      <c r="FA198" s="210"/>
      <c r="FB198" s="213"/>
      <c r="FC198" s="45">
        <v>42713</v>
      </c>
      <c r="FD198" s="76">
        <v>17.8</v>
      </c>
      <c r="FE198" s="76">
        <v>28.9</v>
      </c>
      <c r="FF198" s="76">
        <v>2.5</v>
      </c>
      <c r="FG198" s="76">
        <v>28</v>
      </c>
      <c r="FH198" s="70">
        <f t="shared" si="155"/>
        <v>7.25</v>
      </c>
      <c r="FI198" s="4" t="str">
        <f t="shared" si="156"/>
        <v>10</v>
      </c>
      <c r="FJ198" s="4" t="str">
        <f t="shared" si="157"/>
        <v>3</v>
      </c>
      <c r="FK198" s="4" t="str">
        <f t="shared" si="158"/>
        <v>6</v>
      </c>
      <c r="FL198" s="4" t="str">
        <f t="shared" si="159"/>
        <v>10</v>
      </c>
      <c r="FM198" s="210"/>
      <c r="FN198" s="213"/>
      <c r="FO198" s="45">
        <v>42713</v>
      </c>
      <c r="FP198" s="76">
        <v>11</v>
      </c>
      <c r="FQ198" s="76">
        <v>38.9</v>
      </c>
      <c r="FR198" s="76">
        <v>2.2999999999999998</v>
      </c>
      <c r="FS198" s="76">
        <v>20.399999999999999</v>
      </c>
      <c r="FT198" s="70">
        <f t="shared" si="160"/>
        <v>6.25</v>
      </c>
      <c r="FU198" s="4" t="str">
        <f t="shared" si="161"/>
        <v>6</v>
      </c>
      <c r="FV198" s="4" t="str">
        <f t="shared" si="162"/>
        <v>3</v>
      </c>
      <c r="FW198" s="4" t="str">
        <f t="shared" si="163"/>
        <v>6</v>
      </c>
      <c r="FX198" s="4" t="str">
        <f t="shared" si="164"/>
        <v>10</v>
      </c>
      <c r="FY198" s="210"/>
      <c r="FZ198" s="213"/>
      <c r="GA198" s="130">
        <v>42713</v>
      </c>
      <c r="GB198" s="76">
        <v>14.5</v>
      </c>
      <c r="GC198" s="76">
        <v>35.799999999999997</v>
      </c>
      <c r="GD198" s="76">
        <v>2.2999999999999998</v>
      </c>
      <c r="GE198" s="76">
        <v>20</v>
      </c>
      <c r="GF198" s="70">
        <f t="shared" si="165"/>
        <v>6.25</v>
      </c>
      <c r="GG198" s="4" t="str">
        <f t="shared" si="166"/>
        <v>6</v>
      </c>
      <c r="GH198" s="4" t="str">
        <f t="shared" si="167"/>
        <v>3</v>
      </c>
      <c r="GI198" s="4" t="str">
        <f t="shared" si="168"/>
        <v>6</v>
      </c>
      <c r="GJ198" s="4" t="str">
        <f t="shared" si="169"/>
        <v>10</v>
      </c>
      <c r="GK198" s="210"/>
      <c r="GL198" s="213"/>
      <c r="GM198" s="45">
        <v>42713</v>
      </c>
      <c r="GN198" s="76">
        <v>63.4</v>
      </c>
      <c r="GO198" s="76">
        <v>15.2</v>
      </c>
      <c r="GP198" s="76">
        <v>4.7</v>
      </c>
      <c r="GQ198" s="76">
        <v>32.4</v>
      </c>
      <c r="GR198" s="70">
        <f>(GS198+GT198+GU198+GV198)/4</f>
        <v>6</v>
      </c>
      <c r="GS198" s="4" t="str">
        <f>IF(GN198&lt;=3,"1",IF(GN198&lt;5,"3",IF(GN198&lt;=15,"6",IF(GN198&gt;15,"10"))))</f>
        <v>10</v>
      </c>
      <c r="GT198" s="4" t="str">
        <f>IF(GO198&lt;=20,"1",IF(GO198&lt;=49.9,"3",IF(GO198&lt;=100,"6",IF(GO198&gt;100,"10"))))</f>
        <v>1</v>
      </c>
      <c r="GU198" s="4" t="str">
        <f>IF(GP198&gt;=6.5,"1",IF(GP198&gt;=4.6,"3",IF(GP198&gt;=2,"6",IF(GP198&gt;=0,"10"))))</f>
        <v>3</v>
      </c>
      <c r="GV198" s="4" t="str">
        <f>IF(GQ198&lt;=0.5,"1",IF(GQ198&lt;1,"3",IF(GQ198&lt;=3,"6",IF(GQ198&gt;=3,"10"))))</f>
        <v>10</v>
      </c>
      <c r="GW198" s="210"/>
      <c r="GX198" s="213"/>
      <c r="GY198" s="45">
        <v>42713</v>
      </c>
      <c r="GZ198" s="76">
        <v>43.5</v>
      </c>
      <c r="HA198" s="76">
        <v>19.100000000000001</v>
      </c>
      <c r="HB198" s="76">
        <v>3.2</v>
      </c>
      <c r="HC198" s="76">
        <v>42.2</v>
      </c>
      <c r="HD198" s="70">
        <f t="shared" si="170"/>
        <v>6.75</v>
      </c>
      <c r="HE198" s="4" t="str">
        <f t="shared" si="171"/>
        <v>10</v>
      </c>
      <c r="HF198" s="4" t="str">
        <f t="shared" si="172"/>
        <v>1</v>
      </c>
      <c r="HG198" s="4" t="str">
        <f t="shared" si="173"/>
        <v>6</v>
      </c>
      <c r="HH198" s="4" t="str">
        <f t="shared" si="174"/>
        <v>10</v>
      </c>
      <c r="HI198" s="210"/>
      <c r="HJ198" s="213"/>
      <c r="HK198" s="45">
        <v>42713</v>
      </c>
      <c r="HL198" s="76">
        <v>32.799999999999997</v>
      </c>
      <c r="HM198" s="76">
        <v>55.4</v>
      </c>
      <c r="HN198" s="76">
        <v>2</v>
      </c>
      <c r="HO198" s="76">
        <v>20.5</v>
      </c>
      <c r="HP198" s="70">
        <f t="shared" si="175"/>
        <v>8</v>
      </c>
      <c r="HQ198" s="4" t="str">
        <f t="shared" si="176"/>
        <v>10</v>
      </c>
      <c r="HR198" s="4" t="str">
        <f t="shared" si="177"/>
        <v>6</v>
      </c>
      <c r="HS198" s="4" t="str">
        <f t="shared" si="178"/>
        <v>6</v>
      </c>
      <c r="HT198" s="4" t="str">
        <f t="shared" si="179"/>
        <v>10</v>
      </c>
    </row>
    <row r="199" spans="1:228" ht="18" thickTop="1" thickBot="1" x14ac:dyDescent="0.3">
      <c r="A199" s="15">
        <v>105</v>
      </c>
      <c r="B199" s="10" t="s">
        <v>21</v>
      </c>
      <c r="C199" s="65" t="s">
        <v>51</v>
      </c>
      <c r="D199" s="14">
        <f>AVERAGE(D187:D198)</f>
        <v>1.1300000000000001</v>
      </c>
      <c r="E199" s="14">
        <f>AVERAGE(E187:E198)</f>
        <v>48.83</v>
      </c>
      <c r="F199" s="14">
        <f>AVERAGE(F187:F198)</f>
        <v>7.4099999999999993</v>
      </c>
      <c r="G199" s="14">
        <f>AVERAGE(G187:G198)</f>
        <v>4.7000000000000007E-2</v>
      </c>
      <c r="H199" s="13">
        <f>AVERAGE(H187:H198)</f>
        <v>1.675</v>
      </c>
      <c r="I199" s="12" t="str">
        <f>IF(D199&lt;3,"1",IF(D199&lt;5,"3",IF(D199&lt;=15,"6",IF(D199&gt;15,"10"))))</f>
        <v>1</v>
      </c>
      <c r="J199" s="12" t="str">
        <f>IF(E199&lt;20,"1",IF(E199&lt;=49,"3",IF(E199&lt;=100,"6",IF(E199&gt;100,"10"))))</f>
        <v>3</v>
      </c>
      <c r="K199" s="12" t="str">
        <f>IF(F199&gt;6.5,"1",IF(F199&gt;=4.6,"3",IF(F199&gt;=2,"6",IF(F199&gt;=0,"10"))))</f>
        <v>1</v>
      </c>
      <c r="L199" s="12" t="str">
        <f>IF(G199&lt;0.5,"1",IF(G199&lt;1,"3",IF(G199&lt;=3,"6",IF(G199&gt;=3,"10"))))</f>
        <v>1</v>
      </c>
      <c r="M199" s="15">
        <v>105</v>
      </c>
      <c r="N199" s="10" t="s">
        <v>21</v>
      </c>
      <c r="O199" s="65" t="s">
        <v>52</v>
      </c>
      <c r="P199" s="14">
        <f>AVERAGE(P187:P198)</f>
        <v>1.1727272727272728</v>
      </c>
      <c r="Q199" s="14">
        <f>AVERAGE(Q187:Q198)</f>
        <v>38.036363636363639</v>
      </c>
      <c r="R199" s="14">
        <f>AVERAGE(R187:R198)</f>
        <v>6.7363636363636354</v>
      </c>
      <c r="S199" s="14">
        <f>AVERAGE(S187:S198)</f>
        <v>0.10545454545454547</v>
      </c>
      <c r="T199" s="13">
        <f>AVERAGE(T187:T198)</f>
        <v>1.5681818181818181</v>
      </c>
      <c r="U199" s="12" t="str">
        <f>IF(P199&lt;3,"1",IF(P199&lt;5,"3",IF(P199&lt;=15,"6",IF(P199&gt;15,"10"))))</f>
        <v>1</v>
      </c>
      <c r="V199" s="12" t="str">
        <f>IF(Q199&lt;20,"1",IF(Q199&lt;=49,"3",IF(Q199&lt;=100,"6",IF(Q199&gt;100,"10"))))</f>
        <v>3</v>
      </c>
      <c r="W199" s="12" t="str">
        <f>IF(R199&gt;6.5,"1",IF(R199&gt;=4.6,"3",IF(R199&gt;=2,"6",IF(R199&gt;=0,"10"))))</f>
        <v>1</v>
      </c>
      <c r="X199" s="12" t="str">
        <f>IF(S199&lt;0.5,"1",IF(S199&lt;1,"3",IF(S199&lt;=3,"6",IF(S199&gt;=3,"10"))))</f>
        <v>1</v>
      </c>
      <c r="Y199" s="15">
        <v>105</v>
      </c>
      <c r="Z199" s="10" t="s">
        <v>21</v>
      </c>
      <c r="AA199" s="65" t="s">
        <v>52</v>
      </c>
      <c r="AB199" s="14">
        <f>AVERAGE(AB187:AB198)</f>
        <v>6.8272727272727272</v>
      </c>
      <c r="AC199" s="14">
        <f>AVERAGE(AC187:AC198)</f>
        <v>54.536363636363632</v>
      </c>
      <c r="AD199" s="14">
        <f>AVERAGE(AD187:AD198)</f>
        <v>4.7909090909090901</v>
      </c>
      <c r="AE199" s="14">
        <f>AVERAGE(AE187:AE198)</f>
        <v>5.5027272727272729</v>
      </c>
      <c r="AF199" s="13">
        <f>AVERAGE(AF187:AF198)</f>
        <v>5.3863636363636367</v>
      </c>
      <c r="AG199" s="12" t="str">
        <f>IF(AB199&lt;3,"1",IF(AB199&lt;5,"3",IF(AB199&lt;=15,"6",IF(AB199&gt;15,"10"))))</f>
        <v>6</v>
      </c>
      <c r="AH199" s="12" t="str">
        <f>IF(AC199&lt;20,"1",IF(AC199&lt;=49,"3",IF(AC199&lt;=100,"6",IF(AC199&gt;100,"10"))))</f>
        <v>6</v>
      </c>
      <c r="AI199" s="12" t="str">
        <f>IF(AD199&gt;6.5,"1",IF(AD199&gt;=4.6,"3",IF(AD199&gt;=2,"6",IF(AD199&gt;=0,"10"))))</f>
        <v>3</v>
      </c>
      <c r="AJ199" s="12" t="str">
        <f>IF(AE199&lt;0.5,"1",IF(AE199&lt;1,"3",IF(AE199&lt;=3,"6",IF(AE199&gt;=3,"10"))))</f>
        <v>10</v>
      </c>
      <c r="AK199" s="15">
        <v>105</v>
      </c>
      <c r="AL199" s="10" t="s">
        <v>21</v>
      </c>
      <c r="AM199" s="65" t="s">
        <v>52</v>
      </c>
      <c r="AN199" s="14">
        <f>AVERAGE(AN187:AN198)</f>
        <v>7.5583333333333345</v>
      </c>
      <c r="AO199" s="14">
        <f>AVERAGE(AO187:AO198)</f>
        <v>39.641666666666666</v>
      </c>
      <c r="AP199" s="14">
        <f>AVERAGE(AP187:AP198)</f>
        <v>4.1166666666666671</v>
      </c>
      <c r="AQ199" s="14">
        <f>AVERAGE(AQ187:AQ198)</f>
        <v>4.9891666666666667</v>
      </c>
      <c r="AR199" s="13">
        <f>AVERAGE(AR187:AR198)</f>
        <v>5.666666666666667</v>
      </c>
      <c r="AS199" s="12" t="str">
        <f>IF(AN199&lt;3,"1",IF(AN199&lt;5,"3",IF(AN199&lt;=15,"6",IF(AN199&gt;15,"10"))))</f>
        <v>6</v>
      </c>
      <c r="AT199" s="12" t="str">
        <f>IF(AO199&lt;20,"1",IF(AO199&lt;=49,"3",IF(AO199&lt;=100,"6",IF(AO199&gt;100,"10"))))</f>
        <v>3</v>
      </c>
      <c r="AU199" s="12" t="str">
        <f>IF(AP199&gt;6.5,"1",IF(AP199&gt;=4.6,"3",IF(AP199&gt;=2,"6",IF(AP199&gt;=0,"10"))))</f>
        <v>6</v>
      </c>
      <c r="AV199" s="12" t="str">
        <f>IF(AQ199&lt;0.5,"1",IF(AQ199&lt;1,"3",IF(AQ199&lt;=3,"6",IF(AQ199&gt;=3,"10"))))</f>
        <v>10</v>
      </c>
      <c r="AW199" s="15">
        <v>105</v>
      </c>
      <c r="AX199" s="10" t="s">
        <v>21</v>
      </c>
      <c r="AY199" s="65" t="s">
        <v>52</v>
      </c>
      <c r="AZ199" s="14">
        <f>AVERAGE(AZ187:AZ198)</f>
        <v>6.6833333333333336</v>
      </c>
      <c r="BA199" s="14">
        <f>AVERAGE(BA187:BA198)</f>
        <v>30.508333333333329</v>
      </c>
      <c r="BB199" s="14">
        <f>AVERAGE(BB187:BB198)</f>
        <v>5.7833333333333341</v>
      </c>
      <c r="BC199" s="14">
        <f>AVERAGE(BC187:BC198)</f>
        <v>9.8633333333333333</v>
      </c>
      <c r="BD199" s="13">
        <f>AVERAGE(BD187:BD198)</f>
        <v>5.125</v>
      </c>
      <c r="BE199" s="12" t="str">
        <f>IF(AZ199&lt;3,"1",IF(AZ199&lt;5,"3",IF(AZ199&lt;=15,"6",IF(AZ199&gt;15,"10"))))</f>
        <v>6</v>
      </c>
      <c r="BF199" s="12" t="str">
        <f>IF(BA199&lt;20,"1",IF(BA199&lt;=49,"3",IF(BA199&lt;=100,"6",IF(BA199&gt;100,"10"))))</f>
        <v>3</v>
      </c>
      <c r="BG199" s="12" t="str">
        <f>IF(BB199&gt;6.5,"1",IF(BB199&gt;=4.6,"3",IF(BB199&gt;=2,"6",IF(BB199&gt;=0,"10"))))</f>
        <v>3</v>
      </c>
      <c r="BH199" s="12" t="str">
        <f>IF(BC199&lt;0.5,"1",IF(BC199&lt;1,"3",IF(BC199&lt;=3,"6",IF(BC199&gt;=3,"10"))))</f>
        <v>10</v>
      </c>
      <c r="BI199" s="15">
        <v>105</v>
      </c>
      <c r="BJ199" s="10" t="s">
        <v>21</v>
      </c>
      <c r="BK199" s="65" t="s">
        <v>52</v>
      </c>
      <c r="BL199" s="14">
        <f>AVERAGE(BL187:BL198)</f>
        <v>5.9416666666666664</v>
      </c>
      <c r="BM199" s="14">
        <f>AVERAGE(BM187:BM198)</f>
        <v>26.166666666666668</v>
      </c>
      <c r="BN199" s="14">
        <f>AVERAGE(BN187:BN198)</f>
        <v>4.2583333333333337</v>
      </c>
      <c r="BO199" s="14">
        <f>AVERAGE(BO187:BO198)</f>
        <v>7.0166666666666657</v>
      </c>
      <c r="BP199" s="13">
        <f>AVERAGE(BP187:BP198)</f>
        <v>5.479166666666667</v>
      </c>
      <c r="BQ199" s="12" t="str">
        <f>IF(BL199&lt;3,"1",IF(BL199&lt;5,"3",IF(BL199&lt;=15,"6",IF(BL199&gt;15,"10"))))</f>
        <v>6</v>
      </c>
      <c r="BR199" s="12" t="str">
        <f>IF(BM199&lt;20,"1",IF(BM199&lt;=49,"3",IF(BM199&lt;=100,"6",IF(BM199&gt;100,"10"))))</f>
        <v>3</v>
      </c>
      <c r="BS199" s="12" t="str">
        <f>IF(BN199&gt;6.5,"1",IF(BN199&gt;=4.6,"3",IF(BN199&gt;=2,"6",IF(BN199&gt;=0,"10"))))</f>
        <v>6</v>
      </c>
      <c r="BT199" s="12" t="str">
        <f>IF(BO199&lt;0.5,"1",IF(BO199&lt;1,"3",IF(BO199&lt;=3,"6",IF(BO199&gt;=3,"10"))))</f>
        <v>10</v>
      </c>
      <c r="BU199" s="15">
        <v>105</v>
      </c>
      <c r="BV199" s="10" t="s">
        <v>21</v>
      </c>
      <c r="BW199" s="65" t="s">
        <v>52</v>
      </c>
      <c r="BX199" s="14">
        <f>AVERAGE(BX187:BX198)</f>
        <v>15.833333333333334</v>
      </c>
      <c r="BY199" s="14">
        <f>AVERAGE(BY187:BY198)</f>
        <v>32.658333333333339</v>
      </c>
      <c r="BZ199" s="14">
        <f>AVERAGE(BZ187:BZ198)</f>
        <v>3.5583333333333331</v>
      </c>
      <c r="CA199" s="14">
        <f>AVERAGE(CA187:CA198)</f>
        <v>15.755833333333333</v>
      </c>
      <c r="CB199" s="13">
        <f>AVERAGE(CB187:CB198)</f>
        <v>6.25</v>
      </c>
      <c r="CC199" s="12" t="str">
        <f>IF(BX199&lt;3,"1",IF(BX199&lt;5,"3",IF(BX199&lt;=15,"6",IF(BX199&gt;15,"10"))))</f>
        <v>10</v>
      </c>
      <c r="CD199" s="12" t="str">
        <f>IF(BY199&lt;20,"1",IF(BY199&lt;=49,"3",IF(BY199&lt;=100,"6",IF(BY199&gt;100,"10"))))</f>
        <v>3</v>
      </c>
      <c r="CE199" s="12" t="str">
        <f>IF(BZ199&gt;6.5,"1",IF(BZ199&gt;=4.6,"3",IF(BZ199&gt;=2,"6",IF(BZ199&gt;=0,"10"))))</f>
        <v>6</v>
      </c>
      <c r="CF199" s="12" t="str">
        <f>IF(CA199&lt;0.5,"1",IF(CA199&lt;1,"3",IF(CA199&lt;=3,"6",IF(CA199&gt;=3,"10"))))</f>
        <v>10</v>
      </c>
      <c r="CG199" s="15">
        <v>105</v>
      </c>
      <c r="CH199" s="10" t="s">
        <v>21</v>
      </c>
      <c r="CI199" s="65" t="s">
        <v>52</v>
      </c>
      <c r="CJ199" s="14">
        <f>AVERAGE(CJ187:CJ198)</f>
        <v>12.433333333333332</v>
      </c>
      <c r="CK199" s="14">
        <f>AVERAGE(CK187:CK198)</f>
        <v>25.091666666666665</v>
      </c>
      <c r="CL199" s="14">
        <f>AVERAGE(CL187:CL198)</f>
        <v>3.4166666666666665</v>
      </c>
      <c r="CM199" s="14">
        <f>AVERAGE(CM187:CM198)</f>
        <v>7.375</v>
      </c>
      <c r="CN199" s="13">
        <f>AVERAGE(CN187:CN198)</f>
        <v>5.479166666666667</v>
      </c>
      <c r="CO199" s="12" t="str">
        <f>IF(CJ199&lt;3,"1",IF(CJ199&lt;5,"3",IF(CJ199&lt;=15,"6",IF(CJ199&gt;15,"10"))))</f>
        <v>6</v>
      </c>
      <c r="CP199" s="12" t="str">
        <f>IF(CK199&lt;20,"1",IF(CK199&lt;=49,"3",IF(CK199&lt;=100,"6",IF(CK199&gt;100,"10"))))</f>
        <v>3</v>
      </c>
      <c r="CQ199" s="12" t="str">
        <f>IF(CL199&gt;6.5,"1",IF(CL199&gt;=4.6,"3",IF(CL199&gt;=2,"6",IF(CL199&gt;=0,"10"))))</f>
        <v>6</v>
      </c>
      <c r="CR199" s="12" t="str">
        <f>IF(CM199&lt;0.5,"1",IF(CM199&lt;1,"3",IF(CM199&lt;=3,"6",IF(CM199&gt;=3,"10"))))</f>
        <v>10</v>
      </c>
      <c r="CS199" s="15">
        <v>105</v>
      </c>
      <c r="CT199" s="10" t="s">
        <v>21</v>
      </c>
      <c r="CU199" s="65" t="s">
        <v>52</v>
      </c>
      <c r="CV199" s="14">
        <f>AVERAGE(CV187:CV198)</f>
        <v>5.4916666666666671</v>
      </c>
      <c r="CW199" s="14">
        <f>AVERAGE(CW187:CW198)</f>
        <v>18.466666666666665</v>
      </c>
      <c r="CX199" s="14">
        <f>AVERAGE(CX187:CX198)</f>
        <v>3.9333333333333322</v>
      </c>
      <c r="CY199" s="14">
        <f>AVERAGE(CY187:CY198)</f>
        <v>1.8533333333333335</v>
      </c>
      <c r="CZ199" s="13">
        <f>AVERAGE(CZ187:CZ198)</f>
        <v>3.8333333333333335</v>
      </c>
      <c r="DA199" s="12" t="str">
        <f>IF(CV199&lt;3,"1",IF(CV199&lt;5,"3",IF(CV199&lt;=15,"6",IF(CV199&gt;15,"10"))))</f>
        <v>6</v>
      </c>
      <c r="DB199" s="12" t="str">
        <f>IF(CW199&lt;20,"1",IF(CW199&lt;=49,"3",IF(CW199&lt;=100,"6",IF(CW199&gt;100,"10"))))</f>
        <v>1</v>
      </c>
      <c r="DC199" s="12" t="str">
        <f>IF(CX199&gt;6.5,"1",IF(CX199&gt;=4.6,"3",IF(CX199&gt;=2,"6",IF(CX199&gt;=0,"10"))))</f>
        <v>6</v>
      </c>
      <c r="DD199" s="12" t="str">
        <f>IF(CY199&lt;0.5,"1",IF(CY199&lt;1,"3",IF(CY199&lt;=3,"6",IF(CY199&gt;=3,"10"))))</f>
        <v>6</v>
      </c>
      <c r="DE199" s="15">
        <v>105</v>
      </c>
      <c r="DF199" s="10"/>
      <c r="DG199" s="65" t="s">
        <v>51</v>
      </c>
      <c r="DH199" s="14">
        <f>AVERAGE(DH187:DH198)</f>
        <v>14.224999999999996</v>
      </c>
      <c r="DI199" s="14">
        <f>AVERAGE(DI187:DI198)</f>
        <v>20.825000000000003</v>
      </c>
      <c r="DJ199" s="14">
        <f>AVERAGE(DJ187:DJ198)</f>
        <v>2.7833333333333337</v>
      </c>
      <c r="DK199" s="14">
        <f>AVERAGE(DK187:DK198)</f>
        <v>10.454166666666667</v>
      </c>
      <c r="DL199" s="13">
        <f>AVERAGE(DL187:DL198)</f>
        <v>6.145833333333333</v>
      </c>
      <c r="DM199" s="12" t="str">
        <f t="shared" ref="DM199:DM210" si="185">IF(DH199&lt;3,"1",IF(DH199&lt;5,"3",IF(DH199&lt;=15,"6",IF(DH199&gt;15,"10"))))</f>
        <v>6</v>
      </c>
      <c r="DN199" s="12" t="str">
        <f t="shared" ref="DN199:DN210" si="186">IF(DI199&lt;20,"1",IF(DI199&lt;=49,"3",IF(DI199&lt;=100,"6",IF(DI199&gt;100,"10"))))</f>
        <v>3</v>
      </c>
      <c r="DO199" s="12" t="str">
        <f>IF(DJ199&gt;6.5,"1",IF(DJ199&gt;=4.6,"3",IF(DJ199&gt;=2,"6",IF(DJ199&gt;=0,"10"))))</f>
        <v>6</v>
      </c>
      <c r="DP199" s="12" t="str">
        <f t="shared" ref="DP199:DP210" si="187">IF(DK199&lt;0.5,"1",IF(DK199&lt;1,"3",IF(DK199&lt;=3,"6",IF(DK199&gt;=3,"10"))))</f>
        <v>10</v>
      </c>
      <c r="DQ199" s="15">
        <v>105</v>
      </c>
      <c r="DR199" s="10"/>
      <c r="DS199" s="65" t="s">
        <v>52</v>
      </c>
      <c r="DT199" s="14">
        <f>AVERAGE(DT187:DT198)</f>
        <v>22.45</v>
      </c>
      <c r="DU199" s="14">
        <f>AVERAGE(DU187:DU198)</f>
        <v>42.283333333333331</v>
      </c>
      <c r="DV199" s="14">
        <f>AVERAGE(DV187:DV198)</f>
        <v>2.9666666666666668</v>
      </c>
      <c r="DW199" s="14">
        <f>AVERAGE(DW187:DW198)</f>
        <v>11.966666666666663</v>
      </c>
      <c r="DX199" s="13">
        <f>AVERAGE(DX187:DX198)</f>
        <v>6.833333333333333</v>
      </c>
      <c r="DY199" s="12" t="str">
        <f>IF(DT199&lt;3,"1",IF(DT199&lt;5,"3",IF(DT199&lt;=15,"6",IF(DT199&gt;15,"10"))))</f>
        <v>10</v>
      </c>
      <c r="DZ199" s="12" t="str">
        <f>IF(DU199&lt;20,"1",IF(DU199&lt;=49,"3",IF(DU199&lt;=100,"6",IF(DU199&gt;100,"10"))))</f>
        <v>3</v>
      </c>
      <c r="EA199" s="12" t="str">
        <f>IF(DV199&gt;6.5,"1",IF(DV199&gt;=4.6,"3",IF(DV199&gt;=2,"6",IF(DV199&gt;=0,"10"))))</f>
        <v>6</v>
      </c>
      <c r="EB199" s="12" t="str">
        <f>IF(DW199&lt;0.5,"1",IF(DW199&lt;1,"3",IF(DW199&lt;=3,"6",IF(DW199&gt;=3,"10"))))</f>
        <v>10</v>
      </c>
      <c r="EC199" s="15">
        <v>105</v>
      </c>
      <c r="ED199" s="10"/>
      <c r="EE199" s="65" t="s">
        <v>52</v>
      </c>
      <c r="EF199" s="14">
        <f>AVERAGE(EF187:EF198)</f>
        <v>23.741666666666664</v>
      </c>
      <c r="EG199" s="14">
        <f>AVERAGE(EG187:EG198)</f>
        <v>34.183333333333337</v>
      </c>
      <c r="EH199" s="14">
        <f>AVERAGE(EH187:EH198)</f>
        <v>4.083333333333333</v>
      </c>
      <c r="EI199" s="14">
        <f>AVERAGE(EI187:EI198)</f>
        <v>13.984166666666665</v>
      </c>
      <c r="EJ199" s="13">
        <f>AVERAGE(EJ187:EJ198)</f>
        <v>6.479166666666667</v>
      </c>
      <c r="EK199" s="12" t="str">
        <f>IF(EF199&lt;3,"1",IF(EF199&lt;5,"3",IF(EF199&lt;=15,"6",IF(EF199&gt;15,"10"))))</f>
        <v>10</v>
      </c>
      <c r="EL199" s="12" t="str">
        <f>IF(EG199&lt;20,"1",IF(EG199&lt;=49,"3",IF(EG199&lt;=100,"6",IF(EG199&gt;100,"10"))))</f>
        <v>3</v>
      </c>
      <c r="EM199" s="12" t="str">
        <f>IF(EH199&gt;6.5,"1",IF(EH199&gt;=4.6,"3",IF(EH199&gt;=2,"6",IF(EH199&gt;=0,"10"))))</f>
        <v>6</v>
      </c>
      <c r="EN199" s="12" t="str">
        <f>IF(EI199&lt;0.5,"1",IF(EI199&lt;1,"3",IF(EI199&lt;=3,"6",IF(EI199&gt;=3,"10"))))</f>
        <v>10</v>
      </c>
      <c r="EO199" s="15">
        <v>105</v>
      </c>
      <c r="EP199" s="10"/>
      <c r="EQ199" s="65" t="s">
        <v>52</v>
      </c>
      <c r="ER199" s="14">
        <f>AVERAGE(ER187:ER198)</f>
        <v>39.300000000000004</v>
      </c>
      <c r="ES199" s="14">
        <f>AVERAGE(ES187:ES198)</f>
        <v>16.641666666666666</v>
      </c>
      <c r="ET199" s="14">
        <f>AVERAGE(ET187:ET198)</f>
        <v>1.9416666666666667</v>
      </c>
      <c r="EU199" s="14">
        <f>AVERAGE(EU187:EU198)</f>
        <v>11.737499999999999</v>
      </c>
      <c r="EV199" s="13">
        <f>AVERAGE(EV187:EV198)</f>
        <v>7.395833333333333</v>
      </c>
      <c r="EW199" s="12" t="str">
        <f>IF(ER199&lt;3,"1",IF(ER199&lt;5,"3",IF(ER199&lt;=15,"6",IF(ER199&gt;15,"10"))))</f>
        <v>10</v>
      </c>
      <c r="EX199" s="12" t="str">
        <f>IF(ES199&lt;20,"1",IF(ES199&lt;=49,"3",IF(ES199&lt;=100,"6",IF(ES199&gt;100,"10"))))</f>
        <v>1</v>
      </c>
      <c r="EY199" s="12" t="str">
        <f>IF(ET199&gt;6.5,"1",IF(ET199&gt;=4.6,"3",IF(ET199&gt;=2,"6",IF(ET199&gt;=0,"10"))))</f>
        <v>10</v>
      </c>
      <c r="EZ199" s="12" t="str">
        <f>IF(EU199&lt;0.5,"1",IF(EU199&lt;1,"3",IF(EU199&lt;=3,"6",IF(EU199&gt;=3,"10"))))</f>
        <v>10</v>
      </c>
      <c r="FA199" s="15">
        <v>105</v>
      </c>
      <c r="FB199" s="10"/>
      <c r="FC199" s="65" t="s">
        <v>52</v>
      </c>
      <c r="FD199" s="14">
        <f>AVERAGE(FD187:FD198)</f>
        <v>18.191666666666666</v>
      </c>
      <c r="FE199" s="14">
        <f>AVERAGE(FE187:FE198)</f>
        <v>15.65</v>
      </c>
      <c r="FF199" s="14">
        <f>AVERAGE(FF187:FF198)</f>
        <v>1.9416666666666667</v>
      </c>
      <c r="FG199" s="14">
        <f>AVERAGE(FG187:FG198)</f>
        <v>12.466666666666669</v>
      </c>
      <c r="FH199" s="13">
        <f>AVERAGE(FH187:FH198)</f>
        <v>7.020833333333333</v>
      </c>
      <c r="FI199" s="12" t="str">
        <f>IF(FD199&lt;3,"1",IF(FD199&lt;5,"3",IF(FD199&lt;=15,"6",IF(FD199&gt;15,"10"))))</f>
        <v>10</v>
      </c>
      <c r="FJ199" s="12" t="str">
        <f>IF(FE199&lt;20,"1",IF(FE199&lt;=49,"3",IF(FE199&lt;=100,"6",IF(FE199&gt;100,"10"))))</f>
        <v>1</v>
      </c>
      <c r="FK199" s="12" t="str">
        <f>IF(FF199&gt;6.5,"1",IF(FF199&gt;=4.6,"3",IF(FF199&gt;=2,"6",IF(FF199&gt;=0,"10"))))</f>
        <v>10</v>
      </c>
      <c r="FL199" s="12" t="str">
        <f>IF(FG199&lt;0.5,"1",IF(FG199&lt;1,"3",IF(FG199&lt;=3,"6",IF(FG199&gt;=3,"10"))))</f>
        <v>10</v>
      </c>
      <c r="FM199" s="15">
        <v>105</v>
      </c>
      <c r="FN199" s="10"/>
      <c r="FO199" s="65" t="s">
        <v>52</v>
      </c>
      <c r="FP199" s="14">
        <f>AVERAGE(FP187:FP198)</f>
        <v>21.333333333333332</v>
      </c>
      <c r="FQ199" s="14">
        <f>AVERAGE(FQ187:FQ198)</f>
        <v>26.933333333333334</v>
      </c>
      <c r="FR199" s="14">
        <f>AVERAGE(FR187:FR198)</f>
        <v>2.25</v>
      </c>
      <c r="FS199" s="14">
        <f>AVERAGE(FS187:FS198)</f>
        <v>10.4275</v>
      </c>
      <c r="FT199" s="13">
        <f>AVERAGE(FT187:FT198)</f>
        <v>6.9375</v>
      </c>
      <c r="FU199" s="12" t="str">
        <f>IF(FP199&lt;3,"1",IF(FP199&lt;5,"3",IF(FP199&lt;=15,"6",IF(FP199&gt;15,"10"))))</f>
        <v>10</v>
      </c>
      <c r="FV199" s="12" t="str">
        <f>IF(FQ199&lt;20,"1",IF(FQ199&lt;=49,"3",IF(FQ199&lt;=100,"6",IF(FQ199&gt;100,"10"))))</f>
        <v>3</v>
      </c>
      <c r="FW199" s="12" t="str">
        <f>IF(FR199&gt;6.5,"1",IF(FR199&gt;=4.6,"3",IF(FR199&gt;=2,"6",IF(FR199&gt;=0,"10"))))</f>
        <v>6</v>
      </c>
      <c r="FX199" s="12" t="str">
        <f>IF(FS199&lt;0.5,"1",IF(FS199&lt;1,"3",IF(FS199&lt;=3,"6",IF(FS199&gt;=3,"10"))))</f>
        <v>10</v>
      </c>
      <c r="FY199" s="15">
        <v>105</v>
      </c>
      <c r="FZ199" s="10"/>
      <c r="GA199" s="65" t="s">
        <v>52</v>
      </c>
      <c r="GB199" s="14">
        <f>AVERAGE(GB187:GB198)</f>
        <v>15.350000000000001</v>
      </c>
      <c r="GC199" s="14">
        <f>AVERAGE(GC187:GC198)</f>
        <v>28.383333333333336</v>
      </c>
      <c r="GD199" s="14">
        <f>AVERAGE(GD187:GD198)</f>
        <v>2.4750000000000001</v>
      </c>
      <c r="GE199" s="14">
        <f>AVERAGE(GE187:GE198)</f>
        <v>11.720833333333331</v>
      </c>
      <c r="GF199" s="13">
        <f>AVERAGE(GF187:GF198)</f>
        <v>6.645833333333333</v>
      </c>
      <c r="GG199" s="12" t="str">
        <f>IF(GB199&lt;3,"1",IF(GB199&lt;5,"3",IF(GB199&lt;=15,"6",IF(GB199&gt;15,"10"))))</f>
        <v>10</v>
      </c>
      <c r="GH199" s="12" t="str">
        <f>IF(GC199&lt;20,"1",IF(GC199&lt;=49,"3",IF(GC199&lt;=100,"6",IF(GC199&gt;100,"10"))))</f>
        <v>3</v>
      </c>
      <c r="GI199" s="12" t="str">
        <f>IF(GD199&gt;6.5,"1",IF(GD199&gt;=4.6,"3",IF(GD199&gt;=2,"6",IF(GD199&gt;=0,"10"))))</f>
        <v>6</v>
      </c>
      <c r="GJ199" s="12" t="str">
        <f>IF(GE199&lt;0.5,"1",IF(GE199&lt;1,"3",IF(GE199&lt;=3,"6",IF(GE199&gt;=3,"10"))))</f>
        <v>10</v>
      </c>
      <c r="GK199" s="15">
        <v>105</v>
      </c>
      <c r="GL199" s="10"/>
      <c r="GM199" s="65" t="s">
        <v>52</v>
      </c>
      <c r="GN199" s="14">
        <f>AVERAGE(GN187:GN198)</f>
        <v>31.339999999999996</v>
      </c>
      <c r="GO199" s="14">
        <f>AVERAGE(GO187:GO198)</f>
        <v>19.920000000000002</v>
      </c>
      <c r="GP199" s="14">
        <f>AVERAGE(GP187:GP198)</f>
        <v>3.12</v>
      </c>
      <c r="GQ199" s="14">
        <f>AVERAGE(GQ187:GQ198)</f>
        <v>16.186</v>
      </c>
      <c r="GR199" s="13">
        <f>AVERAGE(GR187:GR198)</f>
        <v>6.75</v>
      </c>
      <c r="GS199" s="12" t="str">
        <f>IF(GN199&lt;3,"1",IF(GN199&lt;5,"3",IF(GN199&lt;=15,"6",IF(GN199&gt;15,"10"))))</f>
        <v>10</v>
      </c>
      <c r="GT199" s="12" t="str">
        <f>IF(GO199&lt;20,"1",IF(GO199&lt;=49,"3",IF(GO199&lt;=100,"6",IF(GO199&gt;100,"10"))))</f>
        <v>1</v>
      </c>
      <c r="GU199" s="12" t="str">
        <f>IF(GP199&gt;6.5,"1",IF(GP199&gt;=4.6,"3",IF(GP199&gt;=2,"6",IF(GP199&gt;=0,"10"))))</f>
        <v>6</v>
      </c>
      <c r="GV199" s="12" t="str">
        <f>IF(GQ199&lt;0.5,"1",IF(GQ199&lt;1,"3",IF(GQ199&lt;=3,"6",IF(GQ199&gt;=3,"10"))))</f>
        <v>10</v>
      </c>
      <c r="GW199" s="15">
        <v>105</v>
      </c>
      <c r="GX199" s="10"/>
      <c r="GY199" s="65" t="s">
        <v>52</v>
      </c>
      <c r="GZ199" s="14">
        <f>AVERAGE(GZ187:GZ198)</f>
        <v>20.508333333333329</v>
      </c>
      <c r="HA199" s="14">
        <f>AVERAGE(HA187:HA198)</f>
        <v>26.808333333333337</v>
      </c>
      <c r="HB199" s="14">
        <f>AVERAGE(HB187:HB198)</f>
        <v>2.7916666666666665</v>
      </c>
      <c r="HC199" s="14">
        <f>AVERAGE(HC187:HC198)</f>
        <v>19.373333333333335</v>
      </c>
      <c r="HD199" s="13">
        <f>AVERAGE(HD187:HD198)</f>
        <v>6.875</v>
      </c>
      <c r="HE199" s="12" t="str">
        <f>IF(GZ199&lt;3,"1",IF(GZ199&lt;5,"3",IF(GZ199&lt;=15,"6",IF(GZ199&gt;15,"10"))))</f>
        <v>10</v>
      </c>
      <c r="HF199" s="12" t="str">
        <f>IF(HA199&lt;20,"1",IF(HA199&lt;=49,"3",IF(HA199&lt;=100,"6",IF(HA199&gt;100,"10"))))</f>
        <v>3</v>
      </c>
      <c r="HG199" s="12" t="str">
        <f>IF(HB199&gt;6.5,"1",IF(HB199&gt;=4.6,"3",IF(HB199&gt;=2,"6",IF(HB199&gt;=0,"10"))))</f>
        <v>6</v>
      </c>
      <c r="HH199" s="12" t="str">
        <f>IF(HC199&lt;0.5,"1",IF(HC199&lt;1,"3",IF(HC199&lt;=3,"6",IF(HC199&gt;=3,"10"))))</f>
        <v>10</v>
      </c>
      <c r="HI199" s="15">
        <v>105</v>
      </c>
      <c r="HJ199" s="10"/>
      <c r="HK199" s="65" t="s">
        <v>52</v>
      </c>
      <c r="HL199" s="14">
        <f>AVERAGE(HL187:HL198)</f>
        <v>26.36666666666666</v>
      </c>
      <c r="HM199" s="14">
        <f>AVERAGE(HM187:HM198)</f>
        <v>39.55833333333333</v>
      </c>
      <c r="HN199" s="14">
        <f>AVERAGE(HN187:HN198)</f>
        <v>1.75</v>
      </c>
      <c r="HO199" s="14">
        <f>AVERAGE(HO187:HO198)</f>
        <v>13.949166666666668</v>
      </c>
      <c r="HP199" s="13">
        <f>AVERAGE(HP187:HP198)</f>
        <v>7.583333333333333</v>
      </c>
      <c r="HQ199" s="12" t="str">
        <f>IF(HL199&lt;3,"1",IF(HL199&lt;5,"3",IF(HL199&lt;=15,"6",IF(HL199&gt;15,"10"))))</f>
        <v>10</v>
      </c>
      <c r="HR199" s="12" t="str">
        <f>IF(HM199&lt;20,"1",IF(HM199&lt;=49,"3",IF(HM199&lt;=100,"6",IF(HM199&gt;100,"10"))))</f>
        <v>3</v>
      </c>
      <c r="HS199" s="12" t="str">
        <f>IF(HN199&gt;6.5,"1",IF(HN199&gt;=4.6,"3",IF(HN199&gt;=2,"6",IF(HN199&gt;=0,"10"))))</f>
        <v>10</v>
      </c>
      <c r="HT199" s="12" t="str">
        <f>IF(HO199&lt;0.5,"1",IF(HO199&lt;1,"3",IF(HO199&lt;=3,"6",IF(HO199&gt;=3,"10"))))</f>
        <v>10</v>
      </c>
    </row>
    <row r="200" spans="1:228" ht="17.25" thickTop="1" x14ac:dyDescent="0.25">
      <c r="A200" s="208">
        <v>106</v>
      </c>
      <c r="B200" s="211" t="s">
        <v>21</v>
      </c>
      <c r="C200" s="67">
        <v>42744</v>
      </c>
      <c r="D200" s="71">
        <v>1.3</v>
      </c>
      <c r="E200" s="71">
        <v>20.8</v>
      </c>
      <c r="F200" s="71">
        <v>9.4</v>
      </c>
      <c r="G200" s="71">
        <v>0.03</v>
      </c>
      <c r="H200" s="70">
        <f>(I200+J200+K200+L200)/4</f>
        <v>1.5</v>
      </c>
      <c r="I200" s="4" t="str">
        <f>IF(D200&lt;=3,"1",IF(D200&lt;5,"3",IF(D200&lt;=15,"6",IF(D200&gt;15,"10"))))</f>
        <v>1</v>
      </c>
      <c r="J200" s="4" t="str">
        <f>IF(E200&lt;=20,"1",IF(E200&lt;=49.9,"3",IF(E200&lt;=100,"6",IF(E200&gt;100,"10"))))</f>
        <v>3</v>
      </c>
      <c r="K200" s="4" t="str">
        <f>IF(F200&gt;=6.5,"1",IF(F200&gt;=4.6,"3",IF(F200&gt;=2,"6",IF(F200&gt;=0,"10"))))</f>
        <v>1</v>
      </c>
      <c r="L200" s="4" t="str">
        <f>IF(G200&lt;=0.5,"1",IF(G200&lt;1,"3",IF(G200&lt;=3,"6",IF(G200&gt;=3,"10"))))</f>
        <v>1</v>
      </c>
      <c r="M200" s="208">
        <v>106</v>
      </c>
      <c r="N200" s="211" t="s">
        <v>21</v>
      </c>
      <c r="O200" s="67">
        <v>42744</v>
      </c>
      <c r="P200" s="71">
        <v>1</v>
      </c>
      <c r="Q200" s="71">
        <v>20.2</v>
      </c>
      <c r="R200" s="71">
        <v>7.9</v>
      </c>
      <c r="S200" s="71">
        <v>7.0000000000000007E-2</v>
      </c>
      <c r="T200" s="70">
        <f t="shared" ref="T200:T211" si="188">(U200+V200+W200+X200)/4</f>
        <v>1.5</v>
      </c>
      <c r="U200" s="4" t="str">
        <f t="shared" ref="U200:U208" si="189">IF(P200&lt;=3,"1",IF(P200&lt;5,"3",IF(P200&lt;=15,"6",IF(P200&gt;15,"10"))))</f>
        <v>1</v>
      </c>
      <c r="V200" s="4" t="str">
        <f t="shared" ref="V200:V208" si="190">IF(Q200&lt;=20,"1",IF(Q200&lt;=49.9,"3",IF(Q200&lt;=100,"6",IF(Q200&gt;100,"10"))))</f>
        <v>3</v>
      </c>
      <c r="W200" s="4" t="str">
        <f t="shared" ref="W200:W208" si="191">IF(R200&gt;=6.5,"1",IF(R200&gt;=4.6,"3",IF(R200&gt;=2,"6",IF(R200&gt;=0,"10"))))</f>
        <v>1</v>
      </c>
      <c r="X200" s="4" t="str">
        <f t="shared" ref="X200:X208" si="192">IF(S200&lt;=0.5,"1",IF(S200&lt;1,"3",IF(S200&lt;=3,"6",IF(S200&gt;=3,"10"))))</f>
        <v>1</v>
      </c>
      <c r="Y200" s="208">
        <v>106</v>
      </c>
      <c r="Z200" s="211" t="s">
        <v>21</v>
      </c>
      <c r="AA200" s="67">
        <v>42744</v>
      </c>
      <c r="AB200" s="71" t="s">
        <v>59</v>
      </c>
      <c r="AC200" s="71" t="s">
        <v>59</v>
      </c>
      <c r="AD200" s="71" t="s">
        <v>59</v>
      </c>
      <c r="AE200" s="71" t="s">
        <v>59</v>
      </c>
      <c r="AF200" s="70" t="s">
        <v>59</v>
      </c>
      <c r="AG200" s="4" t="s">
        <v>59</v>
      </c>
      <c r="AH200" s="4" t="s">
        <v>59</v>
      </c>
      <c r="AI200" s="4" t="s">
        <v>59</v>
      </c>
      <c r="AJ200" s="4"/>
      <c r="AK200" s="208">
        <v>106</v>
      </c>
      <c r="AL200" s="211" t="s">
        <v>21</v>
      </c>
      <c r="AM200" s="67">
        <v>42744</v>
      </c>
      <c r="AN200" s="71">
        <v>22.3</v>
      </c>
      <c r="AO200" s="71">
        <v>15.8</v>
      </c>
      <c r="AP200" s="71">
        <v>1.5</v>
      </c>
      <c r="AQ200" s="71">
        <v>10.9</v>
      </c>
      <c r="AR200" s="70">
        <f t="shared" ref="AR200:AR207" si="193">(AS200+AT200+AU200+AV200)/4</f>
        <v>7.75</v>
      </c>
      <c r="AS200" s="4" t="str">
        <f t="shared" ref="AS200:AS211" si="194">IF(AN200&lt;=3,"1",IF(AN200&lt;5,"3",IF(AN200&lt;=15,"6",IF(AN200&gt;15,"10"))))</f>
        <v>10</v>
      </c>
      <c r="AT200" s="4" t="str">
        <f t="shared" ref="AT200:AT211" si="195">IF(AO200&lt;=20,"1",IF(AO200&lt;=49.9,"3",IF(AO200&lt;=100,"6",IF(AO200&gt;100,"10"))))</f>
        <v>1</v>
      </c>
      <c r="AU200" s="4" t="str">
        <f t="shared" ref="AU200:AU211" si="196">IF(AP200&gt;=6.5,"1",IF(AP200&gt;=4.6,"3",IF(AP200&gt;=2,"6",IF(AP200&gt;=0,"10"))))</f>
        <v>10</v>
      </c>
      <c r="AV200" s="4" t="str">
        <f t="shared" ref="AV200:AV211" si="197">IF(AQ200&lt;=0.5,"1",IF(AQ200&lt;1,"3",IF(AQ200&lt;=3,"6",IF(AQ200&gt;=3,"10"))))</f>
        <v>10</v>
      </c>
      <c r="AW200" s="208">
        <v>106</v>
      </c>
      <c r="AX200" s="211" t="s">
        <v>21</v>
      </c>
      <c r="AY200" s="67">
        <v>42744</v>
      </c>
      <c r="AZ200" s="71">
        <v>7.2</v>
      </c>
      <c r="BA200" s="71">
        <v>19.8</v>
      </c>
      <c r="BB200" s="71">
        <v>2</v>
      </c>
      <c r="BC200" s="71">
        <v>11.7</v>
      </c>
      <c r="BD200" s="70">
        <f t="shared" ref="BD200:BD211" si="198">(BE200+BF200+BG200+BH200)/4</f>
        <v>5.75</v>
      </c>
      <c r="BE200" s="4" t="str">
        <f t="shared" ref="BE200:BE211" si="199">IF(AZ200&lt;=3,"1",IF(AZ200&lt;5,"3",IF(AZ200&lt;=15,"6",IF(AZ200&gt;15,"10"))))</f>
        <v>6</v>
      </c>
      <c r="BF200" s="4" t="str">
        <f t="shared" ref="BF200:BF211" si="200">IF(BA200&lt;=20,"1",IF(BA200&lt;=49.9,"3",IF(BA200&lt;=100,"6",IF(BA200&gt;100,"10"))))</f>
        <v>1</v>
      </c>
      <c r="BG200" s="4" t="str">
        <f t="shared" ref="BG200:BG211" si="201">IF(BB200&gt;=6.5,"1",IF(BB200&gt;=4.6,"3",IF(BB200&gt;=2,"6",IF(BB200&gt;=0,"10"))))</f>
        <v>6</v>
      </c>
      <c r="BH200" s="4" t="str">
        <f t="shared" ref="BH200:BH211" si="202">IF(BC200&lt;=0.5,"1",IF(BC200&lt;1,"3",IF(BC200&lt;=3,"6",IF(BC200&gt;=3,"10"))))</f>
        <v>10</v>
      </c>
      <c r="BI200" s="208">
        <v>106</v>
      </c>
      <c r="BJ200" s="211" t="s">
        <v>21</v>
      </c>
      <c r="BK200" s="67">
        <v>42744</v>
      </c>
      <c r="BL200" s="71" t="s">
        <v>59</v>
      </c>
      <c r="BM200" s="71" t="s">
        <v>59</v>
      </c>
      <c r="BN200" s="71" t="s">
        <v>59</v>
      </c>
      <c r="BO200" s="71" t="s">
        <v>59</v>
      </c>
      <c r="BP200" s="70" t="s">
        <v>59</v>
      </c>
      <c r="BQ200" s="4" t="s">
        <v>59</v>
      </c>
      <c r="BR200" s="4" t="s">
        <v>59</v>
      </c>
      <c r="BS200" s="4" t="s">
        <v>59</v>
      </c>
      <c r="BT200" s="4" t="s">
        <v>60</v>
      </c>
      <c r="BU200" s="208">
        <v>106</v>
      </c>
      <c r="BV200" s="211"/>
      <c r="BW200" s="67">
        <v>42751</v>
      </c>
      <c r="BX200" s="71">
        <v>6.1</v>
      </c>
      <c r="BY200" s="71">
        <v>71.5</v>
      </c>
      <c r="BZ200" s="71">
        <v>6.8</v>
      </c>
      <c r="CA200" s="71">
        <v>13.2</v>
      </c>
      <c r="CB200" s="70">
        <f t="shared" ref="CB200:CB210" si="203">(CC200+CD200+CE200+CF200)/4</f>
        <v>5.75</v>
      </c>
      <c r="CC200" s="4" t="str">
        <f t="shared" ref="CC200:CC210" si="204">IF(BX200&lt;=3,"1",IF(BX200&lt;5,"3",IF(BX200&lt;=15,"6",IF(BX200&gt;15,"10"))))</f>
        <v>6</v>
      </c>
      <c r="CD200" s="4" t="str">
        <f t="shared" ref="CD200:CD210" si="205">IF(BY200&lt;=20,"1",IF(BY200&lt;=49.9,"3",IF(BY200&lt;=100,"6",IF(BY200&gt;100,"10"))))</f>
        <v>6</v>
      </c>
      <c r="CE200" s="4" t="str">
        <f t="shared" ref="CE200:CE210" si="206">IF(BZ200&gt;=6.5,"1",IF(BZ200&gt;=4.6,"3",IF(BZ200&gt;=2,"6",IF(BZ200&gt;=0,"10"))))</f>
        <v>1</v>
      </c>
      <c r="CF200" s="4" t="str">
        <f t="shared" ref="CF200:CF210" si="207">IF(CA200&lt;=0.5,"1",IF(CA200&lt;1,"3",IF(CA200&lt;=3,"6",IF(CA200&gt;=3,"10"))))</f>
        <v>10</v>
      </c>
      <c r="CG200" s="208">
        <v>106</v>
      </c>
      <c r="CH200" s="211"/>
      <c r="CI200" s="67">
        <v>42751</v>
      </c>
      <c r="CJ200" s="71">
        <v>4.0999999999999996</v>
      </c>
      <c r="CK200" s="71">
        <v>25</v>
      </c>
      <c r="CL200" s="71">
        <v>2.7</v>
      </c>
      <c r="CM200" s="71">
        <v>9.9499999999999993</v>
      </c>
      <c r="CN200" s="70">
        <f>(CO200+CP200+CQ200+CR200)/4</f>
        <v>5.5</v>
      </c>
      <c r="CO200" s="4" t="str">
        <f t="shared" ref="CO200:CO210" si="208">IF(CJ200&lt;=3,"1",IF(CJ200&lt;5,"3",IF(CJ200&lt;=15,"6",IF(CJ200&gt;15,"10"))))</f>
        <v>3</v>
      </c>
      <c r="CP200" s="4" t="str">
        <f t="shared" ref="CP200:CP210" si="209">IF(CK200&lt;=20,"1",IF(CK200&lt;=49.9,"3",IF(CK200&lt;=100,"6",IF(CK200&gt;100,"10"))))</f>
        <v>3</v>
      </c>
      <c r="CQ200" s="4" t="str">
        <f t="shared" ref="CQ200:CQ210" si="210">IF(CL200&gt;=6.5,"1",IF(CL200&gt;=4.6,"3",IF(CL200&gt;=2,"6",IF(CL200&gt;=0,"10"))))</f>
        <v>6</v>
      </c>
      <c r="CR200" s="4" t="str">
        <f t="shared" ref="CR200:CR210" si="211">IF(CM200&lt;=0.5,"1",IF(CM200&lt;1,"3",IF(CM200&lt;=3,"6",IF(CM200&gt;=3,"10"))))</f>
        <v>10</v>
      </c>
      <c r="CS200" s="208">
        <v>106</v>
      </c>
      <c r="CT200" s="211"/>
      <c r="CU200" s="67">
        <v>42751</v>
      </c>
      <c r="CV200" s="71">
        <v>3</v>
      </c>
      <c r="CW200" s="71">
        <v>7</v>
      </c>
      <c r="CX200" s="71">
        <v>5.3</v>
      </c>
      <c r="CY200" s="71">
        <v>1.49</v>
      </c>
      <c r="CZ200" s="70">
        <f t="shared" ref="CZ200:CZ210" si="212">(DA200+DB200+DC200+DD200)/4</f>
        <v>2.75</v>
      </c>
      <c r="DA200" s="4" t="str">
        <f t="shared" ref="DA200:DA210" si="213">IF(CV200&lt;=3,"1",IF(CV200&lt;5,"3",IF(CV200&lt;=15,"6",IF(CV200&gt;15,"10"))))</f>
        <v>1</v>
      </c>
      <c r="DB200" s="4" t="str">
        <f t="shared" ref="DB200:DB210" si="214">IF(CW200&lt;=20,"1",IF(CW200&lt;=49.9,"3",IF(CW200&lt;=100,"6",IF(CW200&gt;100,"10"))))</f>
        <v>1</v>
      </c>
      <c r="DC200" s="4" t="str">
        <f t="shared" ref="DC200:DC210" si="215">IF(CX200&gt;=6.5,"1",IF(CX200&gt;=4.6,"3",IF(CX200&gt;=2,"6",IF(CX200&gt;=0,"10"))))</f>
        <v>3</v>
      </c>
      <c r="DD200" s="4" t="str">
        <f t="shared" ref="DD200:DD210" si="216">IF(CY200&lt;=0.5,"1",IF(CY200&lt;1,"3",IF(CY200&lt;=3,"6",IF(CY200&gt;=3,"10"))))</f>
        <v>6</v>
      </c>
      <c r="DE200" s="208">
        <v>106</v>
      </c>
      <c r="DF200" s="211"/>
      <c r="DG200" s="67">
        <v>42751</v>
      </c>
      <c r="DH200" s="71">
        <v>40</v>
      </c>
      <c r="DI200" s="71">
        <v>14.8</v>
      </c>
      <c r="DJ200" s="71">
        <v>1.2</v>
      </c>
      <c r="DK200" s="71">
        <v>32.200000000000003</v>
      </c>
      <c r="DL200" s="5">
        <f t="shared" ref="DL200:DL207" si="217">(DM200+DN200+DO200+DP200)/4</f>
        <v>7.75</v>
      </c>
      <c r="DM200" s="4" t="str">
        <f t="shared" si="185"/>
        <v>10</v>
      </c>
      <c r="DN200" s="4" t="str">
        <f t="shared" si="186"/>
        <v>1</v>
      </c>
      <c r="DO200" s="4" t="str">
        <f t="shared" ref="DO200:DO210" si="218">IF(DJ200&gt;=6.5,"1",IF(DJ200&gt;=4.6,"3",IF(DJ200&gt;=2,"6",IF(DJ200&gt;=0,"10"))))</f>
        <v>10</v>
      </c>
      <c r="DP200" s="4" t="str">
        <f t="shared" si="187"/>
        <v>10</v>
      </c>
      <c r="DQ200" s="208">
        <v>106</v>
      </c>
      <c r="DR200" s="211"/>
      <c r="DS200" s="67">
        <v>42751</v>
      </c>
      <c r="DT200" s="71">
        <v>38</v>
      </c>
      <c r="DU200" s="71">
        <v>14</v>
      </c>
      <c r="DV200" s="71">
        <v>1.8</v>
      </c>
      <c r="DW200" s="71">
        <v>30</v>
      </c>
      <c r="DX200" s="70">
        <f t="shared" ref="DX200:DX210" si="219">(DY200+DZ200+EA200+EB200)/4</f>
        <v>7.75</v>
      </c>
      <c r="DY200" s="4" t="str">
        <f t="shared" ref="DY200:DY210" si="220">IF(DT200&lt;=3,"1",IF(DT200&lt;5,"3",IF(DT200&lt;=15,"6",IF(DT200&gt;15,"10"))))</f>
        <v>10</v>
      </c>
      <c r="DZ200" s="4" t="str">
        <f t="shared" ref="DZ200:DZ210" si="221">IF(DU200&lt;=20,"1",IF(DU200&lt;=49.9,"3",IF(DU200&lt;=100,"6",IF(DU200&gt;100,"10"))))</f>
        <v>1</v>
      </c>
      <c r="EA200" s="4" t="str">
        <f t="shared" ref="EA200:EA210" si="222">IF(DV200&gt;=6.5,"1",IF(DV200&gt;=4.6,"3",IF(DV200&gt;=2,"6",IF(DV200&gt;=0,"10"))))</f>
        <v>10</v>
      </c>
      <c r="EB200" s="4" t="str">
        <f t="shared" ref="EB200:EB210" si="223">IF(DW200&lt;=0.5,"1",IF(DW200&lt;1,"3",IF(DW200&lt;=3,"6",IF(DW200&gt;=3,"10"))))</f>
        <v>10</v>
      </c>
      <c r="EC200" s="208">
        <v>106</v>
      </c>
      <c r="ED200" s="211"/>
      <c r="EE200" s="67">
        <v>42751</v>
      </c>
      <c r="EF200" s="71">
        <v>49.5</v>
      </c>
      <c r="EG200" s="71">
        <v>15.8</v>
      </c>
      <c r="EH200" s="71">
        <v>1.7</v>
      </c>
      <c r="EI200" s="71">
        <v>38.9</v>
      </c>
      <c r="EJ200" s="70">
        <f t="shared" ref="EJ200:EJ210" si="224">(EK200+EL200+EM200+EN200)/4</f>
        <v>7.75</v>
      </c>
      <c r="EK200" s="4" t="str">
        <f t="shared" ref="EK200:EK210" si="225">IF(EF200&lt;=3,"1",IF(EF200&lt;5,"3",IF(EF200&lt;=15,"6",IF(EF200&gt;15,"10"))))</f>
        <v>10</v>
      </c>
      <c r="EL200" s="4" t="str">
        <f t="shared" ref="EL200:EL210" si="226">IF(EG200&lt;=20,"1",IF(EG200&lt;=49.9,"3",IF(EG200&lt;=100,"6",IF(EG200&gt;100,"10"))))</f>
        <v>1</v>
      </c>
      <c r="EM200" s="4" t="str">
        <f t="shared" ref="EM200:EM210" si="227">IF(EH200&gt;=6.5,"1",IF(EH200&gt;=4.6,"3",IF(EH200&gt;=2,"6",IF(EH200&gt;=0,"10"))))</f>
        <v>10</v>
      </c>
      <c r="EN200" s="4" t="str">
        <f t="shared" ref="EN200:EN210" si="228">IF(EI200&lt;=0.5,"1",IF(EI200&lt;1,"3",IF(EI200&lt;=3,"6",IF(EI200&gt;=3,"10"))))</f>
        <v>10</v>
      </c>
      <c r="EO200" s="208">
        <v>106</v>
      </c>
      <c r="EP200" s="211"/>
      <c r="EQ200" s="67">
        <v>42751</v>
      </c>
      <c r="ER200" s="71">
        <v>80.599999999999994</v>
      </c>
      <c r="ES200" s="71">
        <v>19.600000000000001</v>
      </c>
      <c r="ET200" s="71">
        <v>1.1000000000000001</v>
      </c>
      <c r="EU200" s="71">
        <v>23.7</v>
      </c>
      <c r="EV200" s="70">
        <f t="shared" ref="EV200:EV210" si="229">(EW200+EX200+EY200+EZ200)/4</f>
        <v>7.75</v>
      </c>
      <c r="EW200" s="4" t="str">
        <f t="shared" ref="EW200:EW210" si="230">IF(ER200&lt;=3,"1",IF(ER200&lt;5,"3",IF(ER200&lt;=15,"6",IF(ER200&gt;15,"10"))))</f>
        <v>10</v>
      </c>
      <c r="EX200" s="4" t="str">
        <f t="shared" ref="EX200:EX210" si="231">IF(ES200&lt;=20,"1",IF(ES200&lt;=49.9,"3",IF(ES200&lt;=100,"6",IF(ES200&gt;100,"10"))))</f>
        <v>1</v>
      </c>
      <c r="EY200" s="4" t="str">
        <f t="shared" ref="EY200:EY210" si="232">IF(ET200&gt;=6.5,"1",IF(ET200&gt;=4.6,"3",IF(ET200&gt;=2,"6",IF(ET200&gt;=0,"10"))))</f>
        <v>10</v>
      </c>
      <c r="EZ200" s="4" t="str">
        <f t="shared" ref="EZ200:EZ210" si="233">IF(EU200&lt;=0.5,"1",IF(EU200&lt;1,"3",IF(EU200&lt;=3,"6",IF(EU200&gt;=3,"10"))))</f>
        <v>10</v>
      </c>
      <c r="FA200" s="208">
        <v>106</v>
      </c>
      <c r="FB200" s="211"/>
      <c r="FC200" s="67">
        <v>42751</v>
      </c>
      <c r="FD200" s="71">
        <v>20</v>
      </c>
      <c r="FE200" s="71">
        <v>23</v>
      </c>
      <c r="FF200" s="71">
        <v>1.4</v>
      </c>
      <c r="FG200" s="71">
        <v>35.9</v>
      </c>
      <c r="FH200" s="70">
        <f t="shared" ref="FH200:FH210" si="234">(FI200+FJ200+FK200+FL200)/4</f>
        <v>8.25</v>
      </c>
      <c r="FI200" s="4" t="str">
        <f t="shared" ref="FI200:FI210" si="235">IF(FD200&lt;=3,"1",IF(FD200&lt;5,"3",IF(FD200&lt;=15,"6",IF(FD200&gt;15,"10"))))</f>
        <v>10</v>
      </c>
      <c r="FJ200" s="4" t="str">
        <f t="shared" ref="FJ200:FJ210" si="236">IF(FE200&lt;=20,"1",IF(FE200&lt;=49.9,"3",IF(FE200&lt;=100,"6",IF(FE200&gt;100,"10"))))</f>
        <v>3</v>
      </c>
      <c r="FK200" s="4" t="str">
        <f t="shared" ref="FK200:FK210" si="237">IF(FF200&gt;=6.5,"1",IF(FF200&gt;=4.6,"3",IF(FF200&gt;=2,"6",IF(FF200&gt;=0,"10"))))</f>
        <v>10</v>
      </c>
      <c r="FL200" s="4" t="str">
        <f t="shared" ref="FL200:FL210" si="238">IF(FG200&lt;=0.5,"1",IF(FG200&lt;1,"3",IF(FG200&lt;=3,"6",IF(FG200&gt;=3,"10"))))</f>
        <v>10</v>
      </c>
      <c r="FM200" s="208">
        <v>106</v>
      </c>
      <c r="FN200" s="211"/>
      <c r="FO200" s="67">
        <v>42751</v>
      </c>
      <c r="FP200" s="71">
        <v>19.2</v>
      </c>
      <c r="FQ200" s="71">
        <v>32.4</v>
      </c>
      <c r="FR200" s="71">
        <v>7.9</v>
      </c>
      <c r="FS200" s="71">
        <v>26.1</v>
      </c>
      <c r="FT200" s="70">
        <f t="shared" ref="FT200:FT210" si="239">(FU200+FV200+FW200+FX200)/4</f>
        <v>6</v>
      </c>
      <c r="FU200" s="4" t="str">
        <f t="shared" ref="FU200:FU210" si="240">IF(FP200&lt;=3,"1",IF(FP200&lt;5,"3",IF(FP200&lt;=15,"6",IF(FP200&gt;15,"10"))))</f>
        <v>10</v>
      </c>
      <c r="FV200" s="4" t="str">
        <f t="shared" ref="FV200:FV210" si="241">IF(FQ200&lt;=20,"1",IF(FQ200&lt;=49.9,"3",IF(FQ200&lt;=100,"6",IF(FQ200&gt;100,"10"))))</f>
        <v>3</v>
      </c>
      <c r="FW200" s="4" t="str">
        <f t="shared" ref="FW200:FW210" si="242">IF(FR200&gt;=6.5,"1",IF(FR200&gt;=4.6,"3",IF(FR200&gt;=2,"6",IF(FR200&gt;=0,"10"))))</f>
        <v>1</v>
      </c>
      <c r="FX200" s="4" t="str">
        <f t="shared" ref="FX200:FX210" si="243">IF(FS200&lt;=0.5,"1",IF(FS200&lt;1,"3",IF(FS200&lt;=3,"6",IF(FS200&gt;=3,"10"))))</f>
        <v>10</v>
      </c>
      <c r="FY200" s="208">
        <v>106</v>
      </c>
      <c r="FZ200" s="211"/>
      <c r="GA200" s="67">
        <v>42751</v>
      </c>
      <c r="GB200" s="71">
        <v>12.9</v>
      </c>
      <c r="GC200" s="71">
        <v>22.2</v>
      </c>
      <c r="GD200" s="71">
        <v>2.6</v>
      </c>
      <c r="GE200" s="71">
        <v>28</v>
      </c>
      <c r="GF200" s="70">
        <f t="shared" ref="GF200:GF210" si="244">(GG200+GH200+GI200+GJ200)/4</f>
        <v>6.25</v>
      </c>
      <c r="GG200" s="4" t="str">
        <f t="shared" ref="GG200:GG210" si="245">IF(GB200&lt;=3,"1",IF(GB200&lt;5,"3",IF(GB200&lt;=15,"6",IF(GB200&gt;15,"10"))))</f>
        <v>6</v>
      </c>
      <c r="GH200" s="4" t="str">
        <f t="shared" ref="GH200:GH210" si="246">IF(GC200&lt;=20,"1",IF(GC200&lt;=49.9,"3",IF(GC200&lt;=100,"6",IF(GC200&gt;100,"10"))))</f>
        <v>3</v>
      </c>
      <c r="GI200" s="4" t="str">
        <f t="shared" ref="GI200:GI210" si="247">IF(GD200&gt;=6.5,"1",IF(GD200&gt;=4.6,"3",IF(GD200&gt;=2,"6",IF(GD200&gt;=0,"10"))))</f>
        <v>6</v>
      </c>
      <c r="GJ200" s="4" t="str">
        <f t="shared" ref="GJ200:GJ210" si="248">IF(GE200&lt;=0.5,"1",IF(GE200&lt;1,"3",IF(GE200&lt;=3,"6",IF(GE200&gt;=3,"10"))))</f>
        <v>10</v>
      </c>
      <c r="GK200" s="208">
        <v>106</v>
      </c>
      <c r="GL200" s="211"/>
      <c r="GM200" s="67">
        <v>42751</v>
      </c>
      <c r="GN200" s="71">
        <v>33.799999999999997</v>
      </c>
      <c r="GO200" s="71">
        <v>15.5</v>
      </c>
      <c r="GP200" s="71">
        <v>1.1000000000000001</v>
      </c>
      <c r="GQ200" s="71">
        <v>43.2</v>
      </c>
      <c r="GR200" s="70">
        <f t="shared" ref="GR200:GR210" si="249">(GS200+GT200+GU200+GV200)/4</f>
        <v>7.75</v>
      </c>
      <c r="GS200" s="4" t="str">
        <f t="shared" ref="GS200:GS210" si="250">IF(GN200&lt;=3,"1",IF(GN200&lt;5,"3",IF(GN200&lt;=15,"6",IF(GN200&gt;15,"10"))))</f>
        <v>10</v>
      </c>
      <c r="GT200" s="4" t="str">
        <f t="shared" ref="GT200:GT210" si="251">IF(GO200&lt;=20,"1",IF(GO200&lt;=49.9,"3",IF(GO200&lt;=100,"6",IF(GO200&gt;100,"10"))))</f>
        <v>1</v>
      </c>
      <c r="GU200" s="4" t="str">
        <f t="shared" ref="GU200:GU210" si="252">IF(GP200&gt;=6.5,"1",IF(GP200&gt;=4.6,"3",IF(GP200&gt;=2,"6",IF(GP200&gt;=0,"10"))))</f>
        <v>10</v>
      </c>
      <c r="GV200" s="4" t="str">
        <f t="shared" ref="GV200:GV210" si="253">IF(GQ200&lt;=0.5,"1",IF(GQ200&lt;1,"3",IF(GQ200&lt;=3,"6",IF(GQ200&gt;=3,"10"))))</f>
        <v>10</v>
      </c>
      <c r="GW200" s="208">
        <v>106</v>
      </c>
      <c r="GX200" s="211"/>
      <c r="GY200" s="67">
        <v>42751</v>
      </c>
      <c r="GZ200" s="71">
        <v>51.2</v>
      </c>
      <c r="HA200" s="71">
        <v>24.4</v>
      </c>
      <c r="HB200" s="71">
        <v>1.8</v>
      </c>
      <c r="HC200" s="71">
        <v>61.3</v>
      </c>
      <c r="HD200" s="70">
        <f t="shared" ref="HD200:HD210" si="254">(HE200+HF200+HG200+HH200)/4</f>
        <v>8.25</v>
      </c>
      <c r="HE200" s="4" t="str">
        <f t="shared" ref="HE200:HE210" si="255">IF(GZ200&lt;=3,"1",IF(GZ200&lt;5,"3",IF(GZ200&lt;=15,"6",IF(GZ200&gt;15,"10"))))</f>
        <v>10</v>
      </c>
      <c r="HF200" s="4" t="str">
        <f t="shared" ref="HF200:HF210" si="256">IF(HA200&lt;=20,"1",IF(HA200&lt;=49.9,"3",IF(HA200&lt;=100,"6",IF(HA200&gt;100,"10"))))</f>
        <v>3</v>
      </c>
      <c r="HG200" s="4" t="str">
        <f t="shared" ref="HG200:HG210" si="257">IF(HB200&gt;=6.5,"1",IF(HB200&gt;=4.6,"3",IF(HB200&gt;=2,"6",IF(HB200&gt;=0,"10"))))</f>
        <v>10</v>
      </c>
      <c r="HH200" s="4" t="str">
        <f t="shared" ref="HH200:HH210" si="258">IF(HC200&lt;=0.5,"1",IF(HC200&lt;1,"3",IF(HC200&lt;=3,"6",IF(HC200&gt;=3,"10"))))</f>
        <v>10</v>
      </c>
      <c r="HI200" s="208">
        <v>106</v>
      </c>
      <c r="HJ200" s="211"/>
      <c r="HK200" s="67">
        <v>42751</v>
      </c>
      <c r="HL200" s="71">
        <v>31</v>
      </c>
      <c r="HM200" s="71">
        <v>34.799999999999997</v>
      </c>
      <c r="HN200" s="71">
        <v>3</v>
      </c>
      <c r="HO200" s="71">
        <v>27.6</v>
      </c>
      <c r="HP200" s="70">
        <f t="shared" ref="HP200:HP210" si="259">(HQ200+HR200+HS200+HT200)/4</f>
        <v>7.25</v>
      </c>
      <c r="HQ200" s="4" t="str">
        <f t="shared" ref="HQ200:HQ210" si="260">IF(HL200&lt;=3,"1",IF(HL200&lt;5,"3",IF(HL200&lt;=15,"6",IF(HL200&gt;15,"10"))))</f>
        <v>10</v>
      </c>
      <c r="HR200" s="4" t="str">
        <f t="shared" ref="HR200:HR210" si="261">IF(HM200&lt;=20,"1",IF(HM200&lt;=49.9,"3",IF(HM200&lt;=100,"6",IF(HM200&gt;100,"10"))))</f>
        <v>3</v>
      </c>
      <c r="HS200" s="4" t="str">
        <f t="shared" ref="HS200:HS210" si="262">IF(HN200&gt;=6.5,"1",IF(HN200&gt;=4.6,"3",IF(HN200&gt;=2,"6",IF(HN200&gt;=0,"10"))))</f>
        <v>6</v>
      </c>
      <c r="HT200" s="4" t="str">
        <f t="shared" ref="HT200:HT210" si="263">IF(HO200&lt;=0.5,"1",IF(HO200&lt;1,"3",IF(HO200&lt;=3,"6",IF(HO200&gt;=3,"10"))))</f>
        <v>10</v>
      </c>
    </row>
    <row r="201" spans="1:228" x14ac:dyDescent="0.25">
      <c r="A201" s="209"/>
      <c r="B201" s="212"/>
      <c r="C201" s="67">
        <v>42773</v>
      </c>
      <c r="D201" s="71">
        <v>1</v>
      </c>
      <c r="E201" s="71">
        <v>149</v>
      </c>
      <c r="F201" s="71">
        <v>8.9</v>
      </c>
      <c r="G201" s="71">
        <v>0.06</v>
      </c>
      <c r="H201" s="70">
        <f>(I201+J201+K201+L201)/4</f>
        <v>3.25</v>
      </c>
      <c r="I201" s="4" t="str">
        <f>IF(D201&lt;=3,"1",IF(D201&lt;5,"3",IF(D201&lt;=15,"6",IF(D201&gt;15,"10"))))</f>
        <v>1</v>
      </c>
      <c r="J201" s="4" t="str">
        <f>IF(E201&lt;=20,"1",IF(E201&lt;=49.9,"3",IF(E201&lt;=100,"6",IF(E201&gt;100,"10"))))</f>
        <v>10</v>
      </c>
      <c r="K201" s="4" t="str">
        <f>IF(F201&gt;=6.5,"1",IF(F201&gt;=4.6,"3",IF(F201&gt;=2,"6",IF(F201&gt;=0,"10"))))</f>
        <v>1</v>
      </c>
      <c r="L201" s="4" t="str">
        <f>IF(G201&lt;=0.5,"1",IF(G201&lt;1,"3",IF(G201&lt;=3,"6",IF(G201&gt;=3,"10"))))</f>
        <v>1</v>
      </c>
      <c r="M201" s="209"/>
      <c r="N201" s="212"/>
      <c r="O201" s="67">
        <v>42773</v>
      </c>
      <c r="P201" s="71">
        <v>1</v>
      </c>
      <c r="Q201" s="71">
        <v>18.2</v>
      </c>
      <c r="R201" s="71">
        <v>8.1999999999999993</v>
      </c>
      <c r="S201" s="71">
        <v>7.0000000000000007E-2</v>
      </c>
      <c r="T201" s="70">
        <f t="shared" si="188"/>
        <v>1</v>
      </c>
      <c r="U201" s="4" t="str">
        <f t="shared" si="189"/>
        <v>1</v>
      </c>
      <c r="V201" s="4" t="str">
        <f t="shared" si="190"/>
        <v>1</v>
      </c>
      <c r="W201" s="4" t="str">
        <f t="shared" si="191"/>
        <v>1</v>
      </c>
      <c r="X201" s="4" t="str">
        <f t="shared" si="192"/>
        <v>1</v>
      </c>
      <c r="Y201" s="209"/>
      <c r="Z201" s="212"/>
      <c r="AA201" s="67">
        <v>42773</v>
      </c>
      <c r="AB201" s="71" t="s">
        <v>33</v>
      </c>
      <c r="AC201" s="71" t="s">
        <v>33</v>
      </c>
      <c r="AD201" s="71" t="s">
        <v>33</v>
      </c>
      <c r="AE201" s="71" t="s">
        <v>33</v>
      </c>
      <c r="AF201" s="70" t="s">
        <v>33</v>
      </c>
      <c r="AG201" s="4" t="s">
        <v>33</v>
      </c>
      <c r="AH201" s="4" t="s">
        <v>33</v>
      </c>
      <c r="AI201" s="4" t="s">
        <v>33</v>
      </c>
      <c r="AJ201" s="4"/>
      <c r="AK201" s="209"/>
      <c r="AL201" s="212"/>
      <c r="AM201" s="67">
        <v>42773</v>
      </c>
      <c r="AN201" s="71">
        <v>7.6</v>
      </c>
      <c r="AO201" s="71">
        <v>10.1</v>
      </c>
      <c r="AP201" s="71">
        <v>2</v>
      </c>
      <c r="AQ201" s="71">
        <v>18.7</v>
      </c>
      <c r="AR201" s="70">
        <f t="shared" si="193"/>
        <v>5.75</v>
      </c>
      <c r="AS201" s="4" t="str">
        <f t="shared" si="194"/>
        <v>6</v>
      </c>
      <c r="AT201" s="4" t="str">
        <f t="shared" si="195"/>
        <v>1</v>
      </c>
      <c r="AU201" s="4" t="str">
        <f t="shared" si="196"/>
        <v>6</v>
      </c>
      <c r="AV201" s="4" t="str">
        <f t="shared" si="197"/>
        <v>10</v>
      </c>
      <c r="AW201" s="209"/>
      <c r="AX201" s="212"/>
      <c r="AY201" s="67">
        <v>42773</v>
      </c>
      <c r="AZ201" s="71">
        <v>5</v>
      </c>
      <c r="BA201" s="71">
        <v>10.1</v>
      </c>
      <c r="BB201" s="71">
        <v>3.5</v>
      </c>
      <c r="BC201" s="71">
        <v>11.3</v>
      </c>
      <c r="BD201" s="70">
        <f t="shared" si="198"/>
        <v>5.75</v>
      </c>
      <c r="BE201" s="4" t="str">
        <f t="shared" si="199"/>
        <v>6</v>
      </c>
      <c r="BF201" s="4" t="str">
        <f t="shared" si="200"/>
        <v>1</v>
      </c>
      <c r="BG201" s="4" t="str">
        <f t="shared" si="201"/>
        <v>6</v>
      </c>
      <c r="BH201" s="4" t="str">
        <f t="shared" si="202"/>
        <v>10</v>
      </c>
      <c r="BI201" s="209"/>
      <c r="BJ201" s="212"/>
      <c r="BK201" s="67">
        <v>42773</v>
      </c>
      <c r="BL201" s="71" t="s">
        <v>33</v>
      </c>
      <c r="BM201" s="71" t="s">
        <v>33</v>
      </c>
      <c r="BN201" s="71" t="s">
        <v>33</v>
      </c>
      <c r="BO201" s="71" t="s">
        <v>33</v>
      </c>
      <c r="BP201" s="70" t="s">
        <v>33</v>
      </c>
      <c r="BQ201" s="4" t="s">
        <v>33</v>
      </c>
      <c r="BR201" s="4" t="s">
        <v>33</v>
      </c>
      <c r="BS201" s="4" t="s">
        <v>33</v>
      </c>
      <c r="BT201" s="4" t="s">
        <v>60</v>
      </c>
      <c r="BU201" s="209"/>
      <c r="BV201" s="212"/>
      <c r="BW201" s="67">
        <v>42779</v>
      </c>
      <c r="BX201" s="71">
        <v>92.5</v>
      </c>
      <c r="BY201" s="71">
        <v>46.8</v>
      </c>
      <c r="BZ201" s="71">
        <v>2.2000000000000002</v>
      </c>
      <c r="CA201" s="71">
        <v>65.400000000000006</v>
      </c>
      <c r="CB201" s="70">
        <f t="shared" si="203"/>
        <v>7.25</v>
      </c>
      <c r="CC201" s="4" t="str">
        <f t="shared" si="204"/>
        <v>10</v>
      </c>
      <c r="CD201" s="4" t="str">
        <f t="shared" si="205"/>
        <v>3</v>
      </c>
      <c r="CE201" s="4" t="str">
        <f t="shared" si="206"/>
        <v>6</v>
      </c>
      <c r="CF201" s="4" t="str">
        <f t="shared" si="207"/>
        <v>10</v>
      </c>
      <c r="CG201" s="209"/>
      <c r="CH201" s="212"/>
      <c r="CI201" s="67">
        <v>42779</v>
      </c>
      <c r="CJ201" s="71">
        <v>4.3</v>
      </c>
      <c r="CK201" s="71">
        <v>4.8</v>
      </c>
      <c r="CL201" s="71">
        <v>3.8</v>
      </c>
      <c r="CM201" s="71">
        <v>8.33</v>
      </c>
      <c r="CN201" s="70">
        <f>(CO201+CP201+CQ201+CR201)/4</f>
        <v>5</v>
      </c>
      <c r="CO201" s="4" t="str">
        <f t="shared" si="208"/>
        <v>3</v>
      </c>
      <c r="CP201" s="4" t="str">
        <f t="shared" si="209"/>
        <v>1</v>
      </c>
      <c r="CQ201" s="4" t="str">
        <f t="shared" si="210"/>
        <v>6</v>
      </c>
      <c r="CR201" s="4" t="str">
        <f t="shared" si="211"/>
        <v>10</v>
      </c>
      <c r="CS201" s="209"/>
      <c r="CT201" s="212"/>
      <c r="CU201" s="67">
        <v>42779</v>
      </c>
      <c r="CV201" s="71">
        <v>11.8</v>
      </c>
      <c r="CW201" s="71">
        <v>7</v>
      </c>
      <c r="CX201" s="71">
        <v>4.8</v>
      </c>
      <c r="CY201" s="71">
        <v>1.1100000000000001</v>
      </c>
      <c r="CZ201" s="70">
        <f t="shared" si="212"/>
        <v>4</v>
      </c>
      <c r="DA201" s="4" t="str">
        <f t="shared" si="213"/>
        <v>6</v>
      </c>
      <c r="DB201" s="4" t="str">
        <f t="shared" si="214"/>
        <v>1</v>
      </c>
      <c r="DC201" s="4" t="str">
        <f t="shared" si="215"/>
        <v>3</v>
      </c>
      <c r="DD201" s="4" t="str">
        <f t="shared" si="216"/>
        <v>6</v>
      </c>
      <c r="DE201" s="209"/>
      <c r="DF201" s="212"/>
      <c r="DG201" s="67">
        <v>42779</v>
      </c>
      <c r="DH201" s="71">
        <v>67.900000000000006</v>
      </c>
      <c r="DI201" s="71">
        <v>29.4</v>
      </c>
      <c r="DJ201" s="71">
        <v>2.8</v>
      </c>
      <c r="DK201" s="71">
        <v>27.3</v>
      </c>
      <c r="DL201" s="5">
        <f t="shared" si="217"/>
        <v>7.25</v>
      </c>
      <c r="DM201" s="4" t="str">
        <f t="shared" si="185"/>
        <v>10</v>
      </c>
      <c r="DN201" s="4" t="str">
        <f t="shared" si="186"/>
        <v>3</v>
      </c>
      <c r="DO201" s="4" t="str">
        <f t="shared" si="218"/>
        <v>6</v>
      </c>
      <c r="DP201" s="4" t="str">
        <f t="shared" si="187"/>
        <v>10</v>
      </c>
      <c r="DQ201" s="209"/>
      <c r="DR201" s="212"/>
      <c r="DS201" s="67">
        <v>42779</v>
      </c>
      <c r="DT201" s="71">
        <v>72.400000000000006</v>
      </c>
      <c r="DU201" s="71">
        <v>54.8</v>
      </c>
      <c r="DV201" s="71">
        <v>2.7</v>
      </c>
      <c r="DW201" s="71">
        <v>31.6</v>
      </c>
      <c r="DX201" s="70">
        <f t="shared" si="219"/>
        <v>8</v>
      </c>
      <c r="DY201" s="4" t="str">
        <f t="shared" si="220"/>
        <v>10</v>
      </c>
      <c r="DZ201" s="4" t="str">
        <f t="shared" si="221"/>
        <v>6</v>
      </c>
      <c r="EA201" s="4" t="str">
        <f t="shared" si="222"/>
        <v>6</v>
      </c>
      <c r="EB201" s="4" t="str">
        <f t="shared" si="223"/>
        <v>10</v>
      </c>
      <c r="EC201" s="209"/>
      <c r="ED201" s="212"/>
      <c r="EE201" s="67">
        <v>42779</v>
      </c>
      <c r="EF201" s="71">
        <v>25.6</v>
      </c>
      <c r="EG201" s="71">
        <v>28.8</v>
      </c>
      <c r="EH201" s="71">
        <v>3.9</v>
      </c>
      <c r="EI201" s="71">
        <v>43.7</v>
      </c>
      <c r="EJ201" s="70">
        <f t="shared" si="224"/>
        <v>7.25</v>
      </c>
      <c r="EK201" s="4" t="str">
        <f t="shared" si="225"/>
        <v>10</v>
      </c>
      <c r="EL201" s="4" t="str">
        <f t="shared" si="226"/>
        <v>3</v>
      </c>
      <c r="EM201" s="4" t="str">
        <f t="shared" si="227"/>
        <v>6</v>
      </c>
      <c r="EN201" s="4" t="str">
        <f t="shared" si="228"/>
        <v>10</v>
      </c>
      <c r="EO201" s="209"/>
      <c r="EP201" s="212"/>
      <c r="EQ201" s="67">
        <v>42779</v>
      </c>
      <c r="ER201" s="71">
        <v>32.9</v>
      </c>
      <c r="ES201" s="71">
        <v>15</v>
      </c>
      <c r="ET201" s="71">
        <v>2.9</v>
      </c>
      <c r="EU201" s="71">
        <v>18.8</v>
      </c>
      <c r="EV201" s="70">
        <f t="shared" si="229"/>
        <v>6.75</v>
      </c>
      <c r="EW201" s="4" t="str">
        <f t="shared" si="230"/>
        <v>10</v>
      </c>
      <c r="EX201" s="4" t="str">
        <f t="shared" si="231"/>
        <v>1</v>
      </c>
      <c r="EY201" s="4" t="str">
        <f t="shared" si="232"/>
        <v>6</v>
      </c>
      <c r="EZ201" s="4" t="str">
        <f t="shared" si="233"/>
        <v>10</v>
      </c>
      <c r="FA201" s="209"/>
      <c r="FB201" s="212"/>
      <c r="FC201" s="67">
        <v>42779</v>
      </c>
      <c r="FD201" s="71">
        <v>28.8</v>
      </c>
      <c r="FE201" s="71">
        <v>11.5</v>
      </c>
      <c r="FF201" s="71">
        <v>2.8</v>
      </c>
      <c r="FG201" s="71">
        <v>26.5</v>
      </c>
      <c r="FH201" s="70">
        <f t="shared" si="234"/>
        <v>6.75</v>
      </c>
      <c r="FI201" s="4" t="str">
        <f t="shared" si="235"/>
        <v>10</v>
      </c>
      <c r="FJ201" s="4" t="str">
        <f t="shared" si="236"/>
        <v>1</v>
      </c>
      <c r="FK201" s="4" t="str">
        <f t="shared" si="237"/>
        <v>6</v>
      </c>
      <c r="FL201" s="4" t="str">
        <f t="shared" si="238"/>
        <v>10</v>
      </c>
      <c r="FM201" s="209"/>
      <c r="FN201" s="212"/>
      <c r="FO201" s="67">
        <v>42779</v>
      </c>
      <c r="FP201" s="71">
        <v>16.2</v>
      </c>
      <c r="FQ201" s="71">
        <v>14.2</v>
      </c>
      <c r="FR201" s="71">
        <v>3.3</v>
      </c>
      <c r="FS201" s="71">
        <v>20.8</v>
      </c>
      <c r="FT201" s="70">
        <f t="shared" si="239"/>
        <v>6.75</v>
      </c>
      <c r="FU201" s="4" t="str">
        <f t="shared" si="240"/>
        <v>10</v>
      </c>
      <c r="FV201" s="4" t="str">
        <f t="shared" si="241"/>
        <v>1</v>
      </c>
      <c r="FW201" s="4" t="str">
        <f t="shared" si="242"/>
        <v>6</v>
      </c>
      <c r="FX201" s="4" t="str">
        <f t="shared" si="243"/>
        <v>10</v>
      </c>
      <c r="FY201" s="209"/>
      <c r="FZ201" s="212"/>
      <c r="GA201" s="67">
        <v>42779</v>
      </c>
      <c r="GB201" s="71">
        <v>15.1</v>
      </c>
      <c r="GC201" s="71">
        <v>28.8</v>
      </c>
      <c r="GD201" s="71">
        <v>3.8</v>
      </c>
      <c r="GE201" s="71">
        <v>13.6</v>
      </c>
      <c r="GF201" s="70">
        <f t="shared" si="244"/>
        <v>7.25</v>
      </c>
      <c r="GG201" s="4" t="str">
        <f t="shared" si="245"/>
        <v>10</v>
      </c>
      <c r="GH201" s="4" t="str">
        <f t="shared" si="246"/>
        <v>3</v>
      </c>
      <c r="GI201" s="4" t="str">
        <f t="shared" si="247"/>
        <v>6</v>
      </c>
      <c r="GJ201" s="4" t="str">
        <f t="shared" si="248"/>
        <v>10</v>
      </c>
      <c r="GK201" s="209"/>
      <c r="GL201" s="212"/>
      <c r="GM201" s="67">
        <v>42779</v>
      </c>
      <c r="GN201" s="71">
        <v>31.9</v>
      </c>
      <c r="GO201" s="71">
        <v>19.8</v>
      </c>
      <c r="GP201" s="71">
        <v>3.6</v>
      </c>
      <c r="GQ201" s="71">
        <v>31.1</v>
      </c>
      <c r="GR201" s="70">
        <f t="shared" si="249"/>
        <v>6.75</v>
      </c>
      <c r="GS201" s="4" t="str">
        <f t="shared" si="250"/>
        <v>10</v>
      </c>
      <c r="GT201" s="4" t="str">
        <f t="shared" si="251"/>
        <v>1</v>
      </c>
      <c r="GU201" s="4" t="str">
        <f t="shared" si="252"/>
        <v>6</v>
      </c>
      <c r="GV201" s="4" t="str">
        <f t="shared" si="253"/>
        <v>10</v>
      </c>
      <c r="GW201" s="209"/>
      <c r="GX201" s="212"/>
      <c r="GY201" s="67">
        <v>42779</v>
      </c>
      <c r="GZ201" s="71">
        <v>90.2</v>
      </c>
      <c r="HA201" s="71">
        <v>39</v>
      </c>
      <c r="HB201" s="71">
        <v>2.8</v>
      </c>
      <c r="HC201" s="71">
        <v>89.9</v>
      </c>
      <c r="HD201" s="70">
        <f t="shared" si="254"/>
        <v>7.25</v>
      </c>
      <c r="HE201" s="4" t="str">
        <f t="shared" si="255"/>
        <v>10</v>
      </c>
      <c r="HF201" s="4" t="str">
        <f t="shared" si="256"/>
        <v>3</v>
      </c>
      <c r="HG201" s="4" t="str">
        <f t="shared" si="257"/>
        <v>6</v>
      </c>
      <c r="HH201" s="4" t="str">
        <f t="shared" si="258"/>
        <v>10</v>
      </c>
      <c r="HI201" s="209"/>
      <c r="HJ201" s="212"/>
      <c r="HK201" s="67">
        <v>42779</v>
      </c>
      <c r="HL201" s="71">
        <v>41.2</v>
      </c>
      <c r="HM201" s="71">
        <v>106</v>
      </c>
      <c r="HN201" s="71">
        <v>3.9</v>
      </c>
      <c r="HO201" s="71">
        <v>21.6</v>
      </c>
      <c r="HP201" s="70">
        <f t="shared" si="259"/>
        <v>9</v>
      </c>
      <c r="HQ201" s="4" t="str">
        <f t="shared" si="260"/>
        <v>10</v>
      </c>
      <c r="HR201" s="4" t="str">
        <f t="shared" si="261"/>
        <v>10</v>
      </c>
      <c r="HS201" s="4" t="str">
        <f t="shared" si="262"/>
        <v>6</v>
      </c>
      <c r="HT201" s="4" t="str">
        <f t="shared" si="263"/>
        <v>10</v>
      </c>
    </row>
    <row r="202" spans="1:228" x14ac:dyDescent="0.25">
      <c r="A202" s="209"/>
      <c r="B202" s="212"/>
      <c r="C202" s="67">
        <v>42801</v>
      </c>
      <c r="D202" s="71" t="s">
        <v>61</v>
      </c>
      <c r="E202" s="71" t="s">
        <v>61</v>
      </c>
      <c r="F202" s="71" t="s">
        <v>61</v>
      </c>
      <c r="G202" s="71" t="s">
        <v>61</v>
      </c>
      <c r="H202" s="70" t="s">
        <v>61</v>
      </c>
      <c r="I202" s="4" t="s">
        <v>61</v>
      </c>
      <c r="J202" s="4" t="s">
        <v>61</v>
      </c>
      <c r="K202" s="4" t="s">
        <v>61</v>
      </c>
      <c r="L202" s="4" t="s">
        <v>61</v>
      </c>
      <c r="M202" s="209"/>
      <c r="N202" s="212"/>
      <c r="O202" s="67">
        <v>42801</v>
      </c>
      <c r="P202" s="71">
        <v>1.1000000000000001</v>
      </c>
      <c r="Q202" s="71">
        <v>26.1</v>
      </c>
      <c r="R202" s="71">
        <v>6.8</v>
      </c>
      <c r="S202" s="71">
        <v>0.08</v>
      </c>
      <c r="T202" s="70">
        <f t="shared" si="188"/>
        <v>1.5</v>
      </c>
      <c r="U202" s="4" t="str">
        <f t="shared" si="189"/>
        <v>1</v>
      </c>
      <c r="V202" s="4" t="str">
        <f t="shared" si="190"/>
        <v>3</v>
      </c>
      <c r="W202" s="4" t="str">
        <f t="shared" si="191"/>
        <v>1</v>
      </c>
      <c r="X202" s="4" t="str">
        <f t="shared" si="192"/>
        <v>1</v>
      </c>
      <c r="Y202" s="209"/>
      <c r="Z202" s="212"/>
      <c r="AA202" s="67">
        <v>42801</v>
      </c>
      <c r="AB202" s="71" t="s">
        <v>61</v>
      </c>
      <c r="AC202" s="71" t="s">
        <v>61</v>
      </c>
      <c r="AD202" s="71" t="s">
        <v>61</v>
      </c>
      <c r="AE202" s="71" t="s">
        <v>61</v>
      </c>
      <c r="AF202" s="70" t="s">
        <v>61</v>
      </c>
      <c r="AG202" s="4" t="s">
        <v>61</v>
      </c>
      <c r="AH202" s="4" t="s">
        <v>61</v>
      </c>
      <c r="AI202" s="4" t="s">
        <v>61</v>
      </c>
      <c r="AJ202" s="4" t="s">
        <v>61</v>
      </c>
      <c r="AK202" s="209"/>
      <c r="AL202" s="212"/>
      <c r="AM202" s="67">
        <v>42801</v>
      </c>
      <c r="AN202" s="71">
        <v>7.9</v>
      </c>
      <c r="AO202" s="71">
        <v>9.5</v>
      </c>
      <c r="AP202" s="71">
        <v>1.4</v>
      </c>
      <c r="AQ202" s="71">
        <v>7.24</v>
      </c>
      <c r="AR202" s="70">
        <f t="shared" si="193"/>
        <v>6.75</v>
      </c>
      <c r="AS202" s="4" t="str">
        <f t="shared" si="194"/>
        <v>6</v>
      </c>
      <c r="AT202" s="4" t="str">
        <f t="shared" si="195"/>
        <v>1</v>
      </c>
      <c r="AU202" s="4" t="str">
        <f t="shared" si="196"/>
        <v>10</v>
      </c>
      <c r="AV202" s="4" t="str">
        <f t="shared" si="197"/>
        <v>10</v>
      </c>
      <c r="AW202" s="209"/>
      <c r="AX202" s="212"/>
      <c r="AY202" s="67">
        <v>42801</v>
      </c>
      <c r="AZ202" s="71">
        <v>7.4</v>
      </c>
      <c r="BA202" s="71">
        <v>8.6999999999999993</v>
      </c>
      <c r="BB202" s="71">
        <v>0.8</v>
      </c>
      <c r="BC202" s="71">
        <v>9.65</v>
      </c>
      <c r="BD202" s="70">
        <f t="shared" si="198"/>
        <v>6.75</v>
      </c>
      <c r="BE202" s="4" t="str">
        <f t="shared" si="199"/>
        <v>6</v>
      </c>
      <c r="BF202" s="4" t="str">
        <f t="shared" si="200"/>
        <v>1</v>
      </c>
      <c r="BG202" s="4" t="str">
        <f t="shared" si="201"/>
        <v>10</v>
      </c>
      <c r="BH202" s="4" t="str">
        <f t="shared" si="202"/>
        <v>10</v>
      </c>
      <c r="BI202" s="209"/>
      <c r="BJ202" s="212"/>
      <c r="BK202" s="67">
        <v>42801</v>
      </c>
      <c r="BL202" s="71" t="s">
        <v>61</v>
      </c>
      <c r="BM202" s="71" t="s">
        <v>61</v>
      </c>
      <c r="BN202" s="71" t="s">
        <v>61</v>
      </c>
      <c r="BO202" s="71" t="s">
        <v>61</v>
      </c>
      <c r="BP202" s="70" t="s">
        <v>61</v>
      </c>
      <c r="BQ202" s="4" t="s">
        <v>61</v>
      </c>
      <c r="BR202" s="4" t="s">
        <v>61</v>
      </c>
      <c r="BS202" s="4" t="s">
        <v>61</v>
      </c>
      <c r="BT202" s="4" t="s">
        <v>61</v>
      </c>
      <c r="BU202" s="209"/>
      <c r="BV202" s="212"/>
      <c r="BW202" s="67">
        <v>42800</v>
      </c>
      <c r="BX202" s="71">
        <v>211</v>
      </c>
      <c r="BY202" s="71">
        <v>51.9</v>
      </c>
      <c r="BZ202" s="71">
        <v>2.2999999999999998</v>
      </c>
      <c r="CA202" s="71">
        <v>25.6</v>
      </c>
      <c r="CB202" s="70">
        <f t="shared" si="203"/>
        <v>8</v>
      </c>
      <c r="CC202" s="4" t="str">
        <f t="shared" si="204"/>
        <v>10</v>
      </c>
      <c r="CD202" s="4" t="str">
        <f t="shared" si="205"/>
        <v>6</v>
      </c>
      <c r="CE202" s="4" t="str">
        <f t="shared" si="206"/>
        <v>6</v>
      </c>
      <c r="CF202" s="4" t="str">
        <f t="shared" si="207"/>
        <v>10</v>
      </c>
      <c r="CG202" s="209"/>
      <c r="CH202" s="212"/>
      <c r="CI202" s="67">
        <v>42800</v>
      </c>
      <c r="CJ202" s="71">
        <v>87.8</v>
      </c>
      <c r="CK202" s="71">
        <v>23</v>
      </c>
      <c r="CL202" s="71">
        <v>3.8</v>
      </c>
      <c r="CM202" s="71">
        <v>1.06</v>
      </c>
      <c r="CN202" s="70">
        <f>(CO202+CP202+CQ202+CR202)/4</f>
        <v>6.25</v>
      </c>
      <c r="CO202" s="4" t="str">
        <f t="shared" si="208"/>
        <v>10</v>
      </c>
      <c r="CP202" s="4" t="str">
        <f t="shared" si="209"/>
        <v>3</v>
      </c>
      <c r="CQ202" s="4" t="str">
        <f t="shared" si="210"/>
        <v>6</v>
      </c>
      <c r="CR202" s="4" t="str">
        <f t="shared" si="211"/>
        <v>6</v>
      </c>
      <c r="CS202" s="209"/>
      <c r="CT202" s="212"/>
      <c r="CU202" s="67">
        <v>42800</v>
      </c>
      <c r="CV202" s="71">
        <v>4.9000000000000004</v>
      </c>
      <c r="CW202" s="71">
        <v>12.8</v>
      </c>
      <c r="CX202" s="71">
        <v>3.8</v>
      </c>
      <c r="CY202" s="71">
        <v>0.88</v>
      </c>
      <c r="CZ202" s="70">
        <f t="shared" si="212"/>
        <v>3.25</v>
      </c>
      <c r="DA202" s="4" t="str">
        <f t="shared" si="213"/>
        <v>3</v>
      </c>
      <c r="DB202" s="4" t="str">
        <f t="shared" si="214"/>
        <v>1</v>
      </c>
      <c r="DC202" s="4" t="str">
        <f t="shared" si="215"/>
        <v>6</v>
      </c>
      <c r="DD202" s="4" t="str">
        <f t="shared" si="216"/>
        <v>3</v>
      </c>
      <c r="DE202" s="209"/>
      <c r="DF202" s="212"/>
      <c r="DG202" s="67">
        <v>42800</v>
      </c>
      <c r="DH202" s="71">
        <v>12.4</v>
      </c>
      <c r="DI202" s="71">
        <v>12.2</v>
      </c>
      <c r="DJ202" s="71">
        <v>2.5</v>
      </c>
      <c r="DK202" s="71">
        <v>6.69</v>
      </c>
      <c r="DL202" s="5">
        <f t="shared" si="217"/>
        <v>5.75</v>
      </c>
      <c r="DM202" s="4" t="str">
        <f t="shared" si="185"/>
        <v>6</v>
      </c>
      <c r="DN202" s="4" t="str">
        <f t="shared" si="186"/>
        <v>1</v>
      </c>
      <c r="DO202" s="4" t="str">
        <f t="shared" si="218"/>
        <v>6</v>
      </c>
      <c r="DP202" s="4" t="str">
        <f t="shared" si="187"/>
        <v>10</v>
      </c>
      <c r="DQ202" s="209"/>
      <c r="DR202" s="212"/>
      <c r="DS202" s="67">
        <v>42800</v>
      </c>
      <c r="DT202" s="71">
        <v>17</v>
      </c>
      <c r="DU202" s="71">
        <v>14.2</v>
      </c>
      <c r="DV202" s="71">
        <v>2.6</v>
      </c>
      <c r="DW202" s="71">
        <v>19</v>
      </c>
      <c r="DX202" s="70">
        <f t="shared" si="219"/>
        <v>6.75</v>
      </c>
      <c r="DY202" s="4" t="str">
        <f t="shared" si="220"/>
        <v>10</v>
      </c>
      <c r="DZ202" s="4" t="str">
        <f t="shared" si="221"/>
        <v>1</v>
      </c>
      <c r="EA202" s="4" t="str">
        <f t="shared" si="222"/>
        <v>6</v>
      </c>
      <c r="EB202" s="4" t="str">
        <f t="shared" si="223"/>
        <v>10</v>
      </c>
      <c r="EC202" s="209"/>
      <c r="ED202" s="212"/>
      <c r="EE202" s="67">
        <v>42800</v>
      </c>
      <c r="EF202" s="71">
        <v>10.199999999999999</v>
      </c>
      <c r="EG202" s="71">
        <v>6.2</v>
      </c>
      <c r="EH202" s="71">
        <v>3.9</v>
      </c>
      <c r="EI202" s="71">
        <v>14.7</v>
      </c>
      <c r="EJ202" s="70">
        <f t="shared" si="224"/>
        <v>5.75</v>
      </c>
      <c r="EK202" s="4" t="str">
        <f t="shared" si="225"/>
        <v>6</v>
      </c>
      <c r="EL202" s="4" t="str">
        <f t="shared" si="226"/>
        <v>1</v>
      </c>
      <c r="EM202" s="4" t="str">
        <f t="shared" si="227"/>
        <v>6</v>
      </c>
      <c r="EN202" s="4" t="str">
        <f t="shared" si="228"/>
        <v>10</v>
      </c>
      <c r="EO202" s="209"/>
      <c r="EP202" s="212"/>
      <c r="EQ202" s="67">
        <v>42800</v>
      </c>
      <c r="ER202" s="71">
        <v>61</v>
      </c>
      <c r="ES202" s="71">
        <v>19.2</v>
      </c>
      <c r="ET202" s="71">
        <v>2.8</v>
      </c>
      <c r="EU202" s="71">
        <v>39.9</v>
      </c>
      <c r="EV202" s="70">
        <f t="shared" si="229"/>
        <v>6.75</v>
      </c>
      <c r="EW202" s="4" t="str">
        <f t="shared" si="230"/>
        <v>10</v>
      </c>
      <c r="EX202" s="4" t="str">
        <f t="shared" si="231"/>
        <v>1</v>
      </c>
      <c r="EY202" s="4" t="str">
        <f t="shared" si="232"/>
        <v>6</v>
      </c>
      <c r="EZ202" s="4" t="str">
        <f t="shared" si="233"/>
        <v>10</v>
      </c>
      <c r="FA202" s="209"/>
      <c r="FB202" s="212"/>
      <c r="FC202" s="67">
        <v>42800</v>
      </c>
      <c r="FD202" s="71">
        <v>25.5</v>
      </c>
      <c r="FE202" s="71">
        <v>14</v>
      </c>
      <c r="FF202" s="71">
        <v>2.8</v>
      </c>
      <c r="FG202" s="71">
        <v>50.8</v>
      </c>
      <c r="FH202" s="70">
        <f t="shared" si="234"/>
        <v>6.75</v>
      </c>
      <c r="FI202" s="4" t="str">
        <f t="shared" si="235"/>
        <v>10</v>
      </c>
      <c r="FJ202" s="4" t="str">
        <f t="shared" si="236"/>
        <v>1</v>
      </c>
      <c r="FK202" s="4" t="str">
        <f t="shared" si="237"/>
        <v>6</v>
      </c>
      <c r="FL202" s="4" t="str">
        <f t="shared" si="238"/>
        <v>10</v>
      </c>
      <c r="FM202" s="209"/>
      <c r="FN202" s="212"/>
      <c r="FO202" s="67">
        <v>42800</v>
      </c>
      <c r="FP202" s="71">
        <v>10.199999999999999</v>
      </c>
      <c r="FQ202" s="71">
        <v>23.5</v>
      </c>
      <c r="FR202" s="71">
        <v>3.3</v>
      </c>
      <c r="FS202" s="71">
        <v>26.8</v>
      </c>
      <c r="FT202" s="70">
        <f t="shared" si="239"/>
        <v>6.25</v>
      </c>
      <c r="FU202" s="4" t="str">
        <f t="shared" si="240"/>
        <v>6</v>
      </c>
      <c r="FV202" s="4" t="str">
        <f t="shared" si="241"/>
        <v>3</v>
      </c>
      <c r="FW202" s="4" t="str">
        <f t="shared" si="242"/>
        <v>6</v>
      </c>
      <c r="FX202" s="4" t="str">
        <f t="shared" si="243"/>
        <v>10</v>
      </c>
      <c r="FY202" s="209"/>
      <c r="FZ202" s="212"/>
      <c r="GA202" s="67">
        <v>42800</v>
      </c>
      <c r="GB202" s="71">
        <v>11.2</v>
      </c>
      <c r="GC202" s="71">
        <v>23.5</v>
      </c>
      <c r="GD202" s="71">
        <v>3.8</v>
      </c>
      <c r="GE202" s="71">
        <v>8.01</v>
      </c>
      <c r="GF202" s="70">
        <f t="shared" si="244"/>
        <v>6.25</v>
      </c>
      <c r="GG202" s="4" t="str">
        <f t="shared" si="245"/>
        <v>6</v>
      </c>
      <c r="GH202" s="4" t="str">
        <f t="shared" si="246"/>
        <v>3</v>
      </c>
      <c r="GI202" s="4" t="str">
        <f t="shared" si="247"/>
        <v>6</v>
      </c>
      <c r="GJ202" s="4" t="str">
        <f t="shared" si="248"/>
        <v>10</v>
      </c>
      <c r="GK202" s="209"/>
      <c r="GL202" s="212"/>
      <c r="GM202" s="67">
        <v>42800</v>
      </c>
      <c r="GN202" s="71">
        <v>30.2</v>
      </c>
      <c r="GO202" s="71">
        <v>26.8</v>
      </c>
      <c r="GP202" s="71">
        <v>3.5</v>
      </c>
      <c r="GQ202" s="71">
        <v>10.199999999999999</v>
      </c>
      <c r="GR202" s="70">
        <f t="shared" si="249"/>
        <v>7.25</v>
      </c>
      <c r="GS202" s="4" t="str">
        <f t="shared" si="250"/>
        <v>10</v>
      </c>
      <c r="GT202" s="4" t="str">
        <f t="shared" si="251"/>
        <v>3</v>
      </c>
      <c r="GU202" s="4" t="str">
        <f t="shared" si="252"/>
        <v>6</v>
      </c>
      <c r="GV202" s="4" t="str">
        <f t="shared" si="253"/>
        <v>10</v>
      </c>
      <c r="GW202" s="209"/>
      <c r="GX202" s="212"/>
      <c r="GY202" s="67">
        <v>42800</v>
      </c>
      <c r="GZ202" s="71">
        <v>252</v>
      </c>
      <c r="HA202" s="71">
        <v>70.5</v>
      </c>
      <c r="HB202" s="71">
        <v>2.5</v>
      </c>
      <c r="HC202" s="71">
        <v>113</v>
      </c>
      <c r="HD202" s="70">
        <f t="shared" si="254"/>
        <v>8</v>
      </c>
      <c r="HE202" s="4" t="str">
        <f t="shared" si="255"/>
        <v>10</v>
      </c>
      <c r="HF202" s="4" t="str">
        <f t="shared" si="256"/>
        <v>6</v>
      </c>
      <c r="HG202" s="4" t="str">
        <f t="shared" si="257"/>
        <v>6</v>
      </c>
      <c r="HH202" s="4" t="str">
        <f t="shared" si="258"/>
        <v>10</v>
      </c>
      <c r="HI202" s="209"/>
      <c r="HJ202" s="212"/>
      <c r="HK202" s="67">
        <v>42800</v>
      </c>
      <c r="HL202" s="71">
        <v>87.2</v>
      </c>
      <c r="HM202" s="71">
        <v>23.2</v>
      </c>
      <c r="HN202" s="71">
        <v>3.8</v>
      </c>
      <c r="HO202" s="71">
        <v>21.5</v>
      </c>
      <c r="HP202" s="70">
        <f t="shared" si="259"/>
        <v>7.25</v>
      </c>
      <c r="HQ202" s="4" t="str">
        <f t="shared" si="260"/>
        <v>10</v>
      </c>
      <c r="HR202" s="4" t="str">
        <f t="shared" si="261"/>
        <v>3</v>
      </c>
      <c r="HS202" s="4" t="str">
        <f t="shared" si="262"/>
        <v>6</v>
      </c>
      <c r="HT202" s="4" t="str">
        <f t="shared" si="263"/>
        <v>10</v>
      </c>
    </row>
    <row r="203" spans="1:228" x14ac:dyDescent="0.25">
      <c r="A203" s="209"/>
      <c r="B203" s="212"/>
      <c r="C203" s="67">
        <v>42833</v>
      </c>
      <c r="D203" s="71" t="s">
        <v>62</v>
      </c>
      <c r="E203" s="71" t="s">
        <v>62</v>
      </c>
      <c r="F203" s="71" t="s">
        <v>62</v>
      </c>
      <c r="G203" s="71" t="s">
        <v>62</v>
      </c>
      <c r="H203" s="70" t="s">
        <v>62</v>
      </c>
      <c r="I203" s="4" t="s">
        <v>62</v>
      </c>
      <c r="J203" s="4" t="s">
        <v>62</v>
      </c>
      <c r="K203" s="4" t="s">
        <v>62</v>
      </c>
      <c r="L203" s="4" t="s">
        <v>62</v>
      </c>
      <c r="M203" s="209"/>
      <c r="N203" s="212"/>
      <c r="O203" s="67">
        <v>42833</v>
      </c>
      <c r="P203" s="71">
        <v>1</v>
      </c>
      <c r="Q203" s="71">
        <v>22.6</v>
      </c>
      <c r="R203" s="71">
        <v>6.4</v>
      </c>
      <c r="S203" s="71">
        <v>0.06</v>
      </c>
      <c r="T203" s="70">
        <f t="shared" si="188"/>
        <v>2</v>
      </c>
      <c r="U203" s="4" t="str">
        <f t="shared" si="189"/>
        <v>1</v>
      </c>
      <c r="V203" s="4" t="str">
        <f t="shared" si="190"/>
        <v>3</v>
      </c>
      <c r="W203" s="4" t="str">
        <f t="shared" si="191"/>
        <v>3</v>
      </c>
      <c r="X203" s="4" t="str">
        <f t="shared" si="192"/>
        <v>1</v>
      </c>
      <c r="Y203" s="209"/>
      <c r="Z203" s="212"/>
      <c r="AA203" s="67">
        <v>42833</v>
      </c>
      <c r="AB203" s="71" t="s">
        <v>62</v>
      </c>
      <c r="AC203" s="71" t="s">
        <v>62</v>
      </c>
      <c r="AD203" s="71" t="s">
        <v>62</v>
      </c>
      <c r="AE203" s="71" t="s">
        <v>62</v>
      </c>
      <c r="AF203" s="70" t="s">
        <v>62</v>
      </c>
      <c r="AG203" s="4" t="s">
        <v>62</v>
      </c>
      <c r="AH203" s="4" t="s">
        <v>62</v>
      </c>
      <c r="AI203" s="4" t="s">
        <v>62</v>
      </c>
      <c r="AJ203" s="4" t="s">
        <v>62</v>
      </c>
      <c r="AK203" s="209"/>
      <c r="AL203" s="212"/>
      <c r="AM203" s="67">
        <v>42833</v>
      </c>
      <c r="AN203" s="71">
        <v>26.5</v>
      </c>
      <c r="AO203" s="71">
        <v>23.9</v>
      </c>
      <c r="AP203" s="71">
        <v>1.6</v>
      </c>
      <c r="AQ203" s="71">
        <v>15.6</v>
      </c>
      <c r="AR203" s="70">
        <f t="shared" si="193"/>
        <v>8.25</v>
      </c>
      <c r="AS203" s="4" t="str">
        <f t="shared" si="194"/>
        <v>10</v>
      </c>
      <c r="AT203" s="4" t="str">
        <f t="shared" si="195"/>
        <v>3</v>
      </c>
      <c r="AU203" s="4" t="str">
        <f t="shared" si="196"/>
        <v>10</v>
      </c>
      <c r="AV203" s="4" t="str">
        <f t="shared" si="197"/>
        <v>10</v>
      </c>
      <c r="AW203" s="209"/>
      <c r="AX203" s="212"/>
      <c r="AY203" s="67">
        <v>42833</v>
      </c>
      <c r="AZ203" s="71">
        <v>6.9</v>
      </c>
      <c r="BA203" s="71">
        <v>29.4</v>
      </c>
      <c r="BB203" s="71">
        <v>3.1</v>
      </c>
      <c r="BC203" s="71">
        <v>10.7</v>
      </c>
      <c r="BD203" s="70">
        <f t="shared" si="198"/>
        <v>6.25</v>
      </c>
      <c r="BE203" s="4" t="str">
        <f t="shared" si="199"/>
        <v>6</v>
      </c>
      <c r="BF203" s="4" t="str">
        <f t="shared" si="200"/>
        <v>3</v>
      </c>
      <c r="BG203" s="4" t="str">
        <f t="shared" si="201"/>
        <v>6</v>
      </c>
      <c r="BH203" s="4" t="str">
        <f t="shared" si="202"/>
        <v>10</v>
      </c>
      <c r="BI203" s="209"/>
      <c r="BJ203" s="212"/>
      <c r="BK203" s="67">
        <v>42833</v>
      </c>
      <c r="BL203" s="71" t="s">
        <v>62</v>
      </c>
      <c r="BM203" s="71" t="s">
        <v>62</v>
      </c>
      <c r="BN203" s="71" t="s">
        <v>62</v>
      </c>
      <c r="BO203" s="71" t="s">
        <v>62</v>
      </c>
      <c r="BP203" s="70" t="s">
        <v>62</v>
      </c>
      <c r="BQ203" s="4" t="s">
        <v>62</v>
      </c>
      <c r="BR203" s="4" t="s">
        <v>62</v>
      </c>
      <c r="BS203" s="4" t="s">
        <v>62</v>
      </c>
      <c r="BT203" s="4" t="s">
        <v>62</v>
      </c>
      <c r="BU203" s="209"/>
      <c r="BV203" s="212"/>
      <c r="BW203" s="67">
        <v>42835</v>
      </c>
      <c r="BX203" s="71">
        <v>59.1</v>
      </c>
      <c r="BY203" s="71">
        <v>14.6</v>
      </c>
      <c r="BZ203" s="71">
        <v>2.7</v>
      </c>
      <c r="CA203" s="71">
        <v>28.7</v>
      </c>
      <c r="CB203" s="70">
        <f t="shared" si="203"/>
        <v>6.75</v>
      </c>
      <c r="CC203" s="4" t="str">
        <f t="shared" si="204"/>
        <v>10</v>
      </c>
      <c r="CD203" s="4" t="str">
        <f t="shared" si="205"/>
        <v>1</v>
      </c>
      <c r="CE203" s="4" t="str">
        <f t="shared" si="206"/>
        <v>6</v>
      </c>
      <c r="CF203" s="4" t="str">
        <f t="shared" si="207"/>
        <v>10</v>
      </c>
      <c r="CG203" s="209"/>
      <c r="CH203" s="212"/>
      <c r="CI203" s="67">
        <v>42835</v>
      </c>
      <c r="CJ203" s="71">
        <v>4.0999999999999996</v>
      </c>
      <c r="CK203" s="71">
        <v>6.8</v>
      </c>
      <c r="CL203" s="71">
        <v>3.9</v>
      </c>
      <c r="CM203" s="71">
        <v>10.1</v>
      </c>
      <c r="CN203" s="70">
        <v>5</v>
      </c>
      <c r="CO203" s="4" t="str">
        <f t="shared" si="208"/>
        <v>3</v>
      </c>
      <c r="CP203" s="4" t="str">
        <f t="shared" si="209"/>
        <v>1</v>
      </c>
      <c r="CQ203" s="4" t="str">
        <f t="shared" si="210"/>
        <v>6</v>
      </c>
      <c r="CR203" s="4" t="str">
        <f t="shared" si="211"/>
        <v>10</v>
      </c>
      <c r="CS203" s="209"/>
      <c r="CT203" s="212"/>
      <c r="CU203" s="67">
        <v>42835</v>
      </c>
      <c r="CV203" s="71">
        <v>4.0999999999999996</v>
      </c>
      <c r="CW203" s="71">
        <v>10.8</v>
      </c>
      <c r="CX203" s="71">
        <v>4.2</v>
      </c>
      <c r="CY203" s="71">
        <v>1.37</v>
      </c>
      <c r="CZ203" s="70">
        <f t="shared" si="212"/>
        <v>4</v>
      </c>
      <c r="DA203" s="4" t="str">
        <f t="shared" si="213"/>
        <v>3</v>
      </c>
      <c r="DB203" s="4" t="str">
        <f t="shared" si="214"/>
        <v>1</v>
      </c>
      <c r="DC203" s="4" t="str">
        <f t="shared" si="215"/>
        <v>6</v>
      </c>
      <c r="DD203" s="4" t="str">
        <f t="shared" si="216"/>
        <v>6</v>
      </c>
      <c r="DE203" s="209"/>
      <c r="DF203" s="212"/>
      <c r="DG203" s="67">
        <v>42835</v>
      </c>
      <c r="DH203" s="71">
        <v>20.3</v>
      </c>
      <c r="DI203" s="71">
        <v>32.200000000000003</v>
      </c>
      <c r="DJ203" s="71">
        <v>2.5</v>
      </c>
      <c r="DK203" s="71">
        <v>31.4</v>
      </c>
      <c r="DL203" s="70">
        <f t="shared" si="217"/>
        <v>7.25</v>
      </c>
      <c r="DM203" s="4" t="str">
        <f t="shared" si="185"/>
        <v>10</v>
      </c>
      <c r="DN203" s="4" t="str">
        <f t="shared" si="186"/>
        <v>3</v>
      </c>
      <c r="DO203" s="4" t="str">
        <f t="shared" si="218"/>
        <v>6</v>
      </c>
      <c r="DP203" s="4" t="str">
        <f t="shared" si="187"/>
        <v>10</v>
      </c>
      <c r="DQ203" s="209"/>
      <c r="DR203" s="212"/>
      <c r="DS203" s="67">
        <v>42835</v>
      </c>
      <c r="DT203" s="71">
        <v>16.899999999999999</v>
      </c>
      <c r="DU203" s="71">
        <v>13.5</v>
      </c>
      <c r="DV203" s="71">
        <v>2.6</v>
      </c>
      <c r="DW203" s="71">
        <v>33.200000000000003</v>
      </c>
      <c r="DX203" s="70">
        <f t="shared" si="219"/>
        <v>6.75</v>
      </c>
      <c r="DY203" s="4" t="str">
        <f t="shared" si="220"/>
        <v>10</v>
      </c>
      <c r="DZ203" s="4" t="str">
        <f t="shared" si="221"/>
        <v>1</v>
      </c>
      <c r="EA203" s="4" t="str">
        <f t="shared" si="222"/>
        <v>6</v>
      </c>
      <c r="EB203" s="4" t="str">
        <f t="shared" si="223"/>
        <v>10</v>
      </c>
      <c r="EC203" s="209"/>
      <c r="ED203" s="212"/>
      <c r="EE203" s="67">
        <v>42835</v>
      </c>
      <c r="EF203" s="71">
        <v>16.3</v>
      </c>
      <c r="EG203" s="71">
        <v>12.8</v>
      </c>
      <c r="EH203" s="71">
        <v>3.9</v>
      </c>
      <c r="EI203" s="71">
        <v>35.200000000000003</v>
      </c>
      <c r="EJ203" s="70">
        <f t="shared" si="224"/>
        <v>6.75</v>
      </c>
      <c r="EK203" s="4" t="str">
        <f t="shared" si="225"/>
        <v>10</v>
      </c>
      <c r="EL203" s="4" t="str">
        <f t="shared" si="226"/>
        <v>1</v>
      </c>
      <c r="EM203" s="4" t="str">
        <f t="shared" si="227"/>
        <v>6</v>
      </c>
      <c r="EN203" s="4" t="str">
        <f t="shared" si="228"/>
        <v>10</v>
      </c>
      <c r="EO203" s="209"/>
      <c r="EP203" s="212"/>
      <c r="EQ203" s="67">
        <v>42835</v>
      </c>
      <c r="ER203" s="131">
        <v>7</v>
      </c>
      <c r="ES203" s="94">
        <v>10.8</v>
      </c>
      <c r="ET203" s="126">
        <v>3</v>
      </c>
      <c r="EU203" s="126">
        <v>35.4</v>
      </c>
      <c r="EV203" s="70">
        <f t="shared" si="229"/>
        <v>5.75</v>
      </c>
      <c r="EW203" s="4" t="str">
        <f t="shared" si="230"/>
        <v>6</v>
      </c>
      <c r="EX203" s="4" t="str">
        <f t="shared" si="231"/>
        <v>1</v>
      </c>
      <c r="EY203" s="4" t="str">
        <f t="shared" si="232"/>
        <v>6</v>
      </c>
      <c r="EZ203" s="4" t="str">
        <f t="shared" si="233"/>
        <v>10</v>
      </c>
      <c r="FA203" s="209"/>
      <c r="FB203" s="212"/>
      <c r="FC203" s="67">
        <v>42846</v>
      </c>
      <c r="FD203" s="71">
        <v>32.6</v>
      </c>
      <c r="FE203" s="71">
        <v>26.9</v>
      </c>
      <c r="FF203" s="71">
        <v>2.5</v>
      </c>
      <c r="FG203" s="71">
        <v>17.5</v>
      </c>
      <c r="FH203" s="70">
        <f t="shared" si="234"/>
        <v>7.25</v>
      </c>
      <c r="FI203" s="4" t="str">
        <f t="shared" si="235"/>
        <v>10</v>
      </c>
      <c r="FJ203" s="4" t="str">
        <f t="shared" si="236"/>
        <v>3</v>
      </c>
      <c r="FK203" s="4" t="str">
        <f t="shared" si="237"/>
        <v>6</v>
      </c>
      <c r="FL203" s="4" t="str">
        <f t="shared" si="238"/>
        <v>10</v>
      </c>
      <c r="FM203" s="209"/>
      <c r="FN203" s="212"/>
      <c r="FO203" s="67">
        <v>42846</v>
      </c>
      <c r="FP203" s="71">
        <v>20.3</v>
      </c>
      <c r="FQ203" s="71">
        <v>23</v>
      </c>
      <c r="FR203" s="71">
        <v>3.6</v>
      </c>
      <c r="FS203" s="71">
        <v>12.7</v>
      </c>
      <c r="FT203" s="70">
        <f t="shared" si="239"/>
        <v>7.25</v>
      </c>
      <c r="FU203" s="4" t="str">
        <f t="shared" si="240"/>
        <v>10</v>
      </c>
      <c r="FV203" s="4" t="str">
        <f t="shared" si="241"/>
        <v>3</v>
      </c>
      <c r="FW203" s="4" t="str">
        <f t="shared" si="242"/>
        <v>6</v>
      </c>
      <c r="FX203" s="4" t="str">
        <f t="shared" si="243"/>
        <v>10</v>
      </c>
      <c r="FY203" s="209"/>
      <c r="FZ203" s="212"/>
      <c r="GA203" s="127">
        <v>42846</v>
      </c>
      <c r="GB203" s="71">
        <v>22.5</v>
      </c>
      <c r="GC203" s="71">
        <v>17.2</v>
      </c>
      <c r="GD203" s="71">
        <v>3.7</v>
      </c>
      <c r="GE203" s="71">
        <v>10.9</v>
      </c>
      <c r="GF203" s="70">
        <f t="shared" si="244"/>
        <v>6.75</v>
      </c>
      <c r="GG203" s="4" t="str">
        <f t="shared" si="245"/>
        <v>10</v>
      </c>
      <c r="GH203" s="4" t="str">
        <f t="shared" si="246"/>
        <v>1</v>
      </c>
      <c r="GI203" s="4" t="str">
        <f t="shared" si="247"/>
        <v>6</v>
      </c>
      <c r="GJ203" s="4" t="str">
        <f t="shared" si="248"/>
        <v>10</v>
      </c>
      <c r="GK203" s="209"/>
      <c r="GL203" s="212"/>
      <c r="GM203" s="67">
        <v>42846</v>
      </c>
      <c r="GN203" s="71">
        <v>22</v>
      </c>
      <c r="GO203" s="71">
        <v>26.2</v>
      </c>
      <c r="GP203" s="71">
        <v>3.7</v>
      </c>
      <c r="GQ203" s="71">
        <v>16.399999999999999</v>
      </c>
      <c r="GR203" s="70">
        <f t="shared" si="249"/>
        <v>7.25</v>
      </c>
      <c r="GS203" s="4" t="str">
        <f t="shared" si="250"/>
        <v>10</v>
      </c>
      <c r="GT203" s="4" t="str">
        <f t="shared" si="251"/>
        <v>3</v>
      </c>
      <c r="GU203" s="4" t="str">
        <f t="shared" si="252"/>
        <v>6</v>
      </c>
      <c r="GV203" s="4" t="str">
        <f t="shared" si="253"/>
        <v>10</v>
      </c>
      <c r="GW203" s="209"/>
      <c r="GX203" s="212"/>
      <c r="GY203" s="67">
        <v>42846</v>
      </c>
      <c r="GZ203" s="71">
        <v>74.2</v>
      </c>
      <c r="HA203" s="71">
        <v>30.8</v>
      </c>
      <c r="HB203" s="71">
        <v>4.5999999999999996</v>
      </c>
      <c r="HC203" s="71">
        <v>74.599999999999994</v>
      </c>
      <c r="HD203" s="70">
        <f t="shared" si="254"/>
        <v>6.5</v>
      </c>
      <c r="HE203" s="4" t="str">
        <f t="shared" si="255"/>
        <v>10</v>
      </c>
      <c r="HF203" s="4" t="str">
        <f t="shared" si="256"/>
        <v>3</v>
      </c>
      <c r="HG203" s="4" t="str">
        <f t="shared" si="257"/>
        <v>3</v>
      </c>
      <c r="HH203" s="4" t="str">
        <f t="shared" si="258"/>
        <v>10</v>
      </c>
      <c r="HI203" s="209"/>
      <c r="HJ203" s="212"/>
      <c r="HK203" s="67">
        <v>42846</v>
      </c>
      <c r="HL203" s="71">
        <v>50</v>
      </c>
      <c r="HM203" s="71">
        <v>14.8</v>
      </c>
      <c r="HN203" s="71">
        <v>5.0999999999999996</v>
      </c>
      <c r="HO203" s="71">
        <v>43.2</v>
      </c>
      <c r="HP203" s="70">
        <f t="shared" si="259"/>
        <v>6</v>
      </c>
      <c r="HQ203" s="4" t="str">
        <f t="shared" si="260"/>
        <v>10</v>
      </c>
      <c r="HR203" s="4" t="str">
        <f t="shared" si="261"/>
        <v>1</v>
      </c>
      <c r="HS203" s="4" t="str">
        <f t="shared" si="262"/>
        <v>3</v>
      </c>
      <c r="HT203" s="4" t="str">
        <f t="shared" si="263"/>
        <v>10</v>
      </c>
    </row>
    <row r="204" spans="1:228" x14ac:dyDescent="0.25">
      <c r="A204" s="209"/>
      <c r="B204" s="212"/>
      <c r="C204" s="3">
        <v>42863</v>
      </c>
      <c r="D204" s="73" t="s">
        <v>63</v>
      </c>
      <c r="E204" s="73" t="s">
        <v>63</v>
      </c>
      <c r="F204" s="73" t="s">
        <v>63</v>
      </c>
      <c r="G204" s="73" t="s">
        <v>63</v>
      </c>
      <c r="H204" s="70" t="s">
        <v>63</v>
      </c>
      <c r="I204" s="4" t="s">
        <v>63</v>
      </c>
      <c r="J204" s="4" t="s">
        <v>63</v>
      </c>
      <c r="K204" s="4" t="s">
        <v>63</v>
      </c>
      <c r="L204" s="4" t="s">
        <v>63</v>
      </c>
      <c r="M204" s="209"/>
      <c r="N204" s="212"/>
      <c r="O204" s="3">
        <v>42863</v>
      </c>
      <c r="P204" s="73">
        <v>2.1</v>
      </c>
      <c r="Q204" s="73">
        <v>21.2</v>
      </c>
      <c r="R204" s="73">
        <v>5.7</v>
      </c>
      <c r="S204" s="73">
        <v>0.08</v>
      </c>
      <c r="T204" s="70">
        <f t="shared" si="188"/>
        <v>2</v>
      </c>
      <c r="U204" s="4" t="str">
        <f t="shared" si="189"/>
        <v>1</v>
      </c>
      <c r="V204" s="4" t="str">
        <f t="shared" si="190"/>
        <v>3</v>
      </c>
      <c r="W204" s="4" t="str">
        <f t="shared" si="191"/>
        <v>3</v>
      </c>
      <c r="X204" s="4" t="str">
        <f t="shared" si="192"/>
        <v>1</v>
      </c>
      <c r="Y204" s="209"/>
      <c r="Z204" s="212"/>
      <c r="AA204" s="3">
        <v>42863</v>
      </c>
      <c r="AB204" s="73" t="s">
        <v>63</v>
      </c>
      <c r="AC204" s="73" t="s">
        <v>63</v>
      </c>
      <c r="AD204" s="73" t="s">
        <v>63</v>
      </c>
      <c r="AE204" s="73" t="s">
        <v>63</v>
      </c>
      <c r="AF204" s="70" t="s">
        <v>63</v>
      </c>
      <c r="AG204" s="4" t="s">
        <v>63</v>
      </c>
      <c r="AH204" s="4" t="s">
        <v>63</v>
      </c>
      <c r="AI204" s="4" t="s">
        <v>63</v>
      </c>
      <c r="AJ204" s="4" t="s">
        <v>63</v>
      </c>
      <c r="AK204" s="209"/>
      <c r="AL204" s="212"/>
      <c r="AM204" s="3">
        <v>42863</v>
      </c>
      <c r="AN204" s="73">
        <v>17.600000000000001</v>
      </c>
      <c r="AO204" s="73">
        <v>24.2</v>
      </c>
      <c r="AP204" s="73">
        <v>2.4</v>
      </c>
      <c r="AQ204" s="73">
        <v>14.7</v>
      </c>
      <c r="AR204" s="70">
        <f t="shared" si="193"/>
        <v>7.25</v>
      </c>
      <c r="AS204" s="4" t="str">
        <f t="shared" si="194"/>
        <v>10</v>
      </c>
      <c r="AT204" s="4" t="str">
        <f t="shared" si="195"/>
        <v>3</v>
      </c>
      <c r="AU204" s="4" t="str">
        <f t="shared" si="196"/>
        <v>6</v>
      </c>
      <c r="AV204" s="4" t="str">
        <f t="shared" si="197"/>
        <v>10</v>
      </c>
      <c r="AW204" s="209"/>
      <c r="AX204" s="212"/>
      <c r="AY204" s="3">
        <v>42863</v>
      </c>
      <c r="AZ204" s="73">
        <v>11.6</v>
      </c>
      <c r="BA204" s="73">
        <v>18.399999999999999</v>
      </c>
      <c r="BB204" s="73">
        <v>9.6</v>
      </c>
      <c r="BC204" s="73">
        <v>11.4</v>
      </c>
      <c r="BD204" s="70">
        <f t="shared" si="198"/>
        <v>4.5</v>
      </c>
      <c r="BE204" s="4" t="str">
        <f t="shared" si="199"/>
        <v>6</v>
      </c>
      <c r="BF204" s="4" t="str">
        <f t="shared" si="200"/>
        <v>1</v>
      </c>
      <c r="BG204" s="4" t="str">
        <f t="shared" si="201"/>
        <v>1</v>
      </c>
      <c r="BH204" s="4" t="str">
        <f t="shared" si="202"/>
        <v>10</v>
      </c>
      <c r="BI204" s="209"/>
      <c r="BJ204" s="212"/>
      <c r="BK204" s="3">
        <v>42863</v>
      </c>
      <c r="BL204" s="73" t="s">
        <v>63</v>
      </c>
      <c r="BM204" s="73" t="s">
        <v>63</v>
      </c>
      <c r="BN204" s="73" t="s">
        <v>63</v>
      </c>
      <c r="BO204" s="73" t="s">
        <v>63</v>
      </c>
      <c r="BP204" s="70" t="s">
        <v>63</v>
      </c>
      <c r="BQ204" s="4" t="s">
        <v>63</v>
      </c>
      <c r="BR204" s="4" t="s">
        <v>63</v>
      </c>
      <c r="BS204" s="4" t="s">
        <v>63</v>
      </c>
      <c r="BT204" s="4" t="s">
        <v>63</v>
      </c>
      <c r="BU204" s="209"/>
      <c r="BV204" s="212"/>
      <c r="BW204" s="3">
        <v>42856</v>
      </c>
      <c r="BX204" s="73">
        <v>27.1</v>
      </c>
      <c r="BY204" s="73">
        <v>14.8</v>
      </c>
      <c r="BZ204" s="73">
        <v>2.7</v>
      </c>
      <c r="CA204" s="73">
        <v>12.7</v>
      </c>
      <c r="CB204" s="70">
        <f t="shared" si="203"/>
        <v>6.75</v>
      </c>
      <c r="CC204" s="4" t="str">
        <f t="shared" si="204"/>
        <v>10</v>
      </c>
      <c r="CD204" s="4" t="str">
        <f t="shared" si="205"/>
        <v>1</v>
      </c>
      <c r="CE204" s="4" t="str">
        <f t="shared" si="206"/>
        <v>6</v>
      </c>
      <c r="CF204" s="4" t="str">
        <f t="shared" si="207"/>
        <v>10</v>
      </c>
      <c r="CG204" s="209"/>
      <c r="CH204" s="212"/>
      <c r="CI204" s="3">
        <v>42856</v>
      </c>
      <c r="CJ204" s="73">
        <v>14.6</v>
      </c>
      <c r="CK204" s="73">
        <v>4.2</v>
      </c>
      <c r="CL204" s="73">
        <v>4.2</v>
      </c>
      <c r="CM204" s="73">
        <v>8.6999999999999993</v>
      </c>
      <c r="CN204" s="70">
        <f>(CO204+CP204+CQ204+CR204)/4</f>
        <v>5.75</v>
      </c>
      <c r="CO204" s="4" t="str">
        <f t="shared" si="208"/>
        <v>6</v>
      </c>
      <c r="CP204" s="4" t="str">
        <f t="shared" si="209"/>
        <v>1</v>
      </c>
      <c r="CQ204" s="4" t="str">
        <f t="shared" si="210"/>
        <v>6</v>
      </c>
      <c r="CR204" s="4" t="str">
        <f t="shared" si="211"/>
        <v>10</v>
      </c>
      <c r="CS204" s="209"/>
      <c r="CT204" s="212"/>
      <c r="CU204" s="3">
        <v>42860</v>
      </c>
      <c r="CV204" s="73">
        <v>6.6</v>
      </c>
      <c r="CW204" s="73">
        <v>9.8000000000000007</v>
      </c>
      <c r="CX204" s="73">
        <v>2.6</v>
      </c>
      <c r="CY204" s="73">
        <v>16.7</v>
      </c>
      <c r="CZ204" s="70">
        <f t="shared" si="212"/>
        <v>5.75</v>
      </c>
      <c r="DA204" s="4" t="str">
        <f t="shared" si="213"/>
        <v>6</v>
      </c>
      <c r="DB204" s="4" t="str">
        <f t="shared" si="214"/>
        <v>1</v>
      </c>
      <c r="DC204" s="4" t="str">
        <f t="shared" si="215"/>
        <v>6</v>
      </c>
      <c r="DD204" s="4" t="str">
        <f t="shared" si="216"/>
        <v>10</v>
      </c>
      <c r="DE204" s="209"/>
      <c r="DF204" s="212"/>
      <c r="DG204" s="3">
        <v>42856</v>
      </c>
      <c r="DH204" s="73">
        <v>41</v>
      </c>
      <c r="DI204" s="73">
        <v>47.5</v>
      </c>
      <c r="DJ204" s="73">
        <v>2.8</v>
      </c>
      <c r="DK204" s="73">
        <v>20.100000000000001</v>
      </c>
      <c r="DL204" s="70">
        <f t="shared" si="217"/>
        <v>7.25</v>
      </c>
      <c r="DM204" s="4" t="str">
        <f t="shared" si="185"/>
        <v>10</v>
      </c>
      <c r="DN204" s="4" t="str">
        <f t="shared" si="186"/>
        <v>3</v>
      </c>
      <c r="DO204" s="4" t="str">
        <f t="shared" si="218"/>
        <v>6</v>
      </c>
      <c r="DP204" s="4" t="str">
        <f t="shared" si="187"/>
        <v>10</v>
      </c>
      <c r="DQ204" s="209"/>
      <c r="DR204" s="212"/>
      <c r="DS204" s="3">
        <v>42856</v>
      </c>
      <c r="DT204" s="73">
        <v>37.799999999999997</v>
      </c>
      <c r="DU204" s="73">
        <v>34.6</v>
      </c>
      <c r="DV204" s="73">
        <v>2.8</v>
      </c>
      <c r="DW204" s="73">
        <v>23.3</v>
      </c>
      <c r="DX204" s="70">
        <f t="shared" si="219"/>
        <v>7.25</v>
      </c>
      <c r="DY204" s="4" t="str">
        <f t="shared" si="220"/>
        <v>10</v>
      </c>
      <c r="DZ204" s="4" t="str">
        <f t="shared" si="221"/>
        <v>3</v>
      </c>
      <c r="EA204" s="4" t="str">
        <f t="shared" si="222"/>
        <v>6</v>
      </c>
      <c r="EB204" s="4" t="str">
        <f t="shared" si="223"/>
        <v>10</v>
      </c>
      <c r="EC204" s="209"/>
      <c r="ED204" s="212"/>
      <c r="EE204" s="3">
        <v>42856</v>
      </c>
      <c r="EF204" s="73">
        <v>16.2</v>
      </c>
      <c r="EG204" s="73">
        <v>9</v>
      </c>
      <c r="EH204" s="73">
        <v>2.8</v>
      </c>
      <c r="EI204" s="73">
        <v>21.2</v>
      </c>
      <c r="EJ204" s="70">
        <f t="shared" si="224"/>
        <v>6.75</v>
      </c>
      <c r="EK204" s="4" t="str">
        <f t="shared" si="225"/>
        <v>10</v>
      </c>
      <c r="EL204" s="4" t="str">
        <f t="shared" si="226"/>
        <v>1</v>
      </c>
      <c r="EM204" s="4" t="str">
        <f t="shared" si="227"/>
        <v>6</v>
      </c>
      <c r="EN204" s="4" t="str">
        <f t="shared" si="228"/>
        <v>10</v>
      </c>
      <c r="EO204" s="209"/>
      <c r="EP204" s="212"/>
      <c r="EQ204" s="3">
        <v>42856</v>
      </c>
      <c r="ER204" s="73">
        <v>41.4</v>
      </c>
      <c r="ES204" s="73">
        <v>12</v>
      </c>
      <c r="ET204" s="73">
        <v>4.0999999999999996</v>
      </c>
      <c r="EU204" s="73">
        <v>25.4</v>
      </c>
      <c r="EV204" s="70">
        <f t="shared" si="229"/>
        <v>6.75</v>
      </c>
      <c r="EW204" s="4" t="str">
        <f t="shared" si="230"/>
        <v>10</v>
      </c>
      <c r="EX204" s="4" t="str">
        <f t="shared" si="231"/>
        <v>1</v>
      </c>
      <c r="EY204" s="4" t="str">
        <f t="shared" si="232"/>
        <v>6</v>
      </c>
      <c r="EZ204" s="4" t="str">
        <f t="shared" si="233"/>
        <v>10</v>
      </c>
      <c r="FA204" s="209"/>
      <c r="FB204" s="212"/>
      <c r="FC204" s="3">
        <v>42856</v>
      </c>
      <c r="FD204" s="73">
        <v>15.9</v>
      </c>
      <c r="FE204" s="73">
        <v>12.2</v>
      </c>
      <c r="FF204" s="73">
        <v>3.3</v>
      </c>
      <c r="FG204" s="73">
        <v>22.7</v>
      </c>
      <c r="FH204" s="70">
        <f t="shared" si="234"/>
        <v>6.75</v>
      </c>
      <c r="FI204" s="4" t="str">
        <f t="shared" si="235"/>
        <v>10</v>
      </c>
      <c r="FJ204" s="4" t="str">
        <f t="shared" si="236"/>
        <v>1</v>
      </c>
      <c r="FK204" s="4" t="str">
        <f t="shared" si="237"/>
        <v>6</v>
      </c>
      <c r="FL204" s="4" t="str">
        <f t="shared" si="238"/>
        <v>10</v>
      </c>
      <c r="FM204" s="209"/>
      <c r="FN204" s="212"/>
      <c r="FO204" s="3">
        <v>42856</v>
      </c>
      <c r="FP204" s="73">
        <v>14.4</v>
      </c>
      <c r="FQ204" s="73">
        <v>28.3</v>
      </c>
      <c r="FR204" s="73">
        <v>3.9</v>
      </c>
      <c r="FS204" s="73">
        <v>12.1</v>
      </c>
      <c r="FT204" s="70">
        <f t="shared" si="239"/>
        <v>6.25</v>
      </c>
      <c r="FU204" s="4" t="str">
        <f t="shared" si="240"/>
        <v>6</v>
      </c>
      <c r="FV204" s="4" t="str">
        <f t="shared" si="241"/>
        <v>3</v>
      </c>
      <c r="FW204" s="4" t="str">
        <f t="shared" si="242"/>
        <v>6</v>
      </c>
      <c r="FX204" s="4" t="str">
        <f t="shared" si="243"/>
        <v>10</v>
      </c>
      <c r="FY204" s="209"/>
      <c r="FZ204" s="212"/>
      <c r="GA204" s="128">
        <v>42856</v>
      </c>
      <c r="GB204" s="73">
        <v>12.9</v>
      </c>
      <c r="GC204" s="73">
        <v>40.4</v>
      </c>
      <c r="GD204" s="73">
        <v>4.5</v>
      </c>
      <c r="GE204" s="73">
        <v>8.91</v>
      </c>
      <c r="GF204" s="70">
        <f t="shared" si="244"/>
        <v>6.25</v>
      </c>
      <c r="GG204" s="4" t="str">
        <f t="shared" si="245"/>
        <v>6</v>
      </c>
      <c r="GH204" s="4" t="str">
        <f t="shared" si="246"/>
        <v>3</v>
      </c>
      <c r="GI204" s="4" t="str">
        <f t="shared" si="247"/>
        <v>6</v>
      </c>
      <c r="GJ204" s="4" t="str">
        <f t="shared" si="248"/>
        <v>10</v>
      </c>
      <c r="GK204" s="209"/>
      <c r="GL204" s="212"/>
      <c r="GM204" s="3">
        <v>42856</v>
      </c>
      <c r="GN204" s="71">
        <v>22.8</v>
      </c>
      <c r="GO204" s="71">
        <v>28.2</v>
      </c>
      <c r="GP204" s="71">
        <v>4</v>
      </c>
      <c r="GQ204" s="71">
        <v>23.5</v>
      </c>
      <c r="GR204" s="70">
        <f t="shared" si="249"/>
        <v>7.25</v>
      </c>
      <c r="GS204" s="4" t="str">
        <f t="shared" si="250"/>
        <v>10</v>
      </c>
      <c r="GT204" s="4" t="str">
        <f t="shared" si="251"/>
        <v>3</v>
      </c>
      <c r="GU204" s="4" t="str">
        <f t="shared" si="252"/>
        <v>6</v>
      </c>
      <c r="GV204" s="4" t="str">
        <f t="shared" si="253"/>
        <v>10</v>
      </c>
      <c r="GW204" s="209"/>
      <c r="GX204" s="212"/>
      <c r="GY204" s="3">
        <v>42856</v>
      </c>
      <c r="GZ204" s="73">
        <v>172</v>
      </c>
      <c r="HA204" s="73">
        <v>47.2</v>
      </c>
      <c r="HB204" s="73">
        <v>3</v>
      </c>
      <c r="HC204" s="73">
        <v>89.8</v>
      </c>
      <c r="HD204" s="70">
        <f t="shared" si="254"/>
        <v>7.25</v>
      </c>
      <c r="HE204" s="4" t="str">
        <f t="shared" si="255"/>
        <v>10</v>
      </c>
      <c r="HF204" s="4" t="str">
        <f t="shared" si="256"/>
        <v>3</v>
      </c>
      <c r="HG204" s="4" t="str">
        <f t="shared" si="257"/>
        <v>6</v>
      </c>
      <c r="HH204" s="4" t="str">
        <f t="shared" si="258"/>
        <v>10</v>
      </c>
      <c r="HI204" s="209"/>
      <c r="HJ204" s="212"/>
      <c r="HK204" s="3">
        <v>42856</v>
      </c>
      <c r="HL204" s="73">
        <v>43</v>
      </c>
      <c r="HM204" s="73">
        <v>20.5</v>
      </c>
      <c r="HN204" s="73">
        <v>4.3</v>
      </c>
      <c r="HO204" s="73">
        <v>32.5</v>
      </c>
      <c r="HP204" s="70">
        <f t="shared" si="259"/>
        <v>7.25</v>
      </c>
      <c r="HQ204" s="4" t="str">
        <f t="shared" si="260"/>
        <v>10</v>
      </c>
      <c r="HR204" s="4" t="str">
        <f t="shared" si="261"/>
        <v>3</v>
      </c>
      <c r="HS204" s="4" t="str">
        <f t="shared" si="262"/>
        <v>6</v>
      </c>
      <c r="HT204" s="4" t="str">
        <f t="shared" si="263"/>
        <v>10</v>
      </c>
    </row>
    <row r="205" spans="1:228" x14ac:dyDescent="0.25">
      <c r="A205" s="209"/>
      <c r="B205" s="212"/>
      <c r="C205" s="3">
        <v>42889</v>
      </c>
      <c r="D205" s="76">
        <v>1</v>
      </c>
      <c r="E205" s="76">
        <v>118</v>
      </c>
      <c r="F205" s="76">
        <v>7.1</v>
      </c>
      <c r="G205" s="76">
        <v>7.0000000000000007E-2</v>
      </c>
      <c r="H205" s="70">
        <f t="shared" ref="H205:H211" si="264">(I205+J205+K205+L205)/4</f>
        <v>3.25</v>
      </c>
      <c r="I205" s="4" t="str">
        <f t="shared" ref="I205:I211" si="265">IF(D205&lt;=3,"1",IF(D205&lt;5,"3",IF(D205&lt;=15,"6",IF(D205&gt;15,"10"))))</f>
        <v>1</v>
      </c>
      <c r="J205" s="4" t="str">
        <f t="shared" ref="J205:J211" si="266">IF(E205&lt;=20,"1",IF(E205&lt;=49.9,"3",IF(E205&lt;=100,"6",IF(E205&gt;100,"10"))))</f>
        <v>10</v>
      </c>
      <c r="K205" s="4" t="str">
        <f t="shared" ref="K205:K211" si="267">IF(F205&gt;=6.5,"1",IF(F205&gt;=4.6,"3",IF(F205&gt;=2,"6",IF(F205&gt;=0,"10"))))</f>
        <v>1</v>
      </c>
      <c r="L205" s="4" t="str">
        <f t="shared" ref="L205:L211" si="268">IF(G205&lt;=0.5,"1",IF(G205&lt;1,"3",IF(G205&lt;=3,"6",IF(G205&gt;=3,"10"))))</f>
        <v>1</v>
      </c>
      <c r="M205" s="209"/>
      <c r="N205" s="212"/>
      <c r="O205" s="3">
        <v>42889</v>
      </c>
      <c r="P205" s="76">
        <v>2.1</v>
      </c>
      <c r="Q205" s="76">
        <v>295</v>
      </c>
      <c r="R205" s="76">
        <v>5.0999999999999996</v>
      </c>
      <c r="S205" s="76">
        <v>0.41</v>
      </c>
      <c r="T205" s="70">
        <f t="shared" si="188"/>
        <v>3.75</v>
      </c>
      <c r="U205" s="4" t="str">
        <f t="shared" si="189"/>
        <v>1</v>
      </c>
      <c r="V205" s="4" t="str">
        <f t="shared" si="190"/>
        <v>10</v>
      </c>
      <c r="W205" s="4" t="str">
        <f t="shared" si="191"/>
        <v>3</v>
      </c>
      <c r="X205" s="4" t="str">
        <f t="shared" si="192"/>
        <v>1</v>
      </c>
      <c r="Y205" s="209"/>
      <c r="Z205" s="212"/>
      <c r="AA205" s="3">
        <v>42889</v>
      </c>
      <c r="AB205" s="76">
        <v>3.5</v>
      </c>
      <c r="AC205" s="76">
        <v>237</v>
      </c>
      <c r="AD205" s="76">
        <v>4.5</v>
      </c>
      <c r="AE205" s="76">
        <v>2.59</v>
      </c>
      <c r="AF205" s="70">
        <f t="shared" ref="AF205:AF210" si="269">(AG205+AH205+AI205+AJ205)/4</f>
        <v>6.25</v>
      </c>
      <c r="AG205" s="4" t="str">
        <f t="shared" ref="AG205:AG210" si="270">IF(AB205&lt;=3,"1",IF(AB205&lt;5,"3",IF(AB205&lt;=15,"6",IF(AB205&gt;15,"10"))))</f>
        <v>3</v>
      </c>
      <c r="AH205" s="4" t="str">
        <f t="shared" ref="AH205:AH210" si="271">IF(AC205&lt;=20,"1",IF(AC205&lt;=49.9,"3",IF(AC205&lt;=100,"6",IF(AC205&gt;100,"10"))))</f>
        <v>10</v>
      </c>
      <c r="AI205" s="4" t="str">
        <f t="shared" ref="AI205:AI210" si="272">IF(AD205&gt;=6.5,"1",IF(AD205&gt;=4.6,"3",IF(AD205&gt;=2,"6",IF(AD205&gt;=0,"10"))))</f>
        <v>6</v>
      </c>
      <c r="AJ205" s="4" t="str">
        <f t="shared" ref="AJ205:AJ210" si="273">IF(AE205&lt;=0.5,"1",IF(AE205&lt;1,"3",IF(AE205&lt;=3,"6",IF(AE205&gt;=3,"10"))))</f>
        <v>6</v>
      </c>
      <c r="AK205" s="209"/>
      <c r="AL205" s="212"/>
      <c r="AM205" s="3">
        <v>42889</v>
      </c>
      <c r="AN205" s="76">
        <v>4.9000000000000004</v>
      </c>
      <c r="AO205" s="76">
        <v>67.400000000000006</v>
      </c>
      <c r="AP205" s="76">
        <v>2.1</v>
      </c>
      <c r="AQ205" s="76">
        <v>3.78</v>
      </c>
      <c r="AR205" s="70">
        <f t="shared" si="193"/>
        <v>6.25</v>
      </c>
      <c r="AS205" s="4" t="str">
        <f t="shared" si="194"/>
        <v>3</v>
      </c>
      <c r="AT205" s="4" t="str">
        <f t="shared" si="195"/>
        <v>6</v>
      </c>
      <c r="AU205" s="4" t="str">
        <f t="shared" si="196"/>
        <v>6</v>
      </c>
      <c r="AV205" s="4" t="str">
        <f t="shared" si="197"/>
        <v>10</v>
      </c>
      <c r="AW205" s="209"/>
      <c r="AX205" s="212"/>
      <c r="AY205" s="3">
        <v>42889</v>
      </c>
      <c r="AZ205" s="76">
        <v>3</v>
      </c>
      <c r="BA205" s="76">
        <v>10.1</v>
      </c>
      <c r="BB205" s="76">
        <v>2.4</v>
      </c>
      <c r="BC205" s="76">
        <v>4.42</v>
      </c>
      <c r="BD205" s="70">
        <f t="shared" si="198"/>
        <v>4.5</v>
      </c>
      <c r="BE205" s="4" t="str">
        <f t="shared" si="199"/>
        <v>1</v>
      </c>
      <c r="BF205" s="4" t="str">
        <f t="shared" si="200"/>
        <v>1</v>
      </c>
      <c r="BG205" s="4" t="str">
        <f t="shared" si="201"/>
        <v>6</v>
      </c>
      <c r="BH205" s="4" t="str">
        <f t="shared" si="202"/>
        <v>10</v>
      </c>
      <c r="BI205" s="209"/>
      <c r="BJ205" s="212"/>
      <c r="BK205" s="3">
        <v>42889</v>
      </c>
      <c r="BL205" s="76" t="s">
        <v>64</v>
      </c>
      <c r="BM205" s="76" t="s">
        <v>64</v>
      </c>
      <c r="BN205" s="76" t="s">
        <v>64</v>
      </c>
      <c r="BO205" s="76" t="s">
        <v>64</v>
      </c>
      <c r="BP205" s="70" t="s">
        <v>64</v>
      </c>
      <c r="BQ205" s="4" t="s">
        <v>64</v>
      </c>
      <c r="BR205" s="4" t="s">
        <v>64</v>
      </c>
      <c r="BS205" s="4" t="s">
        <v>64</v>
      </c>
      <c r="BT205" s="4" t="s">
        <v>64</v>
      </c>
      <c r="BU205" s="209"/>
      <c r="BV205" s="212"/>
      <c r="BW205" s="3">
        <v>42891</v>
      </c>
      <c r="BX205" s="76">
        <v>7.6</v>
      </c>
      <c r="BY205" s="76">
        <v>17.600000000000001</v>
      </c>
      <c r="BZ205" s="76">
        <v>2.8</v>
      </c>
      <c r="CA205" s="76">
        <v>3.38</v>
      </c>
      <c r="CB205" s="70">
        <f t="shared" si="203"/>
        <v>5.75</v>
      </c>
      <c r="CC205" s="4" t="str">
        <f t="shared" si="204"/>
        <v>6</v>
      </c>
      <c r="CD205" s="4" t="str">
        <f t="shared" si="205"/>
        <v>1</v>
      </c>
      <c r="CE205" s="4" t="str">
        <f t="shared" si="206"/>
        <v>6</v>
      </c>
      <c r="CF205" s="4" t="str">
        <f t="shared" si="207"/>
        <v>10</v>
      </c>
      <c r="CG205" s="209"/>
      <c r="CH205" s="212"/>
      <c r="CI205" s="3">
        <v>42891</v>
      </c>
      <c r="CJ205" s="76">
        <v>8.3000000000000007</v>
      </c>
      <c r="CK205" s="76">
        <v>3</v>
      </c>
      <c r="CL205" s="76">
        <v>3.1</v>
      </c>
      <c r="CM205" s="76">
        <v>0.69</v>
      </c>
      <c r="CN205" s="70">
        <f>(CO205+CP205+CQ205+CR205)/4</f>
        <v>4</v>
      </c>
      <c r="CO205" s="4" t="str">
        <f t="shared" si="208"/>
        <v>6</v>
      </c>
      <c r="CP205" s="4" t="str">
        <f t="shared" si="209"/>
        <v>1</v>
      </c>
      <c r="CQ205" s="4" t="str">
        <f t="shared" si="210"/>
        <v>6</v>
      </c>
      <c r="CR205" s="4" t="str">
        <f t="shared" si="211"/>
        <v>3</v>
      </c>
      <c r="CS205" s="209"/>
      <c r="CT205" s="212"/>
      <c r="CU205" s="3">
        <v>42891</v>
      </c>
      <c r="CV205" s="76">
        <v>9.5</v>
      </c>
      <c r="CW205" s="76">
        <v>10.6</v>
      </c>
      <c r="CX205" s="76">
        <v>3.2</v>
      </c>
      <c r="CY205" s="76">
        <v>0.37</v>
      </c>
      <c r="CZ205" s="70">
        <f t="shared" si="212"/>
        <v>3.5</v>
      </c>
      <c r="DA205" s="4" t="str">
        <f t="shared" si="213"/>
        <v>6</v>
      </c>
      <c r="DB205" s="4" t="str">
        <f t="shared" si="214"/>
        <v>1</v>
      </c>
      <c r="DC205" s="4" t="str">
        <f t="shared" si="215"/>
        <v>6</v>
      </c>
      <c r="DD205" s="4" t="str">
        <f t="shared" si="216"/>
        <v>1</v>
      </c>
      <c r="DE205" s="209"/>
      <c r="DF205" s="212"/>
      <c r="DG205" s="3">
        <v>42891</v>
      </c>
      <c r="DH205" s="76">
        <v>6.6</v>
      </c>
      <c r="DI205" s="76">
        <v>11</v>
      </c>
      <c r="DJ205" s="76">
        <v>3</v>
      </c>
      <c r="DK205" s="76">
        <v>3.72</v>
      </c>
      <c r="DL205" s="70">
        <f t="shared" si="217"/>
        <v>5.75</v>
      </c>
      <c r="DM205" s="4" t="str">
        <f t="shared" si="185"/>
        <v>6</v>
      </c>
      <c r="DN205" s="4" t="str">
        <f t="shared" si="186"/>
        <v>1</v>
      </c>
      <c r="DO205" s="4" t="str">
        <f t="shared" si="218"/>
        <v>6</v>
      </c>
      <c r="DP205" s="4" t="str">
        <f t="shared" si="187"/>
        <v>10</v>
      </c>
      <c r="DQ205" s="209"/>
      <c r="DR205" s="212"/>
      <c r="DS205" s="3">
        <v>42891</v>
      </c>
      <c r="DT205" s="76">
        <v>6.4</v>
      </c>
      <c r="DU205" s="76">
        <v>16.600000000000001</v>
      </c>
      <c r="DV205" s="76">
        <v>2.9</v>
      </c>
      <c r="DW205" s="76">
        <v>5.99</v>
      </c>
      <c r="DX205" s="70">
        <f t="shared" si="219"/>
        <v>5.75</v>
      </c>
      <c r="DY205" s="4" t="str">
        <f t="shared" si="220"/>
        <v>6</v>
      </c>
      <c r="DZ205" s="4" t="str">
        <f t="shared" si="221"/>
        <v>1</v>
      </c>
      <c r="EA205" s="4" t="str">
        <f t="shared" si="222"/>
        <v>6</v>
      </c>
      <c r="EB205" s="4" t="str">
        <f t="shared" si="223"/>
        <v>10</v>
      </c>
      <c r="EC205" s="209"/>
      <c r="ED205" s="212"/>
      <c r="EE205" s="3">
        <v>42891</v>
      </c>
      <c r="EF205" s="76">
        <v>6.1</v>
      </c>
      <c r="EG205" s="76">
        <v>10.4</v>
      </c>
      <c r="EH205" s="76">
        <v>2.8</v>
      </c>
      <c r="EI205" s="76">
        <v>4.3499999999999996</v>
      </c>
      <c r="EJ205" s="70">
        <f t="shared" si="224"/>
        <v>5.75</v>
      </c>
      <c r="EK205" s="4" t="str">
        <f t="shared" si="225"/>
        <v>6</v>
      </c>
      <c r="EL205" s="4" t="str">
        <f t="shared" si="226"/>
        <v>1</v>
      </c>
      <c r="EM205" s="4" t="str">
        <f t="shared" si="227"/>
        <v>6</v>
      </c>
      <c r="EN205" s="4" t="str">
        <f t="shared" si="228"/>
        <v>10</v>
      </c>
      <c r="EO205" s="209"/>
      <c r="EP205" s="212"/>
      <c r="EQ205" s="3">
        <v>42891</v>
      </c>
      <c r="ER205" s="76">
        <v>32.200000000000003</v>
      </c>
      <c r="ES205" s="76">
        <v>15.1</v>
      </c>
      <c r="ET205" s="76">
        <v>2.5</v>
      </c>
      <c r="EU205" s="76">
        <v>9.84</v>
      </c>
      <c r="EV205" s="70">
        <f t="shared" si="229"/>
        <v>6.75</v>
      </c>
      <c r="EW205" s="4" t="str">
        <f t="shared" si="230"/>
        <v>10</v>
      </c>
      <c r="EX205" s="4" t="str">
        <f t="shared" si="231"/>
        <v>1</v>
      </c>
      <c r="EY205" s="4" t="str">
        <f t="shared" si="232"/>
        <v>6</v>
      </c>
      <c r="EZ205" s="4" t="str">
        <f t="shared" si="233"/>
        <v>10</v>
      </c>
      <c r="FA205" s="209"/>
      <c r="FB205" s="212"/>
      <c r="FC205" s="3">
        <v>42891</v>
      </c>
      <c r="FD205" s="76">
        <v>7.3</v>
      </c>
      <c r="FE205" s="76">
        <v>10.1</v>
      </c>
      <c r="FF205" s="76">
        <v>3</v>
      </c>
      <c r="FG205" s="76">
        <v>7.79</v>
      </c>
      <c r="FH205" s="70">
        <f t="shared" si="234"/>
        <v>5.75</v>
      </c>
      <c r="FI205" s="4" t="str">
        <f t="shared" si="235"/>
        <v>6</v>
      </c>
      <c r="FJ205" s="4" t="str">
        <f t="shared" si="236"/>
        <v>1</v>
      </c>
      <c r="FK205" s="4" t="str">
        <f t="shared" si="237"/>
        <v>6</v>
      </c>
      <c r="FL205" s="4" t="str">
        <f t="shared" si="238"/>
        <v>10</v>
      </c>
      <c r="FM205" s="209"/>
      <c r="FN205" s="212"/>
      <c r="FO205" s="3">
        <v>42891</v>
      </c>
      <c r="FP205" s="76">
        <v>6.9</v>
      </c>
      <c r="FQ205" s="76">
        <v>17.100000000000001</v>
      </c>
      <c r="FR205" s="76">
        <v>3.5</v>
      </c>
      <c r="FS205" s="76">
        <v>5.0999999999999996</v>
      </c>
      <c r="FT205" s="70">
        <f t="shared" si="239"/>
        <v>5.75</v>
      </c>
      <c r="FU205" s="4" t="str">
        <f t="shared" si="240"/>
        <v>6</v>
      </c>
      <c r="FV205" s="4" t="str">
        <f t="shared" si="241"/>
        <v>1</v>
      </c>
      <c r="FW205" s="4" t="str">
        <f t="shared" si="242"/>
        <v>6</v>
      </c>
      <c r="FX205" s="4" t="str">
        <f t="shared" si="243"/>
        <v>10</v>
      </c>
      <c r="FY205" s="209"/>
      <c r="FZ205" s="212"/>
      <c r="GA205" s="128">
        <v>42891</v>
      </c>
      <c r="GB205" s="76">
        <v>7.7</v>
      </c>
      <c r="GC205" s="76">
        <v>10.1</v>
      </c>
      <c r="GD205" s="76">
        <v>4.5999999999999996</v>
      </c>
      <c r="GE205" s="76">
        <v>6.99</v>
      </c>
      <c r="GF205" s="70">
        <f t="shared" si="244"/>
        <v>5</v>
      </c>
      <c r="GG205" s="4" t="str">
        <f t="shared" si="245"/>
        <v>6</v>
      </c>
      <c r="GH205" s="4" t="str">
        <f t="shared" si="246"/>
        <v>1</v>
      </c>
      <c r="GI205" s="4" t="str">
        <f t="shared" si="247"/>
        <v>3</v>
      </c>
      <c r="GJ205" s="4" t="str">
        <f t="shared" si="248"/>
        <v>10</v>
      </c>
      <c r="GK205" s="209"/>
      <c r="GL205" s="212"/>
      <c r="GM205" s="3">
        <v>42891</v>
      </c>
      <c r="GN205" s="71">
        <v>9.4</v>
      </c>
      <c r="GO205" s="71">
        <v>17.2</v>
      </c>
      <c r="GP205" s="71">
        <v>3.5</v>
      </c>
      <c r="GQ205" s="71">
        <v>7.08</v>
      </c>
      <c r="GR205" s="70">
        <f t="shared" si="249"/>
        <v>5.75</v>
      </c>
      <c r="GS205" s="4" t="str">
        <f t="shared" si="250"/>
        <v>6</v>
      </c>
      <c r="GT205" s="4" t="str">
        <f t="shared" si="251"/>
        <v>1</v>
      </c>
      <c r="GU205" s="4" t="str">
        <f t="shared" si="252"/>
        <v>6</v>
      </c>
      <c r="GV205" s="4" t="str">
        <f t="shared" si="253"/>
        <v>10</v>
      </c>
      <c r="GW205" s="209"/>
      <c r="GX205" s="212"/>
      <c r="GY205" s="3">
        <v>42891</v>
      </c>
      <c r="GZ205" s="76">
        <v>13.7</v>
      </c>
      <c r="HA205" s="76">
        <v>12.4</v>
      </c>
      <c r="HB205" s="76">
        <v>2.7</v>
      </c>
      <c r="HC205" s="76">
        <v>12.4</v>
      </c>
      <c r="HD205" s="70">
        <f t="shared" si="254"/>
        <v>5.75</v>
      </c>
      <c r="HE205" s="4" t="str">
        <f t="shared" si="255"/>
        <v>6</v>
      </c>
      <c r="HF205" s="4" t="str">
        <f t="shared" si="256"/>
        <v>1</v>
      </c>
      <c r="HG205" s="4" t="str">
        <f t="shared" si="257"/>
        <v>6</v>
      </c>
      <c r="HH205" s="4" t="str">
        <f t="shared" si="258"/>
        <v>10</v>
      </c>
      <c r="HI205" s="209"/>
      <c r="HJ205" s="212"/>
      <c r="HK205" s="3">
        <v>42891</v>
      </c>
      <c r="HL205" s="76">
        <v>6.1</v>
      </c>
      <c r="HM205" s="76">
        <v>8</v>
      </c>
      <c r="HN205" s="76">
        <v>3.6</v>
      </c>
      <c r="HO205" s="76">
        <v>8.36</v>
      </c>
      <c r="HP205" s="70">
        <f t="shared" si="259"/>
        <v>5.75</v>
      </c>
      <c r="HQ205" s="4" t="str">
        <f t="shared" si="260"/>
        <v>6</v>
      </c>
      <c r="HR205" s="4" t="str">
        <f t="shared" si="261"/>
        <v>1</v>
      </c>
      <c r="HS205" s="4" t="str">
        <f t="shared" si="262"/>
        <v>6</v>
      </c>
      <c r="HT205" s="4" t="str">
        <f t="shared" si="263"/>
        <v>10</v>
      </c>
    </row>
    <row r="206" spans="1:228" x14ac:dyDescent="0.25">
      <c r="A206" s="209"/>
      <c r="B206" s="212"/>
      <c r="C206" s="3">
        <v>42921</v>
      </c>
      <c r="D206" s="76">
        <v>1.4</v>
      </c>
      <c r="E206" s="76">
        <v>1770</v>
      </c>
      <c r="F206" s="76">
        <v>7.4</v>
      </c>
      <c r="G206" s="76">
        <v>0.1</v>
      </c>
      <c r="H206" s="70">
        <f t="shared" si="264"/>
        <v>3.25</v>
      </c>
      <c r="I206" s="4" t="str">
        <f t="shared" si="265"/>
        <v>1</v>
      </c>
      <c r="J206" s="4" t="str">
        <f t="shared" si="266"/>
        <v>10</v>
      </c>
      <c r="K206" s="4" t="str">
        <f t="shared" si="267"/>
        <v>1</v>
      </c>
      <c r="L206" s="4" t="str">
        <f t="shared" si="268"/>
        <v>1</v>
      </c>
      <c r="M206" s="209"/>
      <c r="N206" s="212"/>
      <c r="O206" s="3">
        <v>42921</v>
      </c>
      <c r="P206" s="76">
        <v>1</v>
      </c>
      <c r="Q206" s="76">
        <v>1130</v>
      </c>
      <c r="R206" s="76">
        <v>6.3</v>
      </c>
      <c r="S206" s="76">
        <v>0.16</v>
      </c>
      <c r="T206" s="70">
        <f t="shared" si="188"/>
        <v>3.75</v>
      </c>
      <c r="U206" s="4" t="str">
        <f t="shared" si="189"/>
        <v>1</v>
      </c>
      <c r="V206" s="4" t="str">
        <f t="shared" si="190"/>
        <v>10</v>
      </c>
      <c r="W206" s="4" t="str">
        <f t="shared" si="191"/>
        <v>3</v>
      </c>
      <c r="X206" s="4" t="str">
        <f t="shared" si="192"/>
        <v>1</v>
      </c>
      <c r="Y206" s="209"/>
      <c r="Z206" s="212"/>
      <c r="AA206" s="3">
        <v>42921</v>
      </c>
      <c r="AB206" s="76">
        <v>2.7</v>
      </c>
      <c r="AC206" s="76">
        <v>2050</v>
      </c>
      <c r="AD206" s="76">
        <v>6.2</v>
      </c>
      <c r="AE206" s="76">
        <v>2.1800000000000002</v>
      </c>
      <c r="AF206" s="70">
        <f t="shared" si="269"/>
        <v>5</v>
      </c>
      <c r="AG206" s="4" t="str">
        <f t="shared" si="270"/>
        <v>1</v>
      </c>
      <c r="AH206" s="4" t="str">
        <f t="shared" si="271"/>
        <v>10</v>
      </c>
      <c r="AI206" s="4" t="str">
        <f t="shared" si="272"/>
        <v>3</v>
      </c>
      <c r="AJ206" s="4" t="str">
        <f t="shared" si="273"/>
        <v>6</v>
      </c>
      <c r="AK206" s="209"/>
      <c r="AL206" s="212"/>
      <c r="AM206" s="3">
        <v>42921</v>
      </c>
      <c r="AN206" s="76">
        <v>3.8</v>
      </c>
      <c r="AO206" s="76">
        <v>1530</v>
      </c>
      <c r="AP206" s="76">
        <v>4.4000000000000004</v>
      </c>
      <c r="AQ206" s="76">
        <v>2.64</v>
      </c>
      <c r="AR206" s="70">
        <f t="shared" si="193"/>
        <v>6.25</v>
      </c>
      <c r="AS206" s="4" t="str">
        <f t="shared" si="194"/>
        <v>3</v>
      </c>
      <c r="AT206" s="4" t="str">
        <f t="shared" si="195"/>
        <v>10</v>
      </c>
      <c r="AU206" s="4" t="str">
        <f t="shared" si="196"/>
        <v>6</v>
      </c>
      <c r="AV206" s="4" t="str">
        <f t="shared" si="197"/>
        <v>6</v>
      </c>
      <c r="AW206" s="209"/>
      <c r="AX206" s="212"/>
      <c r="AY206" s="3">
        <v>42921</v>
      </c>
      <c r="AZ206" s="76">
        <v>2.7</v>
      </c>
      <c r="BA206" s="76">
        <v>66.2</v>
      </c>
      <c r="BB206" s="76">
        <v>1</v>
      </c>
      <c r="BC206" s="76">
        <v>4.4800000000000004</v>
      </c>
      <c r="BD206" s="70">
        <f t="shared" si="198"/>
        <v>6.75</v>
      </c>
      <c r="BE206" s="4" t="str">
        <f t="shared" si="199"/>
        <v>1</v>
      </c>
      <c r="BF206" s="4" t="str">
        <f t="shared" si="200"/>
        <v>6</v>
      </c>
      <c r="BG206" s="4" t="str">
        <f t="shared" si="201"/>
        <v>10</v>
      </c>
      <c r="BH206" s="4" t="str">
        <f t="shared" si="202"/>
        <v>10</v>
      </c>
      <c r="BI206" s="209"/>
      <c r="BJ206" s="212"/>
      <c r="BK206" s="3">
        <v>42921</v>
      </c>
      <c r="BL206" s="76" t="s">
        <v>65</v>
      </c>
      <c r="BM206" s="76" t="s">
        <v>65</v>
      </c>
      <c r="BN206" s="76" t="s">
        <v>65</v>
      </c>
      <c r="BO206" s="76" t="s">
        <v>65</v>
      </c>
      <c r="BP206" s="70" t="s">
        <v>65</v>
      </c>
      <c r="BQ206" s="4" t="s">
        <v>65</v>
      </c>
      <c r="BR206" s="4" t="s">
        <v>65</v>
      </c>
      <c r="BS206" s="4" t="s">
        <v>65</v>
      </c>
      <c r="BT206" s="4" t="s">
        <v>65</v>
      </c>
      <c r="BU206" s="209"/>
      <c r="BV206" s="212"/>
      <c r="BW206" s="3">
        <v>42927</v>
      </c>
      <c r="BX206" s="76">
        <v>67</v>
      </c>
      <c r="BY206" s="76">
        <v>14.5</v>
      </c>
      <c r="BZ206" s="76">
        <v>1.9</v>
      </c>
      <c r="CA206" s="76">
        <v>42.3</v>
      </c>
      <c r="CB206" s="70">
        <f t="shared" si="203"/>
        <v>7.75</v>
      </c>
      <c r="CC206" s="4" t="str">
        <f t="shared" si="204"/>
        <v>10</v>
      </c>
      <c r="CD206" s="4" t="str">
        <f t="shared" si="205"/>
        <v>1</v>
      </c>
      <c r="CE206" s="4" t="str">
        <f t="shared" si="206"/>
        <v>10</v>
      </c>
      <c r="CF206" s="4" t="str">
        <f t="shared" si="207"/>
        <v>10</v>
      </c>
      <c r="CG206" s="209"/>
      <c r="CH206" s="212"/>
      <c r="CI206" s="3">
        <v>42927</v>
      </c>
      <c r="CJ206" s="76">
        <v>6.5</v>
      </c>
      <c r="CK206" s="76">
        <v>2.9</v>
      </c>
      <c r="CL206" s="76">
        <v>2.1</v>
      </c>
      <c r="CM206" s="76">
        <v>3.31</v>
      </c>
      <c r="CN206" s="70">
        <f>(CO206+CP206+CQ206+CR206)/4</f>
        <v>5.75</v>
      </c>
      <c r="CO206" s="4" t="str">
        <f t="shared" si="208"/>
        <v>6</v>
      </c>
      <c r="CP206" s="4" t="str">
        <f t="shared" si="209"/>
        <v>1</v>
      </c>
      <c r="CQ206" s="4" t="str">
        <f t="shared" si="210"/>
        <v>6</v>
      </c>
      <c r="CR206" s="4" t="str">
        <f t="shared" si="211"/>
        <v>10</v>
      </c>
      <c r="CS206" s="209"/>
      <c r="CT206" s="212"/>
      <c r="CU206" s="3">
        <v>42927</v>
      </c>
      <c r="CV206" s="76">
        <v>6.5</v>
      </c>
      <c r="CW206" s="76">
        <v>3.2</v>
      </c>
      <c r="CX206" s="76">
        <v>2.9</v>
      </c>
      <c r="CY206" s="76">
        <v>1.33</v>
      </c>
      <c r="CZ206" s="70">
        <f t="shared" si="212"/>
        <v>4.75</v>
      </c>
      <c r="DA206" s="4" t="str">
        <f t="shared" si="213"/>
        <v>6</v>
      </c>
      <c r="DB206" s="4" t="str">
        <f t="shared" si="214"/>
        <v>1</v>
      </c>
      <c r="DC206" s="4" t="str">
        <f t="shared" si="215"/>
        <v>6</v>
      </c>
      <c r="DD206" s="4" t="str">
        <f t="shared" si="216"/>
        <v>6</v>
      </c>
      <c r="DE206" s="209"/>
      <c r="DF206" s="212"/>
      <c r="DG206" s="3">
        <v>42927</v>
      </c>
      <c r="DH206" s="76">
        <v>8.6</v>
      </c>
      <c r="DI206" s="76">
        <v>13.8</v>
      </c>
      <c r="DJ206" s="76">
        <v>3.3</v>
      </c>
      <c r="DK206" s="76">
        <v>8.24</v>
      </c>
      <c r="DL206" s="70">
        <f t="shared" si="217"/>
        <v>5.75</v>
      </c>
      <c r="DM206" s="4" t="str">
        <f t="shared" si="185"/>
        <v>6</v>
      </c>
      <c r="DN206" s="4" t="str">
        <f t="shared" si="186"/>
        <v>1</v>
      </c>
      <c r="DO206" s="4" t="str">
        <f t="shared" si="218"/>
        <v>6</v>
      </c>
      <c r="DP206" s="4" t="str">
        <f t="shared" si="187"/>
        <v>10</v>
      </c>
      <c r="DQ206" s="209"/>
      <c r="DR206" s="212"/>
      <c r="DS206" s="3">
        <v>42927</v>
      </c>
      <c r="DT206" s="76">
        <v>14</v>
      </c>
      <c r="DU206" s="76">
        <v>19.8</v>
      </c>
      <c r="DV206" s="76">
        <v>5</v>
      </c>
      <c r="DW206" s="76">
        <v>12.6</v>
      </c>
      <c r="DX206" s="70">
        <f t="shared" si="219"/>
        <v>5</v>
      </c>
      <c r="DY206" s="4" t="str">
        <f t="shared" si="220"/>
        <v>6</v>
      </c>
      <c r="DZ206" s="4" t="str">
        <f t="shared" si="221"/>
        <v>1</v>
      </c>
      <c r="EA206" s="4" t="str">
        <f t="shared" si="222"/>
        <v>3</v>
      </c>
      <c r="EB206" s="4" t="str">
        <f t="shared" si="223"/>
        <v>10</v>
      </c>
      <c r="EC206" s="209"/>
      <c r="ED206" s="212"/>
      <c r="EE206" s="3">
        <v>42927</v>
      </c>
      <c r="EF206" s="76">
        <v>8.6999999999999993</v>
      </c>
      <c r="EG206" s="76">
        <v>9.1999999999999993</v>
      </c>
      <c r="EH206" s="76">
        <v>2.2000000000000002</v>
      </c>
      <c r="EI206" s="76">
        <v>9.26</v>
      </c>
      <c r="EJ206" s="70">
        <f t="shared" si="224"/>
        <v>5.75</v>
      </c>
      <c r="EK206" s="4" t="str">
        <f t="shared" si="225"/>
        <v>6</v>
      </c>
      <c r="EL206" s="4" t="str">
        <f t="shared" si="226"/>
        <v>1</v>
      </c>
      <c r="EM206" s="4" t="str">
        <f t="shared" si="227"/>
        <v>6</v>
      </c>
      <c r="EN206" s="4" t="str">
        <f t="shared" si="228"/>
        <v>10</v>
      </c>
      <c r="EO206" s="209"/>
      <c r="EP206" s="212"/>
      <c r="EQ206" s="3">
        <v>42927</v>
      </c>
      <c r="ER206" s="76">
        <v>15.6</v>
      </c>
      <c r="ES206" s="76">
        <v>11.6</v>
      </c>
      <c r="ET206" s="76">
        <v>1.6</v>
      </c>
      <c r="EU206" s="76">
        <v>5.89</v>
      </c>
      <c r="EV206" s="70">
        <f t="shared" si="229"/>
        <v>7.75</v>
      </c>
      <c r="EW206" s="4" t="str">
        <f t="shared" si="230"/>
        <v>10</v>
      </c>
      <c r="EX206" s="4" t="str">
        <f t="shared" si="231"/>
        <v>1</v>
      </c>
      <c r="EY206" s="4" t="str">
        <f t="shared" si="232"/>
        <v>10</v>
      </c>
      <c r="EZ206" s="4" t="str">
        <f t="shared" si="233"/>
        <v>10</v>
      </c>
      <c r="FA206" s="209"/>
      <c r="FB206" s="212"/>
      <c r="FC206" s="3">
        <v>42927</v>
      </c>
      <c r="FD206" s="76">
        <v>8.8000000000000007</v>
      </c>
      <c r="FE206" s="76">
        <v>15.9</v>
      </c>
      <c r="FF206" s="76">
        <v>1.2</v>
      </c>
      <c r="FG206" s="76">
        <v>5.68</v>
      </c>
      <c r="FH206" s="70">
        <f t="shared" si="234"/>
        <v>6.75</v>
      </c>
      <c r="FI206" s="4" t="str">
        <f t="shared" si="235"/>
        <v>6</v>
      </c>
      <c r="FJ206" s="4" t="str">
        <f t="shared" si="236"/>
        <v>1</v>
      </c>
      <c r="FK206" s="4" t="str">
        <f t="shared" si="237"/>
        <v>10</v>
      </c>
      <c r="FL206" s="4" t="str">
        <f t="shared" si="238"/>
        <v>10</v>
      </c>
      <c r="FM206" s="209"/>
      <c r="FN206" s="212"/>
      <c r="FO206" s="3">
        <v>42927</v>
      </c>
      <c r="FP206" s="76">
        <v>10.9</v>
      </c>
      <c r="FQ206" s="76">
        <v>19.3</v>
      </c>
      <c r="FR206" s="76">
        <v>3</v>
      </c>
      <c r="FS206" s="76">
        <v>5.22</v>
      </c>
      <c r="FT206" s="70">
        <f t="shared" si="239"/>
        <v>5.75</v>
      </c>
      <c r="FU206" s="4" t="str">
        <f t="shared" si="240"/>
        <v>6</v>
      </c>
      <c r="FV206" s="4" t="str">
        <f t="shared" si="241"/>
        <v>1</v>
      </c>
      <c r="FW206" s="4" t="str">
        <f t="shared" si="242"/>
        <v>6</v>
      </c>
      <c r="FX206" s="4" t="str">
        <f t="shared" si="243"/>
        <v>10</v>
      </c>
      <c r="FY206" s="209"/>
      <c r="FZ206" s="212"/>
      <c r="GA206" s="128">
        <v>42927</v>
      </c>
      <c r="GB206" s="76">
        <v>6.2</v>
      </c>
      <c r="GC206" s="76">
        <v>17</v>
      </c>
      <c r="GD206" s="76">
        <v>2.6</v>
      </c>
      <c r="GE206" s="76">
        <v>3.49</v>
      </c>
      <c r="GF206" s="70">
        <f t="shared" si="244"/>
        <v>5.75</v>
      </c>
      <c r="GG206" s="4" t="str">
        <f t="shared" si="245"/>
        <v>6</v>
      </c>
      <c r="GH206" s="4" t="str">
        <f t="shared" si="246"/>
        <v>1</v>
      </c>
      <c r="GI206" s="4" t="str">
        <f t="shared" si="247"/>
        <v>6</v>
      </c>
      <c r="GJ206" s="4" t="str">
        <f t="shared" si="248"/>
        <v>10</v>
      </c>
      <c r="GK206" s="209"/>
      <c r="GL206" s="212"/>
      <c r="GM206" s="3">
        <v>42927</v>
      </c>
      <c r="GN206" s="71">
        <v>12.2</v>
      </c>
      <c r="GO206" s="71">
        <v>28.8</v>
      </c>
      <c r="GP206" s="71">
        <v>7</v>
      </c>
      <c r="GQ206" s="71">
        <v>5.8</v>
      </c>
      <c r="GR206" s="70">
        <f t="shared" si="249"/>
        <v>5</v>
      </c>
      <c r="GS206" s="70" t="str">
        <f t="shared" si="250"/>
        <v>6</v>
      </c>
      <c r="GT206" s="70" t="str">
        <f t="shared" si="251"/>
        <v>3</v>
      </c>
      <c r="GU206" s="70" t="str">
        <f t="shared" si="252"/>
        <v>1</v>
      </c>
      <c r="GV206" s="70" t="str">
        <f t="shared" si="253"/>
        <v>10</v>
      </c>
      <c r="GW206" s="209"/>
      <c r="GX206" s="212"/>
      <c r="GY206" s="3">
        <v>42927</v>
      </c>
      <c r="GZ206" s="76">
        <v>6.4</v>
      </c>
      <c r="HA206" s="76">
        <v>23</v>
      </c>
      <c r="HB206" s="76">
        <v>2.8</v>
      </c>
      <c r="HC206" s="76">
        <v>5.69</v>
      </c>
      <c r="HD206" s="70">
        <f t="shared" si="254"/>
        <v>6.25</v>
      </c>
      <c r="HE206" s="4" t="str">
        <f t="shared" si="255"/>
        <v>6</v>
      </c>
      <c r="HF206" s="4" t="str">
        <f t="shared" si="256"/>
        <v>3</v>
      </c>
      <c r="HG206" s="4" t="str">
        <f t="shared" si="257"/>
        <v>6</v>
      </c>
      <c r="HH206" s="4" t="str">
        <f t="shared" si="258"/>
        <v>10</v>
      </c>
      <c r="HI206" s="209"/>
      <c r="HJ206" s="212"/>
      <c r="HK206" s="3">
        <v>42927</v>
      </c>
      <c r="HL206" s="76">
        <v>7.6</v>
      </c>
      <c r="HM206" s="76">
        <v>14.4</v>
      </c>
      <c r="HN206" s="76">
        <v>2</v>
      </c>
      <c r="HO206" s="76">
        <v>8.51</v>
      </c>
      <c r="HP206" s="70">
        <f t="shared" si="259"/>
        <v>5.75</v>
      </c>
      <c r="HQ206" s="4" t="str">
        <f t="shared" si="260"/>
        <v>6</v>
      </c>
      <c r="HR206" s="4" t="str">
        <f t="shared" si="261"/>
        <v>1</v>
      </c>
      <c r="HS206" s="4" t="str">
        <f t="shared" si="262"/>
        <v>6</v>
      </c>
      <c r="HT206" s="4" t="str">
        <f t="shared" si="263"/>
        <v>10</v>
      </c>
    </row>
    <row r="207" spans="1:228" x14ac:dyDescent="0.25">
      <c r="A207" s="209"/>
      <c r="B207" s="212"/>
      <c r="C207" s="3">
        <v>42968</v>
      </c>
      <c r="D207" s="78">
        <v>1</v>
      </c>
      <c r="E207" s="78">
        <v>14.2</v>
      </c>
      <c r="F207" s="78">
        <v>7.3</v>
      </c>
      <c r="G207" s="78">
        <v>0.03</v>
      </c>
      <c r="H207" s="70">
        <f t="shared" si="264"/>
        <v>1</v>
      </c>
      <c r="I207" s="4" t="str">
        <f t="shared" si="265"/>
        <v>1</v>
      </c>
      <c r="J207" s="4" t="str">
        <f t="shared" si="266"/>
        <v>1</v>
      </c>
      <c r="K207" s="4" t="str">
        <f t="shared" si="267"/>
        <v>1</v>
      </c>
      <c r="L207" s="4" t="str">
        <f t="shared" si="268"/>
        <v>1</v>
      </c>
      <c r="M207" s="209"/>
      <c r="N207" s="212"/>
      <c r="O207" s="3">
        <v>42968</v>
      </c>
      <c r="P207" s="76">
        <v>1.6</v>
      </c>
      <c r="Q207" s="76">
        <v>15.3</v>
      </c>
      <c r="R207" s="76">
        <v>6.4</v>
      </c>
      <c r="S207" s="76">
        <v>0.08</v>
      </c>
      <c r="T207" s="70">
        <f t="shared" si="188"/>
        <v>1.5</v>
      </c>
      <c r="U207" s="4" t="str">
        <f t="shared" si="189"/>
        <v>1</v>
      </c>
      <c r="V207" s="4" t="str">
        <f t="shared" si="190"/>
        <v>1</v>
      </c>
      <c r="W207" s="4" t="str">
        <f t="shared" si="191"/>
        <v>3</v>
      </c>
      <c r="X207" s="4" t="str">
        <f t="shared" si="192"/>
        <v>1</v>
      </c>
      <c r="Y207" s="209"/>
      <c r="Z207" s="212"/>
      <c r="AA207" s="3">
        <v>42968</v>
      </c>
      <c r="AB207" s="76">
        <v>1.5</v>
      </c>
      <c r="AC207" s="76">
        <v>115</v>
      </c>
      <c r="AD207" s="76">
        <v>6.8</v>
      </c>
      <c r="AE207" s="76">
        <v>1.42</v>
      </c>
      <c r="AF207" s="70">
        <f t="shared" si="269"/>
        <v>4.5</v>
      </c>
      <c r="AG207" s="4" t="str">
        <f t="shared" si="270"/>
        <v>1</v>
      </c>
      <c r="AH207" s="4" t="str">
        <f t="shared" si="271"/>
        <v>10</v>
      </c>
      <c r="AI207" s="4" t="str">
        <f t="shared" si="272"/>
        <v>1</v>
      </c>
      <c r="AJ207" s="4" t="str">
        <f t="shared" si="273"/>
        <v>6</v>
      </c>
      <c r="AK207" s="209"/>
      <c r="AL207" s="212"/>
      <c r="AM207" s="3">
        <v>42968</v>
      </c>
      <c r="AN207" s="76">
        <v>3</v>
      </c>
      <c r="AO207" s="76">
        <v>45.9</v>
      </c>
      <c r="AP207" s="76">
        <v>5.9</v>
      </c>
      <c r="AQ207" s="76">
        <v>2.14</v>
      </c>
      <c r="AR207" s="70">
        <f t="shared" si="193"/>
        <v>3.25</v>
      </c>
      <c r="AS207" s="4" t="str">
        <f t="shared" si="194"/>
        <v>1</v>
      </c>
      <c r="AT207" s="4" t="str">
        <f t="shared" si="195"/>
        <v>3</v>
      </c>
      <c r="AU207" s="4" t="str">
        <f t="shared" si="196"/>
        <v>3</v>
      </c>
      <c r="AV207" s="4" t="str">
        <f t="shared" si="197"/>
        <v>6</v>
      </c>
      <c r="AW207" s="209"/>
      <c r="AX207" s="212"/>
      <c r="AY207" s="3">
        <v>42968</v>
      </c>
      <c r="AZ207" s="76">
        <v>3.9</v>
      </c>
      <c r="BA207" s="76">
        <v>18</v>
      </c>
      <c r="BB207" s="76">
        <v>5.7</v>
      </c>
      <c r="BC207" s="76">
        <v>5.7</v>
      </c>
      <c r="BD207" s="70">
        <f t="shared" si="198"/>
        <v>4.25</v>
      </c>
      <c r="BE207" s="4" t="str">
        <f t="shared" si="199"/>
        <v>3</v>
      </c>
      <c r="BF207" s="4" t="str">
        <f t="shared" si="200"/>
        <v>1</v>
      </c>
      <c r="BG207" s="4" t="str">
        <f t="shared" si="201"/>
        <v>3</v>
      </c>
      <c r="BH207" s="4" t="str">
        <f t="shared" si="202"/>
        <v>10</v>
      </c>
      <c r="BI207" s="209"/>
      <c r="BJ207" s="212"/>
      <c r="BK207" s="3">
        <v>42968</v>
      </c>
      <c r="BL207" s="76" t="s">
        <v>33</v>
      </c>
      <c r="BM207" s="76" t="s">
        <v>33</v>
      </c>
      <c r="BN207" s="76" t="s">
        <v>33</v>
      </c>
      <c r="BO207" s="76" t="s">
        <v>33</v>
      </c>
      <c r="BP207" s="70" t="s">
        <v>33</v>
      </c>
      <c r="BQ207" s="4" t="s">
        <v>33</v>
      </c>
      <c r="BR207" s="4" t="s">
        <v>33</v>
      </c>
      <c r="BS207" s="4" t="s">
        <v>33</v>
      </c>
      <c r="BT207" s="4" t="s">
        <v>33</v>
      </c>
      <c r="BU207" s="209"/>
      <c r="BV207" s="212"/>
      <c r="BW207" s="3">
        <v>42958</v>
      </c>
      <c r="BX207" s="76">
        <v>107</v>
      </c>
      <c r="BY207" s="76">
        <v>32.1</v>
      </c>
      <c r="BZ207" s="76">
        <v>2.4</v>
      </c>
      <c r="CA207" s="76">
        <v>29.6</v>
      </c>
      <c r="CB207" s="70">
        <f t="shared" si="203"/>
        <v>7.25</v>
      </c>
      <c r="CC207" s="4" t="str">
        <f t="shared" si="204"/>
        <v>10</v>
      </c>
      <c r="CD207" s="4" t="str">
        <f t="shared" si="205"/>
        <v>3</v>
      </c>
      <c r="CE207" s="4" t="str">
        <f t="shared" si="206"/>
        <v>6</v>
      </c>
      <c r="CF207" s="4" t="str">
        <f t="shared" si="207"/>
        <v>10</v>
      </c>
      <c r="CG207" s="209"/>
      <c r="CH207" s="212"/>
      <c r="CI207" s="3">
        <v>42958</v>
      </c>
      <c r="CJ207" s="76">
        <v>13.5</v>
      </c>
      <c r="CK207" s="76">
        <v>8.8000000000000007</v>
      </c>
      <c r="CL207" s="76">
        <v>3.3</v>
      </c>
      <c r="CM207" s="76">
        <v>2.99</v>
      </c>
      <c r="CN207" s="70">
        <f>(CO207+CP207+CQ207+CR207)/4</f>
        <v>4.75</v>
      </c>
      <c r="CO207" s="4" t="str">
        <f t="shared" si="208"/>
        <v>6</v>
      </c>
      <c r="CP207" s="4" t="str">
        <f t="shared" si="209"/>
        <v>1</v>
      </c>
      <c r="CQ207" s="4" t="str">
        <f t="shared" si="210"/>
        <v>6</v>
      </c>
      <c r="CR207" s="4" t="str">
        <f t="shared" si="211"/>
        <v>6</v>
      </c>
      <c r="CS207" s="209"/>
      <c r="CT207" s="212"/>
      <c r="CU207" s="3">
        <v>42958</v>
      </c>
      <c r="CV207" s="76">
        <v>6.2</v>
      </c>
      <c r="CW207" s="76">
        <v>15.1</v>
      </c>
      <c r="CX207" s="76">
        <v>3.4</v>
      </c>
      <c r="CY207" s="76">
        <v>1.2</v>
      </c>
      <c r="CZ207" s="70">
        <f t="shared" si="212"/>
        <v>4.75</v>
      </c>
      <c r="DA207" s="4" t="str">
        <f t="shared" si="213"/>
        <v>6</v>
      </c>
      <c r="DB207" s="4" t="str">
        <f t="shared" si="214"/>
        <v>1</v>
      </c>
      <c r="DC207" s="4" t="str">
        <f t="shared" si="215"/>
        <v>6</v>
      </c>
      <c r="DD207" s="4" t="str">
        <f t="shared" si="216"/>
        <v>6</v>
      </c>
      <c r="DE207" s="209"/>
      <c r="DF207" s="212"/>
      <c r="DG207" s="3">
        <v>42958</v>
      </c>
      <c r="DH207" s="76">
        <v>11.2</v>
      </c>
      <c r="DI207" s="76">
        <v>9</v>
      </c>
      <c r="DJ207" s="76">
        <v>3.4</v>
      </c>
      <c r="DK207" s="76">
        <v>5.98</v>
      </c>
      <c r="DL207" s="70">
        <f t="shared" si="217"/>
        <v>5.75</v>
      </c>
      <c r="DM207" s="4" t="str">
        <f t="shared" si="185"/>
        <v>6</v>
      </c>
      <c r="DN207" s="4" t="str">
        <f t="shared" si="186"/>
        <v>1</v>
      </c>
      <c r="DO207" s="4" t="str">
        <f t="shared" si="218"/>
        <v>6</v>
      </c>
      <c r="DP207" s="4" t="str">
        <f t="shared" si="187"/>
        <v>10</v>
      </c>
      <c r="DQ207" s="209"/>
      <c r="DR207" s="212"/>
      <c r="DS207" s="3">
        <v>42958</v>
      </c>
      <c r="DT207" s="76">
        <v>8.3000000000000007</v>
      </c>
      <c r="DU207" s="76">
        <v>10.9</v>
      </c>
      <c r="DV207" s="76">
        <v>3.4</v>
      </c>
      <c r="DW207" s="76">
        <v>6.46</v>
      </c>
      <c r="DX207" s="70">
        <f t="shared" si="219"/>
        <v>5.75</v>
      </c>
      <c r="DY207" s="4" t="str">
        <f t="shared" si="220"/>
        <v>6</v>
      </c>
      <c r="DZ207" s="4" t="str">
        <f t="shared" si="221"/>
        <v>1</v>
      </c>
      <c r="EA207" s="4" t="str">
        <f t="shared" si="222"/>
        <v>6</v>
      </c>
      <c r="EB207" s="4" t="str">
        <f t="shared" si="223"/>
        <v>10</v>
      </c>
      <c r="EC207" s="209"/>
      <c r="ED207" s="212"/>
      <c r="EE207" s="3">
        <v>42958</v>
      </c>
      <c r="EF207" s="76">
        <v>8.1999999999999993</v>
      </c>
      <c r="EG207" s="76">
        <v>28.2</v>
      </c>
      <c r="EH207" s="76">
        <v>3.3</v>
      </c>
      <c r="EI207" s="76">
        <v>5.81</v>
      </c>
      <c r="EJ207" s="70">
        <f t="shared" si="224"/>
        <v>6.25</v>
      </c>
      <c r="EK207" s="4" t="str">
        <f t="shared" si="225"/>
        <v>6</v>
      </c>
      <c r="EL207" s="4" t="str">
        <f t="shared" si="226"/>
        <v>3</v>
      </c>
      <c r="EM207" s="4" t="str">
        <f t="shared" si="227"/>
        <v>6</v>
      </c>
      <c r="EN207" s="4" t="str">
        <f t="shared" si="228"/>
        <v>10</v>
      </c>
      <c r="EO207" s="209"/>
      <c r="EP207" s="212"/>
      <c r="EQ207" s="3">
        <v>42958</v>
      </c>
      <c r="ER207" s="76">
        <v>10.3</v>
      </c>
      <c r="ES207" s="76">
        <v>14.1</v>
      </c>
      <c r="ET207" s="76">
        <v>3.6</v>
      </c>
      <c r="EU207" s="76">
        <v>3.14</v>
      </c>
      <c r="EV207" s="70">
        <f t="shared" si="229"/>
        <v>5.75</v>
      </c>
      <c r="EW207" s="4" t="str">
        <f t="shared" si="230"/>
        <v>6</v>
      </c>
      <c r="EX207" s="4" t="str">
        <f t="shared" si="231"/>
        <v>1</v>
      </c>
      <c r="EY207" s="4" t="str">
        <f t="shared" si="232"/>
        <v>6</v>
      </c>
      <c r="EZ207" s="4" t="str">
        <f t="shared" si="233"/>
        <v>10</v>
      </c>
      <c r="FA207" s="209"/>
      <c r="FB207" s="212"/>
      <c r="FC207" s="3">
        <v>42958</v>
      </c>
      <c r="FD207" s="76">
        <v>6.6</v>
      </c>
      <c r="FE207" s="76">
        <v>6.2</v>
      </c>
      <c r="FF207" s="76">
        <v>2.9</v>
      </c>
      <c r="FG207" s="76">
        <v>6.59</v>
      </c>
      <c r="FH207" s="70">
        <f t="shared" si="234"/>
        <v>5.75</v>
      </c>
      <c r="FI207" s="4" t="str">
        <f t="shared" si="235"/>
        <v>6</v>
      </c>
      <c r="FJ207" s="4" t="str">
        <f t="shared" si="236"/>
        <v>1</v>
      </c>
      <c r="FK207" s="4" t="str">
        <f t="shared" si="237"/>
        <v>6</v>
      </c>
      <c r="FL207" s="4" t="str">
        <f t="shared" si="238"/>
        <v>10</v>
      </c>
      <c r="FM207" s="209"/>
      <c r="FN207" s="212"/>
      <c r="FO207" s="3">
        <v>42958</v>
      </c>
      <c r="FP207" s="76">
        <v>7.4</v>
      </c>
      <c r="FQ207" s="76">
        <v>15.9</v>
      </c>
      <c r="FR207" s="76">
        <v>3.7</v>
      </c>
      <c r="FS207" s="76">
        <v>6.84</v>
      </c>
      <c r="FT207" s="70">
        <f t="shared" si="239"/>
        <v>5.75</v>
      </c>
      <c r="FU207" s="4" t="str">
        <f t="shared" si="240"/>
        <v>6</v>
      </c>
      <c r="FV207" s="4" t="str">
        <f t="shared" si="241"/>
        <v>1</v>
      </c>
      <c r="FW207" s="4" t="str">
        <f t="shared" si="242"/>
        <v>6</v>
      </c>
      <c r="FX207" s="4" t="str">
        <f t="shared" si="243"/>
        <v>10</v>
      </c>
      <c r="FY207" s="209"/>
      <c r="FZ207" s="212"/>
      <c r="GA207" s="128">
        <v>42958</v>
      </c>
      <c r="GB207" s="76">
        <v>7.9</v>
      </c>
      <c r="GC207" s="76">
        <v>13.2</v>
      </c>
      <c r="GD207" s="76">
        <v>3.5</v>
      </c>
      <c r="GE207" s="76">
        <v>5.24</v>
      </c>
      <c r="GF207" s="70">
        <f t="shared" si="244"/>
        <v>5.75</v>
      </c>
      <c r="GG207" s="4" t="str">
        <f t="shared" si="245"/>
        <v>6</v>
      </c>
      <c r="GH207" s="4" t="str">
        <f t="shared" si="246"/>
        <v>1</v>
      </c>
      <c r="GI207" s="4" t="str">
        <f t="shared" si="247"/>
        <v>6</v>
      </c>
      <c r="GJ207" s="4" t="str">
        <f t="shared" si="248"/>
        <v>10</v>
      </c>
      <c r="GK207" s="209"/>
      <c r="GL207" s="212"/>
      <c r="GM207" s="3">
        <v>42958</v>
      </c>
      <c r="GN207" s="71">
        <v>14.8</v>
      </c>
      <c r="GO207" s="71">
        <v>13.6</v>
      </c>
      <c r="GP207" s="71">
        <v>4.0999999999999996</v>
      </c>
      <c r="GQ207" s="71">
        <v>9.61</v>
      </c>
      <c r="GR207" s="70">
        <f t="shared" si="249"/>
        <v>5.75</v>
      </c>
      <c r="GS207" s="70" t="str">
        <f t="shared" si="250"/>
        <v>6</v>
      </c>
      <c r="GT207" s="70" t="str">
        <f t="shared" si="251"/>
        <v>1</v>
      </c>
      <c r="GU207" s="70" t="str">
        <f t="shared" si="252"/>
        <v>6</v>
      </c>
      <c r="GV207" s="70" t="str">
        <f t="shared" si="253"/>
        <v>10</v>
      </c>
      <c r="GW207" s="209"/>
      <c r="GX207" s="212"/>
      <c r="GY207" s="3">
        <v>42958</v>
      </c>
      <c r="GZ207" s="76">
        <v>6.1</v>
      </c>
      <c r="HA207" s="76">
        <v>12.9</v>
      </c>
      <c r="HB207" s="76">
        <v>2.8</v>
      </c>
      <c r="HC207" s="76">
        <v>3.32</v>
      </c>
      <c r="HD207" s="70">
        <f t="shared" si="254"/>
        <v>5.75</v>
      </c>
      <c r="HE207" s="4" t="str">
        <f t="shared" si="255"/>
        <v>6</v>
      </c>
      <c r="HF207" s="4" t="str">
        <f t="shared" si="256"/>
        <v>1</v>
      </c>
      <c r="HG207" s="4" t="str">
        <f t="shared" si="257"/>
        <v>6</v>
      </c>
      <c r="HH207" s="4" t="str">
        <f t="shared" si="258"/>
        <v>10</v>
      </c>
      <c r="HI207" s="209"/>
      <c r="HJ207" s="212"/>
      <c r="HK207" s="3">
        <v>42958</v>
      </c>
      <c r="HL207" s="76">
        <v>7.7</v>
      </c>
      <c r="HM207" s="76">
        <v>5.5</v>
      </c>
      <c r="HN207" s="76">
        <v>3.1</v>
      </c>
      <c r="HO207" s="76">
        <v>8.33</v>
      </c>
      <c r="HP207" s="70">
        <f t="shared" si="259"/>
        <v>5.75</v>
      </c>
      <c r="HQ207" s="4" t="str">
        <f t="shared" si="260"/>
        <v>6</v>
      </c>
      <c r="HR207" s="4" t="str">
        <f t="shared" si="261"/>
        <v>1</v>
      </c>
      <c r="HS207" s="4" t="str">
        <f t="shared" si="262"/>
        <v>6</v>
      </c>
      <c r="HT207" s="4" t="str">
        <f t="shared" si="263"/>
        <v>10</v>
      </c>
    </row>
    <row r="208" spans="1:228" x14ac:dyDescent="0.25">
      <c r="A208" s="209"/>
      <c r="B208" s="212"/>
      <c r="C208" s="67">
        <v>42983</v>
      </c>
      <c r="D208" s="76">
        <v>2.1</v>
      </c>
      <c r="E208" s="76">
        <v>184</v>
      </c>
      <c r="F208" s="76">
        <v>6.2</v>
      </c>
      <c r="G208" s="76">
        <v>7.0000000000000007E-2</v>
      </c>
      <c r="H208" s="70">
        <f t="shared" si="264"/>
        <v>3.75</v>
      </c>
      <c r="I208" s="4" t="str">
        <f t="shared" si="265"/>
        <v>1</v>
      </c>
      <c r="J208" s="4" t="str">
        <f t="shared" si="266"/>
        <v>10</v>
      </c>
      <c r="K208" s="4" t="str">
        <f t="shared" si="267"/>
        <v>3</v>
      </c>
      <c r="L208" s="4" t="str">
        <f t="shared" si="268"/>
        <v>1</v>
      </c>
      <c r="M208" s="209"/>
      <c r="N208" s="212"/>
      <c r="O208" s="67">
        <v>42983</v>
      </c>
      <c r="P208" s="76">
        <v>2.2000000000000002</v>
      </c>
      <c r="Q208" s="76">
        <v>177</v>
      </c>
      <c r="R208" s="76">
        <v>5.9</v>
      </c>
      <c r="S208" s="76">
        <v>0.13</v>
      </c>
      <c r="T208" s="70">
        <f t="shared" si="188"/>
        <v>3.75</v>
      </c>
      <c r="U208" s="4" t="str">
        <f t="shared" si="189"/>
        <v>1</v>
      </c>
      <c r="V208" s="4" t="str">
        <f t="shared" si="190"/>
        <v>10</v>
      </c>
      <c r="W208" s="4" t="str">
        <f t="shared" si="191"/>
        <v>3</v>
      </c>
      <c r="X208" s="4" t="str">
        <f t="shared" si="192"/>
        <v>1</v>
      </c>
      <c r="Y208" s="209"/>
      <c r="Z208" s="212"/>
      <c r="AA208" s="67">
        <v>42983</v>
      </c>
      <c r="AB208" s="76">
        <v>2.8</v>
      </c>
      <c r="AC208" s="76">
        <v>47.1</v>
      </c>
      <c r="AD208" s="76">
        <v>5.6</v>
      </c>
      <c r="AE208" s="76">
        <v>1.96</v>
      </c>
      <c r="AF208" s="70">
        <f t="shared" si="269"/>
        <v>3.25</v>
      </c>
      <c r="AG208" s="4" t="str">
        <f t="shared" si="270"/>
        <v>1</v>
      </c>
      <c r="AH208" s="4" t="str">
        <f t="shared" si="271"/>
        <v>3</v>
      </c>
      <c r="AI208" s="4" t="str">
        <f t="shared" si="272"/>
        <v>3</v>
      </c>
      <c r="AJ208" s="4" t="str">
        <f t="shared" si="273"/>
        <v>6</v>
      </c>
      <c r="AK208" s="209"/>
      <c r="AL208" s="212"/>
      <c r="AM208" s="67">
        <v>42983</v>
      </c>
      <c r="AN208" s="76">
        <v>4.0999999999999996</v>
      </c>
      <c r="AO208" s="76">
        <v>35.6</v>
      </c>
      <c r="AP208" s="76">
        <v>4.5999999999999996</v>
      </c>
      <c r="AQ208" s="76">
        <v>1.78</v>
      </c>
      <c r="AR208" s="70">
        <f>(AS208+AT208+AU208+AV208)/4</f>
        <v>3.75</v>
      </c>
      <c r="AS208" s="4" t="str">
        <f t="shared" si="194"/>
        <v>3</v>
      </c>
      <c r="AT208" s="4" t="str">
        <f t="shared" si="195"/>
        <v>3</v>
      </c>
      <c r="AU208" s="4" t="str">
        <f t="shared" si="196"/>
        <v>3</v>
      </c>
      <c r="AV208" s="4" t="str">
        <f t="shared" si="197"/>
        <v>6</v>
      </c>
      <c r="AW208" s="209"/>
      <c r="AX208" s="212"/>
      <c r="AY208" s="67">
        <v>42983</v>
      </c>
      <c r="AZ208" s="76">
        <v>4.4000000000000004</v>
      </c>
      <c r="BA208" s="76">
        <v>13.9</v>
      </c>
      <c r="BB208" s="76">
        <v>3.4</v>
      </c>
      <c r="BC208" s="76">
        <v>6.06</v>
      </c>
      <c r="BD208" s="70">
        <f t="shared" si="198"/>
        <v>5</v>
      </c>
      <c r="BE208" s="4" t="str">
        <f t="shared" si="199"/>
        <v>3</v>
      </c>
      <c r="BF208" s="4" t="str">
        <f t="shared" si="200"/>
        <v>1</v>
      </c>
      <c r="BG208" s="4" t="str">
        <f t="shared" si="201"/>
        <v>6</v>
      </c>
      <c r="BH208" s="4" t="str">
        <f t="shared" si="202"/>
        <v>10</v>
      </c>
      <c r="BI208" s="209"/>
      <c r="BJ208" s="212"/>
      <c r="BK208" s="67">
        <v>42983</v>
      </c>
      <c r="BL208" s="76" t="s">
        <v>66</v>
      </c>
      <c r="BM208" s="76" t="s">
        <v>66</v>
      </c>
      <c r="BN208" s="76" t="s">
        <v>66</v>
      </c>
      <c r="BO208" s="76" t="s">
        <v>66</v>
      </c>
      <c r="BP208" s="70" t="s">
        <v>66</v>
      </c>
      <c r="BQ208" s="4" t="s">
        <v>66</v>
      </c>
      <c r="BR208" s="4" t="s">
        <v>66</v>
      </c>
      <c r="BS208" s="4" t="s">
        <v>66</v>
      </c>
      <c r="BT208" s="4" t="s">
        <v>66</v>
      </c>
      <c r="BU208" s="209"/>
      <c r="BV208" s="212"/>
      <c r="BW208" s="67">
        <v>42999</v>
      </c>
      <c r="BX208" s="76">
        <v>11.7</v>
      </c>
      <c r="BY208" s="76">
        <v>14.4</v>
      </c>
      <c r="BZ208" s="76">
        <v>2.9</v>
      </c>
      <c r="CA208" s="76">
        <v>1.93</v>
      </c>
      <c r="CB208" s="70">
        <f t="shared" si="203"/>
        <v>4.75</v>
      </c>
      <c r="CC208" s="4" t="str">
        <f t="shared" si="204"/>
        <v>6</v>
      </c>
      <c r="CD208" s="4" t="str">
        <f t="shared" si="205"/>
        <v>1</v>
      </c>
      <c r="CE208" s="4" t="str">
        <f t="shared" si="206"/>
        <v>6</v>
      </c>
      <c r="CF208" s="4" t="str">
        <f t="shared" si="207"/>
        <v>6</v>
      </c>
      <c r="CG208" s="209"/>
      <c r="CH208" s="212"/>
      <c r="CI208" s="67">
        <v>42999</v>
      </c>
      <c r="CJ208" s="76">
        <v>7.4</v>
      </c>
      <c r="CK208" s="76">
        <v>16.399999999999999</v>
      </c>
      <c r="CL208" s="76">
        <v>2.5</v>
      </c>
      <c r="CM208" s="76">
        <v>0.86</v>
      </c>
      <c r="CN208" s="70">
        <v>4</v>
      </c>
      <c r="CO208" s="4" t="str">
        <f t="shared" si="208"/>
        <v>6</v>
      </c>
      <c r="CP208" s="4" t="str">
        <f t="shared" si="209"/>
        <v>1</v>
      </c>
      <c r="CQ208" s="4" t="str">
        <f t="shared" si="210"/>
        <v>6</v>
      </c>
      <c r="CR208" s="4" t="str">
        <f t="shared" si="211"/>
        <v>3</v>
      </c>
      <c r="CS208" s="209"/>
      <c r="CT208" s="212"/>
      <c r="CU208" s="67">
        <v>42999</v>
      </c>
      <c r="CV208" s="76">
        <v>8.1</v>
      </c>
      <c r="CW208" s="76">
        <v>8.8000000000000007</v>
      </c>
      <c r="CX208" s="76">
        <v>3.6</v>
      </c>
      <c r="CY208" s="76">
        <v>0.08</v>
      </c>
      <c r="CZ208" s="70">
        <f t="shared" si="212"/>
        <v>3.5</v>
      </c>
      <c r="DA208" s="4" t="str">
        <f t="shared" si="213"/>
        <v>6</v>
      </c>
      <c r="DB208" s="4" t="str">
        <f t="shared" si="214"/>
        <v>1</v>
      </c>
      <c r="DC208" s="4" t="str">
        <f t="shared" si="215"/>
        <v>6</v>
      </c>
      <c r="DD208" s="4" t="str">
        <f t="shared" si="216"/>
        <v>1</v>
      </c>
      <c r="DE208" s="209"/>
      <c r="DF208" s="212"/>
      <c r="DG208" s="67">
        <v>42999</v>
      </c>
      <c r="DH208" s="76">
        <v>12.5</v>
      </c>
      <c r="DI208" s="76">
        <v>16.600000000000001</v>
      </c>
      <c r="DJ208" s="76">
        <v>3.2</v>
      </c>
      <c r="DK208" s="76">
        <v>4.5</v>
      </c>
      <c r="DL208" s="70">
        <v>5.75</v>
      </c>
      <c r="DM208" s="4" t="str">
        <f t="shared" si="185"/>
        <v>6</v>
      </c>
      <c r="DN208" s="4" t="str">
        <f t="shared" si="186"/>
        <v>1</v>
      </c>
      <c r="DO208" s="4" t="str">
        <f t="shared" si="218"/>
        <v>6</v>
      </c>
      <c r="DP208" s="4" t="str">
        <f t="shared" si="187"/>
        <v>10</v>
      </c>
      <c r="DQ208" s="209"/>
      <c r="DR208" s="212"/>
      <c r="DS208" s="67">
        <v>42999</v>
      </c>
      <c r="DT208" s="76">
        <v>8.8000000000000007</v>
      </c>
      <c r="DU208" s="76">
        <v>7.8</v>
      </c>
      <c r="DV208" s="76">
        <v>2.5</v>
      </c>
      <c r="DW208" s="76">
        <v>9.7799999999999994</v>
      </c>
      <c r="DX208" s="70">
        <f t="shared" si="219"/>
        <v>5.75</v>
      </c>
      <c r="DY208" s="4" t="str">
        <f t="shared" si="220"/>
        <v>6</v>
      </c>
      <c r="DZ208" s="4" t="str">
        <f t="shared" si="221"/>
        <v>1</v>
      </c>
      <c r="EA208" s="4" t="str">
        <f t="shared" si="222"/>
        <v>6</v>
      </c>
      <c r="EB208" s="4" t="str">
        <f t="shared" si="223"/>
        <v>10</v>
      </c>
      <c r="EC208" s="209"/>
      <c r="ED208" s="212"/>
      <c r="EE208" s="67">
        <v>42999</v>
      </c>
      <c r="EF208" s="76">
        <v>6.2</v>
      </c>
      <c r="EG208" s="76">
        <v>11</v>
      </c>
      <c r="EH208" s="76">
        <v>2.5</v>
      </c>
      <c r="EI208" s="76">
        <v>2.37</v>
      </c>
      <c r="EJ208" s="70">
        <f t="shared" si="224"/>
        <v>4.75</v>
      </c>
      <c r="EK208" s="4" t="str">
        <f t="shared" si="225"/>
        <v>6</v>
      </c>
      <c r="EL208" s="4" t="str">
        <f t="shared" si="226"/>
        <v>1</v>
      </c>
      <c r="EM208" s="4" t="str">
        <f t="shared" si="227"/>
        <v>6</v>
      </c>
      <c r="EN208" s="4" t="str">
        <f t="shared" si="228"/>
        <v>6</v>
      </c>
      <c r="EO208" s="209"/>
      <c r="EP208" s="212"/>
      <c r="EQ208" s="67">
        <v>42999</v>
      </c>
      <c r="ER208" s="76">
        <v>6.6</v>
      </c>
      <c r="ES208" s="76">
        <v>9</v>
      </c>
      <c r="ET208" s="76">
        <v>2.5</v>
      </c>
      <c r="EU208" s="76">
        <v>2.91</v>
      </c>
      <c r="EV208" s="70">
        <f t="shared" si="229"/>
        <v>4.75</v>
      </c>
      <c r="EW208" s="4" t="str">
        <f t="shared" si="230"/>
        <v>6</v>
      </c>
      <c r="EX208" s="4" t="str">
        <f t="shared" si="231"/>
        <v>1</v>
      </c>
      <c r="EY208" s="4" t="str">
        <f t="shared" si="232"/>
        <v>6</v>
      </c>
      <c r="EZ208" s="4" t="str">
        <f t="shared" si="233"/>
        <v>6</v>
      </c>
      <c r="FA208" s="209"/>
      <c r="FB208" s="212"/>
      <c r="FC208" s="67">
        <v>42999</v>
      </c>
      <c r="FD208" s="76">
        <v>8.3000000000000007</v>
      </c>
      <c r="FE208" s="76">
        <v>15.1</v>
      </c>
      <c r="FF208" s="76">
        <v>1.3</v>
      </c>
      <c r="FG208" s="76">
        <v>3.02</v>
      </c>
      <c r="FH208" s="70">
        <f t="shared" si="234"/>
        <v>6.75</v>
      </c>
      <c r="FI208" s="4" t="str">
        <f t="shared" si="235"/>
        <v>6</v>
      </c>
      <c r="FJ208" s="4" t="str">
        <f t="shared" si="236"/>
        <v>1</v>
      </c>
      <c r="FK208" s="4" t="str">
        <f t="shared" si="237"/>
        <v>10</v>
      </c>
      <c r="FL208" s="4" t="str">
        <f t="shared" si="238"/>
        <v>10</v>
      </c>
      <c r="FM208" s="209"/>
      <c r="FN208" s="212"/>
      <c r="FO208" s="67">
        <v>42999</v>
      </c>
      <c r="FP208" s="76">
        <v>6.2</v>
      </c>
      <c r="FQ208" s="76">
        <v>33.700000000000003</v>
      </c>
      <c r="FR208" s="76">
        <v>3.1</v>
      </c>
      <c r="FS208" s="76">
        <v>2.86</v>
      </c>
      <c r="FT208" s="70">
        <f t="shared" si="239"/>
        <v>5.25</v>
      </c>
      <c r="FU208" s="4" t="str">
        <f t="shared" si="240"/>
        <v>6</v>
      </c>
      <c r="FV208" s="4" t="str">
        <f t="shared" si="241"/>
        <v>3</v>
      </c>
      <c r="FW208" s="4" t="str">
        <f t="shared" si="242"/>
        <v>6</v>
      </c>
      <c r="FX208" s="4" t="str">
        <f t="shared" si="243"/>
        <v>6</v>
      </c>
      <c r="FY208" s="209"/>
      <c r="FZ208" s="212"/>
      <c r="GA208" s="127">
        <v>42999</v>
      </c>
      <c r="GB208" s="76">
        <v>7.7</v>
      </c>
      <c r="GC208" s="76">
        <v>28.1</v>
      </c>
      <c r="GD208" s="76">
        <v>2.7</v>
      </c>
      <c r="GE208" s="76">
        <v>1.75</v>
      </c>
      <c r="GF208" s="70">
        <f t="shared" si="244"/>
        <v>5.25</v>
      </c>
      <c r="GG208" s="4" t="str">
        <f t="shared" si="245"/>
        <v>6</v>
      </c>
      <c r="GH208" s="4" t="str">
        <f t="shared" si="246"/>
        <v>3</v>
      </c>
      <c r="GI208" s="4" t="str">
        <f t="shared" si="247"/>
        <v>6</v>
      </c>
      <c r="GJ208" s="4" t="str">
        <f t="shared" si="248"/>
        <v>6</v>
      </c>
      <c r="GK208" s="209"/>
      <c r="GL208" s="212"/>
      <c r="GM208" s="67">
        <v>42999</v>
      </c>
      <c r="GN208" s="71">
        <v>9</v>
      </c>
      <c r="GO208" s="71">
        <v>47.2</v>
      </c>
      <c r="GP208" s="71">
        <v>4.9000000000000004</v>
      </c>
      <c r="GQ208" s="71">
        <v>2.4300000000000002</v>
      </c>
      <c r="GR208" s="70">
        <f t="shared" si="249"/>
        <v>4.5</v>
      </c>
      <c r="GS208" s="70" t="str">
        <f t="shared" si="250"/>
        <v>6</v>
      </c>
      <c r="GT208" s="70" t="str">
        <f t="shared" si="251"/>
        <v>3</v>
      </c>
      <c r="GU208" s="70" t="str">
        <f t="shared" si="252"/>
        <v>3</v>
      </c>
      <c r="GV208" s="70" t="str">
        <f t="shared" si="253"/>
        <v>6</v>
      </c>
      <c r="GW208" s="209"/>
      <c r="GX208" s="212"/>
      <c r="GY208" s="67">
        <v>42999</v>
      </c>
      <c r="GZ208" s="76">
        <v>6.1</v>
      </c>
      <c r="HA208" s="76">
        <v>10.5</v>
      </c>
      <c r="HB208" s="76">
        <v>2.4</v>
      </c>
      <c r="HC208" s="76">
        <v>3.17</v>
      </c>
      <c r="HD208" s="70">
        <f t="shared" si="254"/>
        <v>5.75</v>
      </c>
      <c r="HE208" s="4" t="str">
        <f t="shared" si="255"/>
        <v>6</v>
      </c>
      <c r="HF208" s="4" t="str">
        <f t="shared" si="256"/>
        <v>1</v>
      </c>
      <c r="HG208" s="4" t="str">
        <f t="shared" si="257"/>
        <v>6</v>
      </c>
      <c r="HH208" s="4" t="str">
        <f t="shared" si="258"/>
        <v>10</v>
      </c>
      <c r="HI208" s="209"/>
      <c r="HJ208" s="212"/>
      <c r="HK208" s="67">
        <v>42999</v>
      </c>
      <c r="HL208" s="76">
        <v>12.3</v>
      </c>
      <c r="HM208" s="76">
        <v>14.5</v>
      </c>
      <c r="HN208" s="76">
        <v>1.7</v>
      </c>
      <c r="HO208" s="76">
        <v>3.57</v>
      </c>
      <c r="HP208" s="70">
        <f t="shared" si="259"/>
        <v>6.75</v>
      </c>
      <c r="HQ208" s="4" t="str">
        <f t="shared" si="260"/>
        <v>6</v>
      </c>
      <c r="HR208" s="4" t="str">
        <f t="shared" si="261"/>
        <v>1</v>
      </c>
      <c r="HS208" s="4" t="str">
        <f t="shared" si="262"/>
        <v>10</v>
      </c>
      <c r="HT208" s="4" t="str">
        <f t="shared" si="263"/>
        <v>10</v>
      </c>
    </row>
    <row r="209" spans="1:228" x14ac:dyDescent="0.25">
      <c r="A209" s="209"/>
      <c r="B209" s="212"/>
      <c r="C209" s="81">
        <v>43011</v>
      </c>
      <c r="D209" s="78">
        <v>1.3</v>
      </c>
      <c r="E209" s="78">
        <v>135</v>
      </c>
      <c r="F209" s="78">
        <v>6.9</v>
      </c>
      <c r="G209" s="78">
        <v>0.16</v>
      </c>
      <c r="H209" s="70">
        <f t="shared" si="264"/>
        <v>3.25</v>
      </c>
      <c r="I209" s="4" t="str">
        <f t="shared" si="265"/>
        <v>1</v>
      </c>
      <c r="J209" s="4" t="str">
        <f t="shared" si="266"/>
        <v>10</v>
      </c>
      <c r="K209" s="4" t="str">
        <f t="shared" si="267"/>
        <v>1</v>
      </c>
      <c r="L209" s="4" t="str">
        <f t="shared" si="268"/>
        <v>1</v>
      </c>
      <c r="M209" s="209"/>
      <c r="N209" s="212"/>
      <c r="O209" s="81">
        <v>43011</v>
      </c>
      <c r="P209" s="78">
        <v>1</v>
      </c>
      <c r="Q209" s="78">
        <v>57.8</v>
      </c>
      <c r="R209" s="78">
        <v>6.5</v>
      </c>
      <c r="S209" s="78">
        <v>0.12</v>
      </c>
      <c r="T209" s="70">
        <f t="shared" si="188"/>
        <v>2.25</v>
      </c>
      <c r="U209" s="4" t="str">
        <f>IF(P209&lt;=3,"1",IF(P209&lt;5,"3",IF(P209&lt;=15,"6",IF(P209&gt;15,"10"))))</f>
        <v>1</v>
      </c>
      <c r="V209" s="4" t="str">
        <f>IF(Q209&lt;=20,"1",IF(Q209&lt;=49.9,"3",IF(Q209&lt;=100,"6",IF(Q209&gt;100,"10"))))</f>
        <v>6</v>
      </c>
      <c r="W209" s="4" t="str">
        <f>IF(R209&gt;=6.5,"1",IF(R209&gt;=4.6,"3",IF(R209&gt;=2,"6",IF(R209&gt;=0,"10"))))</f>
        <v>1</v>
      </c>
      <c r="X209" s="4" t="str">
        <f>IF(S209&lt;=0.5,"1",IF(S209&lt;1,"3",IF(S209&lt;=3,"6",IF(S209&gt;=3,"10"))))</f>
        <v>1</v>
      </c>
      <c r="Y209" s="209"/>
      <c r="Z209" s="212"/>
      <c r="AA209" s="81">
        <v>43011</v>
      </c>
      <c r="AB209" s="78">
        <v>1.8</v>
      </c>
      <c r="AC209" s="78">
        <v>45.7</v>
      </c>
      <c r="AD209" s="78">
        <v>6.6</v>
      </c>
      <c r="AE209" s="78">
        <v>1.39</v>
      </c>
      <c r="AF209" s="70">
        <f t="shared" si="269"/>
        <v>2.75</v>
      </c>
      <c r="AG209" s="4" t="str">
        <f t="shared" si="270"/>
        <v>1</v>
      </c>
      <c r="AH209" s="4" t="str">
        <f t="shared" si="271"/>
        <v>3</v>
      </c>
      <c r="AI209" s="4" t="str">
        <f t="shared" si="272"/>
        <v>1</v>
      </c>
      <c r="AJ209" s="4" t="str">
        <f t="shared" si="273"/>
        <v>6</v>
      </c>
      <c r="AK209" s="209"/>
      <c r="AL209" s="212"/>
      <c r="AM209" s="81">
        <v>43011</v>
      </c>
      <c r="AN209" s="78">
        <v>3</v>
      </c>
      <c r="AO209" s="78">
        <v>80.599999999999994</v>
      </c>
      <c r="AP209" s="78">
        <v>5.3</v>
      </c>
      <c r="AQ209" s="78">
        <v>2.0699999999999998</v>
      </c>
      <c r="AR209" s="70">
        <f>(AS209+AT209+AU209+AV209)/4</f>
        <v>4</v>
      </c>
      <c r="AS209" s="4" t="str">
        <f t="shared" si="194"/>
        <v>1</v>
      </c>
      <c r="AT209" s="4" t="str">
        <f t="shared" si="195"/>
        <v>6</v>
      </c>
      <c r="AU209" s="4" t="str">
        <f t="shared" si="196"/>
        <v>3</v>
      </c>
      <c r="AV209" s="4" t="str">
        <f t="shared" si="197"/>
        <v>6</v>
      </c>
      <c r="AW209" s="209"/>
      <c r="AX209" s="212"/>
      <c r="AY209" s="81">
        <v>43011</v>
      </c>
      <c r="AZ209" s="78">
        <v>2.9</v>
      </c>
      <c r="BA209" s="78">
        <v>29.1</v>
      </c>
      <c r="BB209" s="78">
        <v>3.2</v>
      </c>
      <c r="BC209" s="78">
        <v>6.58</v>
      </c>
      <c r="BD209" s="70">
        <f t="shared" si="198"/>
        <v>5</v>
      </c>
      <c r="BE209" s="4" t="str">
        <f t="shared" si="199"/>
        <v>1</v>
      </c>
      <c r="BF209" s="4" t="str">
        <f t="shared" si="200"/>
        <v>3</v>
      </c>
      <c r="BG209" s="4" t="str">
        <f t="shared" si="201"/>
        <v>6</v>
      </c>
      <c r="BH209" s="4" t="str">
        <f t="shared" si="202"/>
        <v>10</v>
      </c>
      <c r="BI209" s="209"/>
      <c r="BJ209" s="212"/>
      <c r="BK209" s="81">
        <v>43011</v>
      </c>
      <c r="BL209" s="78" t="s">
        <v>67</v>
      </c>
      <c r="BM209" s="78" t="s">
        <v>67</v>
      </c>
      <c r="BN209" s="78" t="s">
        <v>67</v>
      </c>
      <c r="BO209" s="78" t="s">
        <v>67</v>
      </c>
      <c r="BP209" s="70" t="s">
        <v>67</v>
      </c>
      <c r="BQ209" s="4" t="s">
        <v>67</v>
      </c>
      <c r="BR209" s="4" t="s">
        <v>67</v>
      </c>
      <c r="BS209" s="4" t="s">
        <v>67</v>
      </c>
      <c r="BT209" s="4" t="s">
        <v>67</v>
      </c>
      <c r="BU209" s="209"/>
      <c r="BV209" s="212"/>
      <c r="BW209" s="81">
        <v>43027</v>
      </c>
      <c r="BX209" s="78">
        <v>42.9</v>
      </c>
      <c r="BY209" s="78">
        <v>20.9</v>
      </c>
      <c r="BZ209" s="78">
        <v>2.8</v>
      </c>
      <c r="CA209" s="78">
        <v>11.4</v>
      </c>
      <c r="CB209" s="70">
        <f t="shared" si="203"/>
        <v>7.25</v>
      </c>
      <c r="CC209" s="4" t="str">
        <f t="shared" si="204"/>
        <v>10</v>
      </c>
      <c r="CD209" s="4" t="str">
        <f t="shared" si="205"/>
        <v>3</v>
      </c>
      <c r="CE209" s="4" t="str">
        <f t="shared" si="206"/>
        <v>6</v>
      </c>
      <c r="CF209" s="4" t="str">
        <f t="shared" si="207"/>
        <v>10</v>
      </c>
      <c r="CG209" s="209"/>
      <c r="CH209" s="212"/>
      <c r="CI209" s="81">
        <v>43027</v>
      </c>
      <c r="CJ209" s="78">
        <v>6.4</v>
      </c>
      <c r="CK209" s="78">
        <v>8.1999999999999993</v>
      </c>
      <c r="CL209" s="78">
        <v>3.8</v>
      </c>
      <c r="CM209" s="78">
        <v>0.87</v>
      </c>
      <c r="CN209" s="70">
        <f>(CO209+CP209+CQ209+CR209)/4</f>
        <v>4</v>
      </c>
      <c r="CO209" s="4" t="str">
        <f t="shared" si="208"/>
        <v>6</v>
      </c>
      <c r="CP209" s="4" t="str">
        <f t="shared" si="209"/>
        <v>1</v>
      </c>
      <c r="CQ209" s="4" t="str">
        <f t="shared" si="210"/>
        <v>6</v>
      </c>
      <c r="CR209" s="4" t="str">
        <f t="shared" si="211"/>
        <v>3</v>
      </c>
      <c r="CS209" s="209"/>
      <c r="CT209" s="212"/>
      <c r="CU209" s="81">
        <v>43027</v>
      </c>
      <c r="CV209" s="78">
        <v>6.5</v>
      </c>
      <c r="CW209" s="78">
        <v>6.4</v>
      </c>
      <c r="CX209" s="78">
        <v>3.9</v>
      </c>
      <c r="CY209" s="78">
        <v>7.0000000000000007E-2</v>
      </c>
      <c r="CZ209" s="70">
        <f t="shared" si="212"/>
        <v>3.5</v>
      </c>
      <c r="DA209" s="4" t="str">
        <f t="shared" si="213"/>
        <v>6</v>
      </c>
      <c r="DB209" s="4" t="str">
        <f t="shared" si="214"/>
        <v>1</v>
      </c>
      <c r="DC209" s="4" t="str">
        <f t="shared" si="215"/>
        <v>6</v>
      </c>
      <c r="DD209" s="4" t="str">
        <f t="shared" si="216"/>
        <v>1</v>
      </c>
      <c r="DE209" s="209"/>
      <c r="DF209" s="212"/>
      <c r="DG209" s="81">
        <v>43027</v>
      </c>
      <c r="DH209" s="78">
        <v>20.2</v>
      </c>
      <c r="DI209" s="78">
        <v>10.9</v>
      </c>
      <c r="DJ209" s="78">
        <v>2.8</v>
      </c>
      <c r="DK209" s="78">
        <v>8.58</v>
      </c>
      <c r="DL209" s="70">
        <v>5.75</v>
      </c>
      <c r="DM209" s="4" t="str">
        <f t="shared" si="185"/>
        <v>10</v>
      </c>
      <c r="DN209" s="4" t="str">
        <f t="shared" si="186"/>
        <v>1</v>
      </c>
      <c r="DO209" s="4" t="str">
        <f t="shared" si="218"/>
        <v>6</v>
      </c>
      <c r="DP209" s="4" t="str">
        <f t="shared" si="187"/>
        <v>10</v>
      </c>
      <c r="DQ209" s="209"/>
      <c r="DR209" s="212"/>
      <c r="DS209" s="81">
        <v>43027</v>
      </c>
      <c r="DT209" s="78">
        <v>20.100000000000001</v>
      </c>
      <c r="DU209" s="78">
        <v>14.6</v>
      </c>
      <c r="DV209" s="78">
        <v>2.6</v>
      </c>
      <c r="DW209" s="78">
        <v>1.88</v>
      </c>
      <c r="DX209" s="70">
        <f t="shared" si="219"/>
        <v>5.75</v>
      </c>
      <c r="DY209" s="4" t="str">
        <f t="shared" si="220"/>
        <v>10</v>
      </c>
      <c r="DZ209" s="4" t="str">
        <f t="shared" si="221"/>
        <v>1</v>
      </c>
      <c r="EA209" s="4" t="str">
        <f t="shared" si="222"/>
        <v>6</v>
      </c>
      <c r="EB209" s="4" t="str">
        <f t="shared" si="223"/>
        <v>6</v>
      </c>
      <c r="EC209" s="209"/>
      <c r="ED209" s="212"/>
      <c r="EE209" s="81">
        <v>43027</v>
      </c>
      <c r="EF209" s="78">
        <v>11.7</v>
      </c>
      <c r="EG209" s="78">
        <v>16.2</v>
      </c>
      <c r="EH209" s="78">
        <v>2.4</v>
      </c>
      <c r="EI209" s="78">
        <v>1.96</v>
      </c>
      <c r="EJ209" s="70">
        <f t="shared" si="224"/>
        <v>4.75</v>
      </c>
      <c r="EK209" s="4" t="str">
        <f t="shared" si="225"/>
        <v>6</v>
      </c>
      <c r="EL209" s="4" t="str">
        <f t="shared" si="226"/>
        <v>1</v>
      </c>
      <c r="EM209" s="4" t="str">
        <f t="shared" si="227"/>
        <v>6</v>
      </c>
      <c r="EN209" s="4" t="str">
        <f t="shared" si="228"/>
        <v>6</v>
      </c>
      <c r="EO209" s="209"/>
      <c r="EP209" s="212"/>
      <c r="EQ209" s="81">
        <v>43027</v>
      </c>
      <c r="ER209" s="78">
        <v>14.6</v>
      </c>
      <c r="ES209" s="78">
        <v>15.9</v>
      </c>
      <c r="ET209" s="78">
        <v>3.4</v>
      </c>
      <c r="EU209" s="78">
        <v>11.1</v>
      </c>
      <c r="EV209" s="70">
        <f t="shared" si="229"/>
        <v>5.75</v>
      </c>
      <c r="EW209" s="4" t="str">
        <f t="shared" si="230"/>
        <v>6</v>
      </c>
      <c r="EX209" s="4" t="str">
        <f t="shared" si="231"/>
        <v>1</v>
      </c>
      <c r="EY209" s="4" t="str">
        <f t="shared" si="232"/>
        <v>6</v>
      </c>
      <c r="EZ209" s="4" t="str">
        <f t="shared" si="233"/>
        <v>10</v>
      </c>
      <c r="FA209" s="209"/>
      <c r="FB209" s="212"/>
      <c r="FC209" s="81">
        <v>43027</v>
      </c>
      <c r="FD209" s="78">
        <v>15.8</v>
      </c>
      <c r="FE209" s="78">
        <v>14.4</v>
      </c>
      <c r="FF209" s="78">
        <v>3</v>
      </c>
      <c r="FG209" s="78">
        <v>3.2</v>
      </c>
      <c r="FH209" s="70">
        <f t="shared" si="234"/>
        <v>6.75</v>
      </c>
      <c r="FI209" s="4" t="str">
        <f t="shared" si="235"/>
        <v>10</v>
      </c>
      <c r="FJ209" s="4" t="str">
        <f t="shared" si="236"/>
        <v>1</v>
      </c>
      <c r="FK209" s="4" t="str">
        <f t="shared" si="237"/>
        <v>6</v>
      </c>
      <c r="FL209" s="4" t="str">
        <f t="shared" si="238"/>
        <v>10</v>
      </c>
      <c r="FM209" s="209"/>
      <c r="FN209" s="212"/>
      <c r="FO209" s="81">
        <v>43027</v>
      </c>
      <c r="FP209" s="78">
        <v>7.3</v>
      </c>
      <c r="FQ209" s="78">
        <v>28.4</v>
      </c>
      <c r="FR209" s="78">
        <v>3.4</v>
      </c>
      <c r="FS209" s="78">
        <v>0.64</v>
      </c>
      <c r="FT209" s="70">
        <f t="shared" si="239"/>
        <v>4.5</v>
      </c>
      <c r="FU209" s="4" t="str">
        <f t="shared" si="240"/>
        <v>6</v>
      </c>
      <c r="FV209" s="4" t="str">
        <f t="shared" si="241"/>
        <v>3</v>
      </c>
      <c r="FW209" s="4" t="str">
        <f t="shared" si="242"/>
        <v>6</v>
      </c>
      <c r="FX209" s="4" t="str">
        <f t="shared" si="243"/>
        <v>3</v>
      </c>
      <c r="FY209" s="209"/>
      <c r="FZ209" s="212"/>
      <c r="GA209" s="129">
        <v>43027</v>
      </c>
      <c r="GB209" s="78">
        <v>6</v>
      </c>
      <c r="GC209" s="78">
        <v>15.1</v>
      </c>
      <c r="GD209" s="78">
        <v>3.6</v>
      </c>
      <c r="GE209" s="78">
        <v>1.48</v>
      </c>
      <c r="GF209" s="70">
        <f t="shared" si="244"/>
        <v>4.75</v>
      </c>
      <c r="GG209" s="4" t="str">
        <f t="shared" si="245"/>
        <v>6</v>
      </c>
      <c r="GH209" s="4" t="str">
        <f t="shared" si="246"/>
        <v>1</v>
      </c>
      <c r="GI209" s="4" t="str">
        <f t="shared" si="247"/>
        <v>6</v>
      </c>
      <c r="GJ209" s="4" t="str">
        <f t="shared" si="248"/>
        <v>6</v>
      </c>
      <c r="GK209" s="209"/>
      <c r="GL209" s="212"/>
      <c r="GM209" s="67">
        <v>43027</v>
      </c>
      <c r="GN209" s="78">
        <v>13.6</v>
      </c>
      <c r="GO209" s="78">
        <v>21.8</v>
      </c>
      <c r="GP209" s="78">
        <v>3.5</v>
      </c>
      <c r="GQ209" s="78">
        <v>1.88</v>
      </c>
      <c r="GR209" s="70">
        <f t="shared" si="249"/>
        <v>5.25</v>
      </c>
      <c r="GS209" s="4" t="str">
        <f t="shared" si="250"/>
        <v>6</v>
      </c>
      <c r="GT209" s="4" t="str">
        <f t="shared" si="251"/>
        <v>3</v>
      </c>
      <c r="GU209" s="4" t="str">
        <f t="shared" si="252"/>
        <v>6</v>
      </c>
      <c r="GV209" s="4" t="str">
        <f t="shared" si="253"/>
        <v>6</v>
      </c>
      <c r="GW209" s="209"/>
      <c r="GX209" s="212"/>
      <c r="GY209" s="81">
        <v>43027</v>
      </c>
      <c r="GZ209" s="78">
        <v>16.899999999999999</v>
      </c>
      <c r="HA209" s="78">
        <v>29.2</v>
      </c>
      <c r="HB209" s="78">
        <v>2.7</v>
      </c>
      <c r="HC209" s="78">
        <v>10.7</v>
      </c>
      <c r="HD209" s="70">
        <f t="shared" si="254"/>
        <v>7.25</v>
      </c>
      <c r="HE209" s="4" t="str">
        <f t="shared" si="255"/>
        <v>10</v>
      </c>
      <c r="HF209" s="4" t="str">
        <f t="shared" si="256"/>
        <v>3</v>
      </c>
      <c r="HG209" s="4" t="str">
        <f t="shared" si="257"/>
        <v>6</v>
      </c>
      <c r="HH209" s="4" t="str">
        <f t="shared" si="258"/>
        <v>10</v>
      </c>
      <c r="HI209" s="209"/>
      <c r="HJ209" s="212"/>
      <c r="HK209" s="81">
        <v>43027</v>
      </c>
      <c r="HL209" s="78">
        <v>24.2</v>
      </c>
      <c r="HM209" s="78">
        <v>10.199999999999999</v>
      </c>
      <c r="HN209" s="78">
        <v>3.8</v>
      </c>
      <c r="HO209" s="78">
        <v>1.53</v>
      </c>
      <c r="HP209" s="70">
        <f t="shared" si="259"/>
        <v>5.75</v>
      </c>
      <c r="HQ209" s="4" t="str">
        <f t="shared" si="260"/>
        <v>10</v>
      </c>
      <c r="HR209" s="4" t="str">
        <f t="shared" si="261"/>
        <v>1</v>
      </c>
      <c r="HS209" s="4" t="str">
        <f t="shared" si="262"/>
        <v>6</v>
      </c>
      <c r="HT209" s="4" t="str">
        <f t="shared" si="263"/>
        <v>6</v>
      </c>
    </row>
    <row r="210" spans="1:228" x14ac:dyDescent="0.25">
      <c r="A210" s="209"/>
      <c r="B210" s="212"/>
      <c r="C210" s="45">
        <v>43045</v>
      </c>
      <c r="D210" s="71">
        <v>1</v>
      </c>
      <c r="E210" s="71">
        <v>7.9</v>
      </c>
      <c r="F210" s="71">
        <v>8.4</v>
      </c>
      <c r="G210" s="71">
        <v>0.03</v>
      </c>
      <c r="H210" s="70">
        <f t="shared" si="264"/>
        <v>1</v>
      </c>
      <c r="I210" s="4" t="str">
        <f t="shared" si="265"/>
        <v>1</v>
      </c>
      <c r="J210" s="4" t="str">
        <f t="shared" si="266"/>
        <v>1</v>
      </c>
      <c r="K210" s="4" t="str">
        <f t="shared" si="267"/>
        <v>1</v>
      </c>
      <c r="L210" s="4" t="str">
        <f t="shared" si="268"/>
        <v>1</v>
      </c>
      <c r="M210" s="209"/>
      <c r="N210" s="212"/>
      <c r="O210" s="45">
        <v>43045</v>
      </c>
      <c r="P210" s="71">
        <v>1</v>
      </c>
      <c r="Q210" s="71">
        <v>13.9</v>
      </c>
      <c r="R210" s="71">
        <v>6.9</v>
      </c>
      <c r="S210" s="71">
        <v>7.0000000000000007E-2</v>
      </c>
      <c r="T210" s="70">
        <f t="shared" si="188"/>
        <v>1</v>
      </c>
      <c r="U210" s="4" t="str">
        <f>IF(P210&lt;=3,"1",IF(P210&lt;5,"3",IF(P210&lt;=15,"6",IF(P210&gt;15,"10"))))</f>
        <v>1</v>
      </c>
      <c r="V210" s="4" t="str">
        <f>IF(Q210&lt;=20,"1",IF(Q210&lt;=49.9,"3",IF(Q210&lt;=100,"6",IF(Q210&gt;100,"10"))))</f>
        <v>1</v>
      </c>
      <c r="W210" s="4" t="str">
        <f>IF(R210&gt;=6.5,"1",IF(R210&gt;=4.6,"3",IF(R210&gt;=2,"6",IF(R210&gt;=0,"10"))))</f>
        <v>1</v>
      </c>
      <c r="X210" s="4" t="str">
        <f>IF(S210&lt;=0.5,"1",IF(S210&lt;1,"3",IF(S210&lt;=3,"6",IF(S210&gt;=3,"10"))))</f>
        <v>1</v>
      </c>
      <c r="Y210" s="209"/>
      <c r="Z210" s="212"/>
      <c r="AA210" s="45">
        <v>43045</v>
      </c>
      <c r="AB210" s="71">
        <v>1.7</v>
      </c>
      <c r="AC210" s="71">
        <v>12.9</v>
      </c>
      <c r="AD210" s="71">
        <v>7.5</v>
      </c>
      <c r="AE210" s="71">
        <v>2.39</v>
      </c>
      <c r="AF210" s="70">
        <f t="shared" si="269"/>
        <v>2.25</v>
      </c>
      <c r="AG210" s="4" t="str">
        <f t="shared" si="270"/>
        <v>1</v>
      </c>
      <c r="AH210" s="4" t="str">
        <f t="shared" si="271"/>
        <v>1</v>
      </c>
      <c r="AI210" s="4" t="str">
        <f t="shared" si="272"/>
        <v>1</v>
      </c>
      <c r="AJ210" s="4" t="str">
        <f t="shared" si="273"/>
        <v>6</v>
      </c>
      <c r="AK210" s="209"/>
      <c r="AL210" s="212"/>
      <c r="AM210" s="45">
        <v>43045</v>
      </c>
      <c r="AN210" s="71">
        <v>10.5</v>
      </c>
      <c r="AO210" s="71">
        <v>59.9</v>
      </c>
      <c r="AP210" s="71">
        <v>2.4</v>
      </c>
      <c r="AQ210" s="71">
        <v>6.92</v>
      </c>
      <c r="AR210" s="70">
        <f>(AS210+AT210+AU210+AV210)/4</f>
        <v>7</v>
      </c>
      <c r="AS210" s="4" t="str">
        <f t="shared" si="194"/>
        <v>6</v>
      </c>
      <c r="AT210" s="4" t="str">
        <f t="shared" si="195"/>
        <v>6</v>
      </c>
      <c r="AU210" s="4" t="str">
        <f t="shared" si="196"/>
        <v>6</v>
      </c>
      <c r="AV210" s="4" t="str">
        <f t="shared" si="197"/>
        <v>10</v>
      </c>
      <c r="AW210" s="209"/>
      <c r="AX210" s="212"/>
      <c r="AY210" s="45">
        <v>43045</v>
      </c>
      <c r="AZ210" s="71">
        <v>6.4</v>
      </c>
      <c r="BA210" s="71">
        <v>13.2</v>
      </c>
      <c r="BB210" s="71">
        <v>3.3</v>
      </c>
      <c r="BC210" s="71">
        <v>9.35</v>
      </c>
      <c r="BD210" s="70">
        <f t="shared" si="198"/>
        <v>5.75</v>
      </c>
      <c r="BE210" s="4" t="str">
        <f t="shared" si="199"/>
        <v>6</v>
      </c>
      <c r="BF210" s="4" t="str">
        <f t="shared" si="200"/>
        <v>1</v>
      </c>
      <c r="BG210" s="4" t="str">
        <f t="shared" si="201"/>
        <v>6</v>
      </c>
      <c r="BH210" s="4" t="str">
        <f t="shared" si="202"/>
        <v>10</v>
      </c>
      <c r="BI210" s="209"/>
      <c r="BJ210" s="212"/>
      <c r="BK210" s="45">
        <v>43045</v>
      </c>
      <c r="BL210" s="71" t="s">
        <v>68</v>
      </c>
      <c r="BM210" s="71" t="s">
        <v>68</v>
      </c>
      <c r="BN210" s="71" t="s">
        <v>68</v>
      </c>
      <c r="BO210" s="71" t="s">
        <v>68</v>
      </c>
      <c r="BP210" s="70" t="s">
        <v>68</v>
      </c>
      <c r="BQ210" s="4" t="s">
        <v>68</v>
      </c>
      <c r="BR210" s="4" t="s">
        <v>68</v>
      </c>
      <c r="BS210" s="4" t="s">
        <v>68</v>
      </c>
      <c r="BT210" s="4" t="s">
        <v>68</v>
      </c>
      <c r="BU210" s="209"/>
      <c r="BV210" s="212"/>
      <c r="BW210" s="45">
        <v>43062</v>
      </c>
      <c r="BX210" s="71">
        <v>103</v>
      </c>
      <c r="BY210" s="71">
        <v>25.6</v>
      </c>
      <c r="BZ210" s="71">
        <v>1.5</v>
      </c>
      <c r="CA210" s="71">
        <v>38.1</v>
      </c>
      <c r="CB210" s="70">
        <f t="shared" si="203"/>
        <v>8.25</v>
      </c>
      <c r="CC210" s="4" t="str">
        <f t="shared" si="204"/>
        <v>10</v>
      </c>
      <c r="CD210" s="4" t="str">
        <f t="shared" si="205"/>
        <v>3</v>
      </c>
      <c r="CE210" s="4" t="str">
        <f t="shared" si="206"/>
        <v>10</v>
      </c>
      <c r="CF210" s="4" t="str">
        <f t="shared" si="207"/>
        <v>10</v>
      </c>
      <c r="CG210" s="209"/>
      <c r="CH210" s="212"/>
      <c r="CI210" s="45">
        <v>43062</v>
      </c>
      <c r="CJ210" s="71">
        <v>7.8</v>
      </c>
      <c r="CK210" s="71">
        <v>20.6</v>
      </c>
      <c r="CL210" s="71">
        <v>3.6</v>
      </c>
      <c r="CM210" s="71">
        <v>9.91</v>
      </c>
      <c r="CN210" s="70">
        <f>(CO210+CP210+CQ210+CR210)/4</f>
        <v>6.25</v>
      </c>
      <c r="CO210" s="4" t="str">
        <f t="shared" si="208"/>
        <v>6</v>
      </c>
      <c r="CP210" s="4" t="str">
        <f t="shared" si="209"/>
        <v>3</v>
      </c>
      <c r="CQ210" s="4" t="str">
        <f t="shared" si="210"/>
        <v>6</v>
      </c>
      <c r="CR210" s="4" t="str">
        <f t="shared" si="211"/>
        <v>10</v>
      </c>
      <c r="CS210" s="209"/>
      <c r="CT210" s="212"/>
      <c r="CU210" s="45">
        <v>43062</v>
      </c>
      <c r="CV210" s="71">
        <v>6.1</v>
      </c>
      <c r="CW210" s="71">
        <v>6.9</v>
      </c>
      <c r="CX210" s="71">
        <v>3.6</v>
      </c>
      <c r="CY210" s="71">
        <v>0.7</v>
      </c>
      <c r="CZ210" s="70">
        <f t="shared" si="212"/>
        <v>4</v>
      </c>
      <c r="DA210" s="4" t="str">
        <f t="shared" si="213"/>
        <v>6</v>
      </c>
      <c r="DB210" s="4" t="str">
        <f t="shared" si="214"/>
        <v>1</v>
      </c>
      <c r="DC210" s="4" t="str">
        <f t="shared" si="215"/>
        <v>6</v>
      </c>
      <c r="DD210" s="4" t="str">
        <f t="shared" si="216"/>
        <v>3</v>
      </c>
      <c r="DE210" s="209"/>
      <c r="DF210" s="212"/>
      <c r="DG210" s="45">
        <v>43062</v>
      </c>
      <c r="DH210" s="71">
        <v>29.7</v>
      </c>
      <c r="DI210" s="71">
        <v>15.1</v>
      </c>
      <c r="DJ210" s="71">
        <v>2</v>
      </c>
      <c r="DK210" s="71">
        <v>15.1</v>
      </c>
      <c r="DL210" s="70">
        <v>5.75</v>
      </c>
      <c r="DM210" s="4" t="str">
        <f t="shared" si="185"/>
        <v>10</v>
      </c>
      <c r="DN210" s="4" t="str">
        <f t="shared" si="186"/>
        <v>1</v>
      </c>
      <c r="DO210" s="4" t="str">
        <f t="shared" si="218"/>
        <v>6</v>
      </c>
      <c r="DP210" s="4" t="str">
        <f t="shared" si="187"/>
        <v>10</v>
      </c>
      <c r="DQ210" s="209"/>
      <c r="DR210" s="212"/>
      <c r="DS210" s="45">
        <v>43062</v>
      </c>
      <c r="DT210" s="71">
        <v>30.2</v>
      </c>
      <c r="DU210" s="71">
        <v>15</v>
      </c>
      <c r="DV210" s="71">
        <v>1.7</v>
      </c>
      <c r="DW210" s="71">
        <v>25.4</v>
      </c>
      <c r="DX210" s="70">
        <f t="shared" si="219"/>
        <v>7.75</v>
      </c>
      <c r="DY210" s="4" t="str">
        <f t="shared" si="220"/>
        <v>10</v>
      </c>
      <c r="DZ210" s="4" t="str">
        <f t="shared" si="221"/>
        <v>1</v>
      </c>
      <c r="EA210" s="4" t="str">
        <f t="shared" si="222"/>
        <v>10</v>
      </c>
      <c r="EB210" s="4" t="str">
        <f t="shared" si="223"/>
        <v>10</v>
      </c>
      <c r="EC210" s="209"/>
      <c r="ED210" s="212"/>
      <c r="EE210" s="45">
        <v>43062</v>
      </c>
      <c r="EF210" s="71">
        <v>27.4</v>
      </c>
      <c r="EG210" s="71">
        <v>14.4</v>
      </c>
      <c r="EH210" s="71">
        <v>3</v>
      </c>
      <c r="EI210" s="71">
        <v>29</v>
      </c>
      <c r="EJ210" s="70">
        <f t="shared" si="224"/>
        <v>6.75</v>
      </c>
      <c r="EK210" s="4" t="str">
        <f t="shared" si="225"/>
        <v>10</v>
      </c>
      <c r="EL210" s="4" t="str">
        <f t="shared" si="226"/>
        <v>1</v>
      </c>
      <c r="EM210" s="4" t="str">
        <f t="shared" si="227"/>
        <v>6</v>
      </c>
      <c r="EN210" s="4" t="str">
        <f t="shared" si="228"/>
        <v>10</v>
      </c>
      <c r="EO210" s="209"/>
      <c r="EP210" s="212"/>
      <c r="EQ210" s="45">
        <v>43062</v>
      </c>
      <c r="ER210" s="71">
        <v>99.6</v>
      </c>
      <c r="ES210" s="71">
        <v>19.100000000000001</v>
      </c>
      <c r="ET210" s="71">
        <v>1.1000000000000001</v>
      </c>
      <c r="EU210" s="71">
        <v>18.399999999999999</v>
      </c>
      <c r="EV210" s="70">
        <f t="shared" si="229"/>
        <v>7.75</v>
      </c>
      <c r="EW210" s="4" t="str">
        <f t="shared" si="230"/>
        <v>10</v>
      </c>
      <c r="EX210" s="4" t="str">
        <f t="shared" si="231"/>
        <v>1</v>
      </c>
      <c r="EY210" s="4" t="str">
        <f t="shared" si="232"/>
        <v>10</v>
      </c>
      <c r="EZ210" s="4" t="str">
        <f t="shared" si="233"/>
        <v>10</v>
      </c>
      <c r="FA210" s="209"/>
      <c r="FB210" s="212"/>
      <c r="FC210" s="45">
        <v>43062</v>
      </c>
      <c r="FD210" s="71">
        <v>29.3</v>
      </c>
      <c r="FE210" s="71">
        <v>7.5</v>
      </c>
      <c r="FF210" s="71">
        <v>2.6</v>
      </c>
      <c r="FG210" s="71">
        <v>21.3</v>
      </c>
      <c r="FH210" s="70">
        <f t="shared" si="234"/>
        <v>6.75</v>
      </c>
      <c r="FI210" s="4" t="str">
        <f t="shared" si="235"/>
        <v>10</v>
      </c>
      <c r="FJ210" s="4" t="str">
        <f t="shared" si="236"/>
        <v>1</v>
      </c>
      <c r="FK210" s="4" t="str">
        <f t="shared" si="237"/>
        <v>6</v>
      </c>
      <c r="FL210" s="4" t="str">
        <f t="shared" si="238"/>
        <v>10</v>
      </c>
      <c r="FM210" s="209"/>
      <c r="FN210" s="212"/>
      <c r="FO210" s="45">
        <v>43062</v>
      </c>
      <c r="FP210" s="71">
        <v>17.7</v>
      </c>
      <c r="FQ210" s="71">
        <v>40.299999999999997</v>
      </c>
      <c r="FR210" s="71">
        <v>6</v>
      </c>
      <c r="FS210" s="71">
        <v>17.2</v>
      </c>
      <c r="FT210" s="70">
        <f t="shared" si="239"/>
        <v>6.5</v>
      </c>
      <c r="FU210" s="4" t="str">
        <f t="shared" si="240"/>
        <v>10</v>
      </c>
      <c r="FV210" s="4" t="str">
        <f t="shared" si="241"/>
        <v>3</v>
      </c>
      <c r="FW210" s="4" t="str">
        <f t="shared" si="242"/>
        <v>3</v>
      </c>
      <c r="FX210" s="4" t="str">
        <f t="shared" si="243"/>
        <v>10</v>
      </c>
      <c r="FY210" s="209"/>
      <c r="FZ210" s="212"/>
      <c r="GA210" s="130">
        <v>43062</v>
      </c>
      <c r="GB210" s="71">
        <v>12.3</v>
      </c>
      <c r="GC210" s="71">
        <v>36.4</v>
      </c>
      <c r="GD210" s="71">
        <v>3</v>
      </c>
      <c r="GE210" s="71">
        <v>17.2</v>
      </c>
      <c r="GF210" s="70">
        <f t="shared" si="244"/>
        <v>6.25</v>
      </c>
      <c r="GG210" s="4" t="str">
        <f t="shared" si="245"/>
        <v>6</v>
      </c>
      <c r="GH210" s="4" t="str">
        <f t="shared" si="246"/>
        <v>3</v>
      </c>
      <c r="GI210" s="4" t="str">
        <f t="shared" si="247"/>
        <v>6</v>
      </c>
      <c r="GJ210" s="4" t="str">
        <f t="shared" si="248"/>
        <v>10</v>
      </c>
      <c r="GK210" s="209"/>
      <c r="GL210" s="212"/>
      <c r="GM210" s="45">
        <v>43062</v>
      </c>
      <c r="GN210" s="71">
        <v>12.3</v>
      </c>
      <c r="GO210" s="71">
        <v>26.2</v>
      </c>
      <c r="GP210" s="71">
        <v>2.6</v>
      </c>
      <c r="GQ210" s="71">
        <v>18.8</v>
      </c>
      <c r="GR210" s="70">
        <f t="shared" si="249"/>
        <v>6.25</v>
      </c>
      <c r="GS210" s="4" t="str">
        <f t="shared" si="250"/>
        <v>6</v>
      </c>
      <c r="GT210" s="4" t="str">
        <f t="shared" si="251"/>
        <v>3</v>
      </c>
      <c r="GU210" s="4" t="str">
        <f t="shared" si="252"/>
        <v>6</v>
      </c>
      <c r="GV210" s="4" t="str">
        <f t="shared" si="253"/>
        <v>10</v>
      </c>
      <c r="GW210" s="209"/>
      <c r="GX210" s="212"/>
      <c r="GY210" s="45">
        <v>43062</v>
      </c>
      <c r="GZ210" s="71">
        <v>31.3</v>
      </c>
      <c r="HA210" s="71">
        <v>13</v>
      </c>
      <c r="HB210" s="71">
        <v>1.3</v>
      </c>
      <c r="HC210" s="71">
        <v>38.700000000000003</v>
      </c>
      <c r="HD210" s="70">
        <f t="shared" si="254"/>
        <v>7.75</v>
      </c>
      <c r="HE210" s="4" t="str">
        <f t="shared" si="255"/>
        <v>10</v>
      </c>
      <c r="HF210" s="4" t="str">
        <f t="shared" si="256"/>
        <v>1</v>
      </c>
      <c r="HG210" s="4" t="str">
        <f t="shared" si="257"/>
        <v>10</v>
      </c>
      <c r="HH210" s="4" t="str">
        <f t="shared" si="258"/>
        <v>10</v>
      </c>
      <c r="HI210" s="209"/>
      <c r="HJ210" s="212"/>
      <c r="HK210" s="45">
        <v>43062</v>
      </c>
      <c r="HL210" s="71">
        <v>22.9</v>
      </c>
      <c r="HM210" s="71">
        <v>41.9</v>
      </c>
      <c r="HN210" s="71">
        <v>1</v>
      </c>
      <c r="HO210" s="71">
        <v>19.399999999999999</v>
      </c>
      <c r="HP210" s="70">
        <f t="shared" si="259"/>
        <v>8.25</v>
      </c>
      <c r="HQ210" s="4" t="str">
        <f t="shared" si="260"/>
        <v>10</v>
      </c>
      <c r="HR210" s="4" t="str">
        <f t="shared" si="261"/>
        <v>3</v>
      </c>
      <c r="HS210" s="4" t="str">
        <f t="shared" si="262"/>
        <v>10</v>
      </c>
      <c r="HT210" s="4" t="str">
        <f t="shared" si="263"/>
        <v>10</v>
      </c>
    </row>
    <row r="211" spans="1:228" ht="17.25" thickBot="1" x14ac:dyDescent="0.3">
      <c r="A211" s="210"/>
      <c r="B211" s="213"/>
      <c r="C211" s="45">
        <v>43075</v>
      </c>
      <c r="D211" s="76">
        <v>1.1000000000000001</v>
      </c>
      <c r="E211" s="76">
        <v>10.4</v>
      </c>
      <c r="F211" s="76">
        <v>9.1999999999999993</v>
      </c>
      <c r="G211" s="76">
        <v>0.03</v>
      </c>
      <c r="H211" s="70">
        <f t="shared" si="264"/>
        <v>1</v>
      </c>
      <c r="I211" s="4" t="str">
        <f t="shared" si="265"/>
        <v>1</v>
      </c>
      <c r="J211" s="4" t="str">
        <f t="shared" si="266"/>
        <v>1</v>
      </c>
      <c r="K211" s="4" t="str">
        <f t="shared" si="267"/>
        <v>1</v>
      </c>
      <c r="L211" s="4" t="str">
        <f t="shared" si="268"/>
        <v>1</v>
      </c>
      <c r="M211" s="210"/>
      <c r="N211" s="213"/>
      <c r="O211" s="45">
        <v>43075</v>
      </c>
      <c r="P211" s="76">
        <v>1.1000000000000001</v>
      </c>
      <c r="Q211" s="76">
        <v>15.2</v>
      </c>
      <c r="R211" s="76">
        <v>8</v>
      </c>
      <c r="S211" s="76">
        <v>0.06</v>
      </c>
      <c r="T211" s="70">
        <f t="shared" si="188"/>
        <v>1</v>
      </c>
      <c r="U211" s="4" t="str">
        <f>IF(P211&lt;=3,"1",IF(P211&lt;5,"3",IF(P211&lt;=15,"6",IF(P211&gt;15,"10"))))</f>
        <v>1</v>
      </c>
      <c r="V211" s="4" t="str">
        <f>IF(Q211&lt;=20,"1",IF(Q211&lt;=49.9,"3",IF(Q211&lt;=100,"6",IF(Q211&gt;100,"10"))))</f>
        <v>1</v>
      </c>
      <c r="W211" s="4" t="str">
        <f>IF(R211&gt;=6.5,"1",IF(R211&gt;=4.6,"3",IF(R211&gt;=2,"6",IF(R211&gt;=0,"10"))))</f>
        <v>1</v>
      </c>
      <c r="X211" s="4" t="str">
        <f>IF(S211&lt;=0.5,"1",IF(S211&lt;1,"3",IF(S211&lt;=3,"6",IF(S211&gt;=3,"10"))))</f>
        <v>1</v>
      </c>
      <c r="Y211" s="210"/>
      <c r="Z211" s="213"/>
      <c r="AA211" s="45">
        <v>43075</v>
      </c>
      <c r="AB211" s="73" t="s">
        <v>33</v>
      </c>
      <c r="AC211" s="73" t="s">
        <v>33</v>
      </c>
      <c r="AD211" s="73" t="s">
        <v>33</v>
      </c>
      <c r="AE211" s="73" t="s">
        <v>33</v>
      </c>
      <c r="AF211" s="70" t="s">
        <v>33</v>
      </c>
      <c r="AG211" s="4" t="s">
        <v>33</v>
      </c>
      <c r="AH211" s="4" t="s">
        <v>33</v>
      </c>
      <c r="AI211" s="4" t="s">
        <v>33</v>
      </c>
      <c r="AJ211" s="4" t="s">
        <v>33</v>
      </c>
      <c r="AK211" s="210"/>
      <c r="AL211" s="213"/>
      <c r="AM211" s="45">
        <v>43075</v>
      </c>
      <c r="AN211" s="76">
        <v>6.1</v>
      </c>
      <c r="AO211" s="76">
        <v>15.2</v>
      </c>
      <c r="AP211" s="76">
        <v>3.4</v>
      </c>
      <c r="AQ211" s="76">
        <v>8.58</v>
      </c>
      <c r="AR211" s="70">
        <f>(AS211+AT211+AU211+AV211)/4</f>
        <v>5.75</v>
      </c>
      <c r="AS211" s="4" t="str">
        <f t="shared" si="194"/>
        <v>6</v>
      </c>
      <c r="AT211" s="4" t="str">
        <f t="shared" si="195"/>
        <v>1</v>
      </c>
      <c r="AU211" s="4" t="str">
        <f t="shared" si="196"/>
        <v>6</v>
      </c>
      <c r="AV211" s="4" t="str">
        <f t="shared" si="197"/>
        <v>10</v>
      </c>
      <c r="AW211" s="210"/>
      <c r="AX211" s="213"/>
      <c r="AY211" s="45">
        <v>43075</v>
      </c>
      <c r="AZ211" s="76">
        <v>5.7</v>
      </c>
      <c r="BA211" s="76">
        <v>14.1</v>
      </c>
      <c r="BB211" s="76">
        <v>4.7</v>
      </c>
      <c r="BC211" s="76">
        <v>9.08</v>
      </c>
      <c r="BD211" s="70">
        <f t="shared" si="198"/>
        <v>5</v>
      </c>
      <c r="BE211" s="4" t="str">
        <f t="shared" si="199"/>
        <v>6</v>
      </c>
      <c r="BF211" s="4" t="str">
        <f t="shared" si="200"/>
        <v>1</v>
      </c>
      <c r="BG211" s="4" t="str">
        <f t="shared" si="201"/>
        <v>3</v>
      </c>
      <c r="BH211" s="4" t="str">
        <f t="shared" si="202"/>
        <v>10</v>
      </c>
      <c r="BI211" s="210"/>
      <c r="BJ211" s="213"/>
      <c r="BK211" s="45">
        <v>43075</v>
      </c>
      <c r="BL211" s="71" t="s">
        <v>33</v>
      </c>
      <c r="BM211" s="71" t="s">
        <v>33</v>
      </c>
      <c r="BN211" s="71" t="s">
        <v>33</v>
      </c>
      <c r="BO211" s="71" t="s">
        <v>33</v>
      </c>
      <c r="BP211" s="70" t="s">
        <v>33</v>
      </c>
      <c r="BQ211" s="4" t="s">
        <v>33</v>
      </c>
      <c r="BR211" s="4" t="s">
        <v>33</v>
      </c>
      <c r="BS211" s="4" t="s">
        <v>33</v>
      </c>
      <c r="BT211" s="4" t="s">
        <v>33</v>
      </c>
      <c r="BU211" s="210"/>
      <c r="BV211" s="213"/>
      <c r="BW211" s="45">
        <v>43080</v>
      </c>
      <c r="BX211" s="76">
        <v>119</v>
      </c>
      <c r="BY211" s="76">
        <v>88.8</v>
      </c>
      <c r="BZ211" s="76">
        <v>2.9</v>
      </c>
      <c r="CA211" s="76">
        <v>84.1</v>
      </c>
      <c r="CB211" s="70">
        <v>8</v>
      </c>
      <c r="CC211" s="4" t="str">
        <f>IF(BX211&lt;=3,"1",IF(BX211&lt;5,"3",IF(BX211&lt;=15,"6",IF(BX211&gt;15,"10"))))</f>
        <v>10</v>
      </c>
      <c r="CD211" s="4" t="str">
        <f>IF(BY211&lt;=20,"1",IF(BY211&lt;=49.9,"3",IF(BY211&lt;=100,"6",IF(BY211&gt;100,"10"))))</f>
        <v>6</v>
      </c>
      <c r="CE211" s="4" t="str">
        <f>IF(BZ211&gt;=6.5,"1",IF(BZ211&gt;=4.6,"3",IF(BZ211&gt;=2,"6",IF(BZ211&gt;=0,"10"))))</f>
        <v>6</v>
      </c>
      <c r="CF211" s="4" t="str">
        <f>IF(CA211&lt;=0.5,"1",IF(CA211&lt;1,"3",IF(CA211&lt;=3,"6",IF(CA211&gt;=3,"10"))))</f>
        <v>10</v>
      </c>
      <c r="CG211" s="210"/>
      <c r="CH211" s="213"/>
      <c r="CI211" s="45">
        <v>43080</v>
      </c>
      <c r="CJ211" s="76">
        <v>7</v>
      </c>
      <c r="CK211" s="76">
        <v>17.399999999999999</v>
      </c>
      <c r="CL211" s="76">
        <v>3.7</v>
      </c>
      <c r="CM211" s="76">
        <v>4.37</v>
      </c>
      <c r="CN211" s="70">
        <v>5.75</v>
      </c>
      <c r="CO211" s="4" t="str">
        <f>IF(CJ211&lt;=3,"1",IF(CJ211&lt;5,"3",IF(CJ211&lt;=15,"6",IF(CJ211&gt;15,"10"))))</f>
        <v>6</v>
      </c>
      <c r="CP211" s="4" t="str">
        <f>IF(CK211&lt;=20,"1",IF(CK211&lt;=49.9,"3",IF(CK211&lt;=100,"6",IF(CK211&gt;100,"10"))))</f>
        <v>1</v>
      </c>
      <c r="CQ211" s="4" t="str">
        <f>IF(CL211&gt;=6.5,"1",IF(CL211&gt;=4.6,"3",IF(CL211&gt;=2,"6",IF(CL211&gt;=0,"10"))))</f>
        <v>6</v>
      </c>
      <c r="CR211" s="4" t="str">
        <f>IF(CM211&lt;=0.5,"1",IF(CM211&lt;1,"3",IF(CM211&lt;=3,"6",IF(CM211&gt;=3,"10"))))</f>
        <v>10</v>
      </c>
      <c r="CS211" s="210"/>
      <c r="CT211" s="213"/>
      <c r="CU211" s="45">
        <v>43080</v>
      </c>
      <c r="CV211" s="76">
        <v>6.9</v>
      </c>
      <c r="CW211" s="76">
        <v>7.8</v>
      </c>
      <c r="CX211" s="76">
        <v>4.5</v>
      </c>
      <c r="CY211" s="76">
        <v>0.42</v>
      </c>
      <c r="CZ211" s="70">
        <v>3.5</v>
      </c>
      <c r="DA211" s="4" t="str">
        <f>IF(CV211&lt;=3,"1",IF(CV211&lt;5,"3",IF(CV211&lt;=15,"6",IF(CV211&gt;15,"10"))))</f>
        <v>6</v>
      </c>
      <c r="DB211" s="4" t="str">
        <f>IF(CW211&lt;=20,"1",IF(CW211&lt;=49.9,"3",IF(CW211&lt;=100,"6",IF(CW211&gt;100,"10"))))</f>
        <v>1</v>
      </c>
      <c r="DC211" s="4" t="str">
        <f>IF(CX211&gt;=6.5,"1",IF(CX211&gt;=4.6,"3",IF(CX211&gt;=2,"6",IF(CX211&gt;=0,"10"))))</f>
        <v>6</v>
      </c>
      <c r="DD211" s="4" t="str">
        <f>IF(CY211&lt;=0.5,"1",IF(CY211&lt;1,"3",IF(CY211&lt;=3,"6",IF(CY211&gt;=3,"10"))))</f>
        <v>1</v>
      </c>
      <c r="DE211" s="210"/>
      <c r="DF211" s="213"/>
      <c r="DG211" s="45">
        <v>43080</v>
      </c>
      <c r="DH211" s="76">
        <v>30.8</v>
      </c>
      <c r="DI211" s="76">
        <v>18.600000000000001</v>
      </c>
      <c r="DJ211" s="76">
        <v>1.8</v>
      </c>
      <c r="DK211" s="76">
        <v>28.5</v>
      </c>
      <c r="DL211" s="70">
        <v>7.75</v>
      </c>
      <c r="DM211" s="4" t="str">
        <f>IF(DH211&lt;3,"1",IF(DH211&lt;5,"3",IF(DH211&lt;=15,"6",IF(DH211&gt;15,"10"))))</f>
        <v>10</v>
      </c>
      <c r="DN211" s="4" t="str">
        <f>IF(DI211&lt;20,"1",IF(DI211&lt;=49,"3",IF(DI211&lt;=100,"6",IF(DI211&gt;100,"10"))))</f>
        <v>1</v>
      </c>
      <c r="DO211" s="4" t="str">
        <f>IF(DJ211&gt;=6.5,"1",IF(DJ211&gt;=4.6,"3",IF(DJ211&gt;=2,"6",IF(DJ211&gt;=0,"10"))))</f>
        <v>10</v>
      </c>
      <c r="DP211" s="4" t="str">
        <f>IF(DK211&lt;0.5,"1",IF(DK211&lt;1,"3",IF(DK211&lt;=3,"6",IF(DK211&gt;=3,"10"))))</f>
        <v>10</v>
      </c>
      <c r="DQ211" s="210"/>
      <c r="DR211" s="213"/>
      <c r="DS211" s="45">
        <v>43080</v>
      </c>
      <c r="DT211" s="76">
        <v>26.9</v>
      </c>
      <c r="DU211" s="76">
        <v>22.1</v>
      </c>
      <c r="DV211" s="76">
        <v>1.7</v>
      </c>
      <c r="DW211" s="76">
        <v>26.5</v>
      </c>
      <c r="DX211" s="70">
        <v>8.25</v>
      </c>
      <c r="DY211" s="4" t="str">
        <f>IF(DT211&lt;=3,"1",IF(DT211&lt;5,"3",IF(DT211&lt;=15,"6",IF(DT211&gt;15,"10"))))</f>
        <v>10</v>
      </c>
      <c r="DZ211" s="4" t="str">
        <f>IF(DU211&lt;=20,"1",IF(DU211&lt;=49.9,"3",IF(DU211&lt;=100,"6",IF(DU211&gt;100,"10"))))</f>
        <v>3</v>
      </c>
      <c r="EA211" s="4" t="str">
        <f>IF(DV211&gt;=6.5,"1",IF(DV211&gt;=4.6,"3",IF(DV211&gt;=2,"6",IF(DV211&gt;=0,"10"))))</f>
        <v>10</v>
      </c>
      <c r="EB211" s="4" t="str">
        <f>IF(DW211&lt;=0.5,"1",IF(DW211&lt;1,"3",IF(DW211&lt;=3,"6",IF(DW211&gt;=3,"10"))))</f>
        <v>10</v>
      </c>
      <c r="EC211" s="210"/>
      <c r="ED211" s="213"/>
      <c r="EE211" s="45">
        <v>43080</v>
      </c>
      <c r="EF211" s="76">
        <v>20.8</v>
      </c>
      <c r="EG211" s="76">
        <v>31.1</v>
      </c>
      <c r="EH211" s="76">
        <v>4.7</v>
      </c>
      <c r="EI211" s="76">
        <v>29.7</v>
      </c>
      <c r="EJ211" s="70">
        <v>6.5</v>
      </c>
      <c r="EK211" s="4" t="str">
        <f>IF(EF211&lt;=3,"1",IF(EF211&lt;5,"3",IF(EF211&lt;=15,"6",IF(EF211&gt;15,"10"))))</f>
        <v>10</v>
      </c>
      <c r="EL211" s="4" t="str">
        <f>IF(EG211&lt;=20,"1",IF(EG211&lt;=49.9,"3",IF(EG211&lt;=100,"6",IF(EG211&gt;100,"10"))))</f>
        <v>3</v>
      </c>
      <c r="EM211" s="4" t="str">
        <f>IF(EH211&gt;=6.5,"1",IF(EH211&gt;=4.6,"3",IF(EH211&gt;=2,"6",IF(EH211&gt;=0,"10"))))</f>
        <v>3</v>
      </c>
      <c r="EN211" s="4" t="str">
        <f>IF(EI211&lt;=0.5,"1",IF(EI211&lt;1,"3",IF(EI211&lt;=3,"6",IF(EI211&gt;=3,"10"))))</f>
        <v>10</v>
      </c>
      <c r="EO211" s="210"/>
      <c r="EP211" s="213"/>
      <c r="EQ211" s="45">
        <v>43080</v>
      </c>
      <c r="ER211" s="76">
        <v>65.900000000000006</v>
      </c>
      <c r="ES211" s="76">
        <v>18.399999999999999</v>
      </c>
      <c r="ET211" s="76">
        <v>1.2</v>
      </c>
      <c r="EU211" s="76">
        <v>22</v>
      </c>
      <c r="EV211" s="70">
        <v>7.75</v>
      </c>
      <c r="EW211" s="4" t="str">
        <f>IF(ER211&lt;=3,"1",IF(ER211&lt;5,"3",IF(ER211&lt;=15,"6",IF(ER211&gt;15,"10"))))</f>
        <v>10</v>
      </c>
      <c r="EX211" s="4" t="str">
        <f>IF(ES211&lt;=20,"1",IF(ES211&lt;=49.9,"3",IF(ES211&lt;=100,"6",IF(ES211&gt;100,"10"))))</f>
        <v>1</v>
      </c>
      <c r="EY211" s="4" t="str">
        <f>IF(ET211&gt;=6.5,"1",IF(ET211&gt;=4.6,"3",IF(ET211&gt;=2,"6",IF(ET211&gt;=0,"10"))))</f>
        <v>10</v>
      </c>
      <c r="EZ211" s="4" t="str">
        <f>IF(EU211&lt;=0.5,"1",IF(EU211&lt;1,"3",IF(EU211&lt;=3,"6",IF(EU211&gt;=3,"10"))))</f>
        <v>10</v>
      </c>
      <c r="FA211" s="210"/>
      <c r="FB211" s="213"/>
      <c r="FC211" s="45">
        <v>43080</v>
      </c>
      <c r="FD211" s="76">
        <v>15.5</v>
      </c>
      <c r="FE211" s="76">
        <v>11.5</v>
      </c>
      <c r="FF211" s="76">
        <v>2.4</v>
      </c>
      <c r="FG211" s="76">
        <v>17.600000000000001</v>
      </c>
      <c r="FH211" s="70">
        <v>6.75</v>
      </c>
      <c r="FI211" s="4" t="str">
        <f>IF(FD211&lt;=3,"1",IF(FD211&lt;5,"3",IF(FD211&lt;=15,"6",IF(FD211&gt;15,"10"))))</f>
        <v>10</v>
      </c>
      <c r="FJ211" s="4" t="str">
        <f>IF(FE211&lt;=20,"1",IF(FE211&lt;=49.9,"3",IF(FE211&lt;=100,"6",IF(FE211&gt;100,"10"))))</f>
        <v>1</v>
      </c>
      <c r="FK211" s="4" t="str">
        <f>IF(FF211&gt;=6.5,"1",IF(FF211&gt;=4.6,"3",IF(FF211&gt;=2,"6",IF(FF211&gt;=0,"10"))))</f>
        <v>6</v>
      </c>
      <c r="FL211" s="4" t="str">
        <f>IF(FG211&lt;=0.5,"1",IF(FG211&lt;1,"3",IF(FG211&lt;=3,"6",IF(FG211&gt;=3,"10"))))</f>
        <v>10</v>
      </c>
      <c r="FM211" s="210"/>
      <c r="FN211" s="213"/>
      <c r="FO211" s="45">
        <v>43080</v>
      </c>
      <c r="FP211" s="76">
        <v>15.9</v>
      </c>
      <c r="FQ211" s="76">
        <v>38</v>
      </c>
      <c r="FR211" s="76">
        <v>7.2</v>
      </c>
      <c r="FS211" s="76">
        <v>18.600000000000001</v>
      </c>
      <c r="FT211" s="70">
        <v>6</v>
      </c>
      <c r="FU211" s="4" t="str">
        <f>IF(FP211&lt;=3,"1",IF(FP211&lt;5,"3",IF(FP211&lt;=15,"6",IF(FP211&gt;15,"10"))))</f>
        <v>10</v>
      </c>
      <c r="FV211" s="4" t="str">
        <f>IF(FQ211&lt;=20,"1",IF(FQ211&lt;=49.9,"3",IF(FQ211&lt;=100,"6",IF(FQ211&gt;100,"10"))))</f>
        <v>3</v>
      </c>
      <c r="FW211" s="4" t="str">
        <f>IF(FR211&gt;=6.5,"1",IF(FR211&gt;=4.6,"3",IF(FR211&gt;=2,"6",IF(FR211&gt;=0,"10"))))</f>
        <v>1</v>
      </c>
      <c r="FX211" s="4" t="str">
        <f>IF(FS211&lt;=0.5,"1",IF(FS211&lt;1,"3",IF(FS211&lt;=3,"6",IF(FS211&gt;=3,"10"))))</f>
        <v>10</v>
      </c>
      <c r="FY211" s="210"/>
      <c r="FZ211" s="213"/>
      <c r="GA211" s="130">
        <v>43080</v>
      </c>
      <c r="GB211" s="76">
        <v>21.7</v>
      </c>
      <c r="GC211" s="76">
        <v>38.200000000000003</v>
      </c>
      <c r="GD211" s="76">
        <v>6.3</v>
      </c>
      <c r="GE211" s="76">
        <v>17.399999999999999</v>
      </c>
      <c r="GF211" s="70">
        <v>6.5</v>
      </c>
      <c r="GG211" s="4" t="str">
        <f>IF(GB211&lt;=3,"1",IF(GB211&lt;5,"3",IF(GB211&lt;=15,"6",IF(GB211&gt;15,"10"))))</f>
        <v>10</v>
      </c>
      <c r="GH211" s="4" t="str">
        <f>IF(GC211&lt;=20,"1",IF(GC211&lt;=49.9,"3",IF(GC211&lt;=100,"6",IF(GC211&gt;100,"10"))))</f>
        <v>3</v>
      </c>
      <c r="GI211" s="4" t="str">
        <f>IF(GD211&gt;=6.5,"1",IF(GD211&gt;=4.6,"3",IF(GD211&gt;=2,"6",IF(GD211&gt;=0,"10"))))</f>
        <v>3</v>
      </c>
      <c r="GJ211" s="4" t="str">
        <f>IF(GE211&lt;=0.5,"1",IF(GE211&lt;1,"3",IF(GE211&lt;=3,"6",IF(GE211&gt;=3,"10"))))</f>
        <v>10</v>
      </c>
      <c r="GK211" s="210"/>
      <c r="GL211" s="213"/>
      <c r="GM211" s="45">
        <v>43080</v>
      </c>
      <c r="GN211" s="76">
        <v>25.7</v>
      </c>
      <c r="GO211" s="76">
        <v>37.6</v>
      </c>
      <c r="GP211" s="76">
        <v>1.1000000000000001</v>
      </c>
      <c r="GQ211" s="76">
        <v>20.5</v>
      </c>
      <c r="GR211" s="70">
        <v>8.25</v>
      </c>
      <c r="GS211" s="4" t="str">
        <f>IF(GN211&lt;=3,"1",IF(GN211&lt;5,"3",IF(GN211&lt;=15,"6",IF(GN211&gt;15,"10"))))</f>
        <v>10</v>
      </c>
      <c r="GT211" s="4" t="str">
        <f>IF(GO211&lt;=20,"1",IF(GO211&lt;=49.9,"3",IF(GO211&lt;=100,"6",IF(GO211&gt;100,"10"))))</f>
        <v>3</v>
      </c>
      <c r="GU211" s="4" t="str">
        <f>IF(GP211&gt;=6.5,"1",IF(GP211&gt;=4.6,"3",IF(GP211&gt;=2,"6",IF(GP211&gt;=0,"10"))))</f>
        <v>10</v>
      </c>
      <c r="GV211" s="4" t="str">
        <f>IF(GQ211&lt;=0.5,"1",IF(GQ211&lt;1,"3",IF(GQ211&lt;=3,"6",IF(GQ211&gt;=3,"10"))))</f>
        <v>10</v>
      </c>
      <c r="GW211" s="210"/>
      <c r="GX211" s="213"/>
      <c r="GY211" s="45">
        <v>43080</v>
      </c>
      <c r="GZ211" s="76">
        <v>31.2</v>
      </c>
      <c r="HA211" s="76">
        <v>17.5</v>
      </c>
      <c r="HB211" s="76">
        <v>0.9</v>
      </c>
      <c r="HC211" s="76">
        <v>61.5</v>
      </c>
      <c r="HD211" s="70">
        <v>7.75</v>
      </c>
      <c r="HE211" s="4" t="str">
        <f>IF(GZ211&lt;=3,"1",IF(GZ211&lt;5,"3",IF(GZ211&lt;=15,"6",IF(GZ211&gt;15,"10"))))</f>
        <v>10</v>
      </c>
      <c r="HF211" s="4" t="str">
        <f>IF(HA211&lt;=20,"1",IF(HA211&lt;=49.9,"3",IF(HA211&lt;=100,"6",IF(HA211&gt;100,"10"))))</f>
        <v>1</v>
      </c>
      <c r="HG211" s="4" t="str">
        <f>IF(HB211&gt;=6.5,"1",IF(HB211&gt;=4.6,"3",IF(HB211&gt;=2,"6",IF(HB211&gt;=0,"10"))))</f>
        <v>10</v>
      </c>
      <c r="HH211" s="4" t="str">
        <f>IF(HC211&lt;=0.5,"1",IF(HC211&lt;1,"3",IF(HC211&lt;=3,"6",IF(HC211&gt;=3,"10"))))</f>
        <v>10</v>
      </c>
      <c r="HI211" s="210"/>
      <c r="HJ211" s="213"/>
      <c r="HK211" s="45">
        <v>43080</v>
      </c>
      <c r="HL211" s="76">
        <v>18.100000000000001</v>
      </c>
      <c r="HM211" s="76">
        <v>52.9</v>
      </c>
      <c r="HN211" s="76">
        <v>2.1</v>
      </c>
      <c r="HO211" s="76">
        <v>19.3</v>
      </c>
      <c r="HP211" s="70">
        <v>8</v>
      </c>
      <c r="HQ211" s="4" t="str">
        <f>IF(HL211&lt;=3,"1",IF(HL211&lt;5,"3",IF(HL211&lt;=15,"6",IF(HL211&gt;15,"10"))))</f>
        <v>10</v>
      </c>
      <c r="HR211" s="4" t="str">
        <f>IF(HM211&lt;=20,"1",IF(HM211&lt;=49.9,"3",IF(HM211&lt;=100,"6",IF(HM211&gt;100,"10"))))</f>
        <v>6</v>
      </c>
      <c r="HS211" s="4" t="str">
        <f>IF(HN211&gt;=6.5,"1",IF(HN211&gt;=4.6,"3",IF(HN211&gt;=2,"6",IF(HN211&gt;=0,"10"))))</f>
        <v>6</v>
      </c>
      <c r="HT211" s="4" t="str">
        <f>IF(HO211&lt;=0.5,"1",IF(HO211&lt;1,"3",IF(HO211&lt;=3,"6",IF(HO211&gt;=3,"10"))))</f>
        <v>10</v>
      </c>
    </row>
    <row r="212" spans="1:228" ht="18" thickTop="1" thickBot="1" x14ac:dyDescent="0.3">
      <c r="A212" s="15">
        <v>106</v>
      </c>
      <c r="B212" s="10" t="s">
        <v>21</v>
      </c>
      <c r="C212" s="65" t="s">
        <v>51</v>
      </c>
      <c r="D212" s="14">
        <f>AVERAGE(D200:D211)</f>
        <v>1.2444444444444445</v>
      </c>
      <c r="E212" s="14">
        <f>AVERAGE(E200:E211)</f>
        <v>267.70000000000005</v>
      </c>
      <c r="F212" s="14">
        <f>AVERAGE(F200:F211)</f>
        <v>7.8666666666666663</v>
      </c>
      <c r="G212" s="14">
        <f>AVERAGE(G200:G211)</f>
        <v>6.4444444444444457E-2</v>
      </c>
      <c r="H212" s="13">
        <f>AVERAGE(H200:H211)</f>
        <v>2.3611111111111112</v>
      </c>
      <c r="I212" s="12" t="str">
        <f>IF(D212&lt;3,"1",IF(D212&lt;5,"3",IF(D212&lt;=15,"6",IF(D212&gt;15,"10"))))</f>
        <v>1</v>
      </c>
      <c r="J212" s="12" t="str">
        <f>IF(E212&lt;20,"1",IF(E212&lt;=49,"3",IF(E212&lt;=100,"6",IF(E212&gt;100,"10"))))</f>
        <v>10</v>
      </c>
      <c r="K212" s="12" t="str">
        <f>IF(F212&gt;6.5,"1",IF(F212&gt;=4.6,"3",IF(F212&gt;=2,"6",IF(F212&gt;=0,"10"))))</f>
        <v>1</v>
      </c>
      <c r="L212" s="12" t="str">
        <f>IF(G212&lt;0.5,"1",IF(G212&lt;1,"3",IF(G212&lt;=3,"6",IF(G212&gt;=3,"10"))))</f>
        <v>1</v>
      </c>
      <c r="M212" s="15">
        <v>106</v>
      </c>
      <c r="N212" s="10" t="s">
        <v>21</v>
      </c>
      <c r="O212" s="65" t="s">
        <v>51</v>
      </c>
      <c r="P212" s="14">
        <f>AVERAGE(P200:P211)</f>
        <v>1.3499999999999999</v>
      </c>
      <c r="Q212" s="14">
        <f>AVERAGE(Q200:Q211)</f>
        <v>151.04166666666666</v>
      </c>
      <c r="R212" s="14">
        <f>AVERAGE(R200:R211)</f>
        <v>6.6750000000000007</v>
      </c>
      <c r="S212" s="14">
        <f>AVERAGE(S200:S211)</f>
        <v>0.11583333333333336</v>
      </c>
      <c r="T212" s="13">
        <f>AVERAGE(T200:T211)</f>
        <v>2.0833333333333335</v>
      </c>
      <c r="U212" s="12" t="str">
        <f>IF(P212&lt;3,"1",IF(P212&lt;5,"3",IF(P212&lt;=15,"6",IF(P212&gt;15,"10"))))</f>
        <v>1</v>
      </c>
      <c r="V212" s="12" t="str">
        <f>IF(Q212&lt;20,"1",IF(Q212&lt;=49,"3",IF(Q212&lt;=100,"6",IF(Q212&gt;100,"10"))))</f>
        <v>10</v>
      </c>
      <c r="W212" s="12" t="str">
        <f>IF(R212&gt;6.5,"1",IF(R212&gt;=4.6,"3",IF(R212&gt;=2,"6",IF(R212&gt;=0,"10"))))</f>
        <v>1</v>
      </c>
      <c r="X212" s="12" t="str">
        <f>IF(S212&lt;0.5,"1",IF(S212&lt;1,"3",IF(S212&lt;=3,"6",IF(S212&gt;=3,"10"))))</f>
        <v>1</v>
      </c>
      <c r="Y212" s="15">
        <v>106</v>
      </c>
      <c r="Z212" s="10" t="s">
        <v>21</v>
      </c>
      <c r="AA212" s="65" t="s">
        <v>51</v>
      </c>
      <c r="AB212" s="14">
        <f>AVERAGE(AB200:AB211)</f>
        <v>2.3333333333333335</v>
      </c>
      <c r="AC212" s="14">
        <f>AVERAGE(AC200:AC211)</f>
        <v>417.95</v>
      </c>
      <c r="AD212" s="14">
        <f>AVERAGE(AD200:AD211)</f>
        <v>6.2</v>
      </c>
      <c r="AE212" s="14">
        <f>AVERAGE(AE200:AE211)</f>
        <v>1.9883333333333333</v>
      </c>
      <c r="AF212" s="13">
        <f>AVERAGE(AF200:AF211)</f>
        <v>4</v>
      </c>
      <c r="AG212" s="12" t="str">
        <f>IF(AB212&lt;3,"1",IF(AB212&lt;5,"3",IF(AB212&lt;=15,"6",IF(AB212&gt;15,"10"))))</f>
        <v>1</v>
      </c>
      <c r="AH212" s="12" t="str">
        <f>IF(AC212&lt;20,"1",IF(AC212&lt;=49,"3",IF(AC212&lt;=100,"6",IF(AC212&gt;100,"10"))))</f>
        <v>10</v>
      </c>
      <c r="AI212" s="12" t="str">
        <f>IF(AD212&gt;6.5,"1",IF(AD212&gt;=4.6,"3",IF(AD212&gt;=2,"6",IF(AD212&gt;=0,"10"))))</f>
        <v>3</v>
      </c>
      <c r="AJ212" s="12" t="str">
        <f>IF(AE212&lt;0.5,"1",IF(AE212&lt;1,"3",IF(AE212&lt;=3,"6",IF(AE212&gt;=3,"10"))))</f>
        <v>6</v>
      </c>
      <c r="AK212" s="15">
        <v>106</v>
      </c>
      <c r="AL212" s="10" t="s">
        <v>21</v>
      </c>
      <c r="AM212" s="65" t="s">
        <v>51</v>
      </c>
      <c r="AN212" s="14">
        <f>AVERAGE(AN200:AN211)</f>
        <v>9.7750000000000004</v>
      </c>
      <c r="AO212" s="14">
        <f>AVERAGE(AO200:AO211)</f>
        <v>159.84166666666667</v>
      </c>
      <c r="AP212" s="14">
        <f>AVERAGE(AP200:AP211)</f>
        <v>3.0833333333333335</v>
      </c>
      <c r="AQ212" s="14">
        <f>AVERAGE(AQ200:AQ211)</f>
        <v>7.9208333333333334</v>
      </c>
      <c r="AR212" s="13">
        <f>AVERAGE(AR200:AR211)</f>
        <v>6</v>
      </c>
      <c r="AS212" s="12" t="str">
        <f>IF(AN212&lt;3,"1",IF(AN212&lt;5,"3",IF(AN212&lt;=15,"6",IF(AN212&gt;15,"10"))))</f>
        <v>6</v>
      </c>
      <c r="AT212" s="12" t="str">
        <f>IF(AO212&lt;20,"1",IF(AO212&lt;=49,"3",IF(AO212&lt;=100,"6",IF(AO212&gt;100,"10"))))</f>
        <v>10</v>
      </c>
      <c r="AU212" s="12" t="str">
        <f>IF(AP212&gt;6.5,"1",IF(AP212&gt;=4.6,"3",IF(AP212&gt;=2,"6",IF(AP212&gt;=0,"10"))))</f>
        <v>6</v>
      </c>
      <c r="AV212" s="12" t="str">
        <f>IF(AQ212&lt;0.5,"1",IF(AQ212&lt;1,"3",IF(AQ212&lt;=3,"6",IF(AQ212&gt;=3,"10"))))</f>
        <v>10</v>
      </c>
      <c r="AW212" s="15">
        <v>106</v>
      </c>
      <c r="AX212" s="10" t="s">
        <v>21</v>
      </c>
      <c r="AY212" s="65" t="s">
        <v>51</v>
      </c>
      <c r="AZ212" s="14">
        <f>AVERAGE(AZ200:AZ211)</f>
        <v>5.5916666666666659</v>
      </c>
      <c r="BA212" s="14">
        <f>AVERAGE(BA200:BA211)</f>
        <v>20.916666666666664</v>
      </c>
      <c r="BB212" s="14">
        <f>AVERAGE(BB200:BB211)</f>
        <v>3.5583333333333331</v>
      </c>
      <c r="BC212" s="14">
        <f>AVERAGE(BC200:BC211)</f>
        <v>8.3683333333333323</v>
      </c>
      <c r="BD212" s="13">
        <f>AVERAGE(BD200:BD211)</f>
        <v>5.4375</v>
      </c>
      <c r="BE212" s="12" t="str">
        <f>IF(AZ212&lt;3,"1",IF(AZ212&lt;5,"3",IF(AZ212&lt;=15,"6",IF(AZ212&gt;15,"10"))))</f>
        <v>6</v>
      </c>
      <c r="BF212" s="12" t="str">
        <f>IF(BA212&lt;20,"1",IF(BA212&lt;=49,"3",IF(BA212&lt;=100,"6",IF(BA212&gt;100,"10"))))</f>
        <v>3</v>
      </c>
      <c r="BG212" s="12" t="str">
        <f>IF(BB212&gt;6.5,"1",IF(BB212&gt;=4.6,"3",IF(BB212&gt;=2,"6",IF(BB212&gt;=0,"10"))))</f>
        <v>6</v>
      </c>
      <c r="BH212" s="12" t="str">
        <f>IF(BC212&lt;0.5,"1",IF(BC212&lt;1,"3",IF(BC212&lt;=3,"6",IF(BC212&gt;=3,"10"))))</f>
        <v>10</v>
      </c>
      <c r="BI212" s="15">
        <v>106</v>
      </c>
      <c r="BJ212" s="10" t="s">
        <v>21</v>
      </c>
      <c r="BK212" s="65" t="s">
        <v>51</v>
      </c>
      <c r="BL212" s="14" t="e">
        <f>AVERAGE(BL200:BL211)</f>
        <v>#DIV/0!</v>
      </c>
      <c r="BM212" s="14" t="e">
        <f>AVERAGE(BM200:BM211)</f>
        <v>#DIV/0!</v>
      </c>
      <c r="BN212" s="14" t="e">
        <f>AVERAGE(BN200:BN211)</f>
        <v>#DIV/0!</v>
      </c>
      <c r="BO212" s="14" t="e">
        <f>AVERAGE(BO200:BO211)</f>
        <v>#DIV/0!</v>
      </c>
      <c r="BP212" s="13" t="e">
        <f>AVERAGE(BP200:BP211)</f>
        <v>#DIV/0!</v>
      </c>
      <c r="BQ212" s="12" t="e">
        <f>IF(BL212&lt;3,"1",IF(BL212&lt;5,"3",IF(BL212&lt;=15,"6",IF(BL212&gt;15,"10"))))</f>
        <v>#DIV/0!</v>
      </c>
      <c r="BR212" s="12" t="e">
        <f>IF(BM212&lt;20,"1",IF(BM212&lt;=49,"3",IF(BM212&lt;=100,"6",IF(BM212&gt;100,"10"))))</f>
        <v>#DIV/0!</v>
      </c>
      <c r="BS212" s="12" t="e">
        <f>IF(BN212&gt;6.5,"1",IF(BN212&gt;=4.6,"3",IF(BN212&gt;=2,"6",IF(BN212&gt;=0,"10"))))</f>
        <v>#DIV/0!</v>
      </c>
      <c r="BT212" s="12" t="e">
        <f>IF(BO212&lt;0.5,"1",IF(BO212&lt;1,"3",IF(BO212&lt;=3,"6",IF(BO212&gt;=3,"10"))))</f>
        <v>#DIV/0!</v>
      </c>
      <c r="BU212" s="15">
        <v>106</v>
      </c>
      <c r="BV212" s="10" t="s">
        <v>21</v>
      </c>
      <c r="BW212" s="65" t="s">
        <v>51</v>
      </c>
      <c r="BX212" s="14">
        <f>AVERAGE(BX200:BX211)</f>
        <v>71.166666666666671</v>
      </c>
      <c r="BY212" s="14">
        <f>AVERAGE(BY200:BY211)</f>
        <v>34.458333333333336</v>
      </c>
      <c r="BZ212" s="14">
        <f>AVERAGE(BZ200:BZ211)</f>
        <v>2.8249999999999997</v>
      </c>
      <c r="CA212" s="14">
        <f>AVERAGE(CA200:CA211)</f>
        <v>29.700833333333332</v>
      </c>
      <c r="CB212" s="13">
        <f>AVERAGE(CB200:CB211)</f>
        <v>6.958333333333333</v>
      </c>
      <c r="CC212" s="12" t="str">
        <f>IF(BX212&lt;3,"1",IF(BX212&lt;5,"3",IF(BX212&lt;=15,"6",IF(BX212&gt;15,"10"))))</f>
        <v>10</v>
      </c>
      <c r="CD212" s="12" t="str">
        <f>IF(BY212&lt;20,"1",IF(BY212&lt;=49,"3",IF(BY212&lt;=100,"6",IF(BY212&gt;100,"10"))))</f>
        <v>3</v>
      </c>
      <c r="CE212" s="12" t="str">
        <f>IF(BZ212&gt;6.5,"1",IF(BZ212&gt;=4.6,"3",IF(BZ212&gt;=2,"6",IF(BZ212&gt;=0,"10"))))</f>
        <v>6</v>
      </c>
      <c r="CF212" s="12" t="str">
        <f>IF(CA212&lt;0.5,"1",IF(CA212&lt;1,"3",IF(CA212&lt;=3,"6",IF(CA212&gt;=3,"10"))))</f>
        <v>10</v>
      </c>
      <c r="CG212" s="15">
        <v>106</v>
      </c>
      <c r="CH212" s="10" t="s">
        <v>21</v>
      </c>
      <c r="CI212" s="65" t="s">
        <v>51</v>
      </c>
      <c r="CJ212" s="14">
        <f>AVERAGE(CJ200:CJ211)</f>
        <v>14.316666666666668</v>
      </c>
      <c r="CK212" s="14">
        <f>AVERAGE(CK200:CK211)</f>
        <v>11.758333333333335</v>
      </c>
      <c r="CL212" s="14">
        <f>AVERAGE(CL200:CL211)</f>
        <v>3.3750000000000004</v>
      </c>
      <c r="CM212" s="14">
        <f>AVERAGE(CM200:CM211)</f>
        <v>5.0949999999999998</v>
      </c>
      <c r="CN212" s="13">
        <f>AVERAGE(CN200:CN211)</f>
        <v>5.166666666666667</v>
      </c>
      <c r="CO212" s="12" t="str">
        <f>IF(CJ212&lt;3,"1",IF(CJ212&lt;5,"3",IF(CJ212&lt;=15,"6",IF(CJ212&gt;15,"10"))))</f>
        <v>6</v>
      </c>
      <c r="CP212" s="12" t="str">
        <f>IF(CK212&lt;20,"1",IF(CK212&lt;=49,"3",IF(CK212&lt;=100,"6",IF(CK212&gt;100,"10"))))</f>
        <v>1</v>
      </c>
      <c r="CQ212" s="12" t="str">
        <f>IF(CL212&gt;6.5,"1",IF(CL212&gt;=4.6,"3",IF(CL212&gt;=2,"6",IF(CL212&gt;=0,"10"))))</f>
        <v>6</v>
      </c>
      <c r="CR212" s="12" t="str">
        <f>IF(CM212&lt;0.5,"1",IF(CM212&lt;1,"3",IF(CM212&lt;=3,"6",IF(CM212&gt;=3,"10"))))</f>
        <v>10</v>
      </c>
      <c r="CS212" s="15">
        <v>106</v>
      </c>
      <c r="CT212" s="10" t="s">
        <v>21</v>
      </c>
      <c r="CU212" s="65" t="s">
        <v>51</v>
      </c>
      <c r="CV212" s="14">
        <f>AVERAGE(CV200:CV211)</f>
        <v>6.6833333333333345</v>
      </c>
      <c r="CW212" s="14">
        <f>AVERAGE(CW200:CW211)</f>
        <v>8.8500000000000014</v>
      </c>
      <c r="CX212" s="14">
        <f>AVERAGE(CX200:CX211)</f>
        <v>3.8166666666666664</v>
      </c>
      <c r="CY212" s="14">
        <f>AVERAGE(CY200:CY211)</f>
        <v>2.1433333333333331</v>
      </c>
      <c r="CZ212" s="13">
        <f>AVERAGE(CZ200:CZ211)</f>
        <v>3.9375</v>
      </c>
      <c r="DA212" s="12" t="str">
        <f>IF(CV212&lt;3,"1",IF(CV212&lt;5,"3",IF(CV212&lt;=15,"6",IF(CV212&gt;15,"10"))))</f>
        <v>6</v>
      </c>
      <c r="DB212" s="12" t="str">
        <f>IF(CW212&lt;20,"1",IF(CW212&lt;=49,"3",IF(CW212&lt;=100,"6",IF(CW212&gt;100,"10"))))</f>
        <v>1</v>
      </c>
      <c r="DC212" s="12" t="str">
        <f>IF(CX212&gt;6.5,"1",IF(CX212&gt;=4.6,"3",IF(CX212&gt;=2,"6",IF(CX212&gt;=0,"10"))))</f>
        <v>6</v>
      </c>
      <c r="DD212" s="12" t="str">
        <f>IF(CY212&lt;0.5,"1",IF(CY212&lt;1,"3",IF(CY212&lt;=3,"6",IF(CY212&gt;=3,"10"))))</f>
        <v>6</v>
      </c>
      <c r="DE212" s="15">
        <v>106</v>
      </c>
      <c r="DF212" s="10"/>
      <c r="DG212" s="65" t="s">
        <v>51</v>
      </c>
      <c r="DH212" s="14">
        <f>AVERAGE(DH200:DH211)</f>
        <v>25.099999999999998</v>
      </c>
      <c r="DI212" s="14">
        <f>AVERAGE(DI200:DI211)</f>
        <v>19.258333333333336</v>
      </c>
      <c r="DJ212" s="14">
        <f>AVERAGE(DJ200:DJ211)</f>
        <v>2.6083333333333334</v>
      </c>
      <c r="DK212" s="14">
        <f>AVERAGE(DK200:DK211)</f>
        <v>16.025833333333335</v>
      </c>
      <c r="DL212" s="13">
        <f>AVERAGE(DL200:DL211)</f>
        <v>6.458333333333333</v>
      </c>
      <c r="DM212" s="12" t="str">
        <f>IF(DH212&lt;3,"1",IF(DH212&lt;5,"3",IF(DH212&lt;=15,"6",IF(DH212&gt;15,"10"))))</f>
        <v>10</v>
      </c>
      <c r="DN212" s="12" t="str">
        <f>IF(DI212&lt;20,"1",IF(DI212&lt;=49,"3",IF(DI212&lt;=100,"6",IF(DI212&gt;100,"10"))))</f>
        <v>1</v>
      </c>
      <c r="DO212" s="12" t="str">
        <f>IF(DJ212&gt;6.5,"1",IF(DJ212&gt;=4.6,"3",IF(DJ212&gt;=2,"6",IF(DJ212&gt;=0,"10"))))</f>
        <v>6</v>
      </c>
      <c r="DP212" s="12" t="str">
        <f>IF(DK212&lt;0.5,"1",IF(DK212&lt;1,"3",IF(DK212&lt;=3,"6",IF(DK212&gt;=3,"10"))))</f>
        <v>10</v>
      </c>
      <c r="DQ212" s="15">
        <v>106</v>
      </c>
      <c r="DR212" s="10"/>
      <c r="DS212" s="65" t="s">
        <v>51</v>
      </c>
      <c r="DT212" s="14">
        <f>AVERAGE(DT200:DT211)</f>
        <v>24.733333333333334</v>
      </c>
      <c r="DU212" s="14">
        <f>AVERAGE(DU200:DU211)</f>
        <v>19.824999999999999</v>
      </c>
      <c r="DV212" s="14">
        <f>AVERAGE(DV200:DV211)</f>
        <v>2.6916666666666664</v>
      </c>
      <c r="DW212" s="14">
        <f>AVERAGE(DW200:DW211)</f>
        <v>18.809166666666666</v>
      </c>
      <c r="DX212" s="13">
        <f>AVERAGE(DX200:DX211)</f>
        <v>6.708333333333333</v>
      </c>
      <c r="DY212" s="12" t="str">
        <f>IF(DT212&lt;3,"1",IF(DT212&lt;5,"3",IF(DT212&lt;=15,"6",IF(DT212&gt;15,"10"))))</f>
        <v>10</v>
      </c>
      <c r="DZ212" s="12" t="str">
        <f>IF(DU212&lt;20,"1",IF(DU212&lt;=49,"3",IF(DU212&lt;=100,"6",IF(DU212&gt;100,"10"))))</f>
        <v>1</v>
      </c>
      <c r="EA212" s="12" t="str">
        <f>IF(DV212&gt;6.5,"1",IF(DV212&gt;=4.6,"3",IF(DV212&gt;=2,"6",IF(DV212&gt;=0,"10"))))</f>
        <v>6</v>
      </c>
      <c r="EB212" s="12" t="str">
        <f>IF(DW212&lt;0.5,"1",IF(DW212&lt;1,"3",IF(DW212&lt;=3,"6",IF(DW212&gt;=3,"10"))))</f>
        <v>10</v>
      </c>
      <c r="EC212" s="15">
        <v>106</v>
      </c>
      <c r="ED212" s="10"/>
      <c r="EE212" s="65" t="s">
        <v>51</v>
      </c>
      <c r="EF212" s="14">
        <f>AVERAGE(EF200:EF211)</f>
        <v>17.241666666666664</v>
      </c>
      <c r="EG212" s="14">
        <f>AVERAGE(EG200:EG211)</f>
        <v>16.091666666666669</v>
      </c>
      <c r="EH212" s="14">
        <f>AVERAGE(EH200:EH211)</f>
        <v>3.0916666666666668</v>
      </c>
      <c r="EI212" s="14">
        <f>AVERAGE(EI200:EI211)</f>
        <v>19.679166666666664</v>
      </c>
      <c r="EJ212" s="13">
        <f>AVERAGE(EJ200:EJ211)</f>
        <v>6.229166666666667</v>
      </c>
      <c r="EK212" s="12" t="str">
        <f>IF(EF212&lt;3,"1",IF(EF212&lt;5,"3",IF(EF212&lt;=15,"6",IF(EF212&gt;15,"10"))))</f>
        <v>10</v>
      </c>
      <c r="EL212" s="12" t="str">
        <f>IF(EG212&lt;20,"1",IF(EG212&lt;=49,"3",IF(EG212&lt;=100,"6",IF(EG212&gt;100,"10"))))</f>
        <v>1</v>
      </c>
      <c r="EM212" s="12" t="str">
        <f>IF(EH212&gt;6.5,"1",IF(EH212&gt;=4.6,"3",IF(EH212&gt;=2,"6",IF(EH212&gt;=0,"10"))))</f>
        <v>6</v>
      </c>
      <c r="EN212" s="12" t="str">
        <f>IF(EI212&lt;0.5,"1",IF(EI212&lt;1,"3",IF(EI212&lt;=3,"6",IF(EI212&gt;=3,"10"))))</f>
        <v>10</v>
      </c>
      <c r="EO212" s="15">
        <v>106</v>
      </c>
      <c r="EP212" s="10"/>
      <c r="EQ212" s="65" t="s">
        <v>51</v>
      </c>
      <c r="ER212" s="14">
        <f>AVERAGE(ER200:ER211)</f>
        <v>38.975000000000001</v>
      </c>
      <c r="ES212" s="14">
        <f>AVERAGE(ES200:ES211)</f>
        <v>14.983333333333333</v>
      </c>
      <c r="ET212" s="14">
        <f>AVERAGE(ET200:ET211)</f>
        <v>2.4833333333333334</v>
      </c>
      <c r="EU212" s="14">
        <f>AVERAGE(EU200:EU211)</f>
        <v>18.04</v>
      </c>
      <c r="EV212" s="13">
        <f>AVERAGE(EV200:EV211)</f>
        <v>6.666666666666667</v>
      </c>
      <c r="EW212" s="12" t="str">
        <f>IF(ER212&lt;3,"1",IF(ER212&lt;5,"3",IF(ER212&lt;=15,"6",IF(ER212&gt;15,"10"))))</f>
        <v>10</v>
      </c>
      <c r="EX212" s="12" t="str">
        <f>IF(ES212&lt;20,"1",IF(ES212&lt;=49,"3",IF(ES212&lt;=100,"6",IF(ES212&gt;100,"10"))))</f>
        <v>1</v>
      </c>
      <c r="EY212" s="12" t="str">
        <f>IF(ET212&gt;6.5,"1",IF(ET212&gt;=4.6,"3",IF(ET212&gt;=2,"6",IF(ET212&gt;=0,"10"))))</f>
        <v>6</v>
      </c>
      <c r="EZ212" s="12" t="str">
        <f>IF(EU212&lt;0.5,"1",IF(EU212&lt;1,"3",IF(EU212&lt;=3,"6",IF(EU212&gt;=3,"10"))))</f>
        <v>10</v>
      </c>
      <c r="FA212" s="15">
        <v>106</v>
      </c>
      <c r="FB212" s="10"/>
      <c r="FC212" s="65" t="s">
        <v>51</v>
      </c>
      <c r="FD212" s="14">
        <f>AVERAGE(FD200:FD211)</f>
        <v>17.866666666666671</v>
      </c>
      <c r="FE212" s="14">
        <f>AVERAGE(FE200:FE211)</f>
        <v>14.025</v>
      </c>
      <c r="FF212" s="14">
        <f>AVERAGE(FF200:FF211)</f>
        <v>2.4333333333333331</v>
      </c>
      <c r="FG212" s="14">
        <f>AVERAGE(FG200:FG211)</f>
        <v>18.215</v>
      </c>
      <c r="FH212" s="13">
        <f>AVERAGE(FH200:FH211)</f>
        <v>6.75</v>
      </c>
      <c r="FI212" s="12" t="str">
        <f>IF(FD212&lt;3,"1",IF(FD212&lt;5,"3",IF(FD212&lt;=15,"6",IF(FD212&gt;15,"10"))))</f>
        <v>10</v>
      </c>
      <c r="FJ212" s="12" t="str">
        <f>IF(FE212&lt;20,"1",IF(FE212&lt;=49,"3",IF(FE212&lt;=100,"6",IF(FE212&gt;100,"10"))))</f>
        <v>1</v>
      </c>
      <c r="FK212" s="12" t="str">
        <f>IF(FF212&gt;6.5,"1",IF(FF212&gt;=4.6,"3",IF(FF212&gt;=2,"6",IF(FF212&gt;=0,"10"))))</f>
        <v>6</v>
      </c>
      <c r="FL212" s="12" t="str">
        <f>IF(FG212&lt;0.5,"1",IF(FG212&lt;1,"3",IF(FG212&lt;=3,"6",IF(FG212&gt;=3,"10"))))</f>
        <v>10</v>
      </c>
      <c r="FM212" s="15">
        <v>106</v>
      </c>
      <c r="FN212" s="10"/>
      <c r="FO212" s="65" t="s">
        <v>51</v>
      </c>
      <c r="FP212" s="14">
        <f>AVERAGE(FP200:FP211)</f>
        <v>12.716666666666669</v>
      </c>
      <c r="FQ212" s="14">
        <f>AVERAGE(FQ200:FQ211)</f>
        <v>26.175000000000001</v>
      </c>
      <c r="FR212" s="14">
        <f>AVERAGE(FR200:FR211)</f>
        <v>4.3250000000000002</v>
      </c>
      <c r="FS212" s="14">
        <f>AVERAGE(FS200:FS211)</f>
        <v>12.913333333333332</v>
      </c>
      <c r="FT212" s="13">
        <f>AVERAGE(FT200:FT211)</f>
        <v>6</v>
      </c>
      <c r="FU212" s="12" t="str">
        <f>IF(FP212&lt;3,"1",IF(FP212&lt;5,"3",IF(FP212&lt;=15,"6",IF(FP212&gt;15,"10"))))</f>
        <v>6</v>
      </c>
      <c r="FV212" s="12" t="str">
        <f>IF(FQ212&lt;20,"1",IF(FQ212&lt;=49,"3",IF(FQ212&lt;=100,"6",IF(FQ212&gt;100,"10"))))</f>
        <v>3</v>
      </c>
      <c r="FW212" s="12" t="str">
        <f>IF(FR212&gt;6.5,"1",IF(FR212&gt;=4.6,"3",IF(FR212&gt;=2,"6",IF(FR212&gt;=0,"10"))))</f>
        <v>6</v>
      </c>
      <c r="FX212" s="12" t="str">
        <f>IF(FS212&lt;0.5,"1",IF(FS212&lt;1,"3",IF(FS212&lt;=3,"6",IF(FS212&gt;=3,"10"))))</f>
        <v>10</v>
      </c>
      <c r="FY212" s="15">
        <v>106</v>
      </c>
      <c r="FZ212" s="10"/>
      <c r="GA212" s="65" t="s">
        <v>51</v>
      </c>
      <c r="GB212" s="14">
        <f>AVERAGE(GB200:GB211)</f>
        <v>12.008333333333335</v>
      </c>
      <c r="GC212" s="14">
        <f>AVERAGE(GC200:GC211)</f>
        <v>24.183333333333334</v>
      </c>
      <c r="GD212" s="14">
        <f>AVERAGE(GD200:GD211)</f>
        <v>3.7249999999999996</v>
      </c>
      <c r="GE212" s="14">
        <f>AVERAGE(GE200:GE211)</f>
        <v>10.2475</v>
      </c>
      <c r="GF212" s="13">
        <f>AVERAGE(GF200:GF211)</f>
        <v>6</v>
      </c>
      <c r="GG212" s="12" t="str">
        <f>IF(GB212&lt;3,"1",IF(GB212&lt;5,"3",IF(GB212&lt;=15,"6",IF(GB212&gt;15,"10"))))</f>
        <v>6</v>
      </c>
      <c r="GH212" s="12" t="str">
        <f>IF(GC212&lt;20,"1",IF(GC212&lt;=49,"3",IF(GC212&lt;=100,"6",IF(GC212&gt;100,"10"))))</f>
        <v>3</v>
      </c>
      <c r="GI212" s="12" t="str">
        <f>IF(GD212&gt;6.5,"1",IF(GD212&gt;=4.6,"3",IF(GD212&gt;=2,"6",IF(GD212&gt;=0,"10"))))</f>
        <v>6</v>
      </c>
      <c r="GJ212" s="12" t="str">
        <f>IF(GE212&lt;0.5,"1",IF(GE212&lt;1,"3",IF(GE212&lt;=3,"6",IF(GE212&gt;=3,"10"))))</f>
        <v>10</v>
      </c>
      <c r="GK212" s="15">
        <v>106</v>
      </c>
      <c r="GL212" s="10"/>
      <c r="GM212" s="65" t="s">
        <v>51</v>
      </c>
      <c r="GN212" s="14">
        <f>AVERAGE(GN200:GN211)</f>
        <v>19.808333333333334</v>
      </c>
      <c r="GO212" s="14">
        <f>AVERAGE(GO200:GO211)</f>
        <v>25.741666666666671</v>
      </c>
      <c r="GP212" s="14">
        <f>AVERAGE(GP200:GP211)</f>
        <v>3.5500000000000003</v>
      </c>
      <c r="GQ212" s="14">
        <f>AVERAGE(GQ200:GQ211)</f>
        <v>15.875000000000005</v>
      </c>
      <c r="GR212" s="13">
        <f>AVERAGE(GR200:GR211)</f>
        <v>6.416666666666667</v>
      </c>
      <c r="GS212" s="12" t="str">
        <f>IF(GN212&lt;3,"1",IF(GN212&lt;5,"3",IF(GN212&lt;=15,"6",IF(GN212&gt;15,"10"))))</f>
        <v>10</v>
      </c>
      <c r="GT212" s="12" t="str">
        <f>IF(GO212&lt;20,"1",IF(GO212&lt;=49,"3",IF(GO212&lt;=100,"6",IF(GO212&gt;100,"10"))))</f>
        <v>3</v>
      </c>
      <c r="GU212" s="12" t="str">
        <f>IF(GP212&gt;6.5,"1",IF(GP212&gt;=4.6,"3",IF(GP212&gt;=2,"6",IF(GP212&gt;=0,"10"))))</f>
        <v>6</v>
      </c>
      <c r="GV212" s="12" t="str">
        <f>IF(GQ212&lt;0.5,"1",IF(GQ212&lt;1,"3",IF(GQ212&lt;=3,"6",IF(GQ212&gt;=3,"10"))))</f>
        <v>10</v>
      </c>
      <c r="GW212" s="15">
        <v>106</v>
      </c>
      <c r="GX212" s="10"/>
      <c r="GY212" s="65" t="s">
        <v>51</v>
      </c>
      <c r="GZ212" s="14">
        <f>AVERAGE(GZ200:GZ211)</f>
        <v>62.608333333333327</v>
      </c>
      <c r="HA212" s="14">
        <f>AVERAGE(HA200:HA211)</f>
        <v>27.533333333333335</v>
      </c>
      <c r="HB212" s="14">
        <f>AVERAGE(HB200:HB211)</f>
        <v>2.5249999999999999</v>
      </c>
      <c r="HC212" s="14">
        <f>AVERAGE(HC200:HC211)</f>
        <v>47.006666666666661</v>
      </c>
      <c r="HD212" s="13">
        <f>AVERAGE(HD200:HD211)</f>
        <v>6.958333333333333</v>
      </c>
      <c r="HE212" s="12" t="str">
        <f>IF(GZ212&lt;3,"1",IF(GZ212&lt;5,"3",IF(GZ212&lt;=15,"6",IF(GZ212&gt;15,"10"))))</f>
        <v>10</v>
      </c>
      <c r="HF212" s="12" t="str">
        <f>IF(HA212&lt;20,"1",IF(HA212&lt;=49,"3",IF(HA212&lt;=100,"6",IF(HA212&gt;100,"10"))))</f>
        <v>3</v>
      </c>
      <c r="HG212" s="12" t="str">
        <f>IF(HB212&gt;6.5,"1",IF(HB212&gt;=4.6,"3",IF(HB212&gt;=2,"6",IF(HB212&gt;=0,"10"))))</f>
        <v>6</v>
      </c>
      <c r="HH212" s="12" t="str">
        <f>IF(HC212&lt;0.5,"1",IF(HC212&lt;1,"3",IF(HC212&lt;=3,"6",IF(HC212&gt;=3,"10"))))</f>
        <v>10</v>
      </c>
      <c r="HI212" s="15">
        <v>106</v>
      </c>
      <c r="HJ212" s="10"/>
      <c r="HK212" s="65" t="s">
        <v>51</v>
      </c>
      <c r="HL212" s="14">
        <f>AVERAGE(HL200:HL211)</f>
        <v>29.275000000000002</v>
      </c>
      <c r="HM212" s="14">
        <f>AVERAGE(HM200:HM211)</f>
        <v>28.891666666666666</v>
      </c>
      <c r="HN212" s="14">
        <f>AVERAGE(HN200:HN211)</f>
        <v>3.1166666666666667</v>
      </c>
      <c r="HO212" s="14">
        <f>AVERAGE(HO200:HO211)</f>
        <v>17.95</v>
      </c>
      <c r="HP212" s="13">
        <f>AVERAGE(HP200:HP211)</f>
        <v>6.895833333333333</v>
      </c>
      <c r="HQ212" s="12" t="str">
        <f>IF(HL212&lt;3,"1",IF(HL212&lt;5,"3",IF(HL212&lt;=15,"6",IF(HL212&gt;15,"10"))))</f>
        <v>10</v>
      </c>
      <c r="HR212" s="12" t="str">
        <f>IF(HM212&lt;20,"1",IF(HM212&lt;=49,"3",IF(HM212&lt;=100,"6",IF(HM212&gt;100,"10"))))</f>
        <v>3</v>
      </c>
      <c r="HS212" s="12" t="str">
        <f>IF(HN212&gt;6.5,"1",IF(HN212&gt;=4.6,"3",IF(HN212&gt;=2,"6",IF(HN212&gt;=0,"10"))))</f>
        <v>6</v>
      </c>
      <c r="HT212" s="12" t="str">
        <f>IF(HO212&lt;0.5,"1",IF(HO212&lt;1,"3",IF(HO212&lt;=3,"6",IF(HO212&gt;=3,"10"))))</f>
        <v>10</v>
      </c>
    </row>
    <row r="213" spans="1:228" ht="17.25" thickTop="1" x14ac:dyDescent="0.25">
      <c r="A213" s="208">
        <v>107</v>
      </c>
      <c r="B213" s="211" t="s">
        <v>21</v>
      </c>
      <c r="C213" s="132">
        <v>43103</v>
      </c>
      <c r="D213" s="56">
        <v>1</v>
      </c>
      <c r="E213" s="56">
        <v>8.1</v>
      </c>
      <c r="F213" s="56">
        <v>9.3000000000000007</v>
      </c>
      <c r="G213" s="56">
        <v>0.01</v>
      </c>
      <c r="H213" s="70">
        <f>(I213+J213+K213+L213)/4</f>
        <v>1</v>
      </c>
      <c r="I213" s="4" t="str">
        <f>IF(D213&lt;=3,"1",IF(D213&lt;5,"3",IF(D213&lt;=15,"6",IF(D213&gt;15,"10"))))</f>
        <v>1</v>
      </c>
      <c r="J213" s="4" t="str">
        <f>IF(E213&lt;=20,"1",IF(E213&lt;=49.9,"3",IF(E213&lt;=100,"6",IF(E213&gt;100,"10"))))</f>
        <v>1</v>
      </c>
      <c r="K213" s="4" t="str">
        <f>IF(F213&gt;=6.5,"1",IF(F213&gt;=4.6,"3",IF(F213&gt;=2,"6",IF(F213&gt;=0,"10"))))</f>
        <v>1</v>
      </c>
      <c r="L213" s="4" t="str">
        <f>IF(G213&lt;=0.5,"1",IF(G213&lt;1,"3",IF(G213&lt;=3,"6",IF(G213&gt;=3,"10"))))</f>
        <v>1</v>
      </c>
      <c r="M213" s="208">
        <v>107</v>
      </c>
      <c r="N213" s="211" t="s">
        <v>21</v>
      </c>
      <c r="O213" s="132">
        <v>43103</v>
      </c>
      <c r="P213" s="56">
        <v>1</v>
      </c>
      <c r="Q213" s="56">
        <v>13.4</v>
      </c>
      <c r="R213" s="56">
        <v>8.1</v>
      </c>
      <c r="S213" s="56">
        <v>0.04</v>
      </c>
      <c r="T213" s="70">
        <f>(U213+V213+W213+X213)/4</f>
        <v>1</v>
      </c>
      <c r="U213" s="4" t="str">
        <f>IF(P213&lt;=3,"1",IF(P213&lt;5,"3",IF(P213&lt;=15,"6",IF(P213&gt;15,"10"))))</f>
        <v>1</v>
      </c>
      <c r="V213" s="4" t="str">
        <f>IF(Q213&lt;=20,"1",IF(Q213&lt;=49.9,"3",IF(Q213&lt;=100,"6",IF(Q213&gt;100,"10"))))</f>
        <v>1</v>
      </c>
      <c r="W213" s="4" t="str">
        <f>IF(R213&gt;=6.5,"1",IF(R213&gt;=4.6,"3",IF(R213&gt;=2,"6",IF(R213&gt;=0,"10"))))</f>
        <v>1</v>
      </c>
      <c r="X213" s="4" t="str">
        <f>IF(S213&lt;=0.5,"1",IF(S213&lt;1,"3",IF(S213&lt;=3,"6",IF(S213&gt;=3,"10"))))</f>
        <v>1</v>
      </c>
      <c r="Y213" s="208">
        <v>107</v>
      </c>
      <c r="Z213" s="211" t="s">
        <v>21</v>
      </c>
      <c r="AA213" s="132">
        <v>43103</v>
      </c>
      <c r="AB213" s="56" t="s">
        <v>30</v>
      </c>
      <c r="AC213" s="56" t="s">
        <v>30</v>
      </c>
      <c r="AD213" s="56" t="s">
        <v>30</v>
      </c>
      <c r="AE213" s="56" t="s">
        <v>30</v>
      </c>
      <c r="AF213" s="70" t="s">
        <v>30</v>
      </c>
      <c r="AG213" s="4" t="s">
        <v>30</v>
      </c>
      <c r="AH213" s="4" t="s">
        <v>30</v>
      </c>
      <c r="AI213" s="4" t="s">
        <v>30</v>
      </c>
      <c r="AJ213" s="4" t="s">
        <v>30</v>
      </c>
      <c r="AK213" s="208">
        <v>107</v>
      </c>
      <c r="AL213" s="211" t="s">
        <v>21</v>
      </c>
      <c r="AM213" s="132">
        <v>43103</v>
      </c>
      <c r="AN213" s="56">
        <v>15.2</v>
      </c>
      <c r="AO213" s="56">
        <v>11.6</v>
      </c>
      <c r="AP213" s="56">
        <v>2.4</v>
      </c>
      <c r="AQ213" s="56">
        <v>15.4</v>
      </c>
      <c r="AR213" s="70">
        <f>(AS213+AT213+AU213+AV213)/4</f>
        <v>6.75</v>
      </c>
      <c r="AS213" s="4" t="str">
        <f>IF(AN213&lt;=3,"1",IF(AN213&lt;5,"3",IF(AN213&lt;=15,"6",IF(AN213&gt;15,"10"))))</f>
        <v>10</v>
      </c>
      <c r="AT213" s="4" t="str">
        <f>IF(AO213&lt;=20,"1",IF(AO213&lt;=49.9,"3",IF(AO213&lt;=100,"6",IF(AO213&gt;100,"10"))))</f>
        <v>1</v>
      </c>
      <c r="AU213" s="4" t="str">
        <f>IF(AP213&gt;=6.5,"1",IF(AP213&gt;=4.6,"3",IF(AP213&gt;=2,"6",IF(AP213&gt;=0,"10"))))</f>
        <v>6</v>
      </c>
      <c r="AV213" s="4" t="str">
        <f>IF(AQ213&lt;=0.5,"1",IF(AQ213&lt;1,"3",IF(AQ213&lt;=3,"6",IF(AQ213&gt;=3,"10"))))</f>
        <v>10</v>
      </c>
      <c r="AW213" s="208">
        <v>107</v>
      </c>
      <c r="AX213" s="211" t="s">
        <v>21</v>
      </c>
      <c r="AY213" s="132">
        <v>43103</v>
      </c>
      <c r="AZ213" s="56">
        <v>8.1999999999999993</v>
      </c>
      <c r="BA213" s="56">
        <v>18.7</v>
      </c>
      <c r="BB213" s="56">
        <v>9.6</v>
      </c>
      <c r="BC213" s="56">
        <v>10</v>
      </c>
      <c r="BD213" s="70">
        <f>(BE213+BF213+BG213+BH213)/4</f>
        <v>4.5</v>
      </c>
      <c r="BE213" s="4" t="str">
        <f>IF(AZ213&lt;=3,"1",IF(AZ213&lt;5,"3",IF(AZ213&lt;=15,"6",IF(AZ213&gt;15,"10"))))</f>
        <v>6</v>
      </c>
      <c r="BF213" s="4" t="str">
        <f>IF(BA213&lt;=20,"1",IF(BA213&lt;=49.9,"3",IF(BA213&lt;=100,"6",IF(BA213&gt;100,"10"))))</f>
        <v>1</v>
      </c>
      <c r="BG213" s="4" t="str">
        <f>IF(BB213&gt;=6.5,"1",IF(BB213&gt;=4.6,"3",IF(BB213&gt;=2,"6",IF(BB213&gt;=0,"10"))))</f>
        <v>1</v>
      </c>
      <c r="BH213" s="4" t="str">
        <f>IF(BC213&lt;=0.5,"1",IF(BC213&lt;1,"3",IF(BC213&lt;=3,"6",IF(BC213&gt;=3,"10"))))</f>
        <v>10</v>
      </c>
      <c r="BI213" s="208">
        <v>107</v>
      </c>
      <c r="BJ213" s="211" t="s">
        <v>21</v>
      </c>
      <c r="BK213" s="132">
        <v>43103</v>
      </c>
      <c r="BL213" s="56" t="s">
        <v>30</v>
      </c>
      <c r="BM213" s="56" t="s">
        <v>30</v>
      </c>
      <c r="BN213" s="56" t="s">
        <v>30</v>
      </c>
      <c r="BO213" s="56" t="s">
        <v>30</v>
      </c>
      <c r="BP213" s="70" t="s">
        <v>33</v>
      </c>
      <c r="BQ213" s="4" t="s">
        <v>33</v>
      </c>
      <c r="BR213" s="4" t="s">
        <v>33</v>
      </c>
      <c r="BS213" s="4" t="s">
        <v>33</v>
      </c>
      <c r="BT213" s="4" t="s">
        <v>33</v>
      </c>
      <c r="BU213" s="208">
        <v>107</v>
      </c>
      <c r="BV213" s="211"/>
      <c r="BW213" s="67">
        <v>43108</v>
      </c>
      <c r="BX213" s="71">
        <v>91.2</v>
      </c>
      <c r="BY213" s="71">
        <v>147</v>
      </c>
      <c r="BZ213" s="71">
        <v>2.4</v>
      </c>
      <c r="CA213" s="71">
        <v>88.2</v>
      </c>
      <c r="CB213" s="70">
        <f>(CC213+CD213+CE213+CF213)/4</f>
        <v>9</v>
      </c>
      <c r="CC213" s="4" t="str">
        <f>IF(BX213&lt;=3,"1",IF(BX213&lt;5,"3",IF(BX213&lt;=15,"6",IF(BX213&gt;15,"10"))))</f>
        <v>10</v>
      </c>
      <c r="CD213" s="4" t="str">
        <f>IF(BY213&lt;=20,"1",IF(BY213&lt;=49.9,"3",IF(BY213&lt;=100,"6",IF(BY213&gt;100,"10"))))</f>
        <v>10</v>
      </c>
      <c r="CE213" s="4" t="str">
        <f>IF(BZ213&gt;=6.5,"1",IF(BZ213&gt;=4.6,"3",IF(BZ213&gt;=2,"6",IF(BZ213&gt;=0,"10"))))</f>
        <v>6</v>
      </c>
      <c r="CF213" s="4" t="str">
        <f>IF(CA213&lt;=0.5,"1",IF(CA213&lt;1,"3",IF(CA213&lt;=3,"6",IF(CA213&gt;=3,"10"))))</f>
        <v>10</v>
      </c>
      <c r="CG213" s="208">
        <v>107</v>
      </c>
      <c r="CH213" s="211"/>
      <c r="CI213" s="67">
        <v>43108</v>
      </c>
      <c r="CJ213" s="71">
        <v>8</v>
      </c>
      <c r="CK213" s="71">
        <v>28.6</v>
      </c>
      <c r="CL213" s="71">
        <v>3.4</v>
      </c>
      <c r="CM213" s="71">
        <v>4.58</v>
      </c>
      <c r="CN213" s="70">
        <f>(CO213+CP213+CQ213+CR213)/4</f>
        <v>6.25</v>
      </c>
      <c r="CO213" s="4" t="str">
        <f>IF(CJ213&lt;=3,"1",IF(CJ213&lt;5,"3",IF(CJ213&lt;=15,"6",IF(CJ213&gt;15,"10"))))</f>
        <v>6</v>
      </c>
      <c r="CP213" s="4" t="str">
        <f>IF(CK213&lt;=20,"1",IF(CK213&lt;=49.9,"3",IF(CK213&lt;=100,"6",IF(CK213&gt;100,"10"))))</f>
        <v>3</v>
      </c>
      <c r="CQ213" s="4" t="str">
        <f>IF(CL213&gt;=6.5,"1",IF(CL213&gt;=4.6,"3",IF(CL213&gt;=2,"6",IF(CL213&gt;=0,"10"))))</f>
        <v>6</v>
      </c>
      <c r="CR213" s="4" t="str">
        <f>IF(CM213&lt;=0.5,"1",IF(CM213&lt;1,"3",IF(CM213&lt;=3,"6",IF(CM213&gt;=3,"10"))))</f>
        <v>10</v>
      </c>
      <c r="CS213" s="208">
        <v>107</v>
      </c>
      <c r="CT213" s="211"/>
      <c r="CU213" s="67">
        <v>43108</v>
      </c>
      <c r="CV213" s="71">
        <v>6.4</v>
      </c>
      <c r="CW213" s="71">
        <v>2.6</v>
      </c>
      <c r="CX213" s="71">
        <v>5.4</v>
      </c>
      <c r="CY213" s="71">
        <v>0.66</v>
      </c>
      <c r="CZ213" s="70">
        <f>(DA213+DB213+DC213+DD213)/4</f>
        <v>3.25</v>
      </c>
      <c r="DA213" s="4" t="str">
        <f>IF(CV213&lt;=3,"1",IF(CV213&lt;5,"3",IF(CV213&lt;=15,"6",IF(CV213&gt;15,"10"))))</f>
        <v>6</v>
      </c>
      <c r="DB213" s="4" t="str">
        <f>IF(CW213&lt;=20,"1",IF(CW213&lt;=49.9,"3",IF(CW213&lt;=100,"6",IF(CW213&gt;100,"10"))))</f>
        <v>1</v>
      </c>
      <c r="DC213" s="4" t="str">
        <f>IF(CX213&gt;=6.5,"1",IF(CX213&gt;=4.6,"3",IF(CX213&gt;=2,"6",IF(CX213&gt;=0,"10"))))</f>
        <v>3</v>
      </c>
      <c r="DD213" s="4" t="str">
        <f>IF(CY213&lt;=0.5,"1",IF(CY213&lt;1,"3",IF(CY213&lt;=3,"6",IF(CY213&gt;=3,"10"))))</f>
        <v>3</v>
      </c>
      <c r="DE213" s="208">
        <v>107</v>
      </c>
      <c r="DF213" s="211"/>
      <c r="DG213" s="67">
        <v>43108</v>
      </c>
      <c r="DH213" s="71">
        <v>14.9</v>
      </c>
      <c r="DI213" s="71">
        <v>12.4</v>
      </c>
      <c r="DJ213" s="71">
        <v>3.3</v>
      </c>
      <c r="DK213" s="71">
        <v>19.2</v>
      </c>
      <c r="DL213" s="70">
        <f>(DM213+DN213+DO213+DP213)/4</f>
        <v>5.75</v>
      </c>
      <c r="DM213" s="4" t="str">
        <f>IF(DH213&lt;=3,"1",IF(DH213&lt;5,"3",IF(DH213&lt;=15,"6",IF(DH213&gt;15,"10"))))</f>
        <v>6</v>
      </c>
      <c r="DN213" s="4" t="str">
        <f>IF(DI213&lt;=20,"1",IF(DI213&lt;=49.9,"3",IF(DI213&lt;=100,"6",IF(DI213&gt;100,"10"))))</f>
        <v>1</v>
      </c>
      <c r="DO213" s="4" t="str">
        <f>IF(DJ213&gt;=6.5,"1",IF(DJ213&gt;=4.6,"3",IF(DJ213&gt;=2,"6",IF(DJ213&gt;=0,"10"))))</f>
        <v>6</v>
      </c>
      <c r="DP213" s="4" t="str">
        <f>IF(DK213&lt;=0.5,"1",IF(DK213&lt;1,"3",IF(DK213&lt;=3,"6",IF(DK213&gt;=3,"10"))))</f>
        <v>10</v>
      </c>
      <c r="DQ213" s="208">
        <v>107</v>
      </c>
      <c r="DR213" s="211"/>
      <c r="DS213" s="67">
        <v>43108</v>
      </c>
      <c r="DT213" s="71">
        <v>18.100000000000001</v>
      </c>
      <c r="DU213" s="71">
        <v>13.1</v>
      </c>
      <c r="DV213" s="71">
        <v>3</v>
      </c>
      <c r="DW213" s="71">
        <v>25.7</v>
      </c>
      <c r="DX213" s="70">
        <f>(DY213+DZ213+EA213+EB213)/4</f>
        <v>6.75</v>
      </c>
      <c r="DY213" s="4" t="str">
        <f>IF(DT213&lt;=3,"1",IF(DT213&lt;5,"3",IF(DT213&lt;=15,"6",IF(DT213&gt;15,"10"))))</f>
        <v>10</v>
      </c>
      <c r="DZ213" s="4" t="str">
        <f>IF(DU213&lt;=20,"1",IF(DU213&lt;=49.9,"3",IF(DU213&lt;=100,"6",IF(DU213&gt;100,"10"))))</f>
        <v>1</v>
      </c>
      <c r="EA213" s="4" t="str">
        <f>IF(DV213&gt;=6.5,"1",IF(DV213&gt;=4.6,"3",IF(DV213&gt;=2,"6",IF(DV213&gt;=0,"10"))))</f>
        <v>6</v>
      </c>
      <c r="EB213" s="4" t="str">
        <f>IF(DW213&lt;=0.5,"1",IF(DW213&lt;1,"3",IF(DW213&lt;=3,"6",IF(DW213&gt;=3,"10"))))</f>
        <v>10</v>
      </c>
      <c r="EC213" s="208">
        <v>107</v>
      </c>
      <c r="ED213" s="211"/>
      <c r="EE213" s="67">
        <v>43108</v>
      </c>
      <c r="EF213" s="71">
        <v>15.8</v>
      </c>
      <c r="EG213" s="71">
        <v>21.4</v>
      </c>
      <c r="EH213" s="71">
        <v>3</v>
      </c>
      <c r="EI213" s="71">
        <v>26.7</v>
      </c>
      <c r="EJ213" s="70">
        <f>(EK213+EL213+EM213+EN213)/4</f>
        <v>7.25</v>
      </c>
      <c r="EK213" s="4" t="str">
        <f>IF(EF213&lt;=3,"1",IF(EF213&lt;5,"3",IF(EF213&lt;=15,"6",IF(EF213&gt;15,"10"))))</f>
        <v>10</v>
      </c>
      <c r="EL213" s="4" t="str">
        <f>IF(EG213&lt;=20,"1",IF(EG213&lt;=49.9,"3",IF(EG213&lt;=100,"6",IF(EG213&gt;100,"10"))))</f>
        <v>3</v>
      </c>
      <c r="EM213" s="4" t="str">
        <f>IF(EH213&gt;=6.5,"1",IF(EH213&gt;=4.6,"3",IF(EH213&gt;=2,"6",IF(EH213&gt;=0,"10"))))</f>
        <v>6</v>
      </c>
      <c r="EN213" s="4" t="str">
        <f>IF(EI213&lt;=0.5,"1",IF(EI213&lt;1,"3",IF(EI213&lt;=3,"6",IF(EI213&gt;=3,"10"))))</f>
        <v>10</v>
      </c>
      <c r="EO213" s="208">
        <v>107</v>
      </c>
      <c r="EP213" s="211"/>
      <c r="EQ213" s="67">
        <v>43108</v>
      </c>
      <c r="ER213" s="71">
        <v>52</v>
      </c>
      <c r="ES213" s="71">
        <v>16.600000000000001</v>
      </c>
      <c r="ET213" s="71">
        <v>3.1</v>
      </c>
      <c r="EU213" s="71">
        <v>25.9</v>
      </c>
      <c r="EV213" s="70">
        <f>(EW213+EX213+EY213+EZ213)/4</f>
        <v>6.75</v>
      </c>
      <c r="EW213" s="4" t="str">
        <f>IF(ER213&lt;=3,"1",IF(ER213&lt;5,"3",IF(ER213&lt;=15,"6",IF(ER213&gt;15,"10"))))</f>
        <v>10</v>
      </c>
      <c r="EX213" s="4" t="str">
        <f>IF(ES213&lt;=20,"1",IF(ES213&lt;=49.9,"3",IF(ES213&lt;=100,"6",IF(ES213&gt;100,"10"))))</f>
        <v>1</v>
      </c>
      <c r="EY213" s="4" t="str">
        <f>IF(ET213&gt;=6.5,"1",IF(ET213&gt;=4.6,"3",IF(ET213&gt;=2,"6",IF(ET213&gt;=0,"10"))))</f>
        <v>6</v>
      </c>
      <c r="EZ213" s="4" t="str">
        <f>IF(EU213&lt;=0.5,"1",IF(EU213&lt;1,"3",IF(EU213&lt;=3,"6",IF(EU213&gt;=3,"10"))))</f>
        <v>10</v>
      </c>
      <c r="FA213" s="208">
        <v>107</v>
      </c>
      <c r="FB213" s="211"/>
      <c r="FC213" s="67">
        <v>43108</v>
      </c>
      <c r="FD213" s="71">
        <v>18.8</v>
      </c>
      <c r="FE213" s="71">
        <v>11</v>
      </c>
      <c r="FF213" s="71">
        <v>2.8</v>
      </c>
      <c r="FG213" s="71">
        <v>20.3</v>
      </c>
      <c r="FH213" s="70">
        <f>(FI213+FJ213+FK213+FL213)/4</f>
        <v>6.75</v>
      </c>
      <c r="FI213" s="4" t="str">
        <f>IF(FD213&lt;=3,"1",IF(FD213&lt;5,"3",IF(FD213&lt;=15,"6",IF(FD213&gt;15,"10"))))</f>
        <v>10</v>
      </c>
      <c r="FJ213" s="4" t="str">
        <f>IF(FE213&lt;=20,"1",IF(FE213&lt;=49.9,"3",IF(FE213&lt;=100,"6",IF(FE213&gt;100,"10"))))</f>
        <v>1</v>
      </c>
      <c r="FK213" s="4" t="str">
        <f>IF(FF213&gt;=6.5,"1",IF(FF213&gt;=4.6,"3",IF(FF213&gt;=2,"6",IF(FF213&gt;=0,"10"))))</f>
        <v>6</v>
      </c>
      <c r="FL213" s="4" t="str">
        <f>IF(FG213&lt;=0.5,"1",IF(FG213&lt;1,"3",IF(FG213&lt;=3,"6",IF(FG213&gt;=3,"10"))))</f>
        <v>10</v>
      </c>
      <c r="FM213" s="208">
        <v>107</v>
      </c>
      <c r="FN213" s="211"/>
      <c r="FO213" s="67">
        <v>43108</v>
      </c>
      <c r="FP213" s="71">
        <v>20.399999999999999</v>
      </c>
      <c r="FQ213" s="71">
        <v>166</v>
      </c>
      <c r="FR213" s="71">
        <v>9.1999999999999993</v>
      </c>
      <c r="FS213" s="71">
        <v>15.5</v>
      </c>
      <c r="FT213" s="70">
        <f>(FU213+FV213+FW213+FX213)/4</f>
        <v>7.75</v>
      </c>
      <c r="FU213" s="4" t="str">
        <f>IF(FP213&lt;=3,"1",IF(FP213&lt;5,"3",IF(FP213&lt;=15,"6",IF(FP213&gt;15,"10"))))</f>
        <v>10</v>
      </c>
      <c r="FV213" s="4" t="str">
        <f>IF(FQ213&lt;=20,"1",IF(FQ213&lt;=49.9,"3",IF(FQ213&lt;=100,"6",IF(FQ213&gt;100,"10"))))</f>
        <v>10</v>
      </c>
      <c r="FW213" s="4" t="str">
        <f>IF(FR213&gt;=6.5,"1",IF(FR213&gt;=4.6,"3",IF(FR213&gt;=2,"6",IF(FR213&gt;=0,"10"))))</f>
        <v>1</v>
      </c>
      <c r="FX213" s="4" t="str">
        <f>IF(FS213&lt;=0.5,"1",IF(FS213&lt;1,"3",IF(FS213&lt;=3,"6",IF(FS213&gt;=3,"10"))))</f>
        <v>10</v>
      </c>
      <c r="FY213" s="208">
        <v>107</v>
      </c>
      <c r="FZ213" s="211"/>
      <c r="GA213" s="67">
        <v>43108</v>
      </c>
      <c r="GB213" s="71">
        <v>47.1</v>
      </c>
      <c r="GC213" s="71">
        <v>32.1</v>
      </c>
      <c r="GD213" s="71">
        <v>2.8</v>
      </c>
      <c r="GE213" s="71">
        <v>29</v>
      </c>
      <c r="GF213" s="70">
        <f>(GG213+GH213+GI213+GJ213)/4</f>
        <v>7.25</v>
      </c>
      <c r="GG213" s="4" t="str">
        <f>IF(GB213&lt;=3,"1",IF(GB213&lt;5,"3",IF(GB213&lt;=15,"6",IF(GB213&gt;15,"10"))))</f>
        <v>10</v>
      </c>
      <c r="GH213" s="4" t="str">
        <f>IF(GC213&lt;=20,"1",IF(GC213&lt;=49.9,"3",IF(GC213&lt;=100,"6",IF(GC213&gt;100,"10"))))</f>
        <v>3</v>
      </c>
      <c r="GI213" s="4" t="str">
        <f>IF(GD213&gt;=6.5,"1",IF(GD213&gt;=4.6,"3",IF(GD213&gt;=2,"6",IF(GD213&gt;=0,"10"))))</f>
        <v>6</v>
      </c>
      <c r="GJ213" s="4" t="str">
        <f>IF(GE213&lt;=0.5,"1",IF(GE213&lt;1,"3",IF(GE213&lt;=3,"6",IF(GE213&gt;=3,"10"))))</f>
        <v>10</v>
      </c>
      <c r="GK213" s="208">
        <v>107</v>
      </c>
      <c r="GL213" s="211"/>
      <c r="GM213" s="67">
        <v>43108</v>
      </c>
      <c r="GN213" s="71">
        <v>17.399999999999999</v>
      </c>
      <c r="GO213" s="71">
        <v>23.9</v>
      </c>
      <c r="GP213" s="71">
        <v>3</v>
      </c>
      <c r="GQ213" s="71">
        <v>16.5</v>
      </c>
      <c r="GR213" s="70">
        <f>(GS213+GT213+GU213+GV213)/4</f>
        <v>7.25</v>
      </c>
      <c r="GS213" s="4" t="str">
        <f>IF(GN213&lt;=3,"1",IF(GN213&lt;5,"3",IF(GN213&lt;=15,"6",IF(GN213&gt;15,"10"))))</f>
        <v>10</v>
      </c>
      <c r="GT213" s="4" t="str">
        <f>IF(GO213&lt;=20,"1",IF(GO213&lt;=49.9,"3",IF(GO213&lt;=100,"6",IF(GO213&gt;100,"10"))))</f>
        <v>3</v>
      </c>
      <c r="GU213" s="4" t="str">
        <f>IF(GP213&gt;=6.5,"1",IF(GP213&gt;=4.6,"3",IF(GP213&gt;=2,"6",IF(GP213&gt;=0,"10"))))</f>
        <v>6</v>
      </c>
      <c r="GV213" s="4" t="str">
        <f>IF(GQ213&lt;=0.5,"1",IF(GQ213&lt;1,"3",IF(GQ213&lt;=3,"6",IF(GQ213&gt;=3,"10"))))</f>
        <v>10</v>
      </c>
      <c r="GW213" s="208">
        <v>107</v>
      </c>
      <c r="GX213" s="211"/>
      <c r="GY213" s="67">
        <v>43108</v>
      </c>
      <c r="GZ213" s="71">
        <v>29.2</v>
      </c>
      <c r="HA213" s="71">
        <v>11.1</v>
      </c>
      <c r="HB213" s="71">
        <v>2.8</v>
      </c>
      <c r="HC213" s="71">
        <v>35.700000000000003</v>
      </c>
      <c r="HD213" s="70">
        <f>(HE213+HF213+HG213+HH213)/4</f>
        <v>6.75</v>
      </c>
      <c r="HE213" s="4" t="str">
        <f>IF(GZ213&lt;=3,"1",IF(GZ213&lt;5,"3",IF(GZ213&lt;=15,"6",IF(GZ213&gt;15,"10"))))</f>
        <v>10</v>
      </c>
      <c r="HF213" s="4" t="str">
        <f>IF(HA213&lt;=20,"1",IF(HA213&lt;=49.9,"3",IF(HA213&lt;=100,"6",IF(HA213&gt;100,"10"))))</f>
        <v>1</v>
      </c>
      <c r="HG213" s="4" t="str">
        <f>IF(HB213&gt;=6.5,"1",IF(HB213&gt;=4.6,"3",IF(HB213&gt;=2,"6",IF(HB213&gt;=0,"10"))))</f>
        <v>6</v>
      </c>
      <c r="HH213" s="4" t="str">
        <f>IF(HC213&lt;=0.5,"1",IF(HC213&lt;1,"3",IF(HC213&lt;=3,"6",IF(HC213&gt;=3,"10"))))</f>
        <v>10</v>
      </c>
      <c r="HI213" s="208">
        <v>107</v>
      </c>
      <c r="HJ213" s="211"/>
      <c r="HK213" s="67">
        <v>43108</v>
      </c>
      <c r="HL213" s="71">
        <v>23.7</v>
      </c>
      <c r="HM213" s="71">
        <v>11.8</v>
      </c>
      <c r="HN213" s="71">
        <v>3.2</v>
      </c>
      <c r="HO213" s="71">
        <v>19.3</v>
      </c>
      <c r="HP213" s="70">
        <f>(HQ213+HR213+HS213+HT213)/4</f>
        <v>6.75</v>
      </c>
      <c r="HQ213" s="4" t="str">
        <f>IF(HL213&lt;=3,"1",IF(HL213&lt;5,"3",IF(HL213&lt;=15,"6",IF(HL213&gt;15,"10"))))</f>
        <v>10</v>
      </c>
      <c r="HR213" s="4" t="str">
        <f>IF(HM213&lt;=20,"1",IF(HM213&lt;=49.9,"3",IF(HM213&lt;=100,"6",IF(HM213&gt;100,"10"))))</f>
        <v>1</v>
      </c>
      <c r="HS213" s="4" t="str">
        <f>IF(HN213&gt;=6.5,"1",IF(HN213&gt;=4.6,"3",IF(HN213&gt;=2,"6",IF(HN213&gt;=0,"10"))))</f>
        <v>6</v>
      </c>
      <c r="HT213" s="4" t="str">
        <f>IF(HO213&lt;=0.5,"1",IF(HO213&lt;1,"3",IF(HO213&lt;=3,"6",IF(HO213&gt;=3,"10"))))</f>
        <v>10</v>
      </c>
    </row>
    <row r="214" spans="1:228" x14ac:dyDescent="0.25">
      <c r="A214" s="209"/>
      <c r="B214" s="212"/>
      <c r="C214" s="67">
        <v>43132</v>
      </c>
      <c r="D214" s="71">
        <v>1.9</v>
      </c>
      <c r="E214" s="71">
        <v>10</v>
      </c>
      <c r="F214" s="71">
        <v>8.6999999999999993</v>
      </c>
      <c r="G214" s="71">
        <v>0.01</v>
      </c>
      <c r="H214" s="70">
        <f>(I214+J214+K214+L214)/4</f>
        <v>1</v>
      </c>
      <c r="I214" s="4" t="str">
        <f>IF(D214&lt;=3,"1",IF(D214&lt;5,"3",IF(D214&lt;=15,"6",IF(D214&gt;15,"10"))))</f>
        <v>1</v>
      </c>
      <c r="J214" s="4" t="str">
        <f>IF(E214&lt;=20,"1",IF(E214&lt;=49.9,"3",IF(E214&lt;=100,"6",IF(E214&gt;100,"10"))))</f>
        <v>1</v>
      </c>
      <c r="K214" s="4" t="str">
        <f>IF(F214&gt;=6.5,"1",IF(F214&gt;=4.6,"3",IF(F214&gt;=2,"6",IF(F214&gt;=0,"10"))))</f>
        <v>1</v>
      </c>
      <c r="L214" s="4" t="str">
        <f>IF(G214&lt;=0.5,"1",IF(G214&lt;1,"3",IF(G214&lt;=3,"6",IF(G214&gt;=3,"10"))))</f>
        <v>1</v>
      </c>
      <c r="M214" s="209"/>
      <c r="N214" s="212"/>
      <c r="O214" s="67">
        <v>43132</v>
      </c>
      <c r="P214" s="71">
        <v>2.1</v>
      </c>
      <c r="Q214" s="71">
        <v>25.5</v>
      </c>
      <c r="R214" s="71">
        <v>9</v>
      </c>
      <c r="S214" s="71">
        <v>0.04</v>
      </c>
      <c r="T214" s="70">
        <f>(U214+V214+W214+X214)/4</f>
        <v>1.5</v>
      </c>
      <c r="U214" s="4" t="str">
        <f>IF(P214&lt;=3,"1",IF(P214&lt;5,"3",IF(P214&lt;=15,"6",IF(P214&gt;15,"10"))))</f>
        <v>1</v>
      </c>
      <c r="V214" s="4" t="str">
        <f>IF(Q214&lt;=20,"1",IF(Q214&lt;=49.9,"3",IF(Q214&lt;=100,"6",IF(Q214&gt;100,"10"))))</f>
        <v>3</v>
      </c>
      <c r="W214" s="4" t="str">
        <f>IF(R214&gt;=6.5,"1",IF(R214&gt;=4.6,"3",IF(R214&gt;=2,"6",IF(R214&gt;=0,"10"))))</f>
        <v>1</v>
      </c>
      <c r="X214" s="4" t="str">
        <f>IF(S214&lt;=0.5,"1",IF(S214&lt;1,"3",IF(S214&lt;=3,"6",IF(S214&gt;=3,"10"))))</f>
        <v>1</v>
      </c>
      <c r="Y214" s="209"/>
      <c r="Z214" s="212"/>
      <c r="AA214" s="67">
        <v>43132</v>
      </c>
      <c r="AB214" s="71" t="s">
        <v>30</v>
      </c>
      <c r="AC214" s="71" t="s">
        <v>30</v>
      </c>
      <c r="AD214" s="71" t="s">
        <v>30</v>
      </c>
      <c r="AE214" s="71" t="s">
        <v>30</v>
      </c>
      <c r="AF214" s="70" t="s">
        <v>30</v>
      </c>
      <c r="AG214" s="4" t="s">
        <v>30</v>
      </c>
      <c r="AH214" s="4" t="s">
        <v>30</v>
      </c>
      <c r="AI214" s="4" t="s">
        <v>30</v>
      </c>
      <c r="AJ214" s="4" t="s">
        <v>30</v>
      </c>
      <c r="AK214" s="209"/>
      <c r="AL214" s="212"/>
      <c r="AM214" s="67">
        <v>43132</v>
      </c>
      <c r="AN214" s="71">
        <v>12.4</v>
      </c>
      <c r="AO214" s="71">
        <v>15.2</v>
      </c>
      <c r="AP214" s="71">
        <v>2.2999999999999998</v>
      </c>
      <c r="AQ214" s="71">
        <v>10.5</v>
      </c>
      <c r="AR214" s="70">
        <f>(AS214+AT214+AU214+AV214)/4</f>
        <v>5.75</v>
      </c>
      <c r="AS214" s="4" t="str">
        <f>IF(AN214&lt;=3,"1",IF(AN214&lt;5,"3",IF(AN214&lt;=15,"6",IF(AN214&gt;15,"10"))))</f>
        <v>6</v>
      </c>
      <c r="AT214" s="4" t="str">
        <f>IF(AO214&lt;=20,"1",IF(AO214&lt;=49.9,"3",IF(AO214&lt;=100,"6",IF(AO214&gt;100,"10"))))</f>
        <v>1</v>
      </c>
      <c r="AU214" s="4" t="str">
        <f>IF(AP214&gt;=6.5,"1",IF(AP214&gt;=4.6,"3",IF(AP214&gt;=2,"6",IF(AP214&gt;=0,"10"))))</f>
        <v>6</v>
      </c>
      <c r="AV214" s="4" t="str">
        <f>IF(AQ214&lt;=0.5,"1",IF(AQ214&lt;1,"3",IF(AQ214&lt;=3,"6",IF(AQ214&gt;=3,"10"))))</f>
        <v>10</v>
      </c>
      <c r="AW214" s="209"/>
      <c r="AX214" s="212"/>
      <c r="AY214" s="67">
        <v>43132</v>
      </c>
      <c r="AZ214" s="71">
        <v>9.3000000000000007</v>
      </c>
      <c r="BA214" s="71">
        <v>14.5</v>
      </c>
      <c r="BB214" s="71">
        <v>5.4</v>
      </c>
      <c r="BC214" s="71">
        <v>9.56</v>
      </c>
      <c r="BD214" s="70">
        <f>(BE214+BF214+BG214+BH214)/4</f>
        <v>5</v>
      </c>
      <c r="BE214" s="4" t="str">
        <f>IF(AZ214&lt;=3,"1",IF(AZ214&lt;5,"3",IF(AZ214&lt;=15,"6",IF(AZ214&gt;15,"10"))))</f>
        <v>6</v>
      </c>
      <c r="BF214" s="4" t="str">
        <f>IF(BA214&lt;=20,"1",IF(BA214&lt;=49.9,"3",IF(BA214&lt;=100,"6",IF(BA214&gt;100,"10"))))</f>
        <v>1</v>
      </c>
      <c r="BG214" s="4" t="str">
        <f>IF(BB214&gt;=6.5,"1",IF(BB214&gt;=4.6,"3",IF(BB214&gt;=2,"6",IF(BB214&gt;=0,"10"))))</f>
        <v>3</v>
      </c>
      <c r="BH214" s="4" t="str">
        <f>IF(BC214&lt;=0.5,"1",IF(BC214&lt;1,"3",IF(BC214&lt;=3,"6",IF(BC214&gt;=3,"10"))))</f>
        <v>10</v>
      </c>
      <c r="BI214" s="209"/>
      <c r="BJ214" s="212"/>
      <c r="BK214" s="67">
        <v>43132</v>
      </c>
      <c r="BL214" s="71" t="s">
        <v>30</v>
      </c>
      <c r="BM214" s="71" t="s">
        <v>30</v>
      </c>
      <c r="BN214" s="71" t="s">
        <v>30</v>
      </c>
      <c r="BO214" s="71" t="s">
        <v>30</v>
      </c>
      <c r="BP214" s="70" t="s">
        <v>30</v>
      </c>
      <c r="BQ214" s="4" t="s">
        <v>30</v>
      </c>
      <c r="BR214" s="4" t="s">
        <v>30</v>
      </c>
      <c r="BS214" s="4" t="s">
        <v>30</v>
      </c>
      <c r="BT214" s="4" t="s">
        <v>30</v>
      </c>
      <c r="BU214" s="209"/>
      <c r="BV214" s="212"/>
      <c r="BW214" s="67">
        <v>43133</v>
      </c>
      <c r="BX214" s="71">
        <v>88.2</v>
      </c>
      <c r="BY214" s="71">
        <v>89.8</v>
      </c>
      <c r="BZ214" s="71">
        <v>1.7</v>
      </c>
      <c r="CA214" s="71">
        <v>141</v>
      </c>
      <c r="CB214" s="70">
        <f>(CC214+CD214+CE214+CF214)/4</f>
        <v>9</v>
      </c>
      <c r="CC214" s="4" t="str">
        <f>IF(BX214&lt;=3,"1",IF(BX214&lt;5,"3",IF(BX214&lt;=15,"6",IF(BX214&gt;15,"10"))))</f>
        <v>10</v>
      </c>
      <c r="CD214" s="4" t="str">
        <f>IF(BY214&lt;=20,"1",IF(BY214&lt;=49.9,"3",IF(BY214&lt;=100,"6",IF(BY214&gt;100,"10"))))</f>
        <v>6</v>
      </c>
      <c r="CE214" s="4" t="str">
        <f>IF(BZ214&gt;=6.5,"1",IF(BZ214&gt;=4.6,"3",IF(BZ214&gt;=2,"6",IF(BZ214&gt;=0,"10"))))</f>
        <v>10</v>
      </c>
      <c r="CF214" s="4" t="str">
        <f>IF(CA214&lt;=0.5,"1",IF(CA214&lt;1,"3",IF(CA214&lt;=3,"6",IF(CA214&gt;=3,"10"))))</f>
        <v>10</v>
      </c>
      <c r="CG214" s="209"/>
      <c r="CH214" s="212"/>
      <c r="CI214" s="67">
        <v>43133</v>
      </c>
      <c r="CJ214" s="71">
        <v>8.4</v>
      </c>
      <c r="CK214" s="71">
        <v>9.8000000000000007</v>
      </c>
      <c r="CL214" s="71">
        <v>4.3</v>
      </c>
      <c r="CM214" s="71">
        <v>11.9</v>
      </c>
      <c r="CN214" s="70">
        <f>(CO214+CP214+CQ214+CR214)/4</f>
        <v>5.75</v>
      </c>
      <c r="CO214" s="4" t="str">
        <f>IF(CJ214&lt;=3,"1",IF(CJ214&lt;5,"3",IF(CJ214&lt;=15,"6",IF(CJ214&gt;15,"10"))))</f>
        <v>6</v>
      </c>
      <c r="CP214" s="4" t="str">
        <f>IF(CK214&lt;=20,"1",IF(CK214&lt;=49.9,"3",IF(CK214&lt;=100,"6",IF(CK214&gt;100,"10"))))</f>
        <v>1</v>
      </c>
      <c r="CQ214" s="4" t="str">
        <f>IF(CL214&gt;=6.5,"1",IF(CL214&gt;=4.6,"3",IF(CL214&gt;=2,"6",IF(CL214&gt;=0,"10"))))</f>
        <v>6</v>
      </c>
      <c r="CR214" s="4" t="str">
        <f>IF(CM214&lt;=0.5,"1",IF(CM214&lt;1,"3",IF(CM214&lt;=3,"6",IF(CM214&gt;=3,"10"))))</f>
        <v>10</v>
      </c>
      <c r="CS214" s="209"/>
      <c r="CT214" s="212"/>
      <c r="CU214" s="67">
        <v>43133</v>
      </c>
      <c r="CV214" s="71">
        <v>6.6</v>
      </c>
      <c r="CW214" s="71">
        <v>10.5</v>
      </c>
      <c r="CX214" s="71">
        <v>4.3</v>
      </c>
      <c r="CY214" s="71">
        <v>4.09</v>
      </c>
      <c r="CZ214" s="70">
        <f>(DA214+DB214+DC214+DD214)/4</f>
        <v>5.75</v>
      </c>
      <c r="DA214" s="4" t="str">
        <f>IF(CV214&lt;=3,"1",IF(CV214&lt;5,"3",IF(CV214&lt;=15,"6",IF(CV214&gt;15,"10"))))</f>
        <v>6</v>
      </c>
      <c r="DB214" s="4" t="str">
        <f>IF(CW214&lt;=20,"1",IF(CW214&lt;=49.9,"3",IF(CW214&lt;=100,"6",IF(CW214&gt;100,"10"))))</f>
        <v>1</v>
      </c>
      <c r="DC214" s="4" t="str">
        <f>IF(CX214&gt;=6.5,"1",IF(CX214&gt;=4.6,"3",IF(CX214&gt;=2,"6",IF(CX214&gt;=0,"10"))))</f>
        <v>6</v>
      </c>
      <c r="DD214" s="4" t="str">
        <f>IF(CY214&lt;=0.5,"1",IF(CY214&lt;1,"3",IF(CY214&lt;=3,"6",IF(CY214&gt;=3,"10"))))</f>
        <v>10</v>
      </c>
      <c r="DE214" s="209"/>
      <c r="DF214" s="212"/>
      <c r="DG214" s="67">
        <v>43133</v>
      </c>
      <c r="DH214" s="71">
        <v>33.799999999999997</v>
      </c>
      <c r="DI214" s="71">
        <v>20.399999999999999</v>
      </c>
      <c r="DJ214" s="71">
        <v>2.9</v>
      </c>
      <c r="DK214" s="71">
        <v>31.3</v>
      </c>
      <c r="DL214" s="5">
        <f>(DM214+DN214+DO214+DP214)/4</f>
        <v>7.25</v>
      </c>
      <c r="DM214" s="4" t="str">
        <f>IF(DH214&lt;=3,"1",IF(DH214&lt;5,"3",IF(DH214&lt;=15,"6",IF(DH214&gt;15,"10"))))</f>
        <v>10</v>
      </c>
      <c r="DN214" s="4" t="str">
        <f>IF(DI214&lt;=20,"1",IF(DI214&lt;=49.9,"3",IF(DI214&lt;=100,"6",IF(DI214&gt;100,"10"))))</f>
        <v>3</v>
      </c>
      <c r="DO214" s="4" t="str">
        <f>IF(DJ214&gt;=6.5,"1",IF(DJ214&gt;=4.6,"3",IF(DJ214&gt;=2,"6",IF(DJ214&gt;=0,"10"))))</f>
        <v>6</v>
      </c>
      <c r="DP214" s="4" t="str">
        <f>IF(DK214&lt;=0.5,"1",IF(DK214&lt;1,"3",IF(DK214&lt;=3,"6",IF(DK214&gt;=3,"10"))))</f>
        <v>10</v>
      </c>
      <c r="DQ214" s="209"/>
      <c r="DR214" s="212"/>
      <c r="DS214" s="67">
        <v>43133</v>
      </c>
      <c r="DT214" s="71">
        <v>24.9</v>
      </c>
      <c r="DU214" s="71">
        <v>12.5</v>
      </c>
      <c r="DV214" s="71">
        <v>3.2</v>
      </c>
      <c r="DW214" s="71">
        <v>36.700000000000003</v>
      </c>
      <c r="DX214" s="70">
        <f>(DY214+DZ214+EA214+EB214)/4</f>
        <v>6.75</v>
      </c>
      <c r="DY214" s="4" t="str">
        <f>IF(DT214&lt;=3,"1",IF(DT214&lt;5,"3",IF(DT214&lt;=15,"6",IF(DT214&gt;15,"10"))))</f>
        <v>10</v>
      </c>
      <c r="DZ214" s="4" t="str">
        <f>IF(DU214&lt;=20,"1",IF(DU214&lt;=49.9,"3",IF(DU214&lt;=100,"6",IF(DU214&gt;100,"10"))))</f>
        <v>1</v>
      </c>
      <c r="EA214" s="4" t="str">
        <f>IF(DV214&gt;=6.5,"1",IF(DV214&gt;=4.6,"3",IF(DV214&gt;=2,"6",IF(DV214&gt;=0,"10"))))</f>
        <v>6</v>
      </c>
      <c r="EB214" s="4" t="str">
        <f>IF(DW214&lt;=0.5,"1",IF(DW214&lt;1,"3",IF(DW214&lt;=3,"6",IF(DW214&gt;=3,"10"))))</f>
        <v>10</v>
      </c>
      <c r="EC214" s="209"/>
      <c r="ED214" s="212"/>
      <c r="EE214" s="67">
        <v>43133</v>
      </c>
      <c r="EF214" s="71">
        <v>19.8</v>
      </c>
      <c r="EG214" s="71">
        <v>15.4</v>
      </c>
      <c r="EH214" s="71">
        <v>2.2999999999999998</v>
      </c>
      <c r="EI214" s="71">
        <v>34.1</v>
      </c>
      <c r="EJ214" s="70">
        <f>(EK214+EL214+EM214+EN214)/4</f>
        <v>6.75</v>
      </c>
      <c r="EK214" s="4" t="str">
        <f>IF(EF214&lt;=3,"1",IF(EF214&lt;5,"3",IF(EF214&lt;=15,"6",IF(EF214&gt;15,"10"))))</f>
        <v>10</v>
      </c>
      <c r="EL214" s="4" t="str">
        <f>IF(EG214&lt;=20,"1",IF(EG214&lt;=49.9,"3",IF(EG214&lt;=100,"6",IF(EG214&gt;100,"10"))))</f>
        <v>1</v>
      </c>
      <c r="EM214" s="4" t="str">
        <f>IF(EH214&gt;=6.5,"1",IF(EH214&gt;=4.6,"3",IF(EH214&gt;=2,"6",IF(EH214&gt;=0,"10"))))</f>
        <v>6</v>
      </c>
      <c r="EN214" s="4" t="str">
        <f>IF(EI214&lt;=0.5,"1",IF(EI214&lt;1,"3",IF(EI214&lt;=3,"6",IF(EI214&gt;=3,"10"))))</f>
        <v>10</v>
      </c>
      <c r="EO214" s="209"/>
      <c r="EP214" s="212"/>
      <c r="EQ214" s="67">
        <v>43133</v>
      </c>
      <c r="ER214" s="133" t="s">
        <v>70</v>
      </c>
      <c r="ES214" s="133" t="s">
        <v>70</v>
      </c>
      <c r="ET214" s="133" t="s">
        <v>70</v>
      </c>
      <c r="EU214" s="133" t="s">
        <v>70</v>
      </c>
      <c r="EV214" s="70" t="s">
        <v>33</v>
      </c>
      <c r="EW214" s="4" t="s">
        <v>30</v>
      </c>
      <c r="EX214" s="4" t="s">
        <v>30</v>
      </c>
      <c r="EY214" s="4" t="s">
        <v>30</v>
      </c>
      <c r="EZ214" s="4" t="s">
        <v>30</v>
      </c>
      <c r="FA214" s="209"/>
      <c r="FB214" s="212"/>
      <c r="FC214" s="67">
        <v>43133</v>
      </c>
      <c r="FD214" s="71">
        <v>21.5</v>
      </c>
      <c r="FE214" s="71">
        <v>22.9</v>
      </c>
      <c r="FF214" s="71">
        <v>3.7</v>
      </c>
      <c r="FG214" s="71">
        <v>24.2</v>
      </c>
      <c r="FH214" s="70">
        <f>(FI214+FJ214+FK214+FL214)/4</f>
        <v>7.25</v>
      </c>
      <c r="FI214" s="4" t="str">
        <f>IF(FD214&lt;=3,"1",IF(FD214&lt;5,"3",IF(FD214&lt;=15,"6",IF(FD214&gt;15,"10"))))</f>
        <v>10</v>
      </c>
      <c r="FJ214" s="4" t="str">
        <f>IF(FE214&lt;=20,"1",IF(FE214&lt;=49.9,"3",IF(FE214&lt;=100,"6",IF(FE214&gt;100,"10"))))</f>
        <v>3</v>
      </c>
      <c r="FK214" s="4" t="str">
        <f>IF(FF214&gt;=6.5,"1",IF(FF214&gt;=4.6,"3",IF(FF214&gt;=2,"6",IF(FF214&gt;=0,"10"))))</f>
        <v>6</v>
      </c>
      <c r="FL214" s="4" t="str">
        <f>IF(FG214&lt;=0.5,"1",IF(FG214&lt;1,"3",IF(FG214&lt;=3,"6",IF(FG214&gt;=3,"10"))))</f>
        <v>10</v>
      </c>
      <c r="FM214" s="209"/>
      <c r="FN214" s="212"/>
      <c r="FO214" s="67">
        <v>43133</v>
      </c>
      <c r="FP214" s="71">
        <v>9.3000000000000007</v>
      </c>
      <c r="FQ214" s="71">
        <v>16.899999999999999</v>
      </c>
      <c r="FR214" s="71">
        <v>4.7</v>
      </c>
      <c r="FS214" s="71">
        <v>22.7</v>
      </c>
      <c r="FT214" s="70">
        <f>(FU214+FV214+FW214+FX214)/4</f>
        <v>5</v>
      </c>
      <c r="FU214" s="4" t="str">
        <f>IF(FP214&lt;=3,"1",IF(FP214&lt;5,"3",IF(FP214&lt;=15,"6",IF(FP214&gt;15,"10"))))</f>
        <v>6</v>
      </c>
      <c r="FV214" s="4" t="str">
        <f>IF(FQ214&lt;=20,"1",IF(FQ214&lt;=49.9,"3",IF(FQ214&lt;=100,"6",IF(FQ214&gt;100,"10"))))</f>
        <v>1</v>
      </c>
      <c r="FW214" s="4" t="str">
        <f>IF(FR214&gt;=6.5,"1",IF(FR214&gt;=4.6,"3",IF(FR214&gt;=2,"6",IF(FR214&gt;=0,"10"))))</f>
        <v>3</v>
      </c>
      <c r="FX214" s="4" t="str">
        <f>IF(FS214&lt;=0.5,"1",IF(FS214&lt;1,"3",IF(FS214&lt;=3,"6",IF(FS214&gt;=3,"10"))))</f>
        <v>10</v>
      </c>
      <c r="FY214" s="209"/>
      <c r="FZ214" s="212"/>
      <c r="GA214" s="67">
        <v>43133</v>
      </c>
      <c r="GB214" s="71">
        <v>8.6</v>
      </c>
      <c r="GC214" s="71">
        <v>16</v>
      </c>
      <c r="GD214" s="71">
        <v>2.8</v>
      </c>
      <c r="GE214" s="71">
        <v>18.600000000000001</v>
      </c>
      <c r="GF214" s="70">
        <f>(GG214+GH214+GI214+GJ214)/4</f>
        <v>5.75</v>
      </c>
      <c r="GG214" s="4" t="str">
        <f>IF(GB214&lt;=3,"1",IF(GB214&lt;5,"3",IF(GB214&lt;=15,"6",IF(GB214&gt;15,"10"))))</f>
        <v>6</v>
      </c>
      <c r="GH214" s="4" t="str">
        <f>IF(GC214&lt;=20,"1",IF(GC214&lt;=49.9,"3",IF(GC214&lt;=100,"6",IF(GC214&gt;100,"10"))))</f>
        <v>1</v>
      </c>
      <c r="GI214" s="4" t="str">
        <f>IF(GD214&gt;=6.5,"1",IF(GD214&gt;=4.6,"3",IF(GD214&gt;=2,"6",IF(GD214&gt;=0,"10"))))</f>
        <v>6</v>
      </c>
      <c r="GJ214" s="4" t="str">
        <f>IF(GE214&lt;=0.5,"1",IF(GE214&lt;1,"3",IF(GE214&lt;=3,"6",IF(GE214&gt;=3,"10"))))</f>
        <v>10</v>
      </c>
      <c r="GK214" s="209"/>
      <c r="GL214" s="212"/>
      <c r="GM214" s="67">
        <v>43133</v>
      </c>
      <c r="GN214" s="71">
        <v>6</v>
      </c>
      <c r="GO214" s="71">
        <v>26.1</v>
      </c>
      <c r="GP214" s="71">
        <v>2.8</v>
      </c>
      <c r="GQ214" s="71">
        <v>16.5</v>
      </c>
      <c r="GR214" s="70">
        <f>(GS214+GT214+GU214+GV214)/4</f>
        <v>6.25</v>
      </c>
      <c r="GS214" s="4" t="str">
        <f>IF(GN214&lt;=3,"1",IF(GN214&lt;5,"3",IF(GN214&lt;=15,"6",IF(GN214&gt;15,"10"))))</f>
        <v>6</v>
      </c>
      <c r="GT214" s="4" t="str">
        <f>IF(GO214&lt;=20,"1",IF(GO214&lt;=49.9,"3",IF(GO214&lt;=100,"6",IF(GO214&gt;100,"10"))))</f>
        <v>3</v>
      </c>
      <c r="GU214" s="4" t="str">
        <f>IF(GP214&gt;=6.5,"1",IF(GP214&gt;=4.6,"3",IF(GP214&gt;=2,"6",IF(GP214&gt;=0,"10"))))</f>
        <v>6</v>
      </c>
      <c r="GV214" s="4" t="str">
        <f>IF(GQ214&lt;=0.5,"1",IF(GQ214&lt;1,"3",IF(GQ214&lt;=3,"6",IF(GQ214&gt;=3,"10"))))</f>
        <v>10</v>
      </c>
      <c r="GW214" s="209"/>
      <c r="GX214" s="212"/>
      <c r="GY214" s="67">
        <v>43133</v>
      </c>
      <c r="GZ214" s="71">
        <v>45.8</v>
      </c>
      <c r="HA214" s="71">
        <v>350</v>
      </c>
      <c r="HB214" s="71">
        <v>2.4</v>
      </c>
      <c r="HC214" s="71">
        <v>64.5</v>
      </c>
      <c r="HD214" s="70">
        <f>(HE214+HF214+HG214+HH214)/4</f>
        <v>9</v>
      </c>
      <c r="HE214" s="4" t="str">
        <f>IF(GZ214&lt;=3,"1",IF(GZ214&lt;5,"3",IF(GZ214&lt;=15,"6",IF(GZ214&gt;15,"10"))))</f>
        <v>10</v>
      </c>
      <c r="HF214" s="4" t="str">
        <f>IF(HA214&lt;=20,"1",IF(HA214&lt;=49.9,"3",IF(HA214&lt;=100,"6",IF(HA214&gt;100,"10"))))</f>
        <v>10</v>
      </c>
      <c r="HG214" s="4" t="str">
        <f>IF(HB214&gt;=6.5,"1",IF(HB214&gt;=4.6,"3",IF(HB214&gt;=2,"6",IF(HB214&gt;=0,"10"))))</f>
        <v>6</v>
      </c>
      <c r="HH214" s="4" t="str">
        <f>IF(HC214&lt;=0.5,"1",IF(HC214&lt;1,"3",IF(HC214&lt;=3,"6",IF(HC214&gt;=3,"10"))))</f>
        <v>10</v>
      </c>
      <c r="HI214" s="209"/>
      <c r="HJ214" s="212"/>
      <c r="HK214" s="67">
        <v>43133</v>
      </c>
      <c r="HL214" s="71">
        <v>55.8</v>
      </c>
      <c r="HM214" s="71">
        <v>20.6</v>
      </c>
      <c r="HN214" s="71">
        <v>2.2999999999999998</v>
      </c>
      <c r="HO214" s="71">
        <v>26.8</v>
      </c>
      <c r="HP214" s="70">
        <f>(HQ214+HR214+HS214+HT214)/4</f>
        <v>7.25</v>
      </c>
      <c r="HQ214" s="4" t="str">
        <f>IF(HL214&lt;=3,"1",IF(HL214&lt;5,"3",IF(HL214&lt;=15,"6",IF(HL214&gt;15,"10"))))</f>
        <v>10</v>
      </c>
      <c r="HR214" s="4" t="str">
        <f>IF(HM214&lt;=20,"1",IF(HM214&lt;=49.9,"3",IF(HM214&lt;=100,"6",IF(HM214&gt;100,"10"))))</f>
        <v>3</v>
      </c>
      <c r="HS214" s="4" t="str">
        <f>IF(HN214&gt;=6.5,"1",IF(HN214&gt;=4.6,"3",IF(HN214&gt;=2,"6",IF(HN214&gt;=0,"10"))))</f>
        <v>6</v>
      </c>
      <c r="HT214" s="4" t="str">
        <f>IF(HO214&lt;=0.5,"1",IF(HO214&lt;1,"3",IF(HO214&lt;=3,"6",IF(HO214&gt;=3,"10"))))</f>
        <v>10</v>
      </c>
    </row>
    <row r="215" spans="1:228" x14ac:dyDescent="0.25">
      <c r="A215" s="209"/>
      <c r="B215" s="212"/>
      <c r="C215" s="67">
        <v>43164</v>
      </c>
      <c r="D215" s="71">
        <v>1</v>
      </c>
      <c r="E215" s="71">
        <v>11.5</v>
      </c>
      <c r="F215" s="71">
        <v>7.7</v>
      </c>
      <c r="G215" s="71">
        <v>0.03</v>
      </c>
      <c r="H215" s="70">
        <f t="shared" ref="H215:H224" si="274">(I215+J215+K215+L215)/4</f>
        <v>1</v>
      </c>
      <c r="I215" s="4" t="str">
        <f t="shared" ref="I215:I224" si="275">IF(D215&lt;=3,"1",IF(D215&lt;5,"3",IF(D215&lt;=15,"6",IF(D215&gt;15,"10"))))</f>
        <v>1</v>
      </c>
      <c r="J215" s="4" t="str">
        <f t="shared" ref="J215:J224" si="276">IF(E215&lt;=20,"1",IF(E215&lt;=49.9,"3",IF(E215&lt;=100,"6",IF(E215&gt;100,"10"))))</f>
        <v>1</v>
      </c>
      <c r="K215" s="4" t="str">
        <f t="shared" ref="K215:K224" si="277">IF(F215&gt;=6.5,"1",IF(F215&gt;=4.6,"3",IF(F215&gt;=2,"6",IF(F215&gt;=0,"10"))))</f>
        <v>1</v>
      </c>
      <c r="L215" s="4" t="str">
        <f t="shared" ref="L215:L224" si="278">IF(G215&lt;=0.5,"1",IF(G215&lt;1,"3",IF(G215&lt;=3,"6",IF(G215&gt;=3,"10"))))</f>
        <v>1</v>
      </c>
      <c r="M215" s="209"/>
      <c r="N215" s="212"/>
      <c r="O215" s="67">
        <v>43164</v>
      </c>
      <c r="P215" s="71">
        <v>1.2</v>
      </c>
      <c r="Q215" s="71">
        <v>7.2</v>
      </c>
      <c r="R215" s="71">
        <v>6</v>
      </c>
      <c r="S215" s="71">
        <v>7.0000000000000007E-2</v>
      </c>
      <c r="T215" s="70">
        <f t="shared" ref="T215:T224" si="279">(U215+V215+W215+X215)/4</f>
        <v>1.5</v>
      </c>
      <c r="U215" s="4" t="str">
        <f t="shared" ref="U215:U224" si="280">IF(P215&lt;=3,"1",IF(P215&lt;5,"3",IF(P215&lt;=15,"6",IF(P215&gt;15,"10"))))</f>
        <v>1</v>
      </c>
      <c r="V215" s="4" t="str">
        <f t="shared" ref="V215:V224" si="281">IF(Q215&lt;=20,"1",IF(Q215&lt;=49.9,"3",IF(Q215&lt;=100,"6",IF(Q215&gt;100,"10"))))</f>
        <v>1</v>
      </c>
      <c r="W215" s="4" t="str">
        <f t="shared" ref="W215:W224" si="282">IF(R215&gt;=6.5,"1",IF(R215&gt;=4.6,"3",IF(R215&gt;=2,"6",IF(R215&gt;=0,"10"))))</f>
        <v>3</v>
      </c>
      <c r="X215" s="4" t="str">
        <f t="shared" ref="X215:X224" si="283">IF(S215&lt;=0.5,"1",IF(S215&lt;1,"3",IF(S215&lt;=3,"6",IF(S215&gt;=3,"10"))))</f>
        <v>1</v>
      </c>
      <c r="Y215" s="209"/>
      <c r="Z215" s="212"/>
      <c r="AA215" s="67">
        <v>43164</v>
      </c>
      <c r="AB215" s="71" t="s">
        <v>30</v>
      </c>
      <c r="AC215" s="71" t="s">
        <v>30</v>
      </c>
      <c r="AD215" s="71" t="s">
        <v>30</v>
      </c>
      <c r="AE215" s="71" t="s">
        <v>30</v>
      </c>
      <c r="AF215" s="70" t="s">
        <v>30</v>
      </c>
      <c r="AG215" s="4" t="s">
        <v>30</v>
      </c>
      <c r="AH215" s="4" t="s">
        <v>30</v>
      </c>
      <c r="AI215" s="4" t="s">
        <v>30</v>
      </c>
      <c r="AJ215" s="4" t="s">
        <v>30</v>
      </c>
      <c r="AK215" s="209"/>
      <c r="AL215" s="212"/>
      <c r="AM215" s="67">
        <v>43164</v>
      </c>
      <c r="AN215" s="71">
        <v>10.7</v>
      </c>
      <c r="AO215" s="71">
        <v>17.8</v>
      </c>
      <c r="AP215" s="71">
        <v>3.2</v>
      </c>
      <c r="AQ215" s="71">
        <v>13.1</v>
      </c>
      <c r="AR215" s="70">
        <f t="shared" ref="AR215:AR224" si="284">(AS215+AT215+AU215+AV215)/4</f>
        <v>5.75</v>
      </c>
      <c r="AS215" s="4" t="str">
        <f t="shared" ref="AS215:AS224" si="285">IF(AN215&lt;=3,"1",IF(AN215&lt;5,"3",IF(AN215&lt;=15,"6",IF(AN215&gt;15,"10"))))</f>
        <v>6</v>
      </c>
      <c r="AT215" s="4" t="str">
        <f t="shared" ref="AT215:AT224" si="286">IF(AO215&lt;=20,"1",IF(AO215&lt;=49.9,"3",IF(AO215&lt;=100,"6",IF(AO215&gt;100,"10"))))</f>
        <v>1</v>
      </c>
      <c r="AU215" s="4" t="str">
        <f t="shared" ref="AU215:AU224" si="287">IF(AP215&gt;=6.5,"1",IF(AP215&gt;=4.6,"3",IF(AP215&gt;=2,"6",IF(AP215&gt;=0,"10"))))</f>
        <v>6</v>
      </c>
      <c r="AV215" s="4" t="str">
        <f t="shared" ref="AV215:AV224" si="288">IF(AQ215&lt;=0.5,"1",IF(AQ215&lt;1,"3",IF(AQ215&lt;=3,"6",IF(AQ215&gt;=3,"10"))))</f>
        <v>10</v>
      </c>
      <c r="AW215" s="209"/>
      <c r="AX215" s="212"/>
      <c r="AY215" s="67">
        <v>43164</v>
      </c>
      <c r="AZ215" s="71">
        <v>12.4</v>
      </c>
      <c r="BA215" s="71">
        <v>27</v>
      </c>
      <c r="BB215" s="71">
        <v>10.1</v>
      </c>
      <c r="BC215" s="71">
        <v>11.2</v>
      </c>
      <c r="BD215" s="70">
        <f t="shared" ref="BD215:BD224" si="289">(BE215+BF215+BG215+BH215)/4</f>
        <v>5</v>
      </c>
      <c r="BE215" s="4" t="str">
        <f t="shared" ref="BE215:BE224" si="290">IF(AZ215&lt;=3,"1",IF(AZ215&lt;5,"3",IF(AZ215&lt;=15,"6",IF(AZ215&gt;15,"10"))))</f>
        <v>6</v>
      </c>
      <c r="BF215" s="4" t="str">
        <f t="shared" ref="BF215:BF224" si="291">IF(BA215&lt;=20,"1",IF(BA215&lt;=49.9,"3",IF(BA215&lt;=100,"6",IF(BA215&gt;100,"10"))))</f>
        <v>3</v>
      </c>
      <c r="BG215" s="4" t="str">
        <f t="shared" ref="BG215:BG224" si="292">IF(BB215&gt;=6.5,"1",IF(BB215&gt;=4.6,"3",IF(BB215&gt;=2,"6",IF(BB215&gt;=0,"10"))))</f>
        <v>1</v>
      </c>
      <c r="BH215" s="4" t="str">
        <f t="shared" ref="BH215:BH224" si="293">IF(BC215&lt;=0.5,"1",IF(BC215&lt;1,"3",IF(BC215&lt;=3,"6",IF(BC215&gt;=3,"10"))))</f>
        <v>10</v>
      </c>
      <c r="BI215" s="209"/>
      <c r="BJ215" s="212"/>
      <c r="BK215" s="67">
        <v>43164</v>
      </c>
      <c r="BL215" s="71" t="s">
        <v>30</v>
      </c>
      <c r="BM215" s="71" t="s">
        <v>30</v>
      </c>
      <c r="BN215" s="71" t="s">
        <v>30</v>
      </c>
      <c r="BO215" s="71" t="s">
        <v>30</v>
      </c>
      <c r="BP215" s="70" t="s">
        <v>30</v>
      </c>
      <c r="BQ215" s="4" t="s">
        <v>30</v>
      </c>
      <c r="BR215" s="4" t="s">
        <v>30</v>
      </c>
      <c r="BS215" s="4" t="s">
        <v>30</v>
      </c>
      <c r="BT215" s="4" t="s">
        <v>30</v>
      </c>
      <c r="BU215" s="209"/>
      <c r="BV215" s="212"/>
      <c r="BW215" s="67">
        <v>43166</v>
      </c>
      <c r="BX215" s="71">
        <v>41</v>
      </c>
      <c r="BY215" s="71">
        <v>22.9</v>
      </c>
      <c r="BZ215" s="71">
        <v>2.6</v>
      </c>
      <c r="CA215" s="71">
        <v>23.1</v>
      </c>
      <c r="CB215" s="70">
        <f t="shared" ref="CB215:CB224" si="294">(CC215+CD215+CE215+CF215)/4</f>
        <v>7.25</v>
      </c>
      <c r="CC215" s="4" t="str">
        <f t="shared" ref="CC215:CC224" si="295">IF(BX215&lt;=3,"1",IF(BX215&lt;5,"3",IF(BX215&lt;=15,"6",IF(BX215&gt;15,"10"))))</f>
        <v>10</v>
      </c>
      <c r="CD215" s="4" t="str">
        <f t="shared" ref="CD215:CD224" si="296">IF(BY215&lt;=20,"1",IF(BY215&lt;=49.9,"3",IF(BY215&lt;=100,"6",IF(BY215&gt;100,"10"))))</f>
        <v>3</v>
      </c>
      <c r="CE215" s="4" t="str">
        <f t="shared" ref="CE215:CE224" si="297">IF(BZ215&gt;=6.5,"1",IF(BZ215&gt;=4.6,"3",IF(BZ215&gt;=2,"6",IF(BZ215&gt;=0,"10"))))</f>
        <v>6</v>
      </c>
      <c r="CF215" s="4" t="str">
        <f t="shared" ref="CF215:CF224" si="298">IF(CA215&lt;=0.5,"1",IF(CA215&lt;1,"3",IF(CA215&lt;=3,"6",IF(CA215&gt;=3,"10"))))</f>
        <v>10</v>
      </c>
      <c r="CG215" s="209"/>
      <c r="CH215" s="212"/>
      <c r="CI215" s="67">
        <v>43166</v>
      </c>
      <c r="CJ215" s="71">
        <v>22.5</v>
      </c>
      <c r="CK215" s="71">
        <v>31</v>
      </c>
      <c r="CL215" s="71">
        <v>2.5</v>
      </c>
      <c r="CM215" s="71">
        <v>2.68</v>
      </c>
      <c r="CN215" s="70">
        <f t="shared" ref="CN215:CN224" si="299">(CO215+CP215+CQ215+CR215)/4</f>
        <v>6.25</v>
      </c>
      <c r="CO215" s="4" t="str">
        <f t="shared" ref="CO215:CO224" si="300">IF(CJ215&lt;=3,"1",IF(CJ215&lt;5,"3",IF(CJ215&lt;=15,"6",IF(CJ215&gt;15,"10"))))</f>
        <v>10</v>
      </c>
      <c r="CP215" s="4" t="str">
        <f t="shared" ref="CP215:CP224" si="301">IF(CK215&lt;=20,"1",IF(CK215&lt;=49.9,"3",IF(CK215&lt;=100,"6",IF(CK215&gt;100,"10"))))</f>
        <v>3</v>
      </c>
      <c r="CQ215" s="4" t="str">
        <f t="shared" ref="CQ215:CQ224" si="302">IF(CL215&gt;=6.5,"1",IF(CL215&gt;=4.6,"3",IF(CL215&gt;=2,"6",IF(CL215&gt;=0,"10"))))</f>
        <v>6</v>
      </c>
      <c r="CR215" s="4" t="str">
        <f t="shared" ref="CR215:CR224" si="303">IF(CM215&lt;=0.5,"1",IF(CM215&lt;1,"3",IF(CM215&lt;=3,"6",IF(CM215&gt;=3,"10"))))</f>
        <v>6</v>
      </c>
      <c r="CS215" s="209"/>
      <c r="CT215" s="212"/>
      <c r="CU215" s="67">
        <v>43166</v>
      </c>
      <c r="CV215" s="71">
        <v>9.4</v>
      </c>
      <c r="CW215" s="71">
        <v>8.1999999999999993</v>
      </c>
      <c r="CX215" s="71">
        <v>3.5</v>
      </c>
      <c r="CY215" s="71">
        <v>1.29</v>
      </c>
      <c r="CZ215" s="70">
        <f t="shared" ref="CZ215:CZ224" si="304">(DA215+DB215+DC215+DD215)/4</f>
        <v>4.75</v>
      </c>
      <c r="DA215" s="4" t="str">
        <f t="shared" ref="DA215:DA224" si="305">IF(CV215&lt;=3,"1",IF(CV215&lt;5,"3",IF(CV215&lt;=15,"6",IF(CV215&gt;15,"10"))))</f>
        <v>6</v>
      </c>
      <c r="DB215" s="4" t="str">
        <f t="shared" ref="DB215:DB224" si="306">IF(CW215&lt;=20,"1",IF(CW215&lt;=49.9,"3",IF(CW215&lt;=100,"6",IF(CW215&gt;100,"10"))))</f>
        <v>1</v>
      </c>
      <c r="DC215" s="4" t="str">
        <f t="shared" ref="DC215:DC224" si="307">IF(CX215&gt;=6.5,"1",IF(CX215&gt;=4.6,"3",IF(CX215&gt;=2,"6",IF(CX215&gt;=0,"10"))))</f>
        <v>6</v>
      </c>
      <c r="DD215" s="4" t="str">
        <f t="shared" ref="DD215:DD224" si="308">IF(CY215&lt;=0.5,"1",IF(CY215&lt;1,"3",IF(CY215&lt;=3,"6",IF(CY215&gt;=3,"10"))))</f>
        <v>6</v>
      </c>
      <c r="DE215" s="209"/>
      <c r="DF215" s="212"/>
      <c r="DG215" s="67">
        <v>43166</v>
      </c>
      <c r="DH215" s="71">
        <v>13.4</v>
      </c>
      <c r="DI215" s="71">
        <v>7.4</v>
      </c>
      <c r="DJ215" s="71">
        <v>2</v>
      </c>
      <c r="DK215" s="71">
        <v>13.3</v>
      </c>
      <c r="DL215" s="5">
        <f t="shared" ref="DL215:DL224" si="309">(DM215+DN215+DO215+DP215)/4</f>
        <v>5.75</v>
      </c>
      <c r="DM215" s="4" t="str">
        <f t="shared" ref="DM215:DM224" si="310">IF(DH215&lt;=3,"1",IF(DH215&lt;5,"3",IF(DH215&lt;=15,"6",IF(DH215&gt;15,"10"))))</f>
        <v>6</v>
      </c>
      <c r="DN215" s="4" t="str">
        <f t="shared" ref="DN215:DN224" si="311">IF(DI215&lt;=20,"1",IF(DI215&lt;=49.9,"3",IF(DI215&lt;=100,"6",IF(DI215&gt;100,"10"))))</f>
        <v>1</v>
      </c>
      <c r="DO215" s="4" t="str">
        <f t="shared" ref="DO215:DO224" si="312">IF(DJ215&gt;=6.5,"1",IF(DJ215&gt;=4.6,"3",IF(DJ215&gt;=2,"6",IF(DJ215&gt;=0,"10"))))</f>
        <v>6</v>
      </c>
      <c r="DP215" s="4" t="str">
        <f t="shared" ref="DP215:DP224" si="313">IF(DK215&lt;=0.5,"1",IF(DK215&lt;1,"3",IF(DK215&lt;=3,"6",IF(DK215&gt;=3,"10"))))</f>
        <v>10</v>
      </c>
      <c r="DQ215" s="209"/>
      <c r="DR215" s="212"/>
      <c r="DS215" s="67">
        <v>43166</v>
      </c>
      <c r="DT215" s="71">
        <v>16.5</v>
      </c>
      <c r="DU215" s="71">
        <v>9.1</v>
      </c>
      <c r="DV215" s="71">
        <v>1.9</v>
      </c>
      <c r="DW215" s="71">
        <v>16.8</v>
      </c>
      <c r="DX215" s="70">
        <f t="shared" ref="DX215:DX224" si="314">(DY215+DZ215+EA215+EB215)/4</f>
        <v>7.75</v>
      </c>
      <c r="DY215" s="4" t="str">
        <f t="shared" ref="DY215:DY224" si="315">IF(DT215&lt;=3,"1",IF(DT215&lt;5,"3",IF(DT215&lt;=15,"6",IF(DT215&gt;15,"10"))))</f>
        <v>10</v>
      </c>
      <c r="DZ215" s="4" t="str">
        <f t="shared" ref="DZ215:DZ224" si="316">IF(DU215&lt;=20,"1",IF(DU215&lt;=49.9,"3",IF(DU215&lt;=100,"6",IF(DU215&gt;100,"10"))))</f>
        <v>1</v>
      </c>
      <c r="EA215" s="4" t="str">
        <f t="shared" ref="EA215:EA224" si="317">IF(DV215&gt;=6.5,"1",IF(DV215&gt;=4.6,"3",IF(DV215&gt;=2,"6",IF(DV215&gt;=0,"10"))))</f>
        <v>10</v>
      </c>
      <c r="EB215" s="4" t="str">
        <f t="shared" ref="EB215:EB224" si="318">IF(DW215&lt;=0.5,"1",IF(DW215&lt;1,"3",IF(DW215&lt;=3,"6",IF(DW215&gt;=3,"10"))))</f>
        <v>10</v>
      </c>
      <c r="EC215" s="209"/>
      <c r="ED215" s="212"/>
      <c r="EE215" s="67">
        <v>43166</v>
      </c>
      <c r="EF215" s="71">
        <v>17.600000000000001</v>
      </c>
      <c r="EG215" s="71">
        <v>9.6</v>
      </c>
      <c r="EH215" s="71">
        <v>1.9</v>
      </c>
      <c r="EI215" s="71">
        <v>19</v>
      </c>
      <c r="EJ215" s="70">
        <f t="shared" ref="EJ215:EJ224" si="319">(EK215+EL215+EM215+EN215)/4</f>
        <v>7.75</v>
      </c>
      <c r="EK215" s="4" t="str">
        <f t="shared" ref="EK215:EK224" si="320">IF(EF215&lt;=3,"1",IF(EF215&lt;5,"3",IF(EF215&lt;=15,"6",IF(EF215&gt;15,"10"))))</f>
        <v>10</v>
      </c>
      <c r="EL215" s="4" t="str">
        <f t="shared" ref="EL215:EL224" si="321">IF(EG215&lt;=20,"1",IF(EG215&lt;=49.9,"3",IF(EG215&lt;=100,"6",IF(EG215&gt;100,"10"))))</f>
        <v>1</v>
      </c>
      <c r="EM215" s="4" t="str">
        <f t="shared" ref="EM215:EM224" si="322">IF(EH215&gt;=6.5,"1",IF(EH215&gt;=4.6,"3",IF(EH215&gt;=2,"6",IF(EH215&gt;=0,"10"))))</f>
        <v>10</v>
      </c>
      <c r="EN215" s="4" t="str">
        <f t="shared" ref="EN215:EN224" si="323">IF(EI215&lt;=0.5,"1",IF(EI215&lt;1,"3",IF(EI215&lt;=3,"6",IF(EI215&gt;=3,"10"))))</f>
        <v>10</v>
      </c>
      <c r="EO215" s="209"/>
      <c r="EP215" s="212"/>
      <c r="EQ215" s="67">
        <v>43166</v>
      </c>
      <c r="ER215" s="71" t="s">
        <v>69</v>
      </c>
      <c r="ES215" s="71" t="s">
        <v>69</v>
      </c>
      <c r="ET215" s="71" t="s">
        <v>69</v>
      </c>
      <c r="EU215" s="71" t="s">
        <v>69</v>
      </c>
      <c r="EV215" s="70" t="s">
        <v>30</v>
      </c>
      <c r="EW215" s="4" t="s">
        <v>30</v>
      </c>
      <c r="EX215" s="4" t="s">
        <v>30</v>
      </c>
      <c r="EY215" s="4" t="s">
        <v>30</v>
      </c>
      <c r="EZ215" s="4" t="s">
        <v>30</v>
      </c>
      <c r="FA215" s="209"/>
      <c r="FB215" s="212"/>
      <c r="FC215" s="67">
        <v>43166</v>
      </c>
      <c r="FD215" s="71">
        <v>7.5</v>
      </c>
      <c r="FE215" s="71">
        <v>9</v>
      </c>
      <c r="FF215" s="71">
        <v>2.1</v>
      </c>
      <c r="FG215" s="71">
        <v>7.17</v>
      </c>
      <c r="FH215" s="70">
        <f t="shared" ref="FH215:FH224" si="324">(FI215+FJ215+FK215+FL215)/4</f>
        <v>5.75</v>
      </c>
      <c r="FI215" s="4" t="str">
        <f t="shared" ref="FI215:FI224" si="325">IF(FD215&lt;=3,"1",IF(FD215&lt;5,"3",IF(FD215&lt;=15,"6",IF(FD215&gt;15,"10"))))</f>
        <v>6</v>
      </c>
      <c r="FJ215" s="4" t="str">
        <f t="shared" ref="FJ215:FJ224" si="326">IF(FE215&lt;=20,"1",IF(FE215&lt;=49.9,"3",IF(FE215&lt;=100,"6",IF(FE215&gt;100,"10"))))</f>
        <v>1</v>
      </c>
      <c r="FK215" s="4" t="str">
        <f t="shared" ref="FK215:FK224" si="327">IF(FF215&gt;=6.5,"1",IF(FF215&gt;=4.6,"3",IF(FF215&gt;=2,"6",IF(FF215&gt;=0,"10"))))</f>
        <v>6</v>
      </c>
      <c r="FL215" s="4" t="str">
        <f t="shared" ref="FL215:FL224" si="328">IF(FG215&lt;=0.5,"1",IF(FG215&lt;1,"3",IF(FG215&lt;=3,"6",IF(FG215&gt;=3,"10"))))</f>
        <v>10</v>
      </c>
      <c r="FM215" s="209"/>
      <c r="FN215" s="212"/>
      <c r="FO215" s="67">
        <v>43166</v>
      </c>
      <c r="FP215" s="71">
        <v>10.6</v>
      </c>
      <c r="FQ215" s="71">
        <v>15.9</v>
      </c>
      <c r="FR215" s="71">
        <v>3.2</v>
      </c>
      <c r="FS215" s="71">
        <v>16</v>
      </c>
      <c r="FT215" s="70">
        <f t="shared" ref="FT215:FT224" si="329">(FU215+FV215+FW215+FX215)/4</f>
        <v>5.75</v>
      </c>
      <c r="FU215" s="4" t="str">
        <f t="shared" ref="FU215:FU224" si="330">IF(FP215&lt;=3,"1",IF(FP215&lt;5,"3",IF(FP215&lt;=15,"6",IF(FP215&gt;15,"10"))))</f>
        <v>6</v>
      </c>
      <c r="FV215" s="4" t="str">
        <f t="shared" ref="FV215:FV224" si="331">IF(FQ215&lt;=20,"1",IF(FQ215&lt;=49.9,"3",IF(FQ215&lt;=100,"6",IF(FQ215&gt;100,"10"))))</f>
        <v>1</v>
      </c>
      <c r="FW215" s="4" t="str">
        <f t="shared" ref="FW215:FW224" si="332">IF(FR215&gt;=6.5,"1",IF(FR215&gt;=4.6,"3",IF(FR215&gt;=2,"6",IF(FR215&gt;=0,"10"))))</f>
        <v>6</v>
      </c>
      <c r="FX215" s="4" t="str">
        <f t="shared" ref="FX215:FX224" si="333">IF(FS215&lt;=0.5,"1",IF(FS215&lt;1,"3",IF(FS215&lt;=3,"6",IF(FS215&gt;=3,"10"))))</f>
        <v>10</v>
      </c>
      <c r="FY215" s="209"/>
      <c r="FZ215" s="212"/>
      <c r="GA215" s="67">
        <v>43166</v>
      </c>
      <c r="GB215" s="71">
        <v>10.1</v>
      </c>
      <c r="GC215" s="71">
        <v>35.5</v>
      </c>
      <c r="GD215" s="71">
        <v>6.8</v>
      </c>
      <c r="GE215" s="71">
        <v>12.4</v>
      </c>
      <c r="GF215" s="70">
        <f t="shared" ref="GF215:GF224" si="334">(GG215+GH215+GI215+GJ215)/4</f>
        <v>5</v>
      </c>
      <c r="GG215" s="4" t="str">
        <f t="shared" ref="GG215:GG224" si="335">IF(GB215&lt;=3,"1",IF(GB215&lt;5,"3",IF(GB215&lt;=15,"6",IF(GB215&gt;15,"10"))))</f>
        <v>6</v>
      </c>
      <c r="GH215" s="4" t="str">
        <f t="shared" ref="GH215:GH224" si="336">IF(GC215&lt;=20,"1",IF(GC215&lt;=49.9,"3",IF(GC215&lt;=100,"6",IF(GC215&gt;100,"10"))))</f>
        <v>3</v>
      </c>
      <c r="GI215" s="4" t="str">
        <f t="shared" ref="GI215:GI224" si="337">IF(GD215&gt;=6.5,"1",IF(GD215&gt;=4.6,"3",IF(GD215&gt;=2,"6",IF(GD215&gt;=0,"10"))))</f>
        <v>1</v>
      </c>
      <c r="GJ215" s="4" t="str">
        <f t="shared" ref="GJ215:GJ224" si="338">IF(GE215&lt;=0.5,"1",IF(GE215&lt;1,"3",IF(GE215&lt;=3,"6",IF(GE215&gt;=3,"10"))))</f>
        <v>10</v>
      </c>
      <c r="GK215" s="209"/>
      <c r="GL215" s="212"/>
      <c r="GM215" s="67">
        <v>43166</v>
      </c>
      <c r="GN215" s="71">
        <v>22.1</v>
      </c>
      <c r="GO215" s="71">
        <v>26.9</v>
      </c>
      <c r="GP215" s="71">
        <v>2.6</v>
      </c>
      <c r="GQ215" s="71">
        <v>17.100000000000001</v>
      </c>
      <c r="GR215" s="70">
        <f t="shared" ref="GR215:GR224" si="339">(GS215+GT215+GU215+GV215)/4</f>
        <v>7.25</v>
      </c>
      <c r="GS215" s="4" t="str">
        <f t="shared" ref="GS215:GS224" si="340">IF(GN215&lt;=3,"1",IF(GN215&lt;5,"3",IF(GN215&lt;=15,"6",IF(GN215&gt;15,"10"))))</f>
        <v>10</v>
      </c>
      <c r="GT215" s="4" t="str">
        <f t="shared" ref="GT215:GT224" si="341">IF(GO215&lt;=20,"1",IF(GO215&lt;=49.9,"3",IF(GO215&lt;=100,"6",IF(GO215&gt;100,"10"))))</f>
        <v>3</v>
      </c>
      <c r="GU215" s="4" t="str">
        <f t="shared" ref="GU215:GU224" si="342">IF(GP215&gt;=6.5,"1",IF(GP215&gt;=4.6,"3",IF(GP215&gt;=2,"6",IF(GP215&gt;=0,"10"))))</f>
        <v>6</v>
      </c>
      <c r="GV215" s="4" t="str">
        <f t="shared" ref="GV215:GV224" si="343">IF(GQ215&lt;=0.5,"1",IF(GQ215&lt;1,"3",IF(GQ215&lt;=3,"6",IF(GQ215&gt;=3,"10"))))</f>
        <v>10</v>
      </c>
      <c r="GW215" s="209"/>
      <c r="GX215" s="212"/>
      <c r="GY215" s="67">
        <v>43166</v>
      </c>
      <c r="GZ215" s="71">
        <v>8.9</v>
      </c>
      <c r="HA215" s="71">
        <v>78.599999999999994</v>
      </c>
      <c r="HB215" s="71">
        <v>1.2</v>
      </c>
      <c r="HC215" s="71">
        <v>8.1199999999999992</v>
      </c>
      <c r="HD215" s="70">
        <f t="shared" ref="HD215:HD224" si="344">(HE215+HF215+HG215+HH215)/4</f>
        <v>8</v>
      </c>
      <c r="HE215" s="4" t="str">
        <f t="shared" ref="HE215:HE224" si="345">IF(GZ215&lt;=3,"1",IF(GZ215&lt;5,"3",IF(GZ215&lt;=15,"6",IF(GZ215&gt;15,"10"))))</f>
        <v>6</v>
      </c>
      <c r="HF215" s="4" t="str">
        <f t="shared" ref="HF215:HF224" si="346">IF(HA215&lt;=20,"1",IF(HA215&lt;=49.9,"3",IF(HA215&lt;=100,"6",IF(HA215&gt;100,"10"))))</f>
        <v>6</v>
      </c>
      <c r="HG215" s="4" t="str">
        <f t="shared" ref="HG215:HG224" si="347">IF(HB215&gt;=6.5,"1",IF(HB215&gt;=4.6,"3",IF(HB215&gt;=2,"6",IF(HB215&gt;=0,"10"))))</f>
        <v>10</v>
      </c>
      <c r="HH215" s="4" t="str">
        <f t="shared" ref="HH215:HH224" si="348">IF(HC215&lt;=0.5,"1",IF(HC215&lt;1,"3",IF(HC215&lt;=3,"6",IF(HC215&gt;=3,"10"))))</f>
        <v>10</v>
      </c>
      <c r="HI215" s="209"/>
      <c r="HJ215" s="212"/>
      <c r="HK215" s="67">
        <v>43166</v>
      </c>
      <c r="HL215" s="71">
        <v>39.1</v>
      </c>
      <c r="HM215" s="71">
        <v>59.9</v>
      </c>
      <c r="HN215" s="71">
        <v>4.8</v>
      </c>
      <c r="HO215" s="71">
        <v>12.7</v>
      </c>
      <c r="HP215" s="70">
        <f t="shared" ref="HP215:HP224" si="349">(HQ215+HR215+HS215+HT215)/4</f>
        <v>7.25</v>
      </c>
      <c r="HQ215" s="4" t="str">
        <f t="shared" ref="HQ215:HQ224" si="350">IF(HL215&lt;=3,"1",IF(HL215&lt;5,"3",IF(HL215&lt;=15,"6",IF(HL215&gt;15,"10"))))</f>
        <v>10</v>
      </c>
      <c r="HR215" s="4" t="str">
        <f t="shared" ref="HR215:HR224" si="351">IF(HM215&lt;=20,"1",IF(HM215&lt;=49.9,"3",IF(HM215&lt;=100,"6",IF(HM215&gt;100,"10"))))</f>
        <v>6</v>
      </c>
      <c r="HS215" s="4" t="str">
        <f t="shared" ref="HS215:HS224" si="352">IF(HN215&gt;=6.5,"1",IF(HN215&gt;=4.6,"3",IF(HN215&gt;=2,"6",IF(HN215&gt;=0,"10"))))</f>
        <v>3</v>
      </c>
      <c r="HT215" s="4" t="str">
        <f t="shared" ref="HT215:HT224" si="353">IF(HO215&lt;=0.5,"1",IF(HO215&lt;1,"3",IF(HO215&lt;=3,"6",IF(HO215&gt;=3,"10"))))</f>
        <v>10</v>
      </c>
    </row>
    <row r="216" spans="1:228" x14ac:dyDescent="0.25">
      <c r="A216" s="209"/>
      <c r="B216" s="212"/>
      <c r="C216" s="67">
        <v>43201</v>
      </c>
      <c r="D216" s="71">
        <v>1</v>
      </c>
      <c r="E216" s="71">
        <v>24.5</v>
      </c>
      <c r="F216" s="71">
        <v>7.9</v>
      </c>
      <c r="G216" s="71">
        <v>10.8</v>
      </c>
      <c r="H216" s="70">
        <f t="shared" si="274"/>
        <v>3.75</v>
      </c>
      <c r="I216" s="4" t="str">
        <f t="shared" si="275"/>
        <v>1</v>
      </c>
      <c r="J216" s="4" t="str">
        <f t="shared" si="276"/>
        <v>3</v>
      </c>
      <c r="K216" s="4" t="str">
        <f t="shared" si="277"/>
        <v>1</v>
      </c>
      <c r="L216" s="4" t="str">
        <f t="shared" si="278"/>
        <v>10</v>
      </c>
      <c r="M216" s="209"/>
      <c r="N216" s="212"/>
      <c r="O216" s="67">
        <v>43201</v>
      </c>
      <c r="P216" s="71">
        <v>1.1000000000000001</v>
      </c>
      <c r="Q216" s="71">
        <v>15.6</v>
      </c>
      <c r="R216" s="71">
        <v>6.7</v>
      </c>
      <c r="S216" s="71">
        <v>0.05</v>
      </c>
      <c r="T216" s="70">
        <f t="shared" si="279"/>
        <v>1</v>
      </c>
      <c r="U216" s="4" t="str">
        <f t="shared" si="280"/>
        <v>1</v>
      </c>
      <c r="V216" s="4" t="str">
        <f t="shared" si="281"/>
        <v>1</v>
      </c>
      <c r="W216" s="4" t="str">
        <f t="shared" si="282"/>
        <v>1</v>
      </c>
      <c r="X216" s="4" t="str">
        <f t="shared" si="283"/>
        <v>1</v>
      </c>
      <c r="Y216" s="209"/>
      <c r="Z216" s="212"/>
      <c r="AA216" s="67">
        <v>43201</v>
      </c>
      <c r="AB216" s="71" t="s">
        <v>30</v>
      </c>
      <c r="AC216" s="71" t="s">
        <v>30</v>
      </c>
      <c r="AD216" s="71" t="s">
        <v>30</v>
      </c>
      <c r="AE216" s="71" t="s">
        <v>30</v>
      </c>
      <c r="AF216" s="70" t="s">
        <v>30</v>
      </c>
      <c r="AG216" s="4" t="s">
        <v>30</v>
      </c>
      <c r="AH216" s="4" t="s">
        <v>30</v>
      </c>
      <c r="AI216" s="4" t="s">
        <v>30</v>
      </c>
      <c r="AJ216" s="4" t="s">
        <v>30</v>
      </c>
      <c r="AK216" s="209"/>
      <c r="AL216" s="212"/>
      <c r="AM216" s="67">
        <v>43201</v>
      </c>
      <c r="AN216" s="71">
        <v>31</v>
      </c>
      <c r="AO216" s="71">
        <v>25.8</v>
      </c>
      <c r="AP216" s="71">
        <v>4.2</v>
      </c>
      <c r="AQ216" s="71">
        <v>15.1</v>
      </c>
      <c r="AR216" s="70">
        <f t="shared" si="284"/>
        <v>7.25</v>
      </c>
      <c r="AS216" s="4" t="str">
        <f t="shared" si="285"/>
        <v>10</v>
      </c>
      <c r="AT216" s="4" t="str">
        <f t="shared" si="286"/>
        <v>3</v>
      </c>
      <c r="AU216" s="4" t="str">
        <f t="shared" si="287"/>
        <v>6</v>
      </c>
      <c r="AV216" s="4" t="str">
        <f t="shared" si="288"/>
        <v>10</v>
      </c>
      <c r="AW216" s="209"/>
      <c r="AX216" s="212"/>
      <c r="AY216" s="67">
        <v>43201</v>
      </c>
      <c r="AZ216" s="71">
        <v>11.3</v>
      </c>
      <c r="BA216" s="71">
        <v>14.2</v>
      </c>
      <c r="BB216" s="71">
        <v>3.1</v>
      </c>
      <c r="BC216" s="71">
        <v>9.01</v>
      </c>
      <c r="BD216" s="70">
        <f t="shared" si="289"/>
        <v>5.75</v>
      </c>
      <c r="BE216" s="4" t="str">
        <f t="shared" si="290"/>
        <v>6</v>
      </c>
      <c r="BF216" s="4" t="str">
        <f t="shared" si="291"/>
        <v>1</v>
      </c>
      <c r="BG216" s="4" t="str">
        <f t="shared" si="292"/>
        <v>6</v>
      </c>
      <c r="BH216" s="4" t="str">
        <f t="shared" si="293"/>
        <v>10</v>
      </c>
      <c r="BI216" s="209"/>
      <c r="BJ216" s="212"/>
      <c r="BK216" s="67">
        <v>43201</v>
      </c>
      <c r="BL216" s="71" t="s">
        <v>30</v>
      </c>
      <c r="BM216" s="71" t="s">
        <v>30</v>
      </c>
      <c r="BN216" s="71" t="s">
        <v>30</v>
      </c>
      <c r="BO216" s="71" t="s">
        <v>30</v>
      </c>
      <c r="BP216" s="70" t="s">
        <v>30</v>
      </c>
      <c r="BQ216" s="4" t="s">
        <v>30</v>
      </c>
      <c r="BR216" s="4" t="s">
        <v>30</v>
      </c>
      <c r="BS216" s="4" t="s">
        <v>30</v>
      </c>
      <c r="BT216" s="4" t="s">
        <v>30</v>
      </c>
      <c r="BU216" s="209"/>
      <c r="BV216" s="212"/>
      <c r="BW216" s="67">
        <v>43203</v>
      </c>
      <c r="BX216" s="134">
        <v>61.4</v>
      </c>
      <c r="BY216" s="134">
        <v>22.6</v>
      </c>
      <c r="BZ216" s="134">
        <v>2.6</v>
      </c>
      <c r="CA216" s="135">
        <v>124</v>
      </c>
      <c r="CB216" s="70">
        <f t="shared" si="294"/>
        <v>7.25</v>
      </c>
      <c r="CC216" s="4" t="str">
        <f t="shared" si="295"/>
        <v>10</v>
      </c>
      <c r="CD216" s="4" t="str">
        <f t="shared" si="296"/>
        <v>3</v>
      </c>
      <c r="CE216" s="4" t="str">
        <f t="shared" si="297"/>
        <v>6</v>
      </c>
      <c r="CF216" s="4" t="str">
        <f t="shared" si="298"/>
        <v>10</v>
      </c>
      <c r="CG216" s="209"/>
      <c r="CH216" s="212"/>
      <c r="CI216" s="67">
        <v>43203</v>
      </c>
      <c r="CJ216" s="136">
        <v>6.1</v>
      </c>
      <c r="CK216" s="136">
        <v>82.8</v>
      </c>
      <c r="CL216" s="136">
        <v>2.2000000000000002</v>
      </c>
      <c r="CM216" s="136">
        <v>2.1</v>
      </c>
      <c r="CN216" s="70">
        <f t="shared" si="299"/>
        <v>6</v>
      </c>
      <c r="CO216" s="4" t="str">
        <f t="shared" si="300"/>
        <v>6</v>
      </c>
      <c r="CP216" s="4" t="str">
        <f t="shared" si="301"/>
        <v>6</v>
      </c>
      <c r="CQ216" s="4" t="str">
        <f t="shared" si="302"/>
        <v>6</v>
      </c>
      <c r="CR216" s="4" t="str">
        <f t="shared" si="303"/>
        <v>6</v>
      </c>
      <c r="CS216" s="209"/>
      <c r="CT216" s="212"/>
      <c r="CU216" s="67">
        <v>43203</v>
      </c>
      <c r="CV216" s="136">
        <v>6.8</v>
      </c>
      <c r="CW216" s="136">
        <v>12</v>
      </c>
      <c r="CX216" s="136">
        <v>1.6</v>
      </c>
      <c r="CY216" s="136">
        <v>6.64</v>
      </c>
      <c r="CZ216" s="70">
        <f t="shared" si="304"/>
        <v>6.75</v>
      </c>
      <c r="DA216" s="4" t="str">
        <f t="shared" si="305"/>
        <v>6</v>
      </c>
      <c r="DB216" s="4" t="str">
        <f t="shared" si="306"/>
        <v>1</v>
      </c>
      <c r="DC216" s="4" t="str">
        <f t="shared" si="307"/>
        <v>10</v>
      </c>
      <c r="DD216" s="4" t="str">
        <f t="shared" si="308"/>
        <v>10</v>
      </c>
      <c r="DE216" s="209"/>
      <c r="DF216" s="212"/>
      <c r="DG216" s="67">
        <v>43203</v>
      </c>
      <c r="DH216" s="136">
        <v>10.9</v>
      </c>
      <c r="DI216" s="136">
        <v>29.1</v>
      </c>
      <c r="DJ216" s="136">
        <v>8.1</v>
      </c>
      <c r="DK216" s="136">
        <v>68.2</v>
      </c>
      <c r="DL216" s="70">
        <f t="shared" si="309"/>
        <v>5</v>
      </c>
      <c r="DM216" s="4" t="str">
        <f t="shared" si="310"/>
        <v>6</v>
      </c>
      <c r="DN216" s="4" t="str">
        <f t="shared" si="311"/>
        <v>3</v>
      </c>
      <c r="DO216" s="4" t="str">
        <f t="shared" si="312"/>
        <v>1</v>
      </c>
      <c r="DP216" s="4" t="str">
        <f t="shared" si="313"/>
        <v>10</v>
      </c>
      <c r="DQ216" s="209"/>
      <c r="DR216" s="212"/>
      <c r="DS216" s="67">
        <v>43203</v>
      </c>
      <c r="DT216" s="136">
        <v>9.4</v>
      </c>
      <c r="DU216" s="136">
        <v>35.4</v>
      </c>
      <c r="DV216" s="136">
        <v>6</v>
      </c>
      <c r="DW216" s="136">
        <v>56.9</v>
      </c>
      <c r="DX216" s="70">
        <f t="shared" si="314"/>
        <v>5.5</v>
      </c>
      <c r="DY216" s="4" t="str">
        <f t="shared" si="315"/>
        <v>6</v>
      </c>
      <c r="DZ216" s="4" t="str">
        <f t="shared" si="316"/>
        <v>3</v>
      </c>
      <c r="EA216" s="4" t="str">
        <f t="shared" si="317"/>
        <v>3</v>
      </c>
      <c r="EB216" s="4" t="str">
        <f t="shared" si="318"/>
        <v>10</v>
      </c>
      <c r="EC216" s="209"/>
      <c r="ED216" s="212"/>
      <c r="EE216" s="67">
        <v>43203</v>
      </c>
      <c r="EF216" s="136">
        <v>16.600000000000001</v>
      </c>
      <c r="EG216" s="136">
        <v>21.4</v>
      </c>
      <c r="EH216" s="136">
        <v>1.9</v>
      </c>
      <c r="EI216" s="136">
        <v>84.8</v>
      </c>
      <c r="EJ216" s="70">
        <f t="shared" si="319"/>
        <v>8.25</v>
      </c>
      <c r="EK216" s="4" t="str">
        <f t="shared" si="320"/>
        <v>10</v>
      </c>
      <c r="EL216" s="4" t="str">
        <f t="shared" si="321"/>
        <v>3</v>
      </c>
      <c r="EM216" s="4" t="str">
        <f t="shared" si="322"/>
        <v>10</v>
      </c>
      <c r="EN216" s="4" t="str">
        <f t="shared" si="323"/>
        <v>10</v>
      </c>
      <c r="EO216" s="209"/>
      <c r="EP216" s="212"/>
      <c r="EQ216" s="67">
        <v>43203</v>
      </c>
      <c r="ER216" s="71" t="s">
        <v>69</v>
      </c>
      <c r="ES216" s="71" t="s">
        <v>69</v>
      </c>
      <c r="ET216" s="71" t="s">
        <v>69</v>
      </c>
      <c r="EU216" s="71" t="s">
        <v>69</v>
      </c>
      <c r="EV216" s="70" t="s">
        <v>30</v>
      </c>
      <c r="EW216" s="4" t="s">
        <v>30</v>
      </c>
      <c r="EX216" s="4" t="s">
        <v>30</v>
      </c>
      <c r="EY216" s="4" t="s">
        <v>30</v>
      </c>
      <c r="EZ216" s="4" t="s">
        <v>30</v>
      </c>
      <c r="FA216" s="209"/>
      <c r="FB216" s="212"/>
      <c r="FC216" s="67">
        <v>43203</v>
      </c>
      <c r="FD216" s="136">
        <v>26.5</v>
      </c>
      <c r="FE216" s="136">
        <v>17</v>
      </c>
      <c r="FF216" s="136">
        <v>3.8</v>
      </c>
      <c r="FG216" s="136">
        <v>81.8</v>
      </c>
      <c r="FH216" s="70">
        <f t="shared" si="324"/>
        <v>6.75</v>
      </c>
      <c r="FI216" s="4" t="str">
        <f t="shared" si="325"/>
        <v>10</v>
      </c>
      <c r="FJ216" s="4" t="str">
        <f t="shared" si="326"/>
        <v>1</v>
      </c>
      <c r="FK216" s="4" t="str">
        <f t="shared" si="327"/>
        <v>6</v>
      </c>
      <c r="FL216" s="4" t="str">
        <f t="shared" si="328"/>
        <v>10</v>
      </c>
      <c r="FM216" s="209"/>
      <c r="FN216" s="212"/>
      <c r="FO216" s="67">
        <v>43203</v>
      </c>
      <c r="FP216" s="137">
        <v>21.6</v>
      </c>
      <c r="FQ216" s="137">
        <v>56.4</v>
      </c>
      <c r="FR216" s="137">
        <v>3.8</v>
      </c>
      <c r="FS216" s="137">
        <v>40.799999999999997</v>
      </c>
      <c r="FT216" s="70">
        <f t="shared" si="329"/>
        <v>8</v>
      </c>
      <c r="FU216" s="4" t="str">
        <f t="shared" si="330"/>
        <v>10</v>
      </c>
      <c r="FV216" s="4" t="str">
        <f t="shared" si="331"/>
        <v>6</v>
      </c>
      <c r="FW216" s="4" t="str">
        <f t="shared" si="332"/>
        <v>6</v>
      </c>
      <c r="FX216" s="4" t="str">
        <f t="shared" si="333"/>
        <v>10</v>
      </c>
      <c r="FY216" s="209"/>
      <c r="FZ216" s="212"/>
      <c r="GA216" s="67">
        <v>43203</v>
      </c>
      <c r="GB216" s="137">
        <v>12.9</v>
      </c>
      <c r="GC216" s="137">
        <v>69.2</v>
      </c>
      <c r="GD216" s="137">
        <v>6.2</v>
      </c>
      <c r="GE216" s="137">
        <v>24.3</v>
      </c>
      <c r="GF216" s="70">
        <f t="shared" si="334"/>
        <v>6.25</v>
      </c>
      <c r="GG216" s="4" t="str">
        <f t="shared" si="335"/>
        <v>6</v>
      </c>
      <c r="GH216" s="4" t="str">
        <f t="shared" si="336"/>
        <v>6</v>
      </c>
      <c r="GI216" s="4" t="str">
        <f t="shared" si="337"/>
        <v>3</v>
      </c>
      <c r="GJ216" s="4" t="str">
        <f t="shared" si="338"/>
        <v>10</v>
      </c>
      <c r="GK216" s="209"/>
      <c r="GL216" s="212"/>
      <c r="GM216" s="67">
        <v>43203</v>
      </c>
      <c r="GN216" s="138">
        <v>23.9</v>
      </c>
      <c r="GO216" s="138">
        <v>40.6</v>
      </c>
      <c r="GP216" s="138">
        <v>5.4</v>
      </c>
      <c r="GQ216" s="138">
        <v>42.5</v>
      </c>
      <c r="GR216" s="70">
        <f t="shared" si="339"/>
        <v>6.5</v>
      </c>
      <c r="GS216" s="4" t="str">
        <f t="shared" si="340"/>
        <v>10</v>
      </c>
      <c r="GT216" s="4" t="str">
        <f t="shared" si="341"/>
        <v>3</v>
      </c>
      <c r="GU216" s="4" t="str">
        <f t="shared" si="342"/>
        <v>3</v>
      </c>
      <c r="GV216" s="4" t="str">
        <f t="shared" si="343"/>
        <v>10</v>
      </c>
      <c r="GW216" s="209"/>
      <c r="GX216" s="212"/>
      <c r="GY216" s="67">
        <v>43203</v>
      </c>
      <c r="GZ216" s="71" t="s">
        <v>69</v>
      </c>
      <c r="HA216" s="71" t="s">
        <v>69</v>
      </c>
      <c r="HB216" s="71" t="s">
        <v>69</v>
      </c>
      <c r="HC216" s="71" t="s">
        <v>69</v>
      </c>
      <c r="HD216" s="70" t="s">
        <v>30</v>
      </c>
      <c r="HE216" s="4" t="s">
        <v>30</v>
      </c>
      <c r="HF216" s="4" t="s">
        <v>30</v>
      </c>
      <c r="HG216" s="4" t="s">
        <v>30</v>
      </c>
      <c r="HH216" s="4" t="s">
        <v>30</v>
      </c>
      <c r="HI216" s="209"/>
      <c r="HJ216" s="212"/>
      <c r="HK216" s="67">
        <v>43203</v>
      </c>
      <c r="HL216" s="139">
        <v>43.8</v>
      </c>
      <c r="HM216" s="139">
        <v>24.9</v>
      </c>
      <c r="HN216" s="139">
        <v>2.2999999999999998</v>
      </c>
      <c r="HO216" s="140">
        <v>72.8</v>
      </c>
      <c r="HP216" s="70">
        <f t="shared" si="349"/>
        <v>7.25</v>
      </c>
      <c r="HQ216" s="4" t="str">
        <f t="shared" si="350"/>
        <v>10</v>
      </c>
      <c r="HR216" s="4" t="str">
        <f t="shared" si="351"/>
        <v>3</v>
      </c>
      <c r="HS216" s="4" t="str">
        <f t="shared" si="352"/>
        <v>6</v>
      </c>
      <c r="HT216" s="4" t="str">
        <f t="shared" si="353"/>
        <v>10</v>
      </c>
    </row>
    <row r="217" spans="1:228" x14ac:dyDescent="0.25">
      <c r="A217" s="209"/>
      <c r="B217" s="212"/>
      <c r="C217" s="3">
        <v>43230</v>
      </c>
      <c r="D217" s="73">
        <v>1.5</v>
      </c>
      <c r="E217" s="73">
        <v>59.5</v>
      </c>
      <c r="F217" s="73">
        <v>6</v>
      </c>
      <c r="G217" s="73">
        <v>0.12</v>
      </c>
      <c r="H217" s="70">
        <f t="shared" si="274"/>
        <v>2.75</v>
      </c>
      <c r="I217" s="4" t="str">
        <f t="shared" si="275"/>
        <v>1</v>
      </c>
      <c r="J217" s="4" t="str">
        <f t="shared" si="276"/>
        <v>6</v>
      </c>
      <c r="K217" s="4" t="str">
        <f t="shared" si="277"/>
        <v>3</v>
      </c>
      <c r="L217" s="4" t="str">
        <f t="shared" si="278"/>
        <v>1</v>
      </c>
      <c r="M217" s="209"/>
      <c r="N217" s="212"/>
      <c r="O217" s="3">
        <v>43230</v>
      </c>
      <c r="P217" s="73">
        <v>1.8</v>
      </c>
      <c r="Q217" s="73">
        <v>126</v>
      </c>
      <c r="R217" s="73">
        <v>4.9000000000000004</v>
      </c>
      <c r="S217" s="73">
        <v>0.22</v>
      </c>
      <c r="T217" s="70">
        <f t="shared" si="279"/>
        <v>3.75</v>
      </c>
      <c r="U217" s="4" t="str">
        <f t="shared" si="280"/>
        <v>1</v>
      </c>
      <c r="V217" s="4" t="str">
        <f t="shared" si="281"/>
        <v>10</v>
      </c>
      <c r="W217" s="4" t="str">
        <f t="shared" si="282"/>
        <v>3</v>
      </c>
      <c r="X217" s="4" t="str">
        <f t="shared" si="283"/>
        <v>1</v>
      </c>
      <c r="Y217" s="209"/>
      <c r="Z217" s="212"/>
      <c r="AA217" s="3">
        <v>43230</v>
      </c>
      <c r="AB217" s="73" t="s">
        <v>30</v>
      </c>
      <c r="AC217" s="73" t="s">
        <v>30</v>
      </c>
      <c r="AD217" s="73" t="s">
        <v>30</v>
      </c>
      <c r="AE217" s="73" t="s">
        <v>30</v>
      </c>
      <c r="AF217" s="70" t="s">
        <v>30</v>
      </c>
      <c r="AG217" s="4" t="s">
        <v>30</v>
      </c>
      <c r="AH217" s="4" t="s">
        <v>30</v>
      </c>
      <c r="AI217" s="4" t="s">
        <v>30</v>
      </c>
      <c r="AJ217" s="4" t="s">
        <v>30</v>
      </c>
      <c r="AK217" s="209"/>
      <c r="AL217" s="212"/>
      <c r="AM217" s="3">
        <v>43230</v>
      </c>
      <c r="AN217" s="73">
        <v>12.8</v>
      </c>
      <c r="AO217" s="73">
        <v>26.9</v>
      </c>
      <c r="AP217" s="73">
        <v>2.4</v>
      </c>
      <c r="AQ217" s="73">
        <v>4.28</v>
      </c>
      <c r="AR217" s="70">
        <f t="shared" si="284"/>
        <v>6.25</v>
      </c>
      <c r="AS217" s="4" t="str">
        <f t="shared" si="285"/>
        <v>6</v>
      </c>
      <c r="AT217" s="4" t="str">
        <f t="shared" si="286"/>
        <v>3</v>
      </c>
      <c r="AU217" s="4" t="str">
        <f t="shared" si="287"/>
        <v>6</v>
      </c>
      <c r="AV217" s="4" t="str">
        <f t="shared" si="288"/>
        <v>10</v>
      </c>
      <c r="AW217" s="209"/>
      <c r="AX217" s="212"/>
      <c r="AY217" s="3">
        <v>43230</v>
      </c>
      <c r="AZ217" s="73">
        <v>3.8</v>
      </c>
      <c r="BA217" s="73">
        <v>59.2</v>
      </c>
      <c r="BB217" s="73">
        <v>0.9</v>
      </c>
      <c r="BC217" s="73">
        <v>4.1500000000000004</v>
      </c>
      <c r="BD217" s="70">
        <f t="shared" si="289"/>
        <v>7.25</v>
      </c>
      <c r="BE217" s="4" t="str">
        <f t="shared" si="290"/>
        <v>3</v>
      </c>
      <c r="BF217" s="4" t="str">
        <f t="shared" si="291"/>
        <v>6</v>
      </c>
      <c r="BG217" s="4" t="str">
        <f t="shared" si="292"/>
        <v>10</v>
      </c>
      <c r="BH217" s="4" t="str">
        <f t="shared" si="293"/>
        <v>10</v>
      </c>
      <c r="BI217" s="209"/>
      <c r="BJ217" s="212"/>
      <c r="BK217" s="3">
        <v>43230</v>
      </c>
      <c r="BL217" s="73" t="s">
        <v>30</v>
      </c>
      <c r="BM217" s="73" t="s">
        <v>30</v>
      </c>
      <c r="BN217" s="73" t="s">
        <v>30</v>
      </c>
      <c r="BO217" s="73" t="s">
        <v>30</v>
      </c>
      <c r="BP217" s="70" t="s">
        <v>30</v>
      </c>
      <c r="BQ217" s="4" t="s">
        <v>30</v>
      </c>
      <c r="BR217" s="4" t="s">
        <v>30</v>
      </c>
      <c r="BS217" s="4" t="s">
        <v>30</v>
      </c>
      <c r="BT217" s="4" t="s">
        <v>30</v>
      </c>
      <c r="BU217" s="209"/>
      <c r="BV217" s="212"/>
      <c r="BW217" s="3">
        <v>43238</v>
      </c>
      <c r="BX217" s="73">
        <v>110</v>
      </c>
      <c r="BY217" s="73">
        <v>36.1</v>
      </c>
      <c r="BZ217" s="73">
        <v>2.4</v>
      </c>
      <c r="CA217" s="73">
        <v>49.1</v>
      </c>
      <c r="CB217" s="70">
        <f t="shared" si="294"/>
        <v>7.25</v>
      </c>
      <c r="CC217" s="4" t="str">
        <f t="shared" si="295"/>
        <v>10</v>
      </c>
      <c r="CD217" s="4" t="str">
        <f t="shared" si="296"/>
        <v>3</v>
      </c>
      <c r="CE217" s="4" t="str">
        <f t="shared" si="297"/>
        <v>6</v>
      </c>
      <c r="CF217" s="4" t="str">
        <f t="shared" si="298"/>
        <v>10</v>
      </c>
      <c r="CG217" s="209"/>
      <c r="CH217" s="212"/>
      <c r="CI217" s="3">
        <v>43238</v>
      </c>
      <c r="CJ217" s="73">
        <v>6.1</v>
      </c>
      <c r="CK217" s="73">
        <v>7</v>
      </c>
      <c r="CL217" s="73">
        <v>1.5</v>
      </c>
      <c r="CM217" s="73">
        <v>2.1800000000000002</v>
      </c>
      <c r="CN217" s="70">
        <f t="shared" si="299"/>
        <v>5.75</v>
      </c>
      <c r="CO217" s="4" t="str">
        <f t="shared" si="300"/>
        <v>6</v>
      </c>
      <c r="CP217" s="4" t="str">
        <f t="shared" si="301"/>
        <v>1</v>
      </c>
      <c r="CQ217" s="4" t="str">
        <f t="shared" si="302"/>
        <v>10</v>
      </c>
      <c r="CR217" s="4" t="str">
        <f t="shared" si="303"/>
        <v>6</v>
      </c>
      <c r="CS217" s="209"/>
      <c r="CT217" s="212"/>
      <c r="CU217" s="3">
        <v>43238</v>
      </c>
      <c r="CV217" s="73">
        <v>6.7</v>
      </c>
      <c r="CW217" s="73">
        <v>42.9</v>
      </c>
      <c r="CX217" s="73">
        <v>3.2</v>
      </c>
      <c r="CY217" s="73">
        <v>1.57</v>
      </c>
      <c r="CZ217" s="70">
        <f t="shared" si="304"/>
        <v>5.25</v>
      </c>
      <c r="DA217" s="4" t="str">
        <f t="shared" si="305"/>
        <v>6</v>
      </c>
      <c r="DB217" s="4" t="str">
        <f t="shared" si="306"/>
        <v>3</v>
      </c>
      <c r="DC217" s="4" t="str">
        <f t="shared" si="307"/>
        <v>6</v>
      </c>
      <c r="DD217" s="4" t="str">
        <f t="shared" si="308"/>
        <v>6</v>
      </c>
      <c r="DE217" s="209"/>
      <c r="DF217" s="212"/>
      <c r="DG217" s="3">
        <v>43238</v>
      </c>
      <c r="DH217" s="73" t="s">
        <v>30</v>
      </c>
      <c r="DI217" s="73" t="s">
        <v>30</v>
      </c>
      <c r="DJ217" s="73" t="s">
        <v>30</v>
      </c>
      <c r="DK217" s="73" t="s">
        <v>30</v>
      </c>
      <c r="DL217" s="70" t="s">
        <v>30</v>
      </c>
      <c r="DM217" s="4" t="s">
        <v>30</v>
      </c>
      <c r="DN217" s="4" t="s">
        <v>30</v>
      </c>
      <c r="DO217" s="4" t="s">
        <v>30</v>
      </c>
      <c r="DP217" s="4" t="s">
        <v>30</v>
      </c>
      <c r="DQ217" s="209"/>
      <c r="DR217" s="212"/>
      <c r="DS217" s="3">
        <v>43238</v>
      </c>
      <c r="DT217" s="73">
        <v>12.3</v>
      </c>
      <c r="DU217" s="73">
        <v>9</v>
      </c>
      <c r="DV217" s="73">
        <v>2</v>
      </c>
      <c r="DW217" s="73">
        <v>19.2</v>
      </c>
      <c r="DX217" s="70">
        <f t="shared" si="314"/>
        <v>5.75</v>
      </c>
      <c r="DY217" s="4" t="str">
        <f t="shared" si="315"/>
        <v>6</v>
      </c>
      <c r="DZ217" s="4" t="str">
        <f t="shared" si="316"/>
        <v>1</v>
      </c>
      <c r="EA217" s="4" t="str">
        <f t="shared" si="317"/>
        <v>6</v>
      </c>
      <c r="EB217" s="4" t="str">
        <f t="shared" si="318"/>
        <v>10</v>
      </c>
      <c r="EC217" s="209"/>
      <c r="ED217" s="212"/>
      <c r="EE217" s="3">
        <v>43238</v>
      </c>
      <c r="EF217" s="73">
        <v>14.2</v>
      </c>
      <c r="EG217" s="73">
        <v>9.1</v>
      </c>
      <c r="EH217" s="73">
        <v>4</v>
      </c>
      <c r="EI217" s="73">
        <v>20.3</v>
      </c>
      <c r="EJ217" s="70">
        <f t="shared" si="319"/>
        <v>5.75</v>
      </c>
      <c r="EK217" s="4" t="str">
        <f t="shared" si="320"/>
        <v>6</v>
      </c>
      <c r="EL217" s="4" t="str">
        <f t="shared" si="321"/>
        <v>1</v>
      </c>
      <c r="EM217" s="4" t="str">
        <f t="shared" si="322"/>
        <v>6</v>
      </c>
      <c r="EN217" s="4" t="str">
        <f t="shared" si="323"/>
        <v>10</v>
      </c>
      <c r="EO217" s="209"/>
      <c r="EP217" s="212"/>
      <c r="EQ217" s="3">
        <v>43238</v>
      </c>
      <c r="ER217" s="73" t="s">
        <v>30</v>
      </c>
      <c r="ES217" s="73" t="s">
        <v>30</v>
      </c>
      <c r="ET217" s="73" t="s">
        <v>30</v>
      </c>
      <c r="EU217" s="73" t="s">
        <v>30</v>
      </c>
      <c r="EV217" s="70" t="s">
        <v>33</v>
      </c>
      <c r="EW217" s="4" t="s">
        <v>30</v>
      </c>
      <c r="EX217" s="4" t="s">
        <v>30</v>
      </c>
      <c r="EY217" s="4" t="s">
        <v>30</v>
      </c>
      <c r="EZ217" s="4" t="s">
        <v>30</v>
      </c>
      <c r="FA217" s="209"/>
      <c r="FB217" s="212"/>
      <c r="FC217" s="3">
        <v>43238</v>
      </c>
      <c r="FD217" s="73">
        <v>14.5</v>
      </c>
      <c r="FE217" s="73">
        <v>19.399999999999999</v>
      </c>
      <c r="FF217" s="73">
        <v>3.9</v>
      </c>
      <c r="FG217" s="73">
        <v>15.2</v>
      </c>
      <c r="FH217" s="70">
        <f t="shared" si="324"/>
        <v>5.75</v>
      </c>
      <c r="FI217" s="4" t="str">
        <f t="shared" si="325"/>
        <v>6</v>
      </c>
      <c r="FJ217" s="4" t="str">
        <f t="shared" si="326"/>
        <v>1</v>
      </c>
      <c r="FK217" s="4" t="str">
        <f t="shared" si="327"/>
        <v>6</v>
      </c>
      <c r="FL217" s="4" t="str">
        <f t="shared" si="328"/>
        <v>10</v>
      </c>
      <c r="FM217" s="209"/>
      <c r="FN217" s="212"/>
      <c r="FO217" s="3">
        <v>43238</v>
      </c>
      <c r="FP217" s="73">
        <v>9.6999999999999993</v>
      </c>
      <c r="FQ217" s="73">
        <v>37.299999999999997</v>
      </c>
      <c r="FR217" s="73">
        <v>4.4000000000000004</v>
      </c>
      <c r="FS217" s="73">
        <v>7.7</v>
      </c>
      <c r="FT217" s="70">
        <f t="shared" si="329"/>
        <v>6.25</v>
      </c>
      <c r="FU217" s="4" t="str">
        <f t="shared" si="330"/>
        <v>6</v>
      </c>
      <c r="FV217" s="4" t="str">
        <f t="shared" si="331"/>
        <v>3</v>
      </c>
      <c r="FW217" s="4" t="str">
        <f t="shared" si="332"/>
        <v>6</v>
      </c>
      <c r="FX217" s="4" t="str">
        <f t="shared" si="333"/>
        <v>10</v>
      </c>
      <c r="FY217" s="209"/>
      <c r="FZ217" s="212"/>
      <c r="GA217" s="128">
        <v>43238</v>
      </c>
      <c r="GB217" s="73">
        <v>6.2</v>
      </c>
      <c r="GC217" s="73">
        <v>33.1</v>
      </c>
      <c r="GD217" s="73">
        <v>1.3</v>
      </c>
      <c r="GE217" s="73">
        <v>3.93</v>
      </c>
      <c r="GF217" s="70">
        <f t="shared" si="334"/>
        <v>7.25</v>
      </c>
      <c r="GG217" s="4" t="str">
        <f t="shared" si="335"/>
        <v>6</v>
      </c>
      <c r="GH217" s="4" t="str">
        <f t="shared" si="336"/>
        <v>3</v>
      </c>
      <c r="GI217" s="4" t="str">
        <f t="shared" si="337"/>
        <v>10</v>
      </c>
      <c r="GJ217" s="4" t="str">
        <f t="shared" si="338"/>
        <v>10</v>
      </c>
      <c r="GK217" s="209"/>
      <c r="GL217" s="212"/>
      <c r="GM217" s="3">
        <v>43238</v>
      </c>
      <c r="GN217" s="71">
        <v>18</v>
      </c>
      <c r="GO217" s="71">
        <v>38.4</v>
      </c>
      <c r="GP217" s="71">
        <v>3</v>
      </c>
      <c r="GQ217" s="71">
        <v>12.5</v>
      </c>
      <c r="GR217" s="70">
        <f t="shared" si="339"/>
        <v>7.25</v>
      </c>
      <c r="GS217" s="4" t="str">
        <f t="shared" si="340"/>
        <v>10</v>
      </c>
      <c r="GT217" s="4" t="str">
        <f t="shared" si="341"/>
        <v>3</v>
      </c>
      <c r="GU217" s="4" t="str">
        <f t="shared" si="342"/>
        <v>6</v>
      </c>
      <c r="GV217" s="4" t="str">
        <f t="shared" si="343"/>
        <v>10</v>
      </c>
      <c r="GW217" s="209"/>
      <c r="GX217" s="212"/>
      <c r="GY217" s="3">
        <v>43238</v>
      </c>
      <c r="GZ217" s="73">
        <v>16.600000000000001</v>
      </c>
      <c r="HA217" s="73">
        <v>23.2</v>
      </c>
      <c r="HB217" s="73">
        <v>1.6</v>
      </c>
      <c r="HC217" s="73">
        <v>24.4</v>
      </c>
      <c r="HD217" s="70">
        <f t="shared" si="344"/>
        <v>8.25</v>
      </c>
      <c r="HE217" s="4" t="str">
        <f t="shared" si="345"/>
        <v>10</v>
      </c>
      <c r="HF217" s="4" t="str">
        <f t="shared" si="346"/>
        <v>3</v>
      </c>
      <c r="HG217" s="4" t="str">
        <f t="shared" si="347"/>
        <v>10</v>
      </c>
      <c r="HH217" s="4" t="str">
        <f t="shared" si="348"/>
        <v>10</v>
      </c>
      <c r="HI217" s="209"/>
      <c r="HJ217" s="212"/>
      <c r="HK217" s="3">
        <v>43238</v>
      </c>
      <c r="HL217" s="73">
        <v>33.799999999999997</v>
      </c>
      <c r="HM217" s="73">
        <v>13</v>
      </c>
      <c r="HN217" s="73">
        <v>4</v>
      </c>
      <c r="HO217" s="73">
        <v>24.8</v>
      </c>
      <c r="HP217" s="70">
        <f t="shared" si="349"/>
        <v>6.75</v>
      </c>
      <c r="HQ217" s="4" t="str">
        <f t="shared" si="350"/>
        <v>10</v>
      </c>
      <c r="HR217" s="4" t="str">
        <f t="shared" si="351"/>
        <v>1</v>
      </c>
      <c r="HS217" s="4" t="str">
        <f t="shared" si="352"/>
        <v>6</v>
      </c>
      <c r="HT217" s="4" t="str">
        <f t="shared" si="353"/>
        <v>10</v>
      </c>
    </row>
    <row r="218" spans="1:228" x14ac:dyDescent="0.25">
      <c r="A218" s="209"/>
      <c r="B218" s="212"/>
      <c r="C218" s="3">
        <v>43259</v>
      </c>
      <c r="D218" s="76">
        <v>1.7</v>
      </c>
      <c r="E218" s="76">
        <v>32.1</v>
      </c>
      <c r="F218" s="76">
        <v>6.6</v>
      </c>
      <c r="G218" s="76">
        <v>0.05</v>
      </c>
      <c r="H218" s="70">
        <f t="shared" si="274"/>
        <v>1.5</v>
      </c>
      <c r="I218" s="4" t="str">
        <f t="shared" si="275"/>
        <v>1</v>
      </c>
      <c r="J218" s="4" t="str">
        <f t="shared" si="276"/>
        <v>3</v>
      </c>
      <c r="K218" s="4" t="str">
        <f t="shared" si="277"/>
        <v>1</v>
      </c>
      <c r="L218" s="4" t="str">
        <f t="shared" si="278"/>
        <v>1</v>
      </c>
      <c r="M218" s="209"/>
      <c r="N218" s="212"/>
      <c r="O218" s="3">
        <v>43259</v>
      </c>
      <c r="P218" s="76">
        <v>2.1</v>
      </c>
      <c r="Q218" s="76">
        <v>29.8</v>
      </c>
      <c r="R218" s="76">
        <v>4.5</v>
      </c>
      <c r="S218" s="76">
        <v>0.12</v>
      </c>
      <c r="T218" s="70">
        <f t="shared" si="279"/>
        <v>2.75</v>
      </c>
      <c r="U218" s="4" t="str">
        <f t="shared" si="280"/>
        <v>1</v>
      </c>
      <c r="V218" s="4" t="str">
        <f t="shared" si="281"/>
        <v>3</v>
      </c>
      <c r="W218" s="4" t="str">
        <f t="shared" si="282"/>
        <v>6</v>
      </c>
      <c r="X218" s="4" t="str">
        <f t="shared" si="283"/>
        <v>1</v>
      </c>
      <c r="Y218" s="209"/>
      <c r="Z218" s="212"/>
      <c r="AA218" s="3">
        <v>43259</v>
      </c>
      <c r="AB218" s="73" t="s">
        <v>30</v>
      </c>
      <c r="AC218" s="73" t="s">
        <v>30</v>
      </c>
      <c r="AD218" s="73" t="s">
        <v>30</v>
      </c>
      <c r="AE218" s="73" t="s">
        <v>30</v>
      </c>
      <c r="AF218" s="70" t="s">
        <v>30</v>
      </c>
      <c r="AG218" s="4" t="s">
        <v>30</v>
      </c>
      <c r="AH218" s="4" t="s">
        <v>30</v>
      </c>
      <c r="AI218" s="4" t="s">
        <v>30</v>
      </c>
      <c r="AJ218" s="4" t="s">
        <v>30</v>
      </c>
      <c r="AK218" s="209"/>
      <c r="AL218" s="212"/>
      <c r="AM218" s="3">
        <v>43259</v>
      </c>
      <c r="AN218" s="76">
        <v>31.2</v>
      </c>
      <c r="AO218" s="76">
        <v>22.2</v>
      </c>
      <c r="AP218" s="76">
        <v>6.4</v>
      </c>
      <c r="AQ218" s="76">
        <v>6.2</v>
      </c>
      <c r="AR218" s="70">
        <f t="shared" si="284"/>
        <v>6.5</v>
      </c>
      <c r="AS218" s="4" t="str">
        <f t="shared" si="285"/>
        <v>10</v>
      </c>
      <c r="AT218" s="4" t="str">
        <f t="shared" si="286"/>
        <v>3</v>
      </c>
      <c r="AU218" s="4" t="str">
        <f t="shared" si="287"/>
        <v>3</v>
      </c>
      <c r="AV218" s="4" t="str">
        <f t="shared" si="288"/>
        <v>10</v>
      </c>
      <c r="AW218" s="209"/>
      <c r="AX218" s="212"/>
      <c r="AY218" s="3">
        <v>43259</v>
      </c>
      <c r="AZ218" s="76">
        <v>9.1999999999999993</v>
      </c>
      <c r="BA218" s="76">
        <v>15.6</v>
      </c>
      <c r="BB218" s="76">
        <v>3.2</v>
      </c>
      <c r="BC218" s="76">
        <v>8.18</v>
      </c>
      <c r="BD218" s="70">
        <f t="shared" si="289"/>
        <v>5.75</v>
      </c>
      <c r="BE218" s="4" t="str">
        <f t="shared" si="290"/>
        <v>6</v>
      </c>
      <c r="BF218" s="4" t="str">
        <f t="shared" si="291"/>
        <v>1</v>
      </c>
      <c r="BG218" s="4" t="str">
        <f t="shared" si="292"/>
        <v>6</v>
      </c>
      <c r="BH218" s="4" t="str">
        <f t="shared" si="293"/>
        <v>10</v>
      </c>
      <c r="BI218" s="209"/>
      <c r="BJ218" s="212"/>
      <c r="BK218" s="3">
        <v>43259</v>
      </c>
      <c r="BL218" s="73" t="s">
        <v>30</v>
      </c>
      <c r="BM218" s="73" t="s">
        <v>30</v>
      </c>
      <c r="BN218" s="73" t="s">
        <v>30</v>
      </c>
      <c r="BO218" s="73" t="s">
        <v>30</v>
      </c>
      <c r="BP218" s="70" t="s">
        <v>30</v>
      </c>
      <c r="BQ218" s="4" t="s">
        <v>30</v>
      </c>
      <c r="BR218" s="4" t="s">
        <v>30</v>
      </c>
      <c r="BS218" s="4" t="s">
        <v>30</v>
      </c>
      <c r="BT218" s="4" t="s">
        <v>30</v>
      </c>
      <c r="BU218" s="209"/>
      <c r="BV218" s="212"/>
      <c r="BW218" s="3">
        <v>43279</v>
      </c>
      <c r="BX218" s="76">
        <v>67.8</v>
      </c>
      <c r="BY218" s="76">
        <v>32</v>
      </c>
      <c r="BZ218" s="76">
        <v>1.7</v>
      </c>
      <c r="CA218" s="76">
        <v>36.799999999999997</v>
      </c>
      <c r="CB218" s="70">
        <f t="shared" si="294"/>
        <v>8.25</v>
      </c>
      <c r="CC218" s="4" t="str">
        <f t="shared" si="295"/>
        <v>10</v>
      </c>
      <c r="CD218" s="4" t="str">
        <f t="shared" si="296"/>
        <v>3</v>
      </c>
      <c r="CE218" s="4" t="str">
        <f t="shared" si="297"/>
        <v>10</v>
      </c>
      <c r="CF218" s="4" t="str">
        <f t="shared" si="298"/>
        <v>10</v>
      </c>
      <c r="CG218" s="209"/>
      <c r="CH218" s="212"/>
      <c r="CI218" s="3">
        <v>43279</v>
      </c>
      <c r="CJ218" s="76">
        <v>8.5</v>
      </c>
      <c r="CK218" s="76">
        <v>15.5</v>
      </c>
      <c r="CL218" s="76">
        <v>2.1</v>
      </c>
      <c r="CM218" s="76">
        <v>1.24</v>
      </c>
      <c r="CN218" s="70">
        <f t="shared" si="299"/>
        <v>4.75</v>
      </c>
      <c r="CO218" s="4" t="str">
        <f t="shared" si="300"/>
        <v>6</v>
      </c>
      <c r="CP218" s="4" t="str">
        <f t="shared" si="301"/>
        <v>1</v>
      </c>
      <c r="CQ218" s="4" t="str">
        <f t="shared" si="302"/>
        <v>6</v>
      </c>
      <c r="CR218" s="4" t="str">
        <f t="shared" si="303"/>
        <v>6</v>
      </c>
      <c r="CS218" s="209"/>
      <c r="CT218" s="212"/>
      <c r="CU218" s="3">
        <v>43279</v>
      </c>
      <c r="CV218" s="76">
        <v>6.5</v>
      </c>
      <c r="CW218" s="76">
        <v>25.9</v>
      </c>
      <c r="CX218" s="76">
        <v>3</v>
      </c>
      <c r="CY218" s="76">
        <v>2.44</v>
      </c>
      <c r="CZ218" s="70">
        <f t="shared" si="304"/>
        <v>5.25</v>
      </c>
      <c r="DA218" s="4" t="str">
        <f t="shared" si="305"/>
        <v>6</v>
      </c>
      <c r="DB218" s="4" t="str">
        <f t="shared" si="306"/>
        <v>3</v>
      </c>
      <c r="DC218" s="4" t="str">
        <f t="shared" si="307"/>
        <v>6</v>
      </c>
      <c r="DD218" s="4" t="str">
        <f t="shared" si="308"/>
        <v>6</v>
      </c>
      <c r="DE218" s="209"/>
      <c r="DF218" s="212"/>
      <c r="DG218" s="3">
        <v>43279</v>
      </c>
      <c r="DH218" s="76">
        <v>7.9</v>
      </c>
      <c r="DI218" s="76">
        <v>18.399999999999999</v>
      </c>
      <c r="DJ218" s="76">
        <v>6</v>
      </c>
      <c r="DK218" s="76">
        <v>12.4</v>
      </c>
      <c r="DL218" s="70">
        <f t="shared" si="309"/>
        <v>5</v>
      </c>
      <c r="DM218" s="4" t="str">
        <f t="shared" si="310"/>
        <v>6</v>
      </c>
      <c r="DN218" s="4" t="str">
        <f t="shared" si="311"/>
        <v>1</v>
      </c>
      <c r="DO218" s="4" t="str">
        <f t="shared" si="312"/>
        <v>3</v>
      </c>
      <c r="DP218" s="4" t="str">
        <f t="shared" si="313"/>
        <v>10</v>
      </c>
      <c r="DQ218" s="209"/>
      <c r="DR218" s="212"/>
      <c r="DS218" s="3">
        <v>43279</v>
      </c>
      <c r="DT218" s="76">
        <v>8.6</v>
      </c>
      <c r="DU218" s="76">
        <v>23.8</v>
      </c>
      <c r="DV218" s="76">
        <v>5.9</v>
      </c>
      <c r="DW218" s="76">
        <v>6</v>
      </c>
      <c r="DX218" s="70">
        <f t="shared" si="314"/>
        <v>5.5</v>
      </c>
      <c r="DY218" s="4" t="str">
        <f t="shared" si="315"/>
        <v>6</v>
      </c>
      <c r="DZ218" s="4" t="str">
        <f t="shared" si="316"/>
        <v>3</v>
      </c>
      <c r="EA218" s="4" t="str">
        <f t="shared" si="317"/>
        <v>3</v>
      </c>
      <c r="EB218" s="4" t="str">
        <f t="shared" si="318"/>
        <v>10</v>
      </c>
      <c r="EC218" s="209"/>
      <c r="ED218" s="212"/>
      <c r="EE218" s="3">
        <v>43279</v>
      </c>
      <c r="EF218" s="76">
        <v>10.9</v>
      </c>
      <c r="EG218" s="76">
        <v>30.8</v>
      </c>
      <c r="EH218" s="76">
        <v>2</v>
      </c>
      <c r="EI218" s="76">
        <v>7.75</v>
      </c>
      <c r="EJ218" s="70">
        <f t="shared" si="319"/>
        <v>6.25</v>
      </c>
      <c r="EK218" s="4" t="str">
        <f t="shared" si="320"/>
        <v>6</v>
      </c>
      <c r="EL218" s="4" t="str">
        <f t="shared" si="321"/>
        <v>3</v>
      </c>
      <c r="EM218" s="4" t="str">
        <f t="shared" si="322"/>
        <v>6</v>
      </c>
      <c r="EN218" s="4" t="str">
        <f t="shared" si="323"/>
        <v>10</v>
      </c>
      <c r="EO218" s="209"/>
      <c r="EP218" s="212"/>
      <c r="EQ218" s="3">
        <v>43279</v>
      </c>
      <c r="ER218" s="73" t="s">
        <v>30</v>
      </c>
      <c r="ES218" s="73" t="s">
        <v>30</v>
      </c>
      <c r="ET218" s="73" t="s">
        <v>30</v>
      </c>
      <c r="EU218" s="73" t="s">
        <v>30</v>
      </c>
      <c r="EV218" s="70" t="s">
        <v>33</v>
      </c>
      <c r="EW218" s="4" t="s">
        <v>30</v>
      </c>
      <c r="EX218" s="4" t="s">
        <v>30</v>
      </c>
      <c r="EY218" s="4" t="s">
        <v>30</v>
      </c>
      <c r="EZ218" s="4" t="s">
        <v>30</v>
      </c>
      <c r="FA218" s="209"/>
      <c r="FB218" s="212"/>
      <c r="FC218" s="3">
        <v>43279</v>
      </c>
      <c r="FD218" s="76">
        <v>14.7</v>
      </c>
      <c r="FE218" s="76">
        <v>19.5</v>
      </c>
      <c r="FF218" s="76">
        <v>2.8</v>
      </c>
      <c r="FG218" s="76">
        <v>10</v>
      </c>
      <c r="FH218" s="70">
        <f t="shared" si="324"/>
        <v>5.75</v>
      </c>
      <c r="FI218" s="4" t="str">
        <f t="shared" si="325"/>
        <v>6</v>
      </c>
      <c r="FJ218" s="4" t="str">
        <f t="shared" si="326"/>
        <v>1</v>
      </c>
      <c r="FK218" s="4" t="str">
        <f t="shared" si="327"/>
        <v>6</v>
      </c>
      <c r="FL218" s="4" t="str">
        <f t="shared" si="328"/>
        <v>10</v>
      </c>
      <c r="FM218" s="209"/>
      <c r="FN218" s="212"/>
      <c r="FO218" s="3">
        <v>43279</v>
      </c>
      <c r="FP218" s="76">
        <v>6.8</v>
      </c>
      <c r="FQ218" s="76">
        <v>28.4</v>
      </c>
      <c r="FR218" s="76">
        <v>2.6</v>
      </c>
      <c r="FS218" s="76">
        <v>6.98</v>
      </c>
      <c r="FT218" s="70">
        <f t="shared" si="329"/>
        <v>6.25</v>
      </c>
      <c r="FU218" s="4" t="str">
        <f t="shared" si="330"/>
        <v>6</v>
      </c>
      <c r="FV218" s="4" t="str">
        <f t="shared" si="331"/>
        <v>3</v>
      </c>
      <c r="FW218" s="4" t="str">
        <f t="shared" si="332"/>
        <v>6</v>
      </c>
      <c r="FX218" s="4" t="str">
        <f t="shared" si="333"/>
        <v>10</v>
      </c>
      <c r="FY218" s="209"/>
      <c r="FZ218" s="212"/>
      <c r="GA218" s="3">
        <v>43279</v>
      </c>
      <c r="GB218" s="76">
        <v>7.5</v>
      </c>
      <c r="GC218" s="76">
        <v>28.1</v>
      </c>
      <c r="GD218" s="76">
        <v>2.1</v>
      </c>
      <c r="GE218" s="76">
        <v>3.28</v>
      </c>
      <c r="GF218" s="70">
        <f t="shared" si="334"/>
        <v>6.25</v>
      </c>
      <c r="GG218" s="4" t="str">
        <f t="shared" si="335"/>
        <v>6</v>
      </c>
      <c r="GH218" s="4" t="str">
        <f t="shared" si="336"/>
        <v>3</v>
      </c>
      <c r="GI218" s="4" t="str">
        <f t="shared" si="337"/>
        <v>6</v>
      </c>
      <c r="GJ218" s="4" t="str">
        <f t="shared" si="338"/>
        <v>10</v>
      </c>
      <c r="GK218" s="209"/>
      <c r="GL218" s="212"/>
      <c r="GM218" s="3">
        <v>43279</v>
      </c>
      <c r="GN218" s="71">
        <v>7.7</v>
      </c>
      <c r="GO218" s="71">
        <v>13.9</v>
      </c>
      <c r="GP218" s="71">
        <v>2.1</v>
      </c>
      <c r="GQ218" s="71">
        <v>6.81</v>
      </c>
      <c r="GR218" s="70">
        <f t="shared" si="339"/>
        <v>5.75</v>
      </c>
      <c r="GS218" s="4" t="str">
        <f t="shared" si="340"/>
        <v>6</v>
      </c>
      <c r="GT218" s="4" t="str">
        <f t="shared" si="341"/>
        <v>1</v>
      </c>
      <c r="GU218" s="4" t="str">
        <f t="shared" si="342"/>
        <v>6</v>
      </c>
      <c r="GV218" s="4" t="str">
        <f t="shared" si="343"/>
        <v>10</v>
      </c>
      <c r="GW218" s="209"/>
      <c r="GX218" s="212"/>
      <c r="GY218" s="3">
        <v>43279</v>
      </c>
      <c r="GZ218" s="76">
        <v>12.4</v>
      </c>
      <c r="HA218" s="76">
        <v>11</v>
      </c>
      <c r="HB218" s="76">
        <v>1.2</v>
      </c>
      <c r="HC218" s="76">
        <v>20.399999999999999</v>
      </c>
      <c r="HD218" s="70">
        <f t="shared" si="344"/>
        <v>6.75</v>
      </c>
      <c r="HE218" s="4" t="str">
        <f t="shared" si="345"/>
        <v>6</v>
      </c>
      <c r="HF218" s="4" t="str">
        <f t="shared" si="346"/>
        <v>1</v>
      </c>
      <c r="HG218" s="4" t="str">
        <f t="shared" si="347"/>
        <v>10</v>
      </c>
      <c r="HH218" s="4" t="str">
        <f t="shared" si="348"/>
        <v>10</v>
      </c>
      <c r="HI218" s="209"/>
      <c r="HJ218" s="212"/>
      <c r="HK218" s="3">
        <v>43279</v>
      </c>
      <c r="HL218" s="76">
        <v>32</v>
      </c>
      <c r="HM218" s="76">
        <v>13.4</v>
      </c>
      <c r="HN218" s="76">
        <v>3.1</v>
      </c>
      <c r="HO218" s="76">
        <v>17.899999999999999</v>
      </c>
      <c r="HP218" s="70">
        <f t="shared" si="349"/>
        <v>6.75</v>
      </c>
      <c r="HQ218" s="4" t="str">
        <f t="shared" si="350"/>
        <v>10</v>
      </c>
      <c r="HR218" s="4" t="str">
        <f t="shared" si="351"/>
        <v>1</v>
      </c>
      <c r="HS218" s="4" t="str">
        <f t="shared" si="352"/>
        <v>6</v>
      </c>
      <c r="HT218" s="4" t="str">
        <f t="shared" si="353"/>
        <v>10</v>
      </c>
    </row>
    <row r="219" spans="1:228" x14ac:dyDescent="0.25">
      <c r="A219" s="209"/>
      <c r="B219" s="212"/>
      <c r="C219" s="142">
        <v>43290</v>
      </c>
      <c r="D219" s="143">
        <v>1</v>
      </c>
      <c r="E219" s="143">
        <v>74.099999999999994</v>
      </c>
      <c r="F219" s="143">
        <v>7.1</v>
      </c>
      <c r="G219" s="143">
        <v>0.09</v>
      </c>
      <c r="H219" s="70">
        <f t="shared" si="274"/>
        <v>2.25</v>
      </c>
      <c r="I219" s="4" t="str">
        <f t="shared" si="275"/>
        <v>1</v>
      </c>
      <c r="J219" s="4" t="str">
        <f t="shared" si="276"/>
        <v>6</v>
      </c>
      <c r="K219" s="4" t="str">
        <f t="shared" si="277"/>
        <v>1</v>
      </c>
      <c r="L219" s="4" t="str">
        <f t="shared" si="278"/>
        <v>1</v>
      </c>
      <c r="M219" s="209"/>
      <c r="N219" s="212"/>
      <c r="O219" s="142">
        <v>43290</v>
      </c>
      <c r="P219" s="143">
        <v>1.3</v>
      </c>
      <c r="Q219" s="143">
        <v>72</v>
      </c>
      <c r="R219" s="143">
        <v>6.3</v>
      </c>
      <c r="S219" s="143">
        <v>0.15</v>
      </c>
      <c r="T219" s="70">
        <f t="shared" si="279"/>
        <v>2.75</v>
      </c>
      <c r="U219" s="4" t="str">
        <f t="shared" si="280"/>
        <v>1</v>
      </c>
      <c r="V219" s="4" t="str">
        <f t="shared" si="281"/>
        <v>6</v>
      </c>
      <c r="W219" s="4" t="str">
        <f t="shared" si="282"/>
        <v>3</v>
      </c>
      <c r="X219" s="4" t="str">
        <f t="shared" si="283"/>
        <v>1</v>
      </c>
      <c r="Y219" s="209"/>
      <c r="Z219" s="212"/>
      <c r="AA219" s="3">
        <v>43290</v>
      </c>
      <c r="AB219" s="73" t="s">
        <v>30</v>
      </c>
      <c r="AC219" s="73" t="s">
        <v>30</v>
      </c>
      <c r="AD219" s="73" t="s">
        <v>30</v>
      </c>
      <c r="AE219" s="73" t="s">
        <v>30</v>
      </c>
      <c r="AF219" s="70" t="s">
        <v>30</v>
      </c>
      <c r="AG219" s="4" t="s">
        <v>30</v>
      </c>
      <c r="AH219" s="4" t="s">
        <v>30</v>
      </c>
      <c r="AI219" s="4" t="s">
        <v>30</v>
      </c>
      <c r="AJ219" s="4" t="s">
        <v>30</v>
      </c>
      <c r="AK219" s="209"/>
      <c r="AL219" s="212"/>
      <c r="AM219" s="142">
        <v>43290</v>
      </c>
      <c r="AN219" s="143">
        <v>2.4</v>
      </c>
      <c r="AO219" s="143">
        <v>87.5</v>
      </c>
      <c r="AP219" s="143">
        <v>6</v>
      </c>
      <c r="AQ219" s="143">
        <v>1.1599999999999999</v>
      </c>
      <c r="AR219" s="70">
        <f t="shared" si="284"/>
        <v>4</v>
      </c>
      <c r="AS219" s="4" t="str">
        <f t="shared" si="285"/>
        <v>1</v>
      </c>
      <c r="AT219" s="4" t="str">
        <f t="shared" si="286"/>
        <v>6</v>
      </c>
      <c r="AU219" s="4" t="str">
        <f t="shared" si="287"/>
        <v>3</v>
      </c>
      <c r="AV219" s="4" t="str">
        <f t="shared" si="288"/>
        <v>6</v>
      </c>
      <c r="AW219" s="209"/>
      <c r="AX219" s="212"/>
      <c r="AY219" s="142">
        <v>43290</v>
      </c>
      <c r="AZ219" s="143">
        <v>2.8</v>
      </c>
      <c r="BA219" s="143">
        <v>32.799999999999997</v>
      </c>
      <c r="BB219" s="143">
        <v>2.5</v>
      </c>
      <c r="BC219" s="143">
        <v>2.5499999999999998</v>
      </c>
      <c r="BD219" s="70">
        <f t="shared" si="289"/>
        <v>4</v>
      </c>
      <c r="BE219" s="4" t="str">
        <f t="shared" si="290"/>
        <v>1</v>
      </c>
      <c r="BF219" s="4" t="str">
        <f t="shared" si="291"/>
        <v>3</v>
      </c>
      <c r="BG219" s="4" t="str">
        <f t="shared" si="292"/>
        <v>6</v>
      </c>
      <c r="BH219" s="4" t="str">
        <f t="shared" si="293"/>
        <v>6</v>
      </c>
      <c r="BI219" s="209"/>
      <c r="BJ219" s="212"/>
      <c r="BK219" s="3">
        <v>43290</v>
      </c>
      <c r="BL219" s="73" t="s">
        <v>30</v>
      </c>
      <c r="BM219" s="73" t="s">
        <v>30</v>
      </c>
      <c r="BN219" s="73" t="s">
        <v>30</v>
      </c>
      <c r="BO219" s="73" t="s">
        <v>30</v>
      </c>
      <c r="BP219" s="70" t="s">
        <v>30</v>
      </c>
      <c r="BQ219" s="4" t="s">
        <v>30</v>
      </c>
      <c r="BR219" s="4" t="s">
        <v>30</v>
      </c>
      <c r="BS219" s="4" t="s">
        <v>30</v>
      </c>
      <c r="BT219" s="4" t="s">
        <v>30</v>
      </c>
      <c r="BU219" s="209"/>
      <c r="BV219" s="212"/>
      <c r="BW219" s="3">
        <v>43301</v>
      </c>
      <c r="BX219" s="76">
        <v>45.2</v>
      </c>
      <c r="BY219" s="76">
        <v>23.2</v>
      </c>
      <c r="BZ219" s="76">
        <v>1.4</v>
      </c>
      <c r="CA219" s="76">
        <v>39.5</v>
      </c>
      <c r="CB219" s="70">
        <f t="shared" si="294"/>
        <v>8.25</v>
      </c>
      <c r="CC219" s="4" t="str">
        <f t="shared" si="295"/>
        <v>10</v>
      </c>
      <c r="CD219" s="4" t="str">
        <f t="shared" si="296"/>
        <v>3</v>
      </c>
      <c r="CE219" s="4" t="str">
        <f t="shared" si="297"/>
        <v>10</v>
      </c>
      <c r="CF219" s="4" t="str">
        <f t="shared" si="298"/>
        <v>10</v>
      </c>
      <c r="CG219" s="209"/>
      <c r="CH219" s="212"/>
      <c r="CI219" s="3">
        <v>43301</v>
      </c>
      <c r="CJ219" s="76">
        <v>12.9</v>
      </c>
      <c r="CK219" s="76">
        <v>19.2</v>
      </c>
      <c r="CL219" s="76">
        <v>1.2</v>
      </c>
      <c r="CM219" s="76">
        <v>4.3</v>
      </c>
      <c r="CN219" s="70">
        <f t="shared" si="299"/>
        <v>6.75</v>
      </c>
      <c r="CO219" s="4" t="str">
        <f t="shared" si="300"/>
        <v>6</v>
      </c>
      <c r="CP219" s="4" t="str">
        <f t="shared" si="301"/>
        <v>1</v>
      </c>
      <c r="CQ219" s="4" t="str">
        <f t="shared" si="302"/>
        <v>10</v>
      </c>
      <c r="CR219" s="4" t="str">
        <f t="shared" si="303"/>
        <v>10</v>
      </c>
      <c r="CS219" s="209"/>
      <c r="CT219" s="212"/>
      <c r="CU219" s="3">
        <v>43301</v>
      </c>
      <c r="CV219" s="76">
        <v>6.4</v>
      </c>
      <c r="CW219" s="76">
        <v>16.399999999999999</v>
      </c>
      <c r="CX219" s="76">
        <v>1</v>
      </c>
      <c r="CY219" s="76">
        <v>1.98</v>
      </c>
      <c r="CZ219" s="70">
        <f t="shared" si="304"/>
        <v>5.75</v>
      </c>
      <c r="DA219" s="4" t="str">
        <f t="shared" si="305"/>
        <v>6</v>
      </c>
      <c r="DB219" s="4" t="str">
        <f t="shared" si="306"/>
        <v>1</v>
      </c>
      <c r="DC219" s="4" t="str">
        <f t="shared" si="307"/>
        <v>10</v>
      </c>
      <c r="DD219" s="4" t="str">
        <f t="shared" si="308"/>
        <v>6</v>
      </c>
      <c r="DE219" s="209"/>
      <c r="DF219" s="212"/>
      <c r="DG219" s="3">
        <v>43301</v>
      </c>
      <c r="DH219" s="76">
        <v>6.4</v>
      </c>
      <c r="DI219" s="76">
        <v>20.8</v>
      </c>
      <c r="DJ219" s="76">
        <v>4.5</v>
      </c>
      <c r="DK219" s="76">
        <v>6.11</v>
      </c>
      <c r="DL219" s="70">
        <f t="shared" si="309"/>
        <v>6.25</v>
      </c>
      <c r="DM219" s="4" t="str">
        <f t="shared" si="310"/>
        <v>6</v>
      </c>
      <c r="DN219" s="4" t="str">
        <f t="shared" si="311"/>
        <v>3</v>
      </c>
      <c r="DO219" s="4" t="str">
        <f t="shared" si="312"/>
        <v>6</v>
      </c>
      <c r="DP219" s="4" t="str">
        <f t="shared" si="313"/>
        <v>10</v>
      </c>
      <c r="DQ219" s="209"/>
      <c r="DR219" s="212"/>
      <c r="DS219" s="3">
        <v>43301</v>
      </c>
      <c r="DT219" s="76">
        <v>12.7</v>
      </c>
      <c r="DU219" s="76">
        <v>26.1</v>
      </c>
      <c r="DV219" s="76">
        <v>5</v>
      </c>
      <c r="DW219" s="76">
        <v>3.59</v>
      </c>
      <c r="DX219" s="70">
        <f t="shared" si="314"/>
        <v>5.5</v>
      </c>
      <c r="DY219" s="4" t="str">
        <f t="shared" si="315"/>
        <v>6</v>
      </c>
      <c r="DZ219" s="4" t="str">
        <f t="shared" si="316"/>
        <v>3</v>
      </c>
      <c r="EA219" s="4" t="str">
        <f t="shared" si="317"/>
        <v>3</v>
      </c>
      <c r="EB219" s="4" t="str">
        <f t="shared" si="318"/>
        <v>10</v>
      </c>
      <c r="EC219" s="209"/>
      <c r="ED219" s="212"/>
      <c r="EE219" s="3">
        <v>43301</v>
      </c>
      <c r="EF219" s="76">
        <v>6.1</v>
      </c>
      <c r="EG219" s="76">
        <v>16.8</v>
      </c>
      <c r="EH219" s="76">
        <v>5</v>
      </c>
      <c r="EI219" s="76">
        <v>9.2100000000000009</v>
      </c>
      <c r="EJ219" s="70">
        <f t="shared" si="319"/>
        <v>5</v>
      </c>
      <c r="EK219" s="4" t="str">
        <f t="shared" si="320"/>
        <v>6</v>
      </c>
      <c r="EL219" s="4" t="str">
        <f t="shared" si="321"/>
        <v>1</v>
      </c>
      <c r="EM219" s="4" t="str">
        <f t="shared" si="322"/>
        <v>3</v>
      </c>
      <c r="EN219" s="4" t="str">
        <f t="shared" si="323"/>
        <v>10</v>
      </c>
      <c r="EO219" s="209"/>
      <c r="EP219" s="212"/>
      <c r="EQ219" s="3">
        <v>43301</v>
      </c>
      <c r="ER219" s="73" t="s">
        <v>30</v>
      </c>
      <c r="ES219" s="73" t="s">
        <v>30</v>
      </c>
      <c r="ET219" s="73" t="s">
        <v>30</v>
      </c>
      <c r="EU219" s="73" t="s">
        <v>30</v>
      </c>
      <c r="EV219" s="70" t="s">
        <v>33</v>
      </c>
      <c r="EW219" s="4" t="s">
        <v>30</v>
      </c>
      <c r="EX219" s="4" t="s">
        <v>30</v>
      </c>
      <c r="EY219" s="4" t="s">
        <v>30</v>
      </c>
      <c r="EZ219" s="4" t="s">
        <v>30</v>
      </c>
      <c r="FA219" s="209"/>
      <c r="FB219" s="212"/>
      <c r="FC219" s="3">
        <v>43301</v>
      </c>
      <c r="FD219" s="76">
        <v>6.3</v>
      </c>
      <c r="FE219" s="76">
        <v>27.4</v>
      </c>
      <c r="FF219" s="76">
        <v>1.1000000000000001</v>
      </c>
      <c r="FG219" s="76">
        <v>7.56</v>
      </c>
      <c r="FH219" s="70">
        <f t="shared" si="324"/>
        <v>7.25</v>
      </c>
      <c r="FI219" s="4" t="str">
        <f t="shared" si="325"/>
        <v>6</v>
      </c>
      <c r="FJ219" s="4" t="str">
        <f t="shared" si="326"/>
        <v>3</v>
      </c>
      <c r="FK219" s="4" t="str">
        <f t="shared" si="327"/>
        <v>10</v>
      </c>
      <c r="FL219" s="4" t="str">
        <f t="shared" si="328"/>
        <v>10</v>
      </c>
      <c r="FM219" s="209"/>
      <c r="FN219" s="212"/>
      <c r="FO219" s="3">
        <v>43301</v>
      </c>
      <c r="FP219" s="76">
        <v>6.4</v>
      </c>
      <c r="FQ219" s="76">
        <v>35.6</v>
      </c>
      <c r="FR219" s="76">
        <v>1.2</v>
      </c>
      <c r="FS219" s="76">
        <v>6.68</v>
      </c>
      <c r="FT219" s="70">
        <f t="shared" si="329"/>
        <v>7.25</v>
      </c>
      <c r="FU219" s="4" t="str">
        <f t="shared" si="330"/>
        <v>6</v>
      </c>
      <c r="FV219" s="4" t="str">
        <f t="shared" si="331"/>
        <v>3</v>
      </c>
      <c r="FW219" s="4" t="str">
        <f t="shared" si="332"/>
        <v>10</v>
      </c>
      <c r="FX219" s="4" t="str">
        <f t="shared" si="333"/>
        <v>10</v>
      </c>
      <c r="FY219" s="209"/>
      <c r="FZ219" s="212"/>
      <c r="GA219" s="3">
        <v>43301</v>
      </c>
      <c r="GB219" s="76">
        <v>6.6</v>
      </c>
      <c r="GC219" s="76">
        <v>32.1</v>
      </c>
      <c r="GD219" s="76">
        <v>2.9</v>
      </c>
      <c r="GE219" s="76">
        <v>8.39</v>
      </c>
      <c r="GF219" s="70">
        <f t="shared" si="334"/>
        <v>6.25</v>
      </c>
      <c r="GG219" s="4" t="str">
        <f t="shared" si="335"/>
        <v>6</v>
      </c>
      <c r="GH219" s="4" t="str">
        <f t="shared" si="336"/>
        <v>3</v>
      </c>
      <c r="GI219" s="4" t="str">
        <f t="shared" si="337"/>
        <v>6</v>
      </c>
      <c r="GJ219" s="4" t="str">
        <f t="shared" si="338"/>
        <v>10</v>
      </c>
      <c r="GK219" s="209"/>
      <c r="GL219" s="212"/>
      <c r="GM219" s="3">
        <v>43301</v>
      </c>
      <c r="GN219" s="71">
        <v>6.6</v>
      </c>
      <c r="GO219" s="71">
        <v>43.5</v>
      </c>
      <c r="GP219" s="71">
        <v>2.5</v>
      </c>
      <c r="GQ219" s="71">
        <v>4.76</v>
      </c>
      <c r="GR219" s="70">
        <f t="shared" si="339"/>
        <v>6.25</v>
      </c>
      <c r="GS219" s="70" t="str">
        <f t="shared" si="340"/>
        <v>6</v>
      </c>
      <c r="GT219" s="70" t="str">
        <f t="shared" si="341"/>
        <v>3</v>
      </c>
      <c r="GU219" s="70" t="str">
        <f t="shared" si="342"/>
        <v>6</v>
      </c>
      <c r="GV219" s="70" t="str">
        <f t="shared" si="343"/>
        <v>10</v>
      </c>
      <c r="GW219" s="209"/>
      <c r="GX219" s="212"/>
      <c r="GY219" s="3">
        <v>43301</v>
      </c>
      <c r="GZ219" s="76">
        <v>20.100000000000001</v>
      </c>
      <c r="HA219" s="76">
        <v>42.9</v>
      </c>
      <c r="HB219" s="76">
        <v>3</v>
      </c>
      <c r="HC219" s="76">
        <v>4.82</v>
      </c>
      <c r="HD219" s="70">
        <f t="shared" si="344"/>
        <v>7.25</v>
      </c>
      <c r="HE219" s="4" t="str">
        <f t="shared" si="345"/>
        <v>10</v>
      </c>
      <c r="HF219" s="4" t="str">
        <f t="shared" si="346"/>
        <v>3</v>
      </c>
      <c r="HG219" s="4" t="str">
        <f t="shared" si="347"/>
        <v>6</v>
      </c>
      <c r="HH219" s="4" t="str">
        <f t="shared" si="348"/>
        <v>10</v>
      </c>
      <c r="HI219" s="209"/>
      <c r="HJ219" s="212"/>
      <c r="HK219" s="3">
        <v>43301</v>
      </c>
      <c r="HL219" s="76">
        <v>6.3</v>
      </c>
      <c r="HM219" s="76">
        <v>54.6</v>
      </c>
      <c r="HN219" s="76">
        <v>1.3</v>
      </c>
      <c r="HO219" s="76">
        <v>3.22</v>
      </c>
      <c r="HP219" s="70">
        <f t="shared" si="349"/>
        <v>8</v>
      </c>
      <c r="HQ219" s="4" t="str">
        <f t="shared" si="350"/>
        <v>6</v>
      </c>
      <c r="HR219" s="4" t="str">
        <f t="shared" si="351"/>
        <v>6</v>
      </c>
      <c r="HS219" s="4" t="str">
        <f t="shared" si="352"/>
        <v>10</v>
      </c>
      <c r="HT219" s="4" t="str">
        <f t="shared" si="353"/>
        <v>10</v>
      </c>
    </row>
    <row r="220" spans="1:228" x14ac:dyDescent="0.25">
      <c r="A220" s="209"/>
      <c r="B220" s="212"/>
      <c r="C220" s="109">
        <v>43319</v>
      </c>
      <c r="D220" s="144">
        <v>1.3</v>
      </c>
      <c r="E220" s="144">
        <v>201</v>
      </c>
      <c r="F220" s="144">
        <v>7.4</v>
      </c>
      <c r="G220" s="144">
        <v>0.16</v>
      </c>
      <c r="H220" s="70">
        <f t="shared" si="274"/>
        <v>3.25</v>
      </c>
      <c r="I220" s="4" t="str">
        <f t="shared" si="275"/>
        <v>1</v>
      </c>
      <c r="J220" s="4" t="str">
        <f t="shared" si="276"/>
        <v>10</v>
      </c>
      <c r="K220" s="4" t="str">
        <f t="shared" si="277"/>
        <v>1</v>
      </c>
      <c r="L220" s="4" t="str">
        <f t="shared" si="278"/>
        <v>1</v>
      </c>
      <c r="M220" s="209"/>
      <c r="N220" s="212"/>
      <c r="O220" s="109">
        <v>43319</v>
      </c>
      <c r="P220" s="144">
        <v>1.9</v>
      </c>
      <c r="Q220" s="144">
        <v>178</v>
      </c>
      <c r="R220" s="144">
        <v>7.2</v>
      </c>
      <c r="S220" s="144">
        <v>0.15</v>
      </c>
      <c r="T220" s="70">
        <f t="shared" si="279"/>
        <v>3.25</v>
      </c>
      <c r="U220" s="4" t="str">
        <f t="shared" si="280"/>
        <v>1</v>
      </c>
      <c r="V220" s="4" t="str">
        <f t="shared" si="281"/>
        <v>10</v>
      </c>
      <c r="W220" s="4" t="str">
        <f t="shared" si="282"/>
        <v>1</v>
      </c>
      <c r="X220" s="4" t="str">
        <f t="shared" si="283"/>
        <v>1</v>
      </c>
      <c r="Y220" s="209"/>
      <c r="Z220" s="212"/>
      <c r="AA220" s="3">
        <v>43319</v>
      </c>
      <c r="AB220" s="73" t="s">
        <v>30</v>
      </c>
      <c r="AC220" s="73" t="s">
        <v>30</v>
      </c>
      <c r="AD220" s="73" t="s">
        <v>30</v>
      </c>
      <c r="AE220" s="73" t="s">
        <v>30</v>
      </c>
      <c r="AF220" s="145" t="s">
        <v>30</v>
      </c>
      <c r="AG220" s="7" t="s">
        <v>30</v>
      </c>
      <c r="AH220" s="4" t="s">
        <v>30</v>
      </c>
      <c r="AI220" s="4" t="s">
        <v>30</v>
      </c>
      <c r="AJ220" s="4" t="s">
        <v>30</v>
      </c>
      <c r="AK220" s="209"/>
      <c r="AL220" s="212"/>
      <c r="AM220" s="109">
        <v>43319</v>
      </c>
      <c r="AN220" s="144">
        <v>3.2</v>
      </c>
      <c r="AO220" s="144">
        <v>245</v>
      </c>
      <c r="AP220" s="144">
        <v>6.3</v>
      </c>
      <c r="AQ220" s="144">
        <v>0.96</v>
      </c>
      <c r="AR220" s="70">
        <f t="shared" si="284"/>
        <v>4.75</v>
      </c>
      <c r="AS220" s="4" t="str">
        <f t="shared" si="285"/>
        <v>3</v>
      </c>
      <c r="AT220" s="4" t="str">
        <f t="shared" si="286"/>
        <v>10</v>
      </c>
      <c r="AU220" s="4" t="str">
        <f t="shared" si="287"/>
        <v>3</v>
      </c>
      <c r="AV220" s="4" t="str">
        <f t="shared" si="288"/>
        <v>3</v>
      </c>
      <c r="AW220" s="209"/>
      <c r="AX220" s="212"/>
      <c r="AY220" s="109">
        <v>43319</v>
      </c>
      <c r="AZ220" s="144">
        <v>3.3</v>
      </c>
      <c r="BA220" s="144">
        <v>335</v>
      </c>
      <c r="BB220" s="144">
        <v>4.0999999999999996</v>
      </c>
      <c r="BC220" s="144">
        <v>0.94</v>
      </c>
      <c r="BD220" s="70">
        <f t="shared" si="289"/>
        <v>5.5</v>
      </c>
      <c r="BE220" s="4" t="str">
        <f t="shared" si="290"/>
        <v>3</v>
      </c>
      <c r="BF220" s="4" t="str">
        <f t="shared" si="291"/>
        <v>10</v>
      </c>
      <c r="BG220" s="4" t="str">
        <f t="shared" si="292"/>
        <v>6</v>
      </c>
      <c r="BH220" s="4" t="str">
        <f t="shared" si="293"/>
        <v>3</v>
      </c>
      <c r="BI220" s="209"/>
      <c r="BJ220" s="212"/>
      <c r="BK220" s="141">
        <v>43319</v>
      </c>
      <c r="BL220" s="73" t="s">
        <v>30</v>
      </c>
      <c r="BM220" s="73" t="s">
        <v>30</v>
      </c>
      <c r="BN220" s="73" t="s">
        <v>30</v>
      </c>
      <c r="BO220" s="73" t="s">
        <v>30</v>
      </c>
      <c r="BP220" s="145" t="s">
        <v>30</v>
      </c>
      <c r="BQ220" s="4" t="s">
        <v>30</v>
      </c>
      <c r="BR220" s="4" t="s">
        <v>30</v>
      </c>
      <c r="BS220" s="4" t="s">
        <v>30</v>
      </c>
      <c r="BT220" s="4" t="s">
        <v>30</v>
      </c>
      <c r="BU220" s="209"/>
      <c r="BV220" s="212"/>
      <c r="BW220" s="142">
        <v>43343</v>
      </c>
      <c r="BX220" s="76">
        <v>7.2</v>
      </c>
      <c r="BY220" s="76">
        <v>8.5</v>
      </c>
      <c r="BZ220" s="76">
        <v>4.5</v>
      </c>
      <c r="CA220" s="76">
        <v>1.52</v>
      </c>
      <c r="CB220" s="70">
        <f t="shared" si="294"/>
        <v>4.75</v>
      </c>
      <c r="CC220" s="4" t="str">
        <f t="shared" si="295"/>
        <v>6</v>
      </c>
      <c r="CD220" s="4" t="str">
        <f t="shared" si="296"/>
        <v>1</v>
      </c>
      <c r="CE220" s="4" t="str">
        <f t="shared" si="297"/>
        <v>6</v>
      </c>
      <c r="CF220" s="4" t="str">
        <f t="shared" si="298"/>
        <v>6</v>
      </c>
      <c r="CG220" s="209"/>
      <c r="CH220" s="212"/>
      <c r="CI220" s="3">
        <v>43343</v>
      </c>
      <c r="CJ220" s="76">
        <v>6.1</v>
      </c>
      <c r="CK220" s="76">
        <v>17</v>
      </c>
      <c r="CL220" s="76">
        <v>4.0999999999999996</v>
      </c>
      <c r="CM220" s="76">
        <v>0.84</v>
      </c>
      <c r="CN220" s="70">
        <f t="shared" si="299"/>
        <v>4</v>
      </c>
      <c r="CO220" s="4" t="str">
        <f t="shared" si="300"/>
        <v>6</v>
      </c>
      <c r="CP220" s="4" t="str">
        <f t="shared" si="301"/>
        <v>1</v>
      </c>
      <c r="CQ220" s="4" t="str">
        <f t="shared" si="302"/>
        <v>6</v>
      </c>
      <c r="CR220" s="4" t="str">
        <f t="shared" si="303"/>
        <v>3</v>
      </c>
      <c r="CS220" s="209"/>
      <c r="CT220" s="212"/>
      <c r="CU220" s="3">
        <v>43343</v>
      </c>
      <c r="CV220" s="76">
        <v>6.6</v>
      </c>
      <c r="CW220" s="76">
        <v>18.899999999999999</v>
      </c>
      <c r="CX220" s="76">
        <v>4.8</v>
      </c>
      <c r="CY220" s="76">
        <v>1.19</v>
      </c>
      <c r="CZ220" s="70">
        <f t="shared" si="304"/>
        <v>4</v>
      </c>
      <c r="DA220" s="4" t="str">
        <f t="shared" si="305"/>
        <v>6</v>
      </c>
      <c r="DB220" s="4" t="str">
        <f t="shared" si="306"/>
        <v>1</v>
      </c>
      <c r="DC220" s="4" t="str">
        <f t="shared" si="307"/>
        <v>3</v>
      </c>
      <c r="DD220" s="4" t="str">
        <f t="shared" si="308"/>
        <v>6</v>
      </c>
      <c r="DE220" s="209"/>
      <c r="DF220" s="212"/>
      <c r="DG220" s="3">
        <v>43343</v>
      </c>
      <c r="DH220" s="76">
        <v>6.2</v>
      </c>
      <c r="DI220" s="76">
        <v>16</v>
      </c>
      <c r="DJ220" s="76">
        <v>3.6</v>
      </c>
      <c r="DK220" s="76">
        <v>2.57</v>
      </c>
      <c r="DL220" s="70">
        <f t="shared" si="309"/>
        <v>4.75</v>
      </c>
      <c r="DM220" s="4" t="str">
        <f t="shared" si="310"/>
        <v>6</v>
      </c>
      <c r="DN220" s="4" t="str">
        <f t="shared" si="311"/>
        <v>1</v>
      </c>
      <c r="DO220" s="4" t="str">
        <f t="shared" si="312"/>
        <v>6</v>
      </c>
      <c r="DP220" s="4" t="str">
        <f t="shared" si="313"/>
        <v>6</v>
      </c>
      <c r="DQ220" s="209"/>
      <c r="DR220" s="212"/>
      <c r="DS220" s="3">
        <v>43343</v>
      </c>
      <c r="DT220" s="76">
        <v>6.3</v>
      </c>
      <c r="DU220" s="76">
        <v>13.5</v>
      </c>
      <c r="DV220" s="76">
        <v>2.9</v>
      </c>
      <c r="DW220" s="76">
        <v>2.5099999999999998</v>
      </c>
      <c r="DX220" s="70">
        <f t="shared" si="314"/>
        <v>4.75</v>
      </c>
      <c r="DY220" s="4" t="str">
        <f t="shared" si="315"/>
        <v>6</v>
      </c>
      <c r="DZ220" s="4" t="str">
        <f t="shared" si="316"/>
        <v>1</v>
      </c>
      <c r="EA220" s="4" t="str">
        <f t="shared" si="317"/>
        <v>6</v>
      </c>
      <c r="EB220" s="4" t="str">
        <f t="shared" si="318"/>
        <v>6</v>
      </c>
      <c r="EC220" s="209"/>
      <c r="ED220" s="212"/>
      <c r="EE220" s="3">
        <v>43343</v>
      </c>
      <c r="EF220" s="76">
        <v>6.1</v>
      </c>
      <c r="EG220" s="76">
        <v>26.7</v>
      </c>
      <c r="EH220" s="76">
        <v>2.6</v>
      </c>
      <c r="EI220" s="76">
        <v>2.25</v>
      </c>
      <c r="EJ220" s="70">
        <f t="shared" si="319"/>
        <v>5.25</v>
      </c>
      <c r="EK220" s="4" t="str">
        <f t="shared" si="320"/>
        <v>6</v>
      </c>
      <c r="EL220" s="4" t="str">
        <f t="shared" si="321"/>
        <v>3</v>
      </c>
      <c r="EM220" s="4" t="str">
        <f t="shared" si="322"/>
        <v>6</v>
      </c>
      <c r="EN220" s="4" t="str">
        <f t="shared" si="323"/>
        <v>6</v>
      </c>
      <c r="EO220" s="209"/>
      <c r="EP220" s="212"/>
      <c r="EQ220" s="142">
        <v>43343</v>
      </c>
      <c r="ER220" s="73" t="s">
        <v>30</v>
      </c>
      <c r="ES220" s="73" t="s">
        <v>30</v>
      </c>
      <c r="ET220" s="73" t="s">
        <v>30</v>
      </c>
      <c r="EU220" s="73" t="s">
        <v>30</v>
      </c>
      <c r="EV220" s="145" t="s">
        <v>33</v>
      </c>
      <c r="EW220" s="7" t="s">
        <v>30</v>
      </c>
      <c r="EX220" s="4" t="s">
        <v>30</v>
      </c>
      <c r="EY220" s="4" t="s">
        <v>30</v>
      </c>
      <c r="EZ220" s="4" t="s">
        <v>30</v>
      </c>
      <c r="FA220" s="209"/>
      <c r="FB220" s="212"/>
      <c r="FC220" s="3">
        <v>43343</v>
      </c>
      <c r="FD220" s="76">
        <v>7.2</v>
      </c>
      <c r="FE220" s="76">
        <v>24.7</v>
      </c>
      <c r="FF220" s="76">
        <v>2.8</v>
      </c>
      <c r="FG220" s="76">
        <v>2.54</v>
      </c>
      <c r="FH220" s="70">
        <f t="shared" si="324"/>
        <v>5.25</v>
      </c>
      <c r="FI220" s="4" t="str">
        <f t="shared" si="325"/>
        <v>6</v>
      </c>
      <c r="FJ220" s="4" t="str">
        <f t="shared" si="326"/>
        <v>3</v>
      </c>
      <c r="FK220" s="4" t="str">
        <f t="shared" si="327"/>
        <v>6</v>
      </c>
      <c r="FL220" s="4" t="str">
        <f t="shared" si="328"/>
        <v>6</v>
      </c>
      <c r="FM220" s="209"/>
      <c r="FN220" s="212"/>
      <c r="FO220" s="3">
        <v>43343</v>
      </c>
      <c r="FP220" s="76">
        <v>9.3000000000000007</v>
      </c>
      <c r="FQ220" s="76">
        <v>20.8</v>
      </c>
      <c r="FR220" s="76">
        <v>1.7</v>
      </c>
      <c r="FS220" s="76">
        <v>1.56</v>
      </c>
      <c r="FT220" s="70">
        <f t="shared" si="329"/>
        <v>6.25</v>
      </c>
      <c r="FU220" s="4" t="str">
        <f t="shared" si="330"/>
        <v>6</v>
      </c>
      <c r="FV220" s="4" t="str">
        <f t="shared" si="331"/>
        <v>3</v>
      </c>
      <c r="FW220" s="4" t="str">
        <f t="shared" si="332"/>
        <v>10</v>
      </c>
      <c r="FX220" s="4" t="str">
        <f t="shared" si="333"/>
        <v>6</v>
      </c>
      <c r="FY220" s="209"/>
      <c r="FZ220" s="212"/>
      <c r="GA220" s="3">
        <v>43343</v>
      </c>
      <c r="GB220" s="76">
        <v>8.1</v>
      </c>
      <c r="GC220" s="76">
        <v>18.399999999999999</v>
      </c>
      <c r="GD220" s="76">
        <v>1.7</v>
      </c>
      <c r="GE220" s="76">
        <v>1.61</v>
      </c>
      <c r="GF220" s="70">
        <f t="shared" si="334"/>
        <v>5.75</v>
      </c>
      <c r="GG220" s="4" t="str">
        <f t="shared" si="335"/>
        <v>6</v>
      </c>
      <c r="GH220" s="4" t="str">
        <f t="shared" si="336"/>
        <v>1</v>
      </c>
      <c r="GI220" s="4" t="str">
        <f t="shared" si="337"/>
        <v>10</v>
      </c>
      <c r="GJ220" s="4" t="str">
        <f t="shared" si="338"/>
        <v>6</v>
      </c>
      <c r="GK220" s="209"/>
      <c r="GL220" s="212"/>
      <c r="GM220" s="3">
        <v>43343</v>
      </c>
      <c r="GN220" s="71">
        <v>9.5</v>
      </c>
      <c r="GO220" s="71">
        <v>9.1999999999999993</v>
      </c>
      <c r="GP220" s="71">
        <v>1.2</v>
      </c>
      <c r="GQ220" s="71">
        <v>4.2</v>
      </c>
      <c r="GR220" s="70">
        <f t="shared" si="339"/>
        <v>6.75</v>
      </c>
      <c r="GS220" s="70" t="str">
        <f t="shared" si="340"/>
        <v>6</v>
      </c>
      <c r="GT220" s="70" t="str">
        <f t="shared" si="341"/>
        <v>1</v>
      </c>
      <c r="GU220" s="70" t="str">
        <f t="shared" si="342"/>
        <v>10</v>
      </c>
      <c r="GV220" s="70" t="str">
        <f t="shared" si="343"/>
        <v>10</v>
      </c>
      <c r="GW220" s="209"/>
      <c r="GX220" s="212"/>
      <c r="GY220" s="3">
        <v>43343</v>
      </c>
      <c r="GZ220" s="76">
        <v>6.3</v>
      </c>
      <c r="HA220" s="76">
        <v>11</v>
      </c>
      <c r="HB220" s="76">
        <v>2.5</v>
      </c>
      <c r="HC220" s="76">
        <v>0.83</v>
      </c>
      <c r="HD220" s="70">
        <f t="shared" si="344"/>
        <v>4</v>
      </c>
      <c r="HE220" s="4" t="str">
        <f t="shared" si="345"/>
        <v>6</v>
      </c>
      <c r="HF220" s="4" t="str">
        <f t="shared" si="346"/>
        <v>1</v>
      </c>
      <c r="HG220" s="4" t="str">
        <f t="shared" si="347"/>
        <v>6</v>
      </c>
      <c r="HH220" s="4" t="str">
        <f t="shared" si="348"/>
        <v>3</v>
      </c>
      <c r="HI220" s="209"/>
      <c r="HJ220" s="212"/>
      <c r="HK220" s="3">
        <v>43343</v>
      </c>
      <c r="HL220" s="76">
        <v>8.4</v>
      </c>
      <c r="HM220" s="76">
        <v>8.4</v>
      </c>
      <c r="HN220" s="76">
        <v>2.5</v>
      </c>
      <c r="HO220" s="76">
        <v>1.93</v>
      </c>
      <c r="HP220" s="70">
        <f t="shared" si="349"/>
        <v>4.75</v>
      </c>
      <c r="HQ220" s="4" t="str">
        <f t="shared" si="350"/>
        <v>6</v>
      </c>
      <c r="HR220" s="4" t="str">
        <f t="shared" si="351"/>
        <v>1</v>
      </c>
      <c r="HS220" s="4" t="str">
        <f t="shared" si="352"/>
        <v>6</v>
      </c>
      <c r="HT220" s="4" t="str">
        <f t="shared" si="353"/>
        <v>6</v>
      </c>
    </row>
    <row r="221" spans="1:228" x14ac:dyDescent="0.25">
      <c r="A221" s="209"/>
      <c r="B221" s="212"/>
      <c r="C221" s="132">
        <v>43360</v>
      </c>
      <c r="D221" s="76" t="s">
        <v>33</v>
      </c>
      <c r="E221" s="76" t="s">
        <v>33</v>
      </c>
      <c r="F221" s="76" t="s">
        <v>33</v>
      </c>
      <c r="G221" s="76" t="s">
        <v>33</v>
      </c>
      <c r="H221" s="104" t="s">
        <v>33</v>
      </c>
      <c r="I221" s="4" t="s">
        <v>33</v>
      </c>
      <c r="J221" s="4" t="s">
        <v>33</v>
      </c>
      <c r="K221" s="4" t="s">
        <v>33</v>
      </c>
      <c r="L221" s="4" t="s">
        <v>33</v>
      </c>
      <c r="M221" s="209"/>
      <c r="N221" s="212"/>
      <c r="O221" s="132">
        <v>43360</v>
      </c>
      <c r="P221" s="76" t="s">
        <v>33</v>
      </c>
      <c r="Q221" s="76" t="s">
        <v>33</v>
      </c>
      <c r="R221" s="76" t="s">
        <v>33</v>
      </c>
      <c r="S221" s="76" t="s">
        <v>33</v>
      </c>
      <c r="T221" s="70" t="s">
        <v>33</v>
      </c>
      <c r="U221" s="4" t="s">
        <v>33</v>
      </c>
      <c r="V221" s="4" t="s">
        <v>33</v>
      </c>
      <c r="W221" s="4" t="s">
        <v>33</v>
      </c>
      <c r="X221" s="4" t="s">
        <v>33</v>
      </c>
      <c r="Y221" s="209"/>
      <c r="Z221" s="212"/>
      <c r="AA221" s="132">
        <v>43360</v>
      </c>
      <c r="AB221" s="76" t="s">
        <v>33</v>
      </c>
      <c r="AC221" s="76" t="s">
        <v>33</v>
      </c>
      <c r="AD221" s="76" t="s">
        <v>33</v>
      </c>
      <c r="AE221" s="76" t="s">
        <v>33</v>
      </c>
      <c r="AF221" s="104" t="s">
        <v>33</v>
      </c>
      <c r="AG221" s="4" t="s">
        <v>33</v>
      </c>
      <c r="AH221" s="4" t="s">
        <v>33</v>
      </c>
      <c r="AI221" s="4" t="s">
        <v>33</v>
      </c>
      <c r="AJ221" s="4" t="s">
        <v>33</v>
      </c>
      <c r="AK221" s="209"/>
      <c r="AL221" s="212"/>
      <c r="AM221" s="132">
        <v>43360</v>
      </c>
      <c r="AN221" s="76" t="s">
        <v>33</v>
      </c>
      <c r="AO221" s="76" t="s">
        <v>33</v>
      </c>
      <c r="AP221" s="76" t="s">
        <v>33</v>
      </c>
      <c r="AQ221" s="76" t="s">
        <v>33</v>
      </c>
      <c r="AR221" s="104" t="s">
        <v>33</v>
      </c>
      <c r="AS221" s="4" t="s">
        <v>33</v>
      </c>
      <c r="AT221" s="4" t="s">
        <v>33</v>
      </c>
      <c r="AU221" s="4" t="s">
        <v>33</v>
      </c>
      <c r="AV221" s="4" t="s">
        <v>33</v>
      </c>
      <c r="AW221" s="209"/>
      <c r="AX221" s="212"/>
      <c r="AY221" s="132">
        <v>43360</v>
      </c>
      <c r="AZ221" s="76" t="s">
        <v>33</v>
      </c>
      <c r="BA221" s="76" t="s">
        <v>33</v>
      </c>
      <c r="BB221" s="76" t="s">
        <v>33</v>
      </c>
      <c r="BC221" s="76" t="s">
        <v>33</v>
      </c>
      <c r="BD221" s="104" t="s">
        <v>33</v>
      </c>
      <c r="BE221" s="4" t="s">
        <v>33</v>
      </c>
      <c r="BF221" s="4" t="s">
        <v>33</v>
      </c>
      <c r="BG221" s="4" t="s">
        <v>33</v>
      </c>
      <c r="BH221" s="4" t="s">
        <v>33</v>
      </c>
      <c r="BI221" s="209"/>
      <c r="BJ221" s="212"/>
      <c r="BK221" s="132">
        <v>43360</v>
      </c>
      <c r="BL221" s="76" t="s">
        <v>33</v>
      </c>
      <c r="BM221" s="76" t="s">
        <v>33</v>
      </c>
      <c r="BN221" s="76" t="s">
        <v>33</v>
      </c>
      <c r="BO221" s="76" t="s">
        <v>33</v>
      </c>
      <c r="BP221" s="104" t="s">
        <v>33</v>
      </c>
      <c r="BQ221" s="4" t="s">
        <v>33</v>
      </c>
      <c r="BR221" s="4" t="s">
        <v>33</v>
      </c>
      <c r="BS221" s="4" t="s">
        <v>33</v>
      </c>
      <c r="BT221" s="4" t="s">
        <v>33</v>
      </c>
      <c r="BU221" s="209"/>
      <c r="BV221" s="212"/>
      <c r="BW221" s="132">
        <v>43357</v>
      </c>
      <c r="BX221" s="76">
        <v>160</v>
      </c>
      <c r="BY221" s="76">
        <v>48.4</v>
      </c>
      <c r="BZ221" s="76">
        <v>2.5</v>
      </c>
      <c r="CA221" s="76">
        <v>69.2</v>
      </c>
      <c r="CB221" s="70">
        <f t="shared" si="294"/>
        <v>7.25</v>
      </c>
      <c r="CC221" s="4" t="str">
        <f t="shared" si="295"/>
        <v>10</v>
      </c>
      <c r="CD221" s="4" t="str">
        <f t="shared" si="296"/>
        <v>3</v>
      </c>
      <c r="CE221" s="4" t="str">
        <f t="shared" si="297"/>
        <v>6</v>
      </c>
      <c r="CF221" s="4" t="str">
        <f t="shared" si="298"/>
        <v>10</v>
      </c>
      <c r="CG221" s="209"/>
      <c r="CH221" s="212"/>
      <c r="CI221" s="132">
        <v>43357</v>
      </c>
      <c r="CJ221" s="76">
        <v>7.2</v>
      </c>
      <c r="CK221" s="76">
        <v>15.4</v>
      </c>
      <c r="CL221" s="76">
        <v>4.0999999999999996</v>
      </c>
      <c r="CM221" s="76">
        <v>1.47</v>
      </c>
      <c r="CN221" s="70">
        <f t="shared" si="299"/>
        <v>4.75</v>
      </c>
      <c r="CO221" s="4" t="str">
        <f t="shared" si="300"/>
        <v>6</v>
      </c>
      <c r="CP221" s="4" t="str">
        <f t="shared" si="301"/>
        <v>1</v>
      </c>
      <c r="CQ221" s="4" t="str">
        <f t="shared" si="302"/>
        <v>6</v>
      </c>
      <c r="CR221" s="4" t="str">
        <f t="shared" si="303"/>
        <v>6</v>
      </c>
      <c r="CS221" s="209"/>
      <c r="CT221" s="212"/>
      <c r="CU221" s="132">
        <v>43357</v>
      </c>
      <c r="CV221" s="76">
        <v>6.1</v>
      </c>
      <c r="CW221" s="76">
        <v>16.2</v>
      </c>
      <c r="CX221" s="76">
        <v>5.4</v>
      </c>
      <c r="CY221" s="76">
        <v>3.97</v>
      </c>
      <c r="CZ221" s="70">
        <f t="shared" si="304"/>
        <v>5</v>
      </c>
      <c r="DA221" s="4" t="str">
        <f t="shared" si="305"/>
        <v>6</v>
      </c>
      <c r="DB221" s="4" t="str">
        <f t="shared" si="306"/>
        <v>1</v>
      </c>
      <c r="DC221" s="4" t="str">
        <f t="shared" si="307"/>
        <v>3</v>
      </c>
      <c r="DD221" s="4" t="str">
        <f t="shared" si="308"/>
        <v>10</v>
      </c>
      <c r="DE221" s="209"/>
      <c r="DF221" s="212"/>
      <c r="DG221" s="132">
        <v>43357</v>
      </c>
      <c r="DH221" s="76">
        <v>8.5</v>
      </c>
      <c r="DI221" s="76">
        <v>27.1</v>
      </c>
      <c r="DJ221" s="76">
        <v>11.5</v>
      </c>
      <c r="DK221" s="76">
        <v>10.6</v>
      </c>
      <c r="DL221" s="70">
        <f t="shared" si="309"/>
        <v>5</v>
      </c>
      <c r="DM221" s="4" t="str">
        <f t="shared" si="310"/>
        <v>6</v>
      </c>
      <c r="DN221" s="4" t="str">
        <f t="shared" si="311"/>
        <v>3</v>
      </c>
      <c r="DO221" s="4" t="str">
        <f t="shared" si="312"/>
        <v>1</v>
      </c>
      <c r="DP221" s="4" t="str">
        <f t="shared" si="313"/>
        <v>10</v>
      </c>
      <c r="DQ221" s="209"/>
      <c r="DR221" s="212"/>
      <c r="DS221" s="132">
        <v>43357</v>
      </c>
      <c r="DT221" s="76">
        <v>12.3</v>
      </c>
      <c r="DU221" s="76">
        <v>23.5</v>
      </c>
      <c r="DV221" s="76">
        <v>8.6</v>
      </c>
      <c r="DW221" s="76">
        <v>10.7</v>
      </c>
      <c r="DX221" s="70">
        <f t="shared" si="314"/>
        <v>5</v>
      </c>
      <c r="DY221" s="4" t="str">
        <f t="shared" si="315"/>
        <v>6</v>
      </c>
      <c r="DZ221" s="4" t="str">
        <f t="shared" si="316"/>
        <v>3</v>
      </c>
      <c r="EA221" s="4" t="str">
        <f t="shared" si="317"/>
        <v>1</v>
      </c>
      <c r="EB221" s="4" t="str">
        <f t="shared" si="318"/>
        <v>10</v>
      </c>
      <c r="EC221" s="209"/>
      <c r="ED221" s="212"/>
      <c r="EE221" s="132">
        <v>43357</v>
      </c>
      <c r="EF221" s="76">
        <v>16.2</v>
      </c>
      <c r="EG221" s="76">
        <v>27.1</v>
      </c>
      <c r="EH221" s="76">
        <v>4.4000000000000004</v>
      </c>
      <c r="EI221" s="76">
        <v>15.2</v>
      </c>
      <c r="EJ221" s="70">
        <f t="shared" si="319"/>
        <v>7.25</v>
      </c>
      <c r="EK221" s="4" t="str">
        <f t="shared" si="320"/>
        <v>10</v>
      </c>
      <c r="EL221" s="4" t="str">
        <f t="shared" si="321"/>
        <v>3</v>
      </c>
      <c r="EM221" s="4" t="str">
        <f t="shared" si="322"/>
        <v>6</v>
      </c>
      <c r="EN221" s="4" t="str">
        <f t="shared" si="323"/>
        <v>10</v>
      </c>
      <c r="EO221" s="209"/>
      <c r="EP221" s="212"/>
      <c r="EQ221" s="132">
        <v>43357</v>
      </c>
      <c r="ER221" s="76" t="s">
        <v>30</v>
      </c>
      <c r="ES221" s="76" t="s">
        <v>30</v>
      </c>
      <c r="ET221" s="76" t="s">
        <v>30</v>
      </c>
      <c r="EU221" s="76" t="s">
        <v>30</v>
      </c>
      <c r="EV221" s="104" t="s">
        <v>33</v>
      </c>
      <c r="EW221" s="4" t="s">
        <v>30</v>
      </c>
      <c r="EX221" s="4" t="s">
        <v>30</v>
      </c>
      <c r="EY221" s="4" t="s">
        <v>30</v>
      </c>
      <c r="EZ221" s="4" t="s">
        <v>30</v>
      </c>
      <c r="FA221" s="209"/>
      <c r="FB221" s="212"/>
      <c r="FC221" s="132">
        <v>43357</v>
      </c>
      <c r="FD221" s="76">
        <v>29.6</v>
      </c>
      <c r="FE221" s="76">
        <v>21.6</v>
      </c>
      <c r="FF221" s="76">
        <v>1.7</v>
      </c>
      <c r="FG221" s="76">
        <v>11.5</v>
      </c>
      <c r="FH221" s="70">
        <f t="shared" si="324"/>
        <v>8.25</v>
      </c>
      <c r="FI221" s="4" t="str">
        <f t="shared" si="325"/>
        <v>10</v>
      </c>
      <c r="FJ221" s="4" t="str">
        <f t="shared" si="326"/>
        <v>3</v>
      </c>
      <c r="FK221" s="4" t="str">
        <f t="shared" si="327"/>
        <v>10</v>
      </c>
      <c r="FL221" s="4" t="str">
        <f t="shared" si="328"/>
        <v>10</v>
      </c>
      <c r="FM221" s="209"/>
      <c r="FN221" s="212"/>
      <c r="FO221" s="132">
        <v>43357</v>
      </c>
      <c r="FP221" s="76">
        <v>6.2</v>
      </c>
      <c r="FQ221" s="76">
        <v>19.100000000000001</v>
      </c>
      <c r="FR221" s="76">
        <v>2.7</v>
      </c>
      <c r="FS221" s="76">
        <v>8.31</v>
      </c>
      <c r="FT221" s="70">
        <f t="shared" si="329"/>
        <v>5.75</v>
      </c>
      <c r="FU221" s="4" t="str">
        <f t="shared" si="330"/>
        <v>6</v>
      </c>
      <c r="FV221" s="4" t="str">
        <f t="shared" si="331"/>
        <v>1</v>
      </c>
      <c r="FW221" s="4" t="str">
        <f t="shared" si="332"/>
        <v>6</v>
      </c>
      <c r="FX221" s="4" t="str">
        <f t="shared" si="333"/>
        <v>10</v>
      </c>
      <c r="FY221" s="209"/>
      <c r="FZ221" s="212"/>
      <c r="GA221" s="132">
        <v>43357</v>
      </c>
      <c r="GB221" s="76">
        <v>6.2</v>
      </c>
      <c r="GC221" s="76">
        <v>17.100000000000001</v>
      </c>
      <c r="GD221" s="76">
        <v>3.4</v>
      </c>
      <c r="GE221" s="76">
        <v>8.1199999999999992</v>
      </c>
      <c r="GF221" s="70">
        <f t="shared" si="334"/>
        <v>5.75</v>
      </c>
      <c r="GG221" s="4" t="str">
        <f t="shared" si="335"/>
        <v>6</v>
      </c>
      <c r="GH221" s="4" t="str">
        <f t="shared" si="336"/>
        <v>1</v>
      </c>
      <c r="GI221" s="4" t="str">
        <f t="shared" si="337"/>
        <v>6</v>
      </c>
      <c r="GJ221" s="4" t="str">
        <f t="shared" si="338"/>
        <v>10</v>
      </c>
      <c r="GK221" s="209"/>
      <c r="GL221" s="212"/>
      <c r="GM221" s="132">
        <v>43357</v>
      </c>
      <c r="GN221" s="71">
        <v>19.3</v>
      </c>
      <c r="GO221" s="71">
        <v>13.1</v>
      </c>
      <c r="GP221" s="71">
        <v>2</v>
      </c>
      <c r="GQ221" s="71">
        <v>12.4</v>
      </c>
      <c r="GR221" s="70">
        <f t="shared" si="339"/>
        <v>6.75</v>
      </c>
      <c r="GS221" s="70" t="str">
        <f t="shared" si="340"/>
        <v>10</v>
      </c>
      <c r="GT221" s="70" t="str">
        <f t="shared" si="341"/>
        <v>1</v>
      </c>
      <c r="GU221" s="70" t="str">
        <f t="shared" si="342"/>
        <v>6</v>
      </c>
      <c r="GV221" s="70" t="str">
        <f t="shared" si="343"/>
        <v>10</v>
      </c>
      <c r="GW221" s="209"/>
      <c r="GX221" s="212"/>
      <c r="GY221" s="132">
        <v>43357</v>
      </c>
      <c r="GZ221" s="76">
        <v>14.6</v>
      </c>
      <c r="HA221" s="76">
        <v>17.399999999999999</v>
      </c>
      <c r="HB221" s="76">
        <v>3</v>
      </c>
      <c r="HC221" s="76">
        <v>12.2</v>
      </c>
      <c r="HD221" s="70">
        <f t="shared" si="344"/>
        <v>5.75</v>
      </c>
      <c r="HE221" s="4" t="str">
        <f t="shared" si="345"/>
        <v>6</v>
      </c>
      <c r="HF221" s="4" t="str">
        <f t="shared" si="346"/>
        <v>1</v>
      </c>
      <c r="HG221" s="4" t="str">
        <f t="shared" si="347"/>
        <v>6</v>
      </c>
      <c r="HH221" s="4" t="str">
        <f t="shared" si="348"/>
        <v>10</v>
      </c>
      <c r="HI221" s="209"/>
      <c r="HJ221" s="212"/>
      <c r="HK221" s="132">
        <v>43357</v>
      </c>
      <c r="HL221" s="76">
        <v>26.2</v>
      </c>
      <c r="HM221" s="76">
        <v>13.5</v>
      </c>
      <c r="HN221" s="76">
        <v>0.9</v>
      </c>
      <c r="HO221" s="76">
        <v>16.100000000000001</v>
      </c>
      <c r="HP221" s="70">
        <f t="shared" si="349"/>
        <v>7.75</v>
      </c>
      <c r="HQ221" s="4" t="str">
        <f t="shared" si="350"/>
        <v>10</v>
      </c>
      <c r="HR221" s="4" t="str">
        <f t="shared" si="351"/>
        <v>1</v>
      </c>
      <c r="HS221" s="4" t="str">
        <f t="shared" si="352"/>
        <v>10</v>
      </c>
      <c r="HT221" s="4" t="str">
        <f t="shared" si="353"/>
        <v>10</v>
      </c>
    </row>
    <row r="222" spans="1:228" x14ac:dyDescent="0.25">
      <c r="A222" s="209"/>
      <c r="B222" s="212"/>
      <c r="C222" s="132">
        <v>43377</v>
      </c>
      <c r="D222" s="146">
        <v>1.1000000000000001</v>
      </c>
      <c r="E222" s="144">
        <v>52.3</v>
      </c>
      <c r="F222" s="144">
        <v>8.9</v>
      </c>
      <c r="G222" s="147">
        <v>0.02</v>
      </c>
      <c r="H222" s="104">
        <f t="shared" si="274"/>
        <v>2.25</v>
      </c>
      <c r="I222" s="4" t="str">
        <f t="shared" si="275"/>
        <v>1</v>
      </c>
      <c r="J222" s="4" t="str">
        <f t="shared" si="276"/>
        <v>6</v>
      </c>
      <c r="K222" s="4" t="str">
        <f t="shared" si="277"/>
        <v>1</v>
      </c>
      <c r="L222" s="4" t="str">
        <f t="shared" si="278"/>
        <v>1</v>
      </c>
      <c r="M222" s="209"/>
      <c r="N222" s="212"/>
      <c r="O222" s="132">
        <v>43377</v>
      </c>
      <c r="P222" s="146">
        <v>1</v>
      </c>
      <c r="Q222" s="144">
        <v>27.7</v>
      </c>
      <c r="R222" s="144">
        <v>8.5</v>
      </c>
      <c r="S222" s="147">
        <v>0.03</v>
      </c>
      <c r="T222" s="70">
        <f t="shared" si="279"/>
        <v>1.5</v>
      </c>
      <c r="U222" s="4" t="str">
        <f t="shared" si="280"/>
        <v>1</v>
      </c>
      <c r="V222" s="4" t="str">
        <f t="shared" si="281"/>
        <v>3</v>
      </c>
      <c r="W222" s="4" t="str">
        <f t="shared" si="282"/>
        <v>1</v>
      </c>
      <c r="X222" s="4" t="str">
        <f t="shared" si="283"/>
        <v>1</v>
      </c>
      <c r="Y222" s="209"/>
      <c r="Z222" s="212"/>
      <c r="AA222" s="132">
        <v>43377</v>
      </c>
      <c r="AB222" s="76" t="s">
        <v>33</v>
      </c>
      <c r="AC222" s="76" t="s">
        <v>33</v>
      </c>
      <c r="AD222" s="76" t="s">
        <v>33</v>
      </c>
      <c r="AE222" s="76" t="s">
        <v>33</v>
      </c>
      <c r="AF222" s="104" t="s">
        <v>33</v>
      </c>
      <c r="AG222" s="4" t="s">
        <v>33</v>
      </c>
      <c r="AH222" s="4" t="s">
        <v>33</v>
      </c>
      <c r="AI222" s="4" t="s">
        <v>33</v>
      </c>
      <c r="AJ222" s="4" t="s">
        <v>33</v>
      </c>
      <c r="AK222" s="209"/>
      <c r="AL222" s="212"/>
      <c r="AM222" s="132">
        <v>43377</v>
      </c>
      <c r="AN222" s="146">
        <v>3.2</v>
      </c>
      <c r="AO222" s="144">
        <v>27.2</v>
      </c>
      <c r="AP222" s="146">
        <v>7</v>
      </c>
      <c r="AQ222" s="147">
        <v>1.77</v>
      </c>
      <c r="AR222" s="70">
        <f t="shared" si="284"/>
        <v>3.25</v>
      </c>
      <c r="AS222" s="4" t="str">
        <f t="shared" si="285"/>
        <v>3</v>
      </c>
      <c r="AT222" s="4" t="str">
        <f t="shared" si="286"/>
        <v>3</v>
      </c>
      <c r="AU222" s="4" t="str">
        <f t="shared" si="287"/>
        <v>1</v>
      </c>
      <c r="AV222" s="4" t="str">
        <f t="shared" si="288"/>
        <v>6</v>
      </c>
      <c r="AW222" s="209"/>
      <c r="AX222" s="212"/>
      <c r="AY222" s="132">
        <v>43377</v>
      </c>
      <c r="AZ222" s="148">
        <v>6.9</v>
      </c>
      <c r="BA222" s="147">
        <v>16.600000000000001</v>
      </c>
      <c r="BB222" s="147">
        <v>4.0999999999999996</v>
      </c>
      <c r="BC222" s="147">
        <v>5.68</v>
      </c>
      <c r="BD222" s="104">
        <f t="shared" si="289"/>
        <v>5.75</v>
      </c>
      <c r="BE222" s="4" t="str">
        <f t="shared" si="290"/>
        <v>6</v>
      </c>
      <c r="BF222" s="4" t="str">
        <f t="shared" si="291"/>
        <v>1</v>
      </c>
      <c r="BG222" s="4" t="str">
        <f t="shared" si="292"/>
        <v>6</v>
      </c>
      <c r="BH222" s="4" t="str">
        <f t="shared" si="293"/>
        <v>10</v>
      </c>
      <c r="BI222" s="209"/>
      <c r="BJ222" s="212"/>
      <c r="BK222" s="132">
        <v>43377</v>
      </c>
      <c r="BL222" s="76" t="s">
        <v>33</v>
      </c>
      <c r="BM222" s="76" t="s">
        <v>33</v>
      </c>
      <c r="BN222" s="76" t="s">
        <v>33</v>
      </c>
      <c r="BO222" s="76" t="s">
        <v>33</v>
      </c>
      <c r="BP222" s="104" t="s">
        <v>33</v>
      </c>
      <c r="BQ222" s="4" t="s">
        <v>33</v>
      </c>
      <c r="BR222" s="4" t="s">
        <v>33</v>
      </c>
      <c r="BS222" s="4" t="s">
        <v>33</v>
      </c>
      <c r="BT222" s="4" t="s">
        <v>33</v>
      </c>
      <c r="BU222" s="209"/>
      <c r="BV222" s="212"/>
      <c r="BW222" s="132">
        <v>43382</v>
      </c>
      <c r="BX222" s="144">
        <v>12.1</v>
      </c>
      <c r="BY222" s="144">
        <v>162</v>
      </c>
      <c r="BZ222" s="146">
        <v>2</v>
      </c>
      <c r="CA222" s="144">
        <v>78.8</v>
      </c>
      <c r="CB222" s="70">
        <f t="shared" si="294"/>
        <v>8</v>
      </c>
      <c r="CC222" s="4" t="str">
        <f t="shared" si="295"/>
        <v>6</v>
      </c>
      <c r="CD222" s="4" t="str">
        <f t="shared" si="296"/>
        <v>10</v>
      </c>
      <c r="CE222" s="4" t="str">
        <f t="shared" si="297"/>
        <v>6</v>
      </c>
      <c r="CF222" s="4" t="str">
        <f t="shared" si="298"/>
        <v>10</v>
      </c>
      <c r="CG222" s="209"/>
      <c r="CH222" s="212"/>
      <c r="CI222" s="132">
        <v>43382</v>
      </c>
      <c r="CJ222" s="144">
        <v>33</v>
      </c>
      <c r="CK222" s="144">
        <v>21.2</v>
      </c>
      <c r="CL222" s="144">
        <v>1.6</v>
      </c>
      <c r="CM222" s="144">
        <v>5.6</v>
      </c>
      <c r="CN222" s="70">
        <f t="shared" si="299"/>
        <v>8.25</v>
      </c>
      <c r="CO222" s="4" t="str">
        <f t="shared" si="300"/>
        <v>10</v>
      </c>
      <c r="CP222" s="4" t="str">
        <f t="shared" si="301"/>
        <v>3</v>
      </c>
      <c r="CQ222" s="4" t="str">
        <f t="shared" si="302"/>
        <v>10</v>
      </c>
      <c r="CR222" s="4" t="str">
        <f t="shared" si="303"/>
        <v>10</v>
      </c>
      <c r="CS222" s="209"/>
      <c r="CT222" s="212"/>
      <c r="CU222" s="132">
        <v>43382</v>
      </c>
      <c r="CV222" s="144">
        <v>6.1</v>
      </c>
      <c r="CW222" s="144">
        <v>12.9</v>
      </c>
      <c r="CX222" s="144">
        <v>5.0999999999999996</v>
      </c>
      <c r="CY222" s="144">
        <v>3.24</v>
      </c>
      <c r="CZ222" s="70">
        <f t="shared" si="304"/>
        <v>5</v>
      </c>
      <c r="DA222" s="4" t="str">
        <f t="shared" si="305"/>
        <v>6</v>
      </c>
      <c r="DB222" s="4" t="str">
        <f t="shared" si="306"/>
        <v>1</v>
      </c>
      <c r="DC222" s="4" t="str">
        <f t="shared" si="307"/>
        <v>3</v>
      </c>
      <c r="DD222" s="4" t="str">
        <f t="shared" si="308"/>
        <v>10</v>
      </c>
      <c r="DE222" s="209"/>
      <c r="DF222" s="212"/>
      <c r="DG222" s="132">
        <v>43382</v>
      </c>
      <c r="DH222" s="144">
        <v>6.1</v>
      </c>
      <c r="DI222" s="144">
        <v>23.6</v>
      </c>
      <c r="DJ222" s="144">
        <v>8.5</v>
      </c>
      <c r="DK222" s="144">
        <v>19.600000000000001</v>
      </c>
      <c r="DL222" s="70">
        <f t="shared" si="309"/>
        <v>5</v>
      </c>
      <c r="DM222" s="4" t="str">
        <f t="shared" si="310"/>
        <v>6</v>
      </c>
      <c r="DN222" s="4" t="str">
        <f t="shared" si="311"/>
        <v>3</v>
      </c>
      <c r="DO222" s="4" t="str">
        <f t="shared" si="312"/>
        <v>1</v>
      </c>
      <c r="DP222" s="4" t="str">
        <f t="shared" si="313"/>
        <v>10</v>
      </c>
      <c r="DQ222" s="209"/>
      <c r="DR222" s="212"/>
      <c r="DS222" s="132">
        <v>43382</v>
      </c>
      <c r="DT222" s="144">
        <v>20</v>
      </c>
      <c r="DU222" s="144">
        <v>24.1</v>
      </c>
      <c r="DV222" s="144">
        <v>9.1999999999999993</v>
      </c>
      <c r="DW222" s="144">
        <v>15.3</v>
      </c>
      <c r="DX222" s="70">
        <f t="shared" si="314"/>
        <v>6</v>
      </c>
      <c r="DY222" s="4" t="str">
        <f t="shared" si="315"/>
        <v>10</v>
      </c>
      <c r="DZ222" s="4" t="str">
        <f t="shared" si="316"/>
        <v>3</v>
      </c>
      <c r="EA222" s="4" t="str">
        <f t="shared" si="317"/>
        <v>1</v>
      </c>
      <c r="EB222" s="4" t="str">
        <f t="shared" si="318"/>
        <v>10</v>
      </c>
      <c r="EC222" s="209"/>
      <c r="ED222" s="212"/>
      <c r="EE222" s="132">
        <v>43382</v>
      </c>
      <c r="EF222" s="144">
        <v>6.1</v>
      </c>
      <c r="EG222" s="144">
        <v>16.8</v>
      </c>
      <c r="EH222" s="146">
        <v>4</v>
      </c>
      <c r="EI222" s="144">
        <v>13.1</v>
      </c>
      <c r="EJ222" s="70">
        <f t="shared" si="319"/>
        <v>5.75</v>
      </c>
      <c r="EK222" s="4" t="str">
        <f t="shared" si="320"/>
        <v>6</v>
      </c>
      <c r="EL222" s="4" t="str">
        <f t="shared" si="321"/>
        <v>1</v>
      </c>
      <c r="EM222" s="4" t="str">
        <f t="shared" si="322"/>
        <v>6</v>
      </c>
      <c r="EN222" s="4" t="str">
        <f t="shared" si="323"/>
        <v>10</v>
      </c>
      <c r="EO222" s="209"/>
      <c r="EP222" s="212"/>
      <c r="EQ222" s="132">
        <v>43382</v>
      </c>
      <c r="ER222" s="76" t="s">
        <v>30</v>
      </c>
      <c r="ES222" s="76" t="s">
        <v>30</v>
      </c>
      <c r="ET222" s="76" t="s">
        <v>30</v>
      </c>
      <c r="EU222" s="76" t="s">
        <v>30</v>
      </c>
      <c r="EV222" s="104" t="s">
        <v>33</v>
      </c>
      <c r="EW222" s="4" t="s">
        <v>30</v>
      </c>
      <c r="EX222" s="4" t="s">
        <v>30</v>
      </c>
      <c r="EY222" s="4" t="s">
        <v>30</v>
      </c>
      <c r="EZ222" s="4" t="s">
        <v>30</v>
      </c>
      <c r="FA222" s="209"/>
      <c r="FB222" s="212"/>
      <c r="FC222" s="132">
        <v>43382</v>
      </c>
      <c r="FD222" s="144">
        <v>6.2</v>
      </c>
      <c r="FE222" s="144">
        <v>23.1</v>
      </c>
      <c r="FF222" s="144">
        <v>1.8</v>
      </c>
      <c r="FG222" s="144">
        <v>11.1</v>
      </c>
      <c r="FH222" s="70">
        <f t="shared" si="324"/>
        <v>7.25</v>
      </c>
      <c r="FI222" s="4" t="str">
        <f t="shared" si="325"/>
        <v>6</v>
      </c>
      <c r="FJ222" s="4" t="str">
        <f t="shared" si="326"/>
        <v>3</v>
      </c>
      <c r="FK222" s="4" t="str">
        <f t="shared" si="327"/>
        <v>10</v>
      </c>
      <c r="FL222" s="4" t="str">
        <f t="shared" si="328"/>
        <v>10</v>
      </c>
      <c r="FM222" s="209"/>
      <c r="FN222" s="212"/>
      <c r="FO222" s="132">
        <v>43382</v>
      </c>
      <c r="FP222" s="144">
        <v>8.3000000000000007</v>
      </c>
      <c r="FQ222" s="144">
        <v>38.700000000000003</v>
      </c>
      <c r="FR222" s="144">
        <v>2.8</v>
      </c>
      <c r="FS222" s="144">
        <v>11.1</v>
      </c>
      <c r="FT222" s="70">
        <f t="shared" si="329"/>
        <v>6.25</v>
      </c>
      <c r="FU222" s="4" t="str">
        <f t="shared" si="330"/>
        <v>6</v>
      </c>
      <c r="FV222" s="4" t="str">
        <f t="shared" si="331"/>
        <v>3</v>
      </c>
      <c r="FW222" s="4" t="str">
        <f t="shared" si="332"/>
        <v>6</v>
      </c>
      <c r="FX222" s="4" t="str">
        <f t="shared" si="333"/>
        <v>10</v>
      </c>
      <c r="FY222" s="209"/>
      <c r="FZ222" s="212"/>
      <c r="GA222" s="132">
        <v>43382</v>
      </c>
      <c r="GB222" s="144">
        <v>19.8</v>
      </c>
      <c r="GC222" s="144">
        <v>29.3</v>
      </c>
      <c r="GD222" s="144">
        <v>3.1</v>
      </c>
      <c r="GE222" s="144">
        <v>8.58</v>
      </c>
      <c r="GF222" s="70">
        <f t="shared" si="334"/>
        <v>7.25</v>
      </c>
      <c r="GG222" s="4" t="str">
        <f t="shared" si="335"/>
        <v>10</v>
      </c>
      <c r="GH222" s="4" t="str">
        <f t="shared" si="336"/>
        <v>3</v>
      </c>
      <c r="GI222" s="4" t="str">
        <f t="shared" si="337"/>
        <v>6</v>
      </c>
      <c r="GJ222" s="4" t="str">
        <f t="shared" si="338"/>
        <v>10</v>
      </c>
      <c r="GK222" s="209"/>
      <c r="GL222" s="212"/>
      <c r="GM222" s="132">
        <v>43382</v>
      </c>
      <c r="GN222" s="144">
        <v>71.400000000000006</v>
      </c>
      <c r="GO222" s="144">
        <v>21.6</v>
      </c>
      <c r="GP222" s="144">
        <v>3.9</v>
      </c>
      <c r="GQ222" s="144">
        <v>7.66</v>
      </c>
      <c r="GR222" s="70">
        <f t="shared" si="339"/>
        <v>7.25</v>
      </c>
      <c r="GS222" s="4" t="str">
        <f t="shared" si="340"/>
        <v>10</v>
      </c>
      <c r="GT222" s="4" t="str">
        <f t="shared" si="341"/>
        <v>3</v>
      </c>
      <c r="GU222" s="4" t="str">
        <f t="shared" si="342"/>
        <v>6</v>
      </c>
      <c r="GV222" s="4" t="str">
        <f t="shared" si="343"/>
        <v>10</v>
      </c>
      <c r="GW222" s="209"/>
      <c r="GX222" s="212"/>
      <c r="GY222" s="132">
        <v>43382</v>
      </c>
      <c r="GZ222" s="144">
        <v>6.6</v>
      </c>
      <c r="HA222" s="144">
        <v>8.6</v>
      </c>
      <c r="HB222" s="144">
        <v>1.5</v>
      </c>
      <c r="HC222" s="144">
        <v>10.1</v>
      </c>
      <c r="HD222" s="70">
        <f t="shared" si="344"/>
        <v>6.75</v>
      </c>
      <c r="HE222" s="4" t="str">
        <f t="shared" si="345"/>
        <v>6</v>
      </c>
      <c r="HF222" s="4" t="str">
        <f t="shared" si="346"/>
        <v>1</v>
      </c>
      <c r="HG222" s="4" t="str">
        <f t="shared" si="347"/>
        <v>10</v>
      </c>
      <c r="HH222" s="4" t="str">
        <f t="shared" si="348"/>
        <v>10</v>
      </c>
      <c r="HI222" s="209"/>
      <c r="HJ222" s="212"/>
      <c r="HK222" s="132">
        <v>43382</v>
      </c>
      <c r="HL222" s="144">
        <v>70.2</v>
      </c>
      <c r="HM222" s="144">
        <v>15.6</v>
      </c>
      <c r="HN222" s="144">
        <v>2.6</v>
      </c>
      <c r="HO222" s="144">
        <v>28.3</v>
      </c>
      <c r="HP222" s="70">
        <f t="shared" si="349"/>
        <v>6.75</v>
      </c>
      <c r="HQ222" s="4" t="str">
        <f t="shared" si="350"/>
        <v>10</v>
      </c>
      <c r="HR222" s="4" t="str">
        <f t="shared" si="351"/>
        <v>1</v>
      </c>
      <c r="HS222" s="4" t="str">
        <f t="shared" si="352"/>
        <v>6</v>
      </c>
      <c r="HT222" s="4" t="str">
        <f t="shared" si="353"/>
        <v>10</v>
      </c>
    </row>
    <row r="223" spans="1:228" x14ac:dyDescent="0.25">
      <c r="A223" s="209"/>
      <c r="B223" s="212"/>
      <c r="C223" s="150">
        <v>43406</v>
      </c>
      <c r="D223" s="149">
        <v>1</v>
      </c>
      <c r="E223" s="78">
        <v>10.4</v>
      </c>
      <c r="F223" s="78">
        <v>9.6</v>
      </c>
      <c r="G223" s="78">
        <v>0.02</v>
      </c>
      <c r="H223" s="70">
        <f t="shared" si="274"/>
        <v>1</v>
      </c>
      <c r="I223" s="4" t="str">
        <f t="shared" si="275"/>
        <v>1</v>
      </c>
      <c r="J223" s="4" t="str">
        <f t="shared" si="276"/>
        <v>1</v>
      </c>
      <c r="K223" s="4" t="str">
        <f t="shared" si="277"/>
        <v>1</v>
      </c>
      <c r="L223" s="4" t="str">
        <f t="shared" si="278"/>
        <v>1</v>
      </c>
      <c r="M223" s="209"/>
      <c r="N223" s="212"/>
      <c r="O223" s="150">
        <v>43406</v>
      </c>
      <c r="P223" s="71">
        <v>1</v>
      </c>
      <c r="Q223" s="71">
        <v>17.2</v>
      </c>
      <c r="R223" s="71">
        <v>8.5</v>
      </c>
      <c r="S223" s="71">
        <v>0.03</v>
      </c>
      <c r="T223" s="70">
        <f t="shared" si="279"/>
        <v>1</v>
      </c>
      <c r="U223" s="4" t="str">
        <f t="shared" si="280"/>
        <v>1</v>
      </c>
      <c r="V223" s="4" t="str">
        <f t="shared" si="281"/>
        <v>1</v>
      </c>
      <c r="W223" s="4" t="str">
        <f t="shared" si="282"/>
        <v>1</v>
      </c>
      <c r="X223" s="4" t="str">
        <f t="shared" si="283"/>
        <v>1</v>
      </c>
      <c r="Y223" s="209"/>
      <c r="Z223" s="212"/>
      <c r="AA223" s="150">
        <v>43406</v>
      </c>
      <c r="AB223" s="76" t="s">
        <v>33</v>
      </c>
      <c r="AC223" s="76" t="s">
        <v>33</v>
      </c>
      <c r="AD223" s="76" t="s">
        <v>33</v>
      </c>
      <c r="AE223" s="76" t="s">
        <v>33</v>
      </c>
      <c r="AF223" s="104" t="s">
        <v>33</v>
      </c>
      <c r="AG223" s="4" t="s">
        <v>33</v>
      </c>
      <c r="AH223" s="4" t="s">
        <v>33</v>
      </c>
      <c r="AI223" s="4" t="s">
        <v>33</v>
      </c>
      <c r="AJ223" s="4" t="s">
        <v>33</v>
      </c>
      <c r="AK223" s="209"/>
      <c r="AL223" s="212"/>
      <c r="AM223" s="150">
        <v>43406</v>
      </c>
      <c r="AN223" s="71">
        <v>10.3</v>
      </c>
      <c r="AO223" s="71">
        <v>33</v>
      </c>
      <c r="AP223" s="71">
        <v>5</v>
      </c>
      <c r="AQ223" s="71">
        <v>3.56</v>
      </c>
      <c r="AR223" s="70">
        <f t="shared" si="284"/>
        <v>5.5</v>
      </c>
      <c r="AS223" s="4" t="str">
        <f t="shared" si="285"/>
        <v>6</v>
      </c>
      <c r="AT223" s="4" t="str">
        <f t="shared" si="286"/>
        <v>3</v>
      </c>
      <c r="AU223" s="4" t="str">
        <f t="shared" si="287"/>
        <v>3</v>
      </c>
      <c r="AV223" s="4" t="str">
        <f t="shared" si="288"/>
        <v>10</v>
      </c>
      <c r="AW223" s="209"/>
      <c r="AX223" s="212"/>
      <c r="AY223" s="150">
        <v>43406</v>
      </c>
      <c r="AZ223" s="78">
        <v>4.5999999999999996</v>
      </c>
      <c r="BA223" s="78">
        <v>11.2</v>
      </c>
      <c r="BB223" s="78">
        <v>2.4</v>
      </c>
      <c r="BC223" s="78">
        <v>8.58</v>
      </c>
      <c r="BD223" s="70">
        <f t="shared" si="289"/>
        <v>5</v>
      </c>
      <c r="BE223" s="4" t="str">
        <f t="shared" si="290"/>
        <v>3</v>
      </c>
      <c r="BF223" s="4" t="str">
        <f t="shared" si="291"/>
        <v>1</v>
      </c>
      <c r="BG223" s="4" t="str">
        <f t="shared" si="292"/>
        <v>6</v>
      </c>
      <c r="BH223" s="4" t="str">
        <f t="shared" si="293"/>
        <v>10</v>
      </c>
      <c r="BI223" s="209"/>
      <c r="BJ223" s="212"/>
      <c r="BK223" s="150">
        <v>43406</v>
      </c>
      <c r="BL223" s="76" t="s">
        <v>33</v>
      </c>
      <c r="BM223" s="76" t="s">
        <v>33</v>
      </c>
      <c r="BN223" s="76" t="s">
        <v>33</v>
      </c>
      <c r="BO223" s="76" t="s">
        <v>33</v>
      </c>
      <c r="BP223" s="104" t="s">
        <v>33</v>
      </c>
      <c r="BQ223" s="4" t="s">
        <v>33</v>
      </c>
      <c r="BR223" s="4" t="s">
        <v>33</v>
      </c>
      <c r="BS223" s="4" t="s">
        <v>33</v>
      </c>
      <c r="BT223" s="4" t="s">
        <v>33</v>
      </c>
      <c r="BU223" s="209"/>
      <c r="BV223" s="212"/>
      <c r="BW223" s="150">
        <v>43406</v>
      </c>
      <c r="BX223" s="71">
        <v>6.3</v>
      </c>
      <c r="BY223" s="71">
        <v>33.9</v>
      </c>
      <c r="BZ223" s="71">
        <v>3.3</v>
      </c>
      <c r="CA223" s="71">
        <v>3.36</v>
      </c>
      <c r="CB223" s="70">
        <f t="shared" si="294"/>
        <v>6.25</v>
      </c>
      <c r="CC223" s="4" t="str">
        <f t="shared" si="295"/>
        <v>6</v>
      </c>
      <c r="CD223" s="4" t="str">
        <f t="shared" si="296"/>
        <v>3</v>
      </c>
      <c r="CE223" s="4" t="str">
        <f t="shared" si="297"/>
        <v>6</v>
      </c>
      <c r="CF223" s="4" t="str">
        <f t="shared" si="298"/>
        <v>10</v>
      </c>
      <c r="CG223" s="209"/>
      <c r="CH223" s="212"/>
      <c r="CI223" s="150">
        <v>43406</v>
      </c>
      <c r="CJ223" s="71">
        <v>6.2</v>
      </c>
      <c r="CK223" s="71">
        <v>23.8</v>
      </c>
      <c r="CL223" s="71">
        <v>2.2999999999999998</v>
      </c>
      <c r="CM223" s="71">
        <v>0.35</v>
      </c>
      <c r="CN223" s="70">
        <f t="shared" si="299"/>
        <v>4</v>
      </c>
      <c r="CO223" s="4" t="str">
        <f t="shared" si="300"/>
        <v>6</v>
      </c>
      <c r="CP223" s="4" t="str">
        <f t="shared" si="301"/>
        <v>3</v>
      </c>
      <c r="CQ223" s="4" t="str">
        <f t="shared" si="302"/>
        <v>6</v>
      </c>
      <c r="CR223" s="4" t="str">
        <f t="shared" si="303"/>
        <v>1</v>
      </c>
      <c r="CS223" s="209"/>
      <c r="CT223" s="212"/>
      <c r="CU223" s="150">
        <v>43406</v>
      </c>
      <c r="CV223" s="71">
        <v>6.1</v>
      </c>
      <c r="CW223" s="71">
        <v>11.2</v>
      </c>
      <c r="CX223" s="71">
        <v>3.65</v>
      </c>
      <c r="CY223" s="71">
        <v>0.51</v>
      </c>
      <c r="CZ223" s="70">
        <f t="shared" si="304"/>
        <v>4</v>
      </c>
      <c r="DA223" s="4" t="str">
        <f t="shared" si="305"/>
        <v>6</v>
      </c>
      <c r="DB223" s="4" t="str">
        <f t="shared" si="306"/>
        <v>1</v>
      </c>
      <c r="DC223" s="4" t="str">
        <f t="shared" si="307"/>
        <v>6</v>
      </c>
      <c r="DD223" s="4" t="str">
        <f t="shared" si="308"/>
        <v>3</v>
      </c>
      <c r="DE223" s="209"/>
      <c r="DF223" s="212"/>
      <c r="DG223" s="150">
        <v>43406</v>
      </c>
      <c r="DH223" s="71">
        <v>6.2</v>
      </c>
      <c r="DI223" s="71">
        <v>8.6</v>
      </c>
      <c r="DJ223" s="71">
        <v>2.2000000000000002</v>
      </c>
      <c r="DK223" s="71">
        <v>10.7</v>
      </c>
      <c r="DL223" s="70">
        <f t="shared" si="309"/>
        <v>5.75</v>
      </c>
      <c r="DM223" s="4" t="str">
        <f t="shared" si="310"/>
        <v>6</v>
      </c>
      <c r="DN223" s="4" t="str">
        <f t="shared" si="311"/>
        <v>1</v>
      </c>
      <c r="DO223" s="4" t="str">
        <f t="shared" si="312"/>
        <v>6</v>
      </c>
      <c r="DP223" s="4" t="str">
        <f t="shared" si="313"/>
        <v>10</v>
      </c>
      <c r="DQ223" s="209"/>
      <c r="DR223" s="212"/>
      <c r="DS223" s="150">
        <v>43406</v>
      </c>
      <c r="DT223" s="71">
        <v>6.6</v>
      </c>
      <c r="DU223" s="71">
        <v>9.4</v>
      </c>
      <c r="DV223" s="71">
        <v>2.8</v>
      </c>
      <c r="DW223" s="71">
        <v>7.16</v>
      </c>
      <c r="DX223" s="70">
        <f t="shared" si="314"/>
        <v>5.75</v>
      </c>
      <c r="DY223" s="4" t="str">
        <f t="shared" si="315"/>
        <v>6</v>
      </c>
      <c r="DZ223" s="4" t="str">
        <f t="shared" si="316"/>
        <v>1</v>
      </c>
      <c r="EA223" s="4" t="str">
        <f t="shared" si="317"/>
        <v>6</v>
      </c>
      <c r="EB223" s="4" t="str">
        <f t="shared" si="318"/>
        <v>10</v>
      </c>
      <c r="EC223" s="209"/>
      <c r="ED223" s="212"/>
      <c r="EE223" s="150">
        <v>43406</v>
      </c>
      <c r="EF223" s="71">
        <v>6.2</v>
      </c>
      <c r="EG223" s="71">
        <v>7</v>
      </c>
      <c r="EH223" s="71">
        <v>3</v>
      </c>
      <c r="EI223" s="71">
        <v>6.29</v>
      </c>
      <c r="EJ223" s="70">
        <f t="shared" si="319"/>
        <v>5.75</v>
      </c>
      <c r="EK223" s="4" t="str">
        <f t="shared" si="320"/>
        <v>6</v>
      </c>
      <c r="EL223" s="4" t="str">
        <f t="shared" si="321"/>
        <v>1</v>
      </c>
      <c r="EM223" s="4" t="str">
        <f t="shared" si="322"/>
        <v>6</v>
      </c>
      <c r="EN223" s="4" t="str">
        <f t="shared" si="323"/>
        <v>10</v>
      </c>
      <c r="EO223" s="209"/>
      <c r="EP223" s="212"/>
      <c r="EQ223" s="150">
        <v>43406</v>
      </c>
      <c r="ER223" s="76" t="s">
        <v>30</v>
      </c>
      <c r="ES223" s="76" t="s">
        <v>30</v>
      </c>
      <c r="ET223" s="76" t="s">
        <v>30</v>
      </c>
      <c r="EU223" s="76" t="s">
        <v>30</v>
      </c>
      <c r="EV223" s="104" t="s">
        <v>33</v>
      </c>
      <c r="EW223" s="4" t="s">
        <v>30</v>
      </c>
      <c r="EX223" s="4" t="s">
        <v>30</v>
      </c>
      <c r="EY223" s="4" t="s">
        <v>30</v>
      </c>
      <c r="EZ223" s="4" t="s">
        <v>30</v>
      </c>
      <c r="FA223" s="209"/>
      <c r="FB223" s="212"/>
      <c r="FC223" s="150">
        <v>43406</v>
      </c>
      <c r="FD223" s="71">
        <v>19.2</v>
      </c>
      <c r="FE223" s="71">
        <v>11.5</v>
      </c>
      <c r="FF223" s="71">
        <v>1.2</v>
      </c>
      <c r="FG223" s="71">
        <v>6.86</v>
      </c>
      <c r="FH223" s="70">
        <f t="shared" si="324"/>
        <v>7.75</v>
      </c>
      <c r="FI223" s="4" t="str">
        <f t="shared" si="325"/>
        <v>10</v>
      </c>
      <c r="FJ223" s="4" t="str">
        <f t="shared" si="326"/>
        <v>1</v>
      </c>
      <c r="FK223" s="4" t="str">
        <f t="shared" si="327"/>
        <v>10</v>
      </c>
      <c r="FL223" s="4" t="str">
        <f t="shared" si="328"/>
        <v>10</v>
      </c>
      <c r="FM223" s="209"/>
      <c r="FN223" s="212"/>
      <c r="FO223" s="150">
        <v>43406</v>
      </c>
      <c r="FP223" s="71">
        <v>7</v>
      </c>
      <c r="FQ223" s="71">
        <v>26.9</v>
      </c>
      <c r="FR223" s="71">
        <v>1.8</v>
      </c>
      <c r="FS223" s="71">
        <v>9.8699999999999992</v>
      </c>
      <c r="FT223" s="70">
        <f t="shared" si="329"/>
        <v>7.25</v>
      </c>
      <c r="FU223" s="4" t="str">
        <f t="shared" si="330"/>
        <v>6</v>
      </c>
      <c r="FV223" s="4" t="str">
        <f t="shared" si="331"/>
        <v>3</v>
      </c>
      <c r="FW223" s="4" t="str">
        <f t="shared" si="332"/>
        <v>10</v>
      </c>
      <c r="FX223" s="4" t="str">
        <f t="shared" si="333"/>
        <v>10</v>
      </c>
      <c r="FY223" s="209"/>
      <c r="FZ223" s="212"/>
      <c r="GA223" s="150">
        <v>43406</v>
      </c>
      <c r="GB223" s="71">
        <v>6.1</v>
      </c>
      <c r="GC223" s="71">
        <v>24.5</v>
      </c>
      <c r="GD223" s="71">
        <v>3.5</v>
      </c>
      <c r="GE223" s="71">
        <v>10.8</v>
      </c>
      <c r="GF223" s="70">
        <f t="shared" si="334"/>
        <v>6.25</v>
      </c>
      <c r="GG223" s="4" t="str">
        <f t="shared" si="335"/>
        <v>6</v>
      </c>
      <c r="GH223" s="4" t="str">
        <f t="shared" si="336"/>
        <v>3</v>
      </c>
      <c r="GI223" s="4" t="str">
        <f t="shared" si="337"/>
        <v>6</v>
      </c>
      <c r="GJ223" s="4" t="str">
        <f t="shared" si="338"/>
        <v>10</v>
      </c>
      <c r="GK223" s="209"/>
      <c r="GL223" s="212"/>
      <c r="GM223" s="150">
        <v>43406</v>
      </c>
      <c r="GN223" s="71">
        <v>10.3</v>
      </c>
      <c r="GO223" s="71">
        <v>18.600000000000001</v>
      </c>
      <c r="GP223" s="71">
        <v>2.4</v>
      </c>
      <c r="GQ223" s="71">
        <v>12.9</v>
      </c>
      <c r="GR223" s="70">
        <f t="shared" si="339"/>
        <v>5.75</v>
      </c>
      <c r="GS223" s="4" t="str">
        <f t="shared" si="340"/>
        <v>6</v>
      </c>
      <c r="GT223" s="4" t="str">
        <f t="shared" si="341"/>
        <v>1</v>
      </c>
      <c r="GU223" s="4" t="str">
        <f t="shared" si="342"/>
        <v>6</v>
      </c>
      <c r="GV223" s="4" t="str">
        <f t="shared" si="343"/>
        <v>10</v>
      </c>
      <c r="GW223" s="209"/>
      <c r="GX223" s="212"/>
      <c r="GY223" s="150">
        <v>43406</v>
      </c>
      <c r="GZ223" s="71">
        <v>7.8</v>
      </c>
      <c r="HA223" s="71">
        <v>7.8</v>
      </c>
      <c r="HB223" s="71">
        <v>1.9</v>
      </c>
      <c r="HC223" s="71">
        <v>4.43</v>
      </c>
      <c r="HD223" s="70">
        <f t="shared" si="344"/>
        <v>6.75</v>
      </c>
      <c r="HE223" s="4" t="str">
        <f t="shared" si="345"/>
        <v>6</v>
      </c>
      <c r="HF223" s="4" t="str">
        <f t="shared" si="346"/>
        <v>1</v>
      </c>
      <c r="HG223" s="4" t="str">
        <f t="shared" si="347"/>
        <v>10</v>
      </c>
      <c r="HH223" s="4" t="str">
        <f t="shared" si="348"/>
        <v>10</v>
      </c>
      <c r="HI223" s="209"/>
      <c r="HJ223" s="212"/>
      <c r="HK223" s="150">
        <v>43406</v>
      </c>
      <c r="HL223" s="71">
        <v>6.1</v>
      </c>
      <c r="HM223" s="71">
        <v>7.2</v>
      </c>
      <c r="HN223" s="71">
        <v>1.8</v>
      </c>
      <c r="HO223" s="71">
        <v>7.32</v>
      </c>
      <c r="HP223" s="70">
        <f t="shared" si="349"/>
        <v>6.75</v>
      </c>
      <c r="HQ223" s="4" t="str">
        <f t="shared" si="350"/>
        <v>6</v>
      </c>
      <c r="HR223" s="4" t="str">
        <f t="shared" si="351"/>
        <v>1</v>
      </c>
      <c r="HS223" s="4" t="str">
        <f t="shared" si="352"/>
        <v>10</v>
      </c>
      <c r="HT223" s="4" t="str">
        <f t="shared" si="353"/>
        <v>10</v>
      </c>
    </row>
    <row r="224" spans="1:228" ht="17.25" thickBot="1" x14ac:dyDescent="0.3">
      <c r="A224" s="210"/>
      <c r="B224" s="213"/>
      <c r="C224" s="151">
        <v>43437</v>
      </c>
      <c r="D224" s="76">
        <v>1</v>
      </c>
      <c r="E224" s="76">
        <v>14.2</v>
      </c>
      <c r="F224" s="76">
        <v>9.4</v>
      </c>
      <c r="G224" s="76">
        <v>0.03</v>
      </c>
      <c r="H224" s="70">
        <f t="shared" si="274"/>
        <v>1</v>
      </c>
      <c r="I224" s="4" t="str">
        <f t="shared" si="275"/>
        <v>1</v>
      </c>
      <c r="J224" s="4" t="str">
        <f t="shared" si="276"/>
        <v>1</v>
      </c>
      <c r="K224" s="4" t="str">
        <f t="shared" si="277"/>
        <v>1</v>
      </c>
      <c r="L224" s="4" t="str">
        <f t="shared" si="278"/>
        <v>1</v>
      </c>
      <c r="M224" s="210"/>
      <c r="N224" s="213"/>
      <c r="O224" s="151">
        <v>43437</v>
      </c>
      <c r="P224" s="76">
        <v>1</v>
      </c>
      <c r="Q224" s="76">
        <v>14.7</v>
      </c>
      <c r="R224" s="76">
        <v>8.9</v>
      </c>
      <c r="S224" s="76">
        <v>0.03</v>
      </c>
      <c r="T224" s="70">
        <f t="shared" si="279"/>
        <v>1</v>
      </c>
      <c r="U224" s="4" t="str">
        <f t="shared" si="280"/>
        <v>1</v>
      </c>
      <c r="V224" s="4" t="str">
        <f t="shared" si="281"/>
        <v>1</v>
      </c>
      <c r="W224" s="4" t="str">
        <f t="shared" si="282"/>
        <v>1</v>
      </c>
      <c r="X224" s="4" t="str">
        <f t="shared" si="283"/>
        <v>1</v>
      </c>
      <c r="Y224" s="210"/>
      <c r="Z224" s="213"/>
      <c r="AA224" s="151">
        <v>43437</v>
      </c>
      <c r="AB224" s="76" t="s">
        <v>33</v>
      </c>
      <c r="AC224" s="76" t="s">
        <v>33</v>
      </c>
      <c r="AD224" s="76" t="s">
        <v>33</v>
      </c>
      <c r="AE224" s="76" t="s">
        <v>33</v>
      </c>
      <c r="AF224" s="104" t="s">
        <v>33</v>
      </c>
      <c r="AG224" s="4" t="s">
        <v>33</v>
      </c>
      <c r="AH224" s="4" t="s">
        <v>33</v>
      </c>
      <c r="AI224" s="4" t="s">
        <v>33</v>
      </c>
      <c r="AJ224" s="4" t="s">
        <v>33</v>
      </c>
      <c r="AK224" s="210"/>
      <c r="AL224" s="213"/>
      <c r="AM224" s="151">
        <v>43437</v>
      </c>
      <c r="AN224" s="76">
        <v>4.4000000000000004</v>
      </c>
      <c r="AO224" s="76">
        <v>16.899999999999999</v>
      </c>
      <c r="AP224" s="76">
        <v>5.3</v>
      </c>
      <c r="AQ224" s="76">
        <v>5.73</v>
      </c>
      <c r="AR224" s="70">
        <f t="shared" si="284"/>
        <v>4.25</v>
      </c>
      <c r="AS224" s="4" t="str">
        <f t="shared" si="285"/>
        <v>3</v>
      </c>
      <c r="AT224" s="4" t="str">
        <f t="shared" si="286"/>
        <v>1</v>
      </c>
      <c r="AU224" s="4" t="str">
        <f t="shared" si="287"/>
        <v>3</v>
      </c>
      <c r="AV224" s="4" t="str">
        <f t="shared" si="288"/>
        <v>10</v>
      </c>
      <c r="AW224" s="210"/>
      <c r="AX224" s="213"/>
      <c r="AY224" s="151">
        <v>43437</v>
      </c>
      <c r="AZ224" s="76">
        <v>9.5</v>
      </c>
      <c r="BA224" s="76">
        <v>11.5</v>
      </c>
      <c r="BB224" s="76">
        <v>7.2</v>
      </c>
      <c r="BC224" s="76">
        <v>7.67</v>
      </c>
      <c r="BD224" s="70">
        <f t="shared" si="289"/>
        <v>4.5</v>
      </c>
      <c r="BE224" s="4" t="str">
        <f t="shared" si="290"/>
        <v>6</v>
      </c>
      <c r="BF224" s="4" t="str">
        <f t="shared" si="291"/>
        <v>1</v>
      </c>
      <c r="BG224" s="4" t="str">
        <f t="shared" si="292"/>
        <v>1</v>
      </c>
      <c r="BH224" s="4" t="str">
        <f t="shared" si="293"/>
        <v>10</v>
      </c>
      <c r="BI224" s="210"/>
      <c r="BJ224" s="213"/>
      <c r="BK224" s="151">
        <v>43437</v>
      </c>
      <c r="BL224" s="71" t="s">
        <v>30</v>
      </c>
      <c r="BM224" s="71" t="s">
        <v>30</v>
      </c>
      <c r="BN224" s="71" t="s">
        <v>30</v>
      </c>
      <c r="BO224" s="71" t="s">
        <v>30</v>
      </c>
      <c r="BP224" s="70" t="s">
        <v>30</v>
      </c>
      <c r="BQ224" s="4" t="s">
        <v>30</v>
      </c>
      <c r="BR224" s="4" t="s">
        <v>30</v>
      </c>
      <c r="BS224" s="4" t="s">
        <v>30</v>
      </c>
      <c r="BT224" s="4" t="s">
        <v>30</v>
      </c>
      <c r="BU224" s="210"/>
      <c r="BV224" s="213"/>
      <c r="BW224" s="151">
        <v>43446</v>
      </c>
      <c r="BX224" s="76">
        <v>106</v>
      </c>
      <c r="BY224" s="76">
        <v>63.6</v>
      </c>
      <c r="BZ224" s="76">
        <v>1.2</v>
      </c>
      <c r="CA224" s="76">
        <v>46.9</v>
      </c>
      <c r="CB224" s="70">
        <f t="shared" si="294"/>
        <v>9</v>
      </c>
      <c r="CC224" s="4" t="str">
        <f t="shared" si="295"/>
        <v>10</v>
      </c>
      <c r="CD224" s="4" t="str">
        <f t="shared" si="296"/>
        <v>6</v>
      </c>
      <c r="CE224" s="4" t="str">
        <f t="shared" si="297"/>
        <v>10</v>
      </c>
      <c r="CF224" s="4" t="str">
        <f t="shared" si="298"/>
        <v>10</v>
      </c>
      <c r="CG224" s="210"/>
      <c r="CH224" s="213"/>
      <c r="CI224" s="151">
        <v>43446</v>
      </c>
      <c r="CJ224" s="76">
        <v>6.1</v>
      </c>
      <c r="CK224" s="76">
        <v>13.9</v>
      </c>
      <c r="CL224" s="76">
        <v>2.2999999999999998</v>
      </c>
      <c r="CM224" s="76">
        <v>1.56</v>
      </c>
      <c r="CN224" s="70">
        <f t="shared" si="299"/>
        <v>4.75</v>
      </c>
      <c r="CO224" s="4" t="str">
        <f t="shared" si="300"/>
        <v>6</v>
      </c>
      <c r="CP224" s="4" t="str">
        <f t="shared" si="301"/>
        <v>1</v>
      </c>
      <c r="CQ224" s="4" t="str">
        <f t="shared" si="302"/>
        <v>6</v>
      </c>
      <c r="CR224" s="4" t="str">
        <f t="shared" si="303"/>
        <v>6</v>
      </c>
      <c r="CS224" s="210"/>
      <c r="CT224" s="213"/>
      <c r="CU224" s="151">
        <v>43446</v>
      </c>
      <c r="CV224" s="76">
        <v>6.6</v>
      </c>
      <c r="CW224" s="76">
        <v>8.8000000000000007</v>
      </c>
      <c r="CX224" s="76">
        <v>4.5999999999999996</v>
      </c>
      <c r="CY224" s="76">
        <v>0.72</v>
      </c>
      <c r="CZ224" s="70">
        <f t="shared" si="304"/>
        <v>3.25</v>
      </c>
      <c r="DA224" s="4" t="str">
        <f t="shared" si="305"/>
        <v>6</v>
      </c>
      <c r="DB224" s="4" t="str">
        <f t="shared" si="306"/>
        <v>1</v>
      </c>
      <c r="DC224" s="4" t="str">
        <f t="shared" si="307"/>
        <v>3</v>
      </c>
      <c r="DD224" s="4" t="str">
        <f t="shared" si="308"/>
        <v>3</v>
      </c>
      <c r="DE224" s="210"/>
      <c r="DF224" s="213"/>
      <c r="DG224" s="151">
        <v>43446</v>
      </c>
      <c r="DH224" s="76">
        <v>23.5</v>
      </c>
      <c r="DI224" s="76">
        <v>24</v>
      </c>
      <c r="DJ224" s="76">
        <v>1.1000000000000001</v>
      </c>
      <c r="DK224" s="76">
        <v>29</v>
      </c>
      <c r="DL224" s="70">
        <f t="shared" si="309"/>
        <v>8.25</v>
      </c>
      <c r="DM224" s="4" t="str">
        <f t="shared" si="310"/>
        <v>10</v>
      </c>
      <c r="DN224" s="4" t="str">
        <f t="shared" si="311"/>
        <v>3</v>
      </c>
      <c r="DO224" s="4" t="str">
        <f t="shared" si="312"/>
        <v>10</v>
      </c>
      <c r="DP224" s="4" t="str">
        <f t="shared" si="313"/>
        <v>10</v>
      </c>
      <c r="DQ224" s="210"/>
      <c r="DR224" s="213"/>
      <c r="DS224" s="151">
        <v>43446</v>
      </c>
      <c r="DT224" s="76">
        <v>25.8</v>
      </c>
      <c r="DU224" s="76">
        <v>27.9</v>
      </c>
      <c r="DV224" s="76">
        <v>0.85</v>
      </c>
      <c r="DW224" s="76">
        <v>34.5</v>
      </c>
      <c r="DX224" s="70">
        <f t="shared" si="314"/>
        <v>8.25</v>
      </c>
      <c r="DY224" s="4" t="str">
        <f t="shared" si="315"/>
        <v>10</v>
      </c>
      <c r="DZ224" s="4" t="str">
        <f t="shared" si="316"/>
        <v>3</v>
      </c>
      <c r="EA224" s="4" t="str">
        <f t="shared" si="317"/>
        <v>10</v>
      </c>
      <c r="EB224" s="4" t="str">
        <f t="shared" si="318"/>
        <v>10</v>
      </c>
      <c r="EC224" s="210"/>
      <c r="ED224" s="213"/>
      <c r="EE224" s="151">
        <v>43446</v>
      </c>
      <c r="EF224" s="76">
        <v>32.4</v>
      </c>
      <c r="EG224" s="76">
        <v>56.5</v>
      </c>
      <c r="EH224" s="76">
        <v>3.1</v>
      </c>
      <c r="EI224" s="76">
        <v>32.200000000000003</v>
      </c>
      <c r="EJ224" s="70">
        <f t="shared" si="319"/>
        <v>8</v>
      </c>
      <c r="EK224" s="4" t="str">
        <f t="shared" si="320"/>
        <v>10</v>
      </c>
      <c r="EL224" s="4" t="str">
        <f t="shared" si="321"/>
        <v>6</v>
      </c>
      <c r="EM224" s="4" t="str">
        <f t="shared" si="322"/>
        <v>6</v>
      </c>
      <c r="EN224" s="4" t="str">
        <f t="shared" si="323"/>
        <v>10</v>
      </c>
      <c r="EO224" s="210"/>
      <c r="EP224" s="213"/>
      <c r="EQ224" s="151">
        <v>43446</v>
      </c>
      <c r="ER224" s="76" t="s">
        <v>30</v>
      </c>
      <c r="ES224" s="76" t="s">
        <v>30</v>
      </c>
      <c r="ET224" s="76" t="s">
        <v>30</v>
      </c>
      <c r="EU224" s="76" t="s">
        <v>30</v>
      </c>
      <c r="EV224" s="70" t="s">
        <v>30</v>
      </c>
      <c r="EW224" s="4" t="s">
        <v>30</v>
      </c>
      <c r="EX224" s="4" t="s">
        <v>30</v>
      </c>
      <c r="EY224" s="4" t="s">
        <v>30</v>
      </c>
      <c r="EZ224" s="4" t="s">
        <v>30</v>
      </c>
      <c r="FA224" s="210"/>
      <c r="FB224" s="213"/>
      <c r="FC224" s="151">
        <v>43446</v>
      </c>
      <c r="FD224" s="76">
        <v>19.2</v>
      </c>
      <c r="FE224" s="76">
        <v>14.5</v>
      </c>
      <c r="FF224" s="76">
        <v>0.69</v>
      </c>
      <c r="FG224" s="76">
        <v>19.7</v>
      </c>
      <c r="FH224" s="70">
        <f t="shared" si="324"/>
        <v>7.75</v>
      </c>
      <c r="FI224" s="4" t="str">
        <f t="shared" si="325"/>
        <v>10</v>
      </c>
      <c r="FJ224" s="4" t="str">
        <f t="shared" si="326"/>
        <v>1</v>
      </c>
      <c r="FK224" s="4" t="str">
        <f t="shared" si="327"/>
        <v>10</v>
      </c>
      <c r="FL224" s="4" t="str">
        <f t="shared" si="328"/>
        <v>10</v>
      </c>
      <c r="FM224" s="210"/>
      <c r="FN224" s="213"/>
      <c r="FO224" s="151">
        <v>43446</v>
      </c>
      <c r="FP224" s="76">
        <v>18.399999999999999</v>
      </c>
      <c r="FQ224" s="76">
        <v>44.1</v>
      </c>
      <c r="FR224" s="76">
        <v>2.8</v>
      </c>
      <c r="FS224" s="76">
        <v>15</v>
      </c>
      <c r="FT224" s="70">
        <f t="shared" si="329"/>
        <v>7.25</v>
      </c>
      <c r="FU224" s="4" t="str">
        <f t="shared" si="330"/>
        <v>10</v>
      </c>
      <c r="FV224" s="4" t="str">
        <f t="shared" si="331"/>
        <v>3</v>
      </c>
      <c r="FW224" s="4" t="str">
        <f t="shared" si="332"/>
        <v>6</v>
      </c>
      <c r="FX224" s="4" t="str">
        <f t="shared" si="333"/>
        <v>10</v>
      </c>
      <c r="FY224" s="210"/>
      <c r="FZ224" s="213"/>
      <c r="GA224" s="151">
        <v>43446</v>
      </c>
      <c r="GB224" s="76">
        <v>9.5</v>
      </c>
      <c r="GC224" s="76">
        <v>29</v>
      </c>
      <c r="GD224" s="76">
        <v>2.4</v>
      </c>
      <c r="GE224" s="76">
        <v>12.5</v>
      </c>
      <c r="GF224" s="70">
        <f t="shared" si="334"/>
        <v>6.25</v>
      </c>
      <c r="GG224" s="4" t="str">
        <f t="shared" si="335"/>
        <v>6</v>
      </c>
      <c r="GH224" s="4" t="str">
        <f t="shared" si="336"/>
        <v>3</v>
      </c>
      <c r="GI224" s="4" t="str">
        <f t="shared" si="337"/>
        <v>6</v>
      </c>
      <c r="GJ224" s="4" t="str">
        <f t="shared" si="338"/>
        <v>10</v>
      </c>
      <c r="GK224" s="210"/>
      <c r="GL224" s="213"/>
      <c r="GM224" s="151">
        <v>43446</v>
      </c>
      <c r="GN224" s="76">
        <v>26.4</v>
      </c>
      <c r="GO224" s="76">
        <v>17.8</v>
      </c>
      <c r="GP224" s="76">
        <v>0.62</v>
      </c>
      <c r="GQ224" s="76">
        <v>13.9</v>
      </c>
      <c r="GR224" s="70">
        <f t="shared" si="339"/>
        <v>7.75</v>
      </c>
      <c r="GS224" s="4" t="str">
        <f t="shared" si="340"/>
        <v>10</v>
      </c>
      <c r="GT224" s="4" t="str">
        <f t="shared" si="341"/>
        <v>1</v>
      </c>
      <c r="GU224" s="4" t="str">
        <f t="shared" si="342"/>
        <v>10</v>
      </c>
      <c r="GV224" s="4" t="str">
        <f t="shared" si="343"/>
        <v>10</v>
      </c>
      <c r="GW224" s="210"/>
      <c r="GX224" s="213"/>
      <c r="GY224" s="151">
        <v>43446</v>
      </c>
      <c r="GZ224" s="76">
        <v>47.6</v>
      </c>
      <c r="HA224" s="76">
        <v>16.399999999999999</v>
      </c>
      <c r="HB224" s="76">
        <v>1.2</v>
      </c>
      <c r="HC224" s="76">
        <v>25</v>
      </c>
      <c r="HD224" s="70">
        <f t="shared" si="344"/>
        <v>7.75</v>
      </c>
      <c r="HE224" s="4" t="str">
        <f t="shared" si="345"/>
        <v>10</v>
      </c>
      <c r="HF224" s="4" t="str">
        <f t="shared" si="346"/>
        <v>1</v>
      </c>
      <c r="HG224" s="4" t="str">
        <f t="shared" si="347"/>
        <v>10</v>
      </c>
      <c r="HH224" s="4" t="str">
        <f t="shared" si="348"/>
        <v>10</v>
      </c>
      <c r="HI224" s="210"/>
      <c r="HJ224" s="213"/>
      <c r="HK224" s="151">
        <v>43446</v>
      </c>
      <c r="HL224" s="76">
        <v>21.9</v>
      </c>
      <c r="HM224" s="76">
        <v>27.6</v>
      </c>
      <c r="HN224" s="76">
        <v>0.57999999999999996</v>
      </c>
      <c r="HO224" s="76">
        <v>12.9</v>
      </c>
      <c r="HP224" s="70">
        <f t="shared" si="349"/>
        <v>8.25</v>
      </c>
      <c r="HQ224" s="4" t="str">
        <f t="shared" si="350"/>
        <v>10</v>
      </c>
      <c r="HR224" s="4" t="str">
        <f t="shared" si="351"/>
        <v>3</v>
      </c>
      <c r="HS224" s="4" t="str">
        <f t="shared" si="352"/>
        <v>10</v>
      </c>
      <c r="HT224" s="4" t="str">
        <f t="shared" si="353"/>
        <v>10</v>
      </c>
    </row>
    <row r="225" spans="1:228" ht="18" thickTop="1" thickBot="1" x14ac:dyDescent="0.3">
      <c r="A225" s="15">
        <v>107</v>
      </c>
      <c r="B225" s="10" t="s">
        <v>21</v>
      </c>
      <c r="C225" s="65" t="s">
        <v>51</v>
      </c>
      <c r="D225" s="14">
        <f>AVERAGE(D213:D224)</f>
        <v>1.2272727272727273</v>
      </c>
      <c r="E225" s="14">
        <f>AVERAGE(E213:E224)</f>
        <v>45.245454545454542</v>
      </c>
      <c r="F225" s="14">
        <f>AVERAGE(F213:F224)</f>
        <v>8.0545454545454547</v>
      </c>
      <c r="G225" s="14">
        <f>AVERAGE(G213:G224)</f>
        <v>1.030909090909091</v>
      </c>
      <c r="H225" s="13">
        <f>AVERAGE(H213:H224)</f>
        <v>1.8863636363636365</v>
      </c>
      <c r="I225" s="12" t="str">
        <f>IF(D225&lt;3,"1",IF(D225&lt;5,"3",IF(D225&lt;=15,"6",IF(D225&gt;15,"10"))))</f>
        <v>1</v>
      </c>
      <c r="J225" s="12" t="str">
        <f>IF(E225&lt;20,"1",IF(E225&lt;=49,"3",IF(E225&lt;=100,"6",IF(E225&gt;100,"10"))))</f>
        <v>3</v>
      </c>
      <c r="K225" s="12" t="str">
        <f>IF(F225&gt;6.5,"1",IF(F225&gt;=4.6,"3",IF(F225&gt;=2,"6",IF(F225&gt;=0,"10"))))</f>
        <v>1</v>
      </c>
      <c r="L225" s="12" t="str">
        <f>IF(G225&lt;0.5,"1",IF(G225&lt;1,"3",IF(G225&lt;=3,"6",IF(G225&gt;=3,"10"))))</f>
        <v>6</v>
      </c>
      <c r="M225" s="15">
        <v>107</v>
      </c>
      <c r="N225" s="10" t="s">
        <v>21</v>
      </c>
      <c r="O225" s="65" t="s">
        <v>51</v>
      </c>
      <c r="P225" s="14">
        <f>AVERAGE(P213:P224)</f>
        <v>1.4090909090909092</v>
      </c>
      <c r="Q225" s="14">
        <f>AVERAGE(Q213:Q224)</f>
        <v>47.918181818181822</v>
      </c>
      <c r="R225" s="14">
        <f>AVERAGE(R213:R224)</f>
        <v>7.1454545454545464</v>
      </c>
      <c r="S225" s="14">
        <f>AVERAGE(S213:S224)</f>
        <v>8.4545454545454563E-2</v>
      </c>
      <c r="T225" s="13">
        <f>AVERAGE(T213:T224)</f>
        <v>1.9090909090909092</v>
      </c>
      <c r="U225" s="12" t="str">
        <f>IF(P225&lt;3,"1",IF(P225&lt;5,"3",IF(P225&lt;=15,"6",IF(P225&gt;15,"10"))))</f>
        <v>1</v>
      </c>
      <c r="V225" s="12" t="str">
        <f>IF(Q225&lt;20,"1",IF(Q225&lt;=49,"3",IF(Q225&lt;=100,"6",IF(Q225&gt;100,"10"))))</f>
        <v>3</v>
      </c>
      <c r="W225" s="12" t="str">
        <f>IF(R225&gt;6.5,"1",IF(R225&gt;=4.6,"3",IF(R225&gt;=2,"6",IF(R225&gt;=0,"10"))))</f>
        <v>1</v>
      </c>
      <c r="X225" s="12" t="str">
        <f>IF(S225&lt;0.5,"1",IF(S225&lt;1,"3",IF(S225&lt;=3,"6",IF(S225&gt;=3,"10"))))</f>
        <v>1</v>
      </c>
      <c r="Y225" s="15">
        <v>107</v>
      </c>
      <c r="Z225" s="10" t="s">
        <v>21</v>
      </c>
      <c r="AA225" s="65" t="s">
        <v>51</v>
      </c>
      <c r="AB225" s="14" t="e">
        <f>AVERAGE(AB213:AB224)</f>
        <v>#DIV/0!</v>
      </c>
      <c r="AC225" s="14" t="e">
        <f>AVERAGE(AC213:AC224)</f>
        <v>#DIV/0!</v>
      </c>
      <c r="AD225" s="14" t="e">
        <f>AVERAGE(AD213:AD224)</f>
        <v>#DIV/0!</v>
      </c>
      <c r="AE225" s="14" t="e">
        <f>AVERAGE(AE213:AE224)</f>
        <v>#DIV/0!</v>
      </c>
      <c r="AF225" s="13" t="e">
        <f>AVERAGE(AF213:AF224)</f>
        <v>#DIV/0!</v>
      </c>
      <c r="AG225" s="12" t="e">
        <f>IF(AB225&lt;3,"1",IF(AB225&lt;5,"3",IF(AB225&lt;=15,"6",IF(AB225&gt;15,"10"))))</f>
        <v>#DIV/0!</v>
      </c>
      <c r="AH225" s="12" t="e">
        <f>IF(AC225&lt;20,"1",IF(AC225&lt;=49,"3",IF(AC225&lt;=100,"6",IF(AC225&gt;100,"10"))))</f>
        <v>#DIV/0!</v>
      </c>
      <c r="AI225" s="12" t="e">
        <f>IF(AD225&gt;6.5,"1",IF(AD225&gt;=4.6,"3",IF(AD225&gt;=2,"6",IF(AD225&gt;=0,"10"))))</f>
        <v>#DIV/0!</v>
      </c>
      <c r="AJ225" s="12" t="e">
        <f>IF(AE225&lt;0.5,"1",IF(AE225&lt;1,"3",IF(AE225&lt;=3,"6",IF(AE225&gt;=3,"10"))))</f>
        <v>#DIV/0!</v>
      </c>
      <c r="AK225" s="15">
        <v>107</v>
      </c>
      <c r="AL225" s="10" t="s">
        <v>21</v>
      </c>
      <c r="AM225" s="65" t="s">
        <v>51</v>
      </c>
      <c r="AN225" s="14">
        <f>AVERAGE(AN213:AN224)</f>
        <v>12.436363636363637</v>
      </c>
      <c r="AO225" s="14">
        <f>AVERAGE(AO213:AO224)</f>
        <v>48.1</v>
      </c>
      <c r="AP225" s="14">
        <f>AVERAGE(AP213:AP224)</f>
        <v>4.5909090909090899</v>
      </c>
      <c r="AQ225" s="14">
        <f>AVERAGE(AQ213:AQ224)</f>
        <v>7.0690909090909084</v>
      </c>
      <c r="AR225" s="13">
        <f>AVERAGE(AR213:AR224)</f>
        <v>5.4545454545454541</v>
      </c>
      <c r="AS225" s="12" t="str">
        <f>IF(AN225&lt;3,"1",IF(AN225&lt;5,"3",IF(AN225&lt;=15,"6",IF(AN225&gt;15,"10"))))</f>
        <v>6</v>
      </c>
      <c r="AT225" s="12" t="str">
        <f>IF(AO225&lt;20,"1",IF(AO225&lt;=49,"3",IF(AO225&lt;=100,"6",IF(AO225&gt;100,"10"))))</f>
        <v>3</v>
      </c>
      <c r="AU225" s="12" t="str">
        <f>IF(AP225&gt;6.5,"1",IF(AP225&gt;=4.6,"3",IF(AP225&gt;=2,"6",IF(AP225&gt;=0,"10"))))</f>
        <v>6</v>
      </c>
      <c r="AV225" s="12" t="str">
        <f>IF(AQ225&lt;0.5,"1",IF(AQ225&lt;1,"3",IF(AQ225&lt;=3,"6",IF(AQ225&gt;=3,"10"))))</f>
        <v>10</v>
      </c>
      <c r="AW225" s="15">
        <v>107</v>
      </c>
      <c r="AX225" s="10" t="s">
        <v>21</v>
      </c>
      <c r="AY225" s="65" t="s">
        <v>51</v>
      </c>
      <c r="AZ225" s="14">
        <f>AVERAGE(AZ213:AZ224)</f>
        <v>7.3909090909090907</v>
      </c>
      <c r="BA225" s="14">
        <f>AVERAGE(BA213:BA224)</f>
        <v>50.572727272727278</v>
      </c>
      <c r="BB225" s="14">
        <f>AVERAGE(BB213:BB224)</f>
        <v>4.7818181818181822</v>
      </c>
      <c r="BC225" s="14">
        <f>AVERAGE(BC213:BC224)</f>
        <v>7.0472727272727269</v>
      </c>
      <c r="BD225" s="13">
        <f>AVERAGE(BD213:BD224)</f>
        <v>5.2727272727272725</v>
      </c>
      <c r="BE225" s="12" t="str">
        <f>IF(AZ225&lt;3,"1",IF(AZ225&lt;5,"3",IF(AZ225&lt;=15,"6",IF(AZ225&gt;15,"10"))))</f>
        <v>6</v>
      </c>
      <c r="BF225" s="12" t="str">
        <f>IF(BA225&lt;20,"1",IF(BA225&lt;=49,"3",IF(BA225&lt;=100,"6",IF(BA225&gt;100,"10"))))</f>
        <v>6</v>
      </c>
      <c r="BG225" s="12" t="str">
        <f>IF(BB225&gt;6.5,"1",IF(BB225&gt;=4.6,"3",IF(BB225&gt;=2,"6",IF(BB225&gt;=0,"10"))))</f>
        <v>3</v>
      </c>
      <c r="BH225" s="12" t="str">
        <f>IF(BC225&lt;0.5,"1",IF(BC225&lt;1,"3",IF(BC225&lt;=3,"6",IF(BC225&gt;=3,"10"))))</f>
        <v>10</v>
      </c>
      <c r="BI225" s="15">
        <v>107</v>
      </c>
      <c r="BJ225" s="10" t="s">
        <v>21</v>
      </c>
      <c r="BK225" s="65" t="s">
        <v>51</v>
      </c>
      <c r="BL225" s="14" t="e">
        <f>AVERAGE(BL213:BL224)</f>
        <v>#DIV/0!</v>
      </c>
      <c r="BM225" s="14" t="e">
        <f>AVERAGE(BM213:BM224)</f>
        <v>#DIV/0!</v>
      </c>
      <c r="BN225" s="14" t="e">
        <f>AVERAGE(BN213:BN224)</f>
        <v>#DIV/0!</v>
      </c>
      <c r="BO225" s="14" t="e">
        <f>AVERAGE(BO213:BO224)</f>
        <v>#DIV/0!</v>
      </c>
      <c r="BP225" s="13" t="e">
        <f>AVERAGE(BP213:BP224)</f>
        <v>#DIV/0!</v>
      </c>
      <c r="BQ225" s="12" t="e">
        <f>IF(BL225&lt;3,"1",IF(BL225&lt;5,"3",IF(BL225&lt;=15,"6",IF(BL225&gt;15,"10"))))</f>
        <v>#DIV/0!</v>
      </c>
      <c r="BR225" s="12" t="e">
        <f>IF(BM225&lt;20,"1",IF(BM225&lt;=49,"3",IF(BM225&lt;=100,"6",IF(BM225&gt;100,"10"))))</f>
        <v>#DIV/0!</v>
      </c>
      <c r="BS225" s="12" t="e">
        <f>IF(BN225&gt;6.5,"1",IF(BN225&gt;=4.6,"3",IF(BN225&gt;=2,"6",IF(BN225&gt;=0,"10"))))</f>
        <v>#DIV/0!</v>
      </c>
      <c r="BT225" s="12" t="e">
        <f>IF(BO225&lt;0.5,"1",IF(BO225&lt;1,"3",IF(BO225&lt;=3,"6",IF(BO225&gt;=3,"10"))))</f>
        <v>#DIV/0!</v>
      </c>
      <c r="BU225" s="15">
        <v>107</v>
      </c>
      <c r="BV225" s="10" t="s">
        <v>21</v>
      </c>
      <c r="BW225" s="65" t="s">
        <v>51</v>
      </c>
      <c r="BX225" s="14">
        <f>AVERAGE(BX213:BX224)</f>
        <v>66.36666666666666</v>
      </c>
      <c r="BY225" s="14">
        <f>AVERAGE(BY213:BY224)</f>
        <v>57.5</v>
      </c>
      <c r="BZ225" s="14">
        <f>AVERAGE(BZ213:BZ224)</f>
        <v>2.3583333333333329</v>
      </c>
      <c r="CA225" s="14">
        <f>AVERAGE(CA213:CA224)</f>
        <v>58.456666666666656</v>
      </c>
      <c r="CB225" s="13">
        <f>AVERAGE(CB213:CB224)</f>
        <v>7.625</v>
      </c>
      <c r="CC225" s="12" t="str">
        <f>IF(BX225&lt;3,"1",IF(BX225&lt;5,"3",IF(BX225&lt;=15,"6",IF(BX225&gt;15,"10"))))</f>
        <v>10</v>
      </c>
      <c r="CD225" s="12" t="str">
        <f>IF(BY225&lt;20,"1",IF(BY225&lt;=49,"3",IF(BY225&lt;=100,"6",IF(BY225&gt;100,"10"))))</f>
        <v>6</v>
      </c>
      <c r="CE225" s="12" t="str">
        <f>IF(BZ225&gt;6.5,"1",IF(BZ225&gt;=4.6,"3",IF(BZ225&gt;=2,"6",IF(BZ225&gt;=0,"10"))))</f>
        <v>6</v>
      </c>
      <c r="CF225" s="12" t="str">
        <f>IF(CA225&lt;0.5,"1",IF(CA225&lt;1,"3",IF(CA225&lt;=3,"6",IF(CA225&gt;=3,"10"))))</f>
        <v>10</v>
      </c>
      <c r="CG225" s="15">
        <v>107</v>
      </c>
      <c r="CH225" s="10" t="s">
        <v>21</v>
      </c>
      <c r="CI225" s="65" t="s">
        <v>51</v>
      </c>
      <c r="CJ225" s="14">
        <f>AVERAGE(CJ213:CJ224)</f>
        <v>10.924999999999999</v>
      </c>
      <c r="CK225" s="14">
        <f>AVERAGE(CK213:CK224)</f>
        <v>23.766666666666662</v>
      </c>
      <c r="CL225" s="14">
        <f>AVERAGE(CL213:CL224)</f>
        <v>2.6333333333333333</v>
      </c>
      <c r="CM225" s="14">
        <f>AVERAGE(CM213:CM224)</f>
        <v>3.2333333333333338</v>
      </c>
      <c r="CN225" s="13">
        <f>AVERAGE(CN213:CN224)</f>
        <v>5.604166666666667</v>
      </c>
      <c r="CO225" s="12" t="str">
        <f>IF(CJ225&lt;3,"1",IF(CJ225&lt;5,"3",IF(CJ225&lt;=15,"6",IF(CJ225&gt;15,"10"))))</f>
        <v>6</v>
      </c>
      <c r="CP225" s="12" t="str">
        <f>IF(CK225&lt;20,"1",IF(CK225&lt;=49,"3",IF(CK225&lt;=100,"6",IF(CK225&gt;100,"10"))))</f>
        <v>3</v>
      </c>
      <c r="CQ225" s="12" t="str">
        <f>IF(CL225&gt;6.5,"1",IF(CL225&gt;=4.6,"3",IF(CL225&gt;=2,"6",IF(CL225&gt;=0,"10"))))</f>
        <v>6</v>
      </c>
      <c r="CR225" s="12" t="str">
        <f>IF(CM225&lt;0.5,"1",IF(CM225&lt;1,"3",IF(CM225&lt;=3,"6",IF(CM225&gt;=3,"10"))))</f>
        <v>10</v>
      </c>
      <c r="CS225" s="15">
        <v>107</v>
      </c>
      <c r="CT225" s="10" t="s">
        <v>21</v>
      </c>
      <c r="CU225" s="65" t="s">
        <v>51</v>
      </c>
      <c r="CV225" s="14">
        <f>AVERAGE(CV213:CV224)</f>
        <v>6.6916666666666655</v>
      </c>
      <c r="CW225" s="14">
        <f>AVERAGE(CW213:CW224)</f>
        <v>15.541666666666666</v>
      </c>
      <c r="CX225" s="14">
        <f>AVERAGE(CX213:CX224)</f>
        <v>3.7958333333333338</v>
      </c>
      <c r="CY225" s="14">
        <f>AVERAGE(CY213:CY224)</f>
        <v>2.3583333333333334</v>
      </c>
      <c r="CZ225" s="13">
        <f>AVERAGE(CZ213:CZ224)</f>
        <v>4.833333333333333</v>
      </c>
      <c r="DA225" s="12" t="str">
        <f>IF(CV225&lt;3,"1",IF(CV225&lt;5,"3",IF(CV225&lt;=15,"6",IF(CV225&gt;15,"10"))))</f>
        <v>6</v>
      </c>
      <c r="DB225" s="12" t="str">
        <f>IF(CW225&lt;20,"1",IF(CW225&lt;=49,"3",IF(CW225&lt;=100,"6",IF(CW225&gt;100,"10"))))</f>
        <v>1</v>
      </c>
      <c r="DC225" s="12" t="str">
        <f>IF(CX225&gt;6.5,"1",IF(CX225&gt;=4.6,"3",IF(CX225&gt;=2,"6",IF(CX225&gt;=0,"10"))))</f>
        <v>6</v>
      </c>
      <c r="DD225" s="12" t="str">
        <f>IF(CY225&lt;0.5,"1",IF(CY225&lt;1,"3",IF(CY225&lt;=3,"6",IF(CY225&gt;=3,"10"))))</f>
        <v>6</v>
      </c>
      <c r="DE225" s="15">
        <v>107</v>
      </c>
      <c r="DF225" s="10"/>
      <c r="DG225" s="65" t="s">
        <v>51</v>
      </c>
      <c r="DH225" s="14">
        <f>AVERAGE(DH213:DH224)</f>
        <v>12.527272727272729</v>
      </c>
      <c r="DI225" s="14">
        <f>AVERAGE(DI213:DI224)</f>
        <v>18.890909090909091</v>
      </c>
      <c r="DJ225" s="14">
        <f>AVERAGE(DJ213:DJ224)</f>
        <v>4.8818181818181818</v>
      </c>
      <c r="DK225" s="14">
        <f>AVERAGE(DK213:DK224)</f>
        <v>20.27090909090909</v>
      </c>
      <c r="DL225" s="13">
        <f>AVERAGE(DL213:DL224)</f>
        <v>5.7954545454545459</v>
      </c>
      <c r="DM225" s="12" t="str">
        <f>IF(DH225&lt;3,"1",IF(DH225&lt;5,"3",IF(DH225&lt;=15,"6",IF(DH225&gt;15,"10"))))</f>
        <v>6</v>
      </c>
      <c r="DN225" s="12" t="str">
        <f>IF(DI225&lt;20,"1",IF(DI225&lt;=49,"3",IF(DI225&lt;=100,"6",IF(DI225&gt;100,"10"))))</f>
        <v>1</v>
      </c>
      <c r="DO225" s="12" t="str">
        <f>IF(DJ225&gt;6.5,"1",IF(DJ225&gt;=4.6,"3",IF(DJ225&gt;=2,"6",IF(DJ225&gt;=0,"10"))))</f>
        <v>3</v>
      </c>
      <c r="DP225" s="12" t="str">
        <f>IF(DK225&lt;0.5,"1",IF(DK225&lt;1,"3",IF(DK225&lt;=3,"6",IF(DK225&gt;=3,"10"))))</f>
        <v>10</v>
      </c>
      <c r="DQ225" s="15">
        <v>107</v>
      </c>
      <c r="DR225" s="10"/>
      <c r="DS225" s="65" t="s">
        <v>51</v>
      </c>
      <c r="DT225" s="14">
        <f>AVERAGE(DT213:DT224)</f>
        <v>14.458333333333334</v>
      </c>
      <c r="DU225" s="14">
        <f>AVERAGE(DU213:DU224)</f>
        <v>18.95</v>
      </c>
      <c r="DV225" s="14">
        <f>AVERAGE(DV213:DV224)</f>
        <v>4.2791666666666668</v>
      </c>
      <c r="DW225" s="14">
        <f>AVERAGE(DW213:DW224)</f>
        <v>19.588333333333331</v>
      </c>
      <c r="DX225" s="13">
        <f>AVERAGE(DX213:DX224)</f>
        <v>6.104166666666667</v>
      </c>
      <c r="DY225" s="12" t="str">
        <f>IF(DT225&lt;3,"1",IF(DT225&lt;5,"3",IF(DT225&lt;=15,"6",IF(DT225&gt;15,"10"))))</f>
        <v>6</v>
      </c>
      <c r="DZ225" s="12" t="str">
        <f>IF(DU225&lt;20,"1",IF(DU225&lt;=49,"3",IF(DU225&lt;=100,"6",IF(DU225&gt;100,"10"))))</f>
        <v>1</v>
      </c>
      <c r="EA225" s="12" t="str">
        <f>IF(DV225&gt;6.5,"1",IF(DV225&gt;=4.6,"3",IF(DV225&gt;=2,"6",IF(DV225&gt;=0,"10"))))</f>
        <v>6</v>
      </c>
      <c r="EB225" s="12" t="str">
        <f>IF(DW225&lt;0.5,"1",IF(DW225&lt;1,"3",IF(DW225&lt;=3,"6",IF(DW225&gt;=3,"10"))))</f>
        <v>10</v>
      </c>
      <c r="EC225" s="15">
        <v>107</v>
      </c>
      <c r="ED225" s="10"/>
      <c r="EE225" s="65" t="s">
        <v>51</v>
      </c>
      <c r="EF225" s="14">
        <f>AVERAGE(EF213:EF224)</f>
        <v>14</v>
      </c>
      <c r="EG225" s="14">
        <f>AVERAGE(EG213:EG224)</f>
        <v>21.55</v>
      </c>
      <c r="EH225" s="14">
        <f>AVERAGE(EH213:EH224)</f>
        <v>3.1</v>
      </c>
      <c r="EI225" s="14">
        <f>AVERAGE(EI213:EI224)</f>
        <v>22.574999999999999</v>
      </c>
      <c r="EJ225" s="13">
        <f>AVERAGE(EJ213:EJ224)</f>
        <v>6.583333333333333</v>
      </c>
      <c r="EK225" s="12" t="str">
        <f>IF(EF225&lt;3,"1",IF(EF225&lt;5,"3",IF(EF225&lt;=15,"6",IF(EF225&gt;15,"10"))))</f>
        <v>6</v>
      </c>
      <c r="EL225" s="12" t="str">
        <f>IF(EG225&lt;20,"1",IF(EG225&lt;=49,"3",IF(EG225&lt;=100,"6",IF(EG225&gt;100,"10"))))</f>
        <v>3</v>
      </c>
      <c r="EM225" s="12" t="str">
        <f>IF(EH225&gt;6.5,"1",IF(EH225&gt;=4.6,"3",IF(EH225&gt;=2,"6",IF(EH225&gt;=0,"10"))))</f>
        <v>6</v>
      </c>
      <c r="EN225" s="12" t="str">
        <f>IF(EI225&lt;0.5,"1",IF(EI225&lt;1,"3",IF(EI225&lt;=3,"6",IF(EI225&gt;=3,"10"))))</f>
        <v>10</v>
      </c>
      <c r="EO225" s="15">
        <v>107</v>
      </c>
      <c r="EP225" s="10"/>
      <c r="EQ225" s="65" t="s">
        <v>51</v>
      </c>
      <c r="ER225" s="14">
        <f>AVERAGE(ER213:ER224)</f>
        <v>52</v>
      </c>
      <c r="ES225" s="14">
        <f>AVERAGE(ES213:ES224)</f>
        <v>16.600000000000001</v>
      </c>
      <c r="ET225" s="14">
        <f>AVERAGE(ET213:ET224)</f>
        <v>3.1</v>
      </c>
      <c r="EU225" s="14">
        <f>AVERAGE(EU213:EU224)</f>
        <v>25.9</v>
      </c>
      <c r="EV225" s="13">
        <f>AVERAGE(EV213:EV224)</f>
        <v>6.75</v>
      </c>
      <c r="EW225" s="12" t="str">
        <f>IF(ER225&lt;3,"1",IF(ER225&lt;5,"3",IF(ER225&lt;=15,"6",IF(ER225&gt;15,"10"))))</f>
        <v>10</v>
      </c>
      <c r="EX225" s="12" t="str">
        <f>IF(ES225&lt;20,"1",IF(ES225&lt;=49,"3",IF(ES225&lt;=100,"6",IF(ES225&gt;100,"10"))))</f>
        <v>1</v>
      </c>
      <c r="EY225" s="12" t="str">
        <f>IF(ET225&gt;6.5,"1",IF(ET225&gt;=4.6,"3",IF(ET225&gt;=2,"6",IF(ET225&gt;=0,"10"))))</f>
        <v>6</v>
      </c>
      <c r="EZ225" s="12" t="str">
        <f>IF(EU225&lt;0.5,"1",IF(EU225&lt;1,"3",IF(EU225&lt;=3,"6",IF(EU225&gt;=3,"10"))))</f>
        <v>10</v>
      </c>
      <c r="FA225" s="15">
        <v>107</v>
      </c>
      <c r="FB225" s="10"/>
      <c r="FC225" s="65" t="s">
        <v>51</v>
      </c>
      <c r="FD225" s="14">
        <f>AVERAGE(FD213:FD224)</f>
        <v>15.93333333333333</v>
      </c>
      <c r="FE225" s="14">
        <f>AVERAGE(FE213:FE224)</f>
        <v>18.466666666666665</v>
      </c>
      <c r="FF225" s="14">
        <f>AVERAGE(FF213:FF224)</f>
        <v>2.3658333333333332</v>
      </c>
      <c r="FG225" s="14">
        <f>AVERAGE(FG213:FG224)</f>
        <v>18.160833333333333</v>
      </c>
      <c r="FH225" s="13">
        <f>AVERAGE(FH213:FH224)</f>
        <v>6.791666666666667</v>
      </c>
      <c r="FI225" s="12" t="str">
        <f>IF(FD225&lt;3,"1",IF(FD225&lt;5,"3",IF(FD225&lt;=15,"6",IF(FD225&gt;15,"10"))))</f>
        <v>10</v>
      </c>
      <c r="FJ225" s="12" t="str">
        <f>IF(FE225&lt;20,"1",IF(FE225&lt;=49,"3",IF(FE225&lt;=100,"6",IF(FE225&gt;100,"10"))))</f>
        <v>1</v>
      </c>
      <c r="FK225" s="12" t="str">
        <f>IF(FF225&gt;6.5,"1",IF(FF225&gt;=4.6,"3",IF(FF225&gt;=2,"6",IF(FF225&gt;=0,"10"))))</f>
        <v>6</v>
      </c>
      <c r="FL225" s="12" t="str">
        <f>IF(FG225&lt;0.5,"1",IF(FG225&lt;1,"3",IF(FG225&lt;=3,"6",IF(FG225&gt;=3,"10"))))</f>
        <v>10</v>
      </c>
      <c r="FM225" s="15">
        <v>107</v>
      </c>
      <c r="FN225" s="10"/>
      <c r="FO225" s="65" t="s">
        <v>51</v>
      </c>
      <c r="FP225" s="14">
        <f>AVERAGE(FP213:FP224)</f>
        <v>11.166666666666666</v>
      </c>
      <c r="FQ225" s="14">
        <f>AVERAGE(FQ213:FQ224)</f>
        <v>42.175000000000004</v>
      </c>
      <c r="FR225" s="14">
        <f>AVERAGE(FR213:FR224)</f>
        <v>3.4083333333333328</v>
      </c>
      <c r="FS225" s="14">
        <f>AVERAGE(FS213:FS224)</f>
        <v>13.516666666666667</v>
      </c>
      <c r="FT225" s="13">
        <f>AVERAGE(FT213:FT224)</f>
        <v>6.583333333333333</v>
      </c>
      <c r="FU225" s="12" t="str">
        <f>IF(FP225&lt;3,"1",IF(FP225&lt;5,"3",IF(FP225&lt;=15,"6",IF(FP225&gt;15,"10"))))</f>
        <v>6</v>
      </c>
      <c r="FV225" s="12" t="str">
        <f>IF(FQ225&lt;20,"1",IF(FQ225&lt;=49,"3",IF(FQ225&lt;=100,"6",IF(FQ225&gt;100,"10"))))</f>
        <v>3</v>
      </c>
      <c r="FW225" s="12" t="str">
        <f>IF(FR225&gt;6.5,"1",IF(FR225&gt;=4.6,"3",IF(FR225&gt;=2,"6",IF(FR225&gt;=0,"10"))))</f>
        <v>6</v>
      </c>
      <c r="FX225" s="12" t="str">
        <f>IF(FS225&lt;0.5,"1",IF(FS225&lt;1,"3",IF(FS225&lt;=3,"6",IF(FS225&gt;=3,"10"))))</f>
        <v>10</v>
      </c>
      <c r="FY225" s="15">
        <v>107</v>
      </c>
      <c r="FZ225" s="10"/>
      <c r="GA225" s="65" t="s">
        <v>51</v>
      </c>
      <c r="GB225" s="14">
        <f>AVERAGE(GB213:GB224)</f>
        <v>12.391666666666666</v>
      </c>
      <c r="GC225" s="14">
        <f>AVERAGE(GC213:GC224)</f>
        <v>30.366666666666671</v>
      </c>
      <c r="GD225" s="14">
        <f>AVERAGE(GD213:GD224)</f>
        <v>3.2499999999999996</v>
      </c>
      <c r="GE225" s="14">
        <f>AVERAGE(GE213:GE224)</f>
        <v>11.792500000000002</v>
      </c>
      <c r="GF225" s="13">
        <f>AVERAGE(GF213:GF224)</f>
        <v>6.270833333333333</v>
      </c>
      <c r="GG225" s="12" t="str">
        <f>IF(GB225&lt;3,"1",IF(GB225&lt;5,"3",IF(GB225&lt;=15,"6",IF(GB225&gt;15,"10"))))</f>
        <v>6</v>
      </c>
      <c r="GH225" s="12" t="str">
        <f>IF(GC225&lt;20,"1",IF(GC225&lt;=49,"3",IF(GC225&lt;=100,"6",IF(GC225&gt;100,"10"))))</f>
        <v>3</v>
      </c>
      <c r="GI225" s="12" t="str">
        <f>IF(GD225&gt;6.5,"1",IF(GD225&gt;=4.6,"3",IF(GD225&gt;=2,"6",IF(GD225&gt;=0,"10"))))</f>
        <v>6</v>
      </c>
      <c r="GJ225" s="12" t="str">
        <f>IF(GE225&lt;0.5,"1",IF(GE225&lt;1,"3",IF(GE225&lt;=3,"6",IF(GE225&gt;=3,"10"))))</f>
        <v>10</v>
      </c>
      <c r="GK225" s="15">
        <v>107</v>
      </c>
      <c r="GL225" s="10"/>
      <c r="GM225" s="65" t="s">
        <v>51</v>
      </c>
      <c r="GN225" s="14">
        <f>AVERAGE(GN213:GN224)</f>
        <v>19.883333333333336</v>
      </c>
      <c r="GO225" s="14">
        <f>AVERAGE(GO213:GO224)</f>
        <v>24.466666666666669</v>
      </c>
      <c r="GP225" s="14">
        <f>AVERAGE(GP213:GP224)</f>
        <v>2.6266666666666665</v>
      </c>
      <c r="GQ225" s="14">
        <f>AVERAGE(GQ213:GQ224)</f>
        <v>13.977500000000001</v>
      </c>
      <c r="GR225" s="13">
        <f>AVERAGE(GR213:GR224)</f>
        <v>6.729166666666667</v>
      </c>
      <c r="GS225" s="12" t="str">
        <f>IF(GN225&lt;3,"1",IF(GN225&lt;5,"3",IF(GN225&lt;=15,"6",IF(GN225&gt;15,"10"))))</f>
        <v>10</v>
      </c>
      <c r="GT225" s="12" t="str">
        <f>IF(GO225&lt;20,"1",IF(GO225&lt;=49,"3",IF(GO225&lt;=100,"6",IF(GO225&gt;100,"10"))))</f>
        <v>3</v>
      </c>
      <c r="GU225" s="12" t="str">
        <f>IF(GP225&gt;6.5,"1",IF(GP225&gt;=4.6,"3",IF(GP225&gt;=2,"6",IF(GP225&gt;=0,"10"))))</f>
        <v>6</v>
      </c>
      <c r="GV225" s="12" t="str">
        <f>IF(GQ225&lt;0.5,"1",IF(GQ225&lt;1,"3",IF(GQ225&lt;=3,"6",IF(GQ225&gt;=3,"10"))))</f>
        <v>10</v>
      </c>
      <c r="GW225" s="15">
        <v>107</v>
      </c>
      <c r="GX225" s="10"/>
      <c r="GY225" s="65" t="s">
        <v>51</v>
      </c>
      <c r="GZ225" s="14">
        <f>AVERAGE(GZ213:GZ224)</f>
        <v>19.627272727272729</v>
      </c>
      <c r="HA225" s="14">
        <f>AVERAGE(HA213:HA224)</f>
        <v>52.545454545454547</v>
      </c>
      <c r="HB225" s="14">
        <f>AVERAGE(HB213:HB224)</f>
        <v>2.0272727272727269</v>
      </c>
      <c r="HC225" s="14">
        <f>AVERAGE(HC213:HC224)</f>
        <v>19.136363636363637</v>
      </c>
      <c r="HD225" s="13">
        <f>AVERAGE(HD213:HD224)</f>
        <v>7</v>
      </c>
      <c r="HE225" s="12" t="str">
        <f>IF(GZ225&lt;3,"1",IF(GZ225&lt;5,"3",IF(GZ225&lt;=15,"6",IF(GZ225&gt;15,"10"))))</f>
        <v>10</v>
      </c>
      <c r="HF225" s="12" t="str">
        <f>IF(HA225&lt;20,"1",IF(HA225&lt;=49,"3",IF(HA225&lt;=100,"6",IF(HA225&gt;100,"10"))))</f>
        <v>6</v>
      </c>
      <c r="HG225" s="12" t="str">
        <f>IF(HB225&gt;6.5,"1",IF(HB225&gt;=4.6,"3",IF(HB225&gt;=2,"6",IF(HB225&gt;=0,"10"))))</f>
        <v>6</v>
      </c>
      <c r="HH225" s="12" t="str">
        <f>IF(HC225&lt;0.5,"1",IF(HC225&lt;1,"3",IF(HC225&lt;=3,"6",IF(HC225&gt;=3,"10"))))</f>
        <v>10</v>
      </c>
      <c r="HI225" s="15">
        <v>107</v>
      </c>
      <c r="HJ225" s="10"/>
      <c r="HK225" s="65" t="s">
        <v>51</v>
      </c>
      <c r="HL225" s="14">
        <f>AVERAGE(HL213:HL224)</f>
        <v>30.608333333333334</v>
      </c>
      <c r="HM225" s="14">
        <f>AVERAGE(HM213:HM224)</f>
        <v>22.541666666666668</v>
      </c>
      <c r="HN225" s="14">
        <f>AVERAGE(HN213:HN224)</f>
        <v>2.4483333333333337</v>
      </c>
      <c r="HO225" s="14">
        <f>AVERAGE(HO213:HO224)</f>
        <v>20.339166666666667</v>
      </c>
      <c r="HP225" s="13">
        <f>AVERAGE(HP213:HP224)</f>
        <v>7.020833333333333</v>
      </c>
      <c r="HQ225" s="12" t="str">
        <f>IF(HL225&lt;3,"1",IF(HL225&lt;5,"3",IF(HL225&lt;=15,"6",IF(HL225&gt;15,"10"))))</f>
        <v>10</v>
      </c>
      <c r="HR225" s="12" t="str">
        <f>IF(HM225&lt;20,"1",IF(HM225&lt;=49,"3",IF(HM225&lt;=100,"6",IF(HM225&gt;100,"10"))))</f>
        <v>3</v>
      </c>
      <c r="HS225" s="12" t="str">
        <f>IF(HN225&gt;6.5,"1",IF(HN225&gt;=4.6,"3",IF(HN225&gt;=2,"6",IF(HN225&gt;=0,"10"))))</f>
        <v>6</v>
      </c>
      <c r="HT225" s="12" t="str">
        <f>IF(HO225&lt;0.5,"1",IF(HO225&lt;1,"3",IF(HO225&lt;=3,"6",IF(HO225&gt;=3,"10"))))</f>
        <v>10</v>
      </c>
    </row>
    <row r="226" spans="1:228" ht="17.25" thickTop="1" x14ac:dyDescent="0.25">
      <c r="A226" s="208">
        <v>108</v>
      </c>
      <c r="B226" s="211" t="s">
        <v>21</v>
      </c>
      <c r="C226" s="132">
        <v>43467</v>
      </c>
      <c r="D226" s="56" t="s">
        <v>30</v>
      </c>
      <c r="E226" s="56" t="s">
        <v>30</v>
      </c>
      <c r="F226" s="56" t="s">
        <v>30</v>
      </c>
      <c r="G226" s="56" t="s">
        <v>30</v>
      </c>
      <c r="H226" s="70" t="s">
        <v>30</v>
      </c>
      <c r="I226" s="4" t="s">
        <v>30</v>
      </c>
      <c r="J226" s="4" t="s">
        <v>30</v>
      </c>
      <c r="K226" s="4" t="s">
        <v>30</v>
      </c>
      <c r="L226" s="4" t="s">
        <v>30</v>
      </c>
      <c r="M226" s="208">
        <v>108</v>
      </c>
      <c r="N226" s="211" t="s">
        <v>21</v>
      </c>
      <c r="O226" s="132">
        <v>43467</v>
      </c>
      <c r="P226" s="56">
        <v>1</v>
      </c>
      <c r="Q226" s="56">
        <v>11.2</v>
      </c>
      <c r="R226" s="56">
        <v>9.3000000000000007</v>
      </c>
      <c r="S226" s="56">
        <v>0.03</v>
      </c>
      <c r="T226" s="70">
        <f>(U226+V226+W226+X226)/4</f>
        <v>1</v>
      </c>
      <c r="U226" s="4" t="str">
        <f>IF(P226&lt;=3,"1",IF(P226&lt;5,"3",IF(P226&lt;=15,"6",IF(P226&gt;15,"10"))))</f>
        <v>1</v>
      </c>
      <c r="V226" s="4" t="str">
        <f>IF(Q226&lt;=20,"1",IF(Q226&lt;=49.9,"3",IF(Q226&lt;=100,"6",IF(Q226&gt;100,"10"))))</f>
        <v>1</v>
      </c>
      <c r="W226" s="4" t="str">
        <f>IF(R226&gt;=6.5,"1",IF(R226&gt;=4.6,"3",IF(R226&gt;=2,"6",IF(R226&gt;=0,"10"))))</f>
        <v>1</v>
      </c>
      <c r="X226" s="4" t="str">
        <f>IF(S226&lt;=0.5,"1",IF(S226&lt;1,"3",IF(S226&lt;=3,"6",IF(S226&gt;=3,"10"))))</f>
        <v>1</v>
      </c>
      <c r="Y226" s="208">
        <v>108</v>
      </c>
      <c r="Z226" s="211" t="s">
        <v>21</v>
      </c>
      <c r="AA226" s="132">
        <v>43467</v>
      </c>
      <c r="AB226" s="56">
        <v>4.5999999999999996</v>
      </c>
      <c r="AC226" s="56">
        <v>13</v>
      </c>
      <c r="AD226" s="56">
        <v>2.5</v>
      </c>
      <c r="AE226" s="56">
        <v>8.52</v>
      </c>
      <c r="AF226" s="70">
        <f>(AG226+AH226+AI226+AJ226)/4</f>
        <v>5</v>
      </c>
      <c r="AG226" s="4" t="str">
        <f>IF(AB226&lt;=3,"1",IF(AB226&lt;5,"3",IF(AB226&lt;=15,"6",IF(AB226&gt;15,"10"))))</f>
        <v>3</v>
      </c>
      <c r="AH226" s="4" t="str">
        <f>IF(AC226&lt;=20,"1",IF(AC226&lt;=49.9,"3",IF(AC226&lt;=100,"6",IF(AC226&gt;100,"10"))))</f>
        <v>1</v>
      </c>
      <c r="AI226" s="4" t="str">
        <f>IF(AD226&gt;=6.5,"1",IF(AD226&gt;=4.6,"3",IF(AD226&gt;=2,"6",IF(AD226&gt;=0,"10"))))</f>
        <v>6</v>
      </c>
      <c r="AJ226" s="4" t="str">
        <f>IF(AE226&lt;=0.5,"1",IF(AE226&lt;1,"3",IF(AE226&lt;=3,"6",IF(AE226&gt;=3,"10"))))</f>
        <v>10</v>
      </c>
      <c r="AK226" s="208">
        <v>108</v>
      </c>
      <c r="AL226" s="211" t="s">
        <v>21</v>
      </c>
      <c r="AM226" s="132">
        <v>43467</v>
      </c>
      <c r="AN226" s="56">
        <v>5.2</v>
      </c>
      <c r="AO226" s="56">
        <v>11.9</v>
      </c>
      <c r="AP226" s="56">
        <v>7.3</v>
      </c>
      <c r="AQ226" s="56">
        <v>5.32</v>
      </c>
      <c r="AR226" s="70">
        <f>(AS226+AT226+AU226+AV226)/4</f>
        <v>4.5</v>
      </c>
      <c r="AS226" s="4" t="str">
        <f>IF(AN226&lt;=3,"1",IF(AN226&lt;5,"3",IF(AN226&lt;=15,"6",IF(AN226&gt;15,"10"))))</f>
        <v>6</v>
      </c>
      <c r="AT226" s="4" t="str">
        <f>IF(AO226&lt;=20,"1",IF(AO226&lt;=49.9,"3",IF(AO226&lt;=100,"6",IF(AO226&gt;100,"10"))))</f>
        <v>1</v>
      </c>
      <c r="AU226" s="4" t="str">
        <f>IF(AP226&gt;=6.5,"1",IF(AP226&gt;=4.6,"3",IF(AP226&gt;=2,"6",IF(AP226&gt;=0,"10"))))</f>
        <v>1</v>
      </c>
      <c r="AV226" s="4" t="str">
        <f>IF(AQ226&lt;=0.5,"1",IF(AQ226&lt;1,"3",IF(AQ226&lt;=3,"6",IF(AQ226&gt;=3,"10"))))</f>
        <v>10</v>
      </c>
      <c r="AW226" s="208">
        <v>108</v>
      </c>
      <c r="AX226" s="211" t="s">
        <v>21</v>
      </c>
      <c r="AY226" s="132">
        <v>43467</v>
      </c>
      <c r="AZ226" s="56">
        <v>4.3</v>
      </c>
      <c r="BA226" s="56">
        <v>8.6999999999999993</v>
      </c>
      <c r="BB226" s="56">
        <v>3</v>
      </c>
      <c r="BC226" s="56">
        <v>8.18</v>
      </c>
      <c r="BD226" s="70">
        <f>(BE226+BF226+BG226+BH226)/4</f>
        <v>5</v>
      </c>
      <c r="BE226" s="4" t="str">
        <f>IF(AZ226&lt;=3,"1",IF(AZ226&lt;5,"3",IF(AZ226&lt;=15,"6",IF(AZ226&gt;15,"10"))))</f>
        <v>3</v>
      </c>
      <c r="BF226" s="4" t="str">
        <f>IF(BA226&lt;=20,"1",IF(BA226&lt;=49.9,"3",IF(BA226&lt;=100,"6",IF(BA226&gt;100,"10"))))</f>
        <v>1</v>
      </c>
      <c r="BG226" s="4" t="str">
        <f>IF(BB226&gt;=6.5,"1",IF(BB226&gt;=4.6,"3",IF(BB226&gt;=2,"6",IF(BB226&gt;=0,"10"))))</f>
        <v>6</v>
      </c>
      <c r="BH226" s="4" t="str">
        <f>IF(BC226&lt;=0.5,"1",IF(BC226&lt;1,"3",IF(BC226&lt;=3,"6",IF(BC226&gt;=3,"10"))))</f>
        <v>10</v>
      </c>
      <c r="BI226" s="208">
        <v>108</v>
      </c>
      <c r="BJ226" s="211" t="s">
        <v>21</v>
      </c>
      <c r="BK226" s="132">
        <v>43467</v>
      </c>
      <c r="BL226" s="56" t="s">
        <v>30</v>
      </c>
      <c r="BM226" s="56" t="s">
        <v>30</v>
      </c>
      <c r="BN226" s="56" t="s">
        <v>30</v>
      </c>
      <c r="BO226" s="56" t="s">
        <v>30</v>
      </c>
      <c r="BP226" s="70" t="s">
        <v>33</v>
      </c>
      <c r="BQ226" s="4" t="s">
        <v>33</v>
      </c>
      <c r="BR226" s="4" t="s">
        <v>33</v>
      </c>
      <c r="BS226" s="4" t="s">
        <v>33</v>
      </c>
      <c r="BT226" s="4" t="s">
        <v>72</v>
      </c>
      <c r="BU226" s="208">
        <v>108</v>
      </c>
      <c r="BV226" s="211"/>
      <c r="BW226" s="67">
        <v>43473</v>
      </c>
      <c r="BX226" s="174">
        <v>224</v>
      </c>
      <c r="BY226" s="156">
        <v>295</v>
      </c>
      <c r="BZ226" s="156">
        <v>2.8</v>
      </c>
      <c r="CA226" s="174">
        <v>159</v>
      </c>
      <c r="CB226" s="70">
        <f>(CC226+CD226+CE226+CF226)/4</f>
        <v>9</v>
      </c>
      <c r="CC226" s="4" t="str">
        <f>IF(BX226&lt;=3,"1",IF(BX226&lt;5,"3",IF(BX226&lt;=15,"6",IF(BX226&gt;15,"10"))))</f>
        <v>10</v>
      </c>
      <c r="CD226" s="4" t="str">
        <f>IF(BY226&lt;=20,"1",IF(BY226&lt;=49.9,"3",IF(BY226&lt;=100,"6",IF(BY226&gt;100,"10"))))</f>
        <v>10</v>
      </c>
      <c r="CE226" s="4" t="str">
        <f>IF(BZ226&gt;=6.5,"1",IF(BZ226&gt;=4.6,"3",IF(BZ226&gt;=2,"6",IF(BZ226&gt;=0,"10"))))</f>
        <v>6</v>
      </c>
      <c r="CF226" s="4" t="str">
        <f>IF(CA226&lt;=0.5,"1",IF(CA226&lt;1,"3",IF(CA226&lt;=3,"6",IF(CA226&gt;=3,"10"))))</f>
        <v>10</v>
      </c>
      <c r="CG226" s="211">
        <v>108</v>
      </c>
      <c r="CH226" s="211"/>
      <c r="CI226" s="152">
        <v>43473</v>
      </c>
      <c r="CJ226" s="156">
        <v>6.5</v>
      </c>
      <c r="CK226" s="156">
        <v>14.1</v>
      </c>
      <c r="CL226" s="156">
        <v>6.1</v>
      </c>
      <c r="CM226" s="71">
        <v>0.37</v>
      </c>
      <c r="CN226" s="70">
        <f t="shared" ref="CN226:CN237" si="354">(CO226+CP226+CQ226+CR226)/4</f>
        <v>2.75</v>
      </c>
      <c r="CO226" s="4" t="str">
        <f t="shared" ref="CO226:CO237" si="355">IF(CJ226&lt;=3,"1",IF(CJ226&lt;5,"3",IF(CJ226&lt;=15,"6",IF(CJ226&gt;15,"10"))))</f>
        <v>6</v>
      </c>
      <c r="CP226" s="4" t="str">
        <f t="shared" ref="CP226:CP237" si="356">IF(CK226&lt;=20,"1",IF(CK226&lt;=49.9,"3",IF(CK226&lt;=100,"6",IF(CK226&gt;100,"10"))))</f>
        <v>1</v>
      </c>
      <c r="CQ226" s="4" t="str">
        <f t="shared" ref="CQ226:CQ237" si="357">IF(CL226&gt;=6.5,"1",IF(CL226&gt;=4.6,"3",IF(CL226&gt;=2,"6",IF(CL226&gt;=0,"10"))))</f>
        <v>3</v>
      </c>
      <c r="CR226" s="4" t="str">
        <f t="shared" ref="CR226:CR237" si="358">IF(CM226&lt;=0.5,"1",IF(CM226&lt;1,"3",IF(CM226&lt;=3,"6",IF(CM226&gt;=3,"10"))))</f>
        <v>1</v>
      </c>
      <c r="CS226" s="211">
        <v>108</v>
      </c>
      <c r="CT226" s="211"/>
      <c r="CU226" s="152">
        <v>43473</v>
      </c>
      <c r="CV226" s="156">
        <v>6.6</v>
      </c>
      <c r="CW226" s="156">
        <v>13.5</v>
      </c>
      <c r="CX226" s="156">
        <v>8</v>
      </c>
      <c r="CY226" s="71">
        <v>1.22</v>
      </c>
      <c r="CZ226" s="70">
        <f t="shared" ref="CZ226:CZ237" si="359">(DA226+DB226+DC226+DD226)/4</f>
        <v>3.5</v>
      </c>
      <c r="DA226" s="4" t="str">
        <f t="shared" ref="DA226:DA237" si="360">IF(CV226&lt;=3,"1",IF(CV226&lt;5,"3",IF(CV226&lt;=15,"6",IF(CV226&gt;15,"10"))))</f>
        <v>6</v>
      </c>
      <c r="DB226" s="4" t="str">
        <f t="shared" ref="DB226:DB237" si="361">IF(CW226&lt;=20,"1",IF(CW226&lt;=49.9,"3",IF(CW226&lt;=100,"6",IF(CW226&gt;100,"10"))))</f>
        <v>1</v>
      </c>
      <c r="DC226" s="4" t="str">
        <f t="shared" ref="DC226:DC237" si="362">IF(CX226&gt;=6.5,"1",IF(CX226&gt;=4.6,"3",IF(CX226&gt;=2,"6",IF(CX226&gt;=0,"10"))))</f>
        <v>1</v>
      </c>
      <c r="DD226" s="4" t="str">
        <f t="shared" ref="DD226:DD237" si="363">IF(CY226&lt;=0.5,"1",IF(CY226&lt;1,"3",IF(CY226&lt;=3,"6",IF(CY226&gt;=3,"10"))))</f>
        <v>6</v>
      </c>
      <c r="DE226" s="211">
        <v>108</v>
      </c>
      <c r="DF226" s="211"/>
      <c r="DG226" s="152">
        <v>43473</v>
      </c>
      <c r="DH226" s="176">
        <v>26.9</v>
      </c>
      <c r="DI226" s="174">
        <v>294</v>
      </c>
      <c r="DJ226" s="176">
        <v>5.5</v>
      </c>
      <c r="DK226" s="176">
        <v>39</v>
      </c>
      <c r="DL226" s="70">
        <f t="shared" ref="DL226:DL237" si="364">(DM226+DN226+DO226+DP226)/4</f>
        <v>8.25</v>
      </c>
      <c r="DM226" s="4" t="str">
        <f t="shared" ref="DM226:DM237" si="365">IF(DH226&lt;=3,"1",IF(DH226&lt;5,"3",IF(DH226&lt;=15,"6",IF(DH226&gt;15,"10"))))</f>
        <v>10</v>
      </c>
      <c r="DN226" s="4" t="str">
        <f t="shared" ref="DN226:DN237" si="366">IF(DI226&lt;=20,"1",IF(DI226&lt;=49.9,"3",IF(DI226&lt;=100,"6",IF(DI226&gt;100,"10"))))</f>
        <v>10</v>
      </c>
      <c r="DO226" s="4" t="str">
        <f t="shared" ref="DO226:DO237" si="367">IF(DJ226&gt;=6.5,"1",IF(DJ226&gt;=4.6,"3",IF(DJ226&gt;=2,"6",IF(DJ226&gt;=0,"10"))))</f>
        <v>3</v>
      </c>
      <c r="DP226" s="4" t="str">
        <f t="shared" ref="DP226:DP237" si="368">IF(DK226&lt;=0.5,"1",IF(DK226&lt;1,"3",IF(DK226&lt;=3,"6",IF(DK226&gt;=3,"10"))))</f>
        <v>10</v>
      </c>
      <c r="DQ226" s="211">
        <v>108</v>
      </c>
      <c r="DR226" s="211"/>
      <c r="DS226" s="152">
        <v>43473</v>
      </c>
      <c r="DT226" s="156">
        <v>23.6</v>
      </c>
      <c r="DU226" s="156">
        <v>18.600000000000001</v>
      </c>
      <c r="DV226" s="156">
        <v>5.5</v>
      </c>
      <c r="DW226" s="156">
        <v>41.9</v>
      </c>
      <c r="DX226" s="70">
        <f t="shared" ref="DX226:DX237" si="369">(DY226+DZ226+EA226+EB226)/4</f>
        <v>6</v>
      </c>
      <c r="DY226" s="4" t="str">
        <f t="shared" ref="DY226:DY237" si="370">IF(DT226&lt;=3,"1",IF(DT226&lt;5,"3",IF(DT226&lt;=15,"6",IF(DT226&gt;15,"10"))))</f>
        <v>10</v>
      </c>
      <c r="DZ226" s="4" t="str">
        <f t="shared" ref="DZ226:DZ237" si="371">IF(DU226&lt;=20,"1",IF(DU226&lt;=49.9,"3",IF(DU226&lt;=100,"6",IF(DU226&gt;100,"10"))))</f>
        <v>1</v>
      </c>
      <c r="EA226" s="4" t="str">
        <f t="shared" ref="EA226:EA237" si="372">IF(DV226&gt;=6.5,"1",IF(DV226&gt;=4.6,"3",IF(DV226&gt;=2,"6",IF(DV226&gt;=0,"10"))))</f>
        <v>3</v>
      </c>
      <c r="EB226" s="4" t="str">
        <f t="shared" ref="EB226:EB237" si="373">IF(DW226&lt;=0.5,"1",IF(DW226&lt;1,"3",IF(DW226&lt;=3,"6",IF(DW226&gt;=3,"10"))))</f>
        <v>10</v>
      </c>
      <c r="EC226" s="211">
        <v>108</v>
      </c>
      <c r="ED226" s="211"/>
      <c r="EE226" s="152">
        <v>43473</v>
      </c>
      <c r="EF226" s="156">
        <v>12.4</v>
      </c>
      <c r="EG226" s="156">
        <v>15.6</v>
      </c>
      <c r="EH226" s="156">
        <v>6.8</v>
      </c>
      <c r="EI226" s="156">
        <v>42.5</v>
      </c>
      <c r="EJ226" s="70">
        <f t="shared" ref="EJ226:EJ237" si="374">(EK226+EL226+EM226+EN226)/4</f>
        <v>4.5</v>
      </c>
      <c r="EK226" s="4" t="str">
        <f t="shared" ref="EK226:EK237" si="375">IF(EF226&lt;=3,"1",IF(EF226&lt;5,"3",IF(EF226&lt;=15,"6",IF(EF226&gt;15,"10"))))</f>
        <v>6</v>
      </c>
      <c r="EL226" s="4" t="str">
        <f t="shared" ref="EL226:EL237" si="376">IF(EG226&lt;=20,"1",IF(EG226&lt;=49.9,"3",IF(EG226&lt;=100,"6",IF(EG226&gt;100,"10"))))</f>
        <v>1</v>
      </c>
      <c r="EM226" s="4" t="str">
        <f t="shared" ref="EM226:EM237" si="377">IF(EH226&gt;=6.5,"1",IF(EH226&gt;=4.6,"3",IF(EH226&gt;=2,"6",IF(EH226&gt;=0,"10"))))</f>
        <v>1</v>
      </c>
      <c r="EN226" s="4" t="str">
        <f t="shared" ref="EN226:EN237" si="378">IF(EI226&lt;=0.5,"1",IF(EI226&lt;1,"3",IF(EI226&lt;=3,"6",IF(EI226&gt;=3,"10"))))</f>
        <v>10</v>
      </c>
      <c r="EO226" s="211">
        <v>108</v>
      </c>
      <c r="EP226" s="211"/>
      <c r="EQ226" s="152">
        <v>43473</v>
      </c>
      <c r="ER226" s="156">
        <v>56.1</v>
      </c>
      <c r="ES226" s="156">
        <v>12.5</v>
      </c>
      <c r="ET226" s="156">
        <v>3.2</v>
      </c>
      <c r="EU226" s="156">
        <v>22.3</v>
      </c>
      <c r="EV226" s="70">
        <f t="shared" ref="EV226:EV237" si="379">(EW226+EX226+EY226+EZ226)/4</f>
        <v>6.75</v>
      </c>
      <c r="EW226" s="4" t="str">
        <f t="shared" ref="EW226:EW237" si="380">IF(ER226&lt;=3,"1",IF(ER226&lt;5,"3",IF(ER226&lt;=15,"6",IF(ER226&gt;15,"10"))))</f>
        <v>10</v>
      </c>
      <c r="EX226" s="4" t="str">
        <f t="shared" ref="EX226:EX237" si="381">IF(ES226&lt;=20,"1",IF(ES226&lt;=49.9,"3",IF(ES226&lt;=100,"6",IF(ES226&gt;100,"10"))))</f>
        <v>1</v>
      </c>
      <c r="EY226" s="4" t="str">
        <f t="shared" ref="EY226:EY237" si="382">IF(ET226&gt;=6.5,"1",IF(ET226&gt;=4.6,"3",IF(ET226&gt;=2,"6",IF(ET226&gt;=0,"10"))))</f>
        <v>6</v>
      </c>
      <c r="EZ226" s="4" t="str">
        <f t="shared" ref="EZ226:EZ237" si="383">IF(EU226&lt;=0.5,"1",IF(EU226&lt;1,"3",IF(EU226&lt;=3,"6",IF(EU226&gt;=3,"10"))))</f>
        <v>10</v>
      </c>
      <c r="FA226" s="211">
        <v>108</v>
      </c>
      <c r="FB226" s="211"/>
      <c r="FC226" s="152">
        <v>43473</v>
      </c>
      <c r="FD226" s="156">
        <v>18.3</v>
      </c>
      <c r="FE226" s="156">
        <v>12.9</v>
      </c>
      <c r="FF226" s="156">
        <v>4.7</v>
      </c>
      <c r="FG226" s="156">
        <v>22.2</v>
      </c>
      <c r="FH226" s="70">
        <f t="shared" ref="FH226:FH237" si="384">(FI226+FJ226+FK226+FL226)/4</f>
        <v>6</v>
      </c>
      <c r="FI226" s="4" t="str">
        <f t="shared" ref="FI226:FI237" si="385">IF(FD226&lt;=3,"1",IF(FD226&lt;5,"3",IF(FD226&lt;=15,"6",IF(FD226&gt;15,"10"))))</f>
        <v>10</v>
      </c>
      <c r="FJ226" s="4" t="str">
        <f t="shared" ref="FJ226:FJ237" si="386">IF(FE226&lt;=20,"1",IF(FE226&lt;=49.9,"3",IF(FE226&lt;=100,"6",IF(FE226&gt;100,"10"))))</f>
        <v>1</v>
      </c>
      <c r="FK226" s="4" t="str">
        <f t="shared" ref="FK226:FK237" si="387">IF(FF226&gt;=6.5,"1",IF(FF226&gt;=4.6,"3",IF(FF226&gt;=2,"6",IF(FF226&gt;=0,"10"))))</f>
        <v>3</v>
      </c>
      <c r="FL226" s="4" t="str">
        <f t="shared" ref="FL226:FL237" si="388">IF(FG226&lt;=0.5,"1",IF(FG226&lt;1,"3",IF(FG226&lt;=3,"6",IF(FG226&gt;=3,"10"))))</f>
        <v>10</v>
      </c>
      <c r="FM226" s="211">
        <v>108</v>
      </c>
      <c r="FN226" s="211"/>
      <c r="FO226" s="152">
        <v>43473</v>
      </c>
      <c r="FP226" s="156">
        <v>7.8</v>
      </c>
      <c r="FQ226" s="156">
        <v>51.2</v>
      </c>
      <c r="FR226" s="156">
        <v>5.6</v>
      </c>
      <c r="FS226" s="156">
        <v>18.5</v>
      </c>
      <c r="FT226" s="70">
        <f t="shared" ref="FT226:FT237" si="389">(FU226+FV226+FW226+FX226)/4</f>
        <v>6.25</v>
      </c>
      <c r="FU226" s="4" t="str">
        <f t="shared" ref="FU226:FU237" si="390">IF(FP226&lt;=3,"1",IF(FP226&lt;5,"3",IF(FP226&lt;=15,"6",IF(FP226&gt;15,"10"))))</f>
        <v>6</v>
      </c>
      <c r="FV226" s="4" t="str">
        <f t="shared" ref="FV226:FV237" si="391">IF(FQ226&lt;=20,"1",IF(FQ226&lt;=49.9,"3",IF(FQ226&lt;=100,"6",IF(FQ226&gt;100,"10"))))</f>
        <v>6</v>
      </c>
      <c r="FW226" s="4" t="str">
        <f t="shared" ref="FW226:FW237" si="392">IF(FR226&gt;=6.5,"1",IF(FR226&gt;=4.6,"3",IF(FR226&gt;=2,"6",IF(FR226&gt;=0,"10"))))</f>
        <v>3</v>
      </c>
      <c r="FX226" s="4" t="str">
        <f t="shared" ref="FX226:FX237" si="393">IF(FS226&lt;=0.5,"1",IF(FS226&lt;1,"3",IF(FS226&lt;=3,"6",IF(FS226&gt;=3,"10"))))</f>
        <v>10</v>
      </c>
      <c r="FY226" s="211">
        <v>108</v>
      </c>
      <c r="FZ226" s="211"/>
      <c r="GA226" s="152">
        <v>43473</v>
      </c>
      <c r="GB226" s="156">
        <v>8.1999999999999993</v>
      </c>
      <c r="GC226" s="156">
        <v>56.9</v>
      </c>
      <c r="GD226" s="156">
        <v>7.8</v>
      </c>
      <c r="GE226" s="156">
        <v>13.2</v>
      </c>
      <c r="GF226" s="70">
        <f t="shared" ref="GF226:GF237" si="394">(GG226+GH226+GI226+GJ226)/4</f>
        <v>5.75</v>
      </c>
      <c r="GG226" s="4" t="str">
        <f t="shared" ref="GG226:GG237" si="395">IF(GB226&lt;=3,"1",IF(GB226&lt;5,"3",IF(GB226&lt;=15,"6",IF(GB226&gt;15,"10"))))</f>
        <v>6</v>
      </c>
      <c r="GH226" s="4" t="str">
        <f t="shared" ref="GH226:GH237" si="396">IF(GC226&lt;=20,"1",IF(GC226&lt;=49.9,"3",IF(GC226&lt;=100,"6",IF(GC226&gt;100,"10"))))</f>
        <v>6</v>
      </c>
      <c r="GI226" s="4" t="str">
        <f t="shared" ref="GI226:GI237" si="397">IF(GD226&gt;=6.5,"1",IF(GD226&gt;=4.6,"3",IF(GD226&gt;=2,"6",IF(GD226&gt;=0,"10"))))</f>
        <v>1</v>
      </c>
      <c r="GJ226" s="4" t="str">
        <f t="shared" ref="GJ226:GJ237" si="398">IF(GE226&lt;=0.5,"1",IF(GE226&lt;1,"3",IF(GE226&lt;=3,"6",IF(GE226&gt;=3,"10"))))</f>
        <v>10</v>
      </c>
      <c r="GK226" s="211">
        <v>108</v>
      </c>
      <c r="GL226" s="211"/>
      <c r="GM226" s="152">
        <v>43473</v>
      </c>
      <c r="GN226" s="156">
        <v>6.7</v>
      </c>
      <c r="GO226" s="156">
        <v>41.4</v>
      </c>
      <c r="GP226" s="156">
        <v>4.0999999999999996</v>
      </c>
      <c r="GQ226" s="156">
        <v>11.8</v>
      </c>
      <c r="GR226" s="70">
        <f t="shared" ref="GR226:GR237" si="399">(GS226+GT226+GU226+GV226)/4</f>
        <v>6.25</v>
      </c>
      <c r="GS226" s="4" t="str">
        <f t="shared" ref="GS226:GS237" si="400">IF(GN226&lt;=3,"1",IF(GN226&lt;5,"3",IF(GN226&lt;=15,"6",IF(GN226&gt;15,"10"))))</f>
        <v>6</v>
      </c>
      <c r="GT226" s="4" t="str">
        <f t="shared" ref="GT226:GT237" si="401">IF(GO226&lt;=20,"1",IF(GO226&lt;=49.9,"3",IF(GO226&lt;=100,"6",IF(GO226&gt;100,"10"))))</f>
        <v>3</v>
      </c>
      <c r="GU226" s="4" t="str">
        <f t="shared" ref="GU226:GU237" si="402">IF(GP226&gt;=6.5,"1",IF(GP226&gt;=4.6,"3",IF(GP226&gt;=2,"6",IF(GP226&gt;=0,"10"))))</f>
        <v>6</v>
      </c>
      <c r="GV226" s="4" t="str">
        <f t="shared" ref="GV226:GV237" si="403">IF(GQ226&lt;=0.5,"1",IF(GQ226&lt;1,"3",IF(GQ226&lt;=3,"6",IF(GQ226&gt;=3,"10"))))</f>
        <v>10</v>
      </c>
      <c r="GW226" s="211">
        <v>108</v>
      </c>
      <c r="GX226" s="211"/>
      <c r="GY226" s="152">
        <v>43473</v>
      </c>
      <c r="GZ226" s="165">
        <v>27.7</v>
      </c>
      <c r="HA226" s="165">
        <v>19.600000000000001</v>
      </c>
      <c r="HB226" s="165">
        <v>3.1</v>
      </c>
      <c r="HC226" s="165">
        <v>32.4</v>
      </c>
      <c r="HD226" s="70">
        <f t="shared" ref="HD226:HD237" si="404">(HE226+HF226+HG226+HH226)/4</f>
        <v>6.75</v>
      </c>
      <c r="HE226" s="4" t="str">
        <f t="shared" ref="HE226:HE237" si="405">IF(GZ226&lt;=3,"1",IF(GZ226&lt;5,"3",IF(GZ226&lt;=15,"6",IF(GZ226&gt;15,"10"))))</f>
        <v>10</v>
      </c>
      <c r="HF226" s="4" t="str">
        <f t="shared" ref="HF226:HF237" si="406">IF(HA226&lt;=20,"1",IF(HA226&lt;=49.9,"3",IF(HA226&lt;=100,"6",IF(HA226&gt;100,"10"))))</f>
        <v>1</v>
      </c>
      <c r="HG226" s="4" t="str">
        <f t="shared" ref="HG226:HG237" si="407">IF(HB226&gt;=6.5,"1",IF(HB226&gt;=4.6,"3",IF(HB226&gt;=2,"6",IF(HB226&gt;=0,"10"))))</f>
        <v>6</v>
      </c>
      <c r="HH226" s="4" t="str">
        <f t="shared" ref="HH226:HH237" si="408">IF(HC226&lt;=0.5,"1",IF(HC226&lt;1,"3",IF(HC226&lt;=3,"6",IF(HC226&gt;=3,"10"))))</f>
        <v>10</v>
      </c>
      <c r="HI226" s="211">
        <v>108</v>
      </c>
      <c r="HJ226" s="211"/>
      <c r="HK226" s="152">
        <v>43473</v>
      </c>
      <c r="HL226" s="156">
        <v>9.9</v>
      </c>
      <c r="HM226" s="156">
        <v>66.5</v>
      </c>
      <c r="HN226" s="156">
        <v>7.3</v>
      </c>
      <c r="HO226" s="156">
        <v>18.899999999999999</v>
      </c>
      <c r="HP226" s="70">
        <f t="shared" ref="HP226:HP237" si="409">(HQ226+HR226+HS226+HT226)/4</f>
        <v>5.75</v>
      </c>
      <c r="HQ226" s="4" t="str">
        <f t="shared" ref="HQ226:HQ237" si="410">IF(HL226&lt;=3,"1",IF(HL226&lt;5,"3",IF(HL226&lt;=15,"6",IF(HL226&gt;15,"10"))))</f>
        <v>6</v>
      </c>
      <c r="HR226" s="4" t="str">
        <f t="shared" ref="HR226:HR237" si="411">IF(HM226&lt;=20,"1",IF(HM226&lt;=49.9,"3",IF(HM226&lt;=100,"6",IF(HM226&gt;100,"10"))))</f>
        <v>6</v>
      </c>
      <c r="HS226" s="4" t="str">
        <f t="shared" ref="HS226:HS237" si="412">IF(HN226&gt;=6.5,"1",IF(HN226&gt;=4.6,"3",IF(HN226&gt;=2,"6",IF(HN226&gt;=0,"10"))))</f>
        <v>1</v>
      </c>
      <c r="HT226" s="4" t="str">
        <f t="shared" ref="HT226:HT237" si="413">IF(HO226&lt;=0.5,"1",IF(HO226&lt;1,"3",IF(HO226&lt;=3,"6",IF(HO226&gt;=3,"10"))))</f>
        <v>10</v>
      </c>
    </row>
    <row r="227" spans="1:228" x14ac:dyDescent="0.25">
      <c r="A227" s="209"/>
      <c r="B227" s="212"/>
      <c r="C227" s="132">
        <v>43514</v>
      </c>
      <c r="D227" s="148">
        <v>1</v>
      </c>
      <c r="E227" s="147">
        <v>49.4</v>
      </c>
      <c r="F227" s="147">
        <v>8.1999999999999993</v>
      </c>
      <c r="G227" s="147">
        <v>0.02</v>
      </c>
      <c r="H227" s="70">
        <f>(I227+J227+K227+L227)/4</f>
        <v>1.5</v>
      </c>
      <c r="I227" s="4" t="str">
        <f>IF(D227&lt;=3,"1",IF(D227&lt;5,"3",IF(D227&lt;=15,"6",IF(D227&gt;15,"10"))))</f>
        <v>1</v>
      </c>
      <c r="J227" s="4" t="str">
        <f>IF(E227&lt;=20,"1",IF(E227&lt;=49.9,"3",IF(E227&lt;=100,"6",IF(E227&gt;100,"10"))))</f>
        <v>3</v>
      </c>
      <c r="K227" s="4" t="str">
        <f>IF(F227&gt;=6.5,"1",IF(F227&gt;=4.6,"3",IF(F227&gt;=2,"6",IF(F227&gt;=0,"10"))))</f>
        <v>1</v>
      </c>
      <c r="L227" s="4" t="str">
        <f>IF(G227&lt;=0.5,"1",IF(G227&lt;1,"3",IF(G227&lt;=3,"6",IF(G227&gt;=3,"10"))))</f>
        <v>1</v>
      </c>
      <c r="M227" s="209"/>
      <c r="N227" s="212"/>
      <c r="O227" s="132">
        <v>43514</v>
      </c>
      <c r="P227" s="148">
        <v>1</v>
      </c>
      <c r="Q227" s="148">
        <v>28.9</v>
      </c>
      <c r="R227" s="147">
        <v>6.7</v>
      </c>
      <c r="S227" s="147">
        <v>0.04</v>
      </c>
      <c r="T227" s="70">
        <f>(U227+V227+W227+X227)/4</f>
        <v>1.5</v>
      </c>
      <c r="U227" s="4" t="str">
        <f>IF(P227&lt;=3,"1",IF(P227&lt;5,"3",IF(P227&lt;=15,"6",IF(P227&gt;15,"10"))))</f>
        <v>1</v>
      </c>
      <c r="V227" s="4" t="str">
        <f>IF(Q227&lt;=20,"1",IF(Q227&lt;=49.9,"3",IF(Q227&lt;=100,"6",IF(Q227&gt;100,"10"))))</f>
        <v>3</v>
      </c>
      <c r="W227" s="4" t="str">
        <f>IF(R227&gt;=6.5,"1",IF(R227&gt;=4.6,"3",IF(R227&gt;=2,"6",IF(R227&gt;=0,"10"))))</f>
        <v>1</v>
      </c>
      <c r="X227" s="4" t="str">
        <f>IF(S227&lt;=0.5,"1",IF(S227&lt;1,"3",IF(S227&lt;=3,"6",IF(S227&gt;=3,"10"))))</f>
        <v>1</v>
      </c>
      <c r="Y227" s="209"/>
      <c r="Z227" s="212"/>
      <c r="AA227" s="132">
        <v>43514</v>
      </c>
      <c r="AB227" s="144">
        <v>11.1</v>
      </c>
      <c r="AC227" s="144">
        <v>10.8</v>
      </c>
      <c r="AD227" s="147">
        <v>0.6</v>
      </c>
      <c r="AE227" s="147">
        <v>8.89</v>
      </c>
      <c r="AF227" s="70">
        <f>(AG227+AH227+AI227+AJ227)/4</f>
        <v>6.75</v>
      </c>
      <c r="AG227" s="4" t="str">
        <f>IF(AB227&lt;=3,"1",IF(AB227&lt;5,"3",IF(AB227&lt;=15,"6",IF(AB227&gt;15,"10"))))</f>
        <v>6</v>
      </c>
      <c r="AH227" s="4" t="str">
        <f>IF(AC227&lt;=20,"1",IF(AC227&lt;=49.9,"3",IF(AC227&lt;=100,"6",IF(AC227&gt;100,"10"))))</f>
        <v>1</v>
      </c>
      <c r="AI227" s="4" t="str">
        <f>IF(AD227&gt;=6.5,"1",IF(AD227&gt;=4.6,"3",IF(AD227&gt;=2,"6",IF(AD227&gt;=0,"10"))))</f>
        <v>10</v>
      </c>
      <c r="AJ227" s="4" t="str">
        <f>IF(AE227&lt;=0.5,"1",IF(AE227&lt;1,"3",IF(AE227&lt;=3,"6",IF(AE227&gt;=3,"10"))))</f>
        <v>10</v>
      </c>
      <c r="AK227" s="209"/>
      <c r="AL227" s="212"/>
      <c r="AM227" s="132">
        <v>43514</v>
      </c>
      <c r="AN227" s="147">
        <v>7.6</v>
      </c>
      <c r="AO227" s="147">
        <v>17.3</v>
      </c>
      <c r="AP227" s="147">
        <v>3.7</v>
      </c>
      <c r="AQ227" s="147">
        <v>7.95</v>
      </c>
      <c r="AR227" s="70">
        <f>(AS227+AT227+AU227+AV227)/4</f>
        <v>5.75</v>
      </c>
      <c r="AS227" s="4" t="str">
        <f>IF(AN227&lt;=3,"1",IF(AN227&lt;5,"3",IF(AN227&lt;=15,"6",IF(AN227&gt;15,"10"))))</f>
        <v>6</v>
      </c>
      <c r="AT227" s="4" t="str">
        <f>IF(AO227&lt;=20,"1",IF(AO227&lt;=49.9,"3",IF(AO227&lt;=100,"6",IF(AO227&gt;100,"10"))))</f>
        <v>1</v>
      </c>
      <c r="AU227" s="4" t="str">
        <f>IF(AP227&gt;=6.5,"1",IF(AP227&gt;=4.6,"3",IF(AP227&gt;=2,"6",IF(AP227&gt;=0,"10"))))</f>
        <v>6</v>
      </c>
      <c r="AV227" s="4" t="str">
        <f>IF(AQ227&lt;=0.5,"1",IF(AQ227&lt;1,"3",IF(AQ227&lt;=3,"6",IF(AQ227&gt;=3,"10"))))</f>
        <v>10</v>
      </c>
      <c r="AW227" s="209"/>
      <c r="AX227" s="212"/>
      <c r="AY227" s="132">
        <v>43514</v>
      </c>
      <c r="AZ227" s="147">
        <v>8.3000000000000007</v>
      </c>
      <c r="BA227" s="147">
        <v>13.2</v>
      </c>
      <c r="BB227" s="147">
        <v>6.5</v>
      </c>
      <c r="BC227" s="147">
        <v>7.08</v>
      </c>
      <c r="BD227" s="70">
        <f>(BE227+BF227+BG227+BH227)/4</f>
        <v>4.5</v>
      </c>
      <c r="BE227" s="4" t="str">
        <f>IF(AZ227&lt;=3,"1",IF(AZ227&lt;5,"3",IF(AZ227&lt;=15,"6",IF(AZ227&gt;15,"10"))))</f>
        <v>6</v>
      </c>
      <c r="BF227" s="4" t="str">
        <f>IF(BA227&lt;=20,"1",IF(BA227&lt;=49.9,"3",IF(BA227&lt;=100,"6",IF(BA227&gt;100,"10"))))</f>
        <v>1</v>
      </c>
      <c r="BG227" s="4" t="str">
        <f>IF(BB227&gt;=6.5,"1",IF(BB227&gt;=4.6,"3",IF(BB227&gt;=2,"6",IF(BB227&gt;=0,"10"))))</f>
        <v>1</v>
      </c>
      <c r="BH227" s="4" t="str">
        <f>IF(BC227&lt;=0.5,"1",IF(BC227&lt;1,"3",IF(BC227&lt;=3,"6",IF(BC227&gt;=3,"10"))))</f>
        <v>10</v>
      </c>
      <c r="BI227" s="209"/>
      <c r="BJ227" s="212"/>
      <c r="BK227" s="132">
        <v>43514</v>
      </c>
      <c r="BL227" s="144" t="s">
        <v>73</v>
      </c>
      <c r="BM227" s="147" t="s">
        <v>74</v>
      </c>
      <c r="BN227" s="144" t="s">
        <v>74</v>
      </c>
      <c r="BO227" s="144" t="s">
        <v>74</v>
      </c>
      <c r="BP227" s="70" t="s">
        <v>33</v>
      </c>
      <c r="BQ227" s="4" t="s">
        <v>33</v>
      </c>
      <c r="BR227" s="4" t="s">
        <v>33</v>
      </c>
      <c r="BS227" s="4" t="s">
        <v>33</v>
      </c>
      <c r="BT227" s="4" t="s">
        <v>72</v>
      </c>
      <c r="BU227" s="209"/>
      <c r="BV227" s="212"/>
      <c r="BW227" s="132">
        <v>43518</v>
      </c>
      <c r="BX227" s="171">
        <v>55.3</v>
      </c>
      <c r="BY227" s="171">
        <v>40.4</v>
      </c>
      <c r="BZ227" s="171">
        <v>0.6</v>
      </c>
      <c r="CA227" s="144">
        <v>43.8</v>
      </c>
      <c r="CB227" s="70">
        <f>(CC227+CD227+CE227+CF227)/4</f>
        <v>8.25</v>
      </c>
      <c r="CC227" s="4" t="str">
        <f>IF(BX227&lt;=3,"1",IF(BX227&lt;5,"3",IF(BX227&lt;=15,"6",IF(BX227&gt;15,"10"))))</f>
        <v>10</v>
      </c>
      <c r="CD227" s="4" t="str">
        <f>IF(BY227&lt;=20,"1",IF(BY227&lt;=49.9,"3",IF(BY227&lt;=100,"6",IF(BY227&gt;100,"10"))))</f>
        <v>3</v>
      </c>
      <c r="CE227" s="4" t="str">
        <f>IF(BZ227&gt;=6.5,"1",IF(BZ227&gt;=4.6,"3",IF(BZ227&gt;=2,"6",IF(BZ227&gt;=0,"10"))))</f>
        <v>10</v>
      </c>
      <c r="CF227" s="4" t="str">
        <f>IF(CA227&lt;=0.5,"1",IF(CA227&lt;1,"3",IF(CA227&lt;=3,"6",IF(CA227&gt;=3,"10"))))</f>
        <v>10</v>
      </c>
      <c r="CG227" s="212"/>
      <c r="CH227" s="212"/>
      <c r="CI227" s="132">
        <v>43518</v>
      </c>
      <c r="CJ227" s="171">
        <v>7</v>
      </c>
      <c r="CK227" s="171">
        <v>57</v>
      </c>
      <c r="CL227" s="171">
        <v>4</v>
      </c>
      <c r="CM227" s="144">
        <v>0.56999999999999995</v>
      </c>
      <c r="CN227" s="70">
        <f t="shared" si="354"/>
        <v>5.25</v>
      </c>
      <c r="CO227" s="4" t="str">
        <f t="shared" si="355"/>
        <v>6</v>
      </c>
      <c r="CP227" s="4" t="str">
        <f t="shared" si="356"/>
        <v>6</v>
      </c>
      <c r="CQ227" s="4" t="str">
        <f t="shared" si="357"/>
        <v>6</v>
      </c>
      <c r="CR227" s="4" t="str">
        <f t="shared" si="358"/>
        <v>3</v>
      </c>
      <c r="CS227" s="212"/>
      <c r="CT227" s="212"/>
      <c r="CU227" s="132">
        <v>43518</v>
      </c>
      <c r="CV227" s="171">
        <v>7.8</v>
      </c>
      <c r="CW227" s="171">
        <v>6.5</v>
      </c>
      <c r="CX227" s="171">
        <v>5</v>
      </c>
      <c r="CY227" s="144">
        <v>1.29</v>
      </c>
      <c r="CZ227" s="70">
        <f t="shared" si="359"/>
        <v>4</v>
      </c>
      <c r="DA227" s="4" t="str">
        <f t="shared" si="360"/>
        <v>6</v>
      </c>
      <c r="DB227" s="4" t="str">
        <f t="shared" si="361"/>
        <v>1</v>
      </c>
      <c r="DC227" s="4" t="str">
        <f t="shared" si="362"/>
        <v>3</v>
      </c>
      <c r="DD227" s="4" t="str">
        <f t="shared" si="363"/>
        <v>6</v>
      </c>
      <c r="DE227" s="212"/>
      <c r="DF227" s="212"/>
      <c r="DG227" s="132">
        <v>43518</v>
      </c>
      <c r="DH227" s="144">
        <v>12.6</v>
      </c>
      <c r="DI227" s="144">
        <v>18.399999999999999</v>
      </c>
      <c r="DJ227" s="144">
        <v>0.7</v>
      </c>
      <c r="DK227" s="144">
        <v>11.5</v>
      </c>
      <c r="DL227" s="70">
        <f t="shared" si="364"/>
        <v>6.75</v>
      </c>
      <c r="DM227" s="4" t="str">
        <f t="shared" si="365"/>
        <v>6</v>
      </c>
      <c r="DN227" s="4" t="str">
        <f t="shared" si="366"/>
        <v>1</v>
      </c>
      <c r="DO227" s="4" t="str">
        <f t="shared" si="367"/>
        <v>10</v>
      </c>
      <c r="DP227" s="4" t="str">
        <f t="shared" si="368"/>
        <v>10</v>
      </c>
      <c r="DQ227" s="212"/>
      <c r="DR227" s="212"/>
      <c r="DS227" s="132">
        <v>43518</v>
      </c>
      <c r="DT227" s="144">
        <v>13.3</v>
      </c>
      <c r="DU227" s="144">
        <v>11.4</v>
      </c>
      <c r="DV227" s="144">
        <v>0.8</v>
      </c>
      <c r="DW227" s="144">
        <v>11.3</v>
      </c>
      <c r="DX227" s="70">
        <f t="shared" si="369"/>
        <v>6.75</v>
      </c>
      <c r="DY227" s="4" t="str">
        <f t="shared" si="370"/>
        <v>6</v>
      </c>
      <c r="DZ227" s="4" t="str">
        <f t="shared" si="371"/>
        <v>1</v>
      </c>
      <c r="EA227" s="4" t="str">
        <f t="shared" si="372"/>
        <v>10</v>
      </c>
      <c r="EB227" s="4" t="str">
        <f t="shared" si="373"/>
        <v>10</v>
      </c>
      <c r="EC227" s="212"/>
      <c r="ED227" s="212"/>
      <c r="EE227" s="132">
        <v>43518</v>
      </c>
      <c r="EF227" s="144">
        <v>13.1</v>
      </c>
      <c r="EG227" s="171">
        <v>11.8</v>
      </c>
      <c r="EH227" s="171">
        <v>1.6</v>
      </c>
      <c r="EI227" s="144">
        <v>12.7</v>
      </c>
      <c r="EJ227" s="70">
        <f t="shared" si="374"/>
        <v>6.75</v>
      </c>
      <c r="EK227" s="4" t="str">
        <f t="shared" si="375"/>
        <v>6</v>
      </c>
      <c r="EL227" s="4" t="str">
        <f t="shared" si="376"/>
        <v>1</v>
      </c>
      <c r="EM227" s="4" t="str">
        <f t="shared" si="377"/>
        <v>10</v>
      </c>
      <c r="EN227" s="4" t="str">
        <f t="shared" si="378"/>
        <v>10</v>
      </c>
      <c r="EO227" s="212"/>
      <c r="EP227" s="212"/>
      <c r="EQ227" s="132">
        <v>43518</v>
      </c>
      <c r="ER227" s="171">
        <v>17.600000000000001</v>
      </c>
      <c r="ES227" s="171">
        <v>10.6</v>
      </c>
      <c r="ET227" s="171">
        <v>2.6</v>
      </c>
      <c r="EU227" s="171">
        <v>11.3</v>
      </c>
      <c r="EV227" s="70">
        <f t="shared" si="379"/>
        <v>6.75</v>
      </c>
      <c r="EW227" s="4" t="str">
        <f t="shared" si="380"/>
        <v>10</v>
      </c>
      <c r="EX227" s="4" t="str">
        <f t="shared" si="381"/>
        <v>1</v>
      </c>
      <c r="EY227" s="4" t="str">
        <f t="shared" si="382"/>
        <v>6</v>
      </c>
      <c r="EZ227" s="4" t="str">
        <f t="shared" si="383"/>
        <v>10</v>
      </c>
      <c r="FA227" s="212"/>
      <c r="FB227" s="212"/>
      <c r="FC227" s="132">
        <v>43518</v>
      </c>
      <c r="FD227" s="171">
        <v>6.4</v>
      </c>
      <c r="FE227" s="171">
        <v>6.8</v>
      </c>
      <c r="FF227" s="171">
        <v>2.2000000000000002</v>
      </c>
      <c r="FG227" s="171">
        <v>8.94</v>
      </c>
      <c r="FH227" s="70">
        <f t="shared" si="384"/>
        <v>5.75</v>
      </c>
      <c r="FI227" s="4" t="str">
        <f t="shared" si="385"/>
        <v>6</v>
      </c>
      <c r="FJ227" s="4" t="str">
        <f t="shared" si="386"/>
        <v>1</v>
      </c>
      <c r="FK227" s="4" t="str">
        <f t="shared" si="387"/>
        <v>6</v>
      </c>
      <c r="FL227" s="4" t="str">
        <f t="shared" si="388"/>
        <v>10</v>
      </c>
      <c r="FM227" s="212"/>
      <c r="FN227" s="212"/>
      <c r="FO227" s="132">
        <v>43518</v>
      </c>
      <c r="FP227" s="171">
        <v>9.6999999999999993</v>
      </c>
      <c r="FQ227" s="171">
        <v>20.5</v>
      </c>
      <c r="FR227" s="171">
        <v>3.1</v>
      </c>
      <c r="FS227" s="171">
        <v>8.73</v>
      </c>
      <c r="FT227" s="70">
        <f t="shared" si="389"/>
        <v>6.25</v>
      </c>
      <c r="FU227" s="4" t="str">
        <f t="shared" si="390"/>
        <v>6</v>
      </c>
      <c r="FV227" s="4" t="str">
        <f t="shared" si="391"/>
        <v>3</v>
      </c>
      <c r="FW227" s="4" t="str">
        <f t="shared" si="392"/>
        <v>6</v>
      </c>
      <c r="FX227" s="4" t="str">
        <f t="shared" si="393"/>
        <v>10</v>
      </c>
      <c r="FY227" s="212"/>
      <c r="FZ227" s="212"/>
      <c r="GA227" s="132">
        <v>43518</v>
      </c>
      <c r="GB227" s="171">
        <v>7.9</v>
      </c>
      <c r="GC227" s="171">
        <v>15.9</v>
      </c>
      <c r="GD227" s="171">
        <v>1.6</v>
      </c>
      <c r="GE227" s="171">
        <v>11.4</v>
      </c>
      <c r="GF227" s="70">
        <f t="shared" si="394"/>
        <v>6.75</v>
      </c>
      <c r="GG227" s="4" t="str">
        <f t="shared" si="395"/>
        <v>6</v>
      </c>
      <c r="GH227" s="4" t="str">
        <f t="shared" si="396"/>
        <v>1</v>
      </c>
      <c r="GI227" s="4" t="str">
        <f t="shared" si="397"/>
        <v>10</v>
      </c>
      <c r="GJ227" s="4" t="str">
        <f t="shared" si="398"/>
        <v>10</v>
      </c>
      <c r="GK227" s="212"/>
      <c r="GL227" s="212"/>
      <c r="GM227" s="132">
        <v>43518</v>
      </c>
      <c r="GN227" s="168">
        <v>9.8000000000000007</v>
      </c>
      <c r="GO227" s="168">
        <v>26</v>
      </c>
      <c r="GP227" s="168">
        <v>2</v>
      </c>
      <c r="GQ227" s="168">
        <v>12.8</v>
      </c>
      <c r="GR227" s="70">
        <f t="shared" si="399"/>
        <v>6.25</v>
      </c>
      <c r="GS227" s="4" t="str">
        <f t="shared" si="400"/>
        <v>6</v>
      </c>
      <c r="GT227" s="4" t="str">
        <f t="shared" si="401"/>
        <v>3</v>
      </c>
      <c r="GU227" s="4" t="str">
        <f t="shared" si="402"/>
        <v>6</v>
      </c>
      <c r="GV227" s="4" t="str">
        <f t="shared" si="403"/>
        <v>10</v>
      </c>
      <c r="GW227" s="212"/>
      <c r="GX227" s="212"/>
      <c r="GY227" s="132">
        <v>43518</v>
      </c>
      <c r="GZ227" s="144">
        <v>21.8</v>
      </c>
      <c r="HA227" s="144">
        <v>13.8</v>
      </c>
      <c r="HB227" s="146">
        <v>1</v>
      </c>
      <c r="HC227" s="144">
        <v>11.9</v>
      </c>
      <c r="HD227" s="70">
        <f t="shared" si="404"/>
        <v>7.75</v>
      </c>
      <c r="HE227" s="4" t="str">
        <f t="shared" si="405"/>
        <v>10</v>
      </c>
      <c r="HF227" s="4" t="str">
        <f t="shared" si="406"/>
        <v>1</v>
      </c>
      <c r="HG227" s="4" t="str">
        <f t="shared" si="407"/>
        <v>10</v>
      </c>
      <c r="HH227" s="4" t="str">
        <f t="shared" si="408"/>
        <v>10</v>
      </c>
      <c r="HI227" s="212"/>
      <c r="HJ227" s="212"/>
      <c r="HK227" s="132">
        <v>43518</v>
      </c>
      <c r="HL227" s="144">
        <v>15.8</v>
      </c>
      <c r="HM227" s="144">
        <v>7.8</v>
      </c>
      <c r="HN227" s="144">
        <v>0.5</v>
      </c>
      <c r="HO227" s="144">
        <v>7.8</v>
      </c>
      <c r="HP227" s="70">
        <f t="shared" si="409"/>
        <v>7.75</v>
      </c>
      <c r="HQ227" s="4" t="str">
        <f t="shared" si="410"/>
        <v>10</v>
      </c>
      <c r="HR227" s="4" t="str">
        <f t="shared" si="411"/>
        <v>1</v>
      </c>
      <c r="HS227" s="4" t="str">
        <f t="shared" si="412"/>
        <v>10</v>
      </c>
      <c r="HT227" s="4" t="str">
        <f t="shared" si="413"/>
        <v>10</v>
      </c>
    </row>
    <row r="228" spans="1:228" x14ac:dyDescent="0.25">
      <c r="A228" s="209"/>
      <c r="B228" s="212"/>
      <c r="C228" s="132">
        <v>43528</v>
      </c>
      <c r="D228" s="71">
        <v>1</v>
      </c>
      <c r="E228" s="71">
        <v>68.599999999999994</v>
      </c>
      <c r="F228" s="71">
        <v>8.6999999999999993</v>
      </c>
      <c r="G228" s="71">
        <v>0.06</v>
      </c>
      <c r="H228" s="70">
        <f t="shared" ref="H228:H233" si="414">(I228+J228+K228+L228)/4</f>
        <v>2.25</v>
      </c>
      <c r="I228" s="4" t="str">
        <f t="shared" ref="I228:I233" si="415">IF(D228&lt;=3,"1",IF(D228&lt;5,"3",IF(D228&lt;=15,"6",IF(D228&gt;15,"10"))))</f>
        <v>1</v>
      </c>
      <c r="J228" s="4" t="str">
        <f t="shared" ref="J228:J233" si="416">IF(E228&lt;=20,"1",IF(E228&lt;=49.9,"3",IF(E228&lt;=100,"6",IF(E228&gt;100,"10"))))</f>
        <v>6</v>
      </c>
      <c r="K228" s="4" t="str">
        <f t="shared" ref="K228:K233" si="417">IF(F228&gt;=6.5,"1",IF(F228&gt;=4.6,"3",IF(F228&gt;=2,"6",IF(F228&gt;=0,"10"))))</f>
        <v>1</v>
      </c>
      <c r="L228" s="4" t="str">
        <f t="shared" ref="L228:L233" si="418">IF(G228&lt;=0.5,"1",IF(G228&lt;1,"3",IF(G228&lt;=3,"6",IF(G228&gt;=3,"10"))))</f>
        <v>1</v>
      </c>
      <c r="M228" s="209"/>
      <c r="N228" s="212"/>
      <c r="O228" s="132">
        <v>43528</v>
      </c>
      <c r="P228" s="71">
        <v>1</v>
      </c>
      <c r="Q228" s="71">
        <v>18.600000000000001</v>
      </c>
      <c r="R228" s="71">
        <v>7.2</v>
      </c>
      <c r="S228" s="71">
        <v>0.05</v>
      </c>
      <c r="T228" s="70">
        <f t="shared" ref="T228:T237" si="419">(U228+V228+W228+X228)/4</f>
        <v>1</v>
      </c>
      <c r="U228" s="4" t="str">
        <f t="shared" ref="U228:U237" si="420">IF(P228&lt;=3,"1",IF(P228&lt;5,"3",IF(P228&lt;=15,"6",IF(P228&gt;15,"10"))))</f>
        <v>1</v>
      </c>
      <c r="V228" s="4" t="str">
        <f t="shared" ref="V228:V237" si="421">IF(Q228&lt;=20,"1",IF(Q228&lt;=49.9,"3",IF(Q228&lt;=100,"6",IF(Q228&gt;100,"10"))))</f>
        <v>1</v>
      </c>
      <c r="W228" s="4" t="str">
        <f t="shared" ref="W228:W237" si="422">IF(R228&gt;=6.5,"1",IF(R228&gt;=4.6,"3",IF(R228&gt;=2,"6",IF(R228&gt;=0,"10"))))</f>
        <v>1</v>
      </c>
      <c r="X228" s="4" t="str">
        <f t="shared" ref="X228:X237" si="423">IF(S228&lt;=0.5,"1",IF(S228&lt;1,"3",IF(S228&lt;=3,"6",IF(S228&gt;=3,"10"))))</f>
        <v>1</v>
      </c>
      <c r="Y228" s="209"/>
      <c r="Z228" s="212"/>
      <c r="AA228" s="132">
        <v>43528</v>
      </c>
      <c r="AB228" s="71">
        <v>5.6</v>
      </c>
      <c r="AC228" s="71">
        <v>12.8</v>
      </c>
      <c r="AD228" s="71">
        <v>3.2</v>
      </c>
      <c r="AE228" s="71">
        <v>8.7200000000000006</v>
      </c>
      <c r="AF228" s="70">
        <f t="shared" ref="AF228:AF235" si="424">(AG228+AH228+AI228+AJ228)/4</f>
        <v>5.75</v>
      </c>
      <c r="AG228" s="4" t="str">
        <f t="shared" ref="AG228:AG235" si="425">IF(AB228&lt;=3,"1",IF(AB228&lt;5,"3",IF(AB228&lt;=15,"6",IF(AB228&gt;15,"10"))))</f>
        <v>6</v>
      </c>
      <c r="AH228" s="4" t="str">
        <f t="shared" ref="AH228:AH235" si="426">IF(AC228&lt;=20,"1",IF(AC228&lt;=49.9,"3",IF(AC228&lt;=100,"6",IF(AC228&gt;100,"10"))))</f>
        <v>1</v>
      </c>
      <c r="AI228" s="4" t="str">
        <f t="shared" ref="AI228:AI235" si="427">IF(AD228&gt;=6.5,"1",IF(AD228&gt;=4.6,"3",IF(AD228&gt;=2,"6",IF(AD228&gt;=0,"10"))))</f>
        <v>6</v>
      </c>
      <c r="AJ228" s="4" t="str">
        <f t="shared" ref="AJ228:AJ235" si="428">IF(AE228&lt;=0.5,"1",IF(AE228&lt;1,"3",IF(AE228&lt;=3,"6",IF(AE228&gt;=3,"10"))))</f>
        <v>10</v>
      </c>
      <c r="AK228" s="209"/>
      <c r="AL228" s="212"/>
      <c r="AM228" s="132">
        <v>43528</v>
      </c>
      <c r="AN228" s="71">
        <v>3.7</v>
      </c>
      <c r="AO228" s="71">
        <v>14.3</v>
      </c>
      <c r="AP228" s="71">
        <v>6.5</v>
      </c>
      <c r="AQ228" s="71">
        <v>5.72</v>
      </c>
      <c r="AR228" s="70">
        <f t="shared" ref="AR228:AR237" si="429">(AS228+AT228+AU228+AV228)/4</f>
        <v>3.75</v>
      </c>
      <c r="AS228" s="4" t="str">
        <f t="shared" ref="AS228:AS237" si="430">IF(AN228&lt;=3,"1",IF(AN228&lt;5,"3",IF(AN228&lt;=15,"6",IF(AN228&gt;15,"10"))))</f>
        <v>3</v>
      </c>
      <c r="AT228" s="4" t="str">
        <f t="shared" ref="AT228:AT237" si="431">IF(AO228&lt;=20,"1",IF(AO228&lt;=49.9,"3",IF(AO228&lt;=100,"6",IF(AO228&gt;100,"10"))))</f>
        <v>1</v>
      </c>
      <c r="AU228" s="4" t="str">
        <f t="shared" ref="AU228:AU237" si="432">IF(AP228&gt;=6.5,"1",IF(AP228&gt;=4.6,"3",IF(AP228&gt;=2,"6",IF(AP228&gt;=0,"10"))))</f>
        <v>1</v>
      </c>
      <c r="AV228" s="4" t="str">
        <f t="shared" ref="AV228:AV237" si="433">IF(AQ228&lt;=0.5,"1",IF(AQ228&lt;1,"3",IF(AQ228&lt;=3,"6",IF(AQ228&gt;=3,"10"))))</f>
        <v>10</v>
      </c>
      <c r="AW228" s="209"/>
      <c r="AX228" s="212"/>
      <c r="AY228" s="132">
        <v>43528</v>
      </c>
      <c r="AZ228" s="71">
        <v>7</v>
      </c>
      <c r="BA228" s="71">
        <v>16.5</v>
      </c>
      <c r="BB228" s="71">
        <v>6</v>
      </c>
      <c r="BC228" s="71">
        <v>7.46</v>
      </c>
      <c r="BD228" s="70">
        <f t="shared" ref="BD228:BD237" si="434">(BE228+BF228+BG228+BH228)/4</f>
        <v>5</v>
      </c>
      <c r="BE228" s="4" t="str">
        <f t="shared" ref="BE228:BE237" si="435">IF(AZ228&lt;=3,"1",IF(AZ228&lt;5,"3",IF(AZ228&lt;=15,"6",IF(AZ228&gt;15,"10"))))</f>
        <v>6</v>
      </c>
      <c r="BF228" s="4" t="str">
        <f t="shared" ref="BF228:BF237" si="436">IF(BA228&lt;=20,"1",IF(BA228&lt;=49.9,"3",IF(BA228&lt;=100,"6",IF(BA228&gt;100,"10"))))</f>
        <v>1</v>
      </c>
      <c r="BG228" s="4" t="str">
        <f t="shared" ref="BG228:BG237" si="437">IF(BB228&gt;=6.5,"1",IF(BB228&gt;=4.6,"3",IF(BB228&gt;=2,"6",IF(BB228&gt;=0,"10"))))</f>
        <v>3</v>
      </c>
      <c r="BH228" s="4" t="str">
        <f t="shared" ref="BH228:BH237" si="438">IF(BC228&lt;=0.5,"1",IF(BC228&lt;1,"3",IF(BC228&lt;=3,"6",IF(BC228&gt;=3,"10"))))</f>
        <v>10</v>
      </c>
      <c r="BI228" s="209"/>
      <c r="BJ228" s="212"/>
      <c r="BK228" s="132">
        <v>43528</v>
      </c>
      <c r="BL228" s="144" t="s">
        <v>73</v>
      </c>
      <c r="BM228" s="147" t="s">
        <v>73</v>
      </c>
      <c r="BN228" s="144" t="s">
        <v>73</v>
      </c>
      <c r="BO228" s="144" t="s">
        <v>73</v>
      </c>
      <c r="BP228" s="70" t="s">
        <v>33</v>
      </c>
      <c r="BQ228" s="4" t="s">
        <v>33</v>
      </c>
      <c r="BR228" s="4" t="s">
        <v>33</v>
      </c>
      <c r="BS228" s="4" t="s">
        <v>33</v>
      </c>
      <c r="BT228" s="4" t="s">
        <v>33</v>
      </c>
      <c r="BU228" s="209"/>
      <c r="BV228" s="212"/>
      <c r="BW228" s="132">
        <v>43538</v>
      </c>
      <c r="BX228" s="156">
        <v>23.6</v>
      </c>
      <c r="BY228" s="156">
        <v>23.8</v>
      </c>
      <c r="BZ228" s="156">
        <v>0.5</v>
      </c>
      <c r="CA228" s="176">
        <v>32.299999999999997</v>
      </c>
      <c r="CB228" s="70">
        <f t="shared" ref="CB228:CB237" si="439">(CC228+CD228+CE228+CF228)/4</f>
        <v>8.25</v>
      </c>
      <c r="CC228" s="4" t="str">
        <f t="shared" ref="CC228:CC237" si="440">IF(BX228&lt;=3,"1",IF(BX228&lt;5,"3",IF(BX228&lt;=15,"6",IF(BX228&gt;15,"10"))))</f>
        <v>10</v>
      </c>
      <c r="CD228" s="4" t="str">
        <f t="shared" ref="CD228:CD237" si="441">IF(BY228&lt;=20,"1",IF(BY228&lt;=49.9,"3",IF(BY228&lt;=100,"6",IF(BY228&gt;100,"10"))))</f>
        <v>3</v>
      </c>
      <c r="CE228" s="4" t="str">
        <f t="shared" ref="CE228:CE237" si="442">IF(BZ228&gt;=6.5,"1",IF(BZ228&gt;=4.6,"3",IF(BZ228&gt;=2,"6",IF(BZ228&gt;=0,"10"))))</f>
        <v>10</v>
      </c>
      <c r="CF228" s="4" t="str">
        <f t="shared" ref="CF228:CF237" si="443">IF(CA228&lt;=0.5,"1",IF(CA228&lt;1,"3",IF(CA228&lt;=3,"6",IF(CA228&gt;=3,"10"))))</f>
        <v>10</v>
      </c>
      <c r="CG228" s="212"/>
      <c r="CH228" s="212"/>
      <c r="CI228" s="132">
        <v>43538</v>
      </c>
      <c r="CJ228" s="156">
        <v>7.6</v>
      </c>
      <c r="CK228" s="156">
        <v>18</v>
      </c>
      <c r="CL228" s="156">
        <v>3.3</v>
      </c>
      <c r="CM228" s="71">
        <v>3.11</v>
      </c>
      <c r="CN228" s="70">
        <f t="shared" si="354"/>
        <v>5.75</v>
      </c>
      <c r="CO228" s="4" t="str">
        <f t="shared" si="355"/>
        <v>6</v>
      </c>
      <c r="CP228" s="4" t="str">
        <f t="shared" si="356"/>
        <v>1</v>
      </c>
      <c r="CQ228" s="4" t="str">
        <f t="shared" si="357"/>
        <v>6</v>
      </c>
      <c r="CR228" s="4" t="str">
        <f t="shared" si="358"/>
        <v>10</v>
      </c>
      <c r="CS228" s="212"/>
      <c r="CT228" s="212"/>
      <c r="CU228" s="132">
        <v>43538</v>
      </c>
      <c r="CV228" s="156">
        <v>8.1999999999999993</v>
      </c>
      <c r="CW228" s="156">
        <v>18.899999999999999</v>
      </c>
      <c r="CX228" s="156">
        <v>2.2999999999999998</v>
      </c>
      <c r="CY228" s="71">
        <v>2.69</v>
      </c>
      <c r="CZ228" s="70">
        <f t="shared" si="359"/>
        <v>4.75</v>
      </c>
      <c r="DA228" s="4" t="str">
        <f t="shared" si="360"/>
        <v>6</v>
      </c>
      <c r="DB228" s="4" t="str">
        <f t="shared" si="361"/>
        <v>1</v>
      </c>
      <c r="DC228" s="4" t="str">
        <f t="shared" si="362"/>
        <v>6</v>
      </c>
      <c r="DD228" s="4" t="str">
        <f t="shared" si="363"/>
        <v>6</v>
      </c>
      <c r="DE228" s="212"/>
      <c r="DF228" s="212"/>
      <c r="DG228" s="132">
        <v>43538</v>
      </c>
      <c r="DH228" s="176">
        <v>13</v>
      </c>
      <c r="DI228" s="176">
        <v>27.9</v>
      </c>
      <c r="DJ228" s="176">
        <v>0.5</v>
      </c>
      <c r="DK228" s="176">
        <v>25.4</v>
      </c>
      <c r="DL228" s="70">
        <f t="shared" si="364"/>
        <v>7.25</v>
      </c>
      <c r="DM228" s="4" t="str">
        <f t="shared" si="365"/>
        <v>6</v>
      </c>
      <c r="DN228" s="4" t="str">
        <f t="shared" si="366"/>
        <v>3</v>
      </c>
      <c r="DO228" s="4" t="str">
        <f t="shared" si="367"/>
        <v>10</v>
      </c>
      <c r="DP228" s="4" t="str">
        <f t="shared" si="368"/>
        <v>10</v>
      </c>
      <c r="DQ228" s="212"/>
      <c r="DR228" s="212"/>
      <c r="DS228" s="132">
        <v>43538</v>
      </c>
      <c r="DT228" s="156">
        <v>13.6</v>
      </c>
      <c r="DU228" s="156">
        <v>61.3</v>
      </c>
      <c r="DV228" s="156">
        <v>0.5</v>
      </c>
      <c r="DW228" s="156">
        <v>24.2</v>
      </c>
      <c r="DX228" s="70">
        <f t="shared" si="369"/>
        <v>8</v>
      </c>
      <c r="DY228" s="4" t="str">
        <f t="shared" si="370"/>
        <v>6</v>
      </c>
      <c r="DZ228" s="4" t="str">
        <f t="shared" si="371"/>
        <v>6</v>
      </c>
      <c r="EA228" s="4" t="str">
        <f t="shared" si="372"/>
        <v>10</v>
      </c>
      <c r="EB228" s="4" t="str">
        <f t="shared" si="373"/>
        <v>10</v>
      </c>
      <c r="EC228" s="212"/>
      <c r="ED228" s="212"/>
      <c r="EE228" s="132">
        <v>43538</v>
      </c>
      <c r="EF228" s="156">
        <v>10.3</v>
      </c>
      <c r="EG228" s="156">
        <v>10.199999999999999</v>
      </c>
      <c r="EH228" s="156">
        <v>1.3</v>
      </c>
      <c r="EI228" s="156">
        <v>24.8</v>
      </c>
      <c r="EJ228" s="70">
        <f t="shared" si="374"/>
        <v>6.75</v>
      </c>
      <c r="EK228" s="4" t="str">
        <f t="shared" si="375"/>
        <v>6</v>
      </c>
      <c r="EL228" s="4" t="str">
        <f t="shared" si="376"/>
        <v>1</v>
      </c>
      <c r="EM228" s="4" t="str">
        <f t="shared" si="377"/>
        <v>10</v>
      </c>
      <c r="EN228" s="4" t="str">
        <f t="shared" si="378"/>
        <v>10</v>
      </c>
      <c r="EO228" s="212"/>
      <c r="EP228" s="212"/>
      <c r="EQ228" s="132">
        <v>43538</v>
      </c>
      <c r="ER228" s="156">
        <v>34.1</v>
      </c>
      <c r="ES228" s="156">
        <v>16.600000000000001</v>
      </c>
      <c r="ET228" s="156">
        <v>1</v>
      </c>
      <c r="EU228" s="156">
        <v>31.2</v>
      </c>
      <c r="EV228" s="70">
        <f t="shared" si="379"/>
        <v>7.75</v>
      </c>
      <c r="EW228" s="4" t="str">
        <f t="shared" si="380"/>
        <v>10</v>
      </c>
      <c r="EX228" s="4" t="str">
        <f t="shared" si="381"/>
        <v>1</v>
      </c>
      <c r="EY228" s="4" t="str">
        <f t="shared" si="382"/>
        <v>10</v>
      </c>
      <c r="EZ228" s="4" t="str">
        <f t="shared" si="383"/>
        <v>10</v>
      </c>
      <c r="FA228" s="212"/>
      <c r="FB228" s="212"/>
      <c r="FC228" s="152">
        <v>43538</v>
      </c>
      <c r="FD228" s="156">
        <v>33.5</v>
      </c>
      <c r="FE228" s="156">
        <v>23.6</v>
      </c>
      <c r="FF228" s="156">
        <v>2</v>
      </c>
      <c r="FG228" s="156">
        <v>36.700000000000003</v>
      </c>
      <c r="FH228" s="70">
        <f t="shared" si="384"/>
        <v>7.25</v>
      </c>
      <c r="FI228" s="4" t="str">
        <f t="shared" si="385"/>
        <v>10</v>
      </c>
      <c r="FJ228" s="4" t="str">
        <f t="shared" si="386"/>
        <v>3</v>
      </c>
      <c r="FK228" s="4" t="str">
        <f t="shared" si="387"/>
        <v>6</v>
      </c>
      <c r="FL228" s="4" t="str">
        <f t="shared" si="388"/>
        <v>10</v>
      </c>
      <c r="FM228" s="212"/>
      <c r="FN228" s="212"/>
      <c r="FO228" s="132">
        <v>43538</v>
      </c>
      <c r="FP228" s="156">
        <v>7.9</v>
      </c>
      <c r="FQ228" s="156">
        <v>18</v>
      </c>
      <c r="FR228" s="156">
        <v>2.2999999999999998</v>
      </c>
      <c r="FS228" s="156">
        <v>18.600000000000001</v>
      </c>
      <c r="FT228" s="70">
        <f t="shared" si="389"/>
        <v>5.75</v>
      </c>
      <c r="FU228" s="4" t="str">
        <f t="shared" si="390"/>
        <v>6</v>
      </c>
      <c r="FV228" s="4" t="str">
        <f t="shared" si="391"/>
        <v>1</v>
      </c>
      <c r="FW228" s="4" t="str">
        <f t="shared" si="392"/>
        <v>6</v>
      </c>
      <c r="FX228" s="4" t="str">
        <f t="shared" si="393"/>
        <v>10</v>
      </c>
      <c r="FY228" s="212"/>
      <c r="FZ228" s="212"/>
      <c r="GA228" s="132">
        <v>43538</v>
      </c>
      <c r="GB228" s="156">
        <v>6</v>
      </c>
      <c r="GC228" s="156">
        <v>20.9</v>
      </c>
      <c r="GD228" s="156">
        <v>2.7</v>
      </c>
      <c r="GE228" s="156">
        <v>17.7</v>
      </c>
      <c r="GF228" s="70">
        <f t="shared" si="394"/>
        <v>6.25</v>
      </c>
      <c r="GG228" s="4" t="str">
        <f t="shared" si="395"/>
        <v>6</v>
      </c>
      <c r="GH228" s="4" t="str">
        <f t="shared" si="396"/>
        <v>3</v>
      </c>
      <c r="GI228" s="4" t="str">
        <f t="shared" si="397"/>
        <v>6</v>
      </c>
      <c r="GJ228" s="4" t="str">
        <f t="shared" si="398"/>
        <v>10</v>
      </c>
      <c r="GK228" s="212"/>
      <c r="GL228" s="212"/>
      <c r="GM228" s="132">
        <v>43538</v>
      </c>
      <c r="GN228" s="168">
        <v>7.2</v>
      </c>
      <c r="GO228" s="168">
        <v>32.1</v>
      </c>
      <c r="GP228" s="168">
        <v>3.1</v>
      </c>
      <c r="GQ228" s="168">
        <v>17.100000000000001</v>
      </c>
      <c r="GR228" s="70">
        <f t="shared" si="399"/>
        <v>6.25</v>
      </c>
      <c r="GS228" s="4" t="str">
        <f t="shared" si="400"/>
        <v>6</v>
      </c>
      <c r="GT228" s="4" t="str">
        <f t="shared" si="401"/>
        <v>3</v>
      </c>
      <c r="GU228" s="4" t="str">
        <f t="shared" si="402"/>
        <v>6</v>
      </c>
      <c r="GV228" s="4" t="str">
        <f t="shared" si="403"/>
        <v>10</v>
      </c>
      <c r="GW228" s="212"/>
      <c r="GX228" s="212"/>
      <c r="GY228" s="132">
        <v>43538</v>
      </c>
      <c r="GZ228" s="165">
        <v>16.100000000000001</v>
      </c>
      <c r="HA228" s="165">
        <v>48.1</v>
      </c>
      <c r="HB228" s="165">
        <v>1.1000000000000001</v>
      </c>
      <c r="HC228" s="165">
        <v>23.9</v>
      </c>
      <c r="HD228" s="70">
        <f t="shared" si="404"/>
        <v>8.25</v>
      </c>
      <c r="HE228" s="4" t="str">
        <f t="shared" si="405"/>
        <v>10</v>
      </c>
      <c r="HF228" s="4" t="str">
        <f t="shared" si="406"/>
        <v>3</v>
      </c>
      <c r="HG228" s="4" t="str">
        <f t="shared" si="407"/>
        <v>10</v>
      </c>
      <c r="HH228" s="4" t="str">
        <f t="shared" si="408"/>
        <v>10</v>
      </c>
      <c r="HI228" s="212"/>
      <c r="HJ228" s="212"/>
      <c r="HK228" s="132">
        <v>43538</v>
      </c>
      <c r="HL228" s="156">
        <v>40.200000000000003</v>
      </c>
      <c r="HM228" s="156">
        <v>31.6</v>
      </c>
      <c r="HN228" s="156">
        <v>2.7</v>
      </c>
      <c r="HO228" s="156">
        <v>25.2</v>
      </c>
      <c r="HP228" s="70">
        <f t="shared" si="409"/>
        <v>7.25</v>
      </c>
      <c r="HQ228" s="4" t="str">
        <f t="shared" si="410"/>
        <v>10</v>
      </c>
      <c r="HR228" s="4" t="str">
        <f t="shared" si="411"/>
        <v>3</v>
      </c>
      <c r="HS228" s="4" t="str">
        <f t="shared" si="412"/>
        <v>6</v>
      </c>
      <c r="HT228" s="4" t="str">
        <f t="shared" si="413"/>
        <v>10</v>
      </c>
    </row>
    <row r="229" spans="1:228" x14ac:dyDescent="0.25">
      <c r="A229" s="209"/>
      <c r="B229" s="212"/>
      <c r="C229" s="157">
        <v>43557</v>
      </c>
      <c r="D229" s="56" t="s">
        <v>30</v>
      </c>
      <c r="E229" s="56" t="s">
        <v>30</v>
      </c>
      <c r="F229" s="56" t="s">
        <v>30</v>
      </c>
      <c r="G229" s="56" t="s">
        <v>30</v>
      </c>
      <c r="H229" s="70" t="s">
        <v>30</v>
      </c>
      <c r="I229" s="4" t="s">
        <v>30</v>
      </c>
      <c r="J229" s="4" t="s">
        <v>30</v>
      </c>
      <c r="K229" s="4" t="s">
        <v>30</v>
      </c>
      <c r="L229" s="4" t="s">
        <v>30</v>
      </c>
      <c r="M229" s="209"/>
      <c r="N229" s="212"/>
      <c r="O229" s="157">
        <v>43557</v>
      </c>
      <c r="P229" s="71">
        <v>1</v>
      </c>
      <c r="Q229" s="71">
        <v>28.7</v>
      </c>
      <c r="R229" s="71">
        <v>6.6</v>
      </c>
      <c r="S229" s="71">
        <v>0.02</v>
      </c>
      <c r="T229" s="70">
        <f t="shared" si="419"/>
        <v>1.5</v>
      </c>
      <c r="U229" s="4" t="str">
        <f t="shared" si="420"/>
        <v>1</v>
      </c>
      <c r="V229" s="4" t="str">
        <f t="shared" si="421"/>
        <v>3</v>
      </c>
      <c r="W229" s="4" t="str">
        <f t="shared" si="422"/>
        <v>1</v>
      </c>
      <c r="X229" s="4" t="str">
        <f t="shared" si="423"/>
        <v>1</v>
      </c>
      <c r="Y229" s="209"/>
      <c r="Z229" s="212"/>
      <c r="AA229" s="157">
        <v>43557</v>
      </c>
      <c r="AB229" s="71">
        <v>7.3</v>
      </c>
      <c r="AC229" s="71">
        <v>10.7</v>
      </c>
      <c r="AD229" s="71">
        <v>2.2999999999999998</v>
      </c>
      <c r="AE229" s="71">
        <v>12</v>
      </c>
      <c r="AF229" s="70">
        <f t="shared" si="424"/>
        <v>5.75</v>
      </c>
      <c r="AG229" s="4" t="str">
        <f t="shared" si="425"/>
        <v>6</v>
      </c>
      <c r="AH229" s="4" t="str">
        <f t="shared" si="426"/>
        <v>1</v>
      </c>
      <c r="AI229" s="4" t="str">
        <f t="shared" si="427"/>
        <v>6</v>
      </c>
      <c r="AJ229" s="4" t="str">
        <f t="shared" si="428"/>
        <v>10</v>
      </c>
      <c r="AK229" s="209"/>
      <c r="AL229" s="212"/>
      <c r="AM229" s="157">
        <v>43557</v>
      </c>
      <c r="AN229" s="71">
        <v>22.2</v>
      </c>
      <c r="AO229" s="71">
        <v>54.4</v>
      </c>
      <c r="AP229" s="71">
        <v>2.7</v>
      </c>
      <c r="AQ229" s="71">
        <v>12.4</v>
      </c>
      <c r="AR229" s="70">
        <f t="shared" si="429"/>
        <v>8</v>
      </c>
      <c r="AS229" s="4" t="str">
        <f t="shared" si="430"/>
        <v>10</v>
      </c>
      <c r="AT229" s="4" t="str">
        <f t="shared" si="431"/>
        <v>6</v>
      </c>
      <c r="AU229" s="4" t="str">
        <f t="shared" si="432"/>
        <v>6</v>
      </c>
      <c r="AV229" s="4" t="str">
        <f t="shared" si="433"/>
        <v>10</v>
      </c>
      <c r="AW229" s="209"/>
      <c r="AX229" s="212"/>
      <c r="AY229" s="157">
        <v>43557</v>
      </c>
      <c r="AZ229" s="71">
        <v>7.4</v>
      </c>
      <c r="BA229" s="71">
        <v>8.9</v>
      </c>
      <c r="BB229" s="71">
        <v>4.8</v>
      </c>
      <c r="BC229" s="71">
        <v>11.4</v>
      </c>
      <c r="BD229" s="70">
        <f t="shared" si="434"/>
        <v>5</v>
      </c>
      <c r="BE229" s="4" t="str">
        <f t="shared" si="435"/>
        <v>6</v>
      </c>
      <c r="BF229" s="4" t="str">
        <f t="shared" si="436"/>
        <v>1</v>
      </c>
      <c r="BG229" s="4" t="str">
        <f t="shared" si="437"/>
        <v>3</v>
      </c>
      <c r="BH229" s="4" t="str">
        <f t="shared" si="438"/>
        <v>10</v>
      </c>
      <c r="BI229" s="209"/>
      <c r="BJ229" s="212"/>
      <c r="BK229" s="157">
        <v>43557</v>
      </c>
      <c r="BL229" s="144" t="s">
        <v>73</v>
      </c>
      <c r="BM229" s="147" t="s">
        <v>73</v>
      </c>
      <c r="BN229" s="144" t="s">
        <v>73</v>
      </c>
      <c r="BO229" s="144" t="s">
        <v>73</v>
      </c>
      <c r="BP229" s="70" t="s">
        <v>33</v>
      </c>
      <c r="BQ229" s="4" t="s">
        <v>33</v>
      </c>
      <c r="BR229" s="4" t="s">
        <v>33</v>
      </c>
      <c r="BS229" s="4" t="s">
        <v>33</v>
      </c>
      <c r="BT229" s="4" t="s">
        <v>33</v>
      </c>
      <c r="BU229" s="209"/>
      <c r="BV229" s="212"/>
      <c r="BW229" s="157">
        <v>43567</v>
      </c>
      <c r="BX229" s="169">
        <v>49.6</v>
      </c>
      <c r="BY229" s="169">
        <v>30.1</v>
      </c>
      <c r="BZ229" s="169">
        <v>0.6</v>
      </c>
      <c r="CA229" s="175">
        <v>38</v>
      </c>
      <c r="CB229" s="70">
        <f t="shared" si="439"/>
        <v>8.25</v>
      </c>
      <c r="CC229" s="4" t="str">
        <f t="shared" si="440"/>
        <v>10</v>
      </c>
      <c r="CD229" s="4" t="str">
        <f t="shared" si="441"/>
        <v>3</v>
      </c>
      <c r="CE229" s="4" t="str">
        <f t="shared" si="442"/>
        <v>10</v>
      </c>
      <c r="CF229" s="4" t="str">
        <f t="shared" si="443"/>
        <v>10</v>
      </c>
      <c r="CG229" s="212"/>
      <c r="CH229" s="212"/>
      <c r="CI229" s="157">
        <v>43567</v>
      </c>
      <c r="CJ229" s="169">
        <v>6.9</v>
      </c>
      <c r="CK229" s="169">
        <v>46</v>
      </c>
      <c r="CL229" s="169">
        <v>3.2</v>
      </c>
      <c r="CM229" s="135">
        <v>0.28999999999999998</v>
      </c>
      <c r="CN229" s="70">
        <f t="shared" si="354"/>
        <v>4</v>
      </c>
      <c r="CO229" s="4" t="str">
        <f t="shared" si="355"/>
        <v>6</v>
      </c>
      <c r="CP229" s="4" t="str">
        <f t="shared" si="356"/>
        <v>3</v>
      </c>
      <c r="CQ229" s="4" t="str">
        <f t="shared" si="357"/>
        <v>6</v>
      </c>
      <c r="CR229" s="4" t="str">
        <f t="shared" si="358"/>
        <v>1</v>
      </c>
      <c r="CS229" s="212"/>
      <c r="CT229" s="212"/>
      <c r="CU229" s="157">
        <v>43567</v>
      </c>
      <c r="CV229" s="169">
        <v>6.8</v>
      </c>
      <c r="CW229" s="169">
        <v>17</v>
      </c>
      <c r="CX229" s="169">
        <v>2.6</v>
      </c>
      <c r="CY229" s="135">
        <v>1.9</v>
      </c>
      <c r="CZ229" s="70">
        <f t="shared" si="359"/>
        <v>4.75</v>
      </c>
      <c r="DA229" s="4" t="str">
        <f t="shared" si="360"/>
        <v>6</v>
      </c>
      <c r="DB229" s="4" t="str">
        <f t="shared" si="361"/>
        <v>1</v>
      </c>
      <c r="DC229" s="4" t="str">
        <f t="shared" si="362"/>
        <v>6</v>
      </c>
      <c r="DD229" s="4" t="str">
        <f t="shared" si="363"/>
        <v>6</v>
      </c>
      <c r="DE229" s="212"/>
      <c r="DF229" s="212"/>
      <c r="DG229" s="157">
        <v>43567</v>
      </c>
      <c r="DH229" s="178">
        <v>16</v>
      </c>
      <c r="DI229" s="178">
        <v>33.4</v>
      </c>
      <c r="DJ229" s="178">
        <v>2.8</v>
      </c>
      <c r="DK229" s="175">
        <v>24</v>
      </c>
      <c r="DL229" s="70">
        <f t="shared" si="364"/>
        <v>7.25</v>
      </c>
      <c r="DM229" s="4" t="str">
        <f t="shared" si="365"/>
        <v>10</v>
      </c>
      <c r="DN229" s="4" t="str">
        <f t="shared" si="366"/>
        <v>3</v>
      </c>
      <c r="DO229" s="4" t="str">
        <f t="shared" si="367"/>
        <v>6</v>
      </c>
      <c r="DP229" s="4" t="str">
        <f t="shared" si="368"/>
        <v>10</v>
      </c>
      <c r="DQ229" s="212"/>
      <c r="DR229" s="212"/>
      <c r="DS229" s="157">
        <v>43567</v>
      </c>
      <c r="DT229" s="169">
        <v>16.399999999999999</v>
      </c>
      <c r="DU229" s="169">
        <v>16</v>
      </c>
      <c r="DV229" s="169">
        <v>3.2</v>
      </c>
      <c r="DW229" s="170">
        <v>25.3</v>
      </c>
      <c r="DX229" s="70">
        <f t="shared" si="369"/>
        <v>6.75</v>
      </c>
      <c r="DY229" s="4" t="str">
        <f t="shared" si="370"/>
        <v>10</v>
      </c>
      <c r="DZ229" s="4" t="str">
        <f t="shared" si="371"/>
        <v>1</v>
      </c>
      <c r="EA229" s="4" t="str">
        <f t="shared" si="372"/>
        <v>6</v>
      </c>
      <c r="EB229" s="4" t="str">
        <f t="shared" si="373"/>
        <v>10</v>
      </c>
      <c r="EC229" s="212"/>
      <c r="ED229" s="212"/>
      <c r="EE229" s="157">
        <v>43567</v>
      </c>
      <c r="EF229" s="169">
        <v>12.8</v>
      </c>
      <c r="EG229" s="169">
        <v>27.1</v>
      </c>
      <c r="EH229" s="169">
        <v>1.1000000000000001</v>
      </c>
      <c r="EI229" s="170">
        <v>29.1</v>
      </c>
      <c r="EJ229" s="70">
        <f t="shared" si="374"/>
        <v>7.25</v>
      </c>
      <c r="EK229" s="4" t="str">
        <f t="shared" si="375"/>
        <v>6</v>
      </c>
      <c r="EL229" s="4" t="str">
        <f t="shared" si="376"/>
        <v>3</v>
      </c>
      <c r="EM229" s="4" t="str">
        <f t="shared" si="377"/>
        <v>10</v>
      </c>
      <c r="EN229" s="4" t="str">
        <f t="shared" si="378"/>
        <v>10</v>
      </c>
      <c r="EO229" s="212"/>
      <c r="EP229" s="212"/>
      <c r="EQ229" s="157">
        <v>43567</v>
      </c>
      <c r="ER229" s="169">
        <v>32.9</v>
      </c>
      <c r="ES229" s="169">
        <v>17.100000000000001</v>
      </c>
      <c r="ET229" s="169">
        <v>0.7</v>
      </c>
      <c r="EU229" s="170">
        <v>36.4</v>
      </c>
      <c r="EV229" s="70">
        <f t="shared" si="379"/>
        <v>7.75</v>
      </c>
      <c r="EW229" s="4" t="str">
        <f t="shared" si="380"/>
        <v>10</v>
      </c>
      <c r="EX229" s="4" t="str">
        <f t="shared" si="381"/>
        <v>1</v>
      </c>
      <c r="EY229" s="4" t="str">
        <f t="shared" si="382"/>
        <v>10</v>
      </c>
      <c r="EZ229" s="4" t="str">
        <f t="shared" si="383"/>
        <v>10</v>
      </c>
      <c r="FA229" s="212"/>
      <c r="FB229" s="212"/>
      <c r="FC229" s="157">
        <v>43567</v>
      </c>
      <c r="FD229" s="169">
        <v>15.8</v>
      </c>
      <c r="FE229" s="169">
        <v>36.799999999999997</v>
      </c>
      <c r="FF229" s="169">
        <v>0.9</v>
      </c>
      <c r="FG229" s="170">
        <v>40.6</v>
      </c>
      <c r="FH229" s="70">
        <f t="shared" si="384"/>
        <v>8.25</v>
      </c>
      <c r="FI229" s="4" t="str">
        <f t="shared" si="385"/>
        <v>10</v>
      </c>
      <c r="FJ229" s="4" t="str">
        <f t="shared" si="386"/>
        <v>3</v>
      </c>
      <c r="FK229" s="4" t="str">
        <f t="shared" si="387"/>
        <v>10</v>
      </c>
      <c r="FL229" s="4" t="str">
        <f t="shared" si="388"/>
        <v>10</v>
      </c>
      <c r="FM229" s="212"/>
      <c r="FN229" s="212"/>
      <c r="FO229" s="157">
        <v>43567</v>
      </c>
      <c r="FP229" s="169">
        <v>8.5</v>
      </c>
      <c r="FQ229" s="169">
        <v>25.6</v>
      </c>
      <c r="FR229" s="169">
        <v>2.2999999999999998</v>
      </c>
      <c r="FS229" s="170">
        <v>26.1</v>
      </c>
      <c r="FT229" s="70">
        <f t="shared" si="389"/>
        <v>6.25</v>
      </c>
      <c r="FU229" s="4" t="str">
        <f t="shared" si="390"/>
        <v>6</v>
      </c>
      <c r="FV229" s="4" t="str">
        <f t="shared" si="391"/>
        <v>3</v>
      </c>
      <c r="FW229" s="4" t="str">
        <f t="shared" si="392"/>
        <v>6</v>
      </c>
      <c r="FX229" s="4" t="str">
        <f t="shared" si="393"/>
        <v>10</v>
      </c>
      <c r="FY229" s="212"/>
      <c r="FZ229" s="212"/>
      <c r="GA229" s="157">
        <v>43567</v>
      </c>
      <c r="GB229" s="169">
        <v>9.8000000000000007</v>
      </c>
      <c r="GC229" s="169">
        <v>33.299999999999997</v>
      </c>
      <c r="GD229" s="169">
        <v>3.8</v>
      </c>
      <c r="GE229" s="170">
        <v>25.3</v>
      </c>
      <c r="GF229" s="70">
        <f t="shared" si="394"/>
        <v>6.25</v>
      </c>
      <c r="GG229" s="4" t="str">
        <f t="shared" si="395"/>
        <v>6</v>
      </c>
      <c r="GH229" s="4" t="str">
        <f t="shared" si="396"/>
        <v>3</v>
      </c>
      <c r="GI229" s="4" t="str">
        <f t="shared" si="397"/>
        <v>6</v>
      </c>
      <c r="GJ229" s="4" t="str">
        <f t="shared" si="398"/>
        <v>10</v>
      </c>
      <c r="GK229" s="212"/>
      <c r="GL229" s="212"/>
      <c r="GM229" s="157">
        <v>43567</v>
      </c>
      <c r="GN229" s="168">
        <v>26.1</v>
      </c>
      <c r="GO229" s="168">
        <v>35.700000000000003</v>
      </c>
      <c r="GP229" s="168">
        <v>1</v>
      </c>
      <c r="GQ229" s="168">
        <v>31.2</v>
      </c>
      <c r="GR229" s="70">
        <f t="shared" si="399"/>
        <v>8.25</v>
      </c>
      <c r="GS229" s="4" t="str">
        <f t="shared" si="400"/>
        <v>10</v>
      </c>
      <c r="GT229" s="4" t="str">
        <f t="shared" si="401"/>
        <v>3</v>
      </c>
      <c r="GU229" s="4" t="str">
        <f t="shared" si="402"/>
        <v>10</v>
      </c>
      <c r="GV229" s="4" t="str">
        <f t="shared" si="403"/>
        <v>10</v>
      </c>
      <c r="GW229" s="212"/>
      <c r="GX229" s="212"/>
      <c r="GY229" s="157">
        <v>43567</v>
      </c>
      <c r="GZ229" s="166">
        <v>34.799999999999997</v>
      </c>
      <c r="HA229" s="166">
        <v>22.6</v>
      </c>
      <c r="HB229" s="166">
        <v>0.8</v>
      </c>
      <c r="HC229" s="167">
        <v>94.8</v>
      </c>
      <c r="HD229" s="70">
        <f t="shared" si="404"/>
        <v>8.25</v>
      </c>
      <c r="HE229" s="4" t="str">
        <f t="shared" si="405"/>
        <v>10</v>
      </c>
      <c r="HF229" s="4" t="str">
        <f t="shared" si="406"/>
        <v>3</v>
      </c>
      <c r="HG229" s="4" t="str">
        <f t="shared" si="407"/>
        <v>10</v>
      </c>
      <c r="HH229" s="4" t="str">
        <f t="shared" si="408"/>
        <v>10</v>
      </c>
      <c r="HI229" s="212"/>
      <c r="HJ229" s="212"/>
      <c r="HK229" s="157">
        <v>43567</v>
      </c>
      <c r="HL229" s="169">
        <v>26.6</v>
      </c>
      <c r="HM229" s="169">
        <v>34.9</v>
      </c>
      <c r="HN229" s="169">
        <v>0.8</v>
      </c>
      <c r="HO229" s="170">
        <v>32.700000000000003</v>
      </c>
      <c r="HP229" s="70">
        <f t="shared" si="409"/>
        <v>8.25</v>
      </c>
      <c r="HQ229" s="4" t="str">
        <f t="shared" si="410"/>
        <v>10</v>
      </c>
      <c r="HR229" s="4" t="str">
        <f t="shared" si="411"/>
        <v>3</v>
      </c>
      <c r="HS229" s="4" t="str">
        <f t="shared" si="412"/>
        <v>10</v>
      </c>
      <c r="HT229" s="4" t="str">
        <f t="shared" si="413"/>
        <v>10</v>
      </c>
    </row>
    <row r="230" spans="1:228" x14ac:dyDescent="0.25">
      <c r="A230" s="209"/>
      <c r="B230" s="212"/>
      <c r="C230" s="157">
        <v>43591</v>
      </c>
      <c r="D230" s="158">
        <v>1</v>
      </c>
      <c r="E230" s="159">
        <v>112</v>
      </c>
      <c r="F230" s="159">
        <v>9.1999999999999993</v>
      </c>
      <c r="G230" s="160">
        <v>7.0000000000000007E-2</v>
      </c>
      <c r="H230" s="70">
        <f t="shared" si="414"/>
        <v>3.25</v>
      </c>
      <c r="I230" s="4" t="str">
        <f t="shared" si="415"/>
        <v>1</v>
      </c>
      <c r="J230" s="4" t="str">
        <f t="shared" si="416"/>
        <v>10</v>
      </c>
      <c r="K230" s="4" t="str">
        <f t="shared" si="417"/>
        <v>1</v>
      </c>
      <c r="L230" s="4" t="str">
        <f t="shared" si="418"/>
        <v>1</v>
      </c>
      <c r="M230" s="209"/>
      <c r="N230" s="212"/>
      <c r="O230" s="157">
        <v>43591</v>
      </c>
      <c r="P230" s="159">
        <v>1.8</v>
      </c>
      <c r="Q230" s="159">
        <v>60.6</v>
      </c>
      <c r="R230" s="159">
        <v>6.6</v>
      </c>
      <c r="S230" s="160">
        <v>0.74</v>
      </c>
      <c r="T230" s="70">
        <f t="shared" si="419"/>
        <v>2.75</v>
      </c>
      <c r="U230" s="4" t="str">
        <f t="shared" si="420"/>
        <v>1</v>
      </c>
      <c r="V230" s="4" t="str">
        <f t="shared" si="421"/>
        <v>6</v>
      </c>
      <c r="W230" s="4" t="str">
        <f t="shared" si="422"/>
        <v>1</v>
      </c>
      <c r="X230" s="4" t="str">
        <f t="shared" si="423"/>
        <v>3</v>
      </c>
      <c r="Y230" s="209"/>
      <c r="Z230" s="212"/>
      <c r="AA230" s="157">
        <v>43591</v>
      </c>
      <c r="AB230" s="159">
        <v>4.0999999999999996</v>
      </c>
      <c r="AC230" s="159">
        <v>13.8</v>
      </c>
      <c r="AD230" s="159">
        <v>1.4</v>
      </c>
      <c r="AE230" s="160">
        <v>7.31</v>
      </c>
      <c r="AF230" s="70">
        <f t="shared" si="424"/>
        <v>6</v>
      </c>
      <c r="AG230" s="4" t="str">
        <f t="shared" si="425"/>
        <v>3</v>
      </c>
      <c r="AH230" s="4" t="str">
        <f t="shared" si="426"/>
        <v>1</v>
      </c>
      <c r="AI230" s="4" t="str">
        <f t="shared" si="427"/>
        <v>10</v>
      </c>
      <c r="AJ230" s="4" t="str">
        <f t="shared" si="428"/>
        <v>10</v>
      </c>
      <c r="AK230" s="209"/>
      <c r="AL230" s="212"/>
      <c r="AM230" s="157">
        <v>43591</v>
      </c>
      <c r="AN230" s="159">
        <v>3.7</v>
      </c>
      <c r="AO230" s="159">
        <v>82.4</v>
      </c>
      <c r="AP230" s="159">
        <v>3.9</v>
      </c>
      <c r="AQ230" s="160">
        <v>4.26</v>
      </c>
      <c r="AR230" s="70">
        <f t="shared" si="429"/>
        <v>6.25</v>
      </c>
      <c r="AS230" s="4" t="str">
        <f t="shared" si="430"/>
        <v>3</v>
      </c>
      <c r="AT230" s="4" t="str">
        <f t="shared" si="431"/>
        <v>6</v>
      </c>
      <c r="AU230" s="4" t="str">
        <f t="shared" si="432"/>
        <v>6</v>
      </c>
      <c r="AV230" s="4" t="str">
        <f t="shared" si="433"/>
        <v>10</v>
      </c>
      <c r="AW230" s="209"/>
      <c r="AX230" s="212"/>
      <c r="AY230" s="157">
        <v>43591</v>
      </c>
      <c r="AZ230" s="159">
        <v>4.5999999999999996</v>
      </c>
      <c r="BA230" s="159">
        <v>15.5</v>
      </c>
      <c r="BB230" s="159">
        <v>1.7</v>
      </c>
      <c r="BC230" s="160">
        <v>6.88</v>
      </c>
      <c r="BD230" s="70">
        <f t="shared" si="434"/>
        <v>6</v>
      </c>
      <c r="BE230" s="4" t="str">
        <f t="shared" si="435"/>
        <v>3</v>
      </c>
      <c r="BF230" s="4" t="str">
        <f t="shared" si="436"/>
        <v>1</v>
      </c>
      <c r="BG230" s="4" t="str">
        <f t="shared" si="437"/>
        <v>10</v>
      </c>
      <c r="BH230" s="4" t="str">
        <f t="shared" si="438"/>
        <v>10</v>
      </c>
      <c r="BI230" s="209"/>
      <c r="BJ230" s="212"/>
      <c r="BK230" s="157">
        <v>43591</v>
      </c>
      <c r="BL230" s="144" t="s">
        <v>73</v>
      </c>
      <c r="BM230" s="147" t="s">
        <v>73</v>
      </c>
      <c r="BN230" s="144" t="s">
        <v>73</v>
      </c>
      <c r="BO230" s="144" t="s">
        <v>73</v>
      </c>
      <c r="BP230" s="70" t="s">
        <v>33</v>
      </c>
      <c r="BQ230" s="4" t="s">
        <v>33</v>
      </c>
      <c r="BR230" s="4" t="s">
        <v>33</v>
      </c>
      <c r="BS230" s="4" t="s">
        <v>33</v>
      </c>
      <c r="BT230" s="4" t="s">
        <v>33</v>
      </c>
      <c r="BU230" s="209"/>
      <c r="BV230" s="212"/>
      <c r="BW230" s="157">
        <v>43600</v>
      </c>
      <c r="BX230" s="173">
        <v>84.9</v>
      </c>
      <c r="BY230" s="173">
        <v>276</v>
      </c>
      <c r="BZ230" s="173">
        <v>0.4</v>
      </c>
      <c r="CA230" s="160">
        <v>43.4</v>
      </c>
      <c r="CB230" s="70">
        <f t="shared" si="439"/>
        <v>10</v>
      </c>
      <c r="CC230" s="4" t="str">
        <f t="shared" si="440"/>
        <v>10</v>
      </c>
      <c r="CD230" s="4" t="str">
        <f t="shared" si="441"/>
        <v>10</v>
      </c>
      <c r="CE230" s="4" t="str">
        <f t="shared" si="442"/>
        <v>10</v>
      </c>
      <c r="CF230" s="4" t="str">
        <f t="shared" si="443"/>
        <v>10</v>
      </c>
      <c r="CG230" s="212"/>
      <c r="CH230" s="212"/>
      <c r="CI230" s="157">
        <v>43600</v>
      </c>
      <c r="CJ230" s="173">
        <v>6.1</v>
      </c>
      <c r="CK230" s="173">
        <v>15</v>
      </c>
      <c r="CL230" s="173">
        <v>1.3</v>
      </c>
      <c r="CM230" s="160">
        <v>1.84</v>
      </c>
      <c r="CN230" s="70">
        <f t="shared" si="354"/>
        <v>5.75</v>
      </c>
      <c r="CO230" s="4" t="str">
        <f t="shared" si="355"/>
        <v>6</v>
      </c>
      <c r="CP230" s="4" t="str">
        <f t="shared" si="356"/>
        <v>1</v>
      </c>
      <c r="CQ230" s="4" t="str">
        <f t="shared" si="357"/>
        <v>10</v>
      </c>
      <c r="CR230" s="4" t="str">
        <f t="shared" si="358"/>
        <v>6</v>
      </c>
      <c r="CS230" s="212"/>
      <c r="CT230" s="212"/>
      <c r="CU230" s="157">
        <v>43600</v>
      </c>
      <c r="CV230" s="173">
        <v>6</v>
      </c>
      <c r="CW230" s="173">
        <v>22</v>
      </c>
      <c r="CX230" s="173">
        <v>3</v>
      </c>
      <c r="CY230" s="160">
        <v>1.98</v>
      </c>
      <c r="CZ230" s="70">
        <f t="shared" si="359"/>
        <v>5.25</v>
      </c>
      <c r="DA230" s="4" t="str">
        <f t="shared" si="360"/>
        <v>6</v>
      </c>
      <c r="DB230" s="4" t="str">
        <f t="shared" si="361"/>
        <v>3</v>
      </c>
      <c r="DC230" s="4" t="str">
        <f t="shared" si="362"/>
        <v>6</v>
      </c>
      <c r="DD230" s="4" t="str">
        <f t="shared" si="363"/>
        <v>6</v>
      </c>
      <c r="DE230" s="212"/>
      <c r="DF230" s="212"/>
      <c r="DG230" s="157">
        <v>43600</v>
      </c>
      <c r="DH230" s="159">
        <v>12.4</v>
      </c>
      <c r="DI230" s="158">
        <v>40</v>
      </c>
      <c r="DJ230" s="159">
        <v>5.3</v>
      </c>
      <c r="DK230" s="160">
        <v>13.5</v>
      </c>
      <c r="DL230" s="70">
        <f t="shared" si="364"/>
        <v>5.5</v>
      </c>
      <c r="DM230" s="4" t="str">
        <f t="shared" si="365"/>
        <v>6</v>
      </c>
      <c r="DN230" s="4" t="str">
        <f t="shared" si="366"/>
        <v>3</v>
      </c>
      <c r="DO230" s="4" t="str">
        <f t="shared" si="367"/>
        <v>3</v>
      </c>
      <c r="DP230" s="4" t="str">
        <f t="shared" si="368"/>
        <v>10</v>
      </c>
      <c r="DQ230" s="212"/>
      <c r="DR230" s="212"/>
      <c r="DS230" s="157">
        <v>43600</v>
      </c>
      <c r="DT230" s="158">
        <v>14</v>
      </c>
      <c r="DU230" s="159">
        <v>25.8</v>
      </c>
      <c r="DV230" s="158">
        <v>6</v>
      </c>
      <c r="DW230" s="160">
        <v>13.9</v>
      </c>
      <c r="DX230" s="70">
        <f t="shared" si="369"/>
        <v>5.5</v>
      </c>
      <c r="DY230" s="4" t="str">
        <f t="shared" si="370"/>
        <v>6</v>
      </c>
      <c r="DZ230" s="4" t="str">
        <f t="shared" si="371"/>
        <v>3</v>
      </c>
      <c r="EA230" s="4" t="str">
        <f t="shared" si="372"/>
        <v>3</v>
      </c>
      <c r="EB230" s="4" t="str">
        <f t="shared" si="373"/>
        <v>10</v>
      </c>
      <c r="EC230" s="212"/>
      <c r="ED230" s="212"/>
      <c r="EE230" s="157">
        <v>43600</v>
      </c>
      <c r="EF230" s="173">
        <v>8.8000000000000007</v>
      </c>
      <c r="EG230" s="173">
        <v>17.8</v>
      </c>
      <c r="EH230" s="173">
        <v>3.7</v>
      </c>
      <c r="EI230" s="160">
        <v>11.6</v>
      </c>
      <c r="EJ230" s="70">
        <f t="shared" si="374"/>
        <v>5.75</v>
      </c>
      <c r="EK230" s="4" t="str">
        <f t="shared" si="375"/>
        <v>6</v>
      </c>
      <c r="EL230" s="4" t="str">
        <f t="shared" si="376"/>
        <v>1</v>
      </c>
      <c r="EM230" s="4" t="str">
        <f t="shared" si="377"/>
        <v>6</v>
      </c>
      <c r="EN230" s="4" t="str">
        <f t="shared" si="378"/>
        <v>10</v>
      </c>
      <c r="EO230" s="212"/>
      <c r="EP230" s="212"/>
      <c r="EQ230" s="157">
        <v>43600</v>
      </c>
      <c r="ER230" s="173">
        <v>24.1</v>
      </c>
      <c r="ES230" s="173">
        <v>21.4</v>
      </c>
      <c r="ET230" s="173">
        <v>0.7</v>
      </c>
      <c r="EU230" s="172">
        <v>18.600000000000001</v>
      </c>
      <c r="EV230" s="70">
        <f t="shared" si="379"/>
        <v>8.25</v>
      </c>
      <c r="EW230" s="4" t="str">
        <f t="shared" si="380"/>
        <v>10</v>
      </c>
      <c r="EX230" s="4" t="str">
        <f t="shared" si="381"/>
        <v>3</v>
      </c>
      <c r="EY230" s="4" t="str">
        <f t="shared" si="382"/>
        <v>10</v>
      </c>
      <c r="EZ230" s="4" t="str">
        <f t="shared" si="383"/>
        <v>10</v>
      </c>
      <c r="FA230" s="212"/>
      <c r="FB230" s="212"/>
      <c r="FC230" s="157">
        <v>43600</v>
      </c>
      <c r="FD230" s="173">
        <v>15.8</v>
      </c>
      <c r="FE230" s="173">
        <v>15.8</v>
      </c>
      <c r="FF230" s="173">
        <v>1.1000000000000001</v>
      </c>
      <c r="FG230" s="172">
        <v>15.4</v>
      </c>
      <c r="FH230" s="70">
        <f t="shared" si="384"/>
        <v>7.75</v>
      </c>
      <c r="FI230" s="4" t="str">
        <f t="shared" si="385"/>
        <v>10</v>
      </c>
      <c r="FJ230" s="4" t="str">
        <f t="shared" si="386"/>
        <v>1</v>
      </c>
      <c r="FK230" s="4" t="str">
        <f t="shared" si="387"/>
        <v>10</v>
      </c>
      <c r="FL230" s="4" t="str">
        <f t="shared" si="388"/>
        <v>10</v>
      </c>
      <c r="FM230" s="212"/>
      <c r="FN230" s="212"/>
      <c r="FO230" s="157">
        <v>43600</v>
      </c>
      <c r="FP230" s="173">
        <v>9</v>
      </c>
      <c r="FQ230" s="173">
        <v>40.9</v>
      </c>
      <c r="FR230" s="173">
        <v>3.4</v>
      </c>
      <c r="FS230" s="172">
        <v>11.4</v>
      </c>
      <c r="FT230" s="70">
        <f t="shared" si="389"/>
        <v>6.25</v>
      </c>
      <c r="FU230" s="4" t="str">
        <f t="shared" si="390"/>
        <v>6</v>
      </c>
      <c r="FV230" s="4" t="str">
        <f t="shared" si="391"/>
        <v>3</v>
      </c>
      <c r="FW230" s="4" t="str">
        <f t="shared" si="392"/>
        <v>6</v>
      </c>
      <c r="FX230" s="4" t="str">
        <f t="shared" si="393"/>
        <v>10</v>
      </c>
      <c r="FY230" s="212"/>
      <c r="FZ230" s="212"/>
      <c r="GA230" s="157">
        <v>43600</v>
      </c>
      <c r="GB230" s="173">
        <v>9.4</v>
      </c>
      <c r="GC230" s="173">
        <v>44.1</v>
      </c>
      <c r="GD230" s="173">
        <v>3.4</v>
      </c>
      <c r="GE230" s="172">
        <v>7.41</v>
      </c>
      <c r="GF230" s="70">
        <f t="shared" si="394"/>
        <v>6.25</v>
      </c>
      <c r="GG230" s="4" t="str">
        <f t="shared" si="395"/>
        <v>6</v>
      </c>
      <c r="GH230" s="4" t="str">
        <f t="shared" si="396"/>
        <v>3</v>
      </c>
      <c r="GI230" s="4" t="str">
        <f t="shared" si="397"/>
        <v>6</v>
      </c>
      <c r="GJ230" s="4" t="str">
        <f t="shared" si="398"/>
        <v>10</v>
      </c>
      <c r="GK230" s="212"/>
      <c r="GL230" s="212"/>
      <c r="GM230" s="157">
        <v>43600</v>
      </c>
      <c r="GN230" s="168">
        <v>16.7</v>
      </c>
      <c r="GO230" s="168">
        <v>52.5</v>
      </c>
      <c r="GP230" s="168">
        <v>1.4</v>
      </c>
      <c r="GQ230" s="168">
        <v>8.1300000000000008</v>
      </c>
      <c r="GR230" s="70">
        <f t="shared" si="399"/>
        <v>9</v>
      </c>
      <c r="GS230" s="4" t="str">
        <f t="shared" si="400"/>
        <v>10</v>
      </c>
      <c r="GT230" s="4" t="str">
        <f t="shared" si="401"/>
        <v>6</v>
      </c>
      <c r="GU230" s="4" t="str">
        <f t="shared" si="402"/>
        <v>10</v>
      </c>
      <c r="GV230" s="4" t="str">
        <f t="shared" si="403"/>
        <v>10</v>
      </c>
      <c r="GW230" s="212"/>
      <c r="GX230" s="212"/>
      <c r="GY230" s="157">
        <v>43600</v>
      </c>
      <c r="GZ230" s="158">
        <v>19</v>
      </c>
      <c r="HA230" s="158">
        <v>20</v>
      </c>
      <c r="HB230" s="159">
        <v>0.6</v>
      </c>
      <c r="HC230" s="160">
        <v>24.9</v>
      </c>
      <c r="HD230" s="70">
        <f t="shared" si="404"/>
        <v>7.75</v>
      </c>
      <c r="HE230" s="4" t="str">
        <f t="shared" si="405"/>
        <v>10</v>
      </c>
      <c r="HF230" s="4" t="str">
        <f t="shared" si="406"/>
        <v>1</v>
      </c>
      <c r="HG230" s="4" t="str">
        <f t="shared" si="407"/>
        <v>10</v>
      </c>
      <c r="HH230" s="4" t="str">
        <f t="shared" si="408"/>
        <v>10</v>
      </c>
      <c r="HI230" s="212"/>
      <c r="HJ230" s="212"/>
      <c r="HK230" s="157">
        <v>43600</v>
      </c>
      <c r="HL230" s="159">
        <v>29.3</v>
      </c>
      <c r="HM230" s="159">
        <v>31.1</v>
      </c>
      <c r="HN230" s="159">
        <v>0.6</v>
      </c>
      <c r="HO230" s="160">
        <v>22.2</v>
      </c>
      <c r="HP230" s="70">
        <f t="shared" si="409"/>
        <v>8.25</v>
      </c>
      <c r="HQ230" s="4" t="str">
        <f t="shared" si="410"/>
        <v>10</v>
      </c>
      <c r="HR230" s="4" t="str">
        <f t="shared" si="411"/>
        <v>3</v>
      </c>
      <c r="HS230" s="4" t="str">
        <f t="shared" si="412"/>
        <v>10</v>
      </c>
      <c r="HT230" s="4" t="str">
        <f t="shared" si="413"/>
        <v>10</v>
      </c>
    </row>
    <row r="231" spans="1:228" x14ac:dyDescent="0.25">
      <c r="A231" s="209"/>
      <c r="B231" s="212"/>
      <c r="C231" s="161">
        <v>43620</v>
      </c>
      <c r="D231" s="162">
        <v>1</v>
      </c>
      <c r="E231" s="163">
        <v>16.5</v>
      </c>
      <c r="F231" s="163">
        <v>7.1</v>
      </c>
      <c r="G231" s="163">
        <v>0.03</v>
      </c>
      <c r="H231" s="70">
        <f t="shared" si="414"/>
        <v>1</v>
      </c>
      <c r="I231" s="4" t="str">
        <f t="shared" si="415"/>
        <v>1</v>
      </c>
      <c r="J231" s="4" t="str">
        <f t="shared" si="416"/>
        <v>1</v>
      </c>
      <c r="K231" s="4" t="str">
        <f t="shared" si="417"/>
        <v>1</v>
      </c>
      <c r="L231" s="4" t="str">
        <f t="shared" si="418"/>
        <v>1</v>
      </c>
      <c r="M231" s="209"/>
      <c r="N231" s="212"/>
      <c r="O231" s="161">
        <v>43620</v>
      </c>
      <c r="P231" s="163">
        <v>7.2</v>
      </c>
      <c r="Q231" s="163">
        <v>72.599999999999994</v>
      </c>
      <c r="R231" s="163">
        <v>5.5</v>
      </c>
      <c r="S231" s="163">
        <v>0.03</v>
      </c>
      <c r="T231" s="70">
        <f t="shared" si="419"/>
        <v>4</v>
      </c>
      <c r="U231" s="4" t="str">
        <f t="shared" si="420"/>
        <v>6</v>
      </c>
      <c r="V231" s="4" t="str">
        <f t="shared" si="421"/>
        <v>6</v>
      </c>
      <c r="W231" s="4" t="str">
        <f t="shared" si="422"/>
        <v>3</v>
      </c>
      <c r="X231" s="4" t="str">
        <f t="shared" si="423"/>
        <v>1</v>
      </c>
      <c r="Y231" s="209"/>
      <c r="Z231" s="212"/>
      <c r="AA231" s="161">
        <v>43620</v>
      </c>
      <c r="AB231" s="163">
        <v>3.5</v>
      </c>
      <c r="AC231" s="163">
        <v>24.9</v>
      </c>
      <c r="AD231" s="163">
        <v>1.1000000000000001</v>
      </c>
      <c r="AE231" s="163">
        <v>6.93</v>
      </c>
      <c r="AF231" s="70">
        <f t="shared" si="424"/>
        <v>6.5</v>
      </c>
      <c r="AG231" s="4" t="str">
        <f t="shared" si="425"/>
        <v>3</v>
      </c>
      <c r="AH231" s="4" t="str">
        <f t="shared" si="426"/>
        <v>3</v>
      </c>
      <c r="AI231" s="4" t="str">
        <f t="shared" si="427"/>
        <v>10</v>
      </c>
      <c r="AJ231" s="4" t="str">
        <f t="shared" si="428"/>
        <v>10</v>
      </c>
      <c r="AK231" s="209"/>
      <c r="AL231" s="212"/>
      <c r="AM231" s="161">
        <v>43620</v>
      </c>
      <c r="AN231" s="163">
        <v>8.1</v>
      </c>
      <c r="AO231" s="163">
        <v>78.5</v>
      </c>
      <c r="AP231" s="163">
        <v>3.4</v>
      </c>
      <c r="AQ231" s="163">
        <v>4.82</v>
      </c>
      <c r="AR231" s="70">
        <f t="shared" si="429"/>
        <v>7</v>
      </c>
      <c r="AS231" s="4" t="str">
        <f t="shared" si="430"/>
        <v>6</v>
      </c>
      <c r="AT231" s="4" t="str">
        <f t="shared" si="431"/>
        <v>6</v>
      </c>
      <c r="AU231" s="4" t="str">
        <f t="shared" si="432"/>
        <v>6</v>
      </c>
      <c r="AV231" s="4" t="str">
        <f t="shared" si="433"/>
        <v>10</v>
      </c>
      <c r="AW231" s="209"/>
      <c r="AX231" s="212"/>
      <c r="AY231" s="161">
        <v>43620</v>
      </c>
      <c r="AZ231" s="163">
        <v>4.5999999999999996</v>
      </c>
      <c r="BA231" s="163">
        <v>21.4</v>
      </c>
      <c r="BB231" s="163">
        <v>2.6</v>
      </c>
      <c r="BC231" s="163">
        <v>7.06</v>
      </c>
      <c r="BD231" s="70">
        <f t="shared" si="434"/>
        <v>5.5</v>
      </c>
      <c r="BE231" s="4" t="str">
        <f t="shared" si="435"/>
        <v>3</v>
      </c>
      <c r="BF231" s="4" t="str">
        <f t="shared" si="436"/>
        <v>3</v>
      </c>
      <c r="BG231" s="4" t="str">
        <f t="shared" si="437"/>
        <v>6</v>
      </c>
      <c r="BH231" s="4" t="str">
        <f t="shared" si="438"/>
        <v>10</v>
      </c>
      <c r="BI231" s="209"/>
      <c r="BJ231" s="212"/>
      <c r="BK231" s="161">
        <v>43620</v>
      </c>
      <c r="BL231" s="144" t="s">
        <v>73</v>
      </c>
      <c r="BM231" s="147" t="s">
        <v>73</v>
      </c>
      <c r="BN231" s="144" t="s">
        <v>73</v>
      </c>
      <c r="BO231" s="144" t="s">
        <v>73</v>
      </c>
      <c r="BP231" s="70" t="s">
        <v>33</v>
      </c>
      <c r="BQ231" s="4" t="s">
        <v>33</v>
      </c>
      <c r="BR231" s="4" t="s">
        <v>33</v>
      </c>
      <c r="BS231" s="4" t="s">
        <v>33</v>
      </c>
      <c r="BT231" s="4" t="s">
        <v>33</v>
      </c>
      <c r="BU231" s="209"/>
      <c r="BV231" s="212"/>
      <c r="BW231" s="161">
        <v>43637</v>
      </c>
      <c r="BX231" s="168">
        <v>32.9</v>
      </c>
      <c r="BY231" s="168">
        <v>29.9</v>
      </c>
      <c r="BZ231" s="168">
        <v>5</v>
      </c>
      <c r="CA231" s="177">
        <v>41.4</v>
      </c>
      <c r="CB231" s="70">
        <f t="shared" si="439"/>
        <v>6.5</v>
      </c>
      <c r="CC231" s="4" t="str">
        <f t="shared" si="440"/>
        <v>10</v>
      </c>
      <c r="CD231" s="4" t="str">
        <f t="shared" si="441"/>
        <v>3</v>
      </c>
      <c r="CE231" s="4" t="str">
        <f t="shared" si="442"/>
        <v>3</v>
      </c>
      <c r="CF231" s="4" t="str">
        <f t="shared" si="443"/>
        <v>10</v>
      </c>
      <c r="CG231" s="212"/>
      <c r="CH231" s="212"/>
      <c r="CI231" s="161">
        <v>43637</v>
      </c>
      <c r="CJ231" s="168">
        <v>10.8</v>
      </c>
      <c r="CK231" s="168">
        <v>17.899999999999999</v>
      </c>
      <c r="CL231" s="168">
        <v>7.6</v>
      </c>
      <c r="CM231" s="76">
        <v>0.76</v>
      </c>
      <c r="CN231" s="70">
        <f t="shared" si="354"/>
        <v>2.75</v>
      </c>
      <c r="CO231" s="4" t="str">
        <f t="shared" si="355"/>
        <v>6</v>
      </c>
      <c r="CP231" s="4" t="str">
        <f t="shared" si="356"/>
        <v>1</v>
      </c>
      <c r="CQ231" s="4" t="str">
        <f t="shared" si="357"/>
        <v>1</v>
      </c>
      <c r="CR231" s="4" t="str">
        <f t="shared" si="358"/>
        <v>3</v>
      </c>
      <c r="CS231" s="212"/>
      <c r="CT231" s="212"/>
      <c r="CU231" s="161">
        <v>43637</v>
      </c>
      <c r="CV231" s="168">
        <v>10.199999999999999</v>
      </c>
      <c r="CW231" s="168">
        <v>22.9</v>
      </c>
      <c r="CX231" s="168">
        <v>7</v>
      </c>
      <c r="CY231" s="76">
        <v>1.83</v>
      </c>
      <c r="CZ231" s="70">
        <f t="shared" si="359"/>
        <v>4</v>
      </c>
      <c r="DA231" s="4" t="str">
        <f t="shared" si="360"/>
        <v>6</v>
      </c>
      <c r="DB231" s="4" t="str">
        <f t="shared" si="361"/>
        <v>3</v>
      </c>
      <c r="DC231" s="4" t="str">
        <f t="shared" si="362"/>
        <v>1</v>
      </c>
      <c r="DD231" s="4" t="str">
        <f t="shared" si="363"/>
        <v>6</v>
      </c>
      <c r="DE231" s="212"/>
      <c r="DF231" s="212"/>
      <c r="DG231" s="161">
        <v>43637</v>
      </c>
      <c r="DH231" s="177">
        <v>6.9</v>
      </c>
      <c r="DI231" s="168">
        <v>9</v>
      </c>
      <c r="DJ231" s="177">
        <v>6.6</v>
      </c>
      <c r="DK231" s="177">
        <v>13.8</v>
      </c>
      <c r="DL231" s="70">
        <f t="shared" si="364"/>
        <v>4.5</v>
      </c>
      <c r="DM231" s="4" t="str">
        <f t="shared" si="365"/>
        <v>6</v>
      </c>
      <c r="DN231" s="4" t="str">
        <f t="shared" si="366"/>
        <v>1</v>
      </c>
      <c r="DO231" s="4" t="str">
        <f t="shared" si="367"/>
        <v>1</v>
      </c>
      <c r="DP231" s="4" t="str">
        <f t="shared" si="368"/>
        <v>10</v>
      </c>
      <c r="DQ231" s="212"/>
      <c r="DR231" s="212"/>
      <c r="DS231" s="161">
        <v>43637</v>
      </c>
      <c r="DT231" s="168">
        <v>10</v>
      </c>
      <c r="DU231" s="168">
        <v>15.8</v>
      </c>
      <c r="DV231" s="168">
        <v>7</v>
      </c>
      <c r="DW231" s="168">
        <v>14.8</v>
      </c>
      <c r="DX231" s="70">
        <f t="shared" si="369"/>
        <v>4.5</v>
      </c>
      <c r="DY231" s="4" t="str">
        <f t="shared" si="370"/>
        <v>6</v>
      </c>
      <c r="DZ231" s="4" t="str">
        <f t="shared" si="371"/>
        <v>1</v>
      </c>
      <c r="EA231" s="4" t="str">
        <f t="shared" si="372"/>
        <v>1</v>
      </c>
      <c r="EB231" s="4" t="str">
        <f t="shared" si="373"/>
        <v>10</v>
      </c>
      <c r="EC231" s="212"/>
      <c r="ED231" s="212"/>
      <c r="EE231" s="161">
        <v>43637</v>
      </c>
      <c r="EF231" s="168">
        <v>6.1</v>
      </c>
      <c r="EG231" s="168">
        <v>9.8000000000000007</v>
      </c>
      <c r="EH231" s="168">
        <v>4.3</v>
      </c>
      <c r="EI231" s="168">
        <v>10.7</v>
      </c>
      <c r="EJ231" s="70">
        <f t="shared" si="374"/>
        <v>5.75</v>
      </c>
      <c r="EK231" s="4" t="str">
        <f t="shared" si="375"/>
        <v>6</v>
      </c>
      <c r="EL231" s="4" t="str">
        <f t="shared" si="376"/>
        <v>1</v>
      </c>
      <c r="EM231" s="4" t="str">
        <f t="shared" si="377"/>
        <v>6</v>
      </c>
      <c r="EN231" s="4" t="str">
        <f t="shared" si="378"/>
        <v>10</v>
      </c>
      <c r="EO231" s="212"/>
      <c r="EP231" s="212"/>
      <c r="EQ231" s="161">
        <v>43637</v>
      </c>
      <c r="ER231" s="168">
        <v>9.8000000000000007</v>
      </c>
      <c r="ES231" s="168">
        <v>12.4</v>
      </c>
      <c r="ET231" s="168">
        <v>3.9</v>
      </c>
      <c r="EU231" s="168">
        <v>13.9</v>
      </c>
      <c r="EV231" s="70">
        <f t="shared" si="379"/>
        <v>5.75</v>
      </c>
      <c r="EW231" s="4" t="str">
        <f t="shared" si="380"/>
        <v>6</v>
      </c>
      <c r="EX231" s="4" t="str">
        <f t="shared" si="381"/>
        <v>1</v>
      </c>
      <c r="EY231" s="4" t="str">
        <f t="shared" si="382"/>
        <v>6</v>
      </c>
      <c r="EZ231" s="4" t="str">
        <f t="shared" si="383"/>
        <v>10</v>
      </c>
      <c r="FA231" s="212"/>
      <c r="FB231" s="212"/>
      <c r="FC231" s="161">
        <v>43637</v>
      </c>
      <c r="FD231" s="168">
        <v>17.100000000000001</v>
      </c>
      <c r="FE231" s="168">
        <v>11</v>
      </c>
      <c r="FF231" s="168">
        <v>6.7</v>
      </c>
      <c r="FG231" s="168">
        <v>18.399999999999999</v>
      </c>
      <c r="FH231" s="70">
        <f t="shared" si="384"/>
        <v>5.5</v>
      </c>
      <c r="FI231" s="4" t="str">
        <f t="shared" si="385"/>
        <v>10</v>
      </c>
      <c r="FJ231" s="4" t="str">
        <f t="shared" si="386"/>
        <v>1</v>
      </c>
      <c r="FK231" s="4" t="str">
        <f t="shared" si="387"/>
        <v>1</v>
      </c>
      <c r="FL231" s="4" t="str">
        <f t="shared" si="388"/>
        <v>10</v>
      </c>
      <c r="FM231" s="212"/>
      <c r="FN231" s="212"/>
      <c r="FO231" s="161">
        <v>43637</v>
      </c>
      <c r="FP231" s="168">
        <v>7.7</v>
      </c>
      <c r="FQ231" s="168">
        <v>30.9</v>
      </c>
      <c r="FR231" s="168">
        <v>5.9</v>
      </c>
      <c r="FS231" s="168">
        <v>11</v>
      </c>
      <c r="FT231" s="70">
        <f t="shared" si="389"/>
        <v>5.5</v>
      </c>
      <c r="FU231" s="4" t="str">
        <f t="shared" si="390"/>
        <v>6</v>
      </c>
      <c r="FV231" s="4" t="str">
        <f t="shared" si="391"/>
        <v>3</v>
      </c>
      <c r="FW231" s="4" t="str">
        <f t="shared" si="392"/>
        <v>3</v>
      </c>
      <c r="FX231" s="4" t="str">
        <f t="shared" si="393"/>
        <v>10</v>
      </c>
      <c r="FY231" s="212"/>
      <c r="FZ231" s="212"/>
      <c r="GA231" s="161">
        <v>43637</v>
      </c>
      <c r="GB231" s="168">
        <v>6.1</v>
      </c>
      <c r="GC231" s="168">
        <v>35.6</v>
      </c>
      <c r="GD231" s="168">
        <v>6.9</v>
      </c>
      <c r="GE231" s="168">
        <v>7.67</v>
      </c>
      <c r="GF231" s="70">
        <f t="shared" si="394"/>
        <v>5</v>
      </c>
      <c r="GG231" s="4" t="str">
        <f t="shared" si="395"/>
        <v>6</v>
      </c>
      <c r="GH231" s="4" t="str">
        <f t="shared" si="396"/>
        <v>3</v>
      </c>
      <c r="GI231" s="4" t="str">
        <f t="shared" si="397"/>
        <v>1</v>
      </c>
      <c r="GJ231" s="4" t="str">
        <f t="shared" si="398"/>
        <v>10</v>
      </c>
      <c r="GK231" s="212"/>
      <c r="GL231" s="212"/>
      <c r="GM231" s="161">
        <v>43637</v>
      </c>
      <c r="GN231" s="168">
        <v>20</v>
      </c>
      <c r="GO231" s="168">
        <v>16.100000000000001</v>
      </c>
      <c r="GP231" s="168">
        <v>6.9</v>
      </c>
      <c r="GQ231" s="168">
        <v>13.3</v>
      </c>
      <c r="GR231" s="70">
        <f t="shared" si="399"/>
        <v>5.5</v>
      </c>
      <c r="GS231" s="4" t="str">
        <f t="shared" si="400"/>
        <v>10</v>
      </c>
      <c r="GT231" s="4" t="str">
        <f t="shared" si="401"/>
        <v>1</v>
      </c>
      <c r="GU231" s="4" t="str">
        <f t="shared" si="402"/>
        <v>1</v>
      </c>
      <c r="GV231" s="4" t="str">
        <f t="shared" si="403"/>
        <v>10</v>
      </c>
      <c r="GW231" s="212"/>
      <c r="GX231" s="212"/>
      <c r="GY231" s="161">
        <v>43637</v>
      </c>
      <c r="GZ231" s="164">
        <v>16.7</v>
      </c>
      <c r="HA231" s="164">
        <v>16.399999999999999</v>
      </c>
      <c r="HB231" s="164">
        <v>7.3</v>
      </c>
      <c r="HC231" s="164">
        <v>22.2</v>
      </c>
      <c r="HD231" s="70">
        <f t="shared" si="404"/>
        <v>5.5</v>
      </c>
      <c r="HE231" s="4" t="str">
        <f t="shared" si="405"/>
        <v>10</v>
      </c>
      <c r="HF231" s="4" t="str">
        <f t="shared" si="406"/>
        <v>1</v>
      </c>
      <c r="HG231" s="4" t="str">
        <f t="shared" si="407"/>
        <v>1</v>
      </c>
      <c r="HH231" s="4" t="str">
        <f t="shared" si="408"/>
        <v>10</v>
      </c>
      <c r="HI231" s="212"/>
      <c r="HJ231" s="212"/>
      <c r="HK231" s="161">
        <v>43637</v>
      </c>
      <c r="HL231" s="168">
        <v>22.6</v>
      </c>
      <c r="HM231" s="168">
        <v>10.199999999999999</v>
      </c>
      <c r="HN231" s="168">
        <v>6.5</v>
      </c>
      <c r="HO231" s="168">
        <v>20.7</v>
      </c>
      <c r="HP231" s="70">
        <f t="shared" si="409"/>
        <v>5.5</v>
      </c>
      <c r="HQ231" s="4" t="str">
        <f t="shared" si="410"/>
        <v>10</v>
      </c>
      <c r="HR231" s="4" t="str">
        <f t="shared" si="411"/>
        <v>1</v>
      </c>
      <c r="HS231" s="4" t="str">
        <f t="shared" si="412"/>
        <v>1</v>
      </c>
      <c r="HT231" s="4" t="str">
        <f t="shared" si="413"/>
        <v>10</v>
      </c>
    </row>
    <row r="232" spans="1:228" x14ac:dyDescent="0.25">
      <c r="A232" s="209"/>
      <c r="B232" s="212"/>
      <c r="C232" s="157">
        <v>43651</v>
      </c>
      <c r="D232" s="173">
        <v>1.8</v>
      </c>
      <c r="E232" s="179">
        <v>290</v>
      </c>
      <c r="F232" s="173">
        <v>7.6</v>
      </c>
      <c r="G232" s="180">
        <v>0.1</v>
      </c>
      <c r="H232" s="70">
        <f t="shared" si="414"/>
        <v>3.25</v>
      </c>
      <c r="I232" s="4" t="str">
        <f t="shared" si="415"/>
        <v>1</v>
      </c>
      <c r="J232" s="4" t="str">
        <f t="shared" si="416"/>
        <v>10</v>
      </c>
      <c r="K232" s="4" t="str">
        <f t="shared" si="417"/>
        <v>1</v>
      </c>
      <c r="L232" s="4" t="str">
        <f t="shared" si="418"/>
        <v>1</v>
      </c>
      <c r="M232" s="209"/>
      <c r="N232" s="212"/>
      <c r="O232" s="157">
        <v>43651</v>
      </c>
      <c r="P232" s="173">
        <v>2.2999999999999998</v>
      </c>
      <c r="Q232" s="179">
        <v>973</v>
      </c>
      <c r="R232" s="173">
        <v>7.2</v>
      </c>
      <c r="S232" s="180">
        <v>0.14000000000000001</v>
      </c>
      <c r="T232" s="70">
        <f t="shared" si="419"/>
        <v>3.25</v>
      </c>
      <c r="U232" s="4" t="str">
        <f t="shared" si="420"/>
        <v>1</v>
      </c>
      <c r="V232" s="4" t="str">
        <f t="shared" si="421"/>
        <v>10</v>
      </c>
      <c r="W232" s="4" t="str">
        <f t="shared" si="422"/>
        <v>1</v>
      </c>
      <c r="X232" s="4" t="str">
        <f t="shared" si="423"/>
        <v>1</v>
      </c>
      <c r="Y232" s="209"/>
      <c r="Z232" s="212"/>
      <c r="AA232" s="157">
        <v>43651</v>
      </c>
      <c r="AB232" s="173">
        <v>3.5</v>
      </c>
      <c r="AC232" s="179">
        <v>559</v>
      </c>
      <c r="AD232" s="173">
        <v>4.9000000000000004</v>
      </c>
      <c r="AE232" s="180">
        <v>0.64</v>
      </c>
      <c r="AF232" s="70">
        <f t="shared" si="424"/>
        <v>4.75</v>
      </c>
      <c r="AG232" s="4" t="str">
        <f t="shared" si="425"/>
        <v>3</v>
      </c>
      <c r="AH232" s="4" t="str">
        <f t="shared" si="426"/>
        <v>10</v>
      </c>
      <c r="AI232" s="4" t="str">
        <f t="shared" si="427"/>
        <v>3</v>
      </c>
      <c r="AJ232" s="4" t="str">
        <f t="shared" si="428"/>
        <v>3</v>
      </c>
      <c r="AK232" s="209"/>
      <c r="AL232" s="212"/>
      <c r="AM232" s="157">
        <v>43651</v>
      </c>
      <c r="AN232" s="173">
        <v>4</v>
      </c>
      <c r="AO232" s="179">
        <v>793</v>
      </c>
      <c r="AP232" s="173">
        <v>6.1</v>
      </c>
      <c r="AQ232" s="180">
        <v>0.36</v>
      </c>
      <c r="AR232" s="70">
        <f t="shared" si="429"/>
        <v>4.25</v>
      </c>
      <c r="AS232" s="4" t="str">
        <f t="shared" si="430"/>
        <v>3</v>
      </c>
      <c r="AT232" s="4" t="str">
        <f t="shared" si="431"/>
        <v>10</v>
      </c>
      <c r="AU232" s="4" t="str">
        <f t="shared" si="432"/>
        <v>3</v>
      </c>
      <c r="AV232" s="4" t="str">
        <f t="shared" si="433"/>
        <v>1</v>
      </c>
      <c r="AW232" s="209"/>
      <c r="AX232" s="212"/>
      <c r="AY232" s="157">
        <v>43651</v>
      </c>
      <c r="AZ232" s="173">
        <v>4.3</v>
      </c>
      <c r="BA232" s="179">
        <v>293</v>
      </c>
      <c r="BB232" s="173">
        <v>4.5999999999999996</v>
      </c>
      <c r="BC232" s="180">
        <v>0.74</v>
      </c>
      <c r="BD232" s="70">
        <f t="shared" si="434"/>
        <v>4.75</v>
      </c>
      <c r="BE232" s="4" t="str">
        <f t="shared" si="435"/>
        <v>3</v>
      </c>
      <c r="BF232" s="4" t="str">
        <f t="shared" si="436"/>
        <v>10</v>
      </c>
      <c r="BG232" s="4" t="str">
        <f t="shared" si="437"/>
        <v>3</v>
      </c>
      <c r="BH232" s="4" t="str">
        <f t="shared" si="438"/>
        <v>3</v>
      </c>
      <c r="BI232" s="209"/>
      <c r="BJ232" s="212"/>
      <c r="BK232" s="157">
        <v>43651</v>
      </c>
      <c r="BL232" s="144" t="s">
        <v>73</v>
      </c>
      <c r="BM232" s="147" t="s">
        <v>73</v>
      </c>
      <c r="BN232" s="144" t="s">
        <v>73</v>
      </c>
      <c r="BO232" s="144" t="s">
        <v>73</v>
      </c>
      <c r="BP232" s="70" t="s">
        <v>33</v>
      </c>
      <c r="BQ232" s="4" t="s">
        <v>33</v>
      </c>
      <c r="BR232" s="4" t="s">
        <v>33</v>
      </c>
      <c r="BS232" s="4" t="s">
        <v>33</v>
      </c>
      <c r="BT232" s="4" t="s">
        <v>33</v>
      </c>
      <c r="BU232" s="209"/>
      <c r="BV232" s="212"/>
      <c r="BW232" s="157">
        <v>43661</v>
      </c>
      <c r="BX232" s="173">
        <v>6.1</v>
      </c>
      <c r="BY232" s="173">
        <v>30.9</v>
      </c>
      <c r="BZ232" s="173">
        <v>2.6</v>
      </c>
      <c r="CA232" s="180">
        <v>1.41</v>
      </c>
      <c r="CB232" s="70">
        <f t="shared" si="439"/>
        <v>5.25</v>
      </c>
      <c r="CC232" s="4" t="str">
        <f t="shared" si="440"/>
        <v>6</v>
      </c>
      <c r="CD232" s="4" t="str">
        <f t="shared" si="441"/>
        <v>3</v>
      </c>
      <c r="CE232" s="4" t="str">
        <f t="shared" si="442"/>
        <v>6</v>
      </c>
      <c r="CF232" s="4" t="str">
        <f t="shared" si="443"/>
        <v>6</v>
      </c>
      <c r="CG232" s="212"/>
      <c r="CH232" s="212"/>
      <c r="CI232" s="157">
        <v>43661</v>
      </c>
      <c r="CJ232" s="173">
        <v>6.2</v>
      </c>
      <c r="CK232" s="173">
        <v>6.8</v>
      </c>
      <c r="CL232" s="173">
        <v>1.9</v>
      </c>
      <c r="CM232" s="180">
        <v>18.899999999999999</v>
      </c>
      <c r="CN232" s="70">
        <f t="shared" si="354"/>
        <v>6.75</v>
      </c>
      <c r="CO232" s="4" t="str">
        <f t="shared" si="355"/>
        <v>6</v>
      </c>
      <c r="CP232" s="4" t="str">
        <f t="shared" si="356"/>
        <v>1</v>
      </c>
      <c r="CQ232" s="4" t="str">
        <f t="shared" si="357"/>
        <v>10</v>
      </c>
      <c r="CR232" s="4" t="str">
        <f t="shared" si="358"/>
        <v>10</v>
      </c>
      <c r="CS232" s="212"/>
      <c r="CT232" s="212"/>
      <c r="CU232" s="157">
        <v>43661</v>
      </c>
      <c r="CV232" s="173">
        <v>6.1</v>
      </c>
      <c r="CW232" s="173">
        <v>11.5</v>
      </c>
      <c r="CX232" s="173">
        <v>3.6</v>
      </c>
      <c r="CY232" s="180">
        <v>1.29</v>
      </c>
      <c r="CZ232" s="70">
        <f t="shared" si="359"/>
        <v>4.75</v>
      </c>
      <c r="DA232" s="4" t="str">
        <f t="shared" si="360"/>
        <v>6</v>
      </c>
      <c r="DB232" s="4" t="str">
        <f t="shared" si="361"/>
        <v>1</v>
      </c>
      <c r="DC232" s="4" t="str">
        <f t="shared" si="362"/>
        <v>6</v>
      </c>
      <c r="DD232" s="4" t="str">
        <f t="shared" si="363"/>
        <v>6</v>
      </c>
      <c r="DE232" s="212"/>
      <c r="DF232" s="212"/>
      <c r="DG232" s="157">
        <v>43661</v>
      </c>
      <c r="DH232" s="173">
        <v>6.7</v>
      </c>
      <c r="DI232" s="173">
        <v>12.4</v>
      </c>
      <c r="DJ232" s="173">
        <v>1.3</v>
      </c>
      <c r="DK232" s="180">
        <v>11.5</v>
      </c>
      <c r="DL232" s="70">
        <f t="shared" si="364"/>
        <v>6.75</v>
      </c>
      <c r="DM232" s="4" t="str">
        <f t="shared" si="365"/>
        <v>6</v>
      </c>
      <c r="DN232" s="4" t="str">
        <f t="shared" si="366"/>
        <v>1</v>
      </c>
      <c r="DO232" s="4" t="str">
        <f t="shared" si="367"/>
        <v>10</v>
      </c>
      <c r="DP232" s="4" t="str">
        <f t="shared" si="368"/>
        <v>10</v>
      </c>
      <c r="DQ232" s="212"/>
      <c r="DR232" s="212"/>
      <c r="DS232" s="157">
        <v>43661</v>
      </c>
      <c r="DT232" s="173">
        <v>6.6</v>
      </c>
      <c r="DU232" s="173">
        <v>13.1</v>
      </c>
      <c r="DV232" s="173">
        <v>2</v>
      </c>
      <c r="DW232" s="180">
        <v>10.3</v>
      </c>
      <c r="DX232" s="70">
        <f t="shared" si="369"/>
        <v>5.75</v>
      </c>
      <c r="DY232" s="4" t="str">
        <f t="shared" si="370"/>
        <v>6</v>
      </c>
      <c r="DZ232" s="4" t="str">
        <f t="shared" si="371"/>
        <v>1</v>
      </c>
      <c r="EA232" s="4" t="str">
        <f t="shared" si="372"/>
        <v>6</v>
      </c>
      <c r="EB232" s="4" t="str">
        <f t="shared" si="373"/>
        <v>10</v>
      </c>
      <c r="EC232" s="212"/>
      <c r="ED232" s="212"/>
      <c r="EE232" s="157">
        <v>43661</v>
      </c>
      <c r="EF232" s="173">
        <v>6.6</v>
      </c>
      <c r="EG232" s="173">
        <v>18.100000000000001</v>
      </c>
      <c r="EH232" s="173">
        <v>2.1</v>
      </c>
      <c r="EI232" s="180">
        <v>12.2</v>
      </c>
      <c r="EJ232" s="70">
        <f t="shared" si="374"/>
        <v>5.75</v>
      </c>
      <c r="EK232" s="4" t="str">
        <f t="shared" si="375"/>
        <v>6</v>
      </c>
      <c r="EL232" s="4" t="str">
        <f t="shared" si="376"/>
        <v>1</v>
      </c>
      <c r="EM232" s="4" t="str">
        <f t="shared" si="377"/>
        <v>6</v>
      </c>
      <c r="EN232" s="4" t="str">
        <f t="shared" si="378"/>
        <v>10</v>
      </c>
      <c r="EO232" s="212"/>
      <c r="EP232" s="212"/>
      <c r="EQ232" s="157">
        <v>43661</v>
      </c>
      <c r="ER232" s="173">
        <v>10.6</v>
      </c>
      <c r="ES232" s="173">
        <v>15.5</v>
      </c>
      <c r="ET232" s="173">
        <v>1</v>
      </c>
      <c r="EU232" s="180">
        <v>16.100000000000001</v>
      </c>
      <c r="EV232" s="70">
        <f t="shared" si="379"/>
        <v>6.75</v>
      </c>
      <c r="EW232" s="4" t="str">
        <f t="shared" si="380"/>
        <v>6</v>
      </c>
      <c r="EX232" s="4" t="str">
        <f t="shared" si="381"/>
        <v>1</v>
      </c>
      <c r="EY232" s="4" t="str">
        <f t="shared" si="382"/>
        <v>10</v>
      </c>
      <c r="EZ232" s="4" t="str">
        <f t="shared" si="383"/>
        <v>10</v>
      </c>
      <c r="FA232" s="212"/>
      <c r="FB232" s="212"/>
      <c r="FC232" s="157">
        <v>43661</v>
      </c>
      <c r="FD232" s="173">
        <v>6.4</v>
      </c>
      <c r="FE232" s="173">
        <v>17</v>
      </c>
      <c r="FF232" s="173">
        <v>1</v>
      </c>
      <c r="FG232" s="180">
        <v>13.2</v>
      </c>
      <c r="FH232" s="70">
        <f t="shared" si="384"/>
        <v>6.75</v>
      </c>
      <c r="FI232" s="4" t="str">
        <f t="shared" si="385"/>
        <v>6</v>
      </c>
      <c r="FJ232" s="4" t="str">
        <f t="shared" si="386"/>
        <v>1</v>
      </c>
      <c r="FK232" s="4" t="str">
        <f t="shared" si="387"/>
        <v>10</v>
      </c>
      <c r="FL232" s="4" t="str">
        <f t="shared" si="388"/>
        <v>10</v>
      </c>
      <c r="FM232" s="212"/>
      <c r="FN232" s="212"/>
      <c r="FO232" s="157">
        <v>43661</v>
      </c>
      <c r="FP232" s="173">
        <v>6.2</v>
      </c>
      <c r="FQ232" s="173">
        <v>21.2</v>
      </c>
      <c r="FR232" s="173">
        <v>2.1</v>
      </c>
      <c r="FS232" s="180">
        <v>6.51</v>
      </c>
      <c r="FT232" s="70">
        <f t="shared" si="389"/>
        <v>6.25</v>
      </c>
      <c r="FU232" s="4" t="str">
        <f t="shared" si="390"/>
        <v>6</v>
      </c>
      <c r="FV232" s="4" t="str">
        <f t="shared" si="391"/>
        <v>3</v>
      </c>
      <c r="FW232" s="4" t="str">
        <f t="shared" si="392"/>
        <v>6</v>
      </c>
      <c r="FX232" s="4" t="str">
        <f t="shared" si="393"/>
        <v>10</v>
      </c>
      <c r="FY232" s="212"/>
      <c r="FZ232" s="212"/>
      <c r="GA232" s="157">
        <v>43661</v>
      </c>
      <c r="GB232" s="173">
        <v>6.1</v>
      </c>
      <c r="GC232" s="173">
        <v>10.199999999999999</v>
      </c>
      <c r="GD232" s="173">
        <v>1.5</v>
      </c>
      <c r="GE232" s="180">
        <v>4.8600000000000003</v>
      </c>
      <c r="GF232" s="70">
        <f t="shared" si="394"/>
        <v>6.75</v>
      </c>
      <c r="GG232" s="4" t="str">
        <f t="shared" si="395"/>
        <v>6</v>
      </c>
      <c r="GH232" s="4" t="str">
        <f t="shared" si="396"/>
        <v>1</v>
      </c>
      <c r="GI232" s="4" t="str">
        <f t="shared" si="397"/>
        <v>10</v>
      </c>
      <c r="GJ232" s="4" t="str">
        <f t="shared" si="398"/>
        <v>10</v>
      </c>
      <c r="GK232" s="212"/>
      <c r="GL232" s="212"/>
      <c r="GM232" s="157">
        <v>43661</v>
      </c>
      <c r="GN232" s="173">
        <v>6.3</v>
      </c>
      <c r="GO232" s="173">
        <v>13.4</v>
      </c>
      <c r="GP232" s="173">
        <v>1.3</v>
      </c>
      <c r="GQ232" s="180">
        <v>5.76</v>
      </c>
      <c r="GR232" s="70">
        <f t="shared" si="399"/>
        <v>6.75</v>
      </c>
      <c r="GS232" s="4" t="str">
        <f t="shared" si="400"/>
        <v>6</v>
      </c>
      <c r="GT232" s="4" t="str">
        <f t="shared" si="401"/>
        <v>1</v>
      </c>
      <c r="GU232" s="4" t="str">
        <f t="shared" si="402"/>
        <v>10</v>
      </c>
      <c r="GV232" s="4" t="str">
        <f t="shared" si="403"/>
        <v>10</v>
      </c>
      <c r="GW232" s="212"/>
      <c r="GX232" s="212"/>
      <c r="GY232" s="157">
        <v>43661</v>
      </c>
      <c r="GZ232" s="173">
        <v>15.2</v>
      </c>
      <c r="HA232" s="173">
        <v>11.9</v>
      </c>
      <c r="HB232" s="173">
        <v>1.3</v>
      </c>
      <c r="HC232" s="180">
        <v>8.3000000000000007</v>
      </c>
      <c r="HD232" s="70">
        <f t="shared" si="404"/>
        <v>7.75</v>
      </c>
      <c r="HE232" s="4" t="str">
        <f t="shared" si="405"/>
        <v>10</v>
      </c>
      <c r="HF232" s="4" t="str">
        <f t="shared" si="406"/>
        <v>1</v>
      </c>
      <c r="HG232" s="4" t="str">
        <f t="shared" si="407"/>
        <v>10</v>
      </c>
      <c r="HH232" s="4" t="str">
        <f t="shared" si="408"/>
        <v>10</v>
      </c>
      <c r="HI232" s="212"/>
      <c r="HJ232" s="212"/>
      <c r="HK232" s="157">
        <v>43661</v>
      </c>
      <c r="HL232" s="173">
        <v>14.8</v>
      </c>
      <c r="HM232" s="173">
        <v>13</v>
      </c>
      <c r="HN232" s="173">
        <v>0.7</v>
      </c>
      <c r="HO232" s="180">
        <v>14.6</v>
      </c>
      <c r="HP232" s="70">
        <f t="shared" si="409"/>
        <v>6.75</v>
      </c>
      <c r="HQ232" s="4" t="str">
        <f t="shared" si="410"/>
        <v>6</v>
      </c>
      <c r="HR232" s="4" t="str">
        <f t="shared" si="411"/>
        <v>1</v>
      </c>
      <c r="HS232" s="4" t="str">
        <f t="shared" si="412"/>
        <v>10</v>
      </c>
      <c r="HT232" s="4" t="str">
        <f t="shared" si="413"/>
        <v>10</v>
      </c>
    </row>
    <row r="233" spans="1:228" x14ac:dyDescent="0.25">
      <c r="A233" s="209"/>
      <c r="B233" s="212"/>
      <c r="C233" s="157">
        <v>43686</v>
      </c>
      <c r="D233" s="162">
        <v>1</v>
      </c>
      <c r="E233" s="163">
        <v>101</v>
      </c>
      <c r="F233" s="163">
        <v>7.6</v>
      </c>
      <c r="G233" s="163">
        <v>0.08</v>
      </c>
      <c r="H233" s="70">
        <f t="shared" si="414"/>
        <v>3.25</v>
      </c>
      <c r="I233" s="4" t="str">
        <f t="shared" si="415"/>
        <v>1</v>
      </c>
      <c r="J233" s="4" t="str">
        <f t="shared" si="416"/>
        <v>10</v>
      </c>
      <c r="K233" s="4" t="str">
        <f t="shared" si="417"/>
        <v>1</v>
      </c>
      <c r="L233" s="4" t="str">
        <f t="shared" si="418"/>
        <v>1</v>
      </c>
      <c r="M233" s="209"/>
      <c r="N233" s="212"/>
      <c r="O233" s="157">
        <v>43686</v>
      </c>
      <c r="P233" s="163">
        <v>1.7</v>
      </c>
      <c r="Q233" s="163">
        <v>135</v>
      </c>
      <c r="R233" s="163">
        <v>7.1</v>
      </c>
      <c r="S233" s="163">
        <v>0.13</v>
      </c>
      <c r="T233" s="70">
        <f t="shared" si="419"/>
        <v>3.25</v>
      </c>
      <c r="U233" s="4" t="str">
        <f t="shared" si="420"/>
        <v>1</v>
      </c>
      <c r="V233" s="4" t="str">
        <f t="shared" si="421"/>
        <v>10</v>
      </c>
      <c r="W233" s="4" t="str">
        <f t="shared" si="422"/>
        <v>1</v>
      </c>
      <c r="X233" s="4" t="str">
        <f t="shared" si="423"/>
        <v>1</v>
      </c>
      <c r="Y233" s="209"/>
      <c r="Z233" s="212"/>
      <c r="AA233" s="157">
        <v>43686</v>
      </c>
      <c r="AB233" s="163">
        <v>5.3</v>
      </c>
      <c r="AC233" s="163">
        <v>38.4</v>
      </c>
      <c r="AD233" s="163">
        <v>2.8</v>
      </c>
      <c r="AE233" s="163">
        <v>4.82</v>
      </c>
      <c r="AF233" s="70">
        <f t="shared" si="424"/>
        <v>6.25</v>
      </c>
      <c r="AG233" s="4" t="str">
        <f t="shared" si="425"/>
        <v>6</v>
      </c>
      <c r="AH233" s="4" t="str">
        <f t="shared" si="426"/>
        <v>3</v>
      </c>
      <c r="AI233" s="4" t="str">
        <f t="shared" si="427"/>
        <v>6</v>
      </c>
      <c r="AJ233" s="4" t="str">
        <f t="shared" si="428"/>
        <v>10</v>
      </c>
      <c r="AK233" s="209"/>
      <c r="AL233" s="212"/>
      <c r="AM233" s="157">
        <v>43686</v>
      </c>
      <c r="AN233" s="163">
        <v>2.7</v>
      </c>
      <c r="AO233" s="163">
        <v>56.8</v>
      </c>
      <c r="AP233" s="163">
        <v>5.9</v>
      </c>
      <c r="AQ233" s="163">
        <v>1.96</v>
      </c>
      <c r="AR233" s="70">
        <f t="shared" si="429"/>
        <v>4</v>
      </c>
      <c r="AS233" s="4" t="str">
        <f t="shared" si="430"/>
        <v>1</v>
      </c>
      <c r="AT233" s="4" t="str">
        <f t="shared" si="431"/>
        <v>6</v>
      </c>
      <c r="AU233" s="4" t="str">
        <f t="shared" si="432"/>
        <v>3</v>
      </c>
      <c r="AV233" s="4" t="str">
        <f t="shared" si="433"/>
        <v>6</v>
      </c>
      <c r="AW233" s="209"/>
      <c r="AX233" s="212"/>
      <c r="AY233" s="157">
        <v>43686</v>
      </c>
      <c r="AZ233" s="163">
        <v>2.7</v>
      </c>
      <c r="BA233" s="163">
        <v>33.9</v>
      </c>
      <c r="BB233" s="163">
        <v>3.5</v>
      </c>
      <c r="BC233" s="163">
        <v>3.87</v>
      </c>
      <c r="BD233" s="70">
        <f t="shared" si="434"/>
        <v>5</v>
      </c>
      <c r="BE233" s="4" t="str">
        <f t="shared" si="435"/>
        <v>1</v>
      </c>
      <c r="BF233" s="4" t="str">
        <f t="shared" si="436"/>
        <v>3</v>
      </c>
      <c r="BG233" s="4" t="str">
        <f t="shared" si="437"/>
        <v>6</v>
      </c>
      <c r="BH233" s="4" t="str">
        <f t="shared" si="438"/>
        <v>10</v>
      </c>
      <c r="BI233" s="209"/>
      <c r="BJ233" s="212"/>
      <c r="BK233" s="157">
        <v>43686</v>
      </c>
      <c r="BL233" s="144" t="s">
        <v>73</v>
      </c>
      <c r="BM233" s="147" t="s">
        <v>73</v>
      </c>
      <c r="BN233" s="144" t="s">
        <v>73</v>
      </c>
      <c r="BO233" s="144" t="s">
        <v>73</v>
      </c>
      <c r="BP233" s="70" t="s">
        <v>33</v>
      </c>
      <c r="BQ233" s="4" t="s">
        <v>33</v>
      </c>
      <c r="BR233" s="4" t="s">
        <v>33</v>
      </c>
      <c r="BS233" s="4" t="s">
        <v>33</v>
      </c>
      <c r="BT233" s="4" t="s">
        <v>33</v>
      </c>
      <c r="BU233" s="209"/>
      <c r="BV233" s="212"/>
      <c r="BW233" s="157">
        <v>43698</v>
      </c>
      <c r="BX233" s="163">
        <v>6.6</v>
      </c>
      <c r="BY233" s="163">
        <v>76.5</v>
      </c>
      <c r="BZ233" s="163">
        <v>3.8</v>
      </c>
      <c r="CA233" s="163">
        <v>0.64</v>
      </c>
      <c r="CB233" s="70">
        <f t="shared" si="439"/>
        <v>5.25</v>
      </c>
      <c r="CC233" s="4" t="str">
        <f t="shared" si="440"/>
        <v>6</v>
      </c>
      <c r="CD233" s="4" t="str">
        <f t="shared" si="441"/>
        <v>6</v>
      </c>
      <c r="CE233" s="4" t="str">
        <f t="shared" si="442"/>
        <v>6</v>
      </c>
      <c r="CF233" s="4" t="str">
        <f t="shared" si="443"/>
        <v>3</v>
      </c>
      <c r="CG233" s="212"/>
      <c r="CH233" s="212"/>
      <c r="CI233" s="157">
        <v>43698</v>
      </c>
      <c r="CJ233" s="163">
        <v>6.1</v>
      </c>
      <c r="CK233" s="163">
        <v>26.9</v>
      </c>
      <c r="CL233" s="163">
        <v>2.9</v>
      </c>
      <c r="CM233" s="163">
        <v>2.2599999999999998</v>
      </c>
      <c r="CN233" s="70">
        <f t="shared" si="354"/>
        <v>5.25</v>
      </c>
      <c r="CO233" s="4" t="str">
        <f t="shared" si="355"/>
        <v>6</v>
      </c>
      <c r="CP233" s="4" t="str">
        <f t="shared" si="356"/>
        <v>3</v>
      </c>
      <c r="CQ233" s="4" t="str">
        <f t="shared" si="357"/>
        <v>6</v>
      </c>
      <c r="CR233" s="4" t="str">
        <f t="shared" si="358"/>
        <v>6</v>
      </c>
      <c r="CS233" s="212"/>
      <c r="CT233" s="212"/>
      <c r="CU233" s="157">
        <v>43698</v>
      </c>
      <c r="CV233" s="163">
        <v>6.2</v>
      </c>
      <c r="CW233" s="163">
        <v>19.2</v>
      </c>
      <c r="CX233" s="163">
        <v>3.3</v>
      </c>
      <c r="CY233" s="163">
        <v>0.32</v>
      </c>
      <c r="CZ233" s="70">
        <f t="shared" si="359"/>
        <v>3.5</v>
      </c>
      <c r="DA233" s="4" t="str">
        <f t="shared" si="360"/>
        <v>6</v>
      </c>
      <c r="DB233" s="4" t="str">
        <f t="shared" si="361"/>
        <v>1</v>
      </c>
      <c r="DC233" s="4" t="str">
        <f t="shared" si="362"/>
        <v>6</v>
      </c>
      <c r="DD233" s="4" t="str">
        <f t="shared" si="363"/>
        <v>1</v>
      </c>
      <c r="DE233" s="212"/>
      <c r="DF233" s="212"/>
      <c r="DG233" s="157">
        <v>43698</v>
      </c>
      <c r="DH233" s="163">
        <v>6.5</v>
      </c>
      <c r="DI233" s="163">
        <v>148</v>
      </c>
      <c r="DJ233" s="163">
        <v>2.2999999999999998</v>
      </c>
      <c r="DK233" s="163">
        <v>2.48</v>
      </c>
      <c r="DL233" s="70">
        <f t="shared" si="364"/>
        <v>7</v>
      </c>
      <c r="DM233" s="4" t="str">
        <f t="shared" si="365"/>
        <v>6</v>
      </c>
      <c r="DN233" s="4" t="str">
        <f t="shared" si="366"/>
        <v>10</v>
      </c>
      <c r="DO233" s="4" t="str">
        <f t="shared" si="367"/>
        <v>6</v>
      </c>
      <c r="DP233" s="4" t="str">
        <f t="shared" si="368"/>
        <v>6</v>
      </c>
      <c r="DQ233" s="212"/>
      <c r="DR233" s="212"/>
      <c r="DS233" s="157">
        <v>43698</v>
      </c>
      <c r="DT233" s="162">
        <v>6</v>
      </c>
      <c r="DU233" s="163">
        <v>175</v>
      </c>
      <c r="DV233" s="163">
        <v>2.4</v>
      </c>
      <c r="DW233" s="163">
        <v>3.28</v>
      </c>
      <c r="DX233" s="70">
        <f t="shared" si="369"/>
        <v>8</v>
      </c>
      <c r="DY233" s="4" t="str">
        <f t="shared" si="370"/>
        <v>6</v>
      </c>
      <c r="DZ233" s="4" t="str">
        <f t="shared" si="371"/>
        <v>10</v>
      </c>
      <c r="EA233" s="4" t="str">
        <f t="shared" si="372"/>
        <v>6</v>
      </c>
      <c r="EB233" s="4" t="str">
        <f t="shared" si="373"/>
        <v>10</v>
      </c>
      <c r="EC233" s="212"/>
      <c r="ED233" s="212"/>
      <c r="EE233" s="157">
        <v>43698</v>
      </c>
      <c r="EF233" s="163">
        <v>6.2</v>
      </c>
      <c r="EG233" s="163">
        <v>115</v>
      </c>
      <c r="EH233" s="163">
        <v>2.4</v>
      </c>
      <c r="EI233" s="163">
        <v>1.65</v>
      </c>
      <c r="EJ233" s="70">
        <f t="shared" si="374"/>
        <v>7</v>
      </c>
      <c r="EK233" s="4" t="str">
        <f t="shared" si="375"/>
        <v>6</v>
      </c>
      <c r="EL233" s="4" t="str">
        <f t="shared" si="376"/>
        <v>10</v>
      </c>
      <c r="EM233" s="4" t="str">
        <f t="shared" si="377"/>
        <v>6</v>
      </c>
      <c r="EN233" s="4" t="str">
        <f t="shared" si="378"/>
        <v>6</v>
      </c>
      <c r="EO233" s="212"/>
      <c r="EP233" s="212"/>
      <c r="EQ233" s="157">
        <v>43698</v>
      </c>
      <c r="ER233" s="163">
        <v>6.1</v>
      </c>
      <c r="ES233" s="163">
        <v>31.6</v>
      </c>
      <c r="ET233" s="163">
        <v>2.2999999999999998</v>
      </c>
      <c r="EU233" s="163">
        <v>4.91</v>
      </c>
      <c r="EV233" s="70">
        <f t="shared" si="379"/>
        <v>6.25</v>
      </c>
      <c r="EW233" s="4" t="str">
        <f t="shared" si="380"/>
        <v>6</v>
      </c>
      <c r="EX233" s="4" t="str">
        <f t="shared" si="381"/>
        <v>3</v>
      </c>
      <c r="EY233" s="4" t="str">
        <f t="shared" si="382"/>
        <v>6</v>
      </c>
      <c r="EZ233" s="4" t="str">
        <f t="shared" si="383"/>
        <v>10</v>
      </c>
      <c r="FA233" s="212"/>
      <c r="FB233" s="212"/>
      <c r="FC233" s="157">
        <v>43698</v>
      </c>
      <c r="FD233" s="163">
        <v>6.4</v>
      </c>
      <c r="FE233" s="162">
        <v>74</v>
      </c>
      <c r="FF233" s="163">
        <v>3.2</v>
      </c>
      <c r="FG233" s="181">
        <v>2.2999999999999998</v>
      </c>
      <c r="FH233" s="70">
        <f t="shared" si="384"/>
        <v>6</v>
      </c>
      <c r="FI233" s="4" t="str">
        <f t="shared" si="385"/>
        <v>6</v>
      </c>
      <c r="FJ233" s="4" t="str">
        <f t="shared" si="386"/>
        <v>6</v>
      </c>
      <c r="FK233" s="4" t="str">
        <f t="shared" si="387"/>
        <v>6</v>
      </c>
      <c r="FL233" s="4" t="str">
        <f t="shared" si="388"/>
        <v>6</v>
      </c>
      <c r="FM233" s="212"/>
      <c r="FN233" s="212"/>
      <c r="FO233" s="157">
        <v>43698</v>
      </c>
      <c r="FP233" s="162">
        <v>6</v>
      </c>
      <c r="FQ233" s="163">
        <v>39.1</v>
      </c>
      <c r="FR233" s="163">
        <v>2.5</v>
      </c>
      <c r="FS233" s="163">
        <v>2.0499999999999998</v>
      </c>
      <c r="FT233" s="70">
        <f t="shared" si="389"/>
        <v>5.25</v>
      </c>
      <c r="FU233" s="4" t="str">
        <f t="shared" si="390"/>
        <v>6</v>
      </c>
      <c r="FV233" s="4" t="str">
        <f t="shared" si="391"/>
        <v>3</v>
      </c>
      <c r="FW233" s="4" t="str">
        <f t="shared" si="392"/>
        <v>6</v>
      </c>
      <c r="FX233" s="4" t="str">
        <f t="shared" si="393"/>
        <v>6</v>
      </c>
      <c r="FY233" s="212"/>
      <c r="FZ233" s="212"/>
      <c r="GA233" s="157">
        <v>43698</v>
      </c>
      <c r="GB233" s="163">
        <v>7.4</v>
      </c>
      <c r="GC233" s="162">
        <v>35</v>
      </c>
      <c r="GD233" s="163">
        <v>1.3</v>
      </c>
      <c r="GE233" s="181">
        <v>3.2</v>
      </c>
      <c r="GF233" s="70">
        <f t="shared" si="394"/>
        <v>7.25</v>
      </c>
      <c r="GG233" s="4" t="str">
        <f t="shared" si="395"/>
        <v>6</v>
      </c>
      <c r="GH233" s="4" t="str">
        <f t="shared" si="396"/>
        <v>3</v>
      </c>
      <c r="GI233" s="4" t="str">
        <f t="shared" si="397"/>
        <v>10</v>
      </c>
      <c r="GJ233" s="4" t="str">
        <f t="shared" si="398"/>
        <v>10</v>
      </c>
      <c r="GK233" s="212"/>
      <c r="GL233" s="212"/>
      <c r="GM233" s="157">
        <v>43698</v>
      </c>
      <c r="GN233" s="163">
        <v>6.8</v>
      </c>
      <c r="GO233" s="163">
        <v>16.600000000000001</v>
      </c>
      <c r="GP233" s="162">
        <v>1</v>
      </c>
      <c r="GQ233" s="181">
        <v>7</v>
      </c>
      <c r="GR233" s="70">
        <f t="shared" si="399"/>
        <v>6.75</v>
      </c>
      <c r="GS233" s="4" t="str">
        <f t="shared" si="400"/>
        <v>6</v>
      </c>
      <c r="GT233" s="4" t="str">
        <f t="shared" si="401"/>
        <v>1</v>
      </c>
      <c r="GU233" s="4" t="str">
        <f t="shared" si="402"/>
        <v>10</v>
      </c>
      <c r="GV233" s="4" t="str">
        <f t="shared" si="403"/>
        <v>10</v>
      </c>
      <c r="GW233" s="212"/>
      <c r="GX233" s="212"/>
      <c r="GY233" s="157">
        <v>43698</v>
      </c>
      <c r="GZ233" s="163">
        <v>6.3</v>
      </c>
      <c r="HA233" s="163">
        <v>20.9</v>
      </c>
      <c r="HB233" s="163">
        <v>1.9</v>
      </c>
      <c r="HC233" s="163">
        <v>4.76</v>
      </c>
      <c r="HD233" s="70">
        <f t="shared" si="404"/>
        <v>7.25</v>
      </c>
      <c r="HE233" s="4" t="str">
        <f t="shared" si="405"/>
        <v>6</v>
      </c>
      <c r="HF233" s="4" t="str">
        <f t="shared" si="406"/>
        <v>3</v>
      </c>
      <c r="HG233" s="4" t="str">
        <f t="shared" si="407"/>
        <v>10</v>
      </c>
      <c r="HH233" s="4" t="str">
        <f t="shared" si="408"/>
        <v>10</v>
      </c>
      <c r="HI233" s="212"/>
      <c r="HJ233" s="212"/>
      <c r="HK233" s="157">
        <v>43698</v>
      </c>
      <c r="HL233" s="163">
        <v>6.1</v>
      </c>
      <c r="HM233" s="163">
        <v>11.5</v>
      </c>
      <c r="HN233" s="163">
        <v>1.2</v>
      </c>
      <c r="HO233" s="163">
        <v>6.32</v>
      </c>
      <c r="HP233" s="70">
        <f t="shared" si="409"/>
        <v>6.75</v>
      </c>
      <c r="HQ233" s="4" t="str">
        <f t="shared" si="410"/>
        <v>6</v>
      </c>
      <c r="HR233" s="4" t="str">
        <f t="shared" si="411"/>
        <v>1</v>
      </c>
      <c r="HS233" s="4" t="str">
        <f t="shared" si="412"/>
        <v>10</v>
      </c>
      <c r="HT233" s="4" t="str">
        <f t="shared" si="413"/>
        <v>10</v>
      </c>
    </row>
    <row r="234" spans="1:228" x14ac:dyDescent="0.25">
      <c r="A234" s="209"/>
      <c r="B234" s="212"/>
      <c r="C234" s="132">
        <v>43720</v>
      </c>
      <c r="D234" s="76">
        <v>1.2</v>
      </c>
      <c r="E234" s="76">
        <v>52.6</v>
      </c>
      <c r="F234" s="76">
        <v>4.5999999999999996</v>
      </c>
      <c r="G234" s="76">
        <v>1.39</v>
      </c>
      <c r="H234" s="70">
        <f t="shared" ref="H234" si="444">(I234+J234+K234+L234)/4</f>
        <v>4</v>
      </c>
      <c r="I234" s="4" t="str">
        <f t="shared" ref="I234" si="445">IF(D234&lt;=3,"1",IF(D234&lt;5,"3",IF(D234&lt;=15,"6",IF(D234&gt;15,"10"))))</f>
        <v>1</v>
      </c>
      <c r="J234" s="4" t="str">
        <f t="shared" ref="J234" si="446">IF(E234&lt;=20,"1",IF(E234&lt;=49.9,"3",IF(E234&lt;=100,"6",IF(E234&gt;100,"10"))))</f>
        <v>6</v>
      </c>
      <c r="K234" s="4" t="str">
        <f t="shared" ref="K234" si="447">IF(F234&gt;=6.5,"1",IF(F234&gt;=4.6,"3",IF(F234&gt;=2,"6",IF(F234&gt;=0,"10"))))</f>
        <v>3</v>
      </c>
      <c r="L234" s="4" t="str">
        <f t="shared" ref="L234" si="448">IF(G234&lt;=0.5,"1",IF(G234&lt;1,"3",IF(G234&lt;=3,"6",IF(G234&gt;=3,"10"))))</f>
        <v>6</v>
      </c>
      <c r="M234" s="209"/>
      <c r="N234" s="212"/>
      <c r="O234" s="132">
        <v>43720</v>
      </c>
      <c r="P234" s="76">
        <v>1</v>
      </c>
      <c r="Q234" s="76">
        <v>39.700000000000003</v>
      </c>
      <c r="R234" s="76">
        <v>7.3</v>
      </c>
      <c r="S234" s="76">
        <v>0.06</v>
      </c>
      <c r="T234" s="70">
        <f t="shared" si="419"/>
        <v>1.5</v>
      </c>
      <c r="U234" s="4" t="str">
        <f t="shared" si="420"/>
        <v>1</v>
      </c>
      <c r="V234" s="4" t="str">
        <f t="shared" si="421"/>
        <v>3</v>
      </c>
      <c r="W234" s="4" t="str">
        <f t="shared" si="422"/>
        <v>1</v>
      </c>
      <c r="X234" s="4" t="str">
        <f t="shared" si="423"/>
        <v>1</v>
      </c>
      <c r="Y234" s="209"/>
      <c r="Z234" s="212"/>
      <c r="AA234" s="132">
        <v>43720</v>
      </c>
      <c r="AB234" s="76">
        <v>3.1</v>
      </c>
      <c r="AC234" s="76">
        <v>41.2</v>
      </c>
      <c r="AD234" s="76">
        <v>3.8</v>
      </c>
      <c r="AE234" s="76">
        <v>2.2400000000000002</v>
      </c>
      <c r="AF234" s="70">
        <f t="shared" si="424"/>
        <v>4.5</v>
      </c>
      <c r="AG234" s="4" t="str">
        <f t="shared" si="425"/>
        <v>3</v>
      </c>
      <c r="AH234" s="4" t="str">
        <f t="shared" si="426"/>
        <v>3</v>
      </c>
      <c r="AI234" s="4" t="str">
        <f t="shared" si="427"/>
        <v>6</v>
      </c>
      <c r="AJ234" s="4" t="str">
        <f t="shared" si="428"/>
        <v>6</v>
      </c>
      <c r="AK234" s="209"/>
      <c r="AL234" s="212"/>
      <c r="AM234" s="132">
        <v>43720</v>
      </c>
      <c r="AN234" s="76">
        <v>2.2999999999999998</v>
      </c>
      <c r="AO234" s="76">
        <v>63.5</v>
      </c>
      <c r="AP234" s="76">
        <v>6</v>
      </c>
      <c r="AQ234" s="76">
        <v>1.1299999999999999</v>
      </c>
      <c r="AR234" s="70">
        <f t="shared" si="429"/>
        <v>4</v>
      </c>
      <c r="AS234" s="4" t="str">
        <f t="shared" si="430"/>
        <v>1</v>
      </c>
      <c r="AT234" s="4" t="str">
        <f t="shared" si="431"/>
        <v>6</v>
      </c>
      <c r="AU234" s="4" t="str">
        <f t="shared" si="432"/>
        <v>3</v>
      </c>
      <c r="AV234" s="4" t="str">
        <f t="shared" si="433"/>
        <v>6</v>
      </c>
      <c r="AW234" s="209"/>
      <c r="AX234" s="212"/>
      <c r="AY234" s="132">
        <v>43720</v>
      </c>
      <c r="AZ234" s="76">
        <v>2.5</v>
      </c>
      <c r="BA234" s="76">
        <v>67.900000000000006</v>
      </c>
      <c r="BB234" s="76">
        <v>4.5999999999999996</v>
      </c>
      <c r="BC234" s="76">
        <v>1.76</v>
      </c>
      <c r="BD234" s="70">
        <f t="shared" si="434"/>
        <v>4</v>
      </c>
      <c r="BE234" s="4" t="str">
        <f t="shared" si="435"/>
        <v>1</v>
      </c>
      <c r="BF234" s="4" t="str">
        <f t="shared" si="436"/>
        <v>6</v>
      </c>
      <c r="BG234" s="4" t="str">
        <f t="shared" si="437"/>
        <v>3</v>
      </c>
      <c r="BH234" s="4" t="str">
        <f t="shared" si="438"/>
        <v>6</v>
      </c>
      <c r="BI234" s="209"/>
      <c r="BJ234" s="212"/>
      <c r="BK234" s="132">
        <v>43720</v>
      </c>
      <c r="BL234" s="144" t="s">
        <v>73</v>
      </c>
      <c r="BM234" s="147" t="s">
        <v>73</v>
      </c>
      <c r="BN234" s="144" t="s">
        <v>73</v>
      </c>
      <c r="BO234" s="144" t="s">
        <v>73</v>
      </c>
      <c r="BP234" s="70" t="s">
        <v>33</v>
      </c>
      <c r="BQ234" s="4" t="s">
        <v>33</v>
      </c>
      <c r="BR234" s="4" t="s">
        <v>33</v>
      </c>
      <c r="BS234" s="4" t="s">
        <v>33</v>
      </c>
      <c r="BT234" s="4" t="s">
        <v>33</v>
      </c>
      <c r="BU234" s="209"/>
      <c r="BV234" s="212"/>
      <c r="BW234" s="132">
        <v>43727</v>
      </c>
      <c r="BX234" s="168">
        <v>5.6</v>
      </c>
      <c r="BY234" s="168">
        <v>65.5</v>
      </c>
      <c r="BZ234" s="168">
        <v>5.6</v>
      </c>
      <c r="CA234" s="76">
        <v>3.16</v>
      </c>
      <c r="CB234" s="70">
        <f t="shared" si="439"/>
        <v>6.25</v>
      </c>
      <c r="CC234" s="4" t="str">
        <f t="shared" si="440"/>
        <v>6</v>
      </c>
      <c r="CD234" s="4" t="str">
        <f t="shared" si="441"/>
        <v>6</v>
      </c>
      <c r="CE234" s="4" t="str">
        <f t="shared" si="442"/>
        <v>3</v>
      </c>
      <c r="CF234" s="4" t="str">
        <f t="shared" si="443"/>
        <v>10</v>
      </c>
      <c r="CG234" s="212"/>
      <c r="CH234" s="212"/>
      <c r="CI234" s="153">
        <v>43727</v>
      </c>
      <c r="CJ234" s="168">
        <v>5.8</v>
      </c>
      <c r="CK234" s="168">
        <v>31</v>
      </c>
      <c r="CL234" s="168">
        <v>4.7</v>
      </c>
      <c r="CM234" s="76">
        <v>1.1200000000000001</v>
      </c>
      <c r="CN234" s="70">
        <f t="shared" si="354"/>
        <v>4.5</v>
      </c>
      <c r="CO234" s="4" t="str">
        <f t="shared" si="355"/>
        <v>6</v>
      </c>
      <c r="CP234" s="4" t="str">
        <f t="shared" si="356"/>
        <v>3</v>
      </c>
      <c r="CQ234" s="4" t="str">
        <f t="shared" si="357"/>
        <v>3</v>
      </c>
      <c r="CR234" s="4" t="str">
        <f t="shared" si="358"/>
        <v>6</v>
      </c>
      <c r="CS234" s="212"/>
      <c r="CT234" s="212"/>
      <c r="CU234" s="153">
        <v>43727</v>
      </c>
      <c r="CV234" s="168">
        <v>5.8</v>
      </c>
      <c r="CW234" s="168">
        <v>5</v>
      </c>
      <c r="CX234" s="168">
        <v>7.2</v>
      </c>
      <c r="CY234" s="76">
        <v>0.32</v>
      </c>
      <c r="CZ234" s="70">
        <f t="shared" si="359"/>
        <v>2.25</v>
      </c>
      <c r="DA234" s="4" t="str">
        <f t="shared" si="360"/>
        <v>6</v>
      </c>
      <c r="DB234" s="4" t="str">
        <f t="shared" si="361"/>
        <v>1</v>
      </c>
      <c r="DC234" s="4" t="str">
        <f t="shared" si="362"/>
        <v>1</v>
      </c>
      <c r="DD234" s="4" t="str">
        <f t="shared" si="363"/>
        <v>1</v>
      </c>
      <c r="DE234" s="212"/>
      <c r="DF234" s="212"/>
      <c r="DG234" s="153">
        <v>43727</v>
      </c>
      <c r="DH234" s="76">
        <v>5</v>
      </c>
      <c r="DI234" s="76">
        <v>20.8</v>
      </c>
      <c r="DJ234" s="76">
        <v>2.8</v>
      </c>
      <c r="DK234" s="76">
        <v>2.0499999999999998</v>
      </c>
      <c r="DL234" s="70">
        <f t="shared" si="364"/>
        <v>5.25</v>
      </c>
      <c r="DM234" s="4" t="str">
        <f t="shared" si="365"/>
        <v>6</v>
      </c>
      <c r="DN234" s="4" t="str">
        <f t="shared" si="366"/>
        <v>3</v>
      </c>
      <c r="DO234" s="4" t="str">
        <f t="shared" si="367"/>
        <v>6</v>
      </c>
      <c r="DP234" s="4" t="str">
        <f t="shared" si="368"/>
        <v>6</v>
      </c>
      <c r="DQ234" s="212"/>
      <c r="DR234" s="212"/>
      <c r="DS234" s="153">
        <v>43727</v>
      </c>
      <c r="DT234" s="76">
        <v>6.6</v>
      </c>
      <c r="DU234" s="76">
        <v>13</v>
      </c>
      <c r="DV234" s="76">
        <v>1.6</v>
      </c>
      <c r="DW234" s="76">
        <v>3.1</v>
      </c>
      <c r="DX234" s="70">
        <f t="shared" si="369"/>
        <v>6.75</v>
      </c>
      <c r="DY234" s="4" t="str">
        <f t="shared" si="370"/>
        <v>6</v>
      </c>
      <c r="DZ234" s="4" t="str">
        <f t="shared" si="371"/>
        <v>1</v>
      </c>
      <c r="EA234" s="4" t="str">
        <f t="shared" si="372"/>
        <v>10</v>
      </c>
      <c r="EB234" s="4" t="str">
        <f t="shared" si="373"/>
        <v>10</v>
      </c>
      <c r="EC234" s="212"/>
      <c r="ED234" s="212"/>
      <c r="EE234" s="153">
        <v>43727</v>
      </c>
      <c r="EF234" s="76">
        <v>5.9</v>
      </c>
      <c r="EG234" s="76">
        <v>20</v>
      </c>
      <c r="EH234" s="76">
        <v>4</v>
      </c>
      <c r="EI234" s="76">
        <v>4.57</v>
      </c>
      <c r="EJ234" s="70">
        <f t="shared" si="374"/>
        <v>5.75</v>
      </c>
      <c r="EK234" s="4" t="str">
        <f t="shared" si="375"/>
        <v>6</v>
      </c>
      <c r="EL234" s="4" t="str">
        <f t="shared" si="376"/>
        <v>1</v>
      </c>
      <c r="EM234" s="4" t="str">
        <f t="shared" si="377"/>
        <v>6</v>
      </c>
      <c r="EN234" s="4" t="str">
        <f t="shared" si="378"/>
        <v>10</v>
      </c>
      <c r="EO234" s="212"/>
      <c r="EP234" s="212"/>
      <c r="EQ234" s="153">
        <v>43727</v>
      </c>
      <c r="ER234" s="168">
        <v>10.5</v>
      </c>
      <c r="ES234" s="168">
        <v>22</v>
      </c>
      <c r="ET234" s="168">
        <v>1</v>
      </c>
      <c r="EU234" s="168">
        <v>6.2</v>
      </c>
      <c r="EV234" s="70">
        <f t="shared" si="379"/>
        <v>7.25</v>
      </c>
      <c r="EW234" s="4" t="str">
        <f t="shared" si="380"/>
        <v>6</v>
      </c>
      <c r="EX234" s="4" t="str">
        <f t="shared" si="381"/>
        <v>3</v>
      </c>
      <c r="EY234" s="4" t="str">
        <f t="shared" si="382"/>
        <v>10</v>
      </c>
      <c r="EZ234" s="4" t="str">
        <f t="shared" si="383"/>
        <v>10</v>
      </c>
      <c r="FA234" s="212"/>
      <c r="FB234" s="212"/>
      <c r="FC234" s="153">
        <v>43727</v>
      </c>
      <c r="FD234" s="76">
        <v>5.4</v>
      </c>
      <c r="FE234" s="76">
        <v>14</v>
      </c>
      <c r="FF234" s="76">
        <v>1.1000000000000001</v>
      </c>
      <c r="FG234" s="76">
        <v>4.21</v>
      </c>
      <c r="FH234" s="70">
        <f t="shared" si="384"/>
        <v>6.75</v>
      </c>
      <c r="FI234" s="4" t="str">
        <f t="shared" si="385"/>
        <v>6</v>
      </c>
      <c r="FJ234" s="4" t="str">
        <f t="shared" si="386"/>
        <v>1</v>
      </c>
      <c r="FK234" s="4" t="str">
        <f t="shared" si="387"/>
        <v>10</v>
      </c>
      <c r="FL234" s="4" t="str">
        <f t="shared" si="388"/>
        <v>10</v>
      </c>
      <c r="FM234" s="212"/>
      <c r="FN234" s="212"/>
      <c r="FO234" s="153">
        <v>43727</v>
      </c>
      <c r="FP234" s="76">
        <v>6.4</v>
      </c>
      <c r="FQ234" s="76">
        <v>9</v>
      </c>
      <c r="FR234" s="76">
        <v>2.2999999999999998</v>
      </c>
      <c r="FS234" s="76">
        <v>4.2699999999999996</v>
      </c>
      <c r="FT234" s="70">
        <f t="shared" si="389"/>
        <v>5.75</v>
      </c>
      <c r="FU234" s="4" t="str">
        <f t="shared" si="390"/>
        <v>6</v>
      </c>
      <c r="FV234" s="4" t="str">
        <f t="shared" si="391"/>
        <v>1</v>
      </c>
      <c r="FW234" s="4" t="str">
        <f t="shared" si="392"/>
        <v>6</v>
      </c>
      <c r="FX234" s="4" t="str">
        <f t="shared" si="393"/>
        <v>10</v>
      </c>
      <c r="FY234" s="212"/>
      <c r="FZ234" s="212"/>
      <c r="GA234" s="153">
        <v>43727</v>
      </c>
      <c r="GB234" s="76">
        <v>5.9</v>
      </c>
      <c r="GC234" s="76">
        <v>34</v>
      </c>
      <c r="GD234" s="76">
        <v>2.2000000000000002</v>
      </c>
      <c r="GE234" s="76">
        <v>3.98</v>
      </c>
      <c r="GF234" s="70">
        <f t="shared" si="394"/>
        <v>6.25</v>
      </c>
      <c r="GG234" s="4" t="str">
        <f t="shared" si="395"/>
        <v>6</v>
      </c>
      <c r="GH234" s="4" t="str">
        <f t="shared" si="396"/>
        <v>3</v>
      </c>
      <c r="GI234" s="4" t="str">
        <f t="shared" si="397"/>
        <v>6</v>
      </c>
      <c r="GJ234" s="4" t="str">
        <f t="shared" si="398"/>
        <v>10</v>
      </c>
      <c r="GK234" s="212"/>
      <c r="GL234" s="212"/>
      <c r="GM234" s="153">
        <v>43727</v>
      </c>
      <c r="GN234" s="76">
        <v>6</v>
      </c>
      <c r="GO234" s="76">
        <v>9</v>
      </c>
      <c r="GP234" s="76">
        <v>1.2</v>
      </c>
      <c r="GQ234" s="76">
        <v>11.2</v>
      </c>
      <c r="GR234" s="70">
        <f t="shared" si="399"/>
        <v>6.75</v>
      </c>
      <c r="GS234" s="4" t="str">
        <f t="shared" si="400"/>
        <v>6</v>
      </c>
      <c r="GT234" s="4" t="str">
        <f t="shared" si="401"/>
        <v>1</v>
      </c>
      <c r="GU234" s="4" t="str">
        <f t="shared" si="402"/>
        <v>10</v>
      </c>
      <c r="GV234" s="4" t="str">
        <f t="shared" si="403"/>
        <v>10</v>
      </c>
      <c r="GW234" s="212"/>
      <c r="GX234" s="212"/>
      <c r="GY234" s="153">
        <v>43727</v>
      </c>
      <c r="GZ234" s="76">
        <v>5.0999999999999996</v>
      </c>
      <c r="HA234" s="76">
        <v>57</v>
      </c>
      <c r="HB234" s="76">
        <v>5.8</v>
      </c>
      <c r="HC234" s="76">
        <v>4.68</v>
      </c>
      <c r="HD234" s="70">
        <f t="shared" si="404"/>
        <v>6.25</v>
      </c>
      <c r="HE234" s="4" t="str">
        <f t="shared" si="405"/>
        <v>6</v>
      </c>
      <c r="HF234" s="4" t="str">
        <f t="shared" si="406"/>
        <v>6</v>
      </c>
      <c r="HG234" s="4" t="str">
        <f t="shared" si="407"/>
        <v>3</v>
      </c>
      <c r="HH234" s="4" t="str">
        <f t="shared" si="408"/>
        <v>10</v>
      </c>
      <c r="HI234" s="212"/>
      <c r="HJ234" s="212"/>
      <c r="HK234" s="153">
        <v>43727</v>
      </c>
      <c r="HL234" s="76">
        <v>5.2</v>
      </c>
      <c r="HM234" s="76">
        <v>11</v>
      </c>
      <c r="HN234" s="76">
        <v>1.2</v>
      </c>
      <c r="HO234" s="76">
        <v>8.9499999999999993</v>
      </c>
      <c r="HP234" s="70">
        <f t="shared" si="409"/>
        <v>6.75</v>
      </c>
      <c r="HQ234" s="4" t="str">
        <f t="shared" si="410"/>
        <v>6</v>
      </c>
      <c r="HR234" s="4" t="str">
        <f t="shared" si="411"/>
        <v>1</v>
      </c>
      <c r="HS234" s="4" t="str">
        <f t="shared" si="412"/>
        <v>10</v>
      </c>
      <c r="HT234" s="4" t="str">
        <f t="shared" si="413"/>
        <v>10</v>
      </c>
    </row>
    <row r="235" spans="1:228" x14ac:dyDescent="0.25">
      <c r="A235" s="209"/>
      <c r="B235" s="212"/>
      <c r="C235" s="132">
        <v>43746</v>
      </c>
      <c r="D235" s="146">
        <v>1</v>
      </c>
      <c r="E235" s="144">
        <v>20.6</v>
      </c>
      <c r="F235" s="144">
        <v>9</v>
      </c>
      <c r="G235" s="147">
        <v>0.03</v>
      </c>
      <c r="H235" s="104">
        <f t="shared" ref="H235" si="449">(I235+J235+K235+L235)/4</f>
        <v>1.5</v>
      </c>
      <c r="I235" s="4" t="str">
        <f t="shared" ref="I235" si="450">IF(D235&lt;=3,"1",IF(D235&lt;5,"3",IF(D235&lt;=15,"6",IF(D235&gt;15,"10"))))</f>
        <v>1</v>
      </c>
      <c r="J235" s="4" t="str">
        <f t="shared" ref="J235" si="451">IF(E235&lt;=20,"1",IF(E235&lt;=49.9,"3",IF(E235&lt;=100,"6",IF(E235&gt;100,"10"))))</f>
        <v>3</v>
      </c>
      <c r="K235" s="4" t="str">
        <f t="shared" ref="K235" si="452">IF(F235&gt;=6.5,"1",IF(F235&gt;=4.6,"3",IF(F235&gt;=2,"6",IF(F235&gt;=0,"10"))))</f>
        <v>1</v>
      </c>
      <c r="L235" s="4" t="str">
        <f t="shared" ref="L235" si="453">IF(G235&lt;=0.5,"1",IF(G235&lt;1,"3",IF(G235&lt;=3,"6",IF(G235&gt;=3,"10"))))</f>
        <v>1</v>
      </c>
      <c r="M235" s="209"/>
      <c r="N235" s="212"/>
      <c r="O235" s="132">
        <v>43746</v>
      </c>
      <c r="P235" s="146">
        <v>1</v>
      </c>
      <c r="Q235" s="144">
        <v>15.7</v>
      </c>
      <c r="R235" s="144">
        <v>8.8000000000000007</v>
      </c>
      <c r="S235" s="147">
        <v>0.04</v>
      </c>
      <c r="T235" s="104">
        <f t="shared" si="419"/>
        <v>1</v>
      </c>
      <c r="U235" s="4" t="str">
        <f t="shared" si="420"/>
        <v>1</v>
      </c>
      <c r="V235" s="4" t="str">
        <f t="shared" si="421"/>
        <v>1</v>
      </c>
      <c r="W235" s="4" t="str">
        <f t="shared" si="422"/>
        <v>1</v>
      </c>
      <c r="X235" s="4" t="str">
        <f t="shared" si="423"/>
        <v>1</v>
      </c>
      <c r="Y235" s="209"/>
      <c r="Z235" s="212"/>
      <c r="AA235" s="132">
        <v>43746</v>
      </c>
      <c r="AB235" s="146">
        <v>2.2999999999999998</v>
      </c>
      <c r="AC235" s="144">
        <v>23.9</v>
      </c>
      <c r="AD235" s="144">
        <v>1.4</v>
      </c>
      <c r="AE235" s="147">
        <v>6.68</v>
      </c>
      <c r="AF235" s="104">
        <f t="shared" si="424"/>
        <v>6</v>
      </c>
      <c r="AG235" s="4" t="str">
        <f t="shared" si="425"/>
        <v>1</v>
      </c>
      <c r="AH235" s="4" t="str">
        <f t="shared" si="426"/>
        <v>3</v>
      </c>
      <c r="AI235" s="4" t="str">
        <f t="shared" si="427"/>
        <v>10</v>
      </c>
      <c r="AJ235" s="4" t="str">
        <f t="shared" si="428"/>
        <v>10</v>
      </c>
      <c r="AK235" s="209"/>
      <c r="AL235" s="212"/>
      <c r="AM235" s="132">
        <v>43746</v>
      </c>
      <c r="AN235" s="146">
        <v>2.8</v>
      </c>
      <c r="AO235" s="144">
        <v>30.3</v>
      </c>
      <c r="AP235" s="144">
        <v>6.2</v>
      </c>
      <c r="AQ235" s="147">
        <v>3.49</v>
      </c>
      <c r="AR235" s="104">
        <f t="shared" si="429"/>
        <v>4.25</v>
      </c>
      <c r="AS235" s="4" t="str">
        <f t="shared" si="430"/>
        <v>1</v>
      </c>
      <c r="AT235" s="4" t="str">
        <f t="shared" si="431"/>
        <v>3</v>
      </c>
      <c r="AU235" s="4" t="str">
        <f t="shared" si="432"/>
        <v>3</v>
      </c>
      <c r="AV235" s="4" t="str">
        <f t="shared" si="433"/>
        <v>10</v>
      </c>
      <c r="AW235" s="209"/>
      <c r="AX235" s="212"/>
      <c r="AY235" s="132">
        <v>43746</v>
      </c>
      <c r="AZ235" s="146">
        <v>3.5</v>
      </c>
      <c r="BA235" s="144">
        <v>21.2</v>
      </c>
      <c r="BB235" s="144">
        <v>4.9000000000000004</v>
      </c>
      <c r="BC235" s="147">
        <v>7.62</v>
      </c>
      <c r="BD235" s="104">
        <f t="shared" si="434"/>
        <v>4.75</v>
      </c>
      <c r="BE235" s="4" t="str">
        <f t="shared" si="435"/>
        <v>3</v>
      </c>
      <c r="BF235" s="4" t="str">
        <f t="shared" si="436"/>
        <v>3</v>
      </c>
      <c r="BG235" s="4" t="str">
        <f t="shared" si="437"/>
        <v>3</v>
      </c>
      <c r="BH235" s="4" t="str">
        <f t="shared" si="438"/>
        <v>10</v>
      </c>
      <c r="BI235" s="209"/>
      <c r="BJ235" s="212"/>
      <c r="BK235" s="132">
        <v>43746</v>
      </c>
      <c r="BL235" s="146">
        <v>3.8</v>
      </c>
      <c r="BM235" s="144">
        <v>20.399999999999999</v>
      </c>
      <c r="BN235" s="144">
        <v>1.9</v>
      </c>
      <c r="BO235" s="147">
        <v>3.45</v>
      </c>
      <c r="BP235" s="104">
        <f t="shared" ref="BP235:BP237" si="454">(BQ235+BR235+BS235+BT235)/4</f>
        <v>6.5</v>
      </c>
      <c r="BQ235" s="4" t="str">
        <f t="shared" ref="BQ235:BQ237" si="455">IF(BL235&lt;=3,"1",IF(BL235&lt;5,"3",IF(BL235&lt;=15,"6",IF(BL235&gt;15,"10"))))</f>
        <v>3</v>
      </c>
      <c r="BR235" s="4" t="str">
        <f t="shared" ref="BR235:BR237" si="456">IF(BM235&lt;=20,"1",IF(BM235&lt;=49.9,"3",IF(BM235&lt;=100,"6",IF(BM235&gt;100,"10"))))</f>
        <v>3</v>
      </c>
      <c r="BS235" s="4" t="str">
        <f t="shared" ref="BS235:BS237" si="457">IF(BN235&gt;=6.5,"1",IF(BN235&gt;=4.6,"3",IF(BN235&gt;=2,"6",IF(BN235&gt;=0,"10"))))</f>
        <v>10</v>
      </c>
      <c r="BT235" s="4" t="str">
        <f t="shared" ref="BT235:BT237" si="458">IF(BO235&lt;=0.5,"1",IF(BO235&lt;1,"3",IF(BO235&lt;=3,"6",IF(BO235&gt;=3,"10"))))</f>
        <v>10</v>
      </c>
      <c r="BU235" s="209"/>
      <c r="BV235" s="212"/>
      <c r="BW235" s="132">
        <v>43743</v>
      </c>
      <c r="BX235" s="171">
        <v>87</v>
      </c>
      <c r="BY235" s="171">
        <v>47.2</v>
      </c>
      <c r="BZ235" s="171">
        <v>0.2</v>
      </c>
      <c r="CA235" s="144">
        <v>49.6</v>
      </c>
      <c r="CB235" s="70">
        <f t="shared" si="439"/>
        <v>8.25</v>
      </c>
      <c r="CC235" s="4" t="str">
        <f t="shared" si="440"/>
        <v>10</v>
      </c>
      <c r="CD235" s="4" t="str">
        <f t="shared" si="441"/>
        <v>3</v>
      </c>
      <c r="CE235" s="4" t="str">
        <f t="shared" si="442"/>
        <v>10</v>
      </c>
      <c r="CF235" s="4" t="str">
        <f t="shared" si="443"/>
        <v>10</v>
      </c>
      <c r="CG235" s="212"/>
      <c r="CH235" s="212"/>
      <c r="CI235" s="153">
        <v>43743</v>
      </c>
      <c r="CJ235" s="171">
        <v>9.1</v>
      </c>
      <c r="CK235" s="171">
        <v>2.14</v>
      </c>
      <c r="CL235" s="171">
        <v>5.9</v>
      </c>
      <c r="CM235" s="144">
        <v>2.14</v>
      </c>
      <c r="CN235" s="70">
        <f t="shared" si="354"/>
        <v>4</v>
      </c>
      <c r="CO235" s="4" t="str">
        <f t="shared" si="355"/>
        <v>6</v>
      </c>
      <c r="CP235" s="4" t="str">
        <f t="shared" si="356"/>
        <v>1</v>
      </c>
      <c r="CQ235" s="4" t="str">
        <f t="shared" si="357"/>
        <v>3</v>
      </c>
      <c r="CR235" s="4" t="str">
        <f t="shared" si="358"/>
        <v>6</v>
      </c>
      <c r="CS235" s="212"/>
      <c r="CT235" s="212"/>
      <c r="CU235" s="153">
        <v>43743</v>
      </c>
      <c r="CV235" s="171">
        <v>8.6999999999999993</v>
      </c>
      <c r="CW235" s="171">
        <v>5.8</v>
      </c>
      <c r="CX235" s="171">
        <v>5.8</v>
      </c>
      <c r="CY235" s="144">
        <v>3.12</v>
      </c>
      <c r="CZ235" s="70">
        <f t="shared" si="359"/>
        <v>5</v>
      </c>
      <c r="DA235" s="4" t="str">
        <f t="shared" si="360"/>
        <v>6</v>
      </c>
      <c r="DB235" s="4" t="str">
        <f t="shared" si="361"/>
        <v>1</v>
      </c>
      <c r="DC235" s="4" t="str">
        <f t="shared" si="362"/>
        <v>3</v>
      </c>
      <c r="DD235" s="4" t="str">
        <f t="shared" si="363"/>
        <v>10</v>
      </c>
      <c r="DE235" s="212"/>
      <c r="DF235" s="212"/>
      <c r="DG235" s="153">
        <v>43743</v>
      </c>
      <c r="DH235" s="144">
        <v>8.8000000000000007</v>
      </c>
      <c r="DI235" s="144">
        <v>25.5</v>
      </c>
      <c r="DJ235" s="146">
        <v>2.6</v>
      </c>
      <c r="DK235" s="144">
        <v>13.2</v>
      </c>
      <c r="DL235" s="70">
        <f t="shared" si="364"/>
        <v>6.25</v>
      </c>
      <c r="DM235" s="4" t="str">
        <f t="shared" si="365"/>
        <v>6</v>
      </c>
      <c r="DN235" s="4" t="str">
        <f t="shared" si="366"/>
        <v>3</v>
      </c>
      <c r="DO235" s="4" t="str">
        <f t="shared" si="367"/>
        <v>6</v>
      </c>
      <c r="DP235" s="4" t="str">
        <f t="shared" si="368"/>
        <v>10</v>
      </c>
      <c r="DQ235" s="212"/>
      <c r="DR235" s="212"/>
      <c r="DS235" s="153">
        <v>43743</v>
      </c>
      <c r="DT235" s="144">
        <v>9.1</v>
      </c>
      <c r="DU235" s="144">
        <v>26.5</v>
      </c>
      <c r="DV235" s="146">
        <v>3.8</v>
      </c>
      <c r="DW235" s="144">
        <v>14.9</v>
      </c>
      <c r="DX235" s="70">
        <f t="shared" si="369"/>
        <v>6.25</v>
      </c>
      <c r="DY235" s="4" t="str">
        <f t="shared" si="370"/>
        <v>6</v>
      </c>
      <c r="DZ235" s="4" t="str">
        <f t="shared" si="371"/>
        <v>3</v>
      </c>
      <c r="EA235" s="4" t="str">
        <f t="shared" si="372"/>
        <v>6</v>
      </c>
      <c r="EB235" s="4" t="str">
        <f t="shared" si="373"/>
        <v>10</v>
      </c>
      <c r="EC235" s="212"/>
      <c r="ED235" s="212"/>
      <c r="EE235" s="153">
        <v>43743</v>
      </c>
      <c r="EF235" s="144">
        <v>9.3000000000000007</v>
      </c>
      <c r="EG235" s="144">
        <v>11</v>
      </c>
      <c r="EH235" s="146">
        <v>3.8</v>
      </c>
      <c r="EI235" s="144">
        <v>17.399999999999999</v>
      </c>
      <c r="EJ235" s="70">
        <f t="shared" si="374"/>
        <v>5.75</v>
      </c>
      <c r="EK235" s="4" t="str">
        <f t="shared" si="375"/>
        <v>6</v>
      </c>
      <c r="EL235" s="4" t="str">
        <f t="shared" si="376"/>
        <v>1</v>
      </c>
      <c r="EM235" s="4" t="str">
        <f t="shared" si="377"/>
        <v>6</v>
      </c>
      <c r="EN235" s="4" t="str">
        <f t="shared" si="378"/>
        <v>10</v>
      </c>
      <c r="EO235" s="212"/>
      <c r="EP235" s="212"/>
      <c r="EQ235" s="153">
        <v>43743</v>
      </c>
      <c r="ER235" s="171">
        <v>18.8</v>
      </c>
      <c r="ES235" s="171">
        <v>15.8</v>
      </c>
      <c r="ET235" s="171">
        <v>1.6</v>
      </c>
      <c r="EU235" s="171">
        <v>30</v>
      </c>
      <c r="EV235" s="70">
        <f t="shared" si="379"/>
        <v>7.75</v>
      </c>
      <c r="EW235" s="4" t="str">
        <f t="shared" si="380"/>
        <v>10</v>
      </c>
      <c r="EX235" s="4" t="str">
        <f t="shared" si="381"/>
        <v>1</v>
      </c>
      <c r="EY235" s="4" t="str">
        <f t="shared" si="382"/>
        <v>10</v>
      </c>
      <c r="EZ235" s="4" t="str">
        <f t="shared" si="383"/>
        <v>10</v>
      </c>
      <c r="FA235" s="212"/>
      <c r="FB235" s="212"/>
      <c r="FC235" s="153">
        <v>43743</v>
      </c>
      <c r="FD235" s="144">
        <v>12.1</v>
      </c>
      <c r="FE235" s="144">
        <v>37</v>
      </c>
      <c r="FF235" s="146">
        <v>2.2000000000000002</v>
      </c>
      <c r="FG235" s="144">
        <v>11.3</v>
      </c>
      <c r="FH235" s="70">
        <f t="shared" si="384"/>
        <v>6.25</v>
      </c>
      <c r="FI235" s="4" t="str">
        <f t="shared" si="385"/>
        <v>6</v>
      </c>
      <c r="FJ235" s="4" t="str">
        <f t="shared" si="386"/>
        <v>3</v>
      </c>
      <c r="FK235" s="4" t="str">
        <f t="shared" si="387"/>
        <v>6</v>
      </c>
      <c r="FL235" s="4" t="str">
        <f t="shared" si="388"/>
        <v>10</v>
      </c>
      <c r="FM235" s="212"/>
      <c r="FN235" s="212"/>
      <c r="FO235" s="153">
        <v>43743</v>
      </c>
      <c r="FP235" s="144">
        <v>11.9</v>
      </c>
      <c r="FQ235" s="144">
        <v>42</v>
      </c>
      <c r="FR235" s="146">
        <v>3.1</v>
      </c>
      <c r="FS235" s="144">
        <v>16</v>
      </c>
      <c r="FT235" s="70">
        <f t="shared" si="389"/>
        <v>6.25</v>
      </c>
      <c r="FU235" s="4" t="str">
        <f t="shared" si="390"/>
        <v>6</v>
      </c>
      <c r="FV235" s="4" t="str">
        <f t="shared" si="391"/>
        <v>3</v>
      </c>
      <c r="FW235" s="4" t="str">
        <f t="shared" si="392"/>
        <v>6</v>
      </c>
      <c r="FX235" s="4" t="str">
        <f t="shared" si="393"/>
        <v>10</v>
      </c>
      <c r="FY235" s="212"/>
      <c r="FZ235" s="212"/>
      <c r="GA235" s="153">
        <v>43743</v>
      </c>
      <c r="GB235" s="144">
        <v>10.3</v>
      </c>
      <c r="GC235" s="144">
        <v>28</v>
      </c>
      <c r="GD235" s="146">
        <v>2.8</v>
      </c>
      <c r="GE235" s="144">
        <v>14.5</v>
      </c>
      <c r="GF235" s="70">
        <f t="shared" si="394"/>
        <v>6.25</v>
      </c>
      <c r="GG235" s="4" t="str">
        <f t="shared" si="395"/>
        <v>6</v>
      </c>
      <c r="GH235" s="4" t="str">
        <f t="shared" si="396"/>
        <v>3</v>
      </c>
      <c r="GI235" s="4" t="str">
        <f t="shared" si="397"/>
        <v>6</v>
      </c>
      <c r="GJ235" s="4" t="str">
        <f t="shared" si="398"/>
        <v>10</v>
      </c>
      <c r="GK235" s="212"/>
      <c r="GL235" s="212"/>
      <c r="GM235" s="153">
        <v>43743</v>
      </c>
      <c r="GN235" s="144">
        <v>10.7</v>
      </c>
      <c r="GO235" s="144">
        <v>13.5</v>
      </c>
      <c r="GP235" s="146">
        <v>1.4</v>
      </c>
      <c r="GQ235" s="144">
        <v>21.2</v>
      </c>
      <c r="GR235" s="70">
        <f t="shared" si="399"/>
        <v>6.75</v>
      </c>
      <c r="GS235" s="4" t="str">
        <f t="shared" si="400"/>
        <v>6</v>
      </c>
      <c r="GT235" s="4" t="str">
        <f t="shared" si="401"/>
        <v>1</v>
      </c>
      <c r="GU235" s="4" t="str">
        <f t="shared" si="402"/>
        <v>10</v>
      </c>
      <c r="GV235" s="4" t="str">
        <f t="shared" si="403"/>
        <v>10</v>
      </c>
      <c r="GW235" s="212"/>
      <c r="GX235" s="212"/>
      <c r="GY235" s="153">
        <v>43743</v>
      </c>
      <c r="GZ235" s="144">
        <v>13.3</v>
      </c>
      <c r="HA235" s="144">
        <v>28</v>
      </c>
      <c r="HB235" s="146">
        <v>1.9</v>
      </c>
      <c r="HC235" s="144">
        <v>21.3</v>
      </c>
      <c r="HD235" s="70">
        <f t="shared" si="404"/>
        <v>7.25</v>
      </c>
      <c r="HE235" s="4" t="str">
        <f t="shared" si="405"/>
        <v>6</v>
      </c>
      <c r="HF235" s="4" t="str">
        <f t="shared" si="406"/>
        <v>3</v>
      </c>
      <c r="HG235" s="4" t="str">
        <f t="shared" si="407"/>
        <v>10</v>
      </c>
      <c r="HH235" s="4" t="str">
        <f t="shared" si="408"/>
        <v>10</v>
      </c>
      <c r="HI235" s="212"/>
      <c r="HJ235" s="212"/>
      <c r="HK235" s="153">
        <v>43743</v>
      </c>
      <c r="HL235" s="144">
        <v>22.2</v>
      </c>
      <c r="HM235" s="144">
        <v>15.9</v>
      </c>
      <c r="HN235" s="146">
        <v>1.4</v>
      </c>
      <c r="HO235" s="144">
        <v>17.5</v>
      </c>
      <c r="HP235" s="70">
        <f t="shared" si="409"/>
        <v>7.75</v>
      </c>
      <c r="HQ235" s="4" t="str">
        <f t="shared" si="410"/>
        <v>10</v>
      </c>
      <c r="HR235" s="4" t="str">
        <f t="shared" si="411"/>
        <v>1</v>
      </c>
      <c r="HS235" s="4" t="str">
        <f t="shared" si="412"/>
        <v>10</v>
      </c>
      <c r="HT235" s="4" t="str">
        <f t="shared" si="413"/>
        <v>10</v>
      </c>
    </row>
    <row r="236" spans="1:228" x14ac:dyDescent="0.25">
      <c r="A236" s="209"/>
      <c r="B236" s="212"/>
      <c r="C236" s="150">
        <v>43775</v>
      </c>
      <c r="D236" s="149" t="s">
        <v>30</v>
      </c>
      <c r="E236" s="78" t="s">
        <v>30</v>
      </c>
      <c r="F236" s="78" t="s">
        <v>30</v>
      </c>
      <c r="G236" s="78" t="s">
        <v>30</v>
      </c>
      <c r="H236" s="70" t="s">
        <v>30</v>
      </c>
      <c r="I236" s="4" t="s">
        <v>30</v>
      </c>
      <c r="J236" s="4" t="s">
        <v>30</v>
      </c>
      <c r="K236" s="4" t="s">
        <v>30</v>
      </c>
      <c r="L236" s="4" t="s">
        <v>30</v>
      </c>
      <c r="M236" s="209"/>
      <c r="N236" s="212"/>
      <c r="O236" s="150">
        <v>43775</v>
      </c>
      <c r="P236" s="149">
        <v>1</v>
      </c>
      <c r="Q236" s="78">
        <v>8.4</v>
      </c>
      <c r="R236" s="78">
        <v>8.6</v>
      </c>
      <c r="S236" s="78">
        <v>0.03</v>
      </c>
      <c r="T236" s="70">
        <f t="shared" si="419"/>
        <v>1</v>
      </c>
      <c r="U236" s="4" t="str">
        <f t="shared" si="420"/>
        <v>1</v>
      </c>
      <c r="V236" s="4" t="str">
        <f t="shared" si="421"/>
        <v>1</v>
      </c>
      <c r="W236" s="4" t="str">
        <f t="shared" si="422"/>
        <v>1</v>
      </c>
      <c r="X236" s="4" t="str">
        <f t="shared" si="423"/>
        <v>1</v>
      </c>
      <c r="Y236" s="209"/>
      <c r="Z236" s="212"/>
      <c r="AA236" s="150">
        <v>43775</v>
      </c>
      <c r="AB236" s="149" t="s">
        <v>30</v>
      </c>
      <c r="AC236" s="78" t="s">
        <v>30</v>
      </c>
      <c r="AD236" s="78" t="s">
        <v>30</v>
      </c>
      <c r="AE236" s="78" t="s">
        <v>30</v>
      </c>
      <c r="AF236" s="70" t="s">
        <v>30</v>
      </c>
      <c r="AG236" s="4" t="s">
        <v>30</v>
      </c>
      <c r="AH236" s="4" t="s">
        <v>30</v>
      </c>
      <c r="AI236" s="4" t="s">
        <v>30</v>
      </c>
      <c r="AJ236" s="4" t="s">
        <v>30</v>
      </c>
      <c r="AK236" s="209"/>
      <c r="AL236" s="212"/>
      <c r="AM236" s="150">
        <v>43775</v>
      </c>
      <c r="AN236" s="149">
        <v>6.7</v>
      </c>
      <c r="AO236" s="78">
        <v>28.9</v>
      </c>
      <c r="AP236" s="78">
        <v>5.3</v>
      </c>
      <c r="AQ236" s="78">
        <v>3.26</v>
      </c>
      <c r="AR236" s="70">
        <f t="shared" si="429"/>
        <v>5.5</v>
      </c>
      <c r="AS236" s="4" t="str">
        <f t="shared" si="430"/>
        <v>6</v>
      </c>
      <c r="AT236" s="4" t="str">
        <f t="shared" si="431"/>
        <v>3</v>
      </c>
      <c r="AU236" s="4" t="str">
        <f t="shared" si="432"/>
        <v>3</v>
      </c>
      <c r="AV236" s="4" t="str">
        <f t="shared" si="433"/>
        <v>10</v>
      </c>
      <c r="AW236" s="209"/>
      <c r="AX236" s="212"/>
      <c r="AY236" s="150">
        <v>43775</v>
      </c>
      <c r="AZ236" s="149">
        <v>3.9</v>
      </c>
      <c r="BA236" s="78">
        <v>8.8000000000000007</v>
      </c>
      <c r="BB236" s="78">
        <v>3.7</v>
      </c>
      <c r="BC236" s="78">
        <v>8.1300000000000008</v>
      </c>
      <c r="BD236" s="70">
        <f t="shared" si="434"/>
        <v>5</v>
      </c>
      <c r="BE236" s="4" t="str">
        <f t="shared" si="435"/>
        <v>3</v>
      </c>
      <c r="BF236" s="4" t="str">
        <f t="shared" si="436"/>
        <v>1</v>
      </c>
      <c r="BG236" s="4" t="str">
        <f t="shared" si="437"/>
        <v>6</v>
      </c>
      <c r="BH236" s="4" t="str">
        <f t="shared" si="438"/>
        <v>10</v>
      </c>
      <c r="BI236" s="209"/>
      <c r="BJ236" s="212"/>
      <c r="BK236" s="150">
        <v>43775</v>
      </c>
      <c r="BL236" s="149">
        <v>2.5</v>
      </c>
      <c r="BM236" s="78">
        <v>11.5</v>
      </c>
      <c r="BN236" s="78">
        <v>2.2000000000000002</v>
      </c>
      <c r="BO236" s="78">
        <v>4.18</v>
      </c>
      <c r="BP236" s="70">
        <f t="shared" si="454"/>
        <v>4.5</v>
      </c>
      <c r="BQ236" s="4" t="str">
        <f t="shared" si="455"/>
        <v>1</v>
      </c>
      <c r="BR236" s="4" t="str">
        <f t="shared" si="456"/>
        <v>1</v>
      </c>
      <c r="BS236" s="4" t="str">
        <f t="shared" si="457"/>
        <v>6</v>
      </c>
      <c r="BT236" s="4" t="str">
        <f t="shared" si="458"/>
        <v>10</v>
      </c>
      <c r="BU236" s="209"/>
      <c r="BV236" s="212"/>
      <c r="BW236" s="150">
        <v>43783</v>
      </c>
      <c r="BX236" s="156">
        <v>6.2</v>
      </c>
      <c r="BY236" s="156">
        <v>14.6</v>
      </c>
      <c r="BZ236" s="156">
        <v>1.5</v>
      </c>
      <c r="CA236" s="71">
        <v>2.4300000000000002</v>
      </c>
      <c r="CB236" s="70">
        <f t="shared" si="439"/>
        <v>5.75</v>
      </c>
      <c r="CC236" s="4" t="str">
        <f t="shared" si="440"/>
        <v>6</v>
      </c>
      <c r="CD236" s="4" t="str">
        <f t="shared" si="441"/>
        <v>1</v>
      </c>
      <c r="CE236" s="4" t="str">
        <f t="shared" si="442"/>
        <v>10</v>
      </c>
      <c r="CF236" s="4" t="str">
        <f t="shared" si="443"/>
        <v>6</v>
      </c>
      <c r="CG236" s="212"/>
      <c r="CH236" s="212"/>
      <c r="CI236" s="154">
        <v>43783</v>
      </c>
      <c r="CJ236" s="156">
        <v>5.2</v>
      </c>
      <c r="CK236" s="156">
        <v>7.4</v>
      </c>
      <c r="CL236" s="156">
        <v>5.0999999999999996</v>
      </c>
      <c r="CM236" s="71">
        <v>0.18</v>
      </c>
      <c r="CN236" s="70">
        <f t="shared" si="354"/>
        <v>2.75</v>
      </c>
      <c r="CO236" s="4" t="str">
        <f t="shared" si="355"/>
        <v>6</v>
      </c>
      <c r="CP236" s="4" t="str">
        <f t="shared" si="356"/>
        <v>1</v>
      </c>
      <c r="CQ236" s="4" t="str">
        <f t="shared" si="357"/>
        <v>3</v>
      </c>
      <c r="CR236" s="4" t="str">
        <f t="shared" si="358"/>
        <v>1</v>
      </c>
      <c r="CS236" s="212"/>
      <c r="CT236" s="212"/>
      <c r="CU236" s="154">
        <v>43783</v>
      </c>
      <c r="CV236" s="156">
        <v>5.2</v>
      </c>
      <c r="CW236" s="156">
        <v>2.5</v>
      </c>
      <c r="CX236" s="156">
        <v>5.5</v>
      </c>
      <c r="CY236" s="71">
        <v>1.57</v>
      </c>
      <c r="CZ236" s="70">
        <f t="shared" si="359"/>
        <v>4</v>
      </c>
      <c r="DA236" s="4" t="str">
        <f t="shared" si="360"/>
        <v>6</v>
      </c>
      <c r="DB236" s="4" t="str">
        <f t="shared" si="361"/>
        <v>1</v>
      </c>
      <c r="DC236" s="4" t="str">
        <f t="shared" si="362"/>
        <v>3</v>
      </c>
      <c r="DD236" s="4" t="str">
        <f t="shared" si="363"/>
        <v>6</v>
      </c>
      <c r="DE236" s="212"/>
      <c r="DF236" s="212"/>
      <c r="DG236" s="154">
        <v>43783</v>
      </c>
      <c r="DH236" s="71">
        <v>6.2</v>
      </c>
      <c r="DI236" s="71">
        <v>2.5</v>
      </c>
      <c r="DJ236" s="71">
        <v>3.7</v>
      </c>
      <c r="DK236" s="71">
        <v>6.76</v>
      </c>
      <c r="DL236" s="70">
        <f t="shared" si="364"/>
        <v>5.75</v>
      </c>
      <c r="DM236" s="4" t="str">
        <f t="shared" si="365"/>
        <v>6</v>
      </c>
      <c r="DN236" s="4" t="str">
        <f t="shared" si="366"/>
        <v>1</v>
      </c>
      <c r="DO236" s="4" t="str">
        <f t="shared" si="367"/>
        <v>6</v>
      </c>
      <c r="DP236" s="4" t="str">
        <f t="shared" si="368"/>
        <v>10</v>
      </c>
      <c r="DQ236" s="212"/>
      <c r="DR236" s="212"/>
      <c r="DS236" s="154">
        <v>43783</v>
      </c>
      <c r="DT236" s="71">
        <v>6.7</v>
      </c>
      <c r="DU236" s="71">
        <v>2.5</v>
      </c>
      <c r="DV236" s="71">
        <v>3.1</v>
      </c>
      <c r="DW236" s="71">
        <v>6.95</v>
      </c>
      <c r="DX236" s="70">
        <f t="shared" si="369"/>
        <v>5.75</v>
      </c>
      <c r="DY236" s="4" t="str">
        <f t="shared" si="370"/>
        <v>6</v>
      </c>
      <c r="DZ236" s="4" t="str">
        <f t="shared" si="371"/>
        <v>1</v>
      </c>
      <c r="EA236" s="4" t="str">
        <f t="shared" si="372"/>
        <v>6</v>
      </c>
      <c r="EB236" s="4" t="str">
        <f t="shared" si="373"/>
        <v>10</v>
      </c>
      <c r="EC236" s="212"/>
      <c r="ED236" s="212"/>
      <c r="EE236" s="154">
        <v>43783</v>
      </c>
      <c r="EF236" s="71">
        <v>12.5</v>
      </c>
      <c r="EG236" s="71">
        <v>11.1</v>
      </c>
      <c r="EH236" s="71">
        <v>4.2</v>
      </c>
      <c r="EI236" s="71">
        <v>12.5</v>
      </c>
      <c r="EJ236" s="70">
        <f t="shared" si="374"/>
        <v>5.75</v>
      </c>
      <c r="EK236" s="4" t="str">
        <f t="shared" si="375"/>
        <v>6</v>
      </c>
      <c r="EL236" s="4" t="str">
        <f t="shared" si="376"/>
        <v>1</v>
      </c>
      <c r="EM236" s="4" t="str">
        <f t="shared" si="377"/>
        <v>6</v>
      </c>
      <c r="EN236" s="4" t="str">
        <f t="shared" si="378"/>
        <v>10</v>
      </c>
      <c r="EO236" s="212"/>
      <c r="EP236" s="212"/>
      <c r="EQ236" s="154">
        <v>43783</v>
      </c>
      <c r="ER236" s="156">
        <v>32.5</v>
      </c>
      <c r="ES236" s="156">
        <v>6</v>
      </c>
      <c r="ET236" s="156">
        <v>1.5</v>
      </c>
      <c r="EU236" s="156">
        <v>21.8</v>
      </c>
      <c r="EV236" s="70">
        <f t="shared" si="379"/>
        <v>7.75</v>
      </c>
      <c r="EW236" s="4" t="str">
        <f t="shared" si="380"/>
        <v>10</v>
      </c>
      <c r="EX236" s="4" t="str">
        <f t="shared" si="381"/>
        <v>1</v>
      </c>
      <c r="EY236" s="4" t="str">
        <f t="shared" si="382"/>
        <v>10</v>
      </c>
      <c r="EZ236" s="4" t="str">
        <f t="shared" si="383"/>
        <v>10</v>
      </c>
      <c r="FA236" s="212"/>
      <c r="FB236" s="212"/>
      <c r="FC236" s="154">
        <v>43783</v>
      </c>
      <c r="FD236" s="71">
        <v>16.7</v>
      </c>
      <c r="FE236" s="71">
        <v>5</v>
      </c>
      <c r="FF236" s="71">
        <v>1.5</v>
      </c>
      <c r="FG236" s="71">
        <v>16.7</v>
      </c>
      <c r="FH236" s="70">
        <f t="shared" si="384"/>
        <v>7.75</v>
      </c>
      <c r="FI236" s="4" t="str">
        <f t="shared" si="385"/>
        <v>10</v>
      </c>
      <c r="FJ236" s="4" t="str">
        <f t="shared" si="386"/>
        <v>1</v>
      </c>
      <c r="FK236" s="4" t="str">
        <f t="shared" si="387"/>
        <v>10</v>
      </c>
      <c r="FL236" s="4" t="str">
        <f t="shared" si="388"/>
        <v>10</v>
      </c>
      <c r="FM236" s="212"/>
      <c r="FN236" s="212"/>
      <c r="FO236" s="154">
        <v>43783</v>
      </c>
      <c r="FP236" s="71">
        <v>8.1</v>
      </c>
      <c r="FQ236" s="71">
        <v>51.5</v>
      </c>
      <c r="FR236" s="71">
        <v>3.6</v>
      </c>
      <c r="FS236" s="71">
        <v>17.2</v>
      </c>
      <c r="FT236" s="70">
        <f t="shared" si="389"/>
        <v>7</v>
      </c>
      <c r="FU236" s="4" t="str">
        <f t="shared" si="390"/>
        <v>6</v>
      </c>
      <c r="FV236" s="4" t="str">
        <f t="shared" si="391"/>
        <v>6</v>
      </c>
      <c r="FW236" s="4" t="str">
        <f t="shared" si="392"/>
        <v>6</v>
      </c>
      <c r="FX236" s="4" t="str">
        <f t="shared" si="393"/>
        <v>10</v>
      </c>
      <c r="FY236" s="212"/>
      <c r="FZ236" s="212"/>
      <c r="GA236" s="154">
        <v>43783</v>
      </c>
      <c r="GB236" s="71">
        <v>12.9</v>
      </c>
      <c r="GC236" s="71">
        <v>5</v>
      </c>
      <c r="GD236" s="71">
        <v>5.0999999999999996</v>
      </c>
      <c r="GE236" s="71">
        <v>12.9</v>
      </c>
      <c r="GF236" s="70">
        <f t="shared" si="394"/>
        <v>5</v>
      </c>
      <c r="GG236" s="4" t="str">
        <f t="shared" si="395"/>
        <v>6</v>
      </c>
      <c r="GH236" s="4" t="str">
        <f t="shared" si="396"/>
        <v>1</v>
      </c>
      <c r="GI236" s="4" t="str">
        <f t="shared" si="397"/>
        <v>3</v>
      </c>
      <c r="GJ236" s="4" t="str">
        <f t="shared" si="398"/>
        <v>10</v>
      </c>
      <c r="GK236" s="212"/>
      <c r="GL236" s="212"/>
      <c r="GM236" s="154">
        <v>43783</v>
      </c>
      <c r="GN236" s="71">
        <v>6.6</v>
      </c>
      <c r="GO236" s="71">
        <v>16.8</v>
      </c>
      <c r="GP236" s="71">
        <v>2.2000000000000002</v>
      </c>
      <c r="GQ236" s="71">
        <v>20.9</v>
      </c>
      <c r="GR236" s="70">
        <f t="shared" si="399"/>
        <v>5.75</v>
      </c>
      <c r="GS236" s="4" t="str">
        <f t="shared" si="400"/>
        <v>6</v>
      </c>
      <c r="GT236" s="4" t="str">
        <f t="shared" si="401"/>
        <v>1</v>
      </c>
      <c r="GU236" s="4" t="str">
        <f t="shared" si="402"/>
        <v>6</v>
      </c>
      <c r="GV236" s="4" t="str">
        <f t="shared" si="403"/>
        <v>10</v>
      </c>
      <c r="GW236" s="212"/>
      <c r="GX236" s="212"/>
      <c r="GY236" s="154">
        <v>43783</v>
      </c>
      <c r="GZ236" s="71">
        <v>8.6</v>
      </c>
      <c r="HA236" s="71">
        <v>2.5</v>
      </c>
      <c r="HB236" s="71">
        <v>2.8</v>
      </c>
      <c r="HC236" s="71">
        <v>12.5</v>
      </c>
      <c r="HD236" s="70">
        <f t="shared" si="404"/>
        <v>5.75</v>
      </c>
      <c r="HE236" s="4" t="str">
        <f t="shared" si="405"/>
        <v>6</v>
      </c>
      <c r="HF236" s="4" t="str">
        <f t="shared" si="406"/>
        <v>1</v>
      </c>
      <c r="HG236" s="4" t="str">
        <f t="shared" si="407"/>
        <v>6</v>
      </c>
      <c r="HH236" s="4" t="str">
        <f t="shared" si="408"/>
        <v>10</v>
      </c>
      <c r="HI236" s="212"/>
      <c r="HJ236" s="212"/>
      <c r="HK236" s="154">
        <v>43783</v>
      </c>
      <c r="HL236" s="71">
        <v>4.7</v>
      </c>
      <c r="HM236" s="71">
        <v>2.5</v>
      </c>
      <c r="HN236" s="71">
        <v>2.6</v>
      </c>
      <c r="HO236" s="71">
        <v>11.5</v>
      </c>
      <c r="HP236" s="70">
        <f t="shared" si="409"/>
        <v>5</v>
      </c>
      <c r="HQ236" s="4" t="str">
        <f t="shared" si="410"/>
        <v>3</v>
      </c>
      <c r="HR236" s="4" t="str">
        <f t="shared" si="411"/>
        <v>1</v>
      </c>
      <c r="HS236" s="4" t="str">
        <f t="shared" si="412"/>
        <v>6</v>
      </c>
      <c r="HT236" s="4" t="str">
        <f t="shared" si="413"/>
        <v>10</v>
      </c>
    </row>
    <row r="237" spans="1:228" ht="17.25" thickBot="1" x14ac:dyDescent="0.3">
      <c r="A237" s="210"/>
      <c r="B237" s="213"/>
      <c r="C237" s="151">
        <v>43805</v>
      </c>
      <c r="D237" s="76" t="s">
        <v>30</v>
      </c>
      <c r="E237" s="76" t="s">
        <v>30</v>
      </c>
      <c r="F237" s="76" t="s">
        <v>30</v>
      </c>
      <c r="G237" s="76" t="s">
        <v>30</v>
      </c>
      <c r="H237" s="70" t="s">
        <v>30</v>
      </c>
      <c r="I237" s="4" t="s">
        <v>30</v>
      </c>
      <c r="J237" s="4" t="s">
        <v>30</v>
      </c>
      <c r="K237" s="4" t="s">
        <v>30</v>
      </c>
      <c r="L237" s="4" t="s">
        <v>30</v>
      </c>
      <c r="M237" s="210"/>
      <c r="N237" s="213"/>
      <c r="O237" s="151">
        <v>43805</v>
      </c>
      <c r="P237" s="76">
        <v>1</v>
      </c>
      <c r="Q237" s="76">
        <v>11.2</v>
      </c>
      <c r="R237" s="76">
        <v>9.3000000000000007</v>
      </c>
      <c r="S237" s="76">
        <v>0.08</v>
      </c>
      <c r="T237" s="70">
        <f t="shared" si="419"/>
        <v>1</v>
      </c>
      <c r="U237" s="4" t="str">
        <f t="shared" si="420"/>
        <v>1</v>
      </c>
      <c r="V237" s="4" t="str">
        <f t="shared" si="421"/>
        <v>1</v>
      </c>
      <c r="W237" s="4" t="str">
        <f t="shared" si="422"/>
        <v>1</v>
      </c>
      <c r="X237" s="4" t="str">
        <f t="shared" si="423"/>
        <v>1</v>
      </c>
      <c r="Y237" s="210"/>
      <c r="Z237" s="213"/>
      <c r="AA237" s="151">
        <v>43805</v>
      </c>
      <c r="AB237" s="76" t="s">
        <v>30</v>
      </c>
      <c r="AC237" s="76" t="s">
        <v>30</v>
      </c>
      <c r="AD237" s="76" t="s">
        <v>30</v>
      </c>
      <c r="AE237" s="76" t="s">
        <v>30</v>
      </c>
      <c r="AF237" s="70" t="s">
        <v>30</v>
      </c>
      <c r="AG237" s="4" t="s">
        <v>30</v>
      </c>
      <c r="AH237" s="4" t="s">
        <v>30</v>
      </c>
      <c r="AI237" s="4" t="s">
        <v>30</v>
      </c>
      <c r="AJ237" s="4" t="s">
        <v>30</v>
      </c>
      <c r="AK237" s="210"/>
      <c r="AL237" s="213"/>
      <c r="AM237" s="151">
        <v>43805</v>
      </c>
      <c r="AN237" s="76">
        <v>7.8</v>
      </c>
      <c r="AO237" s="76">
        <v>30.4</v>
      </c>
      <c r="AP237" s="76">
        <v>5.0999999999999996</v>
      </c>
      <c r="AQ237" s="76">
        <v>6.17</v>
      </c>
      <c r="AR237" s="70">
        <f t="shared" si="429"/>
        <v>5.5</v>
      </c>
      <c r="AS237" s="4" t="str">
        <f t="shared" si="430"/>
        <v>6</v>
      </c>
      <c r="AT237" s="4" t="str">
        <f t="shared" si="431"/>
        <v>3</v>
      </c>
      <c r="AU237" s="4" t="str">
        <f t="shared" si="432"/>
        <v>3</v>
      </c>
      <c r="AV237" s="4" t="str">
        <f t="shared" si="433"/>
        <v>10</v>
      </c>
      <c r="AW237" s="210"/>
      <c r="AX237" s="213"/>
      <c r="AY237" s="151">
        <v>43805</v>
      </c>
      <c r="AZ237" s="76">
        <v>5.4</v>
      </c>
      <c r="BA237" s="76">
        <v>12.3</v>
      </c>
      <c r="BB237" s="76">
        <v>2.9</v>
      </c>
      <c r="BC237" s="76">
        <v>7.93</v>
      </c>
      <c r="BD237" s="70">
        <f t="shared" si="434"/>
        <v>5.75</v>
      </c>
      <c r="BE237" s="4" t="str">
        <f t="shared" si="435"/>
        <v>6</v>
      </c>
      <c r="BF237" s="4" t="str">
        <f t="shared" si="436"/>
        <v>1</v>
      </c>
      <c r="BG237" s="4" t="str">
        <f t="shared" si="437"/>
        <v>6</v>
      </c>
      <c r="BH237" s="4" t="str">
        <f t="shared" si="438"/>
        <v>10</v>
      </c>
      <c r="BI237" s="210"/>
      <c r="BJ237" s="213"/>
      <c r="BK237" s="151">
        <v>43805</v>
      </c>
      <c r="BL237" s="76">
        <v>2.2999999999999998</v>
      </c>
      <c r="BM237" s="76">
        <v>8</v>
      </c>
      <c r="BN237" s="76">
        <v>2.7</v>
      </c>
      <c r="BO237" s="76">
        <v>3.81</v>
      </c>
      <c r="BP237" s="70">
        <f t="shared" si="454"/>
        <v>4.5</v>
      </c>
      <c r="BQ237" s="4" t="str">
        <f t="shared" si="455"/>
        <v>1</v>
      </c>
      <c r="BR237" s="4" t="str">
        <f t="shared" si="456"/>
        <v>1</v>
      </c>
      <c r="BS237" s="4" t="str">
        <f t="shared" si="457"/>
        <v>6</v>
      </c>
      <c r="BT237" s="4" t="str">
        <f t="shared" si="458"/>
        <v>10</v>
      </c>
      <c r="BU237" s="210"/>
      <c r="BV237" s="213"/>
      <c r="BW237" s="151">
        <v>43803</v>
      </c>
      <c r="BX237" s="168">
        <v>38.299999999999997</v>
      </c>
      <c r="BY237" s="168">
        <v>51</v>
      </c>
      <c r="BZ237" s="168">
        <v>0.9</v>
      </c>
      <c r="CA237" s="76">
        <v>71.2</v>
      </c>
      <c r="CB237" s="70">
        <f t="shared" si="439"/>
        <v>9</v>
      </c>
      <c r="CC237" s="4" t="str">
        <f t="shared" si="440"/>
        <v>10</v>
      </c>
      <c r="CD237" s="4" t="str">
        <f t="shared" si="441"/>
        <v>6</v>
      </c>
      <c r="CE237" s="4" t="str">
        <f t="shared" si="442"/>
        <v>10</v>
      </c>
      <c r="CF237" s="4" t="str">
        <f t="shared" si="443"/>
        <v>10</v>
      </c>
      <c r="CG237" s="213"/>
      <c r="CH237" s="213"/>
      <c r="CI237" s="155">
        <v>43803</v>
      </c>
      <c r="CJ237" s="168">
        <v>7.4</v>
      </c>
      <c r="CK237" s="168">
        <v>38.5</v>
      </c>
      <c r="CL237" s="168">
        <v>6.4</v>
      </c>
      <c r="CM237" s="76">
        <v>0.96</v>
      </c>
      <c r="CN237" s="70">
        <f t="shared" si="354"/>
        <v>3.75</v>
      </c>
      <c r="CO237" s="4" t="str">
        <f t="shared" si="355"/>
        <v>6</v>
      </c>
      <c r="CP237" s="4" t="str">
        <f t="shared" si="356"/>
        <v>3</v>
      </c>
      <c r="CQ237" s="4" t="str">
        <f t="shared" si="357"/>
        <v>3</v>
      </c>
      <c r="CR237" s="4" t="str">
        <f t="shared" si="358"/>
        <v>3</v>
      </c>
      <c r="CS237" s="213"/>
      <c r="CT237" s="213"/>
      <c r="CU237" s="155">
        <v>43803</v>
      </c>
      <c r="CV237" s="168">
        <v>7.2</v>
      </c>
      <c r="CW237" s="168">
        <v>2.8</v>
      </c>
      <c r="CX237" s="168">
        <v>5.9</v>
      </c>
      <c r="CY237" s="76">
        <v>0.23</v>
      </c>
      <c r="CZ237" s="70">
        <f t="shared" si="359"/>
        <v>2.75</v>
      </c>
      <c r="DA237" s="4" t="str">
        <f t="shared" si="360"/>
        <v>6</v>
      </c>
      <c r="DB237" s="4" t="str">
        <f t="shared" si="361"/>
        <v>1</v>
      </c>
      <c r="DC237" s="4" t="str">
        <f t="shared" si="362"/>
        <v>3</v>
      </c>
      <c r="DD237" s="4" t="str">
        <f t="shared" si="363"/>
        <v>1</v>
      </c>
      <c r="DE237" s="213"/>
      <c r="DF237" s="213"/>
      <c r="DG237" s="155">
        <v>43803</v>
      </c>
      <c r="DH237" s="76">
        <v>7</v>
      </c>
      <c r="DI237" s="76">
        <v>12</v>
      </c>
      <c r="DJ237" s="76">
        <v>2.4</v>
      </c>
      <c r="DK237" s="76">
        <v>14.9</v>
      </c>
      <c r="DL237" s="70">
        <f t="shared" si="364"/>
        <v>5.75</v>
      </c>
      <c r="DM237" s="4" t="str">
        <f t="shared" si="365"/>
        <v>6</v>
      </c>
      <c r="DN237" s="4" t="str">
        <f t="shared" si="366"/>
        <v>1</v>
      </c>
      <c r="DO237" s="4" t="str">
        <f t="shared" si="367"/>
        <v>6</v>
      </c>
      <c r="DP237" s="4" t="str">
        <f t="shared" si="368"/>
        <v>10</v>
      </c>
      <c r="DQ237" s="213"/>
      <c r="DR237" s="213"/>
      <c r="DS237" s="155">
        <v>43803</v>
      </c>
      <c r="DT237" s="76">
        <v>5.9</v>
      </c>
      <c r="DU237" s="76">
        <v>15.8</v>
      </c>
      <c r="DV237" s="76">
        <v>2.2999999999999998</v>
      </c>
      <c r="DW237" s="76">
        <v>10.8</v>
      </c>
      <c r="DX237" s="70">
        <f t="shared" si="369"/>
        <v>5.75</v>
      </c>
      <c r="DY237" s="4" t="str">
        <f t="shared" si="370"/>
        <v>6</v>
      </c>
      <c r="DZ237" s="4" t="str">
        <f t="shared" si="371"/>
        <v>1</v>
      </c>
      <c r="EA237" s="4" t="str">
        <f t="shared" si="372"/>
        <v>6</v>
      </c>
      <c r="EB237" s="4" t="str">
        <f t="shared" si="373"/>
        <v>10</v>
      </c>
      <c r="EC237" s="213"/>
      <c r="ED237" s="213"/>
      <c r="EE237" s="155">
        <v>43803</v>
      </c>
      <c r="EF237" s="76">
        <v>6.6</v>
      </c>
      <c r="EG237" s="76">
        <v>22.5</v>
      </c>
      <c r="EH237" s="76">
        <v>4.4000000000000004</v>
      </c>
      <c r="EI237" s="76">
        <v>9.73</v>
      </c>
      <c r="EJ237" s="70">
        <f t="shared" si="374"/>
        <v>6.25</v>
      </c>
      <c r="EK237" s="4" t="str">
        <f t="shared" si="375"/>
        <v>6</v>
      </c>
      <c r="EL237" s="4" t="str">
        <f t="shared" si="376"/>
        <v>3</v>
      </c>
      <c r="EM237" s="4" t="str">
        <f t="shared" si="377"/>
        <v>6</v>
      </c>
      <c r="EN237" s="4" t="str">
        <f t="shared" si="378"/>
        <v>10</v>
      </c>
      <c r="EO237" s="213"/>
      <c r="EP237" s="213"/>
      <c r="EQ237" s="155">
        <v>43803</v>
      </c>
      <c r="ER237" s="168">
        <v>25.9</v>
      </c>
      <c r="ES237" s="168">
        <v>13.8</v>
      </c>
      <c r="ET237" s="168">
        <v>1</v>
      </c>
      <c r="EU237" s="168">
        <v>28.5</v>
      </c>
      <c r="EV237" s="70">
        <f t="shared" si="379"/>
        <v>7.75</v>
      </c>
      <c r="EW237" s="4" t="str">
        <f t="shared" si="380"/>
        <v>10</v>
      </c>
      <c r="EX237" s="4" t="str">
        <f t="shared" si="381"/>
        <v>1</v>
      </c>
      <c r="EY237" s="4" t="str">
        <f t="shared" si="382"/>
        <v>10</v>
      </c>
      <c r="EZ237" s="4" t="str">
        <f t="shared" si="383"/>
        <v>10</v>
      </c>
      <c r="FA237" s="213"/>
      <c r="FB237" s="213"/>
      <c r="FC237" s="155">
        <v>43803</v>
      </c>
      <c r="FD237" s="76">
        <v>11.4</v>
      </c>
      <c r="FE237" s="76">
        <v>5.8</v>
      </c>
      <c r="FF237" s="76">
        <v>1.6</v>
      </c>
      <c r="FG237" s="76">
        <v>20</v>
      </c>
      <c r="FH237" s="70">
        <f t="shared" si="384"/>
        <v>6.75</v>
      </c>
      <c r="FI237" s="4" t="str">
        <f t="shared" si="385"/>
        <v>6</v>
      </c>
      <c r="FJ237" s="4" t="str">
        <f t="shared" si="386"/>
        <v>1</v>
      </c>
      <c r="FK237" s="4" t="str">
        <f t="shared" si="387"/>
        <v>10</v>
      </c>
      <c r="FL237" s="4" t="str">
        <f t="shared" si="388"/>
        <v>10</v>
      </c>
      <c r="FM237" s="213"/>
      <c r="FN237" s="213"/>
      <c r="FO237" s="155">
        <v>43803</v>
      </c>
      <c r="FP237" s="76">
        <v>10</v>
      </c>
      <c r="FQ237" s="76">
        <v>48.8</v>
      </c>
      <c r="FR237" s="76">
        <v>5.6</v>
      </c>
      <c r="FS237" s="76">
        <v>10.8</v>
      </c>
      <c r="FT237" s="70">
        <f t="shared" si="389"/>
        <v>5.5</v>
      </c>
      <c r="FU237" s="4" t="str">
        <f t="shared" si="390"/>
        <v>6</v>
      </c>
      <c r="FV237" s="4" t="str">
        <f t="shared" si="391"/>
        <v>3</v>
      </c>
      <c r="FW237" s="4" t="str">
        <f t="shared" si="392"/>
        <v>3</v>
      </c>
      <c r="FX237" s="4" t="str">
        <f t="shared" si="393"/>
        <v>10</v>
      </c>
      <c r="FY237" s="213"/>
      <c r="FZ237" s="213"/>
      <c r="GA237" s="155">
        <v>43803</v>
      </c>
      <c r="GB237" s="76">
        <v>6.6</v>
      </c>
      <c r="GC237" s="76">
        <v>53.2</v>
      </c>
      <c r="GD237" s="76">
        <v>5</v>
      </c>
      <c r="GE237" s="76">
        <v>13.1</v>
      </c>
      <c r="GF237" s="70">
        <f t="shared" si="394"/>
        <v>6.25</v>
      </c>
      <c r="GG237" s="4" t="str">
        <f t="shared" si="395"/>
        <v>6</v>
      </c>
      <c r="GH237" s="4" t="str">
        <f t="shared" si="396"/>
        <v>6</v>
      </c>
      <c r="GI237" s="4" t="str">
        <f t="shared" si="397"/>
        <v>3</v>
      </c>
      <c r="GJ237" s="4" t="str">
        <f t="shared" si="398"/>
        <v>10</v>
      </c>
      <c r="GK237" s="213"/>
      <c r="GL237" s="213"/>
      <c r="GM237" s="155">
        <v>43803</v>
      </c>
      <c r="GN237" s="76">
        <v>17.399999999999999</v>
      </c>
      <c r="GO237" s="76">
        <v>35.799999999999997</v>
      </c>
      <c r="GP237" s="76">
        <v>1.6</v>
      </c>
      <c r="GQ237" s="76">
        <v>22.2</v>
      </c>
      <c r="GR237" s="70">
        <f t="shared" si="399"/>
        <v>8.25</v>
      </c>
      <c r="GS237" s="4" t="str">
        <f t="shared" si="400"/>
        <v>10</v>
      </c>
      <c r="GT237" s="4" t="str">
        <f t="shared" si="401"/>
        <v>3</v>
      </c>
      <c r="GU237" s="4" t="str">
        <f t="shared" si="402"/>
        <v>10</v>
      </c>
      <c r="GV237" s="4" t="str">
        <f t="shared" si="403"/>
        <v>10</v>
      </c>
      <c r="GW237" s="213"/>
      <c r="GX237" s="213"/>
      <c r="GY237" s="155">
        <v>43803</v>
      </c>
      <c r="GZ237" s="76">
        <v>48.6</v>
      </c>
      <c r="HA237" s="76">
        <v>32.5</v>
      </c>
      <c r="HB237" s="76">
        <v>1.8</v>
      </c>
      <c r="HC237" s="76">
        <v>51.5</v>
      </c>
      <c r="HD237" s="70">
        <f t="shared" si="404"/>
        <v>8.25</v>
      </c>
      <c r="HE237" s="4" t="str">
        <f t="shared" si="405"/>
        <v>10</v>
      </c>
      <c r="HF237" s="4" t="str">
        <f t="shared" si="406"/>
        <v>3</v>
      </c>
      <c r="HG237" s="4" t="str">
        <f t="shared" si="407"/>
        <v>10</v>
      </c>
      <c r="HH237" s="4" t="str">
        <f t="shared" si="408"/>
        <v>10</v>
      </c>
      <c r="HI237" s="213"/>
      <c r="HJ237" s="213"/>
      <c r="HK237" s="155">
        <v>43803</v>
      </c>
      <c r="HL237" s="76">
        <v>12.2</v>
      </c>
      <c r="HM237" s="76">
        <v>33.200000000000003</v>
      </c>
      <c r="HN237" s="76">
        <v>2.2999999999999998</v>
      </c>
      <c r="HO237" s="76">
        <v>9.5399999999999991</v>
      </c>
      <c r="HP237" s="70">
        <f t="shared" si="409"/>
        <v>6.25</v>
      </c>
      <c r="HQ237" s="4" t="str">
        <f t="shared" si="410"/>
        <v>6</v>
      </c>
      <c r="HR237" s="4" t="str">
        <f t="shared" si="411"/>
        <v>3</v>
      </c>
      <c r="HS237" s="4" t="str">
        <f t="shared" si="412"/>
        <v>6</v>
      </c>
      <c r="HT237" s="4" t="str">
        <f t="shared" si="413"/>
        <v>10</v>
      </c>
    </row>
    <row r="238" spans="1:228" ht="18" thickTop="1" thickBot="1" x14ac:dyDescent="0.3">
      <c r="A238" s="15">
        <v>108</v>
      </c>
      <c r="B238" s="10" t="s">
        <v>21</v>
      </c>
      <c r="C238" s="65" t="s">
        <v>51</v>
      </c>
      <c r="D238" s="14">
        <f>AVERAGE(D226:D237)</f>
        <v>1.125</v>
      </c>
      <c r="E238" s="14">
        <f>AVERAGE(E226:E237)</f>
        <v>88.837500000000006</v>
      </c>
      <c r="F238" s="14">
        <f>AVERAGE(F226:F237)</f>
        <v>7.75</v>
      </c>
      <c r="G238" s="14">
        <f>AVERAGE(G226:G237)</f>
        <v>0.2225</v>
      </c>
      <c r="H238" s="13">
        <f>AVERAGE(H226:H237)</f>
        <v>2.5</v>
      </c>
      <c r="I238" s="12" t="str">
        <f>IF(D238&lt;3,"1",IF(D238&lt;5,"3",IF(D238&lt;=15,"6",IF(D238&gt;15,"10"))))</f>
        <v>1</v>
      </c>
      <c r="J238" s="12" t="str">
        <f>IF(E238&lt;20,"1",IF(E238&lt;=49,"3",IF(E238&lt;=100,"6",IF(E238&gt;100,"10"))))</f>
        <v>6</v>
      </c>
      <c r="K238" s="12" t="str">
        <f>IF(F238&gt;6.5,"1",IF(F238&gt;=4.6,"3",IF(F238&gt;=2,"6",IF(F238&gt;=0,"10"))))</f>
        <v>1</v>
      </c>
      <c r="L238" s="12" t="str">
        <f>IF(G238&lt;0.5,"1",IF(G238&lt;1,"3",IF(G238&lt;=3,"6",IF(G238&gt;=3,"10"))))</f>
        <v>1</v>
      </c>
      <c r="M238" s="15">
        <v>108</v>
      </c>
      <c r="N238" s="10" t="s">
        <v>21</v>
      </c>
      <c r="O238" s="65" t="s">
        <v>51</v>
      </c>
      <c r="P238" s="14">
        <f>AVERAGE(P226:P237)</f>
        <v>1.75</v>
      </c>
      <c r="Q238" s="14">
        <f>AVERAGE(Q226:Q237)</f>
        <v>116.96666666666668</v>
      </c>
      <c r="R238" s="14">
        <f>AVERAGE(R226:R237)</f>
        <v>7.5166666666666657</v>
      </c>
      <c r="S238" s="14">
        <f>AVERAGE(S226:S237)</f>
        <v>0.11583333333333336</v>
      </c>
      <c r="T238" s="13">
        <f>AVERAGE(T226:T237)</f>
        <v>1.8958333333333333</v>
      </c>
      <c r="U238" s="12" t="str">
        <f>IF(P238&lt;3,"1",IF(P238&lt;5,"3",IF(P238&lt;=15,"6",IF(P238&gt;15,"10"))))</f>
        <v>1</v>
      </c>
      <c r="V238" s="12" t="str">
        <f>IF(Q238&lt;20,"1",IF(Q238&lt;=49,"3",IF(Q238&lt;=100,"6",IF(Q238&gt;100,"10"))))</f>
        <v>10</v>
      </c>
      <c r="W238" s="12" t="str">
        <f>IF(R238&gt;6.5,"1",IF(R238&gt;=4.6,"3",IF(R238&gt;=2,"6",IF(R238&gt;=0,"10"))))</f>
        <v>1</v>
      </c>
      <c r="X238" s="12" t="str">
        <f>IF(S238&lt;0.5,"1",IF(S238&lt;1,"3",IF(S238&lt;=3,"6",IF(S238&gt;=3,"10"))))</f>
        <v>1</v>
      </c>
      <c r="Y238" s="15">
        <v>108</v>
      </c>
      <c r="Z238" s="10" t="s">
        <v>21</v>
      </c>
      <c r="AA238" s="65" t="s">
        <v>51</v>
      </c>
      <c r="AB238" s="14">
        <f>AVERAGE(AB226:AB237)</f>
        <v>5.0399999999999991</v>
      </c>
      <c r="AC238" s="14">
        <f>AVERAGE(AC226:AC237)</f>
        <v>74.849999999999994</v>
      </c>
      <c r="AD238" s="14">
        <f>AVERAGE(AD226:AD237)</f>
        <v>2.4</v>
      </c>
      <c r="AE238" s="14">
        <f>AVERAGE(AE226:AE237)</f>
        <v>6.6749999999999998</v>
      </c>
      <c r="AF238" s="13">
        <f>AVERAGE(AF226:AF237)</f>
        <v>5.7249999999999996</v>
      </c>
      <c r="AG238" s="12" t="str">
        <f>IF(AB238&lt;3,"1",IF(AB238&lt;5,"3",IF(AB238&lt;=15,"6",IF(AB238&gt;15,"10"))))</f>
        <v>6</v>
      </c>
      <c r="AH238" s="12" t="str">
        <f>IF(AC238&lt;20,"1",IF(AC238&lt;=49,"3",IF(AC238&lt;=100,"6",IF(AC238&gt;100,"10"))))</f>
        <v>6</v>
      </c>
      <c r="AI238" s="12" t="str">
        <f>IF(AD238&gt;6.5,"1",IF(AD238&gt;=4.6,"3",IF(AD238&gt;=2,"6",IF(AD238&gt;=0,"10"))))</f>
        <v>6</v>
      </c>
      <c r="AJ238" s="12" t="str">
        <f>IF(AE238&lt;0.5,"1",IF(AE238&lt;1,"3",IF(AE238&lt;=3,"6",IF(AE238&gt;=3,"10"))))</f>
        <v>10</v>
      </c>
      <c r="AK238" s="15">
        <v>108</v>
      </c>
      <c r="AL238" s="10" t="s">
        <v>21</v>
      </c>
      <c r="AM238" s="65" t="s">
        <v>51</v>
      </c>
      <c r="AN238" s="14">
        <f>AVERAGE(AN226:AN237)</f>
        <v>6.3999999999999995</v>
      </c>
      <c r="AO238" s="14">
        <f>AVERAGE(AO226:AO237)</f>
        <v>105.14166666666667</v>
      </c>
      <c r="AP238" s="14">
        <f>AVERAGE(AP226:AP237)</f>
        <v>5.1749999999999998</v>
      </c>
      <c r="AQ238" s="14">
        <f>AVERAGE(AQ226:AQ237)</f>
        <v>4.7366666666666672</v>
      </c>
      <c r="AR238" s="13">
        <f>AVERAGE(AR226:AR237)</f>
        <v>5.229166666666667</v>
      </c>
      <c r="AS238" s="12" t="str">
        <f>IF(AN238&lt;3,"1",IF(AN238&lt;5,"3",IF(AN238&lt;=15,"6",IF(AN238&gt;15,"10"))))</f>
        <v>6</v>
      </c>
      <c r="AT238" s="12" t="str">
        <f>IF(AO238&lt;20,"1",IF(AO238&lt;=49,"3",IF(AO238&lt;=100,"6",IF(AO238&gt;100,"10"))))</f>
        <v>10</v>
      </c>
      <c r="AU238" s="12" t="str">
        <f>IF(AP238&gt;6.5,"1",IF(AP238&gt;=4.6,"3",IF(AP238&gt;=2,"6",IF(AP238&gt;=0,"10"))))</f>
        <v>3</v>
      </c>
      <c r="AV238" s="12" t="str">
        <f>IF(AQ238&lt;0.5,"1",IF(AQ238&lt;1,"3",IF(AQ238&lt;=3,"6",IF(AQ238&gt;=3,"10"))))</f>
        <v>10</v>
      </c>
      <c r="AW238" s="15">
        <v>108</v>
      </c>
      <c r="AX238" s="10" t="s">
        <v>21</v>
      </c>
      <c r="AY238" s="65" t="s">
        <v>51</v>
      </c>
      <c r="AZ238" s="14">
        <f>AVERAGE(AZ226:AZ237)</f>
        <v>4.875</v>
      </c>
      <c r="BA238" s="14">
        <f>AVERAGE(BA226:BA237)</f>
        <v>43.441666666666663</v>
      </c>
      <c r="BB238" s="14">
        <f>AVERAGE(BB226:BB237)</f>
        <v>4.0666666666666673</v>
      </c>
      <c r="BC238" s="14">
        <f>AVERAGE(BC226:BC237)</f>
        <v>6.5091666666666654</v>
      </c>
      <c r="BD238" s="13">
        <f>AVERAGE(BD226:BD237)</f>
        <v>5.020833333333333</v>
      </c>
      <c r="BE238" s="12" t="str">
        <f>IF(AZ238&lt;3,"1",IF(AZ238&lt;5,"3",IF(AZ238&lt;=15,"6",IF(AZ238&gt;15,"10"))))</f>
        <v>3</v>
      </c>
      <c r="BF238" s="12" t="str">
        <f>IF(BA238&lt;20,"1",IF(BA238&lt;=49,"3",IF(BA238&lt;=100,"6",IF(BA238&gt;100,"10"))))</f>
        <v>3</v>
      </c>
      <c r="BG238" s="12" t="str">
        <f>IF(BB238&gt;6.5,"1",IF(BB238&gt;=4.6,"3",IF(BB238&gt;=2,"6",IF(BB238&gt;=0,"10"))))</f>
        <v>6</v>
      </c>
      <c r="BH238" s="12" t="str">
        <f>IF(BC238&lt;0.5,"1",IF(BC238&lt;1,"3",IF(BC238&lt;=3,"6",IF(BC238&gt;=3,"10"))))</f>
        <v>10</v>
      </c>
      <c r="BI238" s="15">
        <v>108</v>
      </c>
      <c r="BJ238" s="10" t="s">
        <v>21</v>
      </c>
      <c r="BK238" s="65" t="s">
        <v>51</v>
      </c>
      <c r="BL238" s="14">
        <f>AVERAGE(BL226:BL237)</f>
        <v>2.8666666666666667</v>
      </c>
      <c r="BM238" s="14">
        <f>AVERAGE(BM226:BM237)</f>
        <v>13.299999999999999</v>
      </c>
      <c r="BN238" s="14">
        <f>AVERAGE(BN226:BN237)</f>
        <v>2.2666666666666666</v>
      </c>
      <c r="BO238" s="14">
        <f>AVERAGE(BO226:BO237)</f>
        <v>3.813333333333333</v>
      </c>
      <c r="BP238" s="13">
        <f>AVERAGE(BP226:BP237)</f>
        <v>5.166666666666667</v>
      </c>
      <c r="BQ238" s="12" t="str">
        <f>IF(BL238&lt;3,"1",IF(BL238&lt;5,"3",IF(BL238&lt;=15,"6",IF(BL238&gt;15,"10"))))</f>
        <v>1</v>
      </c>
      <c r="BR238" s="12" t="str">
        <f>IF(BM238&lt;20,"1",IF(BM238&lt;=49,"3",IF(BM238&lt;=100,"6",IF(BM238&gt;100,"10"))))</f>
        <v>1</v>
      </c>
      <c r="BS238" s="12" t="str">
        <f>IF(BN238&gt;6.5,"1",IF(BN238&gt;=4.6,"3",IF(BN238&gt;=2,"6",IF(BN238&gt;=0,"10"))))</f>
        <v>6</v>
      </c>
      <c r="BT238" s="12" t="str">
        <f>IF(BO238&lt;0.5,"1",IF(BO238&lt;1,"3",IF(BO238&lt;=3,"6",IF(BO238&gt;=3,"10"))))</f>
        <v>10</v>
      </c>
      <c r="BU238" s="15">
        <v>108</v>
      </c>
      <c r="BV238" s="10"/>
      <c r="BW238" s="65" t="s">
        <v>51</v>
      </c>
      <c r="BX238" s="14">
        <f>AVERAGE(BX226:BX237)</f>
        <v>51.675000000000011</v>
      </c>
      <c r="BY238" s="14">
        <f>AVERAGE(BY226:BY237)</f>
        <v>81.74166666666666</v>
      </c>
      <c r="BZ238" s="14">
        <f>AVERAGE(BZ226:BZ237)</f>
        <v>2.0416666666666665</v>
      </c>
      <c r="CA238" s="14">
        <f>AVERAGE(CA226:CA237)</f>
        <v>40.528333333333336</v>
      </c>
      <c r="CB238" s="13">
        <f>AVERAGE(CB226:CB237)</f>
        <v>7.5</v>
      </c>
      <c r="CC238" s="12" t="str">
        <f>IF(BX238&lt;3,"1",IF(BX238&lt;5,"3",IF(BX238&lt;=15,"6",IF(BX238&gt;15,"10"))))</f>
        <v>10</v>
      </c>
      <c r="CD238" s="12" t="str">
        <f>IF(BY238&lt;20,"1",IF(BY238&lt;=49,"3",IF(BY238&lt;=100,"6",IF(BY238&gt;100,"10"))))</f>
        <v>6</v>
      </c>
      <c r="CE238" s="12" t="str">
        <f>IF(BZ238&gt;6.5,"1",IF(BZ238&gt;=4.6,"3",IF(BZ238&gt;=2,"6",IF(BZ238&gt;=0,"10"))))</f>
        <v>6</v>
      </c>
      <c r="CF238" s="12" t="str">
        <f>IF(CA238&lt;0.5,"1",IF(CA238&lt;1,"3",IF(CA238&lt;=3,"6",IF(CA238&gt;=3,"10"))))</f>
        <v>10</v>
      </c>
      <c r="CG238" s="15">
        <v>108</v>
      </c>
      <c r="CH238" s="10"/>
      <c r="CI238" s="65" t="s">
        <v>51</v>
      </c>
      <c r="CJ238" s="14">
        <f t="shared" ref="CJ238:CN238" si="459">AVERAGE(CJ226:CJ237)</f>
        <v>7.0583333333333345</v>
      </c>
      <c r="CK238" s="14">
        <f t="shared" si="459"/>
        <v>23.395</v>
      </c>
      <c r="CL238" s="14">
        <f t="shared" si="459"/>
        <v>4.3666666666666663</v>
      </c>
      <c r="CM238" s="14">
        <f t="shared" si="459"/>
        <v>2.7083333333333326</v>
      </c>
      <c r="CN238" s="13">
        <f t="shared" si="459"/>
        <v>4.4375</v>
      </c>
      <c r="CO238" s="12" t="str">
        <f t="shared" ref="CO238" si="460">IF(CJ238&lt;3,"1",IF(CJ238&lt;5,"3",IF(CJ238&lt;=15,"6",IF(CJ238&gt;15,"10"))))</f>
        <v>6</v>
      </c>
      <c r="CP238" s="12" t="str">
        <f t="shared" ref="CP238" si="461">IF(CK238&lt;20,"1",IF(CK238&lt;=49,"3",IF(CK238&lt;=100,"6",IF(CK238&gt;100,"10"))))</f>
        <v>3</v>
      </c>
      <c r="CQ238" s="12" t="str">
        <f t="shared" ref="CQ238" si="462">IF(CL238&gt;6.5,"1",IF(CL238&gt;=4.6,"3",IF(CL238&gt;=2,"6",IF(CL238&gt;=0,"10"))))</f>
        <v>6</v>
      </c>
      <c r="CR238" s="12" t="str">
        <f t="shared" ref="CR238" si="463">IF(CM238&lt;0.5,"1",IF(CM238&lt;1,"3",IF(CM238&lt;=3,"6",IF(CM238&gt;=3,"10"))))</f>
        <v>6</v>
      </c>
      <c r="CS238" s="15">
        <v>108</v>
      </c>
      <c r="CT238" s="10"/>
      <c r="CU238" s="65" t="s">
        <v>51</v>
      </c>
      <c r="CV238" s="14">
        <f t="shared" ref="CV238:CZ238" si="464">AVERAGE(CV226:CV237)</f>
        <v>7.0666666666666664</v>
      </c>
      <c r="CW238" s="14">
        <f t="shared" si="464"/>
        <v>12.300000000000002</v>
      </c>
      <c r="CX238" s="14">
        <f t="shared" si="464"/>
        <v>4.9333333333333336</v>
      </c>
      <c r="CY238" s="14">
        <f t="shared" si="464"/>
        <v>1.4800000000000002</v>
      </c>
      <c r="CZ238" s="13">
        <f t="shared" si="464"/>
        <v>4.041666666666667</v>
      </c>
      <c r="DA238" s="12" t="str">
        <f t="shared" ref="DA238" si="465">IF(CV238&lt;3,"1",IF(CV238&lt;5,"3",IF(CV238&lt;=15,"6",IF(CV238&gt;15,"10"))))</f>
        <v>6</v>
      </c>
      <c r="DB238" s="12" t="str">
        <f t="shared" ref="DB238" si="466">IF(CW238&lt;20,"1",IF(CW238&lt;=49,"3",IF(CW238&lt;=100,"6",IF(CW238&gt;100,"10"))))</f>
        <v>1</v>
      </c>
      <c r="DC238" s="12" t="str">
        <f t="shared" ref="DC238" si="467">IF(CX238&gt;6.5,"1",IF(CX238&gt;=4.6,"3",IF(CX238&gt;=2,"6",IF(CX238&gt;=0,"10"))))</f>
        <v>3</v>
      </c>
      <c r="DD238" s="12" t="str">
        <f t="shared" ref="DD238" si="468">IF(CY238&lt;0.5,"1",IF(CY238&lt;1,"3",IF(CY238&lt;=3,"6",IF(CY238&gt;=3,"10"))))</f>
        <v>6</v>
      </c>
      <c r="DE238" s="15">
        <v>108</v>
      </c>
      <c r="DF238" s="10"/>
      <c r="DG238" s="65" t="s">
        <v>51</v>
      </c>
      <c r="DH238" s="14">
        <f t="shared" ref="DH238:DL238" si="469">AVERAGE(DH226:DH237)</f>
        <v>10.666666666666666</v>
      </c>
      <c r="DI238" s="14">
        <f t="shared" si="469"/>
        <v>53.658333333333324</v>
      </c>
      <c r="DJ238" s="14">
        <f t="shared" si="469"/>
        <v>3.0416666666666665</v>
      </c>
      <c r="DK238" s="14">
        <f t="shared" si="469"/>
        <v>14.840833333333331</v>
      </c>
      <c r="DL238" s="13">
        <f t="shared" si="469"/>
        <v>6.354166666666667</v>
      </c>
      <c r="DM238" s="12" t="str">
        <f t="shared" ref="DM238" si="470">IF(DH238&lt;3,"1",IF(DH238&lt;5,"3",IF(DH238&lt;=15,"6",IF(DH238&gt;15,"10"))))</f>
        <v>6</v>
      </c>
      <c r="DN238" s="12" t="str">
        <f t="shared" ref="DN238" si="471">IF(DI238&lt;20,"1",IF(DI238&lt;=49,"3",IF(DI238&lt;=100,"6",IF(DI238&gt;100,"10"))))</f>
        <v>6</v>
      </c>
      <c r="DO238" s="12" t="str">
        <f t="shared" ref="DO238" si="472">IF(DJ238&gt;6.5,"1",IF(DJ238&gt;=4.6,"3",IF(DJ238&gt;=2,"6",IF(DJ238&gt;=0,"10"))))</f>
        <v>6</v>
      </c>
      <c r="DP238" s="12" t="str">
        <f t="shared" ref="DP238" si="473">IF(DK238&lt;0.5,"1",IF(DK238&lt;1,"3",IF(DK238&lt;=3,"6",IF(DK238&gt;=3,"10"))))</f>
        <v>10</v>
      </c>
      <c r="DQ238" s="15">
        <v>108</v>
      </c>
      <c r="DR238" s="10"/>
      <c r="DS238" s="65" t="s">
        <v>51</v>
      </c>
      <c r="DT238" s="14">
        <f t="shared" ref="DT238:DX238" si="474">AVERAGE(DT226:DT237)</f>
        <v>10.983333333333333</v>
      </c>
      <c r="DU238" s="14">
        <f t="shared" si="474"/>
        <v>32.9</v>
      </c>
      <c r="DV238" s="14">
        <f t="shared" si="474"/>
        <v>3.1833333333333331</v>
      </c>
      <c r="DW238" s="14">
        <f t="shared" si="474"/>
        <v>15.060833333333335</v>
      </c>
      <c r="DX238" s="13">
        <f t="shared" si="474"/>
        <v>6.3125</v>
      </c>
      <c r="DY238" s="12" t="str">
        <f t="shared" ref="DY238" si="475">IF(DT238&lt;3,"1",IF(DT238&lt;5,"3",IF(DT238&lt;=15,"6",IF(DT238&gt;15,"10"))))</f>
        <v>6</v>
      </c>
      <c r="DZ238" s="12" t="str">
        <f t="shared" ref="DZ238" si="476">IF(DU238&lt;20,"1",IF(DU238&lt;=49,"3",IF(DU238&lt;=100,"6",IF(DU238&gt;100,"10"))))</f>
        <v>3</v>
      </c>
      <c r="EA238" s="12" t="str">
        <f t="shared" ref="EA238" si="477">IF(DV238&gt;6.5,"1",IF(DV238&gt;=4.6,"3",IF(DV238&gt;=2,"6",IF(DV238&gt;=0,"10"))))</f>
        <v>6</v>
      </c>
      <c r="EB238" s="12" t="str">
        <f t="shared" ref="EB238" si="478">IF(DW238&lt;0.5,"1",IF(DW238&lt;1,"3",IF(DW238&lt;=3,"6",IF(DW238&gt;=3,"10"))))</f>
        <v>10</v>
      </c>
      <c r="EC238" s="15">
        <v>108</v>
      </c>
      <c r="ED238" s="10"/>
      <c r="EE238" s="65" t="s">
        <v>51</v>
      </c>
      <c r="EF238" s="14">
        <f t="shared" ref="EF238:EJ238" si="479">AVERAGE(EF226:EF237)</f>
        <v>9.2166666666666668</v>
      </c>
      <c r="EG238" s="14">
        <f t="shared" si="479"/>
        <v>24.166666666666668</v>
      </c>
      <c r="EH238" s="14">
        <f t="shared" si="479"/>
        <v>3.3083333333333336</v>
      </c>
      <c r="EI238" s="14">
        <f t="shared" si="479"/>
        <v>15.787499999999996</v>
      </c>
      <c r="EJ238" s="13">
        <f t="shared" si="479"/>
        <v>6.083333333333333</v>
      </c>
      <c r="EK238" s="12" t="str">
        <f t="shared" ref="EK238" si="480">IF(EF238&lt;3,"1",IF(EF238&lt;5,"3",IF(EF238&lt;=15,"6",IF(EF238&gt;15,"10"))))</f>
        <v>6</v>
      </c>
      <c r="EL238" s="12" t="str">
        <f t="shared" ref="EL238" si="481">IF(EG238&lt;20,"1",IF(EG238&lt;=49,"3",IF(EG238&lt;=100,"6",IF(EG238&gt;100,"10"))))</f>
        <v>3</v>
      </c>
      <c r="EM238" s="12" t="str">
        <f t="shared" ref="EM238" si="482">IF(EH238&gt;6.5,"1",IF(EH238&gt;=4.6,"3",IF(EH238&gt;=2,"6",IF(EH238&gt;=0,"10"))))</f>
        <v>6</v>
      </c>
      <c r="EN238" s="12" t="str">
        <f t="shared" ref="EN238" si="483">IF(EI238&lt;0.5,"1",IF(EI238&lt;1,"3",IF(EI238&lt;=3,"6",IF(EI238&gt;=3,"10"))))</f>
        <v>10</v>
      </c>
      <c r="EO238" s="15">
        <v>108</v>
      </c>
      <c r="EP238" s="10"/>
      <c r="EQ238" s="65" t="s">
        <v>51</v>
      </c>
      <c r="ER238" s="14">
        <f t="shared" ref="ER238:EV238" si="484">AVERAGE(ER226:ER237)</f>
        <v>23.25</v>
      </c>
      <c r="ES238" s="14">
        <f t="shared" si="484"/>
        <v>16.275000000000002</v>
      </c>
      <c r="ET238" s="14">
        <f t="shared" si="484"/>
        <v>1.7083333333333337</v>
      </c>
      <c r="EU238" s="14">
        <f t="shared" si="484"/>
        <v>20.10083333333333</v>
      </c>
      <c r="EV238" s="13">
        <f t="shared" si="484"/>
        <v>7.208333333333333</v>
      </c>
      <c r="EW238" s="12" t="str">
        <f t="shared" ref="EW238" si="485">IF(ER238&lt;3,"1",IF(ER238&lt;5,"3",IF(ER238&lt;=15,"6",IF(ER238&gt;15,"10"))))</f>
        <v>10</v>
      </c>
      <c r="EX238" s="12" t="str">
        <f t="shared" ref="EX238" si="486">IF(ES238&lt;20,"1",IF(ES238&lt;=49,"3",IF(ES238&lt;=100,"6",IF(ES238&gt;100,"10"))))</f>
        <v>1</v>
      </c>
      <c r="EY238" s="12" t="str">
        <f t="shared" ref="EY238" si="487">IF(ET238&gt;6.5,"1",IF(ET238&gt;=4.6,"3",IF(ET238&gt;=2,"6",IF(ET238&gt;=0,"10"))))</f>
        <v>10</v>
      </c>
      <c r="EZ238" s="12" t="str">
        <f t="shared" ref="EZ238" si="488">IF(EU238&lt;0.5,"1",IF(EU238&lt;1,"3",IF(EU238&lt;=3,"6",IF(EU238&gt;=3,"10"))))</f>
        <v>10</v>
      </c>
      <c r="FA238" s="15">
        <v>108</v>
      </c>
      <c r="FB238" s="10"/>
      <c r="FC238" s="65" t="s">
        <v>51</v>
      </c>
      <c r="FD238" s="14">
        <f t="shared" ref="FD238:FH238" si="489">AVERAGE(FD226:FD237)</f>
        <v>13.775</v>
      </c>
      <c r="FE238" s="14">
        <f t="shared" si="489"/>
        <v>21.641666666666666</v>
      </c>
      <c r="FF238" s="14">
        <f t="shared" si="489"/>
        <v>2.35</v>
      </c>
      <c r="FG238" s="14">
        <f t="shared" si="489"/>
        <v>17.495833333333334</v>
      </c>
      <c r="FH238" s="13">
        <f t="shared" si="489"/>
        <v>6.729166666666667</v>
      </c>
      <c r="FI238" s="12" t="str">
        <f t="shared" ref="FI238" si="490">IF(FD238&lt;3,"1",IF(FD238&lt;5,"3",IF(FD238&lt;=15,"6",IF(FD238&gt;15,"10"))))</f>
        <v>6</v>
      </c>
      <c r="FJ238" s="12" t="str">
        <f t="shared" ref="FJ238" si="491">IF(FE238&lt;20,"1",IF(FE238&lt;=49,"3",IF(FE238&lt;=100,"6",IF(FE238&gt;100,"10"))))</f>
        <v>3</v>
      </c>
      <c r="FK238" s="12" t="str">
        <f t="shared" ref="FK238" si="492">IF(FF238&gt;6.5,"1",IF(FF238&gt;=4.6,"3",IF(FF238&gt;=2,"6",IF(FF238&gt;=0,"10"))))</f>
        <v>6</v>
      </c>
      <c r="FL238" s="12" t="str">
        <f t="shared" ref="FL238" si="493">IF(FG238&lt;0.5,"1",IF(FG238&lt;1,"3",IF(FG238&lt;=3,"6",IF(FG238&gt;=3,"10"))))</f>
        <v>10</v>
      </c>
      <c r="FM238" s="15">
        <v>108</v>
      </c>
      <c r="FN238" s="10"/>
      <c r="FO238" s="65" t="s">
        <v>51</v>
      </c>
      <c r="FP238" s="14">
        <f t="shared" ref="FP238:FT238" si="494">AVERAGE(FP226:FP237)</f>
        <v>8.2666666666666675</v>
      </c>
      <c r="FQ238" s="14">
        <f t="shared" si="494"/>
        <v>33.225000000000001</v>
      </c>
      <c r="FR238" s="14">
        <f t="shared" si="494"/>
        <v>3.4833333333333338</v>
      </c>
      <c r="FS238" s="14">
        <f t="shared" si="494"/>
        <v>12.596666666666669</v>
      </c>
      <c r="FT238" s="13">
        <f t="shared" si="494"/>
        <v>6.020833333333333</v>
      </c>
      <c r="FU238" s="12" t="str">
        <f t="shared" ref="FU238" si="495">IF(FP238&lt;3,"1",IF(FP238&lt;5,"3",IF(FP238&lt;=15,"6",IF(FP238&gt;15,"10"))))</f>
        <v>6</v>
      </c>
      <c r="FV238" s="12" t="str">
        <f t="shared" ref="FV238" si="496">IF(FQ238&lt;20,"1",IF(FQ238&lt;=49,"3",IF(FQ238&lt;=100,"6",IF(FQ238&gt;100,"10"))))</f>
        <v>3</v>
      </c>
      <c r="FW238" s="12" t="str">
        <f t="shared" ref="FW238" si="497">IF(FR238&gt;6.5,"1",IF(FR238&gt;=4.6,"3",IF(FR238&gt;=2,"6",IF(FR238&gt;=0,"10"))))</f>
        <v>6</v>
      </c>
      <c r="FX238" s="12" t="str">
        <f t="shared" ref="FX238" si="498">IF(FS238&lt;0.5,"1",IF(FS238&lt;1,"3",IF(FS238&lt;=3,"6",IF(FS238&gt;=3,"10"))))</f>
        <v>10</v>
      </c>
      <c r="FY238" s="15">
        <v>108</v>
      </c>
      <c r="FZ238" s="10"/>
      <c r="GA238" s="65" t="s">
        <v>51</v>
      </c>
      <c r="GB238" s="14">
        <f t="shared" ref="GB238:GF238" si="499">AVERAGE(GB226:GB237)</f>
        <v>8.0500000000000007</v>
      </c>
      <c r="GC238" s="14">
        <f t="shared" si="499"/>
        <v>31.008333333333329</v>
      </c>
      <c r="GD238" s="14">
        <f t="shared" si="499"/>
        <v>3.6750000000000003</v>
      </c>
      <c r="GE238" s="14">
        <f t="shared" si="499"/>
        <v>11.268333333333333</v>
      </c>
      <c r="GF238" s="13">
        <f t="shared" si="499"/>
        <v>6.166666666666667</v>
      </c>
      <c r="GG238" s="12" t="str">
        <f t="shared" ref="GG238" si="500">IF(GB238&lt;3,"1",IF(GB238&lt;5,"3",IF(GB238&lt;=15,"6",IF(GB238&gt;15,"10"))))</f>
        <v>6</v>
      </c>
      <c r="GH238" s="12" t="str">
        <f t="shared" ref="GH238" si="501">IF(GC238&lt;20,"1",IF(GC238&lt;=49,"3",IF(GC238&lt;=100,"6",IF(GC238&gt;100,"10"))))</f>
        <v>3</v>
      </c>
      <c r="GI238" s="12" t="str">
        <f t="shared" ref="GI238" si="502">IF(GD238&gt;6.5,"1",IF(GD238&gt;=4.6,"3",IF(GD238&gt;=2,"6",IF(GD238&gt;=0,"10"))))</f>
        <v>6</v>
      </c>
      <c r="GJ238" s="12" t="str">
        <f t="shared" ref="GJ238" si="503">IF(GE238&lt;0.5,"1",IF(GE238&lt;1,"3",IF(GE238&lt;=3,"6",IF(GE238&gt;=3,"10"))))</f>
        <v>10</v>
      </c>
      <c r="GK238" s="15">
        <v>108</v>
      </c>
      <c r="GL238" s="10"/>
      <c r="GM238" s="65" t="s">
        <v>51</v>
      </c>
      <c r="GN238" s="14">
        <f t="shared" ref="GN238:GR238" si="504">AVERAGE(GN226:GN237)</f>
        <v>11.691666666666665</v>
      </c>
      <c r="GO238" s="14">
        <f t="shared" si="504"/>
        <v>25.741666666666664</v>
      </c>
      <c r="GP238" s="14">
        <f t="shared" si="504"/>
        <v>2.2666666666666666</v>
      </c>
      <c r="GQ238" s="14">
        <f t="shared" si="504"/>
        <v>15.215833333333334</v>
      </c>
      <c r="GR238" s="13">
        <f t="shared" si="504"/>
        <v>6.875</v>
      </c>
      <c r="GS238" s="12" t="str">
        <f t="shared" ref="GS238" si="505">IF(GN238&lt;3,"1",IF(GN238&lt;5,"3",IF(GN238&lt;=15,"6",IF(GN238&gt;15,"10"))))</f>
        <v>6</v>
      </c>
      <c r="GT238" s="12" t="str">
        <f t="shared" ref="GT238" si="506">IF(GO238&lt;20,"1",IF(GO238&lt;=49,"3",IF(GO238&lt;=100,"6",IF(GO238&gt;100,"10"))))</f>
        <v>3</v>
      </c>
      <c r="GU238" s="12" t="str">
        <f t="shared" ref="GU238" si="507">IF(GP238&gt;6.5,"1",IF(GP238&gt;=4.6,"3",IF(GP238&gt;=2,"6",IF(GP238&gt;=0,"10"))))</f>
        <v>6</v>
      </c>
      <c r="GV238" s="12" t="str">
        <f t="shared" ref="GV238" si="508">IF(GQ238&lt;0.5,"1",IF(GQ238&lt;1,"3",IF(GQ238&lt;=3,"6",IF(GQ238&gt;=3,"10"))))</f>
        <v>10</v>
      </c>
      <c r="GW238" s="15">
        <v>108</v>
      </c>
      <c r="GX238" s="10"/>
      <c r="GY238" s="65" t="s">
        <v>51</v>
      </c>
      <c r="GZ238" s="14">
        <f t="shared" ref="GZ238:HD238" si="509">AVERAGE(GZ226:GZ237)</f>
        <v>19.433333333333334</v>
      </c>
      <c r="HA238" s="14">
        <f t="shared" si="509"/>
        <v>24.441666666666666</v>
      </c>
      <c r="HB238" s="14">
        <f t="shared" si="509"/>
        <v>2.4499999999999997</v>
      </c>
      <c r="HC238" s="14">
        <f t="shared" si="509"/>
        <v>26.094999999999999</v>
      </c>
      <c r="HD238" s="13">
        <f t="shared" si="509"/>
        <v>7.229166666666667</v>
      </c>
      <c r="HE238" s="12" t="str">
        <f t="shared" ref="HE238" si="510">IF(GZ238&lt;3,"1",IF(GZ238&lt;5,"3",IF(GZ238&lt;=15,"6",IF(GZ238&gt;15,"10"))))</f>
        <v>10</v>
      </c>
      <c r="HF238" s="12" t="str">
        <f t="shared" ref="HF238" si="511">IF(HA238&lt;20,"1",IF(HA238&lt;=49,"3",IF(HA238&lt;=100,"6",IF(HA238&gt;100,"10"))))</f>
        <v>3</v>
      </c>
      <c r="HG238" s="12" t="str">
        <f t="shared" ref="HG238" si="512">IF(HB238&gt;6.5,"1",IF(HB238&gt;=4.6,"3",IF(HB238&gt;=2,"6",IF(HB238&gt;=0,"10"))))</f>
        <v>6</v>
      </c>
      <c r="HH238" s="12" t="str">
        <f t="shared" ref="HH238" si="513">IF(HC238&lt;0.5,"1",IF(HC238&lt;1,"3",IF(HC238&lt;=3,"6",IF(HC238&gt;=3,"10"))))</f>
        <v>10</v>
      </c>
      <c r="HI238" s="15">
        <v>108</v>
      </c>
      <c r="HJ238" s="10"/>
      <c r="HK238" s="65" t="s">
        <v>51</v>
      </c>
      <c r="HL238" s="14">
        <f t="shared" ref="HL238:HP238" si="514">AVERAGE(HL226:HL237)</f>
        <v>17.466666666666665</v>
      </c>
      <c r="HM238" s="14">
        <f t="shared" si="514"/>
        <v>22.433333333333334</v>
      </c>
      <c r="HN238" s="14">
        <f t="shared" si="514"/>
        <v>2.3166666666666664</v>
      </c>
      <c r="HO238" s="14">
        <f t="shared" si="514"/>
        <v>16.325833333333332</v>
      </c>
      <c r="HP238" s="13">
        <f t="shared" si="514"/>
        <v>6.833333333333333</v>
      </c>
      <c r="HQ238" s="12" t="str">
        <f t="shared" ref="HQ238" si="515">IF(HL238&lt;3,"1",IF(HL238&lt;5,"3",IF(HL238&lt;=15,"6",IF(HL238&gt;15,"10"))))</f>
        <v>10</v>
      </c>
      <c r="HR238" s="12" t="str">
        <f t="shared" ref="HR238" si="516">IF(HM238&lt;20,"1",IF(HM238&lt;=49,"3",IF(HM238&lt;=100,"6",IF(HM238&gt;100,"10"))))</f>
        <v>3</v>
      </c>
      <c r="HS238" s="12" t="str">
        <f t="shared" ref="HS238" si="517">IF(HN238&gt;6.5,"1",IF(HN238&gt;=4.6,"3",IF(HN238&gt;=2,"6",IF(HN238&gt;=0,"10"))))</f>
        <v>6</v>
      </c>
      <c r="HT238" s="12" t="str">
        <f t="shared" ref="HT238" si="518">IF(HO238&lt;0.5,"1",IF(HO238&lt;1,"3",IF(HO238&lt;=3,"6",IF(HO238&gt;=3,"10"))))</f>
        <v>10</v>
      </c>
    </row>
    <row r="239" spans="1:228" ht="17.25" thickTop="1" x14ac:dyDescent="0.25">
      <c r="A239" s="208">
        <v>109</v>
      </c>
      <c r="B239" s="211" t="s">
        <v>21</v>
      </c>
      <c r="C239" s="182">
        <v>43834</v>
      </c>
      <c r="D239" s="114" t="s">
        <v>30</v>
      </c>
      <c r="E239" s="114" t="s">
        <v>30</v>
      </c>
      <c r="F239" s="114" t="s">
        <v>30</v>
      </c>
      <c r="G239" s="114" t="s">
        <v>30</v>
      </c>
      <c r="H239" s="70" t="s">
        <v>30</v>
      </c>
      <c r="I239" s="4" t="s">
        <v>30</v>
      </c>
      <c r="J239" s="4" t="s">
        <v>30</v>
      </c>
      <c r="K239" s="4" t="s">
        <v>30</v>
      </c>
      <c r="L239" s="4" t="s">
        <v>30</v>
      </c>
      <c r="M239" s="208">
        <v>109</v>
      </c>
      <c r="N239" s="211" t="s">
        <v>21</v>
      </c>
      <c r="O239" s="132">
        <v>43834</v>
      </c>
      <c r="P239" s="56">
        <v>1.5</v>
      </c>
      <c r="Q239" s="56">
        <v>8.3000000000000007</v>
      </c>
      <c r="R239" s="56">
        <v>9.1999999999999993</v>
      </c>
      <c r="S239" s="56">
        <v>0.02</v>
      </c>
      <c r="T239" s="70">
        <f t="shared" ref="T239:T250" si="519">(U239+V239+W239+X239)/4</f>
        <v>1</v>
      </c>
      <c r="U239" s="4" t="str">
        <f t="shared" ref="U239:U250" si="520">IF(P239&lt;=3,"1",IF(P239&lt;5,"3",IF(P239&lt;=15,"6",IF(P239&gt;15,"10"))))</f>
        <v>1</v>
      </c>
      <c r="V239" s="4" t="str">
        <f t="shared" ref="V239:V250" si="521">IF(Q239&lt;=20,"1",IF(Q239&lt;=49.9,"3",IF(Q239&lt;=100,"6",IF(Q239&gt;100,"10"))))</f>
        <v>1</v>
      </c>
      <c r="W239" s="4" t="str">
        <f t="shared" ref="W239:W250" si="522">IF(R239&gt;=6.5,"1",IF(R239&gt;=4.6,"3",IF(R239&gt;=2,"6",IF(R239&gt;=0,"10"))))</f>
        <v>1</v>
      </c>
      <c r="X239" s="4" t="str">
        <f t="shared" ref="X239:X250" si="523">IF(S239&lt;=0.5,"1",IF(S239&lt;1,"3",IF(S239&lt;=3,"6",IF(S239&gt;=3,"10"))))</f>
        <v>1</v>
      </c>
      <c r="Y239" s="208">
        <v>109</v>
      </c>
      <c r="Z239" s="211" t="s">
        <v>21</v>
      </c>
      <c r="AA239" s="132">
        <v>43834</v>
      </c>
      <c r="AB239" s="149" t="s">
        <v>30</v>
      </c>
      <c r="AC239" s="78" t="s">
        <v>30</v>
      </c>
      <c r="AD239" s="78" t="s">
        <v>30</v>
      </c>
      <c r="AE239" s="78" t="s">
        <v>30</v>
      </c>
      <c r="AF239" s="70" t="s">
        <v>30</v>
      </c>
      <c r="AG239" s="4" t="s">
        <v>30</v>
      </c>
      <c r="AH239" s="4" t="s">
        <v>30</v>
      </c>
      <c r="AI239" s="4" t="s">
        <v>30</v>
      </c>
      <c r="AJ239" s="4" t="s">
        <v>30</v>
      </c>
      <c r="AK239" s="208">
        <v>109</v>
      </c>
      <c r="AL239" s="211" t="s">
        <v>21</v>
      </c>
      <c r="AM239" s="132">
        <v>43834</v>
      </c>
      <c r="AN239" s="56">
        <v>9.3000000000000007</v>
      </c>
      <c r="AO239" s="56">
        <v>17.399999999999999</v>
      </c>
      <c r="AP239" s="56">
        <v>1.4</v>
      </c>
      <c r="AQ239" s="56">
        <v>7.12</v>
      </c>
      <c r="AR239" s="70">
        <f t="shared" ref="AR239:AR250" si="524">(AS239+AT239+AU239+AV239)/4</f>
        <v>6.75</v>
      </c>
      <c r="AS239" s="4" t="str">
        <f t="shared" ref="AS239:AS250" si="525">IF(AN239&lt;=3,"1",IF(AN239&lt;5,"3",IF(AN239&lt;=15,"6",IF(AN239&gt;15,"10"))))</f>
        <v>6</v>
      </c>
      <c r="AT239" s="4" t="str">
        <f t="shared" ref="AT239:AT250" si="526">IF(AO239&lt;=20,"1",IF(AO239&lt;=49.9,"3",IF(AO239&lt;=100,"6",IF(AO239&gt;100,"10"))))</f>
        <v>1</v>
      </c>
      <c r="AU239" s="4" t="str">
        <f t="shared" ref="AU239:AU250" si="527">IF(AP239&gt;=6.5,"1",IF(AP239&gt;=4.6,"3",IF(AP239&gt;=2,"6",IF(AP239&gt;=0,"10"))))</f>
        <v>10</v>
      </c>
      <c r="AV239" s="4" t="str">
        <f t="shared" ref="AV239:AV250" si="528">IF(AQ239&lt;=0.5,"1",IF(AQ239&lt;1,"3",IF(AQ239&lt;=3,"6",IF(AQ239&gt;=3,"10"))))</f>
        <v>10</v>
      </c>
      <c r="AW239" s="208">
        <v>109</v>
      </c>
      <c r="AX239" s="211" t="s">
        <v>21</v>
      </c>
      <c r="AY239" s="132">
        <v>43834</v>
      </c>
      <c r="AZ239" s="56">
        <v>3.1</v>
      </c>
      <c r="BA239" s="56">
        <v>8.1999999999999993</v>
      </c>
      <c r="BB239" s="56">
        <v>1.1000000000000001</v>
      </c>
      <c r="BC239" s="56">
        <v>6.82</v>
      </c>
      <c r="BD239" s="70">
        <f t="shared" ref="BD239:BD250" si="529">(BE239+BF239+BG239+BH239)/4</f>
        <v>6</v>
      </c>
      <c r="BE239" s="4" t="str">
        <f t="shared" ref="BE239:BE250" si="530">IF(AZ239&lt;=3,"1",IF(AZ239&lt;5,"3",IF(AZ239&lt;=15,"6",IF(AZ239&gt;15,"10"))))</f>
        <v>3</v>
      </c>
      <c r="BF239" s="4" t="str">
        <f t="shared" ref="BF239:BF250" si="531">IF(BA239&lt;=20,"1",IF(BA239&lt;=49.9,"3",IF(BA239&lt;=100,"6",IF(BA239&gt;100,"10"))))</f>
        <v>1</v>
      </c>
      <c r="BG239" s="4" t="str">
        <f t="shared" ref="BG239:BG250" si="532">IF(BB239&gt;=6.5,"1",IF(BB239&gt;=4.6,"3",IF(BB239&gt;=2,"6",IF(BB239&gt;=0,"10"))))</f>
        <v>10</v>
      </c>
      <c r="BH239" s="4" t="str">
        <f t="shared" ref="BH239:BH250" si="533">IF(BC239&lt;=0.5,"1",IF(BC239&lt;1,"3",IF(BC239&lt;=3,"6",IF(BC239&gt;=3,"10"))))</f>
        <v>10</v>
      </c>
      <c r="BI239" s="208">
        <v>109</v>
      </c>
      <c r="BJ239" s="211" t="s">
        <v>21</v>
      </c>
      <c r="BK239" s="132">
        <v>43834</v>
      </c>
      <c r="BL239" s="56">
        <v>2.6</v>
      </c>
      <c r="BM239" s="56">
        <v>20.8</v>
      </c>
      <c r="BN239" s="56">
        <v>1.7</v>
      </c>
      <c r="BO239" s="56">
        <v>3.01</v>
      </c>
      <c r="BP239" s="70">
        <f t="shared" ref="BP239:BP250" si="534">(BQ239+BR239+BS239+BT239)/4</f>
        <v>6</v>
      </c>
      <c r="BQ239" s="4" t="str">
        <f t="shared" ref="BQ239:BQ250" si="535">IF(BL239&lt;=3,"1",IF(BL239&lt;5,"3",IF(BL239&lt;=15,"6",IF(BL239&gt;15,"10"))))</f>
        <v>1</v>
      </c>
      <c r="BR239" s="4" t="str">
        <f t="shared" ref="BR239:BR250" si="536">IF(BM239&lt;=20,"1",IF(BM239&lt;=49.9,"3",IF(BM239&lt;=100,"6",IF(BM239&gt;100,"10"))))</f>
        <v>3</v>
      </c>
      <c r="BS239" s="4" t="str">
        <f t="shared" ref="BS239:BS250" si="537">IF(BN239&gt;=6.5,"1",IF(BN239&gt;=4.6,"3",IF(BN239&gt;=2,"6",IF(BN239&gt;=0,"10"))))</f>
        <v>10</v>
      </c>
      <c r="BT239" s="4" t="str">
        <f t="shared" ref="BT239:BT250" si="538">IF(BO239&lt;=0.5,"1",IF(BO239&lt;1,"3",IF(BO239&lt;=3,"6",IF(BO239&gt;=3,"10"))))</f>
        <v>10</v>
      </c>
      <c r="BU239" s="208">
        <v>109</v>
      </c>
      <c r="BV239" s="211" t="s">
        <v>21</v>
      </c>
      <c r="BW239" s="132">
        <v>43836</v>
      </c>
      <c r="BX239" s="56">
        <v>43.8</v>
      </c>
      <c r="BY239" s="56">
        <v>96</v>
      </c>
      <c r="BZ239" s="56">
        <v>1.3</v>
      </c>
      <c r="CA239" s="56">
        <v>78</v>
      </c>
      <c r="CB239" s="70">
        <f t="shared" ref="CB239:CB250" si="539">(CC239+CD239+CE239+CF239)/4</f>
        <v>9</v>
      </c>
      <c r="CC239" s="4" t="str">
        <f t="shared" ref="CC239:CC250" si="540">IF(BX239&lt;=3,"1",IF(BX239&lt;5,"3",IF(BX239&lt;=15,"6",IF(BX239&gt;15,"10"))))</f>
        <v>10</v>
      </c>
      <c r="CD239" s="4" t="str">
        <f t="shared" ref="CD239:CD250" si="541">IF(BY239&lt;=20,"1",IF(BY239&lt;=49.9,"3",IF(BY239&lt;=100,"6",IF(BY239&gt;100,"10"))))</f>
        <v>6</v>
      </c>
      <c r="CE239" s="4" t="str">
        <f t="shared" ref="CE239:CE250" si="542">IF(BZ239&gt;=6.5,"1",IF(BZ239&gt;=4.6,"3",IF(BZ239&gt;=2,"6",IF(BZ239&gt;=0,"10"))))</f>
        <v>10</v>
      </c>
      <c r="CF239" s="4" t="str">
        <f t="shared" ref="CF239:CF250" si="543">IF(CA239&lt;=0.5,"1",IF(CA239&lt;1,"3",IF(CA239&lt;=3,"6",IF(CA239&gt;=3,"10"))))</f>
        <v>10</v>
      </c>
      <c r="CG239" s="208">
        <v>109</v>
      </c>
      <c r="CH239" s="211" t="s">
        <v>21</v>
      </c>
      <c r="CI239" s="132">
        <v>43836</v>
      </c>
      <c r="CJ239" s="56">
        <v>5.6</v>
      </c>
      <c r="CK239" s="56">
        <v>10.199999999999999</v>
      </c>
      <c r="CL239" s="56">
        <v>5.5</v>
      </c>
      <c r="CM239" s="56">
        <v>3.77</v>
      </c>
      <c r="CN239" s="70">
        <f t="shared" ref="CN239" si="544">(CO239+CP239+CQ239+CR239)/4</f>
        <v>5</v>
      </c>
      <c r="CO239" s="4" t="str">
        <f t="shared" ref="CO239" si="545">IF(CJ239&lt;=3,"1",IF(CJ239&lt;5,"3",IF(CJ239&lt;=15,"6",IF(CJ239&gt;15,"10"))))</f>
        <v>6</v>
      </c>
      <c r="CP239" s="4" t="str">
        <f t="shared" ref="CP239" si="546">IF(CK239&lt;=20,"1",IF(CK239&lt;=49.9,"3",IF(CK239&lt;=100,"6",IF(CK239&gt;100,"10"))))</f>
        <v>1</v>
      </c>
      <c r="CQ239" s="4" t="str">
        <f t="shared" ref="CQ239" si="547">IF(CL239&gt;=6.5,"1",IF(CL239&gt;=4.6,"3",IF(CL239&gt;=2,"6",IF(CL239&gt;=0,"10"))))</f>
        <v>3</v>
      </c>
      <c r="CR239" s="4" t="str">
        <f t="shared" ref="CR239" si="548">IF(CM239&lt;=0.5,"1",IF(CM239&lt;1,"3",IF(CM239&lt;=3,"6",IF(CM239&gt;=3,"10"))))</f>
        <v>10</v>
      </c>
      <c r="CS239" s="208">
        <v>109</v>
      </c>
      <c r="CT239" s="211" t="s">
        <v>21</v>
      </c>
      <c r="CU239" s="132">
        <v>43836</v>
      </c>
      <c r="CV239" s="56">
        <v>5.8</v>
      </c>
      <c r="CW239" s="56">
        <v>10.6</v>
      </c>
      <c r="CX239" s="56">
        <v>5.6</v>
      </c>
      <c r="CY239" s="56">
        <v>0.88</v>
      </c>
      <c r="CZ239" s="70">
        <f t="shared" ref="CZ239:CZ250" si="549">(DA239+DB239+DC239+DD239)/4</f>
        <v>3.25</v>
      </c>
      <c r="DA239" s="4" t="str">
        <f t="shared" ref="DA239:DA250" si="550">IF(CV239&lt;=3,"1",IF(CV239&lt;5,"3",IF(CV239&lt;=15,"6",IF(CV239&gt;15,"10"))))</f>
        <v>6</v>
      </c>
      <c r="DB239" s="4" t="str">
        <f t="shared" ref="DB239:DB250" si="551">IF(CW239&lt;=20,"1",IF(CW239&lt;=49.9,"3",IF(CW239&lt;=100,"6",IF(CW239&gt;100,"10"))))</f>
        <v>1</v>
      </c>
      <c r="DC239" s="4" t="str">
        <f t="shared" ref="DC239:DC250" si="552">IF(CX239&gt;=6.5,"1",IF(CX239&gt;=4.6,"3",IF(CX239&gt;=2,"6",IF(CX239&gt;=0,"10"))))</f>
        <v>3</v>
      </c>
      <c r="DD239" s="4" t="str">
        <f t="shared" ref="DD239:DD250" si="553">IF(CY239&lt;=0.5,"1",IF(CY239&lt;1,"3",IF(CY239&lt;=3,"6",IF(CY239&gt;=3,"10"))))</f>
        <v>3</v>
      </c>
      <c r="DE239" s="208">
        <v>109</v>
      </c>
      <c r="DF239" s="211" t="s">
        <v>21</v>
      </c>
      <c r="DG239" s="132">
        <v>43836</v>
      </c>
      <c r="DH239" s="56">
        <v>10.7</v>
      </c>
      <c r="DI239" s="56">
        <v>17.8</v>
      </c>
      <c r="DJ239" s="56">
        <v>3.6</v>
      </c>
      <c r="DK239" s="56">
        <v>19</v>
      </c>
      <c r="DL239" s="70">
        <f t="shared" ref="DL239" si="554">(DM239+DN239+DO239+DP239)/4</f>
        <v>5.75</v>
      </c>
      <c r="DM239" s="4" t="str">
        <f t="shared" ref="DM239" si="555">IF(DH239&lt;=3,"1",IF(DH239&lt;5,"3",IF(DH239&lt;=15,"6",IF(DH239&gt;15,"10"))))</f>
        <v>6</v>
      </c>
      <c r="DN239" s="4" t="str">
        <f t="shared" ref="DN239" si="556">IF(DI239&lt;=20,"1",IF(DI239&lt;=49.9,"3",IF(DI239&lt;=100,"6",IF(DI239&gt;100,"10"))))</f>
        <v>1</v>
      </c>
      <c r="DO239" s="4" t="str">
        <f t="shared" ref="DO239" si="557">IF(DJ239&gt;=6.5,"1",IF(DJ239&gt;=4.6,"3",IF(DJ239&gt;=2,"6",IF(DJ239&gt;=0,"10"))))</f>
        <v>6</v>
      </c>
      <c r="DP239" s="4" t="str">
        <f t="shared" ref="DP239" si="558">IF(DK239&lt;=0.5,"1",IF(DK239&lt;1,"3",IF(DK239&lt;=3,"6",IF(DK239&gt;=3,"10"))))</f>
        <v>10</v>
      </c>
      <c r="DQ239" s="208">
        <v>109</v>
      </c>
      <c r="DR239" s="211" t="s">
        <v>21</v>
      </c>
      <c r="DS239" s="132">
        <v>43836</v>
      </c>
      <c r="DT239" s="56">
        <v>7</v>
      </c>
      <c r="DU239" s="56">
        <v>8.5</v>
      </c>
      <c r="DV239" s="56">
        <v>2.7</v>
      </c>
      <c r="DW239" s="56">
        <v>13.3</v>
      </c>
      <c r="DX239" s="70">
        <f t="shared" ref="DX239" si="559">(DY239+DZ239+EA239+EB239)/4</f>
        <v>5.75</v>
      </c>
      <c r="DY239" s="4" t="str">
        <f t="shared" ref="DY239" si="560">IF(DT239&lt;=3,"1",IF(DT239&lt;5,"3",IF(DT239&lt;=15,"6",IF(DT239&gt;15,"10"))))</f>
        <v>6</v>
      </c>
      <c r="DZ239" s="4" t="str">
        <f t="shared" ref="DZ239" si="561">IF(DU239&lt;=20,"1",IF(DU239&lt;=49.9,"3",IF(DU239&lt;=100,"6",IF(DU239&gt;100,"10"))))</f>
        <v>1</v>
      </c>
      <c r="EA239" s="4" t="str">
        <f t="shared" ref="EA239" si="562">IF(DV239&gt;=6.5,"1",IF(DV239&gt;=4.6,"3",IF(DV239&gt;=2,"6",IF(DV239&gt;=0,"10"))))</f>
        <v>6</v>
      </c>
      <c r="EB239" s="4" t="str">
        <f t="shared" ref="EB239" si="563">IF(DW239&lt;=0.5,"1",IF(DW239&lt;1,"3",IF(DW239&lt;=3,"6",IF(DW239&gt;=3,"10"))))</f>
        <v>10</v>
      </c>
      <c r="EC239" s="208">
        <v>109</v>
      </c>
      <c r="ED239" s="211" t="s">
        <v>21</v>
      </c>
      <c r="EE239" s="132">
        <v>43836</v>
      </c>
      <c r="EF239" s="56">
        <v>8</v>
      </c>
      <c r="EG239" s="56">
        <v>14.2</v>
      </c>
      <c r="EH239" s="56">
        <v>5.4</v>
      </c>
      <c r="EI239" s="56">
        <v>13.3</v>
      </c>
      <c r="EJ239" s="70">
        <f t="shared" ref="EJ239:EJ250" si="564">(EK239+EL239+EM239+EN239)/4</f>
        <v>5</v>
      </c>
      <c r="EK239" s="4" t="str">
        <f t="shared" ref="EK239:EK250" si="565">IF(EF239&lt;=3,"1",IF(EF239&lt;5,"3",IF(EF239&lt;=15,"6",IF(EF239&gt;15,"10"))))</f>
        <v>6</v>
      </c>
      <c r="EL239" s="4" t="str">
        <f t="shared" ref="EL239:EL250" si="566">IF(EG239&lt;=20,"1",IF(EG239&lt;=49.9,"3",IF(EG239&lt;=100,"6",IF(EG239&gt;100,"10"))))</f>
        <v>1</v>
      </c>
      <c r="EM239" s="4" t="str">
        <f t="shared" ref="EM239:EM250" si="567">IF(EH239&gt;=6.5,"1",IF(EH239&gt;=4.6,"3",IF(EH239&gt;=2,"6",IF(EH239&gt;=0,"10"))))</f>
        <v>3</v>
      </c>
      <c r="EN239" s="4" t="str">
        <f t="shared" ref="EN239:EN250" si="568">IF(EI239&lt;=0.5,"1",IF(EI239&lt;1,"3",IF(EI239&lt;=3,"6",IF(EI239&gt;=3,"10"))))</f>
        <v>10</v>
      </c>
      <c r="EO239" s="208">
        <v>109</v>
      </c>
      <c r="EP239" s="211" t="s">
        <v>21</v>
      </c>
      <c r="EQ239" s="132">
        <v>43836</v>
      </c>
      <c r="ER239" s="56">
        <v>42.4</v>
      </c>
      <c r="ES239" s="56">
        <v>19.2</v>
      </c>
      <c r="ET239" s="56">
        <v>1.4</v>
      </c>
      <c r="EU239" s="56">
        <v>20.399999999999999</v>
      </c>
      <c r="EV239" s="70">
        <f t="shared" ref="EV239:EV240" si="569">(EW239+EX239+EY239+EZ239)/4</f>
        <v>7.75</v>
      </c>
      <c r="EW239" s="4" t="str">
        <f t="shared" ref="EW239:EW240" si="570">IF(ER239&lt;=3,"1",IF(ER239&lt;5,"3",IF(ER239&lt;=15,"6",IF(ER239&gt;15,"10"))))</f>
        <v>10</v>
      </c>
      <c r="EX239" s="4" t="str">
        <f t="shared" ref="EX239:EX240" si="571">IF(ES239&lt;=20,"1",IF(ES239&lt;=49.9,"3",IF(ES239&lt;=100,"6",IF(ES239&gt;100,"10"))))</f>
        <v>1</v>
      </c>
      <c r="EY239" s="4" t="str">
        <f t="shared" ref="EY239:EY240" si="572">IF(ET239&gt;=6.5,"1",IF(ET239&gt;=4.6,"3",IF(ET239&gt;=2,"6",IF(ET239&gt;=0,"10"))))</f>
        <v>10</v>
      </c>
      <c r="EZ239" s="4" t="str">
        <f t="shared" ref="EZ239:EZ240" si="573">IF(EU239&lt;=0.5,"1",IF(EU239&lt;1,"3",IF(EU239&lt;=3,"6",IF(EU239&gt;=3,"10"))))</f>
        <v>10</v>
      </c>
      <c r="FA239" s="208">
        <v>109</v>
      </c>
      <c r="FB239" s="211" t="s">
        <v>21</v>
      </c>
      <c r="FC239" s="132">
        <v>43836</v>
      </c>
      <c r="FD239" s="56">
        <v>11.5</v>
      </c>
      <c r="FE239" s="56">
        <v>13</v>
      </c>
      <c r="FF239" s="56">
        <v>2.7</v>
      </c>
      <c r="FG239" s="56">
        <v>24.2</v>
      </c>
      <c r="FH239" s="70">
        <f t="shared" ref="FH239" si="574">(FI239+FJ239+FK239+FL239)/4</f>
        <v>5.75</v>
      </c>
      <c r="FI239" s="4" t="str">
        <f t="shared" ref="FI239" si="575">IF(FD239&lt;=3,"1",IF(FD239&lt;5,"3",IF(FD239&lt;=15,"6",IF(FD239&gt;15,"10"))))</f>
        <v>6</v>
      </c>
      <c r="FJ239" s="4" t="str">
        <f t="shared" ref="FJ239" si="576">IF(FE239&lt;=20,"1",IF(FE239&lt;=49.9,"3",IF(FE239&lt;=100,"6",IF(FE239&gt;100,"10"))))</f>
        <v>1</v>
      </c>
      <c r="FK239" s="4" t="str">
        <f t="shared" ref="FK239" si="577">IF(FF239&gt;=6.5,"1",IF(FF239&gt;=4.6,"3",IF(FF239&gt;=2,"6",IF(FF239&gt;=0,"10"))))</f>
        <v>6</v>
      </c>
      <c r="FL239" s="4" t="str">
        <f t="shared" ref="FL239" si="578">IF(FG239&lt;=0.5,"1",IF(FG239&lt;1,"3",IF(FG239&lt;=3,"6",IF(FG239&gt;=3,"10"))))</f>
        <v>10</v>
      </c>
      <c r="FM239" s="208">
        <v>109</v>
      </c>
      <c r="FN239" s="211" t="s">
        <v>21</v>
      </c>
      <c r="FO239" s="132">
        <v>43836</v>
      </c>
      <c r="FP239" s="56">
        <v>6.3</v>
      </c>
      <c r="FQ239" s="56">
        <v>51.2</v>
      </c>
      <c r="FR239" s="56">
        <v>6.2</v>
      </c>
      <c r="FS239" s="56">
        <v>14.7</v>
      </c>
      <c r="FT239" s="70">
        <f t="shared" ref="FT239:FT250" si="579">(FU239+FV239+FW239+FX239)/4</f>
        <v>6.25</v>
      </c>
      <c r="FU239" s="4" t="str">
        <f t="shared" ref="FU239:FU250" si="580">IF(FP239&lt;=3,"1",IF(FP239&lt;5,"3",IF(FP239&lt;=15,"6",IF(FP239&gt;15,"10"))))</f>
        <v>6</v>
      </c>
      <c r="FV239" s="4" t="str">
        <f t="shared" ref="FV239:FV250" si="581">IF(FQ239&lt;=20,"1",IF(FQ239&lt;=49.9,"3",IF(FQ239&lt;=100,"6",IF(FQ239&gt;100,"10"))))</f>
        <v>6</v>
      </c>
      <c r="FW239" s="4" t="str">
        <f t="shared" ref="FW239:FW250" si="582">IF(FR239&gt;=6.5,"1",IF(FR239&gt;=4.6,"3",IF(FR239&gt;=2,"6",IF(FR239&gt;=0,"10"))))</f>
        <v>3</v>
      </c>
      <c r="FX239" s="4" t="str">
        <f t="shared" ref="FX239:FX250" si="583">IF(FS239&lt;=0.5,"1",IF(FS239&lt;1,"3",IF(FS239&lt;=3,"6",IF(FS239&gt;=3,"10"))))</f>
        <v>10</v>
      </c>
      <c r="FY239" s="208">
        <v>109</v>
      </c>
      <c r="FZ239" s="211" t="s">
        <v>21</v>
      </c>
      <c r="GA239" s="132">
        <v>43836</v>
      </c>
      <c r="GB239" s="56">
        <v>5.6</v>
      </c>
      <c r="GC239" s="56">
        <v>29</v>
      </c>
      <c r="GD239" s="56">
        <v>4.9000000000000004</v>
      </c>
      <c r="GE239" s="56">
        <v>12.2</v>
      </c>
      <c r="GF239" s="70">
        <f t="shared" ref="GF239" si="584">(GG239+GH239+GI239+GJ239)/4</f>
        <v>5.5</v>
      </c>
      <c r="GG239" s="4" t="str">
        <f t="shared" ref="GG239" si="585">IF(GB239&lt;=3,"1",IF(GB239&lt;5,"3",IF(GB239&lt;=15,"6",IF(GB239&gt;15,"10"))))</f>
        <v>6</v>
      </c>
      <c r="GH239" s="4" t="str">
        <f t="shared" ref="GH239" si="586">IF(GC239&lt;=20,"1",IF(GC239&lt;=49.9,"3",IF(GC239&lt;=100,"6",IF(GC239&gt;100,"10"))))</f>
        <v>3</v>
      </c>
      <c r="GI239" s="4" t="str">
        <f t="shared" ref="GI239" si="587">IF(GD239&gt;=6.5,"1",IF(GD239&gt;=4.6,"3",IF(GD239&gt;=2,"6",IF(GD239&gt;=0,"10"))))</f>
        <v>3</v>
      </c>
      <c r="GJ239" s="4" t="str">
        <f t="shared" ref="GJ239" si="588">IF(GE239&lt;=0.5,"1",IF(GE239&lt;1,"3",IF(GE239&lt;=3,"6",IF(GE239&gt;=3,"10"))))</f>
        <v>10</v>
      </c>
      <c r="GK239" s="208">
        <v>109</v>
      </c>
      <c r="GL239" s="211" t="s">
        <v>21</v>
      </c>
      <c r="GM239" s="132">
        <v>43836</v>
      </c>
      <c r="GN239" s="56">
        <v>23.9</v>
      </c>
      <c r="GO239" s="56">
        <v>32.200000000000003</v>
      </c>
      <c r="GP239" s="56">
        <v>2.2999999999999998</v>
      </c>
      <c r="GQ239" s="56">
        <v>21.5</v>
      </c>
      <c r="GR239" s="70">
        <f t="shared" ref="GR239:GR250" si="589">(GS239+GT239+GU239+GV239)/4</f>
        <v>7.25</v>
      </c>
      <c r="GS239" s="4" t="str">
        <f t="shared" ref="GS239:GS250" si="590">IF(GN239&lt;=3,"1",IF(GN239&lt;5,"3",IF(GN239&lt;=15,"6",IF(GN239&gt;15,"10"))))</f>
        <v>10</v>
      </c>
      <c r="GT239" s="4" t="str">
        <f t="shared" ref="GT239:GT250" si="591">IF(GO239&lt;=20,"1",IF(GO239&lt;=49.9,"3",IF(GO239&lt;=100,"6",IF(GO239&gt;100,"10"))))</f>
        <v>3</v>
      </c>
      <c r="GU239" s="4" t="str">
        <f t="shared" ref="GU239:GU250" si="592">IF(GP239&gt;=6.5,"1",IF(GP239&gt;=4.6,"3",IF(GP239&gt;=2,"6",IF(GP239&gt;=0,"10"))))</f>
        <v>6</v>
      </c>
      <c r="GV239" s="4" t="str">
        <f t="shared" ref="GV239:GV250" si="593">IF(GQ239&lt;=0.5,"1",IF(GQ239&lt;1,"3",IF(GQ239&lt;=3,"6",IF(GQ239&gt;=3,"10"))))</f>
        <v>10</v>
      </c>
      <c r="GW239" s="208">
        <v>109</v>
      </c>
      <c r="GX239" s="211" t="s">
        <v>21</v>
      </c>
      <c r="GY239" s="132">
        <v>43836</v>
      </c>
      <c r="GZ239" s="56">
        <v>34.9</v>
      </c>
      <c r="HA239" s="56">
        <v>59.2</v>
      </c>
      <c r="HB239" s="56">
        <v>2.1</v>
      </c>
      <c r="HC239" s="56">
        <v>27.8</v>
      </c>
      <c r="HD239" s="70">
        <f t="shared" ref="HD239:HD250" si="594">(HE239+HF239+HG239+HH239)/4</f>
        <v>8</v>
      </c>
      <c r="HE239" s="4" t="str">
        <f t="shared" ref="HE239:HE250" si="595">IF(GZ239&lt;=3,"1",IF(GZ239&lt;5,"3",IF(GZ239&lt;=15,"6",IF(GZ239&gt;15,"10"))))</f>
        <v>10</v>
      </c>
      <c r="HF239" s="4" t="str">
        <f t="shared" ref="HF239:HF250" si="596">IF(HA239&lt;=20,"1",IF(HA239&lt;=49.9,"3",IF(HA239&lt;=100,"6",IF(HA239&gt;100,"10"))))</f>
        <v>6</v>
      </c>
      <c r="HG239" s="4" t="str">
        <f t="shared" ref="HG239:HG250" si="597">IF(HB239&gt;=6.5,"1",IF(HB239&gt;=4.6,"3",IF(HB239&gt;=2,"6",IF(HB239&gt;=0,"10"))))</f>
        <v>6</v>
      </c>
      <c r="HH239" s="4" t="str">
        <f t="shared" ref="HH239:HH250" si="598">IF(HC239&lt;=0.5,"1",IF(HC239&lt;1,"3",IF(HC239&lt;=3,"6",IF(HC239&gt;=3,"10"))))</f>
        <v>10</v>
      </c>
      <c r="HI239" s="208">
        <v>109</v>
      </c>
      <c r="HJ239" s="211" t="s">
        <v>21</v>
      </c>
      <c r="HK239" s="132">
        <v>43836</v>
      </c>
      <c r="HL239" s="56">
        <v>18.3</v>
      </c>
      <c r="HM239" s="56">
        <v>14.8</v>
      </c>
      <c r="HN239" s="56">
        <v>1.6</v>
      </c>
      <c r="HO239" s="56">
        <v>21.7</v>
      </c>
      <c r="HP239" s="70">
        <f t="shared" ref="HP239:HP250" si="599">(HQ239+HR239+HS239+HT239)/4</f>
        <v>7.75</v>
      </c>
      <c r="HQ239" s="4" t="str">
        <f t="shared" ref="HQ239:HQ250" si="600">IF(HL239&lt;=3,"1",IF(HL239&lt;5,"3",IF(HL239&lt;=15,"6",IF(HL239&gt;15,"10"))))</f>
        <v>10</v>
      </c>
      <c r="HR239" s="4" t="str">
        <f t="shared" ref="HR239:HR250" si="601">IF(HM239&lt;=20,"1",IF(HM239&lt;=49.9,"3",IF(HM239&lt;=100,"6",IF(HM239&gt;100,"10"))))</f>
        <v>1</v>
      </c>
      <c r="HS239" s="4" t="str">
        <f t="shared" ref="HS239:HS250" si="602">IF(HN239&gt;=6.5,"1",IF(HN239&gt;=4.6,"3",IF(HN239&gt;=2,"6",IF(HN239&gt;=0,"10"))))</f>
        <v>10</v>
      </c>
      <c r="HT239" s="4" t="str">
        <f t="shared" ref="HT239:HT250" si="603">IF(HO239&lt;=0.5,"1",IF(HO239&lt;1,"3",IF(HO239&lt;=3,"6",IF(HO239&gt;=3,"10"))))</f>
        <v>10</v>
      </c>
    </row>
    <row r="240" spans="1:228" x14ac:dyDescent="0.25">
      <c r="A240" s="209"/>
      <c r="B240" s="212"/>
      <c r="C240" s="109">
        <v>43865</v>
      </c>
      <c r="D240" s="185" t="s">
        <v>75</v>
      </c>
      <c r="E240" s="185" t="s">
        <v>35</v>
      </c>
      <c r="F240" s="185" t="s">
        <v>35</v>
      </c>
      <c r="G240" s="185" t="s">
        <v>75</v>
      </c>
      <c r="H240" s="70" t="s">
        <v>30</v>
      </c>
      <c r="I240" s="4" t="s">
        <v>30</v>
      </c>
      <c r="J240" s="4" t="s">
        <v>30</v>
      </c>
      <c r="K240" s="4" t="s">
        <v>30</v>
      </c>
      <c r="L240" s="4" t="s">
        <v>30</v>
      </c>
      <c r="M240" s="209"/>
      <c r="N240" s="212"/>
      <c r="O240" s="132">
        <v>43865</v>
      </c>
      <c r="P240" s="148">
        <v>1</v>
      </c>
      <c r="Q240" s="147">
        <v>6.7</v>
      </c>
      <c r="R240" s="147">
        <v>10.4</v>
      </c>
      <c r="S240" s="147">
        <v>0.03</v>
      </c>
      <c r="T240" s="70">
        <f t="shared" si="519"/>
        <v>1</v>
      </c>
      <c r="U240" s="4" t="str">
        <f t="shared" si="520"/>
        <v>1</v>
      </c>
      <c r="V240" s="4" t="str">
        <f t="shared" si="521"/>
        <v>1</v>
      </c>
      <c r="W240" s="4" t="str">
        <f t="shared" si="522"/>
        <v>1</v>
      </c>
      <c r="X240" s="4" t="str">
        <f t="shared" si="523"/>
        <v>1</v>
      </c>
      <c r="Y240" s="209"/>
      <c r="Z240" s="212"/>
      <c r="AA240" s="109">
        <v>43865</v>
      </c>
      <c r="AB240" s="56" t="s">
        <v>30</v>
      </c>
      <c r="AC240" s="56" t="s">
        <v>30</v>
      </c>
      <c r="AD240" s="56" t="s">
        <v>30</v>
      </c>
      <c r="AE240" s="56" t="s">
        <v>30</v>
      </c>
      <c r="AF240" s="70" t="s">
        <v>30</v>
      </c>
      <c r="AG240" s="4" t="s">
        <v>30</v>
      </c>
      <c r="AH240" s="4" t="s">
        <v>30</v>
      </c>
      <c r="AI240" s="4" t="s">
        <v>30</v>
      </c>
      <c r="AJ240" s="4" t="s">
        <v>30</v>
      </c>
      <c r="AK240" s="209"/>
      <c r="AL240" s="212"/>
      <c r="AM240" s="132">
        <v>43865</v>
      </c>
      <c r="AN240" s="148">
        <v>4.3</v>
      </c>
      <c r="AO240" s="147">
        <v>18</v>
      </c>
      <c r="AP240" s="147">
        <v>5.8</v>
      </c>
      <c r="AQ240" s="147">
        <v>5.81</v>
      </c>
      <c r="AR240" s="70">
        <f t="shared" si="524"/>
        <v>4.25</v>
      </c>
      <c r="AS240" s="4" t="str">
        <f t="shared" si="525"/>
        <v>3</v>
      </c>
      <c r="AT240" s="4" t="str">
        <f t="shared" si="526"/>
        <v>1</v>
      </c>
      <c r="AU240" s="4" t="str">
        <f t="shared" si="527"/>
        <v>3</v>
      </c>
      <c r="AV240" s="4" t="str">
        <f t="shared" si="528"/>
        <v>10</v>
      </c>
      <c r="AW240" s="209"/>
      <c r="AX240" s="212"/>
      <c r="AY240" s="132">
        <v>43865</v>
      </c>
      <c r="AZ240" s="148">
        <v>4</v>
      </c>
      <c r="BA240" s="147">
        <v>13.2</v>
      </c>
      <c r="BB240" s="147">
        <v>2.2999999999999998</v>
      </c>
      <c r="BC240" s="147">
        <v>7.04</v>
      </c>
      <c r="BD240" s="70">
        <f t="shared" si="529"/>
        <v>5</v>
      </c>
      <c r="BE240" s="4" t="str">
        <f t="shared" si="530"/>
        <v>3</v>
      </c>
      <c r="BF240" s="4" t="str">
        <f t="shared" si="531"/>
        <v>1</v>
      </c>
      <c r="BG240" s="4" t="str">
        <f t="shared" si="532"/>
        <v>6</v>
      </c>
      <c r="BH240" s="4" t="str">
        <f t="shared" si="533"/>
        <v>10</v>
      </c>
      <c r="BI240" s="209"/>
      <c r="BJ240" s="212"/>
      <c r="BK240" s="132">
        <v>43865</v>
      </c>
      <c r="BL240" s="148">
        <v>4.2</v>
      </c>
      <c r="BM240" s="147">
        <v>10.5</v>
      </c>
      <c r="BN240" s="147">
        <v>4</v>
      </c>
      <c r="BO240" s="147">
        <v>4.2</v>
      </c>
      <c r="BP240" s="70">
        <f t="shared" si="534"/>
        <v>5</v>
      </c>
      <c r="BQ240" s="4" t="str">
        <f t="shared" si="535"/>
        <v>3</v>
      </c>
      <c r="BR240" s="4" t="str">
        <f t="shared" si="536"/>
        <v>1</v>
      </c>
      <c r="BS240" s="4" t="str">
        <f t="shared" si="537"/>
        <v>6</v>
      </c>
      <c r="BT240" s="4" t="str">
        <f t="shared" si="538"/>
        <v>10</v>
      </c>
      <c r="BU240" s="209"/>
      <c r="BV240" s="212"/>
      <c r="BW240" s="132">
        <v>43873</v>
      </c>
      <c r="BX240" s="148">
        <v>59.8</v>
      </c>
      <c r="BY240" s="147">
        <v>38.5</v>
      </c>
      <c r="BZ240" s="147">
        <v>5.0999999999999996</v>
      </c>
      <c r="CA240" s="147">
        <v>41.4</v>
      </c>
      <c r="CB240" s="70">
        <f t="shared" si="539"/>
        <v>6.5</v>
      </c>
      <c r="CC240" s="4" t="str">
        <f t="shared" si="540"/>
        <v>10</v>
      </c>
      <c r="CD240" s="4" t="str">
        <f t="shared" si="541"/>
        <v>3</v>
      </c>
      <c r="CE240" s="4" t="str">
        <f t="shared" si="542"/>
        <v>3</v>
      </c>
      <c r="CF240" s="4" t="str">
        <f t="shared" si="543"/>
        <v>10</v>
      </c>
      <c r="CG240" s="209"/>
      <c r="CH240" s="212"/>
      <c r="CI240" s="109">
        <v>43865</v>
      </c>
      <c r="CJ240" s="187" t="s">
        <v>30</v>
      </c>
      <c r="CK240" s="187" t="s">
        <v>30</v>
      </c>
      <c r="CL240" s="187" t="s">
        <v>30</v>
      </c>
      <c r="CM240" s="188" t="s">
        <v>30</v>
      </c>
      <c r="CN240" s="70" t="s">
        <v>30</v>
      </c>
      <c r="CO240" s="4" t="s">
        <v>30</v>
      </c>
      <c r="CP240" s="4" t="s">
        <v>30</v>
      </c>
      <c r="CQ240" s="4" t="s">
        <v>30</v>
      </c>
      <c r="CR240" s="4" t="s">
        <v>30</v>
      </c>
      <c r="CS240" s="209"/>
      <c r="CT240" s="212"/>
      <c r="CU240" s="109">
        <v>43865</v>
      </c>
      <c r="CV240" s="183" t="s">
        <v>30</v>
      </c>
      <c r="CW240" s="183" t="s">
        <v>30</v>
      </c>
      <c r="CX240" s="183" t="s">
        <v>30</v>
      </c>
      <c r="CY240" s="184" t="s">
        <v>30</v>
      </c>
      <c r="CZ240" s="70" t="s">
        <v>30</v>
      </c>
      <c r="DA240" s="4" t="s">
        <v>30</v>
      </c>
      <c r="DB240" s="4" t="s">
        <v>30</v>
      </c>
      <c r="DC240" s="4" t="s">
        <v>30</v>
      </c>
      <c r="DD240" s="4" t="s">
        <v>30</v>
      </c>
      <c r="DE240" s="209"/>
      <c r="DF240" s="212"/>
      <c r="DG240" s="109">
        <v>43865</v>
      </c>
      <c r="DH240" s="185" t="s">
        <v>30</v>
      </c>
      <c r="DI240" s="185" t="s">
        <v>30</v>
      </c>
      <c r="DJ240" s="185" t="s">
        <v>30</v>
      </c>
      <c r="DK240" s="185" t="s">
        <v>30</v>
      </c>
      <c r="DL240" s="70" t="s">
        <v>30</v>
      </c>
      <c r="DM240" s="4" t="s">
        <v>30</v>
      </c>
      <c r="DN240" s="4" t="s">
        <v>30</v>
      </c>
      <c r="DO240" s="4" t="s">
        <v>30</v>
      </c>
      <c r="DP240" s="4" t="s">
        <v>30</v>
      </c>
      <c r="DQ240" s="209"/>
      <c r="DR240" s="212"/>
      <c r="DS240" s="109">
        <v>43865</v>
      </c>
      <c r="DT240" s="185" t="s">
        <v>30</v>
      </c>
      <c r="DU240" s="185" t="s">
        <v>30</v>
      </c>
      <c r="DV240" s="185" t="s">
        <v>30</v>
      </c>
      <c r="DW240" s="185" t="s">
        <v>30</v>
      </c>
      <c r="DX240" s="70" t="s">
        <v>30</v>
      </c>
      <c r="DY240" s="4" t="s">
        <v>30</v>
      </c>
      <c r="DZ240" s="4" t="s">
        <v>30</v>
      </c>
      <c r="EA240" s="4" t="s">
        <v>30</v>
      </c>
      <c r="EB240" s="4" t="s">
        <v>30</v>
      </c>
      <c r="EC240" s="209"/>
      <c r="ED240" s="212"/>
      <c r="EE240" s="109">
        <v>43873</v>
      </c>
      <c r="EF240" s="183">
        <v>15.3</v>
      </c>
      <c r="EG240" s="183">
        <v>12</v>
      </c>
      <c r="EH240" s="183">
        <v>5</v>
      </c>
      <c r="EI240" s="184">
        <v>24</v>
      </c>
      <c r="EJ240" s="70">
        <f t="shared" si="564"/>
        <v>6</v>
      </c>
      <c r="EK240" s="4" t="str">
        <f t="shared" si="565"/>
        <v>10</v>
      </c>
      <c r="EL240" s="4" t="str">
        <f t="shared" si="566"/>
        <v>1</v>
      </c>
      <c r="EM240" s="4" t="str">
        <f t="shared" si="567"/>
        <v>3</v>
      </c>
      <c r="EN240" s="4" t="str">
        <f t="shared" si="568"/>
        <v>10</v>
      </c>
      <c r="EO240" s="209"/>
      <c r="EP240" s="212"/>
      <c r="EQ240" s="109">
        <v>43873</v>
      </c>
      <c r="ER240" s="183">
        <v>53</v>
      </c>
      <c r="ES240" s="183">
        <v>19.8</v>
      </c>
      <c r="ET240" s="183">
        <v>4.9000000000000004</v>
      </c>
      <c r="EU240" s="184">
        <v>37</v>
      </c>
      <c r="EV240" s="70">
        <f t="shared" si="569"/>
        <v>6</v>
      </c>
      <c r="EW240" s="4" t="str">
        <f t="shared" si="570"/>
        <v>10</v>
      </c>
      <c r="EX240" s="4" t="str">
        <f t="shared" si="571"/>
        <v>1</v>
      </c>
      <c r="EY240" s="4" t="str">
        <f t="shared" si="572"/>
        <v>3</v>
      </c>
      <c r="EZ240" s="4" t="str">
        <f t="shared" si="573"/>
        <v>10</v>
      </c>
      <c r="FA240" s="209"/>
      <c r="FB240" s="212"/>
      <c r="FC240" s="109">
        <v>43865</v>
      </c>
      <c r="FD240" s="185" t="s">
        <v>30</v>
      </c>
      <c r="FE240" s="185" t="s">
        <v>30</v>
      </c>
      <c r="FF240" s="185" t="s">
        <v>30</v>
      </c>
      <c r="FG240" s="185" t="s">
        <v>30</v>
      </c>
      <c r="FH240" s="70" t="s">
        <v>30</v>
      </c>
      <c r="FI240" s="4" t="s">
        <v>30</v>
      </c>
      <c r="FJ240" s="4" t="s">
        <v>30</v>
      </c>
      <c r="FK240" s="4" t="s">
        <v>30</v>
      </c>
      <c r="FL240" s="4" t="s">
        <v>30</v>
      </c>
      <c r="FM240" s="209"/>
      <c r="FN240" s="212"/>
      <c r="FO240" s="109">
        <v>43873</v>
      </c>
      <c r="FP240" s="183">
        <v>11.2</v>
      </c>
      <c r="FQ240" s="183">
        <v>45.5</v>
      </c>
      <c r="FR240" s="183">
        <v>5.2</v>
      </c>
      <c r="FS240" s="184">
        <v>18.899999999999999</v>
      </c>
      <c r="FT240" s="70">
        <f t="shared" si="579"/>
        <v>5.5</v>
      </c>
      <c r="FU240" s="4" t="str">
        <f t="shared" si="580"/>
        <v>6</v>
      </c>
      <c r="FV240" s="4" t="str">
        <f t="shared" si="581"/>
        <v>3</v>
      </c>
      <c r="FW240" s="4" t="str">
        <f t="shared" si="582"/>
        <v>3</v>
      </c>
      <c r="FX240" s="4" t="str">
        <f t="shared" si="583"/>
        <v>10</v>
      </c>
      <c r="FY240" s="209"/>
      <c r="FZ240" s="212"/>
      <c r="GA240" s="109">
        <v>43873</v>
      </c>
      <c r="GB240" s="189" t="s">
        <v>76</v>
      </c>
      <c r="GC240" s="187" t="s">
        <v>30</v>
      </c>
      <c r="GD240" s="187" t="s">
        <v>30</v>
      </c>
      <c r="GE240" s="188" t="s">
        <v>30</v>
      </c>
      <c r="GF240" s="70" t="s">
        <v>30</v>
      </c>
      <c r="GG240" s="4" t="s">
        <v>30</v>
      </c>
      <c r="GH240" s="4" t="s">
        <v>30</v>
      </c>
      <c r="GI240" s="4" t="s">
        <v>30</v>
      </c>
      <c r="GJ240" s="4" t="s">
        <v>30</v>
      </c>
      <c r="GK240" s="209"/>
      <c r="GL240" s="212"/>
      <c r="GM240" s="132">
        <v>43873</v>
      </c>
      <c r="GN240" s="148">
        <v>13.4</v>
      </c>
      <c r="GO240" s="147">
        <v>29.8</v>
      </c>
      <c r="GP240" s="147">
        <v>4.4000000000000004</v>
      </c>
      <c r="GQ240" s="147">
        <v>18.7</v>
      </c>
      <c r="GR240" s="70">
        <f t="shared" si="589"/>
        <v>6.25</v>
      </c>
      <c r="GS240" s="4" t="str">
        <f t="shared" si="590"/>
        <v>6</v>
      </c>
      <c r="GT240" s="4" t="str">
        <f t="shared" si="591"/>
        <v>3</v>
      </c>
      <c r="GU240" s="4" t="str">
        <f t="shared" si="592"/>
        <v>6</v>
      </c>
      <c r="GV240" s="4" t="str">
        <f t="shared" si="593"/>
        <v>10</v>
      </c>
      <c r="GW240" s="209"/>
      <c r="GX240" s="212"/>
      <c r="GY240" s="132">
        <v>43873</v>
      </c>
      <c r="GZ240" s="148">
        <v>15.1</v>
      </c>
      <c r="HA240" s="147">
        <v>6</v>
      </c>
      <c r="HB240" s="147">
        <v>5.0999999999999996</v>
      </c>
      <c r="HC240" s="147">
        <v>15.9</v>
      </c>
      <c r="HD240" s="70">
        <f t="shared" si="594"/>
        <v>6</v>
      </c>
      <c r="HE240" s="4" t="str">
        <f t="shared" si="595"/>
        <v>10</v>
      </c>
      <c r="HF240" s="4" t="str">
        <f t="shared" si="596"/>
        <v>1</v>
      </c>
      <c r="HG240" s="4" t="str">
        <f t="shared" si="597"/>
        <v>3</v>
      </c>
      <c r="HH240" s="4" t="str">
        <f t="shared" si="598"/>
        <v>10</v>
      </c>
      <c r="HI240" s="209"/>
      <c r="HJ240" s="212"/>
      <c r="HK240" s="132">
        <v>43873</v>
      </c>
      <c r="HL240" s="148">
        <v>47</v>
      </c>
      <c r="HM240" s="147">
        <v>48</v>
      </c>
      <c r="HN240" s="147">
        <v>5</v>
      </c>
      <c r="HO240" s="147">
        <v>23.3</v>
      </c>
      <c r="HP240" s="70">
        <f t="shared" si="599"/>
        <v>6.5</v>
      </c>
      <c r="HQ240" s="4" t="str">
        <f t="shared" si="600"/>
        <v>10</v>
      </c>
      <c r="HR240" s="4" t="str">
        <f t="shared" si="601"/>
        <v>3</v>
      </c>
      <c r="HS240" s="4" t="str">
        <f t="shared" si="602"/>
        <v>3</v>
      </c>
      <c r="HT240" s="4" t="str">
        <f t="shared" si="603"/>
        <v>10</v>
      </c>
    </row>
    <row r="241" spans="1:228" x14ac:dyDescent="0.25">
      <c r="A241" s="209"/>
      <c r="B241" s="212"/>
      <c r="C241" s="132">
        <v>43891</v>
      </c>
      <c r="D241" s="186">
        <v>1</v>
      </c>
      <c r="E241" s="186">
        <v>69.2</v>
      </c>
      <c r="F241" s="186">
        <v>8.1</v>
      </c>
      <c r="G241" s="186">
        <v>0.08</v>
      </c>
      <c r="H241" s="70">
        <f t="shared" ref="H241" si="604">(I241+J241+K241+L241)/4</f>
        <v>2.25</v>
      </c>
      <c r="I241" s="4" t="str">
        <f t="shared" ref="I241" si="605">IF(D241&lt;=3,"1",IF(D241&lt;5,"3",IF(D241&lt;=15,"6",IF(D241&gt;15,"10"))))</f>
        <v>1</v>
      </c>
      <c r="J241" s="4" t="str">
        <f t="shared" ref="J241" si="606">IF(E241&lt;=20,"1",IF(E241&lt;=49.9,"3",IF(E241&lt;=100,"6",IF(E241&gt;100,"10"))))</f>
        <v>6</v>
      </c>
      <c r="K241" s="4" t="str">
        <f t="shared" ref="K241" si="607">IF(F241&gt;=6.5,"1",IF(F241&gt;=4.6,"3",IF(F241&gt;=2,"6",IF(F241&gt;=0,"10"))))</f>
        <v>1</v>
      </c>
      <c r="L241" s="4" t="str">
        <f t="shared" ref="L241" si="608">IF(G241&lt;=0.5,"1",IF(G241&lt;1,"3",IF(G241&lt;=3,"6",IF(G241&gt;=3,"10"))))</f>
        <v>1</v>
      </c>
      <c r="M241" s="209"/>
      <c r="N241" s="212"/>
      <c r="O241" s="132">
        <v>43891</v>
      </c>
      <c r="P241" s="71">
        <v>2.9</v>
      </c>
      <c r="Q241" s="71">
        <v>33.4</v>
      </c>
      <c r="R241" s="71">
        <v>7.6</v>
      </c>
      <c r="S241" s="71">
        <v>0.28000000000000003</v>
      </c>
      <c r="T241" s="70">
        <f t="shared" si="519"/>
        <v>1.5</v>
      </c>
      <c r="U241" s="4" t="str">
        <f t="shared" si="520"/>
        <v>1</v>
      </c>
      <c r="V241" s="4" t="str">
        <f t="shared" si="521"/>
        <v>3</v>
      </c>
      <c r="W241" s="4" t="str">
        <f t="shared" si="522"/>
        <v>1</v>
      </c>
      <c r="X241" s="4" t="str">
        <f t="shared" si="523"/>
        <v>1</v>
      </c>
      <c r="Y241" s="209"/>
      <c r="Z241" s="212"/>
      <c r="AA241" s="132">
        <v>43891</v>
      </c>
      <c r="AB241" s="56" t="s">
        <v>30</v>
      </c>
      <c r="AC241" s="56" t="s">
        <v>30</v>
      </c>
      <c r="AD241" s="56" t="s">
        <v>30</v>
      </c>
      <c r="AE241" s="56" t="s">
        <v>30</v>
      </c>
      <c r="AF241" s="70" t="s">
        <v>30</v>
      </c>
      <c r="AG241" s="4" t="s">
        <v>30</v>
      </c>
      <c r="AH241" s="4" t="s">
        <v>30</v>
      </c>
      <c r="AI241" s="4" t="s">
        <v>30</v>
      </c>
      <c r="AJ241" s="4" t="s">
        <v>30</v>
      </c>
      <c r="AK241" s="209"/>
      <c r="AL241" s="212"/>
      <c r="AM241" s="132">
        <v>43891</v>
      </c>
      <c r="AN241" s="71">
        <v>17</v>
      </c>
      <c r="AO241" s="71">
        <v>32.299999999999997</v>
      </c>
      <c r="AP241" s="71">
        <v>1</v>
      </c>
      <c r="AQ241" s="71">
        <v>6.52</v>
      </c>
      <c r="AR241" s="70">
        <f t="shared" si="524"/>
        <v>8.25</v>
      </c>
      <c r="AS241" s="4" t="str">
        <f t="shared" si="525"/>
        <v>10</v>
      </c>
      <c r="AT241" s="4" t="str">
        <f t="shared" si="526"/>
        <v>3</v>
      </c>
      <c r="AU241" s="4" t="str">
        <f t="shared" si="527"/>
        <v>10</v>
      </c>
      <c r="AV241" s="4" t="str">
        <f t="shared" si="528"/>
        <v>10</v>
      </c>
      <c r="AW241" s="209"/>
      <c r="AX241" s="212"/>
      <c r="AY241" s="132">
        <v>43891</v>
      </c>
      <c r="AZ241" s="71">
        <v>11.5</v>
      </c>
      <c r="BA241" s="71">
        <v>15.7</v>
      </c>
      <c r="BB241" s="71">
        <v>4.2</v>
      </c>
      <c r="BC241" s="71">
        <v>9.0399999999999991</v>
      </c>
      <c r="BD241" s="70">
        <f t="shared" si="529"/>
        <v>5.75</v>
      </c>
      <c r="BE241" s="4" t="str">
        <f t="shared" si="530"/>
        <v>6</v>
      </c>
      <c r="BF241" s="4" t="str">
        <f t="shared" si="531"/>
        <v>1</v>
      </c>
      <c r="BG241" s="4" t="str">
        <f t="shared" si="532"/>
        <v>6</v>
      </c>
      <c r="BH241" s="4" t="str">
        <f t="shared" si="533"/>
        <v>10</v>
      </c>
      <c r="BI241" s="209"/>
      <c r="BJ241" s="212"/>
      <c r="BK241" s="132">
        <v>43891</v>
      </c>
      <c r="BL241" s="71">
        <v>5.9</v>
      </c>
      <c r="BM241" s="71">
        <v>18</v>
      </c>
      <c r="BN241" s="71">
        <v>2.2000000000000002</v>
      </c>
      <c r="BO241" s="71">
        <v>5.12</v>
      </c>
      <c r="BP241" s="70">
        <f t="shared" si="534"/>
        <v>5.75</v>
      </c>
      <c r="BQ241" s="4" t="str">
        <f t="shared" si="535"/>
        <v>6</v>
      </c>
      <c r="BR241" s="4" t="str">
        <f t="shared" si="536"/>
        <v>1</v>
      </c>
      <c r="BS241" s="4" t="str">
        <f t="shared" si="537"/>
        <v>6</v>
      </c>
      <c r="BT241" s="4" t="str">
        <f t="shared" si="538"/>
        <v>10</v>
      </c>
      <c r="BU241" s="209"/>
      <c r="BV241" s="212"/>
      <c r="BW241" s="132">
        <v>43903</v>
      </c>
      <c r="BX241" s="71">
        <v>41.6</v>
      </c>
      <c r="BY241" s="71">
        <v>46.5</v>
      </c>
      <c r="BZ241" s="71">
        <v>3.8</v>
      </c>
      <c r="CA241" s="71">
        <v>31.5</v>
      </c>
      <c r="CB241" s="70">
        <f t="shared" si="539"/>
        <v>7.25</v>
      </c>
      <c r="CC241" s="4" t="str">
        <f t="shared" si="540"/>
        <v>10</v>
      </c>
      <c r="CD241" s="4" t="str">
        <f t="shared" si="541"/>
        <v>3</v>
      </c>
      <c r="CE241" s="4" t="str">
        <f t="shared" si="542"/>
        <v>6</v>
      </c>
      <c r="CF241" s="4" t="str">
        <f t="shared" si="543"/>
        <v>10</v>
      </c>
      <c r="CG241" s="209"/>
      <c r="CH241" s="212"/>
      <c r="CI241" s="132">
        <v>43903</v>
      </c>
      <c r="CJ241" s="187" t="s">
        <v>30</v>
      </c>
      <c r="CK241" s="187" t="s">
        <v>30</v>
      </c>
      <c r="CL241" s="187" t="s">
        <v>30</v>
      </c>
      <c r="CM241" s="188" t="s">
        <v>30</v>
      </c>
      <c r="CN241" s="70" t="s">
        <v>30</v>
      </c>
      <c r="CO241" s="4" t="s">
        <v>30</v>
      </c>
      <c r="CP241" s="4" t="s">
        <v>30</v>
      </c>
      <c r="CQ241" s="4" t="s">
        <v>30</v>
      </c>
      <c r="CR241" s="4" t="s">
        <v>30</v>
      </c>
      <c r="CS241" s="209"/>
      <c r="CT241" s="212"/>
      <c r="CU241" s="132">
        <v>43903</v>
      </c>
      <c r="CV241" s="71" t="s">
        <v>30</v>
      </c>
      <c r="CW241" s="71" t="s">
        <v>30</v>
      </c>
      <c r="CX241" s="71" t="s">
        <v>30</v>
      </c>
      <c r="CY241" s="71" t="s">
        <v>30</v>
      </c>
      <c r="CZ241" s="70" t="s">
        <v>30</v>
      </c>
      <c r="DA241" s="4" t="s">
        <v>30</v>
      </c>
      <c r="DB241" s="4" t="s">
        <v>30</v>
      </c>
      <c r="DC241" s="4" t="s">
        <v>30</v>
      </c>
      <c r="DD241" s="4" t="s">
        <v>30</v>
      </c>
      <c r="DE241" s="209"/>
      <c r="DF241" s="212"/>
      <c r="DG241" s="132">
        <v>43903</v>
      </c>
      <c r="DH241" s="185" t="s">
        <v>30</v>
      </c>
      <c r="DI241" s="185" t="s">
        <v>30</v>
      </c>
      <c r="DJ241" s="185" t="s">
        <v>30</v>
      </c>
      <c r="DK241" s="185" t="s">
        <v>30</v>
      </c>
      <c r="DL241" s="70" t="s">
        <v>30</v>
      </c>
      <c r="DM241" s="4" t="s">
        <v>30</v>
      </c>
      <c r="DN241" s="4" t="s">
        <v>30</v>
      </c>
      <c r="DO241" s="4" t="s">
        <v>30</v>
      </c>
      <c r="DP241" s="4" t="s">
        <v>30</v>
      </c>
      <c r="DQ241" s="209"/>
      <c r="DR241" s="212"/>
      <c r="DS241" s="132">
        <v>43903</v>
      </c>
      <c r="DT241" s="185" t="s">
        <v>30</v>
      </c>
      <c r="DU241" s="185" t="s">
        <v>30</v>
      </c>
      <c r="DV241" s="185" t="s">
        <v>30</v>
      </c>
      <c r="DW241" s="185" t="s">
        <v>30</v>
      </c>
      <c r="DX241" s="70" t="s">
        <v>30</v>
      </c>
      <c r="DY241" s="4" t="s">
        <v>30</v>
      </c>
      <c r="DZ241" s="4" t="s">
        <v>30</v>
      </c>
      <c r="EA241" s="4" t="s">
        <v>30</v>
      </c>
      <c r="EB241" s="4" t="s">
        <v>30</v>
      </c>
      <c r="EC241" s="209"/>
      <c r="ED241" s="212"/>
      <c r="EE241" s="132">
        <v>43903</v>
      </c>
      <c r="EF241" s="71">
        <v>10.3</v>
      </c>
      <c r="EG241" s="71">
        <v>18</v>
      </c>
      <c r="EH241" s="71">
        <v>4.9000000000000004</v>
      </c>
      <c r="EI241" s="71">
        <v>29.4</v>
      </c>
      <c r="EJ241" s="70">
        <f t="shared" si="564"/>
        <v>5</v>
      </c>
      <c r="EK241" s="4" t="str">
        <f t="shared" si="565"/>
        <v>6</v>
      </c>
      <c r="EL241" s="4" t="str">
        <f t="shared" si="566"/>
        <v>1</v>
      </c>
      <c r="EM241" s="4" t="str">
        <f t="shared" si="567"/>
        <v>3</v>
      </c>
      <c r="EN241" s="4" t="str">
        <f t="shared" si="568"/>
        <v>10</v>
      </c>
      <c r="EO241" s="209"/>
      <c r="EP241" s="212"/>
      <c r="EQ241" s="132">
        <v>43903</v>
      </c>
      <c r="ER241" s="114" t="s">
        <v>30</v>
      </c>
      <c r="ES241" s="114" t="s">
        <v>30</v>
      </c>
      <c r="ET241" s="114" t="s">
        <v>30</v>
      </c>
      <c r="EU241" s="114" t="s">
        <v>30</v>
      </c>
      <c r="EV241" s="70" t="s">
        <v>30</v>
      </c>
      <c r="EW241" s="4" t="s">
        <v>30</v>
      </c>
      <c r="EX241" s="4" t="s">
        <v>30</v>
      </c>
      <c r="EY241" s="4" t="s">
        <v>30</v>
      </c>
      <c r="EZ241" s="70" t="s">
        <v>30</v>
      </c>
      <c r="FA241" s="209"/>
      <c r="FB241" s="212"/>
      <c r="FC241" s="132">
        <v>43903</v>
      </c>
      <c r="FD241" s="186" t="s">
        <v>30</v>
      </c>
      <c r="FE241" s="186" t="s">
        <v>30</v>
      </c>
      <c r="FF241" s="186" t="s">
        <v>30</v>
      </c>
      <c r="FG241" s="186" t="s">
        <v>30</v>
      </c>
      <c r="FH241" s="70" t="s">
        <v>30</v>
      </c>
      <c r="FI241" s="4" t="s">
        <v>30</v>
      </c>
      <c r="FJ241" s="4" t="s">
        <v>30</v>
      </c>
      <c r="FK241" s="4" t="s">
        <v>30</v>
      </c>
      <c r="FL241" s="4" t="s">
        <v>30</v>
      </c>
      <c r="FM241" s="209"/>
      <c r="FN241" s="212"/>
      <c r="FO241" s="132">
        <v>43903</v>
      </c>
      <c r="FP241" s="71">
        <v>14.3</v>
      </c>
      <c r="FQ241" s="71">
        <v>89.5</v>
      </c>
      <c r="FR241" s="71">
        <v>4.5</v>
      </c>
      <c r="FS241" s="71">
        <v>16.600000000000001</v>
      </c>
      <c r="FT241" s="70">
        <f t="shared" si="579"/>
        <v>7</v>
      </c>
      <c r="FU241" s="4" t="str">
        <f t="shared" si="580"/>
        <v>6</v>
      </c>
      <c r="FV241" s="4" t="str">
        <f t="shared" si="581"/>
        <v>6</v>
      </c>
      <c r="FW241" s="4" t="str">
        <f t="shared" si="582"/>
        <v>6</v>
      </c>
      <c r="FX241" s="4" t="str">
        <f t="shared" si="583"/>
        <v>10</v>
      </c>
      <c r="FY241" s="209"/>
      <c r="FZ241" s="212"/>
      <c r="GA241" s="132">
        <v>43903</v>
      </c>
      <c r="GB241" s="189" t="s">
        <v>35</v>
      </c>
      <c r="GC241" s="187" t="s">
        <v>30</v>
      </c>
      <c r="GD241" s="187" t="s">
        <v>30</v>
      </c>
      <c r="GE241" s="188" t="s">
        <v>30</v>
      </c>
      <c r="GF241" s="70" t="s">
        <v>30</v>
      </c>
      <c r="GG241" s="4" t="s">
        <v>30</v>
      </c>
      <c r="GH241" s="4" t="s">
        <v>30</v>
      </c>
      <c r="GI241" s="4" t="s">
        <v>30</v>
      </c>
      <c r="GJ241" s="4" t="s">
        <v>30</v>
      </c>
      <c r="GK241" s="209"/>
      <c r="GL241" s="212"/>
      <c r="GM241" s="132">
        <v>43903</v>
      </c>
      <c r="GN241" s="71">
        <v>11.8</v>
      </c>
      <c r="GO241" s="71">
        <v>51.5</v>
      </c>
      <c r="GP241" s="71">
        <v>4.7</v>
      </c>
      <c r="GQ241" s="71">
        <v>13.6</v>
      </c>
      <c r="GR241" s="70">
        <f t="shared" si="589"/>
        <v>6.25</v>
      </c>
      <c r="GS241" s="4" t="str">
        <f t="shared" si="590"/>
        <v>6</v>
      </c>
      <c r="GT241" s="4" t="str">
        <f t="shared" si="591"/>
        <v>6</v>
      </c>
      <c r="GU241" s="4" t="str">
        <f t="shared" si="592"/>
        <v>3</v>
      </c>
      <c r="GV241" s="4" t="str">
        <f t="shared" si="593"/>
        <v>10</v>
      </c>
      <c r="GW241" s="209"/>
      <c r="GX241" s="212"/>
      <c r="GY241" s="132">
        <v>43903</v>
      </c>
      <c r="GZ241" s="71">
        <v>23.7</v>
      </c>
      <c r="HA241" s="71">
        <v>15.1</v>
      </c>
      <c r="HB241" s="71">
        <v>4.0999999999999996</v>
      </c>
      <c r="HC241" s="71">
        <v>37.6</v>
      </c>
      <c r="HD241" s="70">
        <f t="shared" si="594"/>
        <v>6.75</v>
      </c>
      <c r="HE241" s="4" t="str">
        <f t="shared" si="595"/>
        <v>10</v>
      </c>
      <c r="HF241" s="4" t="str">
        <f t="shared" si="596"/>
        <v>1</v>
      </c>
      <c r="HG241" s="4" t="str">
        <f t="shared" si="597"/>
        <v>6</v>
      </c>
      <c r="HH241" s="4" t="str">
        <f t="shared" si="598"/>
        <v>10</v>
      </c>
      <c r="HI241" s="209"/>
      <c r="HJ241" s="212"/>
      <c r="HK241" s="132">
        <v>43903</v>
      </c>
      <c r="HL241" s="71">
        <v>29</v>
      </c>
      <c r="HM241" s="71">
        <v>34.5</v>
      </c>
      <c r="HN241" s="71">
        <v>5</v>
      </c>
      <c r="HO241" s="71">
        <v>48</v>
      </c>
      <c r="HP241" s="70">
        <f t="shared" si="599"/>
        <v>6.5</v>
      </c>
      <c r="HQ241" s="4" t="str">
        <f t="shared" si="600"/>
        <v>10</v>
      </c>
      <c r="HR241" s="4" t="str">
        <f t="shared" si="601"/>
        <v>3</v>
      </c>
      <c r="HS241" s="4" t="str">
        <f t="shared" si="602"/>
        <v>3</v>
      </c>
      <c r="HT241" s="4" t="str">
        <f t="shared" si="603"/>
        <v>10</v>
      </c>
    </row>
    <row r="242" spans="1:228" x14ac:dyDescent="0.25">
      <c r="A242" s="209"/>
      <c r="B242" s="212"/>
      <c r="C242" s="157">
        <v>43922</v>
      </c>
      <c r="D242" s="185" t="s">
        <v>75</v>
      </c>
      <c r="E242" s="185" t="s">
        <v>33</v>
      </c>
      <c r="F242" s="185" t="s">
        <v>33</v>
      </c>
      <c r="G242" s="185" t="s">
        <v>75</v>
      </c>
      <c r="H242" s="70" t="s">
        <v>30</v>
      </c>
      <c r="I242" s="4" t="s">
        <v>30</v>
      </c>
      <c r="J242" s="4" t="s">
        <v>30</v>
      </c>
      <c r="K242" s="4" t="s">
        <v>30</v>
      </c>
      <c r="L242" s="4" t="s">
        <v>30</v>
      </c>
      <c r="M242" s="209"/>
      <c r="N242" s="212"/>
      <c r="O242" s="157">
        <v>43922</v>
      </c>
      <c r="P242" s="56">
        <v>1</v>
      </c>
      <c r="Q242" s="56">
        <v>14.6</v>
      </c>
      <c r="R242" s="56">
        <v>6.7</v>
      </c>
      <c r="S242" s="56">
        <v>0.03</v>
      </c>
      <c r="T242" s="70">
        <f t="shared" si="519"/>
        <v>1</v>
      </c>
      <c r="U242" s="4" t="str">
        <f t="shared" si="520"/>
        <v>1</v>
      </c>
      <c r="V242" s="4" t="str">
        <f t="shared" si="521"/>
        <v>1</v>
      </c>
      <c r="W242" s="4" t="str">
        <f t="shared" si="522"/>
        <v>1</v>
      </c>
      <c r="X242" s="4" t="str">
        <f t="shared" si="523"/>
        <v>1</v>
      </c>
      <c r="Y242" s="209"/>
      <c r="Z242" s="212"/>
      <c r="AA242" s="157">
        <v>43922</v>
      </c>
      <c r="AB242" s="56" t="s">
        <v>30</v>
      </c>
      <c r="AC242" s="56" t="s">
        <v>30</v>
      </c>
      <c r="AD242" s="56" t="s">
        <v>30</v>
      </c>
      <c r="AE242" s="56" t="s">
        <v>30</v>
      </c>
      <c r="AF242" s="70" t="s">
        <v>30</v>
      </c>
      <c r="AG242" s="4" t="s">
        <v>30</v>
      </c>
      <c r="AH242" s="4" t="s">
        <v>30</v>
      </c>
      <c r="AI242" s="4" t="s">
        <v>30</v>
      </c>
      <c r="AJ242" s="4" t="s">
        <v>30</v>
      </c>
      <c r="AK242" s="209"/>
      <c r="AL242" s="212"/>
      <c r="AM242" s="157">
        <v>43922</v>
      </c>
      <c r="AN242" s="56">
        <v>14</v>
      </c>
      <c r="AO242" s="56">
        <v>17.399999999999999</v>
      </c>
      <c r="AP242" s="56">
        <v>1.8</v>
      </c>
      <c r="AQ242" s="56">
        <v>9.6199999999999992</v>
      </c>
      <c r="AR242" s="70">
        <f t="shared" si="524"/>
        <v>6.75</v>
      </c>
      <c r="AS242" s="4" t="str">
        <f t="shared" si="525"/>
        <v>6</v>
      </c>
      <c r="AT242" s="4" t="str">
        <f t="shared" si="526"/>
        <v>1</v>
      </c>
      <c r="AU242" s="4" t="str">
        <f t="shared" si="527"/>
        <v>10</v>
      </c>
      <c r="AV242" s="4" t="str">
        <f t="shared" si="528"/>
        <v>10</v>
      </c>
      <c r="AW242" s="209"/>
      <c r="AX242" s="212"/>
      <c r="AY242" s="157">
        <v>43922</v>
      </c>
      <c r="AZ242" s="56">
        <v>4.2</v>
      </c>
      <c r="BA242" s="56">
        <v>7.1</v>
      </c>
      <c r="BB242" s="56">
        <v>1</v>
      </c>
      <c r="BC242" s="56">
        <v>9.1999999999999993</v>
      </c>
      <c r="BD242" s="70">
        <f t="shared" si="529"/>
        <v>6</v>
      </c>
      <c r="BE242" s="4" t="str">
        <f t="shared" si="530"/>
        <v>3</v>
      </c>
      <c r="BF242" s="4" t="str">
        <f t="shared" si="531"/>
        <v>1</v>
      </c>
      <c r="BG242" s="4" t="str">
        <f t="shared" si="532"/>
        <v>10</v>
      </c>
      <c r="BH242" s="4" t="str">
        <f t="shared" si="533"/>
        <v>10</v>
      </c>
      <c r="BI242" s="209"/>
      <c r="BJ242" s="212"/>
      <c r="BK242" s="157">
        <v>43922</v>
      </c>
      <c r="BL242" s="56">
        <v>4.5</v>
      </c>
      <c r="BM242" s="56">
        <v>11.3</v>
      </c>
      <c r="BN242" s="56">
        <v>0.7</v>
      </c>
      <c r="BO242" s="56">
        <v>4.3899999999999997</v>
      </c>
      <c r="BP242" s="70">
        <f t="shared" si="534"/>
        <v>6</v>
      </c>
      <c r="BQ242" s="4" t="str">
        <f t="shared" si="535"/>
        <v>3</v>
      </c>
      <c r="BR242" s="4" t="str">
        <f t="shared" si="536"/>
        <v>1</v>
      </c>
      <c r="BS242" s="4" t="str">
        <f t="shared" si="537"/>
        <v>10</v>
      </c>
      <c r="BT242" s="4" t="str">
        <f t="shared" si="538"/>
        <v>10</v>
      </c>
      <c r="BU242" s="209"/>
      <c r="BV242" s="212"/>
      <c r="BW242" s="157">
        <v>43931</v>
      </c>
      <c r="BX242" s="56">
        <v>33.200000000000003</v>
      </c>
      <c r="BY242" s="56">
        <v>13.5</v>
      </c>
      <c r="BZ242" s="56">
        <v>4.3</v>
      </c>
      <c r="CA242" s="56">
        <v>30</v>
      </c>
      <c r="CB242" s="70">
        <f t="shared" si="539"/>
        <v>6.75</v>
      </c>
      <c r="CC242" s="4" t="str">
        <f t="shared" si="540"/>
        <v>10</v>
      </c>
      <c r="CD242" s="4" t="str">
        <f t="shared" si="541"/>
        <v>1</v>
      </c>
      <c r="CE242" s="4" t="str">
        <f t="shared" si="542"/>
        <v>6</v>
      </c>
      <c r="CF242" s="4" t="str">
        <f t="shared" si="543"/>
        <v>10</v>
      </c>
      <c r="CG242" s="209"/>
      <c r="CH242" s="212"/>
      <c r="CI242" s="157">
        <v>43931</v>
      </c>
      <c r="CJ242" s="187" t="s">
        <v>30</v>
      </c>
      <c r="CK242" s="187" t="s">
        <v>30</v>
      </c>
      <c r="CL242" s="187" t="s">
        <v>30</v>
      </c>
      <c r="CM242" s="188" t="s">
        <v>30</v>
      </c>
      <c r="CN242" s="70" t="s">
        <v>30</v>
      </c>
      <c r="CO242" s="4" t="s">
        <v>30</v>
      </c>
      <c r="CP242" s="4" t="s">
        <v>30</v>
      </c>
      <c r="CQ242" s="4" t="s">
        <v>30</v>
      </c>
      <c r="CR242" s="4" t="s">
        <v>30</v>
      </c>
      <c r="CS242" s="209"/>
      <c r="CT242" s="212"/>
      <c r="CU242" s="157">
        <v>43931</v>
      </c>
      <c r="CV242" s="71" t="s">
        <v>30</v>
      </c>
      <c r="CW242" s="71" t="s">
        <v>30</v>
      </c>
      <c r="CX242" s="71" t="s">
        <v>30</v>
      </c>
      <c r="CY242" s="71" t="s">
        <v>30</v>
      </c>
      <c r="CZ242" s="70" t="s">
        <v>30</v>
      </c>
      <c r="DA242" s="4" t="s">
        <v>30</v>
      </c>
      <c r="DB242" s="4" t="s">
        <v>30</v>
      </c>
      <c r="DC242" s="4" t="s">
        <v>30</v>
      </c>
      <c r="DD242" s="4" t="s">
        <v>30</v>
      </c>
      <c r="DE242" s="209"/>
      <c r="DF242" s="212"/>
      <c r="DG242" s="157">
        <v>43931</v>
      </c>
      <c r="DH242" s="185" t="s">
        <v>30</v>
      </c>
      <c r="DI242" s="185" t="s">
        <v>30</v>
      </c>
      <c r="DJ242" s="185" t="s">
        <v>30</v>
      </c>
      <c r="DK242" s="185" t="s">
        <v>30</v>
      </c>
      <c r="DL242" s="70" t="s">
        <v>30</v>
      </c>
      <c r="DM242" s="4" t="s">
        <v>30</v>
      </c>
      <c r="DN242" s="4" t="s">
        <v>30</v>
      </c>
      <c r="DO242" s="4" t="s">
        <v>30</v>
      </c>
      <c r="DP242" s="4" t="s">
        <v>30</v>
      </c>
      <c r="DQ242" s="209"/>
      <c r="DR242" s="212"/>
      <c r="DS242" s="157">
        <v>43931</v>
      </c>
      <c r="DT242" s="185" t="s">
        <v>30</v>
      </c>
      <c r="DU242" s="185" t="s">
        <v>30</v>
      </c>
      <c r="DV242" s="185" t="s">
        <v>30</v>
      </c>
      <c r="DW242" s="185" t="s">
        <v>30</v>
      </c>
      <c r="DX242" s="70" t="s">
        <v>30</v>
      </c>
      <c r="DY242" s="4" t="s">
        <v>30</v>
      </c>
      <c r="DZ242" s="4" t="s">
        <v>30</v>
      </c>
      <c r="EA242" s="4" t="s">
        <v>30</v>
      </c>
      <c r="EB242" s="4" t="s">
        <v>30</v>
      </c>
      <c r="EC242" s="209"/>
      <c r="ED242" s="212"/>
      <c r="EE242" s="157">
        <v>43931</v>
      </c>
      <c r="EF242" s="56">
        <v>7.6</v>
      </c>
      <c r="EG242" s="56">
        <v>14.9</v>
      </c>
      <c r="EH242" s="56">
        <v>5.3</v>
      </c>
      <c r="EI242" s="56">
        <v>19.3</v>
      </c>
      <c r="EJ242" s="70">
        <f t="shared" si="564"/>
        <v>5</v>
      </c>
      <c r="EK242" s="4" t="str">
        <f t="shared" si="565"/>
        <v>6</v>
      </c>
      <c r="EL242" s="4" t="str">
        <f t="shared" si="566"/>
        <v>1</v>
      </c>
      <c r="EM242" s="4" t="str">
        <f t="shared" si="567"/>
        <v>3</v>
      </c>
      <c r="EN242" s="4" t="str">
        <f t="shared" si="568"/>
        <v>10</v>
      </c>
      <c r="EO242" s="209"/>
      <c r="EP242" s="212"/>
      <c r="EQ242" s="157">
        <v>43931</v>
      </c>
      <c r="ER242" s="114" t="s">
        <v>30</v>
      </c>
      <c r="ES242" s="114" t="s">
        <v>30</v>
      </c>
      <c r="ET242" s="114" t="s">
        <v>30</v>
      </c>
      <c r="EU242" s="114" t="s">
        <v>30</v>
      </c>
      <c r="EV242" s="70" t="s">
        <v>30</v>
      </c>
      <c r="EW242" s="4" t="s">
        <v>30</v>
      </c>
      <c r="EX242" s="4" t="s">
        <v>30</v>
      </c>
      <c r="EY242" s="4" t="s">
        <v>30</v>
      </c>
      <c r="EZ242" s="70" t="s">
        <v>30</v>
      </c>
      <c r="FA242" s="209"/>
      <c r="FB242" s="212"/>
      <c r="FC242" s="157">
        <v>43931</v>
      </c>
      <c r="FD242" s="186" t="s">
        <v>30</v>
      </c>
      <c r="FE242" s="186" t="s">
        <v>30</v>
      </c>
      <c r="FF242" s="186" t="s">
        <v>30</v>
      </c>
      <c r="FG242" s="186" t="s">
        <v>30</v>
      </c>
      <c r="FH242" s="70" t="s">
        <v>30</v>
      </c>
      <c r="FI242" s="4" t="s">
        <v>30</v>
      </c>
      <c r="FJ242" s="4" t="s">
        <v>30</v>
      </c>
      <c r="FK242" s="4" t="s">
        <v>30</v>
      </c>
      <c r="FL242" s="4" t="s">
        <v>30</v>
      </c>
      <c r="FM242" s="209"/>
      <c r="FN242" s="212"/>
      <c r="FO242" s="157">
        <v>43931</v>
      </c>
      <c r="FP242" s="56">
        <v>12.4</v>
      </c>
      <c r="FQ242" s="56">
        <v>58.7</v>
      </c>
      <c r="FR242" s="56">
        <v>5.5</v>
      </c>
      <c r="FS242" s="56">
        <v>10.199999999999999</v>
      </c>
      <c r="FT242" s="70">
        <f t="shared" si="579"/>
        <v>6.25</v>
      </c>
      <c r="FU242" s="4" t="str">
        <f t="shared" si="580"/>
        <v>6</v>
      </c>
      <c r="FV242" s="4" t="str">
        <f t="shared" si="581"/>
        <v>6</v>
      </c>
      <c r="FW242" s="4" t="str">
        <f t="shared" si="582"/>
        <v>3</v>
      </c>
      <c r="FX242" s="4" t="str">
        <f t="shared" si="583"/>
        <v>10</v>
      </c>
      <c r="FY242" s="209"/>
      <c r="FZ242" s="212"/>
      <c r="GA242" s="157">
        <v>43931</v>
      </c>
      <c r="GB242" s="189" t="s">
        <v>35</v>
      </c>
      <c r="GC242" s="187" t="s">
        <v>30</v>
      </c>
      <c r="GD242" s="187" t="s">
        <v>30</v>
      </c>
      <c r="GE242" s="188" t="s">
        <v>30</v>
      </c>
      <c r="GF242" s="70" t="s">
        <v>30</v>
      </c>
      <c r="GG242" s="4" t="s">
        <v>30</v>
      </c>
      <c r="GH242" s="4" t="s">
        <v>30</v>
      </c>
      <c r="GI242" s="4" t="s">
        <v>30</v>
      </c>
      <c r="GJ242" s="4" t="s">
        <v>30</v>
      </c>
      <c r="GK242" s="209"/>
      <c r="GL242" s="212"/>
      <c r="GM242" s="157">
        <v>43931</v>
      </c>
      <c r="GN242" s="56">
        <v>18.8</v>
      </c>
      <c r="GO242" s="56">
        <v>11.1</v>
      </c>
      <c r="GP242" s="56">
        <v>4.4000000000000004</v>
      </c>
      <c r="GQ242" s="56">
        <v>12.5</v>
      </c>
      <c r="GR242" s="70">
        <f t="shared" si="589"/>
        <v>6.75</v>
      </c>
      <c r="GS242" s="4" t="str">
        <f t="shared" si="590"/>
        <v>10</v>
      </c>
      <c r="GT242" s="4" t="str">
        <f t="shared" si="591"/>
        <v>1</v>
      </c>
      <c r="GU242" s="4" t="str">
        <f t="shared" si="592"/>
        <v>6</v>
      </c>
      <c r="GV242" s="4" t="str">
        <f t="shared" si="593"/>
        <v>10</v>
      </c>
      <c r="GW242" s="209"/>
      <c r="GX242" s="212"/>
      <c r="GY242" s="157">
        <v>43931</v>
      </c>
      <c r="GZ242" s="56">
        <v>23.7</v>
      </c>
      <c r="HA242" s="56">
        <v>40.799999999999997</v>
      </c>
      <c r="HB242" s="56">
        <v>5</v>
      </c>
      <c r="HC242" s="56">
        <v>36.700000000000003</v>
      </c>
      <c r="HD242" s="70">
        <f t="shared" si="594"/>
        <v>6.5</v>
      </c>
      <c r="HE242" s="4" t="str">
        <f t="shared" si="595"/>
        <v>10</v>
      </c>
      <c r="HF242" s="4" t="str">
        <f t="shared" si="596"/>
        <v>3</v>
      </c>
      <c r="HG242" s="4" t="str">
        <f t="shared" si="597"/>
        <v>3</v>
      </c>
      <c r="HH242" s="4" t="str">
        <f t="shared" si="598"/>
        <v>10</v>
      </c>
      <c r="HI242" s="209"/>
      <c r="HJ242" s="212"/>
      <c r="HK242" s="157">
        <v>43931</v>
      </c>
      <c r="HL242" s="56">
        <v>35.299999999999997</v>
      </c>
      <c r="HM242" s="56">
        <v>11.9</v>
      </c>
      <c r="HN242" s="56">
        <v>5.0999999999999996</v>
      </c>
      <c r="HO242" s="56">
        <v>40.1</v>
      </c>
      <c r="HP242" s="70">
        <f t="shared" si="599"/>
        <v>6</v>
      </c>
      <c r="HQ242" s="4" t="str">
        <f t="shared" si="600"/>
        <v>10</v>
      </c>
      <c r="HR242" s="4" t="str">
        <f t="shared" si="601"/>
        <v>1</v>
      </c>
      <c r="HS242" s="4" t="str">
        <f t="shared" si="602"/>
        <v>3</v>
      </c>
      <c r="HT242" s="4" t="str">
        <f t="shared" si="603"/>
        <v>10</v>
      </c>
    </row>
    <row r="243" spans="1:228" x14ac:dyDescent="0.25">
      <c r="A243" s="209"/>
      <c r="B243" s="212"/>
      <c r="C243" s="157">
        <v>43959</v>
      </c>
      <c r="D243" s="185" t="s">
        <v>75</v>
      </c>
      <c r="E243" s="185" t="s">
        <v>33</v>
      </c>
      <c r="F243" s="185" t="s">
        <v>33</v>
      </c>
      <c r="G243" s="185" t="s">
        <v>75</v>
      </c>
      <c r="H243" s="70" t="s">
        <v>30</v>
      </c>
      <c r="I243" s="4" t="s">
        <v>30</v>
      </c>
      <c r="J243" s="4" t="s">
        <v>30</v>
      </c>
      <c r="K243" s="4" t="s">
        <v>30</v>
      </c>
      <c r="L243" s="4" t="s">
        <v>30</v>
      </c>
      <c r="M243" s="209"/>
      <c r="N243" s="212"/>
      <c r="O243" s="157">
        <v>43959</v>
      </c>
      <c r="P243" s="158">
        <v>1</v>
      </c>
      <c r="Q243" s="159">
        <v>12.3</v>
      </c>
      <c r="R243" s="159">
        <v>7</v>
      </c>
      <c r="S243" s="160">
        <v>0.05</v>
      </c>
      <c r="T243" s="70">
        <f t="shared" si="519"/>
        <v>1</v>
      </c>
      <c r="U243" s="4" t="str">
        <f t="shared" si="520"/>
        <v>1</v>
      </c>
      <c r="V243" s="4" t="str">
        <f t="shared" si="521"/>
        <v>1</v>
      </c>
      <c r="W243" s="4" t="str">
        <f t="shared" si="522"/>
        <v>1</v>
      </c>
      <c r="X243" s="4" t="str">
        <f t="shared" si="523"/>
        <v>1</v>
      </c>
      <c r="Y243" s="209"/>
      <c r="Z243" s="212"/>
      <c r="AA243" s="157">
        <v>43959</v>
      </c>
      <c r="AB243" s="158" t="s">
        <v>30</v>
      </c>
      <c r="AC243" s="159" t="s">
        <v>30</v>
      </c>
      <c r="AD243" s="159" t="s">
        <v>30</v>
      </c>
      <c r="AE243" s="160" t="s">
        <v>30</v>
      </c>
      <c r="AF243" s="70" t="s">
        <v>30</v>
      </c>
      <c r="AG243" s="4" t="s">
        <v>30</v>
      </c>
      <c r="AH243" s="4" t="s">
        <v>30</v>
      </c>
      <c r="AI243" s="4" t="s">
        <v>30</v>
      </c>
      <c r="AJ243" s="4" t="s">
        <v>30</v>
      </c>
      <c r="AK243" s="209"/>
      <c r="AL243" s="212"/>
      <c r="AM243" s="157">
        <v>43959</v>
      </c>
      <c r="AN243" s="158">
        <v>12.5</v>
      </c>
      <c r="AO243" s="159">
        <v>22.6</v>
      </c>
      <c r="AP243" s="159">
        <v>3.1</v>
      </c>
      <c r="AQ243" s="160">
        <v>14.1</v>
      </c>
      <c r="AR243" s="70">
        <f t="shared" si="524"/>
        <v>6.25</v>
      </c>
      <c r="AS243" s="4" t="str">
        <f t="shared" si="525"/>
        <v>6</v>
      </c>
      <c r="AT243" s="4" t="str">
        <f t="shared" si="526"/>
        <v>3</v>
      </c>
      <c r="AU243" s="4" t="str">
        <f t="shared" si="527"/>
        <v>6</v>
      </c>
      <c r="AV243" s="4" t="str">
        <f t="shared" si="528"/>
        <v>10</v>
      </c>
      <c r="AW243" s="209"/>
      <c r="AX243" s="212"/>
      <c r="AY243" s="157">
        <v>43959</v>
      </c>
      <c r="AZ243" s="158">
        <v>6.3</v>
      </c>
      <c r="BA243" s="159">
        <v>28.6</v>
      </c>
      <c r="BB243" s="159">
        <v>9.1999999999999993</v>
      </c>
      <c r="BC243" s="160">
        <v>9.8000000000000007</v>
      </c>
      <c r="BD243" s="70">
        <f t="shared" si="529"/>
        <v>5</v>
      </c>
      <c r="BE243" s="4" t="str">
        <f t="shared" si="530"/>
        <v>6</v>
      </c>
      <c r="BF243" s="4" t="str">
        <f t="shared" si="531"/>
        <v>3</v>
      </c>
      <c r="BG243" s="4" t="str">
        <f t="shared" si="532"/>
        <v>1</v>
      </c>
      <c r="BH243" s="4" t="str">
        <f t="shared" si="533"/>
        <v>10</v>
      </c>
      <c r="BI243" s="209"/>
      <c r="BJ243" s="212"/>
      <c r="BK243" s="157">
        <v>43959</v>
      </c>
      <c r="BL243" s="158">
        <v>7.3</v>
      </c>
      <c r="BM243" s="159">
        <v>19.5</v>
      </c>
      <c r="BN243" s="159">
        <v>8.1</v>
      </c>
      <c r="BO243" s="160">
        <v>7.7</v>
      </c>
      <c r="BP243" s="70">
        <f t="shared" si="534"/>
        <v>4.5</v>
      </c>
      <c r="BQ243" s="4" t="str">
        <f t="shared" si="535"/>
        <v>6</v>
      </c>
      <c r="BR243" s="4" t="str">
        <f t="shared" si="536"/>
        <v>1</v>
      </c>
      <c r="BS243" s="4" t="str">
        <f t="shared" si="537"/>
        <v>1</v>
      </c>
      <c r="BT243" s="4" t="str">
        <f t="shared" si="538"/>
        <v>10</v>
      </c>
      <c r="BU243" s="209"/>
      <c r="BV243" s="212"/>
      <c r="BW243" s="157">
        <v>43958</v>
      </c>
      <c r="BX243" s="158">
        <v>34.4</v>
      </c>
      <c r="BY243" s="159">
        <v>20.2</v>
      </c>
      <c r="BZ243" s="159">
        <v>4.4000000000000004</v>
      </c>
      <c r="CA243" s="160">
        <v>40</v>
      </c>
      <c r="CB243" s="70">
        <f t="shared" si="539"/>
        <v>7.25</v>
      </c>
      <c r="CC243" s="4" t="str">
        <f t="shared" si="540"/>
        <v>10</v>
      </c>
      <c r="CD243" s="4" t="str">
        <f t="shared" si="541"/>
        <v>3</v>
      </c>
      <c r="CE243" s="4" t="str">
        <f t="shared" si="542"/>
        <v>6</v>
      </c>
      <c r="CF243" s="4" t="str">
        <f t="shared" si="543"/>
        <v>10</v>
      </c>
      <c r="CG243" s="209"/>
      <c r="CH243" s="212"/>
      <c r="CI243" s="157">
        <v>43958</v>
      </c>
      <c r="CJ243" s="187" t="s">
        <v>30</v>
      </c>
      <c r="CK243" s="187" t="s">
        <v>30</v>
      </c>
      <c r="CL243" s="187" t="s">
        <v>30</v>
      </c>
      <c r="CM243" s="188" t="s">
        <v>30</v>
      </c>
      <c r="CN243" s="70" t="s">
        <v>30</v>
      </c>
      <c r="CO243" s="4" t="s">
        <v>30</v>
      </c>
      <c r="CP243" s="4" t="s">
        <v>30</v>
      </c>
      <c r="CQ243" s="4" t="s">
        <v>30</v>
      </c>
      <c r="CR243" s="4" t="s">
        <v>30</v>
      </c>
      <c r="CS243" s="209"/>
      <c r="CT243" s="212"/>
      <c r="CU243" s="157">
        <v>43958</v>
      </c>
      <c r="CV243" s="71" t="s">
        <v>30</v>
      </c>
      <c r="CW243" s="71" t="s">
        <v>30</v>
      </c>
      <c r="CX243" s="71" t="s">
        <v>30</v>
      </c>
      <c r="CY243" s="71" t="s">
        <v>30</v>
      </c>
      <c r="CZ243" s="70" t="s">
        <v>30</v>
      </c>
      <c r="DA243" s="4" t="s">
        <v>30</v>
      </c>
      <c r="DB243" s="4" t="s">
        <v>30</v>
      </c>
      <c r="DC243" s="4" t="s">
        <v>30</v>
      </c>
      <c r="DD243" s="4" t="s">
        <v>30</v>
      </c>
      <c r="DE243" s="209"/>
      <c r="DF243" s="212"/>
      <c r="DG243" s="157">
        <v>43958</v>
      </c>
      <c r="DH243" s="185" t="s">
        <v>30</v>
      </c>
      <c r="DI243" s="185" t="s">
        <v>30</v>
      </c>
      <c r="DJ243" s="185" t="s">
        <v>30</v>
      </c>
      <c r="DK243" s="185" t="s">
        <v>30</v>
      </c>
      <c r="DL243" s="70" t="s">
        <v>30</v>
      </c>
      <c r="DM243" s="4" t="s">
        <v>30</v>
      </c>
      <c r="DN243" s="4" t="s">
        <v>30</v>
      </c>
      <c r="DO243" s="4" t="s">
        <v>30</v>
      </c>
      <c r="DP243" s="4" t="s">
        <v>30</v>
      </c>
      <c r="DQ243" s="209"/>
      <c r="DR243" s="212"/>
      <c r="DS243" s="157">
        <v>43958</v>
      </c>
      <c r="DT243" s="185" t="s">
        <v>30</v>
      </c>
      <c r="DU243" s="185" t="s">
        <v>30</v>
      </c>
      <c r="DV243" s="185" t="s">
        <v>30</v>
      </c>
      <c r="DW243" s="185" t="s">
        <v>30</v>
      </c>
      <c r="DX243" s="70" t="s">
        <v>30</v>
      </c>
      <c r="DY243" s="4" t="s">
        <v>30</v>
      </c>
      <c r="DZ243" s="4" t="s">
        <v>30</v>
      </c>
      <c r="EA243" s="4" t="s">
        <v>30</v>
      </c>
      <c r="EB243" s="4" t="s">
        <v>30</v>
      </c>
      <c r="EC243" s="209"/>
      <c r="ED243" s="212"/>
      <c r="EE243" s="157">
        <v>43958</v>
      </c>
      <c r="EF243" s="158">
        <v>12.3</v>
      </c>
      <c r="EG243" s="159">
        <v>12</v>
      </c>
      <c r="EH243" s="159">
        <v>5.2</v>
      </c>
      <c r="EI243" s="160">
        <v>12.7</v>
      </c>
      <c r="EJ243" s="70">
        <f t="shared" si="564"/>
        <v>5</v>
      </c>
      <c r="EK243" s="4" t="str">
        <f t="shared" si="565"/>
        <v>6</v>
      </c>
      <c r="EL243" s="4" t="str">
        <f t="shared" si="566"/>
        <v>1</v>
      </c>
      <c r="EM243" s="4" t="str">
        <f t="shared" si="567"/>
        <v>3</v>
      </c>
      <c r="EN243" s="4" t="str">
        <f t="shared" si="568"/>
        <v>10</v>
      </c>
      <c r="EO243" s="209"/>
      <c r="EP243" s="212"/>
      <c r="EQ243" s="157">
        <v>43958</v>
      </c>
      <c r="ER243" s="114" t="s">
        <v>30</v>
      </c>
      <c r="ES243" s="114" t="s">
        <v>30</v>
      </c>
      <c r="ET243" s="114" t="s">
        <v>30</v>
      </c>
      <c r="EU243" s="114" t="s">
        <v>30</v>
      </c>
      <c r="EV243" s="70" t="s">
        <v>30</v>
      </c>
      <c r="EW243" s="4" t="s">
        <v>30</v>
      </c>
      <c r="EX243" s="4" t="s">
        <v>30</v>
      </c>
      <c r="EY243" s="4" t="s">
        <v>30</v>
      </c>
      <c r="EZ243" s="70" t="s">
        <v>30</v>
      </c>
      <c r="FA243" s="209"/>
      <c r="FB243" s="212"/>
      <c r="FC243" s="157">
        <v>43958</v>
      </c>
      <c r="FD243" s="186" t="s">
        <v>30</v>
      </c>
      <c r="FE243" s="186" t="s">
        <v>30</v>
      </c>
      <c r="FF243" s="186" t="s">
        <v>30</v>
      </c>
      <c r="FG243" s="186" t="s">
        <v>30</v>
      </c>
      <c r="FH243" s="70" t="s">
        <v>30</v>
      </c>
      <c r="FI243" s="4" t="s">
        <v>30</v>
      </c>
      <c r="FJ243" s="4" t="s">
        <v>30</v>
      </c>
      <c r="FK243" s="4" t="s">
        <v>30</v>
      </c>
      <c r="FL243" s="4" t="s">
        <v>30</v>
      </c>
      <c r="FM243" s="209"/>
      <c r="FN243" s="212"/>
      <c r="FO243" s="157">
        <v>43958</v>
      </c>
      <c r="FP243" s="158">
        <v>10.9</v>
      </c>
      <c r="FQ243" s="159">
        <v>15.2</v>
      </c>
      <c r="FR243" s="159">
        <v>4.7</v>
      </c>
      <c r="FS243" s="160">
        <v>8.4</v>
      </c>
      <c r="FT243" s="70">
        <f t="shared" si="579"/>
        <v>5</v>
      </c>
      <c r="FU243" s="4" t="str">
        <f t="shared" si="580"/>
        <v>6</v>
      </c>
      <c r="FV243" s="4" t="str">
        <f t="shared" si="581"/>
        <v>1</v>
      </c>
      <c r="FW243" s="4" t="str">
        <f t="shared" si="582"/>
        <v>3</v>
      </c>
      <c r="FX243" s="4" t="str">
        <f t="shared" si="583"/>
        <v>10</v>
      </c>
      <c r="FY243" s="209"/>
      <c r="FZ243" s="212"/>
      <c r="GA243" s="157">
        <v>43958</v>
      </c>
      <c r="GB243" s="189" t="s">
        <v>35</v>
      </c>
      <c r="GC243" s="187" t="s">
        <v>30</v>
      </c>
      <c r="GD243" s="187" t="s">
        <v>30</v>
      </c>
      <c r="GE243" s="188" t="s">
        <v>30</v>
      </c>
      <c r="GF243" s="70" t="s">
        <v>30</v>
      </c>
      <c r="GG243" s="4" t="s">
        <v>30</v>
      </c>
      <c r="GH243" s="4" t="s">
        <v>30</v>
      </c>
      <c r="GI243" s="4" t="s">
        <v>30</v>
      </c>
      <c r="GJ243" s="4" t="s">
        <v>30</v>
      </c>
      <c r="GK243" s="209"/>
      <c r="GL243" s="212"/>
      <c r="GM243" s="157">
        <v>43958</v>
      </c>
      <c r="GN243" s="158">
        <v>23</v>
      </c>
      <c r="GO243" s="159">
        <v>12.6</v>
      </c>
      <c r="GP243" s="159">
        <v>4</v>
      </c>
      <c r="GQ243" s="160">
        <v>21</v>
      </c>
      <c r="GR243" s="70">
        <f t="shared" si="589"/>
        <v>6.75</v>
      </c>
      <c r="GS243" s="4" t="str">
        <f t="shared" si="590"/>
        <v>10</v>
      </c>
      <c r="GT243" s="4" t="str">
        <f t="shared" si="591"/>
        <v>1</v>
      </c>
      <c r="GU243" s="4" t="str">
        <f t="shared" si="592"/>
        <v>6</v>
      </c>
      <c r="GV243" s="4" t="str">
        <f t="shared" si="593"/>
        <v>10</v>
      </c>
      <c r="GW243" s="209"/>
      <c r="GX243" s="212"/>
      <c r="GY243" s="157">
        <v>43958</v>
      </c>
      <c r="GZ243" s="158">
        <v>24</v>
      </c>
      <c r="HA243" s="159">
        <v>20.8</v>
      </c>
      <c r="HB243" s="159">
        <v>4.4000000000000004</v>
      </c>
      <c r="HC243" s="160">
        <v>32.799999999999997</v>
      </c>
      <c r="HD243" s="70">
        <f t="shared" si="594"/>
        <v>7.25</v>
      </c>
      <c r="HE243" s="4" t="str">
        <f t="shared" si="595"/>
        <v>10</v>
      </c>
      <c r="HF243" s="4" t="str">
        <f t="shared" si="596"/>
        <v>3</v>
      </c>
      <c r="HG243" s="4" t="str">
        <f t="shared" si="597"/>
        <v>6</v>
      </c>
      <c r="HH243" s="4" t="str">
        <f t="shared" si="598"/>
        <v>10</v>
      </c>
      <c r="HI243" s="209"/>
      <c r="HJ243" s="212"/>
      <c r="HK243" s="157">
        <v>43958</v>
      </c>
      <c r="HL243" s="158">
        <v>34.6</v>
      </c>
      <c r="HM243" s="159">
        <v>6.9</v>
      </c>
      <c r="HN243" s="159">
        <v>5</v>
      </c>
      <c r="HO243" s="160">
        <v>16.7</v>
      </c>
      <c r="HP243" s="70">
        <f t="shared" si="599"/>
        <v>6</v>
      </c>
      <c r="HQ243" s="4" t="str">
        <f t="shared" si="600"/>
        <v>10</v>
      </c>
      <c r="HR243" s="4" t="str">
        <f t="shared" si="601"/>
        <v>1</v>
      </c>
      <c r="HS243" s="4" t="str">
        <f t="shared" si="602"/>
        <v>3</v>
      </c>
      <c r="HT243" s="4" t="str">
        <f t="shared" si="603"/>
        <v>10</v>
      </c>
    </row>
    <row r="244" spans="1:228" x14ac:dyDescent="0.25">
      <c r="A244" s="209"/>
      <c r="B244" s="212"/>
      <c r="C244" s="161">
        <v>43987</v>
      </c>
      <c r="D244" s="185" t="s">
        <v>75</v>
      </c>
      <c r="E244" s="185" t="s">
        <v>33</v>
      </c>
      <c r="F244" s="185" t="s">
        <v>33</v>
      </c>
      <c r="G244" s="185" t="s">
        <v>75</v>
      </c>
      <c r="H244" s="70" t="s">
        <v>30</v>
      </c>
      <c r="I244" s="4" t="s">
        <v>30</v>
      </c>
      <c r="J244" s="4" t="s">
        <v>30</v>
      </c>
      <c r="K244" s="4" t="s">
        <v>30</v>
      </c>
      <c r="L244" s="4" t="s">
        <v>30</v>
      </c>
      <c r="M244" s="209"/>
      <c r="N244" s="212"/>
      <c r="O244" s="161">
        <v>43983</v>
      </c>
      <c r="P244" s="162">
        <v>1</v>
      </c>
      <c r="Q244" s="163">
        <v>32.799999999999997</v>
      </c>
      <c r="R244" s="163">
        <v>7.5</v>
      </c>
      <c r="S244" s="163">
        <v>7.0000000000000007E-2</v>
      </c>
      <c r="T244" s="70">
        <f t="shared" si="519"/>
        <v>1.5</v>
      </c>
      <c r="U244" s="4" t="str">
        <f t="shared" si="520"/>
        <v>1</v>
      </c>
      <c r="V244" s="4" t="str">
        <f t="shared" si="521"/>
        <v>3</v>
      </c>
      <c r="W244" s="4" t="str">
        <f t="shared" si="522"/>
        <v>1</v>
      </c>
      <c r="X244" s="4" t="str">
        <f t="shared" si="523"/>
        <v>1</v>
      </c>
      <c r="Y244" s="209"/>
      <c r="Z244" s="212"/>
      <c r="AA244" s="161">
        <v>43983</v>
      </c>
      <c r="AB244" s="158" t="s">
        <v>30</v>
      </c>
      <c r="AC244" s="159" t="s">
        <v>30</v>
      </c>
      <c r="AD244" s="159" t="s">
        <v>30</v>
      </c>
      <c r="AE244" s="160" t="s">
        <v>30</v>
      </c>
      <c r="AF244" s="70" t="s">
        <v>30</v>
      </c>
      <c r="AG244" s="4" t="s">
        <v>30</v>
      </c>
      <c r="AH244" s="4" t="s">
        <v>30</v>
      </c>
      <c r="AI244" s="4" t="s">
        <v>30</v>
      </c>
      <c r="AJ244" s="4" t="s">
        <v>30</v>
      </c>
      <c r="AK244" s="209"/>
      <c r="AL244" s="212"/>
      <c r="AM244" s="161">
        <v>43983</v>
      </c>
      <c r="AN244" s="162">
        <v>2.4</v>
      </c>
      <c r="AO244" s="163">
        <v>44</v>
      </c>
      <c r="AP244" s="163">
        <v>5.0999999999999996</v>
      </c>
      <c r="AQ244" s="163">
        <v>2.71</v>
      </c>
      <c r="AR244" s="70">
        <f t="shared" si="524"/>
        <v>3.25</v>
      </c>
      <c r="AS244" s="4" t="str">
        <f t="shared" si="525"/>
        <v>1</v>
      </c>
      <c r="AT244" s="4" t="str">
        <f t="shared" si="526"/>
        <v>3</v>
      </c>
      <c r="AU244" s="4" t="str">
        <f t="shared" si="527"/>
        <v>3</v>
      </c>
      <c r="AV244" s="4" t="str">
        <f t="shared" si="528"/>
        <v>6</v>
      </c>
      <c r="AW244" s="209"/>
      <c r="AX244" s="212"/>
      <c r="AY244" s="161">
        <v>43983</v>
      </c>
      <c r="AZ244" s="162">
        <v>3.7</v>
      </c>
      <c r="BA244" s="163">
        <v>19.600000000000001</v>
      </c>
      <c r="BB244" s="163">
        <v>4.7</v>
      </c>
      <c r="BC244" s="163">
        <v>5.33</v>
      </c>
      <c r="BD244" s="70">
        <f t="shared" si="529"/>
        <v>4.25</v>
      </c>
      <c r="BE244" s="4" t="str">
        <f t="shared" si="530"/>
        <v>3</v>
      </c>
      <c r="BF244" s="4" t="str">
        <f t="shared" si="531"/>
        <v>1</v>
      </c>
      <c r="BG244" s="4" t="str">
        <f t="shared" si="532"/>
        <v>3</v>
      </c>
      <c r="BH244" s="4" t="str">
        <f t="shared" si="533"/>
        <v>10</v>
      </c>
      <c r="BI244" s="209"/>
      <c r="BJ244" s="212"/>
      <c r="BK244" s="161">
        <v>43983</v>
      </c>
      <c r="BL244" s="162">
        <v>3.6</v>
      </c>
      <c r="BM244" s="163">
        <v>14.5</v>
      </c>
      <c r="BN244" s="163">
        <v>2.2000000000000002</v>
      </c>
      <c r="BO244" s="163">
        <v>3.96</v>
      </c>
      <c r="BP244" s="70">
        <f t="shared" si="534"/>
        <v>5</v>
      </c>
      <c r="BQ244" s="4" t="str">
        <f t="shared" si="535"/>
        <v>3</v>
      </c>
      <c r="BR244" s="4" t="str">
        <f t="shared" si="536"/>
        <v>1</v>
      </c>
      <c r="BS244" s="4" t="str">
        <f t="shared" si="537"/>
        <v>6</v>
      </c>
      <c r="BT244" s="4" t="str">
        <f t="shared" si="538"/>
        <v>10</v>
      </c>
      <c r="BU244" s="209"/>
      <c r="BV244" s="212"/>
      <c r="BW244" s="161">
        <v>43987</v>
      </c>
      <c r="BX244" s="162">
        <v>42.5</v>
      </c>
      <c r="BY244" s="163">
        <v>25</v>
      </c>
      <c r="BZ244" s="163">
        <v>4.2</v>
      </c>
      <c r="CA244" s="163">
        <v>21</v>
      </c>
      <c r="CB244" s="70">
        <f t="shared" si="539"/>
        <v>7.25</v>
      </c>
      <c r="CC244" s="4" t="str">
        <f t="shared" si="540"/>
        <v>10</v>
      </c>
      <c r="CD244" s="4" t="str">
        <f t="shared" si="541"/>
        <v>3</v>
      </c>
      <c r="CE244" s="4" t="str">
        <f t="shared" si="542"/>
        <v>6</v>
      </c>
      <c r="CF244" s="4" t="str">
        <f t="shared" si="543"/>
        <v>10</v>
      </c>
      <c r="CG244" s="209"/>
      <c r="CH244" s="212"/>
      <c r="CI244" s="161">
        <v>43987</v>
      </c>
      <c r="CJ244" s="187" t="s">
        <v>30</v>
      </c>
      <c r="CK244" s="187" t="s">
        <v>30</v>
      </c>
      <c r="CL244" s="187" t="s">
        <v>30</v>
      </c>
      <c r="CM244" s="188" t="s">
        <v>30</v>
      </c>
      <c r="CN244" s="70" t="s">
        <v>30</v>
      </c>
      <c r="CO244" s="4" t="s">
        <v>30</v>
      </c>
      <c r="CP244" s="4" t="s">
        <v>30</v>
      </c>
      <c r="CQ244" s="4" t="s">
        <v>30</v>
      </c>
      <c r="CR244" s="4" t="s">
        <v>30</v>
      </c>
      <c r="CS244" s="209"/>
      <c r="CT244" s="212"/>
      <c r="CU244" s="161">
        <v>43987</v>
      </c>
      <c r="CV244" s="162">
        <v>7.5</v>
      </c>
      <c r="CW244" s="163">
        <v>41.5</v>
      </c>
      <c r="CX244" s="163">
        <v>5.9</v>
      </c>
      <c r="CY244" s="163">
        <v>2.77</v>
      </c>
      <c r="CZ244" s="70">
        <f t="shared" si="549"/>
        <v>4.5</v>
      </c>
      <c r="DA244" s="4" t="str">
        <f t="shared" si="550"/>
        <v>6</v>
      </c>
      <c r="DB244" s="4" t="str">
        <f t="shared" si="551"/>
        <v>3</v>
      </c>
      <c r="DC244" s="4" t="str">
        <f t="shared" si="552"/>
        <v>3</v>
      </c>
      <c r="DD244" s="4" t="str">
        <f t="shared" si="553"/>
        <v>6</v>
      </c>
      <c r="DE244" s="209"/>
      <c r="DF244" s="212"/>
      <c r="DG244" s="161">
        <v>43987</v>
      </c>
      <c r="DH244" s="185" t="s">
        <v>30</v>
      </c>
      <c r="DI244" s="185" t="s">
        <v>30</v>
      </c>
      <c r="DJ244" s="185" t="s">
        <v>30</v>
      </c>
      <c r="DK244" s="185" t="s">
        <v>30</v>
      </c>
      <c r="DL244" s="70" t="s">
        <v>30</v>
      </c>
      <c r="DM244" s="4" t="s">
        <v>30</v>
      </c>
      <c r="DN244" s="4" t="s">
        <v>30</v>
      </c>
      <c r="DO244" s="4" t="s">
        <v>30</v>
      </c>
      <c r="DP244" s="4" t="s">
        <v>30</v>
      </c>
      <c r="DQ244" s="209"/>
      <c r="DR244" s="212"/>
      <c r="DS244" s="161">
        <v>43987</v>
      </c>
      <c r="DT244" s="185" t="s">
        <v>30</v>
      </c>
      <c r="DU244" s="185" t="s">
        <v>30</v>
      </c>
      <c r="DV244" s="185" t="s">
        <v>30</v>
      </c>
      <c r="DW244" s="185" t="s">
        <v>30</v>
      </c>
      <c r="DX244" s="70" t="s">
        <v>30</v>
      </c>
      <c r="DY244" s="4" t="s">
        <v>30</v>
      </c>
      <c r="DZ244" s="4" t="s">
        <v>30</v>
      </c>
      <c r="EA244" s="4" t="s">
        <v>30</v>
      </c>
      <c r="EB244" s="4" t="s">
        <v>30</v>
      </c>
      <c r="EC244" s="209"/>
      <c r="ED244" s="212"/>
      <c r="EE244" s="161">
        <v>43987</v>
      </c>
      <c r="EF244" s="162">
        <v>10.4</v>
      </c>
      <c r="EG244" s="163">
        <v>17</v>
      </c>
      <c r="EH244" s="163">
        <v>5.5</v>
      </c>
      <c r="EI244" s="163">
        <v>4.93</v>
      </c>
      <c r="EJ244" s="70">
        <f t="shared" si="564"/>
        <v>5</v>
      </c>
      <c r="EK244" s="4" t="str">
        <f t="shared" si="565"/>
        <v>6</v>
      </c>
      <c r="EL244" s="4" t="str">
        <f t="shared" si="566"/>
        <v>1</v>
      </c>
      <c r="EM244" s="4" t="str">
        <f t="shared" si="567"/>
        <v>3</v>
      </c>
      <c r="EN244" s="4" t="str">
        <f t="shared" si="568"/>
        <v>10</v>
      </c>
      <c r="EO244" s="209"/>
      <c r="EP244" s="212"/>
      <c r="EQ244" s="161">
        <v>43987</v>
      </c>
      <c r="ER244" s="114" t="s">
        <v>30</v>
      </c>
      <c r="ES244" s="114" t="s">
        <v>30</v>
      </c>
      <c r="ET244" s="114" t="s">
        <v>30</v>
      </c>
      <c r="EU244" s="114" t="s">
        <v>30</v>
      </c>
      <c r="EV244" s="70" t="s">
        <v>30</v>
      </c>
      <c r="EW244" s="4" t="s">
        <v>30</v>
      </c>
      <c r="EX244" s="4" t="s">
        <v>30</v>
      </c>
      <c r="EY244" s="4" t="s">
        <v>30</v>
      </c>
      <c r="EZ244" s="70" t="s">
        <v>30</v>
      </c>
      <c r="FA244" s="209"/>
      <c r="FB244" s="212"/>
      <c r="FC244" s="161">
        <v>43987</v>
      </c>
      <c r="FD244" s="186" t="s">
        <v>30</v>
      </c>
      <c r="FE244" s="186" t="s">
        <v>30</v>
      </c>
      <c r="FF244" s="186" t="s">
        <v>30</v>
      </c>
      <c r="FG244" s="186" t="s">
        <v>30</v>
      </c>
      <c r="FH244" s="70" t="s">
        <v>30</v>
      </c>
      <c r="FI244" s="4" t="s">
        <v>30</v>
      </c>
      <c r="FJ244" s="4" t="s">
        <v>30</v>
      </c>
      <c r="FK244" s="4" t="s">
        <v>30</v>
      </c>
      <c r="FL244" s="4" t="s">
        <v>30</v>
      </c>
      <c r="FM244" s="209"/>
      <c r="FN244" s="212"/>
      <c r="FO244" s="161">
        <v>43987</v>
      </c>
      <c r="FP244" s="162">
        <v>13.7</v>
      </c>
      <c r="FQ244" s="163">
        <v>18.5</v>
      </c>
      <c r="FR244" s="163">
        <v>4.9000000000000004</v>
      </c>
      <c r="FS244" s="163">
        <v>6.47</v>
      </c>
      <c r="FT244" s="70">
        <f t="shared" si="579"/>
        <v>5</v>
      </c>
      <c r="FU244" s="4" t="str">
        <f t="shared" si="580"/>
        <v>6</v>
      </c>
      <c r="FV244" s="4" t="str">
        <f t="shared" si="581"/>
        <v>1</v>
      </c>
      <c r="FW244" s="4" t="str">
        <f t="shared" si="582"/>
        <v>3</v>
      </c>
      <c r="FX244" s="4" t="str">
        <f t="shared" si="583"/>
        <v>10</v>
      </c>
      <c r="FY244" s="209"/>
      <c r="FZ244" s="212"/>
      <c r="GA244" s="161">
        <v>43987</v>
      </c>
      <c r="GB244" s="189" t="s">
        <v>35</v>
      </c>
      <c r="GC244" s="187" t="s">
        <v>30</v>
      </c>
      <c r="GD244" s="187" t="s">
        <v>30</v>
      </c>
      <c r="GE244" s="188" t="s">
        <v>30</v>
      </c>
      <c r="GF244" s="70" t="s">
        <v>30</v>
      </c>
      <c r="GG244" s="4" t="s">
        <v>30</v>
      </c>
      <c r="GH244" s="4" t="s">
        <v>30</v>
      </c>
      <c r="GI244" s="4" t="s">
        <v>30</v>
      </c>
      <c r="GJ244" s="4" t="s">
        <v>30</v>
      </c>
      <c r="GK244" s="209"/>
      <c r="GL244" s="212"/>
      <c r="GM244" s="161">
        <v>43987</v>
      </c>
      <c r="GN244" s="162">
        <v>14</v>
      </c>
      <c r="GO244" s="163">
        <v>17.8</v>
      </c>
      <c r="GP244" s="163">
        <v>5.8</v>
      </c>
      <c r="GQ244" s="163">
        <v>6.59</v>
      </c>
      <c r="GR244" s="70">
        <f t="shared" si="589"/>
        <v>5</v>
      </c>
      <c r="GS244" s="4" t="str">
        <f t="shared" si="590"/>
        <v>6</v>
      </c>
      <c r="GT244" s="4" t="str">
        <f t="shared" si="591"/>
        <v>1</v>
      </c>
      <c r="GU244" s="4" t="str">
        <f t="shared" si="592"/>
        <v>3</v>
      </c>
      <c r="GV244" s="4" t="str">
        <f t="shared" si="593"/>
        <v>10</v>
      </c>
      <c r="GW244" s="209"/>
      <c r="GX244" s="212"/>
      <c r="GY244" s="161">
        <v>43987</v>
      </c>
      <c r="GZ244" s="162">
        <v>19.5</v>
      </c>
      <c r="HA244" s="163">
        <v>14.2</v>
      </c>
      <c r="HB244" s="163">
        <v>5.4</v>
      </c>
      <c r="HC244" s="163">
        <v>14.2</v>
      </c>
      <c r="HD244" s="70">
        <f t="shared" si="594"/>
        <v>6</v>
      </c>
      <c r="HE244" s="4" t="str">
        <f t="shared" si="595"/>
        <v>10</v>
      </c>
      <c r="HF244" s="4" t="str">
        <f t="shared" si="596"/>
        <v>1</v>
      </c>
      <c r="HG244" s="4" t="str">
        <f t="shared" si="597"/>
        <v>3</v>
      </c>
      <c r="HH244" s="4" t="str">
        <f t="shared" si="598"/>
        <v>10</v>
      </c>
      <c r="HI244" s="209"/>
      <c r="HJ244" s="212"/>
      <c r="HK244" s="161">
        <v>43987</v>
      </c>
      <c r="HL244" s="162">
        <v>21.9</v>
      </c>
      <c r="HM244" s="163">
        <v>12.2</v>
      </c>
      <c r="HN244" s="163">
        <v>5.6</v>
      </c>
      <c r="HO244" s="163">
        <v>14</v>
      </c>
      <c r="HP244" s="70">
        <f t="shared" si="599"/>
        <v>6</v>
      </c>
      <c r="HQ244" s="4" t="str">
        <f t="shared" si="600"/>
        <v>10</v>
      </c>
      <c r="HR244" s="4" t="str">
        <f t="shared" si="601"/>
        <v>1</v>
      </c>
      <c r="HS244" s="4" t="str">
        <f t="shared" si="602"/>
        <v>3</v>
      </c>
      <c r="HT244" s="4" t="str">
        <f t="shared" si="603"/>
        <v>10</v>
      </c>
    </row>
    <row r="245" spans="1:228" x14ac:dyDescent="0.25">
      <c r="A245" s="209"/>
      <c r="B245" s="212"/>
      <c r="C245" s="142">
        <v>44015</v>
      </c>
      <c r="D245" s="158" t="s">
        <v>30</v>
      </c>
      <c r="E245" s="159" t="s">
        <v>30</v>
      </c>
      <c r="F245" s="159" t="s">
        <v>30</v>
      </c>
      <c r="G245" s="160" t="s">
        <v>30</v>
      </c>
      <c r="H245" s="70" t="s">
        <v>30</v>
      </c>
      <c r="I245" s="4" t="s">
        <v>30</v>
      </c>
      <c r="J245" s="4" t="s">
        <v>30</v>
      </c>
      <c r="K245" s="4" t="s">
        <v>30</v>
      </c>
      <c r="L245" s="4" t="s">
        <v>30</v>
      </c>
      <c r="M245" s="209"/>
      <c r="N245" s="212"/>
      <c r="O245" s="157">
        <v>44015</v>
      </c>
      <c r="P245" s="173">
        <v>1.2</v>
      </c>
      <c r="Q245" s="179">
        <v>213</v>
      </c>
      <c r="R245" s="173">
        <v>6.9</v>
      </c>
      <c r="S245" s="180">
        <v>0.14000000000000001</v>
      </c>
      <c r="T245" s="70">
        <f t="shared" si="519"/>
        <v>3.25</v>
      </c>
      <c r="U245" s="4" t="str">
        <f t="shared" si="520"/>
        <v>1</v>
      </c>
      <c r="V245" s="4" t="str">
        <f t="shared" si="521"/>
        <v>10</v>
      </c>
      <c r="W245" s="4" t="str">
        <f t="shared" si="522"/>
        <v>1</v>
      </c>
      <c r="X245" s="4" t="str">
        <f t="shared" si="523"/>
        <v>1</v>
      </c>
      <c r="Y245" s="209"/>
      <c r="Z245" s="212"/>
      <c r="AA245" s="157">
        <v>44015</v>
      </c>
      <c r="AB245" s="173" t="s">
        <v>30</v>
      </c>
      <c r="AC245" s="179" t="s">
        <v>30</v>
      </c>
      <c r="AD245" s="173" t="s">
        <v>30</v>
      </c>
      <c r="AE245" s="180" t="s">
        <v>30</v>
      </c>
      <c r="AF245" s="70" t="s">
        <v>30</v>
      </c>
      <c r="AG245" s="4" t="s">
        <v>30</v>
      </c>
      <c r="AH245" s="4" t="s">
        <v>30</v>
      </c>
      <c r="AI245" s="4" t="s">
        <v>30</v>
      </c>
      <c r="AJ245" s="4" t="s">
        <v>30</v>
      </c>
      <c r="AK245" s="209"/>
      <c r="AL245" s="212"/>
      <c r="AM245" s="157">
        <v>44015</v>
      </c>
      <c r="AN245" s="173">
        <v>2.6</v>
      </c>
      <c r="AO245" s="179">
        <v>110</v>
      </c>
      <c r="AP245" s="173">
        <v>4.7</v>
      </c>
      <c r="AQ245" s="180">
        <v>1.64</v>
      </c>
      <c r="AR245" s="70">
        <f t="shared" si="524"/>
        <v>5</v>
      </c>
      <c r="AS245" s="4" t="str">
        <f t="shared" si="525"/>
        <v>1</v>
      </c>
      <c r="AT245" s="4" t="str">
        <f t="shared" si="526"/>
        <v>10</v>
      </c>
      <c r="AU245" s="4" t="str">
        <f t="shared" si="527"/>
        <v>3</v>
      </c>
      <c r="AV245" s="4" t="str">
        <f t="shared" si="528"/>
        <v>6</v>
      </c>
      <c r="AW245" s="209"/>
      <c r="AX245" s="212"/>
      <c r="AY245" s="157">
        <v>44015</v>
      </c>
      <c r="AZ245" s="173">
        <v>2.1</v>
      </c>
      <c r="BA245" s="179">
        <v>10.199999999999999</v>
      </c>
      <c r="BB245" s="173">
        <v>2.4</v>
      </c>
      <c r="BC245" s="180">
        <v>3.73</v>
      </c>
      <c r="BD245" s="70">
        <f t="shared" si="529"/>
        <v>4.5</v>
      </c>
      <c r="BE245" s="4" t="str">
        <f t="shared" si="530"/>
        <v>1</v>
      </c>
      <c r="BF245" s="4" t="str">
        <f t="shared" si="531"/>
        <v>1</v>
      </c>
      <c r="BG245" s="4" t="str">
        <f t="shared" si="532"/>
        <v>6</v>
      </c>
      <c r="BH245" s="4" t="str">
        <f t="shared" si="533"/>
        <v>10</v>
      </c>
      <c r="BI245" s="209"/>
      <c r="BJ245" s="212"/>
      <c r="BK245" s="157">
        <v>44015</v>
      </c>
      <c r="BL245" s="173">
        <v>4</v>
      </c>
      <c r="BM245" s="179">
        <v>12.5</v>
      </c>
      <c r="BN245" s="173">
        <v>0.8</v>
      </c>
      <c r="BO245" s="180">
        <v>3.38</v>
      </c>
      <c r="BP245" s="70">
        <f t="shared" si="534"/>
        <v>6</v>
      </c>
      <c r="BQ245" s="4" t="str">
        <f t="shared" si="535"/>
        <v>3</v>
      </c>
      <c r="BR245" s="4" t="str">
        <f t="shared" si="536"/>
        <v>1</v>
      </c>
      <c r="BS245" s="4" t="str">
        <f t="shared" si="537"/>
        <v>10</v>
      </c>
      <c r="BT245" s="4" t="str">
        <f t="shared" si="538"/>
        <v>10</v>
      </c>
      <c r="BU245" s="209"/>
      <c r="BV245" s="212"/>
      <c r="BW245" s="157">
        <v>44022</v>
      </c>
      <c r="BX245" s="173">
        <v>10.9</v>
      </c>
      <c r="BY245" s="179">
        <v>18.899999999999999</v>
      </c>
      <c r="BZ245" s="173">
        <v>5.6</v>
      </c>
      <c r="CA245" s="180">
        <v>6.02</v>
      </c>
      <c r="CB245" s="70">
        <f t="shared" si="539"/>
        <v>5</v>
      </c>
      <c r="CC245" s="4" t="str">
        <f t="shared" si="540"/>
        <v>6</v>
      </c>
      <c r="CD245" s="4" t="str">
        <f t="shared" si="541"/>
        <v>1</v>
      </c>
      <c r="CE245" s="4" t="str">
        <f t="shared" si="542"/>
        <v>3</v>
      </c>
      <c r="CF245" s="4" t="str">
        <f t="shared" si="543"/>
        <v>10</v>
      </c>
      <c r="CG245" s="209"/>
      <c r="CH245" s="212"/>
      <c r="CI245" s="157">
        <v>44022</v>
      </c>
      <c r="CJ245" s="187" t="s">
        <v>30</v>
      </c>
      <c r="CK245" s="187" t="s">
        <v>30</v>
      </c>
      <c r="CL245" s="187" t="s">
        <v>30</v>
      </c>
      <c r="CM245" s="188" t="s">
        <v>30</v>
      </c>
      <c r="CN245" s="70" t="s">
        <v>30</v>
      </c>
      <c r="CO245" s="4" t="s">
        <v>30</v>
      </c>
      <c r="CP245" s="4" t="s">
        <v>30</v>
      </c>
      <c r="CQ245" s="4" t="s">
        <v>30</v>
      </c>
      <c r="CR245" s="4" t="s">
        <v>30</v>
      </c>
      <c r="CS245" s="209"/>
      <c r="CT245" s="212"/>
      <c r="CU245" s="157">
        <v>44022</v>
      </c>
      <c r="CV245" s="173">
        <v>7.6</v>
      </c>
      <c r="CW245" s="179">
        <v>22.8</v>
      </c>
      <c r="CX245" s="173">
        <v>5.9</v>
      </c>
      <c r="CY245" s="180">
        <v>1.07</v>
      </c>
      <c r="CZ245" s="70">
        <f t="shared" si="549"/>
        <v>4.5</v>
      </c>
      <c r="DA245" s="4" t="str">
        <f t="shared" si="550"/>
        <v>6</v>
      </c>
      <c r="DB245" s="4" t="str">
        <f t="shared" si="551"/>
        <v>3</v>
      </c>
      <c r="DC245" s="4" t="str">
        <f t="shared" si="552"/>
        <v>3</v>
      </c>
      <c r="DD245" s="4" t="str">
        <f t="shared" si="553"/>
        <v>6</v>
      </c>
      <c r="DE245" s="209"/>
      <c r="DF245" s="212"/>
      <c r="DG245" s="157">
        <v>44022</v>
      </c>
      <c r="DH245" s="185" t="s">
        <v>30</v>
      </c>
      <c r="DI245" s="185" t="s">
        <v>30</v>
      </c>
      <c r="DJ245" s="185" t="s">
        <v>30</v>
      </c>
      <c r="DK245" s="185" t="s">
        <v>30</v>
      </c>
      <c r="DL245" s="70" t="s">
        <v>30</v>
      </c>
      <c r="DM245" s="4" t="s">
        <v>30</v>
      </c>
      <c r="DN245" s="4" t="s">
        <v>30</v>
      </c>
      <c r="DO245" s="4" t="s">
        <v>30</v>
      </c>
      <c r="DP245" s="4" t="s">
        <v>30</v>
      </c>
      <c r="DQ245" s="209"/>
      <c r="DR245" s="212"/>
      <c r="DS245" s="157">
        <v>44022</v>
      </c>
      <c r="DT245" s="173" t="s">
        <v>30</v>
      </c>
      <c r="DU245" s="179" t="s">
        <v>30</v>
      </c>
      <c r="DV245" s="173" t="s">
        <v>30</v>
      </c>
      <c r="DW245" s="180" t="s">
        <v>30</v>
      </c>
      <c r="DX245" s="70" t="s">
        <v>30</v>
      </c>
      <c r="DY245" s="4" t="s">
        <v>30</v>
      </c>
      <c r="DZ245" s="4" t="s">
        <v>30</v>
      </c>
      <c r="EA245" s="4" t="s">
        <v>30</v>
      </c>
      <c r="EB245" s="4" t="s">
        <v>30</v>
      </c>
      <c r="EC245" s="209"/>
      <c r="ED245" s="212"/>
      <c r="EE245" s="157">
        <v>44022</v>
      </c>
      <c r="EF245" s="173">
        <v>7</v>
      </c>
      <c r="EG245" s="179">
        <v>30.2</v>
      </c>
      <c r="EH245" s="173">
        <v>4.5</v>
      </c>
      <c r="EI245" s="180">
        <v>6.09</v>
      </c>
      <c r="EJ245" s="70">
        <f t="shared" si="564"/>
        <v>6.25</v>
      </c>
      <c r="EK245" s="4" t="str">
        <f t="shared" si="565"/>
        <v>6</v>
      </c>
      <c r="EL245" s="4" t="str">
        <f t="shared" si="566"/>
        <v>3</v>
      </c>
      <c r="EM245" s="4" t="str">
        <f t="shared" si="567"/>
        <v>6</v>
      </c>
      <c r="EN245" s="4" t="str">
        <f t="shared" si="568"/>
        <v>10</v>
      </c>
      <c r="EO245" s="209"/>
      <c r="EP245" s="212"/>
      <c r="EQ245" s="157">
        <v>44022</v>
      </c>
      <c r="ER245" s="114" t="s">
        <v>30</v>
      </c>
      <c r="ES245" s="114" t="s">
        <v>30</v>
      </c>
      <c r="ET245" s="114" t="s">
        <v>30</v>
      </c>
      <c r="EU245" s="114" t="s">
        <v>30</v>
      </c>
      <c r="EV245" s="70" t="s">
        <v>30</v>
      </c>
      <c r="EW245" s="4" t="s">
        <v>30</v>
      </c>
      <c r="EX245" s="4" t="s">
        <v>30</v>
      </c>
      <c r="EY245" s="4" t="s">
        <v>30</v>
      </c>
      <c r="EZ245" s="70" t="s">
        <v>30</v>
      </c>
      <c r="FA245" s="209"/>
      <c r="FB245" s="212"/>
      <c r="FC245" s="157">
        <v>44022</v>
      </c>
      <c r="FD245" s="186" t="s">
        <v>30</v>
      </c>
      <c r="FE245" s="186" t="s">
        <v>30</v>
      </c>
      <c r="FF245" s="186" t="s">
        <v>30</v>
      </c>
      <c r="FG245" s="186" t="s">
        <v>30</v>
      </c>
      <c r="FH245" s="70" t="s">
        <v>30</v>
      </c>
      <c r="FI245" s="4" t="s">
        <v>30</v>
      </c>
      <c r="FJ245" s="4" t="s">
        <v>30</v>
      </c>
      <c r="FK245" s="4" t="s">
        <v>30</v>
      </c>
      <c r="FL245" s="4" t="s">
        <v>30</v>
      </c>
      <c r="FM245" s="209"/>
      <c r="FN245" s="212"/>
      <c r="FO245" s="157">
        <v>44022</v>
      </c>
      <c r="FP245" s="173">
        <v>6.9</v>
      </c>
      <c r="FQ245" s="179">
        <v>62</v>
      </c>
      <c r="FR245" s="173">
        <v>5.7</v>
      </c>
      <c r="FS245" s="180">
        <v>6.21</v>
      </c>
      <c r="FT245" s="70">
        <f t="shared" si="579"/>
        <v>6.25</v>
      </c>
      <c r="FU245" s="4" t="str">
        <f t="shared" si="580"/>
        <v>6</v>
      </c>
      <c r="FV245" s="4" t="str">
        <f t="shared" si="581"/>
        <v>6</v>
      </c>
      <c r="FW245" s="4" t="str">
        <f t="shared" si="582"/>
        <v>3</v>
      </c>
      <c r="FX245" s="4" t="str">
        <f t="shared" si="583"/>
        <v>10</v>
      </c>
      <c r="FY245" s="209"/>
      <c r="FZ245" s="212"/>
      <c r="GA245" s="157">
        <v>44022</v>
      </c>
      <c r="GB245" s="189" t="s">
        <v>35</v>
      </c>
      <c r="GC245" s="187" t="s">
        <v>30</v>
      </c>
      <c r="GD245" s="187" t="s">
        <v>30</v>
      </c>
      <c r="GE245" s="188" t="s">
        <v>30</v>
      </c>
      <c r="GF245" s="70" t="s">
        <v>30</v>
      </c>
      <c r="GG245" s="4" t="s">
        <v>30</v>
      </c>
      <c r="GH245" s="4" t="s">
        <v>30</v>
      </c>
      <c r="GI245" s="4" t="s">
        <v>30</v>
      </c>
      <c r="GJ245" s="4" t="s">
        <v>30</v>
      </c>
      <c r="GK245" s="209"/>
      <c r="GL245" s="212"/>
      <c r="GM245" s="157">
        <v>44022</v>
      </c>
      <c r="GN245" s="173">
        <v>17</v>
      </c>
      <c r="GO245" s="179">
        <v>17.8</v>
      </c>
      <c r="GP245" s="173">
        <v>5.0999999999999996</v>
      </c>
      <c r="GQ245" s="180">
        <v>6.98</v>
      </c>
      <c r="GR245" s="70">
        <f t="shared" si="589"/>
        <v>6</v>
      </c>
      <c r="GS245" s="4" t="str">
        <f t="shared" si="590"/>
        <v>10</v>
      </c>
      <c r="GT245" s="4" t="str">
        <f t="shared" si="591"/>
        <v>1</v>
      </c>
      <c r="GU245" s="4" t="str">
        <f t="shared" si="592"/>
        <v>3</v>
      </c>
      <c r="GV245" s="4" t="str">
        <f t="shared" si="593"/>
        <v>10</v>
      </c>
      <c r="GW245" s="209"/>
      <c r="GX245" s="212"/>
      <c r="GY245" s="157">
        <v>44022</v>
      </c>
      <c r="GZ245" s="173">
        <v>9.3000000000000007</v>
      </c>
      <c r="HA245" s="179">
        <v>14.9</v>
      </c>
      <c r="HB245" s="173">
        <v>4.2</v>
      </c>
      <c r="HC245" s="180">
        <v>5.24</v>
      </c>
      <c r="HD245" s="70">
        <f t="shared" si="594"/>
        <v>5.75</v>
      </c>
      <c r="HE245" s="4" t="str">
        <f t="shared" si="595"/>
        <v>6</v>
      </c>
      <c r="HF245" s="4" t="str">
        <f t="shared" si="596"/>
        <v>1</v>
      </c>
      <c r="HG245" s="4" t="str">
        <f t="shared" si="597"/>
        <v>6</v>
      </c>
      <c r="HH245" s="4" t="str">
        <f t="shared" si="598"/>
        <v>10</v>
      </c>
      <c r="HI245" s="209"/>
      <c r="HJ245" s="212"/>
      <c r="HK245" s="157">
        <v>44022</v>
      </c>
      <c r="HL245" s="173">
        <v>14.4</v>
      </c>
      <c r="HM245" s="179">
        <v>8.3000000000000007</v>
      </c>
      <c r="HN245" s="173">
        <v>4.3</v>
      </c>
      <c r="HO245" s="180">
        <v>11.6</v>
      </c>
      <c r="HP245" s="70">
        <f t="shared" si="599"/>
        <v>5.75</v>
      </c>
      <c r="HQ245" s="4" t="str">
        <f t="shared" si="600"/>
        <v>6</v>
      </c>
      <c r="HR245" s="4" t="str">
        <f t="shared" si="601"/>
        <v>1</v>
      </c>
      <c r="HS245" s="4" t="str">
        <f t="shared" si="602"/>
        <v>6</v>
      </c>
      <c r="HT245" s="4" t="str">
        <f t="shared" si="603"/>
        <v>10</v>
      </c>
    </row>
    <row r="246" spans="1:228" x14ac:dyDescent="0.25">
      <c r="A246" s="209"/>
      <c r="B246" s="212"/>
      <c r="C246" s="157">
        <v>44048</v>
      </c>
      <c r="D246" s="158">
        <v>1</v>
      </c>
      <c r="E246" s="159">
        <v>53.5</v>
      </c>
      <c r="F246" s="159">
        <v>7.2</v>
      </c>
      <c r="G246" s="159">
        <v>0.11</v>
      </c>
      <c r="H246" s="70">
        <f t="shared" ref="H246:H250" si="609">(I246+J246+K246+L246)/4</f>
        <v>2.25</v>
      </c>
      <c r="I246" s="4" t="str">
        <f t="shared" ref="I246:I250" si="610">IF(D246&lt;=3,"1",IF(D246&lt;5,"3",IF(D246&lt;=15,"6",IF(D246&gt;15,"10"))))</f>
        <v>1</v>
      </c>
      <c r="J246" s="4" t="str">
        <f t="shared" ref="J246:J250" si="611">IF(E246&lt;=20,"1",IF(E246&lt;=49.9,"3",IF(E246&lt;=100,"6",IF(E246&gt;100,"10"))))</f>
        <v>6</v>
      </c>
      <c r="K246" s="4" t="str">
        <f t="shared" ref="K246:K250" si="612">IF(F246&gt;=6.5,"1",IF(F246&gt;=4.6,"3",IF(F246&gt;=2,"6",IF(F246&gt;=0,"10"))))</f>
        <v>1</v>
      </c>
      <c r="L246" s="4" t="str">
        <f t="shared" ref="L246:L250" si="613">IF(G246&lt;=0.5,"1",IF(G246&lt;1,"3",IF(G246&lt;=3,"6",IF(G246&gt;=3,"10"))))</f>
        <v>1</v>
      </c>
      <c r="M246" s="209"/>
      <c r="N246" s="212"/>
      <c r="O246" s="157">
        <v>44048</v>
      </c>
      <c r="P246" s="162">
        <v>1</v>
      </c>
      <c r="Q246" s="163">
        <v>66.599999999999994</v>
      </c>
      <c r="R246" s="163">
        <v>7</v>
      </c>
      <c r="S246" s="163">
        <v>0.14000000000000001</v>
      </c>
      <c r="T246" s="70">
        <f t="shared" si="519"/>
        <v>2.25</v>
      </c>
      <c r="U246" s="4" t="str">
        <f t="shared" si="520"/>
        <v>1</v>
      </c>
      <c r="V246" s="4" t="str">
        <f t="shared" si="521"/>
        <v>6</v>
      </c>
      <c r="W246" s="4" t="str">
        <f t="shared" si="522"/>
        <v>1</v>
      </c>
      <c r="X246" s="4" t="str">
        <f t="shared" si="523"/>
        <v>1</v>
      </c>
      <c r="Y246" s="209"/>
      <c r="Z246" s="212"/>
      <c r="AA246" s="157">
        <v>44048</v>
      </c>
      <c r="AB246" s="173" t="s">
        <v>30</v>
      </c>
      <c r="AC246" s="179" t="s">
        <v>30</v>
      </c>
      <c r="AD246" s="173" t="s">
        <v>30</v>
      </c>
      <c r="AE246" s="180" t="s">
        <v>30</v>
      </c>
      <c r="AF246" s="70" t="s">
        <v>30</v>
      </c>
      <c r="AG246" s="4" t="s">
        <v>30</v>
      </c>
      <c r="AH246" s="4" t="s">
        <v>30</v>
      </c>
      <c r="AI246" s="4" t="s">
        <v>30</v>
      </c>
      <c r="AJ246" s="4" t="s">
        <v>30</v>
      </c>
      <c r="AK246" s="209"/>
      <c r="AL246" s="212"/>
      <c r="AM246" s="157">
        <v>44048</v>
      </c>
      <c r="AN246" s="162">
        <v>1.9</v>
      </c>
      <c r="AO246" s="163">
        <v>131</v>
      </c>
      <c r="AP246" s="163">
        <v>5.6</v>
      </c>
      <c r="AQ246" s="163">
        <v>2.2599999999999998</v>
      </c>
      <c r="AR246" s="70">
        <f t="shared" si="524"/>
        <v>5</v>
      </c>
      <c r="AS246" s="4" t="str">
        <f t="shared" si="525"/>
        <v>1</v>
      </c>
      <c r="AT246" s="4" t="str">
        <f t="shared" si="526"/>
        <v>10</v>
      </c>
      <c r="AU246" s="4" t="str">
        <f t="shared" si="527"/>
        <v>3</v>
      </c>
      <c r="AV246" s="4" t="str">
        <f t="shared" si="528"/>
        <v>6</v>
      </c>
      <c r="AW246" s="209"/>
      <c r="AX246" s="212"/>
      <c r="AY246" s="157">
        <v>44048</v>
      </c>
      <c r="AZ246" s="162">
        <v>2.5</v>
      </c>
      <c r="BA246" s="163">
        <v>64.599999999999994</v>
      </c>
      <c r="BB246" s="163">
        <v>3.5</v>
      </c>
      <c r="BC246" s="163">
        <v>2.15</v>
      </c>
      <c r="BD246" s="70">
        <f t="shared" si="529"/>
        <v>4.75</v>
      </c>
      <c r="BE246" s="4" t="str">
        <f t="shared" si="530"/>
        <v>1</v>
      </c>
      <c r="BF246" s="4" t="str">
        <f t="shared" si="531"/>
        <v>6</v>
      </c>
      <c r="BG246" s="4" t="str">
        <f t="shared" si="532"/>
        <v>6</v>
      </c>
      <c r="BH246" s="4" t="str">
        <f t="shared" si="533"/>
        <v>6</v>
      </c>
      <c r="BI246" s="209"/>
      <c r="BJ246" s="212"/>
      <c r="BK246" s="157">
        <v>44048</v>
      </c>
      <c r="BL246" s="162">
        <v>1.4</v>
      </c>
      <c r="BM246" s="163">
        <v>58.5</v>
      </c>
      <c r="BN246" s="163">
        <v>2.9</v>
      </c>
      <c r="BO246" s="163">
        <v>2.58</v>
      </c>
      <c r="BP246" s="70">
        <f t="shared" si="534"/>
        <v>4.75</v>
      </c>
      <c r="BQ246" s="4" t="str">
        <f t="shared" si="535"/>
        <v>1</v>
      </c>
      <c r="BR246" s="4" t="str">
        <f t="shared" si="536"/>
        <v>6</v>
      </c>
      <c r="BS246" s="4" t="str">
        <f t="shared" si="537"/>
        <v>6</v>
      </c>
      <c r="BT246" s="4" t="str">
        <f t="shared" si="538"/>
        <v>6</v>
      </c>
      <c r="BU246" s="209"/>
      <c r="BV246" s="212"/>
      <c r="BW246" s="157">
        <v>44062</v>
      </c>
      <c r="BX246" s="162">
        <v>34.4</v>
      </c>
      <c r="BY246" s="163">
        <v>15.6</v>
      </c>
      <c r="BZ246" s="163">
        <v>6.4</v>
      </c>
      <c r="CA246" s="163">
        <v>14.1</v>
      </c>
      <c r="CB246" s="70">
        <f t="shared" si="539"/>
        <v>6</v>
      </c>
      <c r="CC246" s="4" t="str">
        <f t="shared" si="540"/>
        <v>10</v>
      </c>
      <c r="CD246" s="4" t="str">
        <f t="shared" si="541"/>
        <v>1</v>
      </c>
      <c r="CE246" s="4" t="str">
        <f t="shared" si="542"/>
        <v>3</v>
      </c>
      <c r="CF246" s="4" t="str">
        <f t="shared" si="543"/>
        <v>10</v>
      </c>
      <c r="CG246" s="209"/>
      <c r="CH246" s="212"/>
      <c r="CI246" s="157">
        <v>44062</v>
      </c>
      <c r="CJ246" s="187" t="s">
        <v>30</v>
      </c>
      <c r="CK246" s="187" t="s">
        <v>30</v>
      </c>
      <c r="CL246" s="187" t="s">
        <v>30</v>
      </c>
      <c r="CM246" s="188" t="s">
        <v>30</v>
      </c>
      <c r="CN246" s="70" t="s">
        <v>30</v>
      </c>
      <c r="CO246" s="4" t="s">
        <v>30</v>
      </c>
      <c r="CP246" s="4" t="s">
        <v>30</v>
      </c>
      <c r="CQ246" s="4" t="s">
        <v>30</v>
      </c>
      <c r="CR246" s="4" t="s">
        <v>30</v>
      </c>
      <c r="CS246" s="209"/>
      <c r="CT246" s="212"/>
      <c r="CU246" s="157">
        <v>44062</v>
      </c>
      <c r="CV246" s="162">
        <v>15.5</v>
      </c>
      <c r="CW246" s="163">
        <v>24.4</v>
      </c>
      <c r="CX246" s="163">
        <v>6.3</v>
      </c>
      <c r="CY246" s="163">
        <v>1.1399999999999999</v>
      </c>
      <c r="CZ246" s="70">
        <f t="shared" si="549"/>
        <v>5.5</v>
      </c>
      <c r="DA246" s="4" t="str">
        <f t="shared" si="550"/>
        <v>10</v>
      </c>
      <c r="DB246" s="4" t="str">
        <f t="shared" si="551"/>
        <v>3</v>
      </c>
      <c r="DC246" s="4" t="str">
        <f t="shared" si="552"/>
        <v>3</v>
      </c>
      <c r="DD246" s="4" t="str">
        <f t="shared" si="553"/>
        <v>6</v>
      </c>
      <c r="DE246" s="209"/>
      <c r="DF246" s="212"/>
      <c r="DG246" s="157">
        <v>44062</v>
      </c>
      <c r="DH246" s="185" t="s">
        <v>30</v>
      </c>
      <c r="DI246" s="185" t="s">
        <v>30</v>
      </c>
      <c r="DJ246" s="185" t="s">
        <v>30</v>
      </c>
      <c r="DK246" s="185" t="s">
        <v>30</v>
      </c>
      <c r="DL246" s="70" t="s">
        <v>30</v>
      </c>
      <c r="DM246" s="4" t="s">
        <v>30</v>
      </c>
      <c r="DN246" s="4" t="s">
        <v>30</v>
      </c>
      <c r="DO246" s="4" t="s">
        <v>30</v>
      </c>
      <c r="DP246" s="4" t="s">
        <v>30</v>
      </c>
      <c r="DQ246" s="209"/>
      <c r="DR246" s="212"/>
      <c r="DS246" s="157">
        <v>44062</v>
      </c>
      <c r="DT246" s="173" t="s">
        <v>30</v>
      </c>
      <c r="DU246" s="179" t="s">
        <v>30</v>
      </c>
      <c r="DV246" s="173" t="s">
        <v>30</v>
      </c>
      <c r="DW246" s="180" t="s">
        <v>30</v>
      </c>
      <c r="DX246" s="70" t="s">
        <v>30</v>
      </c>
      <c r="DY246" s="4" t="s">
        <v>30</v>
      </c>
      <c r="DZ246" s="4" t="s">
        <v>30</v>
      </c>
      <c r="EA246" s="4" t="s">
        <v>30</v>
      </c>
      <c r="EB246" s="4" t="s">
        <v>30</v>
      </c>
      <c r="EC246" s="209"/>
      <c r="ED246" s="212"/>
      <c r="EE246" s="157">
        <v>44062</v>
      </c>
      <c r="EF246" s="162">
        <v>17.899999999999999</v>
      </c>
      <c r="EG246" s="163">
        <v>16.399999999999999</v>
      </c>
      <c r="EH246" s="163">
        <v>6.6</v>
      </c>
      <c r="EI246" s="163">
        <v>8.1999999999999993</v>
      </c>
      <c r="EJ246" s="70">
        <f t="shared" si="564"/>
        <v>5.5</v>
      </c>
      <c r="EK246" s="4" t="str">
        <f t="shared" si="565"/>
        <v>10</v>
      </c>
      <c r="EL246" s="4" t="str">
        <f t="shared" si="566"/>
        <v>1</v>
      </c>
      <c r="EM246" s="4" t="str">
        <f t="shared" si="567"/>
        <v>1</v>
      </c>
      <c r="EN246" s="4" t="str">
        <f t="shared" si="568"/>
        <v>10</v>
      </c>
      <c r="EO246" s="209"/>
      <c r="EP246" s="212"/>
      <c r="EQ246" s="157">
        <v>44062</v>
      </c>
      <c r="ER246" s="114" t="s">
        <v>30</v>
      </c>
      <c r="ES246" s="114" t="s">
        <v>30</v>
      </c>
      <c r="ET246" s="114" t="s">
        <v>30</v>
      </c>
      <c r="EU246" s="114" t="s">
        <v>30</v>
      </c>
      <c r="EV246" s="70" t="s">
        <v>30</v>
      </c>
      <c r="EW246" s="4" t="s">
        <v>30</v>
      </c>
      <c r="EX246" s="4" t="s">
        <v>30</v>
      </c>
      <c r="EY246" s="4" t="s">
        <v>30</v>
      </c>
      <c r="EZ246" s="70" t="s">
        <v>30</v>
      </c>
      <c r="FA246" s="209"/>
      <c r="FB246" s="212"/>
      <c r="FC246" s="157">
        <v>44062</v>
      </c>
      <c r="FD246" s="186" t="s">
        <v>30</v>
      </c>
      <c r="FE246" s="186" t="s">
        <v>30</v>
      </c>
      <c r="FF246" s="186" t="s">
        <v>30</v>
      </c>
      <c r="FG246" s="186" t="s">
        <v>30</v>
      </c>
      <c r="FH246" s="70" t="s">
        <v>30</v>
      </c>
      <c r="FI246" s="4" t="s">
        <v>30</v>
      </c>
      <c r="FJ246" s="4" t="s">
        <v>30</v>
      </c>
      <c r="FK246" s="4" t="s">
        <v>30</v>
      </c>
      <c r="FL246" s="4" t="s">
        <v>30</v>
      </c>
      <c r="FM246" s="209"/>
      <c r="FN246" s="212"/>
      <c r="FO246" s="157">
        <v>44062</v>
      </c>
      <c r="FP246" s="162">
        <v>14.1</v>
      </c>
      <c r="FQ246" s="163">
        <v>18.899999999999999</v>
      </c>
      <c r="FR246" s="163">
        <v>5.7</v>
      </c>
      <c r="FS246" s="163">
        <v>2.7</v>
      </c>
      <c r="FT246" s="70">
        <f t="shared" si="579"/>
        <v>4</v>
      </c>
      <c r="FU246" s="4" t="str">
        <f t="shared" si="580"/>
        <v>6</v>
      </c>
      <c r="FV246" s="4" t="str">
        <f t="shared" si="581"/>
        <v>1</v>
      </c>
      <c r="FW246" s="4" t="str">
        <f t="shared" si="582"/>
        <v>3</v>
      </c>
      <c r="FX246" s="4" t="str">
        <f t="shared" si="583"/>
        <v>6</v>
      </c>
      <c r="FY246" s="209"/>
      <c r="FZ246" s="212"/>
      <c r="GA246" s="157">
        <v>44062</v>
      </c>
      <c r="GB246" s="189" t="s">
        <v>35</v>
      </c>
      <c r="GC246" s="187" t="s">
        <v>30</v>
      </c>
      <c r="GD246" s="187" t="s">
        <v>30</v>
      </c>
      <c r="GE246" s="188" t="s">
        <v>30</v>
      </c>
      <c r="GF246" s="70" t="s">
        <v>30</v>
      </c>
      <c r="GG246" s="4" t="s">
        <v>30</v>
      </c>
      <c r="GH246" s="4" t="s">
        <v>30</v>
      </c>
      <c r="GI246" s="4" t="s">
        <v>30</v>
      </c>
      <c r="GJ246" s="4" t="s">
        <v>30</v>
      </c>
      <c r="GK246" s="209"/>
      <c r="GL246" s="212"/>
      <c r="GM246" s="157">
        <v>44062</v>
      </c>
      <c r="GN246" s="162">
        <v>19.5</v>
      </c>
      <c r="GO246" s="163">
        <v>13.1</v>
      </c>
      <c r="GP246" s="163">
        <v>6.2</v>
      </c>
      <c r="GQ246" s="163">
        <v>6.22</v>
      </c>
      <c r="GR246" s="70">
        <f t="shared" si="589"/>
        <v>6</v>
      </c>
      <c r="GS246" s="4" t="str">
        <f t="shared" si="590"/>
        <v>10</v>
      </c>
      <c r="GT246" s="4" t="str">
        <f t="shared" si="591"/>
        <v>1</v>
      </c>
      <c r="GU246" s="4" t="str">
        <f t="shared" si="592"/>
        <v>3</v>
      </c>
      <c r="GV246" s="4" t="str">
        <f t="shared" si="593"/>
        <v>10</v>
      </c>
      <c r="GW246" s="209"/>
      <c r="GX246" s="212"/>
      <c r="GY246" s="157">
        <v>44062</v>
      </c>
      <c r="GZ246" s="162">
        <v>24.8</v>
      </c>
      <c r="HA246" s="163">
        <v>10.199999999999999</v>
      </c>
      <c r="HB246" s="163">
        <v>6.6</v>
      </c>
      <c r="HC246" s="163">
        <v>11.4</v>
      </c>
      <c r="HD246" s="70">
        <f t="shared" si="594"/>
        <v>5.5</v>
      </c>
      <c r="HE246" s="4" t="str">
        <f t="shared" si="595"/>
        <v>10</v>
      </c>
      <c r="HF246" s="4" t="str">
        <f t="shared" si="596"/>
        <v>1</v>
      </c>
      <c r="HG246" s="4" t="str">
        <f t="shared" si="597"/>
        <v>1</v>
      </c>
      <c r="HH246" s="4" t="str">
        <f t="shared" si="598"/>
        <v>10</v>
      </c>
      <c r="HI246" s="209"/>
      <c r="HJ246" s="212"/>
      <c r="HK246" s="157">
        <v>44062</v>
      </c>
      <c r="HL246" s="162">
        <v>36.9</v>
      </c>
      <c r="HM246" s="163">
        <v>7.4</v>
      </c>
      <c r="HN246" s="163">
        <v>6.3</v>
      </c>
      <c r="HO246" s="163">
        <v>20.2</v>
      </c>
      <c r="HP246" s="70">
        <f t="shared" si="599"/>
        <v>6</v>
      </c>
      <c r="HQ246" s="4" t="str">
        <f t="shared" si="600"/>
        <v>10</v>
      </c>
      <c r="HR246" s="4" t="str">
        <f t="shared" si="601"/>
        <v>1</v>
      </c>
      <c r="HS246" s="4" t="str">
        <f t="shared" si="602"/>
        <v>3</v>
      </c>
      <c r="HT246" s="4" t="str">
        <f t="shared" si="603"/>
        <v>10</v>
      </c>
    </row>
    <row r="247" spans="1:228" x14ac:dyDescent="0.25">
      <c r="A247" s="209"/>
      <c r="B247" s="212"/>
      <c r="C247" s="132">
        <v>44088</v>
      </c>
      <c r="D247" s="158" t="s">
        <v>30</v>
      </c>
      <c r="E247" s="159" t="s">
        <v>30</v>
      </c>
      <c r="F247" s="159" t="s">
        <v>30</v>
      </c>
      <c r="G247" s="160" t="s">
        <v>30</v>
      </c>
      <c r="H247" s="70" t="s">
        <v>30</v>
      </c>
      <c r="I247" s="4" t="s">
        <v>30</v>
      </c>
      <c r="J247" s="4" t="s">
        <v>30</v>
      </c>
      <c r="K247" s="4" t="s">
        <v>30</v>
      </c>
      <c r="L247" s="4" t="s">
        <v>30</v>
      </c>
      <c r="M247" s="209"/>
      <c r="N247" s="212"/>
      <c r="O247" s="132">
        <v>44088</v>
      </c>
      <c r="P247" s="76">
        <v>1</v>
      </c>
      <c r="Q247" s="76">
        <v>14.9</v>
      </c>
      <c r="R247" s="76">
        <v>6.9</v>
      </c>
      <c r="S247" s="76">
        <v>0.22</v>
      </c>
      <c r="T247" s="70">
        <f t="shared" si="519"/>
        <v>1</v>
      </c>
      <c r="U247" s="4" t="str">
        <f t="shared" si="520"/>
        <v>1</v>
      </c>
      <c r="V247" s="4" t="str">
        <f t="shared" si="521"/>
        <v>1</v>
      </c>
      <c r="W247" s="4" t="str">
        <f t="shared" si="522"/>
        <v>1</v>
      </c>
      <c r="X247" s="4" t="str">
        <f t="shared" si="523"/>
        <v>1</v>
      </c>
      <c r="Y247" s="209"/>
      <c r="Z247" s="212"/>
      <c r="AA247" s="132">
        <v>44088</v>
      </c>
      <c r="AB247" s="173" t="s">
        <v>30</v>
      </c>
      <c r="AC247" s="179" t="s">
        <v>30</v>
      </c>
      <c r="AD247" s="173" t="s">
        <v>30</v>
      </c>
      <c r="AE247" s="180" t="s">
        <v>30</v>
      </c>
      <c r="AF247" s="70" t="s">
        <v>30</v>
      </c>
      <c r="AG247" s="4" t="s">
        <v>30</v>
      </c>
      <c r="AH247" s="4" t="s">
        <v>30</v>
      </c>
      <c r="AI247" s="4" t="s">
        <v>30</v>
      </c>
      <c r="AJ247" s="4" t="s">
        <v>30</v>
      </c>
      <c r="AK247" s="209"/>
      <c r="AL247" s="212"/>
      <c r="AM247" s="132">
        <v>44088</v>
      </c>
      <c r="AN247" s="76">
        <v>3.8</v>
      </c>
      <c r="AO247" s="76">
        <v>190</v>
      </c>
      <c r="AP247" s="76">
        <v>4.4000000000000004</v>
      </c>
      <c r="AQ247" s="76">
        <v>0.9</v>
      </c>
      <c r="AR247" s="70">
        <f t="shared" si="524"/>
        <v>5.5</v>
      </c>
      <c r="AS247" s="4" t="str">
        <f t="shared" si="525"/>
        <v>3</v>
      </c>
      <c r="AT247" s="4" t="str">
        <f t="shared" si="526"/>
        <v>10</v>
      </c>
      <c r="AU247" s="4" t="str">
        <f t="shared" si="527"/>
        <v>6</v>
      </c>
      <c r="AV247" s="4" t="str">
        <f t="shared" si="528"/>
        <v>3</v>
      </c>
      <c r="AW247" s="209"/>
      <c r="AX247" s="212"/>
      <c r="AY247" s="132">
        <v>44088</v>
      </c>
      <c r="AZ247" s="76">
        <v>2.5</v>
      </c>
      <c r="BA247" s="76">
        <v>29.6</v>
      </c>
      <c r="BB247" s="76">
        <v>2.8</v>
      </c>
      <c r="BC247" s="76">
        <v>3.16</v>
      </c>
      <c r="BD247" s="70">
        <f t="shared" si="529"/>
        <v>5</v>
      </c>
      <c r="BE247" s="4" t="str">
        <f t="shared" si="530"/>
        <v>1</v>
      </c>
      <c r="BF247" s="4" t="str">
        <f t="shared" si="531"/>
        <v>3</v>
      </c>
      <c r="BG247" s="4" t="str">
        <f t="shared" si="532"/>
        <v>6</v>
      </c>
      <c r="BH247" s="4" t="str">
        <f t="shared" si="533"/>
        <v>10</v>
      </c>
      <c r="BI247" s="209"/>
      <c r="BJ247" s="212"/>
      <c r="BK247" s="132">
        <v>44088</v>
      </c>
      <c r="BL247" s="76">
        <v>3.9</v>
      </c>
      <c r="BM247" s="76">
        <v>10.4</v>
      </c>
      <c r="BN247" s="76">
        <v>1.2</v>
      </c>
      <c r="BO247" s="76">
        <v>3.85</v>
      </c>
      <c r="BP247" s="70">
        <f t="shared" si="534"/>
        <v>6</v>
      </c>
      <c r="BQ247" s="4" t="str">
        <f t="shared" si="535"/>
        <v>3</v>
      </c>
      <c r="BR247" s="4" t="str">
        <f t="shared" si="536"/>
        <v>1</v>
      </c>
      <c r="BS247" s="4" t="str">
        <f t="shared" si="537"/>
        <v>10</v>
      </c>
      <c r="BT247" s="4" t="str">
        <f t="shared" si="538"/>
        <v>10</v>
      </c>
      <c r="BU247" s="209"/>
      <c r="BV247" s="212"/>
      <c r="BW247" s="132">
        <v>44090</v>
      </c>
      <c r="BX247" s="76">
        <v>36.1</v>
      </c>
      <c r="BY247" s="76">
        <v>60.2</v>
      </c>
      <c r="BZ247" s="76">
        <v>6.3</v>
      </c>
      <c r="CA247" s="76">
        <v>21.5</v>
      </c>
      <c r="CB247" s="70">
        <f t="shared" si="539"/>
        <v>7.25</v>
      </c>
      <c r="CC247" s="4" t="str">
        <f t="shared" si="540"/>
        <v>10</v>
      </c>
      <c r="CD247" s="4" t="str">
        <f t="shared" si="541"/>
        <v>6</v>
      </c>
      <c r="CE247" s="4" t="str">
        <f t="shared" si="542"/>
        <v>3</v>
      </c>
      <c r="CF247" s="4" t="str">
        <f t="shared" si="543"/>
        <v>10</v>
      </c>
      <c r="CG247" s="209"/>
      <c r="CH247" s="212"/>
      <c r="CI247" s="132">
        <v>44090</v>
      </c>
      <c r="CJ247" s="187" t="s">
        <v>30</v>
      </c>
      <c r="CK247" s="187" t="s">
        <v>30</v>
      </c>
      <c r="CL247" s="187" t="s">
        <v>30</v>
      </c>
      <c r="CM247" s="188" t="s">
        <v>30</v>
      </c>
      <c r="CN247" s="70" t="s">
        <v>30</v>
      </c>
      <c r="CO247" s="4" t="s">
        <v>30</v>
      </c>
      <c r="CP247" s="4" t="s">
        <v>30</v>
      </c>
      <c r="CQ247" s="4" t="s">
        <v>30</v>
      </c>
      <c r="CR247" s="4" t="s">
        <v>30</v>
      </c>
      <c r="CS247" s="209"/>
      <c r="CT247" s="212"/>
      <c r="CU247" s="132">
        <v>44090</v>
      </c>
      <c r="CV247" s="76">
        <v>7.6</v>
      </c>
      <c r="CW247" s="76">
        <v>22.5</v>
      </c>
      <c r="CX247" s="76">
        <v>5.7</v>
      </c>
      <c r="CY247" s="76">
        <v>1.27</v>
      </c>
      <c r="CZ247" s="70">
        <f t="shared" si="549"/>
        <v>4.5</v>
      </c>
      <c r="DA247" s="4" t="str">
        <f t="shared" si="550"/>
        <v>6</v>
      </c>
      <c r="DB247" s="4" t="str">
        <f t="shared" si="551"/>
        <v>3</v>
      </c>
      <c r="DC247" s="4" t="str">
        <f t="shared" si="552"/>
        <v>3</v>
      </c>
      <c r="DD247" s="4" t="str">
        <f t="shared" si="553"/>
        <v>6</v>
      </c>
      <c r="DE247" s="209"/>
      <c r="DF247" s="212"/>
      <c r="DG247" s="132">
        <v>44090</v>
      </c>
      <c r="DH247" s="185" t="s">
        <v>30</v>
      </c>
      <c r="DI247" s="185" t="s">
        <v>30</v>
      </c>
      <c r="DJ247" s="185" t="s">
        <v>30</v>
      </c>
      <c r="DK247" s="185" t="s">
        <v>30</v>
      </c>
      <c r="DL247" s="70" t="s">
        <v>30</v>
      </c>
      <c r="DM247" s="4" t="s">
        <v>30</v>
      </c>
      <c r="DN247" s="4" t="s">
        <v>30</v>
      </c>
      <c r="DO247" s="4" t="s">
        <v>30</v>
      </c>
      <c r="DP247" s="4" t="s">
        <v>30</v>
      </c>
      <c r="DQ247" s="209"/>
      <c r="DR247" s="212"/>
      <c r="DS247" s="132">
        <v>44090</v>
      </c>
      <c r="DT247" s="114" t="s">
        <v>30</v>
      </c>
      <c r="DU247" s="114" t="s">
        <v>30</v>
      </c>
      <c r="DV247" s="114" t="s">
        <v>30</v>
      </c>
      <c r="DW247" s="114" t="s">
        <v>30</v>
      </c>
      <c r="DX247" s="70" t="s">
        <v>30</v>
      </c>
      <c r="DY247" s="4" t="s">
        <v>30</v>
      </c>
      <c r="DZ247" s="4" t="s">
        <v>30</v>
      </c>
      <c r="EA247" s="4" t="s">
        <v>30</v>
      </c>
      <c r="EB247" s="4" t="s">
        <v>30</v>
      </c>
      <c r="EC247" s="209"/>
      <c r="ED247" s="212"/>
      <c r="EE247" s="132">
        <v>44090</v>
      </c>
      <c r="EF247" s="76">
        <v>12.1</v>
      </c>
      <c r="EG247" s="76">
        <v>9.8000000000000007</v>
      </c>
      <c r="EH247" s="76">
        <v>5.6</v>
      </c>
      <c r="EI247" s="76">
        <v>4.75</v>
      </c>
      <c r="EJ247" s="70">
        <f t="shared" si="564"/>
        <v>5</v>
      </c>
      <c r="EK247" s="4" t="str">
        <f t="shared" si="565"/>
        <v>6</v>
      </c>
      <c r="EL247" s="4" t="str">
        <f t="shared" si="566"/>
        <v>1</v>
      </c>
      <c r="EM247" s="4" t="str">
        <f t="shared" si="567"/>
        <v>3</v>
      </c>
      <c r="EN247" s="4" t="str">
        <f t="shared" si="568"/>
        <v>10</v>
      </c>
      <c r="EO247" s="209"/>
      <c r="EP247" s="212"/>
      <c r="EQ247" s="132">
        <v>44090</v>
      </c>
      <c r="ER247" s="114" t="s">
        <v>30</v>
      </c>
      <c r="ES247" s="114" t="s">
        <v>30</v>
      </c>
      <c r="ET247" s="114" t="s">
        <v>30</v>
      </c>
      <c r="EU247" s="114" t="s">
        <v>30</v>
      </c>
      <c r="EV247" s="70" t="s">
        <v>30</v>
      </c>
      <c r="EW247" s="4" t="s">
        <v>30</v>
      </c>
      <c r="EX247" s="4" t="s">
        <v>30</v>
      </c>
      <c r="EY247" s="4" t="s">
        <v>30</v>
      </c>
      <c r="EZ247" s="70" t="s">
        <v>30</v>
      </c>
      <c r="FA247" s="209"/>
      <c r="FB247" s="212"/>
      <c r="FC247" s="132">
        <v>44090</v>
      </c>
      <c r="FD247" s="186" t="s">
        <v>30</v>
      </c>
      <c r="FE247" s="186" t="s">
        <v>30</v>
      </c>
      <c r="FF247" s="186" t="s">
        <v>30</v>
      </c>
      <c r="FG247" s="186" t="s">
        <v>30</v>
      </c>
      <c r="FH247" s="70" t="s">
        <v>30</v>
      </c>
      <c r="FI247" s="4" t="s">
        <v>30</v>
      </c>
      <c r="FJ247" s="4" t="s">
        <v>30</v>
      </c>
      <c r="FK247" s="4" t="s">
        <v>30</v>
      </c>
      <c r="FL247" s="4" t="s">
        <v>30</v>
      </c>
      <c r="FM247" s="209"/>
      <c r="FN247" s="212"/>
      <c r="FO247" s="132">
        <v>44090</v>
      </c>
      <c r="FP247" s="76">
        <v>9.4</v>
      </c>
      <c r="FQ247" s="76">
        <v>39.5</v>
      </c>
      <c r="FR247" s="76">
        <v>5.9</v>
      </c>
      <c r="FS247" s="76">
        <v>2.77</v>
      </c>
      <c r="FT247" s="70">
        <f t="shared" si="579"/>
        <v>4.5</v>
      </c>
      <c r="FU247" s="4" t="str">
        <f t="shared" si="580"/>
        <v>6</v>
      </c>
      <c r="FV247" s="4" t="str">
        <f t="shared" si="581"/>
        <v>3</v>
      </c>
      <c r="FW247" s="4" t="str">
        <f t="shared" si="582"/>
        <v>3</v>
      </c>
      <c r="FX247" s="4" t="str">
        <f t="shared" si="583"/>
        <v>6</v>
      </c>
      <c r="FY247" s="209"/>
      <c r="FZ247" s="212"/>
      <c r="GA247" s="132">
        <v>44090</v>
      </c>
      <c r="GB247" s="189" t="s">
        <v>35</v>
      </c>
      <c r="GC247" s="187" t="s">
        <v>30</v>
      </c>
      <c r="GD247" s="187" t="s">
        <v>30</v>
      </c>
      <c r="GE247" s="188" t="s">
        <v>30</v>
      </c>
      <c r="GF247" s="70" t="s">
        <v>30</v>
      </c>
      <c r="GG247" s="4" t="s">
        <v>30</v>
      </c>
      <c r="GH247" s="4" t="s">
        <v>30</v>
      </c>
      <c r="GI247" s="4" t="s">
        <v>30</v>
      </c>
      <c r="GJ247" s="4" t="s">
        <v>30</v>
      </c>
      <c r="GK247" s="209"/>
      <c r="GL247" s="212"/>
      <c r="GM247" s="132">
        <v>44090</v>
      </c>
      <c r="GN247" s="76">
        <v>10.199999999999999</v>
      </c>
      <c r="GO247" s="76">
        <v>9.1999999999999993</v>
      </c>
      <c r="GP247" s="76">
        <v>6.7</v>
      </c>
      <c r="GQ247" s="76">
        <v>1.99</v>
      </c>
      <c r="GR247" s="70">
        <f t="shared" si="589"/>
        <v>3.5</v>
      </c>
      <c r="GS247" s="4" t="str">
        <f t="shared" si="590"/>
        <v>6</v>
      </c>
      <c r="GT247" s="4" t="str">
        <f t="shared" si="591"/>
        <v>1</v>
      </c>
      <c r="GU247" s="4" t="str">
        <f t="shared" si="592"/>
        <v>1</v>
      </c>
      <c r="GV247" s="4" t="str">
        <f t="shared" si="593"/>
        <v>6</v>
      </c>
      <c r="GW247" s="209"/>
      <c r="GX247" s="212"/>
      <c r="GY247" s="132">
        <v>44090</v>
      </c>
      <c r="GZ247" s="76">
        <v>13.2</v>
      </c>
      <c r="HA247" s="76">
        <v>13.2</v>
      </c>
      <c r="HB247" s="76">
        <v>5.9</v>
      </c>
      <c r="HC247" s="76">
        <v>5.51</v>
      </c>
      <c r="HD247" s="70">
        <f t="shared" si="594"/>
        <v>5</v>
      </c>
      <c r="HE247" s="4" t="str">
        <f t="shared" si="595"/>
        <v>6</v>
      </c>
      <c r="HF247" s="4" t="str">
        <f t="shared" si="596"/>
        <v>1</v>
      </c>
      <c r="HG247" s="4" t="str">
        <f t="shared" si="597"/>
        <v>3</v>
      </c>
      <c r="HH247" s="4" t="str">
        <f t="shared" si="598"/>
        <v>10</v>
      </c>
      <c r="HI247" s="209"/>
      <c r="HJ247" s="212"/>
      <c r="HK247" s="132">
        <v>44090</v>
      </c>
      <c r="HL247" s="76">
        <v>17.3</v>
      </c>
      <c r="HM247" s="76">
        <v>8.9</v>
      </c>
      <c r="HN247" s="76">
        <v>5.6</v>
      </c>
      <c r="HO247" s="76">
        <v>10.3</v>
      </c>
      <c r="HP247" s="70">
        <f t="shared" si="599"/>
        <v>6</v>
      </c>
      <c r="HQ247" s="4" t="str">
        <f t="shared" si="600"/>
        <v>10</v>
      </c>
      <c r="HR247" s="4" t="str">
        <f t="shared" si="601"/>
        <v>1</v>
      </c>
      <c r="HS247" s="4" t="str">
        <f t="shared" si="602"/>
        <v>3</v>
      </c>
      <c r="HT247" s="4" t="str">
        <f t="shared" si="603"/>
        <v>10</v>
      </c>
    </row>
    <row r="248" spans="1:228" x14ac:dyDescent="0.25">
      <c r="A248" s="209"/>
      <c r="B248" s="212"/>
      <c r="C248" s="132">
        <v>44109</v>
      </c>
      <c r="D248" s="158" t="s">
        <v>30</v>
      </c>
      <c r="E248" s="159" t="s">
        <v>30</v>
      </c>
      <c r="F248" s="159" t="s">
        <v>30</v>
      </c>
      <c r="G248" s="160" t="s">
        <v>30</v>
      </c>
      <c r="H248" s="70" t="s">
        <v>30</v>
      </c>
      <c r="I248" s="4" t="s">
        <v>30</v>
      </c>
      <c r="J248" s="4" t="s">
        <v>30</v>
      </c>
      <c r="K248" s="4" t="s">
        <v>30</v>
      </c>
      <c r="L248" s="4" t="s">
        <v>30</v>
      </c>
      <c r="M248" s="209"/>
      <c r="N248" s="212"/>
      <c r="O248" s="132">
        <v>44109</v>
      </c>
      <c r="P248" s="146">
        <v>1</v>
      </c>
      <c r="Q248" s="144">
        <v>8.3000000000000007</v>
      </c>
      <c r="R248" s="144">
        <v>8.6999999999999993</v>
      </c>
      <c r="S248" s="147">
        <v>0.05</v>
      </c>
      <c r="T248" s="70">
        <f t="shared" si="519"/>
        <v>1</v>
      </c>
      <c r="U248" s="4" t="str">
        <f t="shared" si="520"/>
        <v>1</v>
      </c>
      <c r="V248" s="4" t="str">
        <f t="shared" si="521"/>
        <v>1</v>
      </c>
      <c r="W248" s="4" t="str">
        <f t="shared" si="522"/>
        <v>1</v>
      </c>
      <c r="X248" s="4" t="str">
        <f t="shared" si="523"/>
        <v>1</v>
      </c>
      <c r="Y248" s="209"/>
      <c r="Z248" s="212"/>
      <c r="AA248" s="132">
        <v>44109</v>
      </c>
      <c r="AB248" s="173" t="s">
        <v>30</v>
      </c>
      <c r="AC248" s="179" t="s">
        <v>30</v>
      </c>
      <c r="AD248" s="173" t="s">
        <v>30</v>
      </c>
      <c r="AE248" s="180" t="s">
        <v>30</v>
      </c>
      <c r="AF248" s="70" t="s">
        <v>30</v>
      </c>
      <c r="AG248" s="4" t="s">
        <v>30</v>
      </c>
      <c r="AH248" s="4" t="s">
        <v>30</v>
      </c>
      <c r="AI248" s="4" t="s">
        <v>30</v>
      </c>
      <c r="AJ248" s="4" t="s">
        <v>30</v>
      </c>
      <c r="AK248" s="209"/>
      <c r="AL248" s="212"/>
      <c r="AM248" s="132">
        <v>44109</v>
      </c>
      <c r="AN248" s="146">
        <v>2.8</v>
      </c>
      <c r="AO248" s="144">
        <v>32.4</v>
      </c>
      <c r="AP248" s="144">
        <v>5.5</v>
      </c>
      <c r="AQ248" s="147">
        <v>3.48</v>
      </c>
      <c r="AR248" s="70">
        <f t="shared" si="524"/>
        <v>4.25</v>
      </c>
      <c r="AS248" s="4" t="str">
        <f t="shared" si="525"/>
        <v>1</v>
      </c>
      <c r="AT248" s="4" t="str">
        <f t="shared" si="526"/>
        <v>3</v>
      </c>
      <c r="AU248" s="4" t="str">
        <f t="shared" si="527"/>
        <v>3</v>
      </c>
      <c r="AV248" s="4" t="str">
        <f t="shared" si="528"/>
        <v>10</v>
      </c>
      <c r="AW248" s="209"/>
      <c r="AX248" s="212"/>
      <c r="AY248" s="132">
        <v>44109</v>
      </c>
      <c r="AZ248" s="146">
        <v>4</v>
      </c>
      <c r="BA248" s="144">
        <v>25.1</v>
      </c>
      <c r="BB248" s="144">
        <v>5.4</v>
      </c>
      <c r="BC248" s="147">
        <v>6.2</v>
      </c>
      <c r="BD248" s="70">
        <f t="shared" si="529"/>
        <v>4.75</v>
      </c>
      <c r="BE248" s="4" t="str">
        <f t="shared" si="530"/>
        <v>3</v>
      </c>
      <c r="BF248" s="4" t="str">
        <f t="shared" si="531"/>
        <v>3</v>
      </c>
      <c r="BG248" s="4" t="str">
        <f t="shared" si="532"/>
        <v>3</v>
      </c>
      <c r="BH248" s="4" t="str">
        <f t="shared" si="533"/>
        <v>10</v>
      </c>
      <c r="BI248" s="209"/>
      <c r="BJ248" s="212"/>
      <c r="BK248" s="132">
        <v>44109</v>
      </c>
      <c r="BL248" s="146">
        <v>4</v>
      </c>
      <c r="BM248" s="144">
        <v>25.8</v>
      </c>
      <c r="BN248" s="144">
        <v>3.2</v>
      </c>
      <c r="BO248" s="147">
        <v>2.56</v>
      </c>
      <c r="BP248" s="70">
        <f t="shared" si="534"/>
        <v>4.5</v>
      </c>
      <c r="BQ248" s="4" t="str">
        <f t="shared" si="535"/>
        <v>3</v>
      </c>
      <c r="BR248" s="4" t="str">
        <f t="shared" si="536"/>
        <v>3</v>
      </c>
      <c r="BS248" s="4" t="str">
        <f t="shared" si="537"/>
        <v>6</v>
      </c>
      <c r="BT248" s="4" t="str">
        <f t="shared" si="538"/>
        <v>6</v>
      </c>
      <c r="BU248" s="209"/>
      <c r="BV248" s="212"/>
      <c r="BW248" s="132">
        <v>44127</v>
      </c>
      <c r="BX248" s="146">
        <v>123</v>
      </c>
      <c r="BY248" s="144">
        <v>30.6</v>
      </c>
      <c r="BZ248" s="144">
        <v>4.4000000000000004</v>
      </c>
      <c r="CA248" s="147">
        <v>30</v>
      </c>
      <c r="CB248" s="70">
        <f t="shared" si="539"/>
        <v>7.25</v>
      </c>
      <c r="CC248" s="4" t="str">
        <f t="shared" si="540"/>
        <v>10</v>
      </c>
      <c r="CD248" s="4" t="str">
        <f t="shared" si="541"/>
        <v>3</v>
      </c>
      <c r="CE248" s="4" t="str">
        <f t="shared" si="542"/>
        <v>6</v>
      </c>
      <c r="CF248" s="4" t="str">
        <f t="shared" si="543"/>
        <v>10</v>
      </c>
      <c r="CG248" s="209"/>
      <c r="CH248" s="212"/>
      <c r="CI248" s="132">
        <v>44127</v>
      </c>
      <c r="CJ248" s="187" t="s">
        <v>30</v>
      </c>
      <c r="CK248" s="187" t="s">
        <v>30</v>
      </c>
      <c r="CL248" s="187" t="s">
        <v>30</v>
      </c>
      <c r="CM248" s="188" t="s">
        <v>30</v>
      </c>
      <c r="CN248" s="70" t="s">
        <v>30</v>
      </c>
      <c r="CO248" s="4" t="s">
        <v>30</v>
      </c>
      <c r="CP248" s="4" t="s">
        <v>30</v>
      </c>
      <c r="CQ248" s="4" t="s">
        <v>30</v>
      </c>
      <c r="CR248" s="4" t="s">
        <v>30</v>
      </c>
      <c r="CS248" s="209"/>
      <c r="CT248" s="212"/>
      <c r="CU248" s="132">
        <v>44127</v>
      </c>
      <c r="CV248" s="146">
        <v>7.5</v>
      </c>
      <c r="CW248" s="144">
        <v>11.6</v>
      </c>
      <c r="CX248" s="144">
        <v>5.3</v>
      </c>
      <c r="CY248" s="147">
        <v>0.84</v>
      </c>
      <c r="CZ248" s="70">
        <f t="shared" si="549"/>
        <v>3.25</v>
      </c>
      <c r="DA248" s="4" t="str">
        <f t="shared" si="550"/>
        <v>6</v>
      </c>
      <c r="DB248" s="4" t="str">
        <f t="shared" si="551"/>
        <v>1</v>
      </c>
      <c r="DC248" s="4" t="str">
        <f t="shared" si="552"/>
        <v>3</v>
      </c>
      <c r="DD248" s="4" t="str">
        <f t="shared" si="553"/>
        <v>3</v>
      </c>
      <c r="DE248" s="209"/>
      <c r="DF248" s="212"/>
      <c r="DG248" s="132">
        <v>44127</v>
      </c>
      <c r="DH248" s="185" t="s">
        <v>30</v>
      </c>
      <c r="DI248" s="185" t="s">
        <v>30</v>
      </c>
      <c r="DJ248" s="185" t="s">
        <v>30</v>
      </c>
      <c r="DK248" s="185" t="s">
        <v>30</v>
      </c>
      <c r="DL248" s="70" t="s">
        <v>30</v>
      </c>
      <c r="DM248" s="4" t="s">
        <v>30</v>
      </c>
      <c r="DN248" s="4" t="s">
        <v>30</v>
      </c>
      <c r="DO248" s="4" t="s">
        <v>30</v>
      </c>
      <c r="DP248" s="4" t="s">
        <v>30</v>
      </c>
      <c r="DQ248" s="209"/>
      <c r="DR248" s="212"/>
      <c r="DS248" s="132">
        <v>44127</v>
      </c>
      <c r="DT248" s="158" t="s">
        <v>30</v>
      </c>
      <c r="DU248" s="159" t="s">
        <v>30</v>
      </c>
      <c r="DV248" s="159" t="s">
        <v>30</v>
      </c>
      <c r="DW248" s="160" t="s">
        <v>30</v>
      </c>
      <c r="DX248" s="70" t="s">
        <v>30</v>
      </c>
      <c r="DY248" s="4" t="s">
        <v>30</v>
      </c>
      <c r="DZ248" s="4" t="s">
        <v>30</v>
      </c>
      <c r="EA248" s="4" t="s">
        <v>30</v>
      </c>
      <c r="EB248" s="4" t="s">
        <v>30</v>
      </c>
      <c r="EC248" s="209"/>
      <c r="ED248" s="212"/>
      <c r="EE248" s="132">
        <v>44127</v>
      </c>
      <c r="EF248" s="146">
        <v>31.4</v>
      </c>
      <c r="EG248" s="144">
        <v>15.2</v>
      </c>
      <c r="EH248" s="144">
        <v>5.5</v>
      </c>
      <c r="EI248" s="147">
        <v>7.09</v>
      </c>
      <c r="EJ248" s="70">
        <f t="shared" si="564"/>
        <v>6</v>
      </c>
      <c r="EK248" s="4" t="str">
        <f t="shared" si="565"/>
        <v>10</v>
      </c>
      <c r="EL248" s="4" t="str">
        <f t="shared" si="566"/>
        <v>1</v>
      </c>
      <c r="EM248" s="4" t="str">
        <f t="shared" si="567"/>
        <v>3</v>
      </c>
      <c r="EN248" s="4" t="str">
        <f t="shared" si="568"/>
        <v>10</v>
      </c>
      <c r="EO248" s="209"/>
      <c r="EP248" s="212"/>
      <c r="EQ248" s="132">
        <v>44127</v>
      </c>
      <c r="ER248" s="114" t="s">
        <v>30</v>
      </c>
      <c r="ES248" s="114" t="s">
        <v>30</v>
      </c>
      <c r="ET248" s="114" t="s">
        <v>30</v>
      </c>
      <c r="EU248" s="114" t="s">
        <v>30</v>
      </c>
      <c r="EV248" s="70" t="s">
        <v>30</v>
      </c>
      <c r="EW248" s="4" t="s">
        <v>30</v>
      </c>
      <c r="EX248" s="4" t="s">
        <v>30</v>
      </c>
      <c r="EY248" s="4" t="s">
        <v>30</v>
      </c>
      <c r="EZ248" s="70" t="s">
        <v>30</v>
      </c>
      <c r="FA248" s="209"/>
      <c r="FB248" s="212"/>
      <c r="FC248" s="132">
        <v>44127</v>
      </c>
      <c r="FD248" s="186" t="s">
        <v>30</v>
      </c>
      <c r="FE248" s="186" t="s">
        <v>30</v>
      </c>
      <c r="FF248" s="186" t="s">
        <v>30</v>
      </c>
      <c r="FG248" s="186" t="s">
        <v>30</v>
      </c>
      <c r="FH248" s="70" t="s">
        <v>30</v>
      </c>
      <c r="FI248" s="4" t="s">
        <v>30</v>
      </c>
      <c r="FJ248" s="4" t="s">
        <v>30</v>
      </c>
      <c r="FK248" s="4" t="s">
        <v>30</v>
      </c>
      <c r="FL248" s="4" t="s">
        <v>30</v>
      </c>
      <c r="FM248" s="209"/>
      <c r="FN248" s="212"/>
      <c r="FO248" s="132">
        <v>44127</v>
      </c>
      <c r="FP248" s="146">
        <v>37.200000000000003</v>
      </c>
      <c r="FQ248" s="144">
        <v>45</v>
      </c>
      <c r="FR248" s="144">
        <v>5.9</v>
      </c>
      <c r="FS248" s="147">
        <v>7.03</v>
      </c>
      <c r="FT248" s="70">
        <f t="shared" si="579"/>
        <v>6.5</v>
      </c>
      <c r="FU248" s="4" t="str">
        <f t="shared" si="580"/>
        <v>10</v>
      </c>
      <c r="FV248" s="4" t="str">
        <f t="shared" si="581"/>
        <v>3</v>
      </c>
      <c r="FW248" s="4" t="str">
        <f t="shared" si="582"/>
        <v>3</v>
      </c>
      <c r="FX248" s="4" t="str">
        <f t="shared" si="583"/>
        <v>10</v>
      </c>
      <c r="FY248" s="209"/>
      <c r="FZ248" s="212"/>
      <c r="GA248" s="132">
        <v>44127</v>
      </c>
      <c r="GB248" s="189" t="s">
        <v>35</v>
      </c>
      <c r="GC248" s="187" t="s">
        <v>30</v>
      </c>
      <c r="GD248" s="187" t="s">
        <v>30</v>
      </c>
      <c r="GE248" s="188" t="s">
        <v>30</v>
      </c>
      <c r="GF248" s="70" t="s">
        <v>30</v>
      </c>
      <c r="GG248" s="4" t="s">
        <v>30</v>
      </c>
      <c r="GH248" s="4" t="s">
        <v>30</v>
      </c>
      <c r="GI248" s="4" t="s">
        <v>30</v>
      </c>
      <c r="GJ248" s="4" t="s">
        <v>30</v>
      </c>
      <c r="GK248" s="209"/>
      <c r="GL248" s="212"/>
      <c r="GM248" s="132">
        <v>44127</v>
      </c>
      <c r="GN248" s="146">
        <v>23.9</v>
      </c>
      <c r="GO248" s="144">
        <v>10.3</v>
      </c>
      <c r="GP248" s="144">
        <v>5</v>
      </c>
      <c r="GQ248" s="147">
        <v>7.21</v>
      </c>
      <c r="GR248" s="70">
        <f t="shared" si="589"/>
        <v>6</v>
      </c>
      <c r="GS248" s="4" t="str">
        <f t="shared" si="590"/>
        <v>10</v>
      </c>
      <c r="GT248" s="4" t="str">
        <f t="shared" si="591"/>
        <v>1</v>
      </c>
      <c r="GU248" s="4" t="str">
        <f t="shared" si="592"/>
        <v>3</v>
      </c>
      <c r="GV248" s="4" t="str">
        <f t="shared" si="593"/>
        <v>10</v>
      </c>
      <c r="GW248" s="209"/>
      <c r="GX248" s="212"/>
      <c r="GY248" s="132">
        <v>44127</v>
      </c>
      <c r="GZ248" s="146">
        <v>63.6</v>
      </c>
      <c r="HA248" s="144">
        <v>12.9</v>
      </c>
      <c r="HB248" s="144">
        <v>5.5</v>
      </c>
      <c r="HC248" s="147">
        <v>53</v>
      </c>
      <c r="HD248" s="70">
        <f t="shared" si="594"/>
        <v>6</v>
      </c>
      <c r="HE248" s="4" t="str">
        <f t="shared" si="595"/>
        <v>10</v>
      </c>
      <c r="HF248" s="4" t="str">
        <f t="shared" si="596"/>
        <v>1</v>
      </c>
      <c r="HG248" s="4" t="str">
        <f t="shared" si="597"/>
        <v>3</v>
      </c>
      <c r="HH248" s="4" t="str">
        <f t="shared" si="598"/>
        <v>10</v>
      </c>
      <c r="HI248" s="209"/>
      <c r="HJ248" s="212"/>
      <c r="HK248" s="132">
        <v>44127</v>
      </c>
      <c r="HL248" s="146">
        <v>51.4</v>
      </c>
      <c r="HM248" s="144">
        <v>7.8</v>
      </c>
      <c r="HN248" s="144">
        <v>5.2</v>
      </c>
      <c r="HO248" s="147">
        <v>25.8</v>
      </c>
      <c r="HP248" s="70">
        <f t="shared" si="599"/>
        <v>6</v>
      </c>
      <c r="HQ248" s="4" t="str">
        <f t="shared" si="600"/>
        <v>10</v>
      </c>
      <c r="HR248" s="4" t="str">
        <f t="shared" si="601"/>
        <v>1</v>
      </c>
      <c r="HS248" s="4" t="str">
        <f t="shared" si="602"/>
        <v>3</v>
      </c>
      <c r="HT248" s="4" t="str">
        <f t="shared" si="603"/>
        <v>10</v>
      </c>
    </row>
    <row r="249" spans="1:228" x14ac:dyDescent="0.25">
      <c r="A249" s="209"/>
      <c r="B249" s="212"/>
      <c r="C249" s="150">
        <v>44138</v>
      </c>
      <c r="D249" s="158" t="s">
        <v>30</v>
      </c>
      <c r="E249" s="159" t="s">
        <v>30</v>
      </c>
      <c r="F249" s="159" t="s">
        <v>30</v>
      </c>
      <c r="G249" s="160" t="s">
        <v>30</v>
      </c>
      <c r="H249" s="70" t="s">
        <v>30</v>
      </c>
      <c r="I249" s="4" t="s">
        <v>30</v>
      </c>
      <c r="J249" s="4" t="s">
        <v>30</v>
      </c>
      <c r="K249" s="4" t="s">
        <v>30</v>
      </c>
      <c r="L249" s="4" t="s">
        <v>30</v>
      </c>
      <c r="M249" s="209"/>
      <c r="N249" s="212"/>
      <c r="O249" s="150">
        <v>44138</v>
      </c>
      <c r="P249" s="149">
        <v>1</v>
      </c>
      <c r="Q249" s="78">
        <v>6.9</v>
      </c>
      <c r="R249" s="78">
        <v>8.6</v>
      </c>
      <c r="S249" s="78">
        <v>0.05</v>
      </c>
      <c r="T249" s="70">
        <f t="shared" si="519"/>
        <v>1</v>
      </c>
      <c r="U249" s="4" t="str">
        <f t="shared" si="520"/>
        <v>1</v>
      </c>
      <c r="V249" s="4" t="str">
        <f t="shared" si="521"/>
        <v>1</v>
      </c>
      <c r="W249" s="4" t="str">
        <f t="shared" si="522"/>
        <v>1</v>
      </c>
      <c r="X249" s="4" t="str">
        <f t="shared" si="523"/>
        <v>1</v>
      </c>
      <c r="Y249" s="209"/>
      <c r="Z249" s="212"/>
      <c r="AA249" s="150">
        <v>44138</v>
      </c>
      <c r="AB249" s="173" t="s">
        <v>30</v>
      </c>
      <c r="AC249" s="179" t="s">
        <v>30</v>
      </c>
      <c r="AD249" s="173" t="s">
        <v>30</v>
      </c>
      <c r="AE249" s="180" t="s">
        <v>30</v>
      </c>
      <c r="AF249" s="70" t="s">
        <v>30</v>
      </c>
      <c r="AG249" s="4" t="s">
        <v>30</v>
      </c>
      <c r="AH249" s="4" t="s">
        <v>30</v>
      </c>
      <c r="AI249" s="4" t="s">
        <v>30</v>
      </c>
      <c r="AJ249" s="4" t="s">
        <v>30</v>
      </c>
      <c r="AK249" s="209"/>
      <c r="AL249" s="212"/>
      <c r="AM249" s="150">
        <v>44138</v>
      </c>
      <c r="AN249" s="149">
        <v>8.6999999999999993</v>
      </c>
      <c r="AO249" s="78">
        <v>19.3</v>
      </c>
      <c r="AP249" s="78">
        <v>3.6</v>
      </c>
      <c r="AQ249" s="78">
        <v>4.57</v>
      </c>
      <c r="AR249" s="70">
        <f t="shared" si="524"/>
        <v>5.75</v>
      </c>
      <c r="AS249" s="4" t="str">
        <f t="shared" si="525"/>
        <v>6</v>
      </c>
      <c r="AT249" s="4" t="str">
        <f t="shared" si="526"/>
        <v>1</v>
      </c>
      <c r="AU249" s="4" t="str">
        <f t="shared" si="527"/>
        <v>6</v>
      </c>
      <c r="AV249" s="4" t="str">
        <f t="shared" si="528"/>
        <v>10</v>
      </c>
      <c r="AW249" s="209"/>
      <c r="AX249" s="212"/>
      <c r="AY249" s="150">
        <v>44138</v>
      </c>
      <c r="AZ249" s="149">
        <v>5.8</v>
      </c>
      <c r="BA249" s="78">
        <v>11.5</v>
      </c>
      <c r="BB249" s="78">
        <v>6.5</v>
      </c>
      <c r="BC249" s="78">
        <v>7.32</v>
      </c>
      <c r="BD249" s="70">
        <f t="shared" si="529"/>
        <v>4.5</v>
      </c>
      <c r="BE249" s="4" t="str">
        <f t="shared" si="530"/>
        <v>6</v>
      </c>
      <c r="BF249" s="4" t="str">
        <f t="shared" si="531"/>
        <v>1</v>
      </c>
      <c r="BG249" s="4" t="str">
        <f t="shared" si="532"/>
        <v>1</v>
      </c>
      <c r="BH249" s="4" t="str">
        <f t="shared" si="533"/>
        <v>10</v>
      </c>
      <c r="BI249" s="209"/>
      <c r="BJ249" s="212"/>
      <c r="BK249" s="150">
        <v>44138</v>
      </c>
      <c r="BL249" s="149">
        <v>5.2</v>
      </c>
      <c r="BM249" s="78">
        <v>15.6</v>
      </c>
      <c r="BN249" s="78">
        <v>3.7</v>
      </c>
      <c r="BO249" s="78">
        <v>4.51</v>
      </c>
      <c r="BP249" s="70">
        <f t="shared" si="534"/>
        <v>5.75</v>
      </c>
      <c r="BQ249" s="4" t="str">
        <f t="shared" si="535"/>
        <v>6</v>
      </c>
      <c r="BR249" s="4" t="str">
        <f t="shared" si="536"/>
        <v>1</v>
      </c>
      <c r="BS249" s="4" t="str">
        <f t="shared" si="537"/>
        <v>6</v>
      </c>
      <c r="BT249" s="4" t="str">
        <f t="shared" si="538"/>
        <v>10</v>
      </c>
      <c r="BU249" s="209"/>
      <c r="BV249" s="212"/>
      <c r="BW249" s="150">
        <v>44148</v>
      </c>
      <c r="BX249" s="149">
        <v>62.2</v>
      </c>
      <c r="BY249" s="78">
        <v>73.8</v>
      </c>
      <c r="BZ249" s="78">
        <v>6.5</v>
      </c>
      <c r="CA249" s="78">
        <v>32.5</v>
      </c>
      <c r="CB249" s="70">
        <f t="shared" si="539"/>
        <v>6.75</v>
      </c>
      <c r="CC249" s="4" t="str">
        <f t="shared" si="540"/>
        <v>10</v>
      </c>
      <c r="CD249" s="4" t="str">
        <f t="shared" si="541"/>
        <v>6</v>
      </c>
      <c r="CE249" s="4" t="str">
        <f t="shared" si="542"/>
        <v>1</v>
      </c>
      <c r="CF249" s="4" t="str">
        <f t="shared" si="543"/>
        <v>10</v>
      </c>
      <c r="CG249" s="209"/>
      <c r="CH249" s="212"/>
      <c r="CI249" s="150">
        <v>44148</v>
      </c>
      <c r="CJ249" s="187" t="s">
        <v>30</v>
      </c>
      <c r="CK249" s="187" t="s">
        <v>30</v>
      </c>
      <c r="CL249" s="187" t="s">
        <v>30</v>
      </c>
      <c r="CM249" s="188" t="s">
        <v>30</v>
      </c>
      <c r="CN249" s="70" t="s">
        <v>30</v>
      </c>
      <c r="CO249" s="4" t="s">
        <v>30</v>
      </c>
      <c r="CP249" s="4" t="s">
        <v>30</v>
      </c>
      <c r="CQ249" s="4" t="s">
        <v>30</v>
      </c>
      <c r="CR249" s="4" t="s">
        <v>30</v>
      </c>
      <c r="CS249" s="209"/>
      <c r="CT249" s="212"/>
      <c r="CU249" s="150">
        <v>44148</v>
      </c>
      <c r="CV249" s="149">
        <v>22.5</v>
      </c>
      <c r="CW249" s="78">
        <v>15.3</v>
      </c>
      <c r="CX249" s="78">
        <v>6.8</v>
      </c>
      <c r="CY249" s="78">
        <v>0.9</v>
      </c>
      <c r="CZ249" s="70">
        <f t="shared" si="549"/>
        <v>3.75</v>
      </c>
      <c r="DA249" s="4" t="str">
        <f t="shared" si="550"/>
        <v>10</v>
      </c>
      <c r="DB249" s="4" t="str">
        <f t="shared" si="551"/>
        <v>1</v>
      </c>
      <c r="DC249" s="4" t="str">
        <f t="shared" si="552"/>
        <v>1</v>
      </c>
      <c r="DD249" s="4" t="str">
        <f t="shared" si="553"/>
        <v>3</v>
      </c>
      <c r="DE249" s="209"/>
      <c r="DF249" s="212"/>
      <c r="DG249" s="150">
        <v>44148</v>
      </c>
      <c r="DH249" s="185" t="s">
        <v>30</v>
      </c>
      <c r="DI249" s="185" t="s">
        <v>30</v>
      </c>
      <c r="DJ249" s="185" t="s">
        <v>30</v>
      </c>
      <c r="DK249" s="185" t="s">
        <v>30</v>
      </c>
      <c r="DL249" s="70" t="s">
        <v>30</v>
      </c>
      <c r="DM249" s="4" t="s">
        <v>30</v>
      </c>
      <c r="DN249" s="4" t="s">
        <v>30</v>
      </c>
      <c r="DO249" s="4" t="s">
        <v>30</v>
      </c>
      <c r="DP249" s="4" t="s">
        <v>30</v>
      </c>
      <c r="DQ249" s="209"/>
      <c r="DR249" s="212"/>
      <c r="DS249" s="150">
        <v>44148</v>
      </c>
      <c r="DT249" s="185" t="s">
        <v>30</v>
      </c>
      <c r="DU249" s="185" t="s">
        <v>30</v>
      </c>
      <c r="DV249" s="185" t="s">
        <v>30</v>
      </c>
      <c r="DW249" s="185" t="s">
        <v>30</v>
      </c>
      <c r="DX249" s="70" t="s">
        <v>30</v>
      </c>
      <c r="DY249" s="4" t="s">
        <v>30</v>
      </c>
      <c r="DZ249" s="4" t="s">
        <v>30</v>
      </c>
      <c r="EA249" s="4" t="s">
        <v>30</v>
      </c>
      <c r="EB249" s="4" t="s">
        <v>30</v>
      </c>
      <c r="EC249" s="209"/>
      <c r="ED249" s="212"/>
      <c r="EE249" s="150">
        <v>44148</v>
      </c>
      <c r="EF249" s="149">
        <v>33.6</v>
      </c>
      <c r="EG249" s="78">
        <v>7.7</v>
      </c>
      <c r="EH249" s="78">
        <v>6.5</v>
      </c>
      <c r="EI249" s="78">
        <v>9.19</v>
      </c>
      <c r="EJ249" s="70">
        <f t="shared" si="564"/>
        <v>5.5</v>
      </c>
      <c r="EK249" s="4" t="str">
        <f t="shared" si="565"/>
        <v>10</v>
      </c>
      <c r="EL249" s="4" t="str">
        <f t="shared" si="566"/>
        <v>1</v>
      </c>
      <c r="EM249" s="4" t="str">
        <f t="shared" si="567"/>
        <v>1</v>
      </c>
      <c r="EN249" s="4" t="str">
        <f t="shared" si="568"/>
        <v>10</v>
      </c>
      <c r="EO249" s="209"/>
      <c r="EP249" s="212"/>
      <c r="EQ249" s="150">
        <v>44148</v>
      </c>
      <c r="ER249" s="114" t="s">
        <v>30</v>
      </c>
      <c r="ES249" s="114" t="s">
        <v>30</v>
      </c>
      <c r="ET249" s="114" t="s">
        <v>30</v>
      </c>
      <c r="EU249" s="114" t="s">
        <v>30</v>
      </c>
      <c r="EV249" s="70" t="s">
        <v>30</v>
      </c>
      <c r="EW249" s="4" t="s">
        <v>30</v>
      </c>
      <c r="EX249" s="4" t="s">
        <v>30</v>
      </c>
      <c r="EY249" s="4" t="s">
        <v>30</v>
      </c>
      <c r="EZ249" s="70" t="s">
        <v>30</v>
      </c>
      <c r="FA249" s="209"/>
      <c r="FB249" s="212"/>
      <c r="FC249" s="150">
        <v>44148</v>
      </c>
      <c r="FD249" s="186" t="s">
        <v>30</v>
      </c>
      <c r="FE249" s="186" t="s">
        <v>30</v>
      </c>
      <c r="FF249" s="186" t="s">
        <v>30</v>
      </c>
      <c r="FG249" s="186" t="s">
        <v>30</v>
      </c>
      <c r="FH249" s="70" t="s">
        <v>30</v>
      </c>
      <c r="FI249" s="4" t="s">
        <v>30</v>
      </c>
      <c r="FJ249" s="4" t="s">
        <v>30</v>
      </c>
      <c r="FK249" s="4" t="s">
        <v>30</v>
      </c>
      <c r="FL249" s="4" t="s">
        <v>30</v>
      </c>
      <c r="FM249" s="209"/>
      <c r="FN249" s="212"/>
      <c r="FO249" s="150">
        <v>44148</v>
      </c>
      <c r="FP249" s="149">
        <v>15.8</v>
      </c>
      <c r="FQ249" s="78">
        <v>32.6</v>
      </c>
      <c r="FR249" s="78">
        <v>5.6</v>
      </c>
      <c r="FS249" s="78">
        <v>6.87</v>
      </c>
      <c r="FT249" s="70">
        <f t="shared" si="579"/>
        <v>6.5</v>
      </c>
      <c r="FU249" s="4" t="str">
        <f t="shared" si="580"/>
        <v>10</v>
      </c>
      <c r="FV249" s="4" t="str">
        <f t="shared" si="581"/>
        <v>3</v>
      </c>
      <c r="FW249" s="4" t="str">
        <f t="shared" si="582"/>
        <v>3</v>
      </c>
      <c r="FX249" s="4" t="str">
        <f t="shared" si="583"/>
        <v>10</v>
      </c>
      <c r="FY249" s="209"/>
      <c r="FZ249" s="212"/>
      <c r="GA249" s="150">
        <v>44148</v>
      </c>
      <c r="GB249" s="189" t="s">
        <v>35</v>
      </c>
      <c r="GC249" s="187" t="s">
        <v>30</v>
      </c>
      <c r="GD249" s="187" t="s">
        <v>30</v>
      </c>
      <c r="GE249" s="188" t="s">
        <v>30</v>
      </c>
      <c r="GF249" s="70" t="s">
        <v>30</v>
      </c>
      <c r="GG249" s="4" t="s">
        <v>30</v>
      </c>
      <c r="GH249" s="4" t="s">
        <v>30</v>
      </c>
      <c r="GI249" s="4" t="s">
        <v>30</v>
      </c>
      <c r="GJ249" s="4" t="s">
        <v>30</v>
      </c>
      <c r="GK249" s="209"/>
      <c r="GL249" s="212"/>
      <c r="GM249" s="150">
        <v>44148</v>
      </c>
      <c r="GN249" s="149">
        <v>36</v>
      </c>
      <c r="GO249" s="78">
        <v>9.6</v>
      </c>
      <c r="GP249" s="78">
        <v>4.8</v>
      </c>
      <c r="GQ249" s="78">
        <v>7.53</v>
      </c>
      <c r="GR249" s="70">
        <f t="shared" si="589"/>
        <v>6</v>
      </c>
      <c r="GS249" s="4" t="str">
        <f t="shared" si="590"/>
        <v>10</v>
      </c>
      <c r="GT249" s="4" t="str">
        <f t="shared" si="591"/>
        <v>1</v>
      </c>
      <c r="GU249" s="4" t="str">
        <f t="shared" si="592"/>
        <v>3</v>
      </c>
      <c r="GV249" s="4" t="str">
        <f t="shared" si="593"/>
        <v>10</v>
      </c>
      <c r="GW249" s="209"/>
      <c r="GX249" s="212"/>
      <c r="GY249" s="150">
        <v>44148</v>
      </c>
      <c r="GZ249" s="149">
        <v>32.6</v>
      </c>
      <c r="HA249" s="78">
        <v>16.2</v>
      </c>
      <c r="HB249" s="78">
        <v>5.2</v>
      </c>
      <c r="HC249" s="78">
        <v>22.4</v>
      </c>
      <c r="HD249" s="70">
        <f t="shared" si="594"/>
        <v>6</v>
      </c>
      <c r="HE249" s="4" t="str">
        <f t="shared" si="595"/>
        <v>10</v>
      </c>
      <c r="HF249" s="4" t="str">
        <f t="shared" si="596"/>
        <v>1</v>
      </c>
      <c r="HG249" s="4" t="str">
        <f t="shared" si="597"/>
        <v>3</v>
      </c>
      <c r="HH249" s="4" t="str">
        <f t="shared" si="598"/>
        <v>10</v>
      </c>
      <c r="HI249" s="209"/>
      <c r="HJ249" s="212"/>
      <c r="HK249" s="150">
        <v>44148</v>
      </c>
      <c r="HL249" s="149">
        <v>26.2</v>
      </c>
      <c r="HM249" s="78">
        <v>5.9</v>
      </c>
      <c r="HN249" s="78">
        <v>6.6</v>
      </c>
      <c r="HO249" s="78">
        <v>25.6</v>
      </c>
      <c r="HP249" s="70">
        <f t="shared" si="599"/>
        <v>5.5</v>
      </c>
      <c r="HQ249" s="4" t="str">
        <f t="shared" si="600"/>
        <v>10</v>
      </c>
      <c r="HR249" s="4" t="str">
        <f t="shared" si="601"/>
        <v>1</v>
      </c>
      <c r="HS249" s="4" t="str">
        <f t="shared" si="602"/>
        <v>1</v>
      </c>
      <c r="HT249" s="4" t="str">
        <f t="shared" si="603"/>
        <v>10</v>
      </c>
    </row>
    <row r="250" spans="1:228" ht="17.25" thickBot="1" x14ac:dyDescent="0.3">
      <c r="A250" s="210"/>
      <c r="B250" s="213"/>
      <c r="C250" s="151">
        <v>44167</v>
      </c>
      <c r="D250" s="114">
        <v>1</v>
      </c>
      <c r="E250" s="114">
        <v>32.700000000000003</v>
      </c>
      <c r="F250" s="114">
        <v>8.8000000000000007</v>
      </c>
      <c r="G250" s="114">
        <v>0.02</v>
      </c>
      <c r="H250" s="70">
        <f t="shared" si="609"/>
        <v>1.5</v>
      </c>
      <c r="I250" s="4" t="str">
        <f t="shared" si="610"/>
        <v>1</v>
      </c>
      <c r="J250" s="4" t="str">
        <f t="shared" si="611"/>
        <v>3</v>
      </c>
      <c r="K250" s="4" t="str">
        <f t="shared" si="612"/>
        <v>1</v>
      </c>
      <c r="L250" s="4" t="str">
        <f t="shared" si="613"/>
        <v>1</v>
      </c>
      <c r="M250" s="210"/>
      <c r="N250" s="213"/>
      <c r="O250" s="151">
        <v>44167</v>
      </c>
      <c r="P250" s="76">
        <v>1</v>
      </c>
      <c r="Q250" s="76">
        <v>12</v>
      </c>
      <c r="R250" s="76">
        <v>8.1</v>
      </c>
      <c r="S250" s="76">
        <v>0.03</v>
      </c>
      <c r="T250" s="70">
        <f t="shared" si="519"/>
        <v>1</v>
      </c>
      <c r="U250" s="4" t="str">
        <f t="shared" si="520"/>
        <v>1</v>
      </c>
      <c r="V250" s="4" t="str">
        <f t="shared" si="521"/>
        <v>1</v>
      </c>
      <c r="W250" s="4" t="str">
        <f t="shared" si="522"/>
        <v>1</v>
      </c>
      <c r="X250" s="4" t="str">
        <f t="shared" si="523"/>
        <v>1</v>
      </c>
      <c r="Y250" s="210"/>
      <c r="Z250" s="213"/>
      <c r="AA250" s="151">
        <v>44167</v>
      </c>
      <c r="AB250" s="173" t="s">
        <v>30</v>
      </c>
      <c r="AC250" s="179" t="s">
        <v>30</v>
      </c>
      <c r="AD250" s="173" t="s">
        <v>30</v>
      </c>
      <c r="AE250" s="180" t="s">
        <v>30</v>
      </c>
      <c r="AF250" s="70" t="s">
        <v>30</v>
      </c>
      <c r="AG250" s="4" t="s">
        <v>30</v>
      </c>
      <c r="AH250" s="4" t="s">
        <v>30</v>
      </c>
      <c r="AI250" s="4" t="s">
        <v>30</v>
      </c>
      <c r="AJ250" s="4" t="s">
        <v>30</v>
      </c>
      <c r="AK250" s="210"/>
      <c r="AL250" s="213"/>
      <c r="AM250" s="151">
        <v>44167</v>
      </c>
      <c r="AN250" s="76">
        <v>11.2</v>
      </c>
      <c r="AO250" s="76">
        <v>17.399999999999999</v>
      </c>
      <c r="AP250" s="76">
        <v>2.7</v>
      </c>
      <c r="AQ250" s="76">
        <v>7.44</v>
      </c>
      <c r="AR250" s="70">
        <f t="shared" si="524"/>
        <v>5.75</v>
      </c>
      <c r="AS250" s="4" t="str">
        <f t="shared" si="525"/>
        <v>6</v>
      </c>
      <c r="AT250" s="4" t="str">
        <f t="shared" si="526"/>
        <v>1</v>
      </c>
      <c r="AU250" s="4" t="str">
        <f t="shared" si="527"/>
        <v>6</v>
      </c>
      <c r="AV250" s="4" t="str">
        <f t="shared" si="528"/>
        <v>10</v>
      </c>
      <c r="AW250" s="210"/>
      <c r="AX250" s="213"/>
      <c r="AY250" s="151">
        <v>44167</v>
      </c>
      <c r="AZ250" s="76">
        <v>6</v>
      </c>
      <c r="BA250" s="76">
        <v>25.9</v>
      </c>
      <c r="BB250" s="76">
        <v>10.4</v>
      </c>
      <c r="BC250" s="76">
        <v>8.2200000000000006</v>
      </c>
      <c r="BD250" s="70">
        <f t="shared" si="529"/>
        <v>5</v>
      </c>
      <c r="BE250" s="4" t="str">
        <f t="shared" si="530"/>
        <v>6</v>
      </c>
      <c r="BF250" s="4" t="str">
        <f t="shared" si="531"/>
        <v>3</v>
      </c>
      <c r="BG250" s="4" t="str">
        <f t="shared" si="532"/>
        <v>1</v>
      </c>
      <c r="BH250" s="4" t="str">
        <f t="shared" si="533"/>
        <v>10</v>
      </c>
      <c r="BI250" s="210"/>
      <c r="BJ250" s="213"/>
      <c r="BK250" s="151">
        <v>44167</v>
      </c>
      <c r="BL250" s="76">
        <v>6.9</v>
      </c>
      <c r="BM250" s="76">
        <v>28.2</v>
      </c>
      <c r="BN250" s="76">
        <v>4.8</v>
      </c>
      <c r="BO250" s="76">
        <v>4.41</v>
      </c>
      <c r="BP250" s="70">
        <f t="shared" si="534"/>
        <v>5.5</v>
      </c>
      <c r="BQ250" s="4" t="str">
        <f t="shared" si="535"/>
        <v>6</v>
      </c>
      <c r="BR250" s="4" t="str">
        <f t="shared" si="536"/>
        <v>3</v>
      </c>
      <c r="BS250" s="4" t="str">
        <f t="shared" si="537"/>
        <v>3</v>
      </c>
      <c r="BT250" s="4" t="str">
        <f t="shared" si="538"/>
        <v>10</v>
      </c>
      <c r="BU250" s="210"/>
      <c r="BV250" s="213"/>
      <c r="BW250" s="151">
        <v>44176</v>
      </c>
      <c r="BX250" s="76">
        <v>63.5</v>
      </c>
      <c r="BY250" s="76">
        <v>20.6</v>
      </c>
      <c r="BZ250" s="76">
        <v>6.7</v>
      </c>
      <c r="CA250" s="76">
        <v>6.96</v>
      </c>
      <c r="CB250" s="70">
        <f t="shared" si="539"/>
        <v>6</v>
      </c>
      <c r="CC250" s="4" t="str">
        <f t="shared" si="540"/>
        <v>10</v>
      </c>
      <c r="CD250" s="4" t="str">
        <f t="shared" si="541"/>
        <v>3</v>
      </c>
      <c r="CE250" s="4" t="str">
        <f t="shared" si="542"/>
        <v>1</v>
      </c>
      <c r="CF250" s="4" t="str">
        <f t="shared" si="543"/>
        <v>10</v>
      </c>
      <c r="CG250" s="210"/>
      <c r="CH250" s="213"/>
      <c r="CI250" s="151">
        <v>44176</v>
      </c>
      <c r="CJ250" s="187" t="s">
        <v>30</v>
      </c>
      <c r="CK250" s="187" t="s">
        <v>30</v>
      </c>
      <c r="CL250" s="187" t="s">
        <v>30</v>
      </c>
      <c r="CM250" s="188" t="s">
        <v>30</v>
      </c>
      <c r="CN250" s="70" t="s">
        <v>30</v>
      </c>
      <c r="CO250" s="4" t="s">
        <v>30</v>
      </c>
      <c r="CP250" s="4" t="s">
        <v>30</v>
      </c>
      <c r="CQ250" s="4" t="s">
        <v>30</v>
      </c>
      <c r="CR250" s="4" t="s">
        <v>30</v>
      </c>
      <c r="CS250" s="210"/>
      <c r="CT250" s="213"/>
      <c r="CU250" s="151">
        <v>44176</v>
      </c>
      <c r="CV250" s="76">
        <v>8.9</v>
      </c>
      <c r="CW250" s="76">
        <v>14.9</v>
      </c>
      <c r="CX250" s="76">
        <v>6.9</v>
      </c>
      <c r="CY250" s="76">
        <v>0.95</v>
      </c>
      <c r="CZ250" s="70">
        <f t="shared" si="549"/>
        <v>2.75</v>
      </c>
      <c r="DA250" s="4" t="str">
        <f t="shared" si="550"/>
        <v>6</v>
      </c>
      <c r="DB250" s="4" t="str">
        <f t="shared" si="551"/>
        <v>1</v>
      </c>
      <c r="DC250" s="4" t="str">
        <f t="shared" si="552"/>
        <v>1</v>
      </c>
      <c r="DD250" s="4" t="str">
        <f t="shared" si="553"/>
        <v>3</v>
      </c>
      <c r="DE250" s="210"/>
      <c r="DF250" s="213"/>
      <c r="DG250" s="151">
        <v>44176</v>
      </c>
      <c r="DH250" s="185" t="s">
        <v>30</v>
      </c>
      <c r="DI250" s="185" t="s">
        <v>30</v>
      </c>
      <c r="DJ250" s="185" t="s">
        <v>30</v>
      </c>
      <c r="DK250" s="185" t="s">
        <v>30</v>
      </c>
      <c r="DL250" s="70" t="s">
        <v>30</v>
      </c>
      <c r="DM250" s="4" t="s">
        <v>30</v>
      </c>
      <c r="DN250" s="4" t="s">
        <v>30</v>
      </c>
      <c r="DO250" s="4" t="s">
        <v>30</v>
      </c>
      <c r="DP250" s="4" t="s">
        <v>30</v>
      </c>
      <c r="DQ250" s="210"/>
      <c r="DR250" s="213"/>
      <c r="DS250" s="151">
        <v>44176</v>
      </c>
      <c r="DT250" s="185" t="s">
        <v>30</v>
      </c>
      <c r="DU250" s="185" t="s">
        <v>30</v>
      </c>
      <c r="DV250" s="185" t="s">
        <v>30</v>
      </c>
      <c r="DW250" s="185" t="s">
        <v>30</v>
      </c>
      <c r="DX250" s="70" t="s">
        <v>30</v>
      </c>
      <c r="DY250" s="4" t="s">
        <v>30</v>
      </c>
      <c r="DZ250" s="4" t="s">
        <v>30</v>
      </c>
      <c r="EA250" s="4" t="s">
        <v>30</v>
      </c>
      <c r="EB250" s="4" t="s">
        <v>30</v>
      </c>
      <c r="EC250" s="210"/>
      <c r="ED250" s="213"/>
      <c r="EE250" s="151">
        <v>44176</v>
      </c>
      <c r="EF250" s="76">
        <v>12.2</v>
      </c>
      <c r="EG250" s="76">
        <v>9.1</v>
      </c>
      <c r="EH250" s="76">
        <v>6.8</v>
      </c>
      <c r="EI250" s="76">
        <v>17.399999999999999</v>
      </c>
      <c r="EJ250" s="70">
        <f t="shared" si="564"/>
        <v>4.5</v>
      </c>
      <c r="EK250" s="4" t="str">
        <f t="shared" si="565"/>
        <v>6</v>
      </c>
      <c r="EL250" s="4" t="str">
        <f t="shared" si="566"/>
        <v>1</v>
      </c>
      <c r="EM250" s="4" t="str">
        <f t="shared" si="567"/>
        <v>1</v>
      </c>
      <c r="EN250" s="4" t="str">
        <f t="shared" si="568"/>
        <v>10</v>
      </c>
      <c r="EO250" s="210"/>
      <c r="EP250" s="213"/>
      <c r="EQ250" s="151">
        <v>44176</v>
      </c>
      <c r="ER250" s="114" t="s">
        <v>30</v>
      </c>
      <c r="ES250" s="114" t="s">
        <v>30</v>
      </c>
      <c r="ET250" s="114" t="s">
        <v>30</v>
      </c>
      <c r="EU250" s="114" t="s">
        <v>30</v>
      </c>
      <c r="EV250" s="70" t="s">
        <v>30</v>
      </c>
      <c r="EW250" s="4" t="s">
        <v>30</v>
      </c>
      <c r="EX250" s="4" t="s">
        <v>30</v>
      </c>
      <c r="EY250" s="4" t="s">
        <v>30</v>
      </c>
      <c r="EZ250" s="70" t="s">
        <v>30</v>
      </c>
      <c r="FA250" s="210"/>
      <c r="FB250" s="213"/>
      <c r="FC250" s="151">
        <v>44176</v>
      </c>
      <c r="FD250" s="186" t="s">
        <v>30</v>
      </c>
      <c r="FE250" s="186" t="s">
        <v>30</v>
      </c>
      <c r="FF250" s="186" t="s">
        <v>30</v>
      </c>
      <c r="FG250" s="186" t="s">
        <v>30</v>
      </c>
      <c r="FH250" s="70" t="s">
        <v>30</v>
      </c>
      <c r="FI250" s="4" t="s">
        <v>30</v>
      </c>
      <c r="FJ250" s="4" t="s">
        <v>30</v>
      </c>
      <c r="FK250" s="4" t="s">
        <v>30</v>
      </c>
      <c r="FL250" s="4" t="s">
        <v>30</v>
      </c>
      <c r="FM250" s="210"/>
      <c r="FN250" s="213"/>
      <c r="FO250" s="151">
        <v>44176</v>
      </c>
      <c r="FP250" s="76">
        <v>12.9</v>
      </c>
      <c r="FQ250" s="76">
        <v>25.6</v>
      </c>
      <c r="FR250" s="76">
        <v>6.6</v>
      </c>
      <c r="FS250" s="76">
        <v>12.2</v>
      </c>
      <c r="FT250" s="70">
        <f t="shared" si="579"/>
        <v>5</v>
      </c>
      <c r="FU250" s="4" t="str">
        <f t="shared" si="580"/>
        <v>6</v>
      </c>
      <c r="FV250" s="4" t="str">
        <f t="shared" si="581"/>
        <v>3</v>
      </c>
      <c r="FW250" s="4" t="str">
        <f t="shared" si="582"/>
        <v>1</v>
      </c>
      <c r="FX250" s="4" t="str">
        <f t="shared" si="583"/>
        <v>10</v>
      </c>
      <c r="FY250" s="210"/>
      <c r="FZ250" s="213"/>
      <c r="GA250" s="151">
        <v>44176</v>
      </c>
      <c r="GB250" s="189" t="s">
        <v>35</v>
      </c>
      <c r="GC250" s="187" t="s">
        <v>30</v>
      </c>
      <c r="GD250" s="187" t="s">
        <v>30</v>
      </c>
      <c r="GE250" s="188" t="s">
        <v>30</v>
      </c>
      <c r="GF250" s="70" t="s">
        <v>30</v>
      </c>
      <c r="GG250" s="4" t="s">
        <v>30</v>
      </c>
      <c r="GH250" s="4" t="s">
        <v>30</v>
      </c>
      <c r="GI250" s="4" t="s">
        <v>30</v>
      </c>
      <c r="GJ250" s="4" t="s">
        <v>30</v>
      </c>
      <c r="GK250" s="210"/>
      <c r="GL250" s="213"/>
      <c r="GM250" s="151">
        <v>44176</v>
      </c>
      <c r="GN250" s="76">
        <v>7.8</v>
      </c>
      <c r="GO250" s="76">
        <v>10.1</v>
      </c>
      <c r="GP250" s="76">
        <v>6.8</v>
      </c>
      <c r="GQ250" s="76">
        <v>4.88</v>
      </c>
      <c r="GR250" s="70">
        <f t="shared" si="589"/>
        <v>4.5</v>
      </c>
      <c r="GS250" s="4" t="str">
        <f t="shared" si="590"/>
        <v>6</v>
      </c>
      <c r="GT250" s="4" t="str">
        <f t="shared" si="591"/>
        <v>1</v>
      </c>
      <c r="GU250" s="4" t="str">
        <f t="shared" si="592"/>
        <v>1</v>
      </c>
      <c r="GV250" s="4" t="str">
        <f t="shared" si="593"/>
        <v>10</v>
      </c>
      <c r="GW250" s="210"/>
      <c r="GX250" s="213"/>
      <c r="GY250" s="151">
        <v>44176</v>
      </c>
      <c r="GZ250" s="76">
        <v>58</v>
      </c>
      <c r="HA250" s="76">
        <v>17.899999999999999</v>
      </c>
      <c r="HB250" s="76">
        <v>6.6</v>
      </c>
      <c r="HC250" s="76">
        <v>40.6</v>
      </c>
      <c r="HD250" s="70">
        <f t="shared" si="594"/>
        <v>5.5</v>
      </c>
      <c r="HE250" s="4" t="str">
        <f t="shared" si="595"/>
        <v>10</v>
      </c>
      <c r="HF250" s="4" t="str">
        <f t="shared" si="596"/>
        <v>1</v>
      </c>
      <c r="HG250" s="4" t="str">
        <f t="shared" si="597"/>
        <v>1</v>
      </c>
      <c r="HH250" s="4" t="str">
        <f t="shared" si="598"/>
        <v>10</v>
      </c>
      <c r="HI250" s="210"/>
      <c r="HJ250" s="213"/>
      <c r="HK250" s="151">
        <v>44176</v>
      </c>
      <c r="HL250" s="76">
        <v>28.9</v>
      </c>
      <c r="HM250" s="76">
        <v>21.9</v>
      </c>
      <c r="HN250" s="76">
        <v>5.6</v>
      </c>
      <c r="HO250" s="76">
        <v>19.899999999999999</v>
      </c>
      <c r="HP250" s="70">
        <f t="shared" si="599"/>
        <v>6.5</v>
      </c>
      <c r="HQ250" s="4" t="str">
        <f t="shared" si="600"/>
        <v>10</v>
      </c>
      <c r="HR250" s="4" t="str">
        <f t="shared" si="601"/>
        <v>3</v>
      </c>
      <c r="HS250" s="4" t="str">
        <f t="shared" si="602"/>
        <v>3</v>
      </c>
      <c r="HT250" s="4" t="str">
        <f t="shared" si="603"/>
        <v>10</v>
      </c>
    </row>
    <row r="251" spans="1:228" ht="18" thickTop="1" thickBot="1" x14ac:dyDescent="0.3">
      <c r="A251" s="15">
        <v>109</v>
      </c>
      <c r="B251" s="10" t="s">
        <v>21</v>
      </c>
      <c r="C251" s="65" t="s">
        <v>51</v>
      </c>
      <c r="D251" s="14">
        <f>AVERAGE(D239:D250)</f>
        <v>1</v>
      </c>
      <c r="E251" s="14">
        <f>AVERAGE(E239:E250)</f>
        <v>51.800000000000004</v>
      </c>
      <c r="F251" s="14">
        <f>AVERAGE(F239:F250)</f>
        <v>8.0333333333333332</v>
      </c>
      <c r="G251" s="14">
        <f>AVERAGE(G239:G250)</f>
        <v>6.9999999999999993E-2</v>
      </c>
      <c r="H251" s="13">
        <f>AVERAGE(H239:H250)</f>
        <v>2</v>
      </c>
      <c r="I251" s="12" t="str">
        <f>IF(D251&lt;3,"1",IF(D251&lt;5,"3",IF(D251&lt;=15,"6",IF(D251&gt;15,"10"))))</f>
        <v>1</v>
      </c>
      <c r="J251" s="12" t="str">
        <f>IF(E251&lt;20,"1",IF(E251&lt;=49,"3",IF(E251&lt;=100,"6",IF(E251&gt;100,"10"))))</f>
        <v>6</v>
      </c>
      <c r="K251" s="12" t="str">
        <f>IF(F251&gt;6.5,"1",IF(F251&gt;=4.6,"3",IF(F251&gt;=2,"6",IF(F251&gt;=0,"10"))))</f>
        <v>1</v>
      </c>
      <c r="L251" s="12" t="str">
        <f>IF(G251&lt;0.5,"1",IF(G251&lt;1,"3",IF(G251&lt;=3,"6",IF(G251&gt;=3,"10"))))</f>
        <v>1</v>
      </c>
      <c r="M251" s="15">
        <v>109</v>
      </c>
      <c r="N251" s="10" t="s">
        <v>21</v>
      </c>
      <c r="O251" s="65" t="s">
        <v>51</v>
      </c>
      <c r="P251" s="14">
        <f>AVERAGE(P239:P250)</f>
        <v>1.2166666666666666</v>
      </c>
      <c r="Q251" s="14">
        <f>AVERAGE(Q239:Q250)</f>
        <v>35.81666666666667</v>
      </c>
      <c r="R251" s="14">
        <f>AVERAGE(R239:R250)</f>
        <v>7.8833333333333329</v>
      </c>
      <c r="S251" s="14">
        <f>AVERAGE(S239:S250)</f>
        <v>9.2500000000000013E-2</v>
      </c>
      <c r="T251" s="13">
        <f>AVERAGE(T239:T250)</f>
        <v>1.375</v>
      </c>
      <c r="U251" s="12" t="str">
        <f>IF(P251&lt;3,"1",IF(P251&lt;5,"3",IF(P251&lt;=15,"6",IF(P251&gt;15,"10"))))</f>
        <v>1</v>
      </c>
      <c r="V251" s="12" t="str">
        <f>IF(Q251&lt;20,"1",IF(Q251&lt;=49,"3",IF(Q251&lt;=100,"6",IF(Q251&gt;100,"10"))))</f>
        <v>3</v>
      </c>
      <c r="W251" s="12" t="str">
        <f>IF(R251&gt;6.5,"1",IF(R251&gt;=4.6,"3",IF(R251&gt;=2,"6",IF(R251&gt;=0,"10"))))</f>
        <v>1</v>
      </c>
      <c r="X251" s="12" t="str">
        <f>IF(S251&lt;0.5,"1",IF(S251&lt;1,"3",IF(S251&lt;=3,"6",IF(S251&gt;=3,"10"))))</f>
        <v>1</v>
      </c>
      <c r="Y251" s="15">
        <v>109</v>
      </c>
      <c r="Z251" s="10" t="s">
        <v>21</v>
      </c>
      <c r="AA251" s="65" t="s">
        <v>51</v>
      </c>
      <c r="AB251" s="14" t="e">
        <f>AVERAGE(AB239:AB250)</f>
        <v>#DIV/0!</v>
      </c>
      <c r="AC251" s="14" t="e">
        <f>AVERAGE(AC239:AC250)</f>
        <v>#DIV/0!</v>
      </c>
      <c r="AD251" s="14" t="e">
        <f>AVERAGE(AD239:AD250)</f>
        <v>#DIV/0!</v>
      </c>
      <c r="AE251" s="14" t="e">
        <f>AVERAGE(AE239:AE250)</f>
        <v>#DIV/0!</v>
      </c>
      <c r="AF251" s="13" t="e">
        <f>AVERAGE(AF239:AF250)</f>
        <v>#DIV/0!</v>
      </c>
      <c r="AG251" s="12" t="e">
        <f>IF(AB251&lt;3,"1",IF(AB251&lt;5,"3",IF(AB251&lt;=15,"6",IF(AB251&gt;15,"10"))))</f>
        <v>#DIV/0!</v>
      </c>
      <c r="AH251" s="12" t="e">
        <f>IF(AC251&lt;20,"1",IF(AC251&lt;=49,"3",IF(AC251&lt;=100,"6",IF(AC251&gt;100,"10"))))</f>
        <v>#DIV/0!</v>
      </c>
      <c r="AI251" s="12" t="e">
        <f>IF(AD251&gt;6.5,"1",IF(AD251&gt;=4.6,"3",IF(AD251&gt;=2,"6",IF(AD251&gt;=0,"10"))))</f>
        <v>#DIV/0!</v>
      </c>
      <c r="AJ251" s="12" t="e">
        <f>IF(AE251&lt;0.5,"1",IF(AE251&lt;1,"3",IF(AE251&lt;=3,"6",IF(AE251&gt;=3,"10"))))</f>
        <v>#DIV/0!</v>
      </c>
      <c r="AK251" s="15">
        <v>109</v>
      </c>
      <c r="AL251" s="10" t="s">
        <v>21</v>
      </c>
      <c r="AM251" s="65" t="s">
        <v>51</v>
      </c>
      <c r="AN251" s="14">
        <f>AVERAGE(AN239:AN250)</f>
        <v>7.541666666666667</v>
      </c>
      <c r="AO251" s="14">
        <f>AVERAGE(AO239:AO250)</f>
        <v>54.316666666666663</v>
      </c>
      <c r="AP251" s="14">
        <f>AVERAGE(AP239:AP250)</f>
        <v>3.7250000000000001</v>
      </c>
      <c r="AQ251" s="14">
        <f>AVERAGE(AQ239:AQ250)</f>
        <v>5.5141666666666671</v>
      </c>
      <c r="AR251" s="13">
        <f>AVERAGE(AR239:AR250)</f>
        <v>5.5625</v>
      </c>
      <c r="AS251" s="12" t="str">
        <f>IF(AN251&lt;3,"1",IF(AN251&lt;5,"3",IF(AN251&lt;=15,"6",IF(AN251&gt;15,"10"))))</f>
        <v>6</v>
      </c>
      <c r="AT251" s="12" t="str">
        <f>IF(AO251&lt;20,"1",IF(AO251&lt;=49,"3",IF(AO251&lt;=100,"6",IF(AO251&gt;100,"10"))))</f>
        <v>6</v>
      </c>
      <c r="AU251" s="12" t="str">
        <f>IF(AP251&gt;6.5,"1",IF(AP251&gt;=4.6,"3",IF(AP251&gt;=2,"6",IF(AP251&gt;=0,"10"))))</f>
        <v>6</v>
      </c>
      <c r="AV251" s="12" t="str">
        <f>IF(AQ251&lt;0.5,"1",IF(AQ251&lt;1,"3",IF(AQ251&lt;=3,"6",IF(AQ251&gt;=3,"10"))))</f>
        <v>10</v>
      </c>
      <c r="AW251" s="15">
        <v>109</v>
      </c>
      <c r="AX251" s="10" t="s">
        <v>21</v>
      </c>
      <c r="AY251" s="65" t="s">
        <v>51</v>
      </c>
      <c r="AZ251" s="14">
        <f>AVERAGE(AZ239:AZ250)</f>
        <v>4.6416666666666666</v>
      </c>
      <c r="BA251" s="14">
        <f>AVERAGE(BA239:BA250)</f>
        <v>21.608333333333331</v>
      </c>
      <c r="BB251" s="14">
        <f>AVERAGE(BB239:BB250)</f>
        <v>4.458333333333333</v>
      </c>
      <c r="BC251" s="14">
        <f>AVERAGE(BC239:BC250)</f>
        <v>6.5008333333333326</v>
      </c>
      <c r="BD251" s="13">
        <f>AVERAGE(BD239:BD250)</f>
        <v>5.041666666666667</v>
      </c>
      <c r="BE251" s="12" t="str">
        <f>IF(AZ251&lt;3,"1",IF(AZ251&lt;5,"3",IF(AZ251&lt;=15,"6",IF(AZ251&gt;15,"10"))))</f>
        <v>3</v>
      </c>
      <c r="BF251" s="12" t="str">
        <f>IF(BA251&lt;20,"1",IF(BA251&lt;=49,"3",IF(BA251&lt;=100,"6",IF(BA251&gt;100,"10"))))</f>
        <v>3</v>
      </c>
      <c r="BG251" s="12" t="str">
        <f>IF(BB251&gt;6.5,"1",IF(BB251&gt;=4.6,"3",IF(BB251&gt;=2,"6",IF(BB251&gt;=0,"10"))))</f>
        <v>6</v>
      </c>
      <c r="BH251" s="12" t="str">
        <f>IF(BC251&lt;0.5,"1",IF(BC251&lt;1,"3",IF(BC251&lt;=3,"6",IF(BC251&gt;=3,"10"))))</f>
        <v>10</v>
      </c>
      <c r="BI251" s="15">
        <v>109</v>
      </c>
      <c r="BJ251" s="10" t="s">
        <v>21</v>
      </c>
      <c r="BK251" s="65" t="s">
        <v>51</v>
      </c>
      <c r="BL251" s="14">
        <f>AVERAGE(BL239:BL250)</f>
        <v>4.4583333333333339</v>
      </c>
      <c r="BM251" s="14">
        <f>AVERAGE(BM239:BM250)</f>
        <v>20.466666666666665</v>
      </c>
      <c r="BN251" s="14">
        <f>AVERAGE(BN239:BN250)</f>
        <v>2.9583333333333326</v>
      </c>
      <c r="BO251" s="14">
        <f>AVERAGE(BO239:BO250)</f>
        <v>4.1391666666666671</v>
      </c>
      <c r="BP251" s="13">
        <f>AVERAGE(BP239:BP250)</f>
        <v>5.395833333333333</v>
      </c>
      <c r="BQ251" s="12" t="str">
        <f>IF(BL251&lt;3,"1",IF(BL251&lt;5,"3",IF(BL251&lt;=15,"6",IF(BL251&gt;15,"10"))))</f>
        <v>3</v>
      </c>
      <c r="BR251" s="12" t="str">
        <f>IF(BM251&lt;20,"1",IF(BM251&lt;=49,"3",IF(BM251&lt;=100,"6",IF(BM251&gt;100,"10"))))</f>
        <v>3</v>
      </c>
      <c r="BS251" s="12" t="str">
        <f>IF(BN251&gt;6.5,"1",IF(BN251&gt;=4.6,"3",IF(BN251&gt;=2,"6",IF(BN251&gt;=0,"10"))))</f>
        <v>6</v>
      </c>
      <c r="BT251" s="12" t="str">
        <f>IF(BO251&lt;0.5,"1",IF(BO251&lt;1,"3",IF(BO251&lt;=3,"6",IF(BO251&gt;=3,"10"))))</f>
        <v>10</v>
      </c>
      <c r="BU251" s="15">
        <v>109</v>
      </c>
      <c r="BV251" s="10" t="s">
        <v>21</v>
      </c>
      <c r="BW251" s="65" t="s">
        <v>51</v>
      </c>
      <c r="BX251" s="14">
        <f>AVERAGE(BX239:BX250)</f>
        <v>48.783333333333331</v>
      </c>
      <c r="BY251" s="14">
        <f>AVERAGE(BY239:BY250)</f>
        <v>38.283333333333339</v>
      </c>
      <c r="BZ251" s="14">
        <f>AVERAGE(BZ239:BZ250)</f>
        <v>4.9166666666666661</v>
      </c>
      <c r="CA251" s="14">
        <f>AVERAGE(CA239:CA250)</f>
        <v>29.415000000000003</v>
      </c>
      <c r="CB251" s="13">
        <f>AVERAGE(CB239:CB250)</f>
        <v>6.854166666666667</v>
      </c>
      <c r="CC251" s="12" t="str">
        <f>IF(BX251&lt;3,"1",IF(BX251&lt;5,"3",IF(BX251&lt;=15,"6",IF(BX251&gt;15,"10"))))</f>
        <v>10</v>
      </c>
      <c r="CD251" s="12" t="str">
        <f>IF(BY251&lt;20,"1",IF(BY251&lt;=49,"3",IF(BY251&lt;=100,"6",IF(BY251&gt;100,"10"))))</f>
        <v>3</v>
      </c>
      <c r="CE251" s="12" t="str">
        <f>IF(BZ251&gt;6.5,"1",IF(BZ251&gt;=4.6,"3",IF(BZ251&gt;=2,"6",IF(BZ251&gt;=0,"10"))))</f>
        <v>3</v>
      </c>
      <c r="CF251" s="12" t="str">
        <f>IF(CA251&lt;0.5,"1",IF(CA251&lt;1,"3",IF(CA251&lt;=3,"6",IF(CA251&gt;=3,"10"))))</f>
        <v>10</v>
      </c>
      <c r="CG251" s="15">
        <v>109</v>
      </c>
      <c r="CH251" s="10" t="s">
        <v>21</v>
      </c>
      <c r="CI251" s="65" t="s">
        <v>51</v>
      </c>
      <c r="CJ251" s="14">
        <f>AVERAGE(CJ239:CJ250)</f>
        <v>5.6</v>
      </c>
      <c r="CK251" s="14">
        <f>AVERAGE(CK239:CK250)</f>
        <v>10.199999999999999</v>
      </c>
      <c r="CL251" s="14">
        <f>AVERAGE(CL239:CL250)</f>
        <v>5.5</v>
      </c>
      <c r="CM251" s="14">
        <f>AVERAGE(CM239:CM250)</f>
        <v>3.77</v>
      </c>
      <c r="CN251" s="13">
        <f>AVERAGE(CN239:CN250)</f>
        <v>5</v>
      </c>
      <c r="CO251" s="12" t="str">
        <f>IF(CJ251&lt;3,"1",IF(CJ251&lt;5,"3",IF(CJ251&lt;=15,"6",IF(CJ251&gt;15,"10"))))</f>
        <v>6</v>
      </c>
      <c r="CP251" s="12" t="str">
        <f>IF(CK251&lt;20,"1",IF(CK251&lt;=49,"3",IF(CK251&lt;=100,"6",IF(CK251&gt;100,"10"))))</f>
        <v>1</v>
      </c>
      <c r="CQ251" s="12" t="str">
        <f>IF(CL251&gt;6.5,"1",IF(CL251&gt;=4.6,"3",IF(CL251&gt;=2,"6",IF(CL251&gt;=0,"10"))))</f>
        <v>3</v>
      </c>
      <c r="CR251" s="12" t="str">
        <f>IF(CM251&lt;0.5,"1",IF(CM251&lt;1,"3",IF(CM251&lt;=3,"6",IF(CM251&gt;=3,"10"))))</f>
        <v>10</v>
      </c>
      <c r="CS251" s="15">
        <v>109</v>
      </c>
      <c r="CT251" s="10" t="s">
        <v>21</v>
      </c>
      <c r="CU251" s="65" t="s">
        <v>51</v>
      </c>
      <c r="CV251" s="14">
        <f>AVERAGE(CV239:CV250)</f>
        <v>10.362500000000001</v>
      </c>
      <c r="CW251" s="14">
        <f>AVERAGE(CW239:CW250)</f>
        <v>20.450000000000003</v>
      </c>
      <c r="CX251" s="14">
        <f>AVERAGE(CX239:CX250)</f>
        <v>6.0499999999999989</v>
      </c>
      <c r="CY251" s="14">
        <f>AVERAGE(CY239:CY250)</f>
        <v>1.2274999999999998</v>
      </c>
      <c r="CZ251" s="13">
        <f>AVERAGE(CZ239:CZ250)</f>
        <v>4</v>
      </c>
      <c r="DA251" s="12" t="str">
        <f>IF(CV251&lt;3,"1",IF(CV251&lt;5,"3",IF(CV251&lt;=15,"6",IF(CV251&gt;15,"10"))))</f>
        <v>6</v>
      </c>
      <c r="DB251" s="12" t="str">
        <f>IF(CW251&lt;20,"1",IF(CW251&lt;=49,"3",IF(CW251&lt;=100,"6",IF(CW251&gt;100,"10"))))</f>
        <v>3</v>
      </c>
      <c r="DC251" s="12" t="str">
        <f>IF(CX251&gt;6.5,"1",IF(CX251&gt;=4.6,"3",IF(CX251&gt;=2,"6",IF(CX251&gt;=0,"10"))))</f>
        <v>3</v>
      </c>
      <c r="DD251" s="12" t="str">
        <f>IF(CY251&lt;0.5,"1",IF(CY251&lt;1,"3",IF(CY251&lt;=3,"6",IF(CY251&gt;=3,"10"))))</f>
        <v>6</v>
      </c>
      <c r="DE251" s="15">
        <v>109</v>
      </c>
      <c r="DF251" s="10" t="s">
        <v>21</v>
      </c>
      <c r="DG251" s="65" t="s">
        <v>51</v>
      </c>
      <c r="DH251" s="14">
        <f>AVERAGE(DH239:DH250)</f>
        <v>10.7</v>
      </c>
      <c r="DI251" s="14">
        <f>AVERAGE(DI239:DI250)</f>
        <v>17.8</v>
      </c>
      <c r="DJ251" s="14">
        <f>AVERAGE(DJ239:DJ250)</f>
        <v>3.6</v>
      </c>
      <c r="DK251" s="14">
        <f>AVERAGE(DK239:DK250)</f>
        <v>19</v>
      </c>
      <c r="DL251" s="13">
        <f>AVERAGE(DL239:DL250)</f>
        <v>5.75</v>
      </c>
      <c r="DM251" s="12" t="str">
        <f>IF(DH251&lt;3,"1",IF(DH251&lt;5,"3",IF(DH251&lt;=15,"6",IF(DH251&gt;15,"10"))))</f>
        <v>6</v>
      </c>
      <c r="DN251" s="12" t="str">
        <f>IF(DI251&lt;20,"1",IF(DI251&lt;=49,"3",IF(DI251&lt;=100,"6",IF(DI251&gt;100,"10"))))</f>
        <v>1</v>
      </c>
      <c r="DO251" s="12" t="str">
        <f>IF(DJ251&gt;6.5,"1",IF(DJ251&gt;=4.6,"3",IF(DJ251&gt;=2,"6",IF(DJ251&gt;=0,"10"))))</f>
        <v>6</v>
      </c>
      <c r="DP251" s="12" t="str">
        <f>IF(DK251&lt;0.5,"1",IF(DK251&lt;1,"3",IF(DK251&lt;=3,"6",IF(DK251&gt;=3,"10"))))</f>
        <v>10</v>
      </c>
      <c r="DQ251" s="15">
        <v>109</v>
      </c>
      <c r="DR251" s="10" t="s">
        <v>21</v>
      </c>
      <c r="DS251" s="65" t="s">
        <v>51</v>
      </c>
      <c r="DT251" s="14">
        <f>AVERAGE(DT239:DT250)</f>
        <v>7</v>
      </c>
      <c r="DU251" s="14">
        <f>AVERAGE(DU239:DU250)</f>
        <v>8.5</v>
      </c>
      <c r="DV251" s="14">
        <f>AVERAGE(DV239:DV250)</f>
        <v>2.7</v>
      </c>
      <c r="DW251" s="14">
        <f>AVERAGE(DW239:DW250)</f>
        <v>13.3</v>
      </c>
      <c r="DX251" s="13">
        <f>AVERAGE(DX239:DX250)</f>
        <v>5.75</v>
      </c>
      <c r="DY251" s="12" t="str">
        <f>IF(DT251&lt;3,"1",IF(DT251&lt;5,"3",IF(DT251&lt;=15,"6",IF(DT251&gt;15,"10"))))</f>
        <v>6</v>
      </c>
      <c r="DZ251" s="12" t="str">
        <f>IF(DU251&lt;20,"1",IF(DU251&lt;=49,"3",IF(DU251&lt;=100,"6",IF(DU251&gt;100,"10"))))</f>
        <v>1</v>
      </c>
      <c r="EA251" s="12" t="str">
        <f>IF(DV251&gt;6.5,"1",IF(DV251&gt;=4.6,"3",IF(DV251&gt;=2,"6",IF(DV251&gt;=0,"10"))))</f>
        <v>6</v>
      </c>
      <c r="EB251" s="12" t="str">
        <f>IF(DW251&lt;0.5,"1",IF(DW251&lt;1,"3",IF(DW251&lt;=3,"6",IF(DW251&gt;=3,"10"))))</f>
        <v>10</v>
      </c>
      <c r="EC251" s="15">
        <v>109</v>
      </c>
      <c r="ED251" s="10" t="s">
        <v>21</v>
      </c>
      <c r="EE251" s="65" t="s">
        <v>51</v>
      </c>
      <c r="EF251" s="14">
        <f>AVERAGE(EF239:EF250)</f>
        <v>14.841666666666667</v>
      </c>
      <c r="EG251" s="14">
        <f>AVERAGE(EG239:EG250)</f>
        <v>14.70833333333333</v>
      </c>
      <c r="EH251" s="14">
        <f>AVERAGE(EH239:EH250)</f>
        <v>5.5666666666666664</v>
      </c>
      <c r="EI251" s="14">
        <f>AVERAGE(EI239:EI250)</f>
        <v>13.029166666666667</v>
      </c>
      <c r="EJ251" s="13">
        <f>AVERAGE(EJ239:EJ250)</f>
        <v>5.3125</v>
      </c>
      <c r="EK251" s="12" t="str">
        <f>IF(EF251&lt;3,"1",IF(EF251&lt;5,"3",IF(EF251&lt;=15,"6",IF(EF251&gt;15,"10"))))</f>
        <v>6</v>
      </c>
      <c r="EL251" s="12" t="str">
        <f>IF(EG251&lt;20,"1",IF(EG251&lt;=49,"3",IF(EG251&lt;=100,"6",IF(EG251&gt;100,"10"))))</f>
        <v>1</v>
      </c>
      <c r="EM251" s="12" t="str">
        <f>IF(EH251&gt;6.5,"1",IF(EH251&gt;=4.6,"3",IF(EH251&gt;=2,"6",IF(EH251&gt;=0,"10"))))</f>
        <v>3</v>
      </c>
      <c r="EN251" s="12" t="str">
        <f>IF(EI251&lt;0.5,"1",IF(EI251&lt;1,"3",IF(EI251&lt;=3,"6",IF(EI251&gt;=3,"10"))))</f>
        <v>10</v>
      </c>
      <c r="EO251" s="15">
        <v>109</v>
      </c>
      <c r="EP251" s="10" t="s">
        <v>21</v>
      </c>
      <c r="EQ251" s="65" t="s">
        <v>51</v>
      </c>
      <c r="ER251" s="14">
        <f>AVERAGE(ER239:ER250)</f>
        <v>47.7</v>
      </c>
      <c r="ES251" s="14">
        <f>AVERAGE(ES239:ES250)</f>
        <v>19.5</v>
      </c>
      <c r="ET251" s="14">
        <f>AVERAGE(ET239:ET250)</f>
        <v>3.1500000000000004</v>
      </c>
      <c r="EU251" s="14">
        <f>AVERAGE(EU239:EU250)</f>
        <v>28.7</v>
      </c>
      <c r="EV251" s="13">
        <f>AVERAGE(EV239:EV250)</f>
        <v>6.875</v>
      </c>
      <c r="EW251" s="12" t="str">
        <f>IF(ER251&lt;3,"1",IF(ER251&lt;5,"3",IF(ER251&lt;=15,"6",IF(ER251&gt;15,"10"))))</f>
        <v>10</v>
      </c>
      <c r="EX251" s="12" t="str">
        <f>IF(ES251&lt;20,"1",IF(ES251&lt;=49,"3",IF(ES251&lt;=100,"6",IF(ES251&gt;100,"10"))))</f>
        <v>1</v>
      </c>
      <c r="EY251" s="12" t="str">
        <f>IF(ET251&gt;6.5,"1",IF(ET251&gt;=4.6,"3",IF(ET251&gt;=2,"6",IF(ET251&gt;=0,"10"))))</f>
        <v>6</v>
      </c>
      <c r="EZ251" s="12" t="str">
        <f>IF(EU251&lt;0.5,"1",IF(EU251&lt;1,"3",IF(EU251&lt;=3,"6",IF(EU251&gt;=3,"10"))))</f>
        <v>10</v>
      </c>
      <c r="FA251" s="15">
        <v>109</v>
      </c>
      <c r="FB251" s="10" t="s">
        <v>21</v>
      </c>
      <c r="FC251" s="65" t="s">
        <v>51</v>
      </c>
      <c r="FD251" s="14">
        <f>AVERAGE(FD239:FD250)</f>
        <v>11.5</v>
      </c>
      <c r="FE251" s="14">
        <f>AVERAGE(FE239:FE250)</f>
        <v>13</v>
      </c>
      <c r="FF251" s="14">
        <f>AVERAGE(FF239:FF250)</f>
        <v>2.7</v>
      </c>
      <c r="FG251" s="14">
        <f>AVERAGE(FG239:FG250)</f>
        <v>24.2</v>
      </c>
      <c r="FH251" s="13">
        <f>AVERAGE(FH239:FH250)</f>
        <v>5.75</v>
      </c>
      <c r="FI251" s="12" t="str">
        <f>IF(FD251&lt;3,"1",IF(FD251&lt;5,"3",IF(FD251&lt;=15,"6",IF(FD251&gt;15,"10"))))</f>
        <v>6</v>
      </c>
      <c r="FJ251" s="12" t="str">
        <f>IF(FE251&lt;20,"1",IF(FE251&lt;=49,"3",IF(FE251&lt;=100,"6",IF(FE251&gt;100,"10"))))</f>
        <v>1</v>
      </c>
      <c r="FK251" s="12" t="str">
        <f>IF(FF251&gt;6.5,"1",IF(FF251&gt;=4.6,"3",IF(FF251&gt;=2,"6",IF(FF251&gt;=0,"10"))))</f>
        <v>6</v>
      </c>
      <c r="FL251" s="12" t="str">
        <f>IF(FG251&lt;0.5,"1",IF(FG251&lt;1,"3",IF(FG251&lt;=3,"6",IF(FG251&gt;=3,"10"))))</f>
        <v>10</v>
      </c>
      <c r="FM251" s="15">
        <v>109</v>
      </c>
      <c r="FN251" s="10" t="s">
        <v>21</v>
      </c>
      <c r="FO251" s="65" t="s">
        <v>51</v>
      </c>
      <c r="FP251" s="14">
        <f>AVERAGE(FP239:FP250)</f>
        <v>13.758333333333335</v>
      </c>
      <c r="FQ251" s="14">
        <f>AVERAGE(FQ239:FQ250)</f>
        <v>41.85</v>
      </c>
      <c r="FR251" s="14">
        <f>AVERAGE(FR239:FR250)</f>
        <v>5.5333333333333341</v>
      </c>
      <c r="FS251" s="14">
        <f>AVERAGE(FS239:FS250)</f>
        <v>9.4208333333333325</v>
      </c>
      <c r="FT251" s="13">
        <f>AVERAGE(FT239:FT250)</f>
        <v>5.645833333333333</v>
      </c>
      <c r="FU251" s="12" t="str">
        <f>IF(FP251&lt;3,"1",IF(FP251&lt;5,"3",IF(FP251&lt;=15,"6",IF(FP251&gt;15,"10"))))</f>
        <v>6</v>
      </c>
      <c r="FV251" s="12" t="str">
        <f>IF(FQ251&lt;20,"1",IF(FQ251&lt;=49,"3",IF(FQ251&lt;=100,"6",IF(FQ251&gt;100,"10"))))</f>
        <v>3</v>
      </c>
      <c r="FW251" s="12" t="str">
        <f>IF(FR251&gt;6.5,"1",IF(FR251&gt;=4.6,"3",IF(FR251&gt;=2,"6",IF(FR251&gt;=0,"10"))))</f>
        <v>3</v>
      </c>
      <c r="FX251" s="12" t="str">
        <f>IF(FS251&lt;0.5,"1",IF(FS251&lt;1,"3",IF(FS251&lt;=3,"6",IF(FS251&gt;=3,"10"))))</f>
        <v>10</v>
      </c>
      <c r="FY251" s="15">
        <v>109</v>
      </c>
      <c r="FZ251" s="10" t="s">
        <v>21</v>
      </c>
      <c r="GA251" s="65" t="s">
        <v>51</v>
      </c>
      <c r="GB251" s="14">
        <f>AVERAGE(GB239:GB250)</f>
        <v>5.6</v>
      </c>
      <c r="GC251" s="14">
        <f>AVERAGE(GC239:GC250)</f>
        <v>29</v>
      </c>
      <c r="GD251" s="14">
        <f>AVERAGE(GD239:GD250)</f>
        <v>4.9000000000000004</v>
      </c>
      <c r="GE251" s="14">
        <f>AVERAGE(GE239:GE250)</f>
        <v>12.2</v>
      </c>
      <c r="GF251" s="13">
        <f>AVERAGE(GF239:GF250)</f>
        <v>5.5</v>
      </c>
      <c r="GG251" s="12" t="str">
        <f>IF(GB251&lt;3,"1",IF(GB251&lt;5,"3",IF(GB251&lt;=15,"6",IF(GB251&gt;15,"10"))))</f>
        <v>6</v>
      </c>
      <c r="GH251" s="12" t="str">
        <f>IF(GC251&lt;20,"1",IF(GC251&lt;=49,"3",IF(GC251&lt;=100,"6",IF(GC251&gt;100,"10"))))</f>
        <v>3</v>
      </c>
      <c r="GI251" s="12" t="str">
        <f>IF(GD251&gt;6.5,"1",IF(GD251&gt;=4.6,"3",IF(GD251&gt;=2,"6",IF(GD251&gt;=0,"10"))))</f>
        <v>3</v>
      </c>
      <c r="GJ251" s="12" t="str">
        <f>IF(GE251&lt;0.5,"1",IF(GE251&lt;1,"3",IF(GE251&lt;=3,"6",IF(GE251&gt;=3,"10"))))</f>
        <v>10</v>
      </c>
      <c r="GK251" s="15">
        <v>109</v>
      </c>
      <c r="GL251" s="10" t="s">
        <v>21</v>
      </c>
      <c r="GM251" s="65" t="s">
        <v>51</v>
      </c>
      <c r="GN251" s="14">
        <f>AVERAGE(GN239:GN250)</f>
        <v>18.274999999999999</v>
      </c>
      <c r="GO251" s="14">
        <f>AVERAGE(GO239:GO250)</f>
        <v>18.758333333333333</v>
      </c>
      <c r="GP251" s="14">
        <f>AVERAGE(GP239:GP250)</f>
        <v>5.0166666666666666</v>
      </c>
      <c r="GQ251" s="14">
        <f>AVERAGE(GQ239:GQ250)</f>
        <v>10.725000000000001</v>
      </c>
      <c r="GR251" s="13">
        <f>AVERAGE(GR239:GR250)</f>
        <v>5.854166666666667</v>
      </c>
      <c r="GS251" s="12" t="str">
        <f>IF(GN251&lt;3,"1",IF(GN251&lt;5,"3",IF(GN251&lt;=15,"6",IF(GN251&gt;15,"10"))))</f>
        <v>10</v>
      </c>
      <c r="GT251" s="12" t="str">
        <f>IF(GO251&lt;20,"1",IF(GO251&lt;=49,"3",IF(GO251&lt;=100,"6",IF(GO251&gt;100,"10"))))</f>
        <v>1</v>
      </c>
      <c r="GU251" s="12" t="str">
        <f>IF(GP251&gt;6.5,"1",IF(GP251&gt;=4.6,"3",IF(GP251&gt;=2,"6",IF(GP251&gt;=0,"10"))))</f>
        <v>3</v>
      </c>
      <c r="GV251" s="12" t="str">
        <f>IF(GQ251&lt;0.5,"1",IF(GQ251&lt;1,"3",IF(GQ251&lt;=3,"6",IF(GQ251&gt;=3,"10"))))</f>
        <v>10</v>
      </c>
      <c r="GW251" s="15">
        <v>109</v>
      </c>
      <c r="GX251" s="10" t="s">
        <v>21</v>
      </c>
      <c r="GY251" s="65" t="s">
        <v>51</v>
      </c>
      <c r="GZ251" s="14">
        <f>AVERAGE(GZ239:GZ250)</f>
        <v>28.533333333333335</v>
      </c>
      <c r="HA251" s="14">
        <f>AVERAGE(HA239:HA250)</f>
        <v>20.116666666666664</v>
      </c>
      <c r="HB251" s="14">
        <f>AVERAGE(HB239:HB250)</f>
        <v>5.0083333333333329</v>
      </c>
      <c r="HC251" s="14">
        <f>AVERAGE(HC239:HC250)</f>
        <v>25.262500000000003</v>
      </c>
      <c r="HD251" s="13">
        <f>AVERAGE(HD239:HD250)</f>
        <v>6.1875</v>
      </c>
      <c r="HE251" s="12" t="str">
        <f>IF(GZ251&lt;3,"1",IF(GZ251&lt;5,"3",IF(GZ251&lt;=15,"6",IF(GZ251&gt;15,"10"))))</f>
        <v>10</v>
      </c>
      <c r="HF251" s="12" t="str">
        <f>IF(HA251&lt;20,"1",IF(HA251&lt;=49,"3",IF(HA251&lt;=100,"6",IF(HA251&gt;100,"10"))))</f>
        <v>3</v>
      </c>
      <c r="HG251" s="12" t="str">
        <f>IF(HB251&gt;6.5,"1",IF(HB251&gt;=4.6,"3",IF(HB251&gt;=2,"6",IF(HB251&gt;=0,"10"))))</f>
        <v>3</v>
      </c>
      <c r="HH251" s="12" t="str">
        <f>IF(HC251&lt;0.5,"1",IF(HC251&lt;1,"3",IF(HC251&lt;=3,"6",IF(HC251&gt;=3,"10"))))</f>
        <v>10</v>
      </c>
      <c r="HI251" s="15">
        <v>109</v>
      </c>
      <c r="HJ251" s="10" t="s">
        <v>21</v>
      </c>
      <c r="HK251" s="65" t="s">
        <v>51</v>
      </c>
      <c r="HL251" s="14">
        <f>AVERAGE(HL239:HL250)</f>
        <v>30.099999999999998</v>
      </c>
      <c r="HM251" s="14">
        <f>AVERAGE(HM239:HM250)</f>
        <v>15.708333333333337</v>
      </c>
      <c r="HN251" s="14">
        <f>AVERAGE(HN239:HN250)</f>
        <v>5.0750000000000002</v>
      </c>
      <c r="HO251" s="14">
        <f>AVERAGE(HO239:HO250)</f>
        <v>23.099999999999998</v>
      </c>
      <c r="HP251" s="13">
        <f>AVERAGE(HP239:HP250)</f>
        <v>6.208333333333333</v>
      </c>
      <c r="HQ251" s="12" t="str">
        <f>IF(HL251&lt;3,"1",IF(HL251&lt;5,"3",IF(HL251&lt;=15,"6",IF(HL251&gt;15,"10"))))</f>
        <v>10</v>
      </c>
      <c r="HR251" s="12" t="str">
        <f>IF(HM251&lt;20,"1",IF(HM251&lt;=49,"3",IF(HM251&lt;=100,"6",IF(HM251&gt;100,"10"))))</f>
        <v>1</v>
      </c>
      <c r="HS251" s="12" t="str">
        <f>IF(HN251&gt;6.5,"1",IF(HN251&gt;=4.6,"3",IF(HN251&gt;=2,"6",IF(HN251&gt;=0,"10"))))</f>
        <v>3</v>
      </c>
      <c r="HT251" s="12" t="str">
        <f>IF(HO251&lt;0.5,"1",IF(HO251&lt;1,"3",IF(HO251&lt;=3,"6",IF(HO251&gt;=3,"10"))))</f>
        <v>10</v>
      </c>
    </row>
    <row r="252" spans="1:228" ht="17.25" thickTop="1" x14ac:dyDescent="0.25">
      <c r="A252" s="208">
        <v>110</v>
      </c>
      <c r="B252" s="211" t="s">
        <v>21</v>
      </c>
      <c r="C252" s="182">
        <v>44202</v>
      </c>
      <c r="D252" s="158" t="s">
        <v>30</v>
      </c>
      <c r="E252" s="159" t="s">
        <v>30</v>
      </c>
      <c r="F252" s="159" t="s">
        <v>30</v>
      </c>
      <c r="G252" s="160" t="s">
        <v>30</v>
      </c>
      <c r="H252" s="70" t="s">
        <v>30</v>
      </c>
      <c r="I252" s="4" t="s">
        <v>30</v>
      </c>
      <c r="J252" s="4" t="s">
        <v>30</v>
      </c>
      <c r="K252" s="4" t="s">
        <v>30</v>
      </c>
      <c r="L252" s="4" t="s">
        <v>30</v>
      </c>
      <c r="M252" s="208">
        <v>110</v>
      </c>
      <c r="N252" s="211" t="s">
        <v>21</v>
      </c>
      <c r="O252" s="182">
        <v>44202</v>
      </c>
      <c r="P252" s="56">
        <v>1</v>
      </c>
      <c r="Q252" s="56">
        <v>3.3</v>
      </c>
      <c r="R252" s="56">
        <v>8.4</v>
      </c>
      <c r="S252" s="56">
        <v>0.05</v>
      </c>
      <c r="T252" s="70">
        <f t="shared" ref="T252:T263" si="614">(U252+V252+W252+X252)/4</f>
        <v>1</v>
      </c>
      <c r="U252" s="4" t="str">
        <f t="shared" ref="U252:U263" si="615">IF(P252&lt;=3,"1",IF(P252&lt;5,"3",IF(P252&lt;=15,"6",IF(P252&gt;15,"10"))))</f>
        <v>1</v>
      </c>
      <c r="V252" s="4" t="str">
        <f t="shared" ref="V252:V263" si="616">IF(Q252&lt;=20,"1",IF(Q252&lt;=49.9,"3",IF(Q252&lt;=100,"6",IF(Q252&gt;100,"10"))))</f>
        <v>1</v>
      </c>
      <c r="W252" s="4" t="str">
        <f t="shared" ref="W252:W263" si="617">IF(R252&gt;=6.5,"1",IF(R252&gt;=4.6,"3",IF(R252&gt;=2,"6",IF(R252&gt;=0,"10"))))</f>
        <v>1</v>
      </c>
      <c r="X252" s="4" t="str">
        <f t="shared" ref="X252:X263" si="618">IF(S252&lt;=0.5,"1",IF(S252&lt;1,"3",IF(S252&lt;=3,"6",IF(S252&gt;=3,"10"))))</f>
        <v>1</v>
      </c>
      <c r="Y252" s="208">
        <v>110</v>
      </c>
      <c r="Z252" s="211" t="s">
        <v>21</v>
      </c>
      <c r="AA252" s="182">
        <v>44202</v>
      </c>
      <c r="AB252" s="173" t="s">
        <v>30</v>
      </c>
      <c r="AC252" s="179" t="s">
        <v>30</v>
      </c>
      <c r="AD252" s="173" t="s">
        <v>30</v>
      </c>
      <c r="AE252" s="180" t="s">
        <v>30</v>
      </c>
      <c r="AF252" s="70" t="s">
        <v>30</v>
      </c>
      <c r="AG252" s="4" t="s">
        <v>30</v>
      </c>
      <c r="AH252" s="4" t="s">
        <v>30</v>
      </c>
      <c r="AI252" s="4" t="s">
        <v>30</v>
      </c>
      <c r="AJ252" s="4" t="s">
        <v>30</v>
      </c>
      <c r="AK252" s="208">
        <v>110</v>
      </c>
      <c r="AL252" s="211" t="s">
        <v>21</v>
      </c>
      <c r="AM252" s="182">
        <v>44202</v>
      </c>
      <c r="AN252" s="56">
        <v>18.399999999999999</v>
      </c>
      <c r="AO252" s="56">
        <v>12.3</v>
      </c>
      <c r="AP252" s="56">
        <v>4.5999999999999996</v>
      </c>
      <c r="AQ252" s="56">
        <v>10.4</v>
      </c>
      <c r="AR252" s="70">
        <f t="shared" ref="AR252:AR260" si="619">(AS252+AT252+AU252+AV252)/4</f>
        <v>6</v>
      </c>
      <c r="AS252" s="4" t="str">
        <f t="shared" ref="AS252:AS263" si="620">IF(AN252&lt;=3,"1",IF(AN252&lt;5,"3",IF(AN252&lt;=15,"6",IF(AN252&gt;15,"10"))))</f>
        <v>10</v>
      </c>
      <c r="AT252" s="4" t="str">
        <f t="shared" ref="AT252:AT263" si="621">IF(AO252&lt;=20,"1",IF(AO252&lt;=49.9,"3",IF(AO252&lt;=100,"6",IF(AO252&gt;100,"10"))))</f>
        <v>1</v>
      </c>
      <c r="AU252" s="4" t="str">
        <f t="shared" ref="AU252:AU263" si="622">IF(AP252&gt;=6.5,"1",IF(AP252&gt;=4.6,"3",IF(AP252&gt;=2,"6",IF(AP252&gt;=0,"10"))))</f>
        <v>3</v>
      </c>
      <c r="AV252" s="4" t="str">
        <f t="shared" ref="AV252:AV263" si="623">IF(AQ252&lt;=0.5,"1",IF(AQ252&lt;1,"3",IF(AQ252&lt;=3,"6",IF(AQ252&gt;=3,"10"))))</f>
        <v>10</v>
      </c>
      <c r="AW252" s="208">
        <v>110</v>
      </c>
      <c r="AX252" s="211" t="s">
        <v>21</v>
      </c>
      <c r="AY252" s="182">
        <v>44202</v>
      </c>
      <c r="AZ252" s="56">
        <v>3.4</v>
      </c>
      <c r="BA252" s="56">
        <v>10</v>
      </c>
      <c r="BB252" s="56">
        <v>2.6</v>
      </c>
      <c r="BC252" s="56">
        <v>9.3000000000000007</v>
      </c>
      <c r="BD252" s="70">
        <f t="shared" ref="BD252:BD263" si="624">(BE252+BF252+BG252+BH252)/4</f>
        <v>5</v>
      </c>
      <c r="BE252" s="4" t="str">
        <f t="shared" ref="BE252:BE263" si="625">IF(AZ252&lt;=3,"1",IF(AZ252&lt;5,"3",IF(AZ252&lt;=15,"6",IF(AZ252&gt;15,"10"))))</f>
        <v>3</v>
      </c>
      <c r="BF252" s="4" t="str">
        <f t="shared" ref="BF252:BF263" si="626">IF(BA252&lt;=20,"1",IF(BA252&lt;=49.9,"3",IF(BA252&lt;=100,"6",IF(BA252&gt;100,"10"))))</f>
        <v>1</v>
      </c>
      <c r="BG252" s="4" t="str">
        <f t="shared" ref="BG252:BG263" si="627">IF(BB252&gt;=6.5,"1",IF(BB252&gt;=4.6,"3",IF(BB252&gt;=2,"6",IF(BB252&gt;=0,"10"))))</f>
        <v>6</v>
      </c>
      <c r="BH252" s="4" t="str">
        <f t="shared" ref="BH252:BH263" si="628">IF(BC252&lt;=0.5,"1",IF(BC252&lt;1,"3",IF(BC252&lt;=3,"6",IF(BC252&gt;=3,"10"))))</f>
        <v>10</v>
      </c>
      <c r="BI252" s="208">
        <v>110</v>
      </c>
      <c r="BJ252" s="211" t="s">
        <v>21</v>
      </c>
      <c r="BK252" s="182">
        <v>44202</v>
      </c>
      <c r="BL252" s="56">
        <v>2.2999999999999998</v>
      </c>
      <c r="BM252" s="56">
        <v>11.9</v>
      </c>
      <c r="BN252" s="56">
        <v>2.1</v>
      </c>
      <c r="BO252" s="56">
        <v>4.75</v>
      </c>
      <c r="BP252" s="70">
        <f t="shared" ref="BP252:BP263" si="629">(BQ252+BR252+BS252+BT252)/4</f>
        <v>4.5</v>
      </c>
      <c r="BQ252" s="4" t="str">
        <f t="shared" ref="BQ252:BQ263" si="630">IF(BL252&lt;=3,"1",IF(BL252&lt;5,"3",IF(BL252&lt;=15,"6",IF(BL252&gt;15,"10"))))</f>
        <v>1</v>
      </c>
      <c r="BR252" s="4" t="str">
        <f t="shared" ref="BR252:BR263" si="631">IF(BM252&lt;=20,"1",IF(BM252&lt;=49.9,"3",IF(BM252&lt;=100,"6",IF(BM252&gt;100,"10"))))</f>
        <v>1</v>
      </c>
      <c r="BS252" s="4" t="str">
        <f t="shared" ref="BS252:BS263" si="632">IF(BN252&gt;=6.5,"1",IF(BN252&gt;=4.6,"3",IF(BN252&gt;=2,"6",IF(BN252&gt;=0,"10"))))</f>
        <v>6</v>
      </c>
      <c r="BT252" s="4" t="str">
        <f t="shared" ref="BT252:BT263" si="633">IF(BO252&lt;=0.5,"1",IF(BO252&lt;1,"3",IF(BO252&lt;=3,"6",IF(BO252&gt;=3,"10"))))</f>
        <v>10</v>
      </c>
      <c r="BU252" s="208">
        <v>110</v>
      </c>
      <c r="BV252" s="211" t="s">
        <v>21</v>
      </c>
      <c r="BW252" s="132">
        <v>44201</v>
      </c>
      <c r="BX252" s="56">
        <v>282</v>
      </c>
      <c r="BY252" s="56">
        <v>220</v>
      </c>
      <c r="BZ252" s="56">
        <v>5</v>
      </c>
      <c r="CA252" s="56">
        <v>88.5</v>
      </c>
      <c r="CB252" s="70">
        <f t="shared" ref="CB252:CB263" si="634">(CC252+CD252+CE252+CF252)/4</f>
        <v>8.25</v>
      </c>
      <c r="CC252" s="4" t="str">
        <f t="shared" ref="CC252:CC263" si="635">IF(BX252&lt;=3,"1",IF(BX252&lt;5,"3",IF(BX252&lt;=15,"6",IF(BX252&gt;15,"10"))))</f>
        <v>10</v>
      </c>
      <c r="CD252" s="4" t="str">
        <f t="shared" ref="CD252:CD263" si="636">IF(BY252&lt;=20,"1",IF(BY252&lt;=49.9,"3",IF(BY252&lt;=100,"6",IF(BY252&gt;100,"10"))))</f>
        <v>10</v>
      </c>
      <c r="CE252" s="4" t="str">
        <f t="shared" ref="CE252:CE263" si="637">IF(BZ252&gt;=6.5,"1",IF(BZ252&gt;=4.6,"3",IF(BZ252&gt;=2,"6",IF(BZ252&gt;=0,"10"))))</f>
        <v>3</v>
      </c>
      <c r="CF252" s="4" t="str">
        <f t="shared" ref="CF252:CF263" si="638">IF(CA252&lt;=0.5,"1",IF(CA252&lt;1,"3",IF(CA252&lt;=3,"6",IF(CA252&gt;=3,"10"))))</f>
        <v>10</v>
      </c>
      <c r="CG252" s="208">
        <v>110</v>
      </c>
      <c r="CH252" s="211" t="s">
        <v>21</v>
      </c>
      <c r="CI252" s="132">
        <v>44201</v>
      </c>
      <c r="CJ252" s="187" t="s">
        <v>30</v>
      </c>
      <c r="CK252" s="187" t="s">
        <v>30</v>
      </c>
      <c r="CL252" s="187" t="s">
        <v>30</v>
      </c>
      <c r="CM252" s="188" t="s">
        <v>30</v>
      </c>
      <c r="CN252" s="70" t="s">
        <v>30</v>
      </c>
      <c r="CO252" s="4" t="s">
        <v>30</v>
      </c>
      <c r="CP252" s="4" t="s">
        <v>30</v>
      </c>
      <c r="CQ252" s="4" t="s">
        <v>30</v>
      </c>
      <c r="CR252" s="4" t="s">
        <v>30</v>
      </c>
      <c r="CS252" s="208">
        <v>110</v>
      </c>
      <c r="CT252" s="211" t="s">
        <v>21</v>
      </c>
      <c r="CU252" s="132">
        <v>44201</v>
      </c>
      <c r="CV252" s="56">
        <v>7.9</v>
      </c>
      <c r="CW252" s="56">
        <v>23.1</v>
      </c>
      <c r="CX252" s="56">
        <v>6.4</v>
      </c>
      <c r="CY252" s="56">
        <v>4.16</v>
      </c>
      <c r="CZ252" s="70">
        <f t="shared" ref="CZ252" si="639">(DA252+DB252+DC252+DD252)/4</f>
        <v>5.5</v>
      </c>
      <c r="DA252" s="4" t="str">
        <f t="shared" ref="DA252" si="640">IF(CV252&lt;=3,"1",IF(CV252&lt;5,"3",IF(CV252&lt;=15,"6",IF(CV252&gt;15,"10"))))</f>
        <v>6</v>
      </c>
      <c r="DB252" s="4" t="str">
        <f t="shared" ref="DB252" si="641">IF(CW252&lt;=20,"1",IF(CW252&lt;=49.9,"3",IF(CW252&lt;=100,"6",IF(CW252&gt;100,"10"))))</f>
        <v>3</v>
      </c>
      <c r="DC252" s="4" t="str">
        <f t="shared" ref="DC252" si="642">IF(CX252&gt;=6.5,"1",IF(CX252&gt;=4.6,"3",IF(CX252&gt;=2,"6",IF(CX252&gt;=0,"10"))))</f>
        <v>3</v>
      </c>
      <c r="DD252" s="4" t="str">
        <f t="shared" ref="DD252" si="643">IF(CY252&lt;=0.5,"1",IF(CY252&lt;1,"3",IF(CY252&lt;=3,"6",IF(CY252&gt;=3,"10"))))</f>
        <v>10</v>
      </c>
      <c r="DE252" s="208">
        <v>110</v>
      </c>
      <c r="DF252" s="211" t="s">
        <v>21</v>
      </c>
      <c r="DG252" s="132">
        <v>44201</v>
      </c>
      <c r="DH252" s="185" t="s">
        <v>30</v>
      </c>
      <c r="DI252" s="185" t="s">
        <v>30</v>
      </c>
      <c r="DJ252" s="185" t="s">
        <v>30</v>
      </c>
      <c r="DK252" s="185" t="s">
        <v>30</v>
      </c>
      <c r="DL252" s="70" t="s">
        <v>30</v>
      </c>
      <c r="DM252" s="4" t="s">
        <v>30</v>
      </c>
      <c r="DN252" s="4" t="s">
        <v>30</v>
      </c>
      <c r="DO252" s="4" t="s">
        <v>30</v>
      </c>
      <c r="DP252" s="4" t="s">
        <v>30</v>
      </c>
      <c r="DQ252" s="208">
        <v>110</v>
      </c>
      <c r="DR252" s="211" t="s">
        <v>21</v>
      </c>
      <c r="DS252" s="132">
        <v>44202</v>
      </c>
      <c r="DT252" s="185" t="s">
        <v>30</v>
      </c>
      <c r="DU252" s="185" t="s">
        <v>30</v>
      </c>
      <c r="DV252" s="185" t="s">
        <v>30</v>
      </c>
      <c r="DW252" s="185" t="s">
        <v>30</v>
      </c>
      <c r="DX252" s="70" t="s">
        <v>30</v>
      </c>
      <c r="DY252" s="4" t="s">
        <v>30</v>
      </c>
      <c r="DZ252" s="4" t="s">
        <v>30</v>
      </c>
      <c r="EA252" s="4" t="s">
        <v>30</v>
      </c>
      <c r="EB252" s="4" t="s">
        <v>30</v>
      </c>
      <c r="EC252" s="208">
        <v>110</v>
      </c>
      <c r="ED252" s="211" t="s">
        <v>21</v>
      </c>
      <c r="EE252" s="132">
        <v>44201</v>
      </c>
      <c r="EF252" s="56">
        <v>56.7</v>
      </c>
      <c r="EG252" s="56">
        <v>28</v>
      </c>
      <c r="EH252" s="56">
        <v>6</v>
      </c>
      <c r="EI252" s="56">
        <v>12.2</v>
      </c>
      <c r="EJ252" s="70">
        <f t="shared" ref="EJ252:EJ263" si="644">(EK252+EL252+EM252+EN252)/4</f>
        <v>6.5</v>
      </c>
      <c r="EK252" s="4" t="str">
        <f t="shared" ref="EK252:EK263" si="645">IF(EF252&lt;=3,"1",IF(EF252&lt;5,"3",IF(EF252&lt;=15,"6",IF(EF252&gt;15,"10"))))</f>
        <v>10</v>
      </c>
      <c r="EL252" s="4" t="str">
        <f t="shared" ref="EL252:EL263" si="646">IF(EG252&lt;=20,"1",IF(EG252&lt;=49.9,"3",IF(EG252&lt;=100,"6",IF(EG252&gt;100,"10"))))</f>
        <v>3</v>
      </c>
      <c r="EM252" s="4" t="str">
        <f t="shared" ref="EM252:EM263" si="647">IF(EH252&gt;=6.5,"1",IF(EH252&gt;=4.6,"3",IF(EH252&gt;=2,"6",IF(EH252&gt;=0,"10"))))</f>
        <v>3</v>
      </c>
      <c r="EN252" s="4" t="str">
        <f t="shared" ref="EN252:EN263" si="648">IF(EI252&lt;=0.5,"1",IF(EI252&lt;1,"3",IF(EI252&lt;=3,"6",IF(EI252&gt;=3,"10"))))</f>
        <v>10</v>
      </c>
      <c r="EO252" s="208">
        <v>110</v>
      </c>
      <c r="EP252" s="211" t="s">
        <v>21</v>
      </c>
      <c r="EQ252" s="132">
        <v>44201</v>
      </c>
      <c r="ER252" s="114" t="s">
        <v>30</v>
      </c>
      <c r="ES252" s="114" t="s">
        <v>30</v>
      </c>
      <c r="ET252" s="114" t="s">
        <v>30</v>
      </c>
      <c r="EU252" s="114" t="s">
        <v>30</v>
      </c>
      <c r="EV252" s="70" t="s">
        <v>30</v>
      </c>
      <c r="EW252" s="4" t="s">
        <v>30</v>
      </c>
      <c r="EX252" s="4" t="s">
        <v>30</v>
      </c>
      <c r="EY252" s="4" t="s">
        <v>30</v>
      </c>
      <c r="EZ252" s="70" t="s">
        <v>30</v>
      </c>
      <c r="FA252" s="208">
        <v>110</v>
      </c>
      <c r="FB252" s="211" t="s">
        <v>21</v>
      </c>
      <c r="FC252" s="132">
        <v>44201</v>
      </c>
      <c r="FD252" s="186" t="s">
        <v>30</v>
      </c>
      <c r="FE252" s="186" t="s">
        <v>30</v>
      </c>
      <c r="FF252" s="186" t="s">
        <v>30</v>
      </c>
      <c r="FG252" s="186" t="s">
        <v>30</v>
      </c>
      <c r="FH252" s="70" t="s">
        <v>30</v>
      </c>
      <c r="FI252" s="4" t="s">
        <v>30</v>
      </c>
      <c r="FJ252" s="4" t="s">
        <v>30</v>
      </c>
      <c r="FK252" s="4" t="s">
        <v>30</v>
      </c>
      <c r="FL252" s="4" t="s">
        <v>30</v>
      </c>
      <c r="FM252" s="208">
        <v>110</v>
      </c>
      <c r="FN252" s="211" t="s">
        <v>21</v>
      </c>
      <c r="FO252" s="132">
        <v>44201</v>
      </c>
      <c r="FP252" s="56">
        <v>46.6</v>
      </c>
      <c r="FQ252" s="56">
        <v>642</v>
      </c>
      <c r="FR252" s="56">
        <v>7.8</v>
      </c>
      <c r="FS252" s="56">
        <v>12.2</v>
      </c>
      <c r="FT252" s="70">
        <f t="shared" ref="FT252:FT263" si="649">(FU252+FV252+FW252+FX252)/4</f>
        <v>7.75</v>
      </c>
      <c r="FU252" s="4" t="str">
        <f t="shared" ref="FU252:FU263" si="650">IF(FP252&lt;=3,"1",IF(FP252&lt;5,"3",IF(FP252&lt;=15,"6",IF(FP252&gt;15,"10"))))</f>
        <v>10</v>
      </c>
      <c r="FV252" s="4" t="str">
        <f t="shared" ref="FV252:FV263" si="651">IF(FQ252&lt;=20,"1",IF(FQ252&lt;=49.9,"3",IF(FQ252&lt;=100,"6",IF(FQ252&gt;100,"10"))))</f>
        <v>10</v>
      </c>
      <c r="FW252" s="4" t="str">
        <f t="shared" ref="FW252:FW263" si="652">IF(FR252&gt;=6.5,"1",IF(FR252&gt;=4.6,"3",IF(FR252&gt;=2,"6",IF(FR252&gt;=0,"10"))))</f>
        <v>1</v>
      </c>
      <c r="FX252" s="4" t="str">
        <f t="shared" ref="FX252:FX263" si="653">IF(FS252&lt;=0.5,"1",IF(FS252&lt;1,"3",IF(FS252&lt;=3,"6",IF(FS252&gt;=3,"10"))))</f>
        <v>10</v>
      </c>
      <c r="FY252" s="208">
        <v>110</v>
      </c>
      <c r="FZ252" s="211" t="s">
        <v>21</v>
      </c>
      <c r="GA252" s="132">
        <v>44201</v>
      </c>
      <c r="GB252" s="189" t="s">
        <v>35</v>
      </c>
      <c r="GC252" s="187" t="s">
        <v>30</v>
      </c>
      <c r="GD252" s="187" t="s">
        <v>30</v>
      </c>
      <c r="GE252" s="188" t="s">
        <v>30</v>
      </c>
      <c r="GF252" s="70" t="s">
        <v>30</v>
      </c>
      <c r="GG252" s="4" t="s">
        <v>30</v>
      </c>
      <c r="GH252" s="4" t="s">
        <v>30</v>
      </c>
      <c r="GI252" s="4" t="s">
        <v>30</v>
      </c>
      <c r="GJ252" s="4" t="s">
        <v>30</v>
      </c>
      <c r="GK252" s="208">
        <v>110</v>
      </c>
      <c r="GL252" s="211" t="s">
        <v>21</v>
      </c>
      <c r="GM252" s="132">
        <v>44201</v>
      </c>
      <c r="GN252" s="56">
        <v>83.3</v>
      </c>
      <c r="GO252" s="56">
        <v>21</v>
      </c>
      <c r="GP252" s="56">
        <v>5.4</v>
      </c>
      <c r="GQ252" s="56">
        <v>10.9</v>
      </c>
      <c r="GR252" s="70">
        <f t="shared" ref="GR252:GR263" si="654">(GS252+GT252+GU252+GV252)/4</f>
        <v>6.5</v>
      </c>
      <c r="GS252" s="4" t="str">
        <f t="shared" ref="GS252:GS263" si="655">IF(GN252&lt;=3,"1",IF(GN252&lt;5,"3",IF(GN252&lt;=15,"6",IF(GN252&gt;15,"10"))))</f>
        <v>10</v>
      </c>
      <c r="GT252" s="4" t="str">
        <f t="shared" ref="GT252:GT263" si="656">IF(GO252&lt;=20,"1",IF(GO252&lt;=49.9,"3",IF(GO252&lt;=100,"6",IF(GO252&gt;100,"10"))))</f>
        <v>3</v>
      </c>
      <c r="GU252" s="4" t="str">
        <f t="shared" ref="GU252:GU263" si="657">IF(GP252&gt;=6.5,"1",IF(GP252&gt;=4.6,"3",IF(GP252&gt;=2,"6",IF(GP252&gt;=0,"10"))))</f>
        <v>3</v>
      </c>
      <c r="GV252" s="4" t="str">
        <f t="shared" ref="GV252:GV263" si="658">IF(GQ252&lt;=0.5,"1",IF(GQ252&lt;1,"3",IF(GQ252&lt;=3,"6",IF(GQ252&gt;=3,"10"))))</f>
        <v>10</v>
      </c>
      <c r="GW252" s="208">
        <v>110</v>
      </c>
      <c r="GX252" s="211" t="s">
        <v>21</v>
      </c>
      <c r="GY252" s="132">
        <v>44201</v>
      </c>
      <c r="GZ252" s="56">
        <v>278</v>
      </c>
      <c r="HA252" s="56">
        <v>38.200000000000003</v>
      </c>
      <c r="HB252" s="56">
        <v>5.5</v>
      </c>
      <c r="HC252" s="56">
        <v>142</v>
      </c>
      <c r="HD252" s="70">
        <f t="shared" ref="HD252:HD263" si="659">(HE252+HF252+HG252+HH252)/4</f>
        <v>6.5</v>
      </c>
      <c r="HE252" s="4" t="str">
        <f t="shared" ref="HE252:HE263" si="660">IF(GZ252&lt;=3,"1",IF(GZ252&lt;5,"3",IF(GZ252&lt;=15,"6",IF(GZ252&gt;15,"10"))))</f>
        <v>10</v>
      </c>
      <c r="HF252" s="4" t="str">
        <f t="shared" ref="HF252:HF263" si="661">IF(HA252&lt;=20,"1",IF(HA252&lt;=49.9,"3",IF(HA252&lt;=100,"6",IF(HA252&gt;100,"10"))))</f>
        <v>3</v>
      </c>
      <c r="HG252" s="4" t="str">
        <f t="shared" ref="HG252:HG263" si="662">IF(HB252&gt;=6.5,"1",IF(HB252&gt;=4.6,"3",IF(HB252&gt;=2,"6",IF(HB252&gt;=0,"10"))))</f>
        <v>3</v>
      </c>
      <c r="HH252" s="4" t="str">
        <f t="shared" ref="HH252:HH263" si="663">IF(HC252&lt;=0.5,"1",IF(HC252&lt;1,"3",IF(HC252&lt;=3,"6",IF(HC252&gt;=3,"10"))))</f>
        <v>10</v>
      </c>
      <c r="HI252" s="208">
        <v>110</v>
      </c>
      <c r="HJ252" s="211" t="s">
        <v>21</v>
      </c>
      <c r="HK252" s="132">
        <v>44201</v>
      </c>
      <c r="HL252" s="56">
        <v>143</v>
      </c>
      <c r="HM252" s="56">
        <v>31</v>
      </c>
      <c r="HN252" s="56">
        <v>4.7</v>
      </c>
      <c r="HO252" s="56">
        <v>30.6</v>
      </c>
      <c r="HP252" s="70">
        <f t="shared" ref="HP252:HP263" si="664">(HQ252+HR252+HS252+HT252)/4</f>
        <v>6.5</v>
      </c>
      <c r="HQ252" s="4" t="str">
        <f t="shared" ref="HQ252:HQ263" si="665">IF(HL252&lt;=3,"1",IF(HL252&lt;5,"3",IF(HL252&lt;=15,"6",IF(HL252&gt;15,"10"))))</f>
        <v>10</v>
      </c>
      <c r="HR252" s="4" t="str">
        <f t="shared" ref="HR252:HR263" si="666">IF(HM252&lt;=20,"1",IF(HM252&lt;=49.9,"3",IF(HM252&lt;=100,"6",IF(HM252&gt;100,"10"))))</f>
        <v>3</v>
      </c>
      <c r="HS252" s="4" t="str">
        <f t="shared" ref="HS252:HS263" si="667">IF(HN252&gt;=6.5,"1",IF(HN252&gt;=4.6,"3",IF(HN252&gt;=2,"6",IF(HN252&gt;=0,"10"))))</f>
        <v>3</v>
      </c>
      <c r="HT252" s="4" t="str">
        <f t="shared" ref="HT252:HT263" si="668">IF(HO252&lt;=0.5,"1",IF(HO252&lt;1,"3",IF(HO252&lt;=3,"6",IF(HO252&gt;=3,"10"))))</f>
        <v>10</v>
      </c>
    </row>
    <row r="253" spans="1:228" x14ac:dyDescent="0.25">
      <c r="A253" s="209"/>
      <c r="B253" s="212"/>
      <c r="C253" s="109">
        <v>44231</v>
      </c>
      <c r="D253" s="158" t="s">
        <v>30</v>
      </c>
      <c r="E253" s="159" t="s">
        <v>30</v>
      </c>
      <c r="F253" s="159" t="s">
        <v>30</v>
      </c>
      <c r="G253" s="160" t="s">
        <v>30</v>
      </c>
      <c r="H253" s="70" t="s">
        <v>30</v>
      </c>
      <c r="I253" s="4" t="s">
        <v>30</v>
      </c>
      <c r="J253" s="4" t="s">
        <v>30</v>
      </c>
      <c r="K253" s="4" t="s">
        <v>30</v>
      </c>
      <c r="L253" s="4" t="s">
        <v>30</v>
      </c>
      <c r="M253" s="209"/>
      <c r="N253" s="212"/>
      <c r="O253" s="109">
        <v>44231</v>
      </c>
      <c r="P253" s="148">
        <v>1</v>
      </c>
      <c r="Q253" s="147">
        <v>4.4000000000000004</v>
      </c>
      <c r="R253" s="147">
        <v>8.5</v>
      </c>
      <c r="S253" s="147">
        <v>0.03</v>
      </c>
      <c r="T253" s="70">
        <f t="shared" si="614"/>
        <v>1</v>
      </c>
      <c r="U253" s="4" t="str">
        <f t="shared" si="615"/>
        <v>1</v>
      </c>
      <c r="V253" s="4" t="str">
        <f t="shared" si="616"/>
        <v>1</v>
      </c>
      <c r="W253" s="4" t="str">
        <f t="shared" si="617"/>
        <v>1</v>
      </c>
      <c r="X253" s="4" t="str">
        <f t="shared" si="618"/>
        <v>1</v>
      </c>
      <c r="Y253" s="209"/>
      <c r="Z253" s="212"/>
      <c r="AA253" s="109">
        <v>44231</v>
      </c>
      <c r="AB253" s="173" t="s">
        <v>30</v>
      </c>
      <c r="AC253" s="179" t="s">
        <v>30</v>
      </c>
      <c r="AD253" s="173" t="s">
        <v>30</v>
      </c>
      <c r="AE253" s="180" t="s">
        <v>30</v>
      </c>
      <c r="AF253" s="70" t="s">
        <v>30</v>
      </c>
      <c r="AG253" s="4" t="s">
        <v>30</v>
      </c>
      <c r="AH253" s="4" t="s">
        <v>30</v>
      </c>
      <c r="AI253" s="4" t="s">
        <v>30</v>
      </c>
      <c r="AJ253" s="4" t="s">
        <v>30</v>
      </c>
      <c r="AK253" s="209"/>
      <c r="AL253" s="212"/>
      <c r="AM253" s="109">
        <v>44231</v>
      </c>
      <c r="AN253" s="148">
        <v>40.5</v>
      </c>
      <c r="AO253" s="147">
        <v>16</v>
      </c>
      <c r="AP253" s="147">
        <v>1</v>
      </c>
      <c r="AQ253" s="147">
        <v>10.1</v>
      </c>
      <c r="AR253" s="70">
        <f t="shared" si="619"/>
        <v>7.75</v>
      </c>
      <c r="AS253" s="4" t="str">
        <f t="shared" si="620"/>
        <v>10</v>
      </c>
      <c r="AT253" s="4" t="str">
        <f t="shared" si="621"/>
        <v>1</v>
      </c>
      <c r="AU253" s="4" t="str">
        <f t="shared" si="622"/>
        <v>10</v>
      </c>
      <c r="AV253" s="4" t="str">
        <f t="shared" si="623"/>
        <v>10</v>
      </c>
      <c r="AW253" s="209"/>
      <c r="AX253" s="212"/>
      <c r="AY253" s="109">
        <v>44231</v>
      </c>
      <c r="AZ253" s="148">
        <v>4.8</v>
      </c>
      <c r="BA253" s="147">
        <v>10.8</v>
      </c>
      <c r="BB253" s="147">
        <v>1.8</v>
      </c>
      <c r="BC253" s="147">
        <v>10.6</v>
      </c>
      <c r="BD253" s="70">
        <f t="shared" si="624"/>
        <v>6</v>
      </c>
      <c r="BE253" s="4" t="str">
        <f t="shared" si="625"/>
        <v>3</v>
      </c>
      <c r="BF253" s="4" t="str">
        <f t="shared" si="626"/>
        <v>1</v>
      </c>
      <c r="BG253" s="4" t="str">
        <f t="shared" si="627"/>
        <v>10</v>
      </c>
      <c r="BH253" s="4" t="str">
        <f t="shared" si="628"/>
        <v>10</v>
      </c>
      <c r="BI253" s="209"/>
      <c r="BJ253" s="212"/>
      <c r="BK253" s="109">
        <v>44231</v>
      </c>
      <c r="BL253" s="148">
        <v>4</v>
      </c>
      <c r="BM253" s="147">
        <v>29.3</v>
      </c>
      <c r="BN253" s="147">
        <v>0.9</v>
      </c>
      <c r="BO253" s="147">
        <v>6.53</v>
      </c>
      <c r="BP253" s="70">
        <f t="shared" si="629"/>
        <v>6.5</v>
      </c>
      <c r="BQ253" s="4" t="str">
        <f t="shared" si="630"/>
        <v>3</v>
      </c>
      <c r="BR253" s="4" t="str">
        <f t="shared" si="631"/>
        <v>3</v>
      </c>
      <c r="BS253" s="4" t="str">
        <f t="shared" si="632"/>
        <v>10</v>
      </c>
      <c r="BT253" s="4" t="str">
        <f t="shared" si="633"/>
        <v>10</v>
      </c>
      <c r="BU253" s="209"/>
      <c r="BV253" s="212"/>
      <c r="BW253" s="132">
        <v>44231</v>
      </c>
      <c r="BX253" s="148">
        <v>214</v>
      </c>
      <c r="BY253" s="147">
        <v>364</v>
      </c>
      <c r="BZ253" s="147">
        <v>5.7</v>
      </c>
      <c r="CA253" s="147">
        <v>136</v>
      </c>
      <c r="CB253" s="70">
        <f t="shared" si="634"/>
        <v>8.25</v>
      </c>
      <c r="CC253" s="4" t="str">
        <f t="shared" si="635"/>
        <v>10</v>
      </c>
      <c r="CD253" s="4" t="str">
        <f t="shared" si="636"/>
        <v>10</v>
      </c>
      <c r="CE253" s="4" t="str">
        <f t="shared" si="637"/>
        <v>3</v>
      </c>
      <c r="CF253" s="4" t="str">
        <f t="shared" si="638"/>
        <v>10</v>
      </c>
      <c r="CG253" s="209"/>
      <c r="CH253" s="212"/>
      <c r="CI253" s="109">
        <v>44231</v>
      </c>
      <c r="CJ253" s="187" t="s">
        <v>30</v>
      </c>
      <c r="CK253" s="187" t="s">
        <v>30</v>
      </c>
      <c r="CL253" s="187" t="s">
        <v>30</v>
      </c>
      <c r="CM253" s="188" t="s">
        <v>30</v>
      </c>
      <c r="CN253" s="70" t="s">
        <v>30</v>
      </c>
      <c r="CO253" s="4" t="s">
        <v>30</v>
      </c>
      <c r="CP253" s="4" t="s">
        <v>30</v>
      </c>
      <c r="CQ253" s="4" t="s">
        <v>30</v>
      </c>
      <c r="CR253" s="4" t="s">
        <v>30</v>
      </c>
      <c r="CS253" s="209"/>
      <c r="CT253" s="212"/>
      <c r="CU253" s="109">
        <v>44231</v>
      </c>
      <c r="CV253" s="183">
        <v>8.9</v>
      </c>
      <c r="CW253" s="183">
        <v>28.5</v>
      </c>
      <c r="CX253" s="183">
        <v>6.9</v>
      </c>
      <c r="CY253" s="184">
        <v>0.49</v>
      </c>
      <c r="CZ253" s="70">
        <f t="shared" ref="CZ253" si="669">(DA253+DB253+DC253+DD253)/4</f>
        <v>2.75</v>
      </c>
      <c r="DA253" s="4" t="str">
        <f t="shared" ref="DA253" si="670">IF(CV253&lt;=3,"1",IF(CV253&lt;5,"3",IF(CV253&lt;=15,"6",IF(CV253&gt;15,"10"))))</f>
        <v>6</v>
      </c>
      <c r="DB253" s="4" t="str">
        <f t="shared" ref="DB253" si="671">IF(CW253&lt;=20,"1",IF(CW253&lt;=49.9,"3",IF(CW253&lt;=100,"6",IF(CW253&gt;100,"10"))))</f>
        <v>3</v>
      </c>
      <c r="DC253" s="4" t="str">
        <f t="shared" ref="DC253" si="672">IF(CX253&gt;=6.5,"1",IF(CX253&gt;=4.6,"3",IF(CX253&gt;=2,"6",IF(CX253&gt;=0,"10"))))</f>
        <v>1</v>
      </c>
      <c r="DD253" s="4" t="str">
        <f t="shared" ref="DD253" si="673">IF(CY253&lt;=0.5,"1",IF(CY253&lt;1,"3",IF(CY253&lt;=3,"6",IF(CY253&gt;=3,"10"))))</f>
        <v>1</v>
      </c>
      <c r="DE253" s="209"/>
      <c r="DF253" s="212"/>
      <c r="DG253" s="109">
        <v>44231</v>
      </c>
      <c r="DH253" s="185" t="s">
        <v>30</v>
      </c>
      <c r="DI253" s="185" t="s">
        <v>30</v>
      </c>
      <c r="DJ253" s="185" t="s">
        <v>30</v>
      </c>
      <c r="DK253" s="185" t="s">
        <v>30</v>
      </c>
      <c r="DL253" s="70" t="s">
        <v>30</v>
      </c>
      <c r="DM253" s="4" t="s">
        <v>30</v>
      </c>
      <c r="DN253" s="4" t="s">
        <v>30</v>
      </c>
      <c r="DO253" s="4" t="s">
        <v>30</v>
      </c>
      <c r="DP253" s="4" t="s">
        <v>30</v>
      </c>
      <c r="DQ253" s="209"/>
      <c r="DR253" s="212"/>
      <c r="DS253" s="109">
        <v>44231</v>
      </c>
      <c r="DT253" s="185" t="s">
        <v>30</v>
      </c>
      <c r="DU253" s="185" t="s">
        <v>30</v>
      </c>
      <c r="DV253" s="185" t="s">
        <v>30</v>
      </c>
      <c r="DW253" s="185" t="s">
        <v>30</v>
      </c>
      <c r="DX253" s="70" t="s">
        <v>30</v>
      </c>
      <c r="DY253" s="4" t="s">
        <v>30</v>
      </c>
      <c r="DZ253" s="4" t="s">
        <v>30</v>
      </c>
      <c r="EA253" s="4" t="s">
        <v>30</v>
      </c>
      <c r="EB253" s="4" t="s">
        <v>30</v>
      </c>
      <c r="EC253" s="209"/>
      <c r="ED253" s="212"/>
      <c r="EE253" s="109">
        <v>44231</v>
      </c>
      <c r="EF253" s="183">
        <v>24.2</v>
      </c>
      <c r="EG253" s="183">
        <v>21.9</v>
      </c>
      <c r="EH253" s="183">
        <v>6.8</v>
      </c>
      <c r="EI253" s="184">
        <v>13.1</v>
      </c>
      <c r="EJ253" s="70">
        <f t="shared" si="644"/>
        <v>6</v>
      </c>
      <c r="EK253" s="4" t="str">
        <f t="shared" si="645"/>
        <v>10</v>
      </c>
      <c r="EL253" s="4" t="str">
        <f t="shared" si="646"/>
        <v>3</v>
      </c>
      <c r="EM253" s="4" t="str">
        <f t="shared" si="647"/>
        <v>1</v>
      </c>
      <c r="EN253" s="4" t="str">
        <f t="shared" si="648"/>
        <v>10</v>
      </c>
      <c r="EO253" s="209"/>
      <c r="EP253" s="212"/>
      <c r="EQ253" s="109">
        <v>44231</v>
      </c>
      <c r="ER253" s="114" t="s">
        <v>30</v>
      </c>
      <c r="ES253" s="114" t="s">
        <v>30</v>
      </c>
      <c r="ET253" s="114" t="s">
        <v>30</v>
      </c>
      <c r="EU253" s="114" t="s">
        <v>30</v>
      </c>
      <c r="EV253" s="70" t="s">
        <v>30</v>
      </c>
      <c r="EW253" s="4" t="s">
        <v>30</v>
      </c>
      <c r="EX253" s="4" t="s">
        <v>30</v>
      </c>
      <c r="EY253" s="4" t="s">
        <v>30</v>
      </c>
      <c r="EZ253" s="70" t="s">
        <v>30</v>
      </c>
      <c r="FA253" s="209"/>
      <c r="FB253" s="212"/>
      <c r="FC253" s="109">
        <v>44231</v>
      </c>
      <c r="FD253" s="186" t="s">
        <v>30</v>
      </c>
      <c r="FE253" s="186" t="s">
        <v>30</v>
      </c>
      <c r="FF253" s="186" t="s">
        <v>30</v>
      </c>
      <c r="FG253" s="186" t="s">
        <v>30</v>
      </c>
      <c r="FH253" s="70" t="s">
        <v>30</v>
      </c>
      <c r="FI253" s="4" t="s">
        <v>30</v>
      </c>
      <c r="FJ253" s="4" t="s">
        <v>30</v>
      </c>
      <c r="FK253" s="4" t="s">
        <v>30</v>
      </c>
      <c r="FL253" s="4" t="s">
        <v>30</v>
      </c>
      <c r="FM253" s="209"/>
      <c r="FN253" s="212"/>
      <c r="FO253" s="109">
        <v>44231</v>
      </c>
      <c r="FP253" s="183">
        <v>18.3</v>
      </c>
      <c r="FQ253" s="183">
        <v>26.5</v>
      </c>
      <c r="FR253" s="183">
        <v>5.8</v>
      </c>
      <c r="FS253" s="184">
        <v>20.2</v>
      </c>
      <c r="FT253" s="70">
        <f t="shared" si="649"/>
        <v>6.5</v>
      </c>
      <c r="FU253" s="4" t="str">
        <f t="shared" si="650"/>
        <v>10</v>
      </c>
      <c r="FV253" s="4" t="str">
        <f t="shared" si="651"/>
        <v>3</v>
      </c>
      <c r="FW253" s="4" t="str">
        <f t="shared" si="652"/>
        <v>3</v>
      </c>
      <c r="FX253" s="4" t="str">
        <f t="shared" si="653"/>
        <v>10</v>
      </c>
      <c r="FY253" s="209"/>
      <c r="FZ253" s="212"/>
      <c r="GA253" s="109">
        <v>44231</v>
      </c>
      <c r="GB253" s="189" t="s">
        <v>35</v>
      </c>
      <c r="GC253" s="187" t="s">
        <v>30</v>
      </c>
      <c r="GD253" s="187" t="s">
        <v>30</v>
      </c>
      <c r="GE253" s="188" t="s">
        <v>30</v>
      </c>
      <c r="GF253" s="70" t="s">
        <v>30</v>
      </c>
      <c r="GG253" s="4" t="s">
        <v>30</v>
      </c>
      <c r="GH253" s="4" t="s">
        <v>30</v>
      </c>
      <c r="GI253" s="4" t="s">
        <v>30</v>
      </c>
      <c r="GJ253" s="4" t="s">
        <v>30</v>
      </c>
      <c r="GK253" s="209"/>
      <c r="GL253" s="212"/>
      <c r="GM253" s="132">
        <v>44231</v>
      </c>
      <c r="GN253" s="148">
        <v>31.8</v>
      </c>
      <c r="GO253" s="147">
        <v>23</v>
      </c>
      <c r="GP253" s="147">
        <v>4.8</v>
      </c>
      <c r="GQ253" s="147">
        <v>12.1</v>
      </c>
      <c r="GR253" s="70">
        <f t="shared" si="654"/>
        <v>6.5</v>
      </c>
      <c r="GS253" s="4" t="str">
        <f t="shared" si="655"/>
        <v>10</v>
      </c>
      <c r="GT253" s="4" t="str">
        <f t="shared" si="656"/>
        <v>3</v>
      </c>
      <c r="GU253" s="4" t="str">
        <f t="shared" si="657"/>
        <v>3</v>
      </c>
      <c r="GV253" s="4" t="str">
        <f t="shared" si="658"/>
        <v>10</v>
      </c>
      <c r="GW253" s="209"/>
      <c r="GX253" s="212"/>
      <c r="GY253" s="132">
        <v>44231</v>
      </c>
      <c r="GZ253" s="148">
        <v>44.6</v>
      </c>
      <c r="HA253" s="147">
        <v>30.2</v>
      </c>
      <c r="HB253" s="147">
        <v>4.8</v>
      </c>
      <c r="HC253" s="147">
        <v>54.9</v>
      </c>
      <c r="HD253" s="70">
        <f t="shared" si="659"/>
        <v>6.5</v>
      </c>
      <c r="HE253" s="4" t="str">
        <f t="shared" si="660"/>
        <v>10</v>
      </c>
      <c r="HF253" s="4" t="str">
        <f t="shared" si="661"/>
        <v>3</v>
      </c>
      <c r="HG253" s="4" t="str">
        <f t="shared" si="662"/>
        <v>3</v>
      </c>
      <c r="HH253" s="4" t="str">
        <f t="shared" si="663"/>
        <v>10</v>
      </c>
      <c r="HI253" s="209"/>
      <c r="HJ253" s="212"/>
      <c r="HK253" s="132">
        <v>44231</v>
      </c>
      <c r="HL253" s="148">
        <v>43.8</v>
      </c>
      <c r="HM253" s="147">
        <v>19.8</v>
      </c>
      <c r="HN253" s="147">
        <v>5.6</v>
      </c>
      <c r="HO253" s="147">
        <v>22.7</v>
      </c>
      <c r="HP253" s="70">
        <f t="shared" si="664"/>
        <v>6</v>
      </c>
      <c r="HQ253" s="4" t="str">
        <f t="shared" si="665"/>
        <v>10</v>
      </c>
      <c r="HR253" s="4" t="str">
        <f t="shared" si="666"/>
        <v>1</v>
      </c>
      <c r="HS253" s="4" t="str">
        <f t="shared" si="667"/>
        <v>3</v>
      </c>
      <c r="HT253" s="4" t="str">
        <f t="shared" si="668"/>
        <v>10</v>
      </c>
    </row>
    <row r="254" spans="1:228" x14ac:dyDescent="0.25">
      <c r="A254" s="209"/>
      <c r="B254" s="212"/>
      <c r="C254" s="132">
        <v>44264</v>
      </c>
      <c r="D254" s="158" t="s">
        <v>30</v>
      </c>
      <c r="E254" s="159" t="s">
        <v>30</v>
      </c>
      <c r="F254" s="159" t="s">
        <v>30</v>
      </c>
      <c r="G254" s="160" t="s">
        <v>30</v>
      </c>
      <c r="H254" s="70" t="s">
        <v>30</v>
      </c>
      <c r="I254" s="4" t="s">
        <v>30</v>
      </c>
      <c r="J254" s="4" t="s">
        <v>30</v>
      </c>
      <c r="K254" s="4" t="s">
        <v>30</v>
      </c>
      <c r="L254" s="4" t="s">
        <v>30</v>
      </c>
      <c r="M254" s="209"/>
      <c r="N254" s="212"/>
      <c r="O254" s="132">
        <v>44264</v>
      </c>
      <c r="P254" s="71">
        <v>1</v>
      </c>
      <c r="Q254" s="71">
        <v>4.2</v>
      </c>
      <c r="R254" s="71">
        <v>7.2</v>
      </c>
      <c r="S254" s="71">
        <v>0.02</v>
      </c>
      <c r="T254" s="70">
        <f t="shared" si="614"/>
        <v>1</v>
      </c>
      <c r="U254" s="4" t="str">
        <f t="shared" si="615"/>
        <v>1</v>
      </c>
      <c r="V254" s="4" t="str">
        <f t="shared" si="616"/>
        <v>1</v>
      </c>
      <c r="W254" s="4" t="str">
        <f t="shared" si="617"/>
        <v>1</v>
      </c>
      <c r="X254" s="4" t="str">
        <f t="shared" si="618"/>
        <v>1</v>
      </c>
      <c r="Y254" s="209"/>
      <c r="Z254" s="212"/>
      <c r="AA254" s="132">
        <v>44264</v>
      </c>
      <c r="AB254" s="173" t="s">
        <v>30</v>
      </c>
      <c r="AC254" s="179" t="s">
        <v>30</v>
      </c>
      <c r="AD254" s="173" t="s">
        <v>30</v>
      </c>
      <c r="AE254" s="180" t="s">
        <v>30</v>
      </c>
      <c r="AF254" s="70" t="s">
        <v>30</v>
      </c>
      <c r="AG254" s="4" t="s">
        <v>30</v>
      </c>
      <c r="AH254" s="4" t="s">
        <v>30</v>
      </c>
      <c r="AI254" s="4" t="s">
        <v>30</v>
      </c>
      <c r="AJ254" s="4" t="s">
        <v>30</v>
      </c>
      <c r="AK254" s="209"/>
      <c r="AL254" s="212"/>
      <c r="AM254" s="132">
        <v>44264</v>
      </c>
      <c r="AN254" s="71">
        <v>14.1</v>
      </c>
      <c r="AO254" s="71">
        <v>18.100000000000001</v>
      </c>
      <c r="AP254" s="71">
        <v>1.8</v>
      </c>
      <c r="AQ254" s="71">
        <v>12.9</v>
      </c>
      <c r="AR254" s="70">
        <f t="shared" si="619"/>
        <v>6.75</v>
      </c>
      <c r="AS254" s="4" t="str">
        <f t="shared" si="620"/>
        <v>6</v>
      </c>
      <c r="AT254" s="4" t="str">
        <f t="shared" si="621"/>
        <v>1</v>
      </c>
      <c r="AU254" s="4" t="str">
        <f t="shared" si="622"/>
        <v>10</v>
      </c>
      <c r="AV254" s="4" t="str">
        <f t="shared" si="623"/>
        <v>10</v>
      </c>
      <c r="AW254" s="209"/>
      <c r="AX254" s="212"/>
      <c r="AY254" s="132">
        <v>44264</v>
      </c>
      <c r="AZ254" s="71">
        <v>9.3000000000000007</v>
      </c>
      <c r="BA254" s="71">
        <v>15.5</v>
      </c>
      <c r="BB254" s="71">
        <v>8</v>
      </c>
      <c r="BC254" s="71">
        <v>9.5</v>
      </c>
      <c r="BD254" s="70">
        <f t="shared" si="624"/>
        <v>4.5</v>
      </c>
      <c r="BE254" s="4" t="str">
        <f t="shared" si="625"/>
        <v>6</v>
      </c>
      <c r="BF254" s="4" t="str">
        <f t="shared" si="626"/>
        <v>1</v>
      </c>
      <c r="BG254" s="4" t="str">
        <f t="shared" si="627"/>
        <v>1</v>
      </c>
      <c r="BH254" s="4" t="str">
        <f t="shared" si="628"/>
        <v>10</v>
      </c>
      <c r="BI254" s="209"/>
      <c r="BJ254" s="212"/>
      <c r="BK254" s="132">
        <v>44264</v>
      </c>
      <c r="BL254" s="71">
        <v>4.8</v>
      </c>
      <c r="BM254" s="71">
        <v>13.8</v>
      </c>
      <c r="BN254" s="71">
        <v>5.5</v>
      </c>
      <c r="BO254" s="71">
        <v>4.24</v>
      </c>
      <c r="BP254" s="70">
        <f t="shared" si="629"/>
        <v>4.25</v>
      </c>
      <c r="BQ254" s="4" t="str">
        <f t="shared" si="630"/>
        <v>3</v>
      </c>
      <c r="BR254" s="4" t="str">
        <f t="shared" si="631"/>
        <v>1</v>
      </c>
      <c r="BS254" s="4" t="str">
        <f t="shared" si="632"/>
        <v>3</v>
      </c>
      <c r="BT254" s="4" t="str">
        <f t="shared" si="633"/>
        <v>10</v>
      </c>
      <c r="BU254" s="209"/>
      <c r="BV254" s="212"/>
      <c r="BW254" s="132">
        <v>44260</v>
      </c>
      <c r="BX254" s="71">
        <v>224</v>
      </c>
      <c r="BY254" s="71">
        <v>22.1</v>
      </c>
      <c r="BZ254" s="71">
        <v>7.5</v>
      </c>
      <c r="CA254" s="71">
        <v>68.099999999999994</v>
      </c>
      <c r="CB254" s="70">
        <f t="shared" si="634"/>
        <v>6</v>
      </c>
      <c r="CC254" s="4" t="str">
        <f t="shared" si="635"/>
        <v>10</v>
      </c>
      <c r="CD254" s="4" t="str">
        <f t="shared" si="636"/>
        <v>3</v>
      </c>
      <c r="CE254" s="4" t="str">
        <f t="shared" si="637"/>
        <v>1</v>
      </c>
      <c r="CF254" s="4" t="str">
        <f t="shared" si="638"/>
        <v>10</v>
      </c>
      <c r="CG254" s="209"/>
      <c r="CH254" s="212"/>
      <c r="CI254" s="132">
        <v>44260</v>
      </c>
      <c r="CJ254" s="187" t="s">
        <v>30</v>
      </c>
      <c r="CK254" s="187" t="s">
        <v>30</v>
      </c>
      <c r="CL254" s="187" t="s">
        <v>30</v>
      </c>
      <c r="CM254" s="188" t="s">
        <v>30</v>
      </c>
      <c r="CN254" s="70" t="s">
        <v>30</v>
      </c>
      <c r="CO254" s="4" t="s">
        <v>30</v>
      </c>
      <c r="CP254" s="4" t="s">
        <v>30</v>
      </c>
      <c r="CQ254" s="4" t="s">
        <v>30</v>
      </c>
      <c r="CR254" s="4" t="s">
        <v>30</v>
      </c>
      <c r="CS254" s="209"/>
      <c r="CT254" s="212"/>
      <c r="CU254" s="132">
        <v>44260</v>
      </c>
      <c r="CV254" s="71" t="s">
        <v>77</v>
      </c>
      <c r="CW254" s="71" t="s">
        <v>77</v>
      </c>
      <c r="CX254" s="71" t="s">
        <v>77</v>
      </c>
      <c r="CY254" s="71" t="s">
        <v>77</v>
      </c>
      <c r="CZ254" s="70" t="s">
        <v>78</v>
      </c>
      <c r="DA254" s="70" t="s">
        <v>78</v>
      </c>
      <c r="DB254" s="70" t="s">
        <v>78</v>
      </c>
      <c r="DC254" s="70" t="s">
        <v>78</v>
      </c>
      <c r="DD254" s="70" t="s">
        <v>78</v>
      </c>
      <c r="DE254" s="209"/>
      <c r="DF254" s="212"/>
      <c r="DG254" s="132">
        <v>44260</v>
      </c>
      <c r="DH254" s="185" t="s">
        <v>30</v>
      </c>
      <c r="DI254" s="185" t="s">
        <v>30</v>
      </c>
      <c r="DJ254" s="185" t="s">
        <v>30</v>
      </c>
      <c r="DK254" s="185" t="s">
        <v>30</v>
      </c>
      <c r="DL254" s="70" t="s">
        <v>30</v>
      </c>
      <c r="DM254" s="4" t="s">
        <v>30</v>
      </c>
      <c r="DN254" s="4" t="s">
        <v>30</v>
      </c>
      <c r="DO254" s="4" t="s">
        <v>30</v>
      </c>
      <c r="DP254" s="4" t="s">
        <v>30</v>
      </c>
      <c r="DQ254" s="209"/>
      <c r="DR254" s="212"/>
      <c r="DS254" s="132">
        <v>44260</v>
      </c>
      <c r="DT254" s="185" t="s">
        <v>30</v>
      </c>
      <c r="DU254" s="185" t="s">
        <v>30</v>
      </c>
      <c r="DV254" s="185" t="s">
        <v>30</v>
      </c>
      <c r="DW254" s="185" t="s">
        <v>30</v>
      </c>
      <c r="DX254" s="70" t="s">
        <v>30</v>
      </c>
      <c r="DY254" s="4" t="s">
        <v>30</v>
      </c>
      <c r="DZ254" s="4" t="s">
        <v>30</v>
      </c>
      <c r="EA254" s="4" t="s">
        <v>30</v>
      </c>
      <c r="EB254" s="4" t="s">
        <v>30</v>
      </c>
      <c r="EC254" s="209"/>
      <c r="ED254" s="212"/>
      <c r="EE254" s="132">
        <v>44260</v>
      </c>
      <c r="EF254" s="71">
        <v>57.7</v>
      </c>
      <c r="EG254" s="71">
        <v>42.5</v>
      </c>
      <c r="EH254" s="71">
        <v>6.1</v>
      </c>
      <c r="EI254" s="71">
        <v>22</v>
      </c>
      <c r="EJ254" s="70">
        <f t="shared" si="644"/>
        <v>6.5</v>
      </c>
      <c r="EK254" s="4" t="str">
        <f t="shared" si="645"/>
        <v>10</v>
      </c>
      <c r="EL254" s="4" t="str">
        <f t="shared" si="646"/>
        <v>3</v>
      </c>
      <c r="EM254" s="4" t="str">
        <f t="shared" si="647"/>
        <v>3</v>
      </c>
      <c r="EN254" s="4" t="str">
        <f t="shared" si="648"/>
        <v>10</v>
      </c>
      <c r="EO254" s="209"/>
      <c r="EP254" s="212"/>
      <c r="EQ254" s="132">
        <v>44260</v>
      </c>
      <c r="ER254" s="114" t="s">
        <v>30</v>
      </c>
      <c r="ES254" s="114" t="s">
        <v>30</v>
      </c>
      <c r="ET254" s="114" t="s">
        <v>30</v>
      </c>
      <c r="EU254" s="114" t="s">
        <v>30</v>
      </c>
      <c r="EV254" s="70" t="s">
        <v>30</v>
      </c>
      <c r="EW254" s="4" t="s">
        <v>30</v>
      </c>
      <c r="EX254" s="4" t="s">
        <v>30</v>
      </c>
      <c r="EY254" s="4" t="s">
        <v>30</v>
      </c>
      <c r="EZ254" s="70" t="s">
        <v>30</v>
      </c>
      <c r="FA254" s="209"/>
      <c r="FB254" s="212"/>
      <c r="FC254" s="132">
        <v>44260</v>
      </c>
      <c r="FD254" s="186" t="s">
        <v>30</v>
      </c>
      <c r="FE254" s="186" t="s">
        <v>30</v>
      </c>
      <c r="FF254" s="186" t="s">
        <v>30</v>
      </c>
      <c r="FG254" s="186" t="s">
        <v>30</v>
      </c>
      <c r="FH254" s="70" t="s">
        <v>30</v>
      </c>
      <c r="FI254" s="4" t="s">
        <v>30</v>
      </c>
      <c r="FJ254" s="4" t="s">
        <v>30</v>
      </c>
      <c r="FK254" s="4" t="s">
        <v>30</v>
      </c>
      <c r="FL254" s="4" t="s">
        <v>30</v>
      </c>
      <c r="FM254" s="209"/>
      <c r="FN254" s="212"/>
      <c r="FO254" s="132">
        <v>44260</v>
      </c>
      <c r="FP254" s="71">
        <v>39.799999999999997</v>
      </c>
      <c r="FQ254" s="71">
        <v>32.200000000000003</v>
      </c>
      <c r="FR254" s="71">
        <v>5.5</v>
      </c>
      <c r="FS254" s="71">
        <v>13.5</v>
      </c>
      <c r="FT254" s="70">
        <f t="shared" si="649"/>
        <v>6.5</v>
      </c>
      <c r="FU254" s="4" t="str">
        <f t="shared" si="650"/>
        <v>10</v>
      </c>
      <c r="FV254" s="4" t="str">
        <f t="shared" si="651"/>
        <v>3</v>
      </c>
      <c r="FW254" s="4" t="str">
        <f t="shared" si="652"/>
        <v>3</v>
      </c>
      <c r="FX254" s="4" t="str">
        <f t="shared" si="653"/>
        <v>10</v>
      </c>
      <c r="FY254" s="209"/>
      <c r="FZ254" s="212"/>
      <c r="GA254" s="132">
        <v>44260</v>
      </c>
      <c r="GB254" s="189" t="s">
        <v>35</v>
      </c>
      <c r="GC254" s="187" t="s">
        <v>30</v>
      </c>
      <c r="GD254" s="187" t="s">
        <v>30</v>
      </c>
      <c r="GE254" s="188" t="s">
        <v>30</v>
      </c>
      <c r="GF254" s="70" t="s">
        <v>30</v>
      </c>
      <c r="GG254" s="4" t="s">
        <v>30</v>
      </c>
      <c r="GH254" s="4" t="s">
        <v>30</v>
      </c>
      <c r="GI254" s="4" t="s">
        <v>30</v>
      </c>
      <c r="GJ254" s="4" t="s">
        <v>30</v>
      </c>
      <c r="GK254" s="209"/>
      <c r="GL254" s="212"/>
      <c r="GM254" s="132">
        <v>44260</v>
      </c>
      <c r="GN254" s="71">
        <v>60.1</v>
      </c>
      <c r="GO254" s="71">
        <v>27.2</v>
      </c>
      <c r="GP254" s="71">
        <v>4.4000000000000004</v>
      </c>
      <c r="GQ254" s="71">
        <v>20.8</v>
      </c>
      <c r="GR254" s="70">
        <f t="shared" si="654"/>
        <v>7.25</v>
      </c>
      <c r="GS254" s="4" t="str">
        <f t="shared" si="655"/>
        <v>10</v>
      </c>
      <c r="GT254" s="4" t="str">
        <f t="shared" si="656"/>
        <v>3</v>
      </c>
      <c r="GU254" s="4" t="str">
        <f t="shared" si="657"/>
        <v>6</v>
      </c>
      <c r="GV254" s="4" t="str">
        <f t="shared" si="658"/>
        <v>10</v>
      </c>
      <c r="GW254" s="209"/>
      <c r="GX254" s="212"/>
      <c r="GY254" s="132">
        <v>44260</v>
      </c>
      <c r="GZ254" s="71">
        <v>234</v>
      </c>
      <c r="HA254" s="71">
        <v>19.2</v>
      </c>
      <c r="HB254" s="71">
        <v>6.1</v>
      </c>
      <c r="HC254" s="71">
        <v>70.099999999999994</v>
      </c>
      <c r="HD254" s="70">
        <f t="shared" si="659"/>
        <v>6</v>
      </c>
      <c r="HE254" s="4" t="str">
        <f t="shared" si="660"/>
        <v>10</v>
      </c>
      <c r="HF254" s="4" t="str">
        <f t="shared" si="661"/>
        <v>1</v>
      </c>
      <c r="HG254" s="4" t="str">
        <f t="shared" si="662"/>
        <v>3</v>
      </c>
      <c r="HH254" s="4" t="str">
        <f t="shared" si="663"/>
        <v>10</v>
      </c>
      <c r="HI254" s="209"/>
      <c r="HJ254" s="212"/>
      <c r="HK254" s="132">
        <v>44260</v>
      </c>
      <c r="HL254" s="71">
        <v>139</v>
      </c>
      <c r="HM254" s="71">
        <v>28.2</v>
      </c>
      <c r="HN254" s="71">
        <v>5.5</v>
      </c>
      <c r="HO254" s="71">
        <v>28.4</v>
      </c>
      <c r="HP254" s="70">
        <f t="shared" si="664"/>
        <v>6.5</v>
      </c>
      <c r="HQ254" s="4" t="str">
        <f t="shared" si="665"/>
        <v>10</v>
      </c>
      <c r="HR254" s="4" t="str">
        <f t="shared" si="666"/>
        <v>3</v>
      </c>
      <c r="HS254" s="4" t="str">
        <f t="shared" si="667"/>
        <v>3</v>
      </c>
      <c r="HT254" s="4" t="str">
        <f t="shared" si="668"/>
        <v>10</v>
      </c>
    </row>
    <row r="255" spans="1:228" x14ac:dyDescent="0.25">
      <c r="A255" s="209"/>
      <c r="B255" s="212"/>
      <c r="C255" s="157">
        <v>44293</v>
      </c>
      <c r="D255" s="158" t="s">
        <v>30</v>
      </c>
      <c r="E255" s="159" t="s">
        <v>30</v>
      </c>
      <c r="F255" s="159" t="s">
        <v>30</v>
      </c>
      <c r="G255" s="160" t="s">
        <v>30</v>
      </c>
      <c r="H255" s="70" t="s">
        <v>30</v>
      </c>
      <c r="I255" s="4" t="s">
        <v>30</v>
      </c>
      <c r="J255" s="4" t="s">
        <v>30</v>
      </c>
      <c r="K255" s="4" t="s">
        <v>30</v>
      </c>
      <c r="L255" s="4" t="s">
        <v>30</v>
      </c>
      <c r="M255" s="209"/>
      <c r="N255" s="212"/>
      <c r="O255" s="157">
        <v>44293</v>
      </c>
      <c r="P255" s="56">
        <v>1</v>
      </c>
      <c r="Q255" s="56">
        <v>9.6999999999999993</v>
      </c>
      <c r="R255" s="56">
        <v>7.4</v>
      </c>
      <c r="S255" s="56">
        <v>7.0000000000000007E-2</v>
      </c>
      <c r="T255" s="70">
        <f t="shared" si="614"/>
        <v>1</v>
      </c>
      <c r="U255" s="4" t="str">
        <f t="shared" si="615"/>
        <v>1</v>
      </c>
      <c r="V255" s="4" t="str">
        <f t="shared" si="616"/>
        <v>1</v>
      </c>
      <c r="W255" s="4" t="str">
        <f t="shared" si="617"/>
        <v>1</v>
      </c>
      <c r="X255" s="4" t="str">
        <f t="shared" si="618"/>
        <v>1</v>
      </c>
      <c r="Y255" s="209"/>
      <c r="Z255" s="212"/>
      <c r="AA255" s="157">
        <v>44293</v>
      </c>
      <c r="AB255" s="173" t="s">
        <v>30</v>
      </c>
      <c r="AC255" s="179" t="s">
        <v>30</v>
      </c>
      <c r="AD255" s="173" t="s">
        <v>30</v>
      </c>
      <c r="AE255" s="180" t="s">
        <v>30</v>
      </c>
      <c r="AF255" s="70" t="s">
        <v>30</v>
      </c>
      <c r="AG255" s="4" t="s">
        <v>30</v>
      </c>
      <c r="AH255" s="4" t="s">
        <v>30</v>
      </c>
      <c r="AI255" s="4" t="s">
        <v>30</v>
      </c>
      <c r="AJ255" s="4" t="s">
        <v>30</v>
      </c>
      <c r="AK255" s="209"/>
      <c r="AL255" s="212"/>
      <c r="AM255" s="157">
        <v>44293</v>
      </c>
      <c r="AN255" s="190">
        <v>12.9</v>
      </c>
      <c r="AO255" s="190">
        <v>19.600000000000001</v>
      </c>
      <c r="AP255" s="190">
        <v>0.8</v>
      </c>
      <c r="AQ255" s="190">
        <v>14</v>
      </c>
      <c r="AR255" s="70">
        <f t="shared" si="619"/>
        <v>6.75</v>
      </c>
      <c r="AS255" s="4" t="str">
        <f t="shared" ref="AS255" si="674">IF(AN255&lt;=3,"1",IF(AN255&lt;5,"3",IF(AN255&lt;=15,"6",IF(AN255&gt;15,"10"))))</f>
        <v>6</v>
      </c>
      <c r="AT255" s="4" t="str">
        <f t="shared" ref="AT255" si="675">IF(AO255&lt;=20,"1",IF(AO255&lt;=49.9,"3",IF(AO255&lt;=100,"6",IF(AO255&gt;100,"10"))))</f>
        <v>1</v>
      </c>
      <c r="AU255" s="4" t="str">
        <f t="shared" ref="AU255" si="676">IF(AP255&gt;=6.5,"1",IF(AP255&gt;=4.6,"3",IF(AP255&gt;=2,"6",IF(AP255&gt;=0,"10"))))</f>
        <v>10</v>
      </c>
      <c r="AV255" s="4" t="str">
        <f t="shared" ref="AV255" si="677">IF(AQ255&lt;=0.5,"1",IF(AQ255&lt;1,"3",IF(AQ255&lt;=3,"6",IF(AQ255&gt;=3,"10"))))</f>
        <v>10</v>
      </c>
      <c r="AW255" s="209"/>
      <c r="AX255" s="212"/>
      <c r="AY255" s="157">
        <v>44293</v>
      </c>
      <c r="AZ255" s="56">
        <v>3.9</v>
      </c>
      <c r="BA255" s="56">
        <v>15</v>
      </c>
      <c r="BB255" s="56">
        <v>3.4</v>
      </c>
      <c r="BC255" s="56">
        <v>8.83</v>
      </c>
      <c r="BD255" s="70">
        <f t="shared" si="624"/>
        <v>5</v>
      </c>
      <c r="BE255" s="4" t="str">
        <f t="shared" si="625"/>
        <v>3</v>
      </c>
      <c r="BF255" s="4" t="str">
        <f t="shared" si="626"/>
        <v>1</v>
      </c>
      <c r="BG255" s="4" t="str">
        <f t="shared" si="627"/>
        <v>6</v>
      </c>
      <c r="BH255" s="4" t="str">
        <f t="shared" si="628"/>
        <v>10</v>
      </c>
      <c r="BI255" s="209"/>
      <c r="BJ255" s="212"/>
      <c r="BK255" s="157">
        <v>44293</v>
      </c>
      <c r="BL255" s="56">
        <v>1.9</v>
      </c>
      <c r="BM255" s="56">
        <v>17.399999999999999</v>
      </c>
      <c r="BN255" s="56">
        <v>2.2999999999999998</v>
      </c>
      <c r="BO255" s="56">
        <v>3.94</v>
      </c>
      <c r="BP255" s="70">
        <f t="shared" si="629"/>
        <v>4.5</v>
      </c>
      <c r="BQ255" s="4" t="str">
        <f t="shared" si="630"/>
        <v>1</v>
      </c>
      <c r="BR255" s="4" t="str">
        <f t="shared" si="631"/>
        <v>1</v>
      </c>
      <c r="BS255" s="4" t="str">
        <f t="shared" si="632"/>
        <v>6</v>
      </c>
      <c r="BT255" s="4" t="str">
        <f t="shared" si="633"/>
        <v>10</v>
      </c>
      <c r="BU255" s="209"/>
      <c r="BV255" s="212"/>
      <c r="BW255" s="157">
        <v>44287</v>
      </c>
      <c r="BX255" s="56">
        <v>268</v>
      </c>
      <c r="BY255" s="56">
        <v>174</v>
      </c>
      <c r="BZ255" s="56">
        <v>5.8</v>
      </c>
      <c r="CA255" s="56">
        <v>81</v>
      </c>
      <c r="CB255" s="70">
        <f t="shared" si="634"/>
        <v>8.25</v>
      </c>
      <c r="CC255" s="4" t="str">
        <f t="shared" si="635"/>
        <v>10</v>
      </c>
      <c r="CD255" s="4" t="str">
        <f t="shared" si="636"/>
        <v>10</v>
      </c>
      <c r="CE255" s="4" t="str">
        <f t="shared" si="637"/>
        <v>3</v>
      </c>
      <c r="CF255" s="4" t="str">
        <f t="shared" si="638"/>
        <v>10</v>
      </c>
      <c r="CG255" s="209"/>
      <c r="CH255" s="212"/>
      <c r="CI255" s="157">
        <v>44287</v>
      </c>
      <c r="CJ255" s="187" t="s">
        <v>30</v>
      </c>
      <c r="CK255" s="187" t="s">
        <v>30</v>
      </c>
      <c r="CL255" s="187" t="s">
        <v>30</v>
      </c>
      <c r="CM255" s="188" t="s">
        <v>30</v>
      </c>
      <c r="CN255" s="70" t="s">
        <v>30</v>
      </c>
      <c r="CO255" s="4" t="s">
        <v>30</v>
      </c>
      <c r="CP255" s="4" t="s">
        <v>30</v>
      </c>
      <c r="CQ255" s="4" t="s">
        <v>30</v>
      </c>
      <c r="CR255" s="4" t="s">
        <v>30</v>
      </c>
      <c r="CS255" s="209"/>
      <c r="CT255" s="212"/>
      <c r="CU255" s="157">
        <v>44287</v>
      </c>
      <c r="CV255" s="71" t="s">
        <v>77</v>
      </c>
      <c r="CW255" s="71" t="s">
        <v>77</v>
      </c>
      <c r="CX255" s="71" t="s">
        <v>77</v>
      </c>
      <c r="CY255" s="71" t="s">
        <v>77</v>
      </c>
      <c r="CZ255" s="70" t="s">
        <v>78</v>
      </c>
      <c r="DA255" s="70" t="s">
        <v>78</v>
      </c>
      <c r="DB255" s="70" t="s">
        <v>78</v>
      </c>
      <c r="DC255" s="70" t="s">
        <v>78</v>
      </c>
      <c r="DD255" s="70" t="s">
        <v>78</v>
      </c>
      <c r="DE255" s="209"/>
      <c r="DF255" s="212"/>
      <c r="DG255" s="157">
        <v>44287</v>
      </c>
      <c r="DH255" s="185" t="s">
        <v>30</v>
      </c>
      <c r="DI255" s="185" t="s">
        <v>30</v>
      </c>
      <c r="DJ255" s="185" t="s">
        <v>30</v>
      </c>
      <c r="DK255" s="185" t="s">
        <v>30</v>
      </c>
      <c r="DL255" s="70" t="s">
        <v>30</v>
      </c>
      <c r="DM255" s="4" t="s">
        <v>30</v>
      </c>
      <c r="DN255" s="4" t="s">
        <v>30</v>
      </c>
      <c r="DO255" s="4" t="s">
        <v>30</v>
      </c>
      <c r="DP255" s="4" t="s">
        <v>30</v>
      </c>
      <c r="DQ255" s="209"/>
      <c r="DR255" s="212"/>
      <c r="DS255" s="157">
        <v>44287</v>
      </c>
      <c r="DT255" s="185" t="s">
        <v>30</v>
      </c>
      <c r="DU255" s="185" t="s">
        <v>30</v>
      </c>
      <c r="DV255" s="185" t="s">
        <v>30</v>
      </c>
      <c r="DW255" s="185" t="s">
        <v>30</v>
      </c>
      <c r="DX255" s="70" t="s">
        <v>30</v>
      </c>
      <c r="DY255" s="4" t="s">
        <v>30</v>
      </c>
      <c r="DZ255" s="4" t="s">
        <v>30</v>
      </c>
      <c r="EA255" s="4" t="s">
        <v>30</v>
      </c>
      <c r="EB255" s="4" t="s">
        <v>30</v>
      </c>
      <c r="EC255" s="209"/>
      <c r="ED255" s="212"/>
      <c r="EE255" s="157">
        <v>44287</v>
      </c>
      <c r="EF255" s="56">
        <v>36.9</v>
      </c>
      <c r="EG255" s="56">
        <v>17.399999999999999</v>
      </c>
      <c r="EH255" s="56">
        <v>5.8</v>
      </c>
      <c r="EI255" s="56">
        <v>11.7</v>
      </c>
      <c r="EJ255" s="70">
        <f t="shared" si="644"/>
        <v>6</v>
      </c>
      <c r="EK255" s="4" t="str">
        <f t="shared" si="645"/>
        <v>10</v>
      </c>
      <c r="EL255" s="4" t="str">
        <f t="shared" si="646"/>
        <v>1</v>
      </c>
      <c r="EM255" s="4" t="str">
        <f t="shared" si="647"/>
        <v>3</v>
      </c>
      <c r="EN255" s="4" t="str">
        <f t="shared" si="648"/>
        <v>10</v>
      </c>
      <c r="EO255" s="209"/>
      <c r="EP255" s="212"/>
      <c r="EQ255" s="157">
        <v>44287</v>
      </c>
      <c r="ER255" s="114" t="s">
        <v>30</v>
      </c>
      <c r="ES255" s="114" t="s">
        <v>30</v>
      </c>
      <c r="ET255" s="114" t="s">
        <v>30</v>
      </c>
      <c r="EU255" s="114" t="s">
        <v>30</v>
      </c>
      <c r="EV255" s="70" t="s">
        <v>30</v>
      </c>
      <c r="EW255" s="4" t="s">
        <v>30</v>
      </c>
      <c r="EX255" s="4" t="s">
        <v>30</v>
      </c>
      <c r="EY255" s="4" t="s">
        <v>30</v>
      </c>
      <c r="EZ255" s="70" t="s">
        <v>30</v>
      </c>
      <c r="FA255" s="209"/>
      <c r="FB255" s="212"/>
      <c r="FC255" s="157">
        <v>44287</v>
      </c>
      <c r="FD255" s="186" t="s">
        <v>30</v>
      </c>
      <c r="FE255" s="186" t="s">
        <v>30</v>
      </c>
      <c r="FF255" s="186" t="s">
        <v>30</v>
      </c>
      <c r="FG255" s="186" t="s">
        <v>30</v>
      </c>
      <c r="FH255" s="70" t="s">
        <v>30</v>
      </c>
      <c r="FI255" s="4" t="s">
        <v>30</v>
      </c>
      <c r="FJ255" s="4" t="s">
        <v>30</v>
      </c>
      <c r="FK255" s="4" t="s">
        <v>30</v>
      </c>
      <c r="FL255" s="4" t="s">
        <v>30</v>
      </c>
      <c r="FM255" s="209"/>
      <c r="FN255" s="212"/>
      <c r="FO255" s="157">
        <v>44287</v>
      </c>
      <c r="FP255" s="56">
        <v>38.1</v>
      </c>
      <c r="FQ255" s="56">
        <v>20.8</v>
      </c>
      <c r="FR255" s="56">
        <v>5.3</v>
      </c>
      <c r="FS255" s="56">
        <v>7.2</v>
      </c>
      <c r="FT255" s="70">
        <f t="shared" si="649"/>
        <v>6.5</v>
      </c>
      <c r="FU255" s="4" t="str">
        <f t="shared" si="650"/>
        <v>10</v>
      </c>
      <c r="FV255" s="4" t="str">
        <f t="shared" si="651"/>
        <v>3</v>
      </c>
      <c r="FW255" s="4" t="str">
        <f t="shared" si="652"/>
        <v>3</v>
      </c>
      <c r="FX255" s="4" t="str">
        <f t="shared" si="653"/>
        <v>10</v>
      </c>
      <c r="FY255" s="209"/>
      <c r="FZ255" s="212"/>
      <c r="GA255" s="157">
        <v>44287</v>
      </c>
      <c r="GB255" s="189" t="s">
        <v>35</v>
      </c>
      <c r="GC255" s="187" t="s">
        <v>30</v>
      </c>
      <c r="GD255" s="187" t="s">
        <v>30</v>
      </c>
      <c r="GE255" s="188" t="s">
        <v>30</v>
      </c>
      <c r="GF255" s="70" t="s">
        <v>30</v>
      </c>
      <c r="GG255" s="4" t="s">
        <v>30</v>
      </c>
      <c r="GH255" s="4" t="s">
        <v>30</v>
      </c>
      <c r="GI255" s="4" t="s">
        <v>30</v>
      </c>
      <c r="GJ255" s="4" t="s">
        <v>30</v>
      </c>
      <c r="GK255" s="209"/>
      <c r="GL255" s="212"/>
      <c r="GM255" s="157">
        <v>44287</v>
      </c>
      <c r="GN255" s="56">
        <v>37.4</v>
      </c>
      <c r="GO255" s="56">
        <v>18.600000000000001</v>
      </c>
      <c r="GP255" s="56">
        <v>5.9</v>
      </c>
      <c r="GQ255" s="56">
        <v>8.23</v>
      </c>
      <c r="GR255" s="70">
        <f t="shared" si="654"/>
        <v>6</v>
      </c>
      <c r="GS255" s="4" t="str">
        <f t="shared" si="655"/>
        <v>10</v>
      </c>
      <c r="GT255" s="4" t="str">
        <f t="shared" si="656"/>
        <v>1</v>
      </c>
      <c r="GU255" s="4" t="str">
        <f t="shared" si="657"/>
        <v>3</v>
      </c>
      <c r="GV255" s="4" t="str">
        <f t="shared" si="658"/>
        <v>10</v>
      </c>
      <c r="GW255" s="209"/>
      <c r="GX255" s="212"/>
      <c r="GY255" s="157">
        <v>44287</v>
      </c>
      <c r="GZ255" s="56">
        <v>133</v>
      </c>
      <c r="HA255" s="56">
        <v>21.8</v>
      </c>
      <c r="HB255" s="56">
        <v>2.2000000000000002</v>
      </c>
      <c r="HC255" s="56">
        <v>73.400000000000006</v>
      </c>
      <c r="HD255" s="70">
        <f t="shared" si="659"/>
        <v>7.25</v>
      </c>
      <c r="HE255" s="4" t="str">
        <f t="shared" si="660"/>
        <v>10</v>
      </c>
      <c r="HF255" s="4" t="str">
        <f t="shared" si="661"/>
        <v>3</v>
      </c>
      <c r="HG255" s="4" t="str">
        <f t="shared" si="662"/>
        <v>6</v>
      </c>
      <c r="HH255" s="4" t="str">
        <f t="shared" si="663"/>
        <v>10</v>
      </c>
      <c r="HI255" s="209"/>
      <c r="HJ255" s="212"/>
      <c r="HK255" s="157">
        <v>44287</v>
      </c>
      <c r="HL255" s="56">
        <v>65.099999999999994</v>
      </c>
      <c r="HM255" s="56">
        <v>16.100000000000001</v>
      </c>
      <c r="HN255" s="56">
        <v>2.5</v>
      </c>
      <c r="HO255" s="56">
        <v>36.9</v>
      </c>
      <c r="HP255" s="70">
        <f t="shared" si="664"/>
        <v>6.75</v>
      </c>
      <c r="HQ255" s="4" t="str">
        <f t="shared" si="665"/>
        <v>10</v>
      </c>
      <c r="HR255" s="4" t="str">
        <f t="shared" si="666"/>
        <v>1</v>
      </c>
      <c r="HS255" s="4" t="str">
        <f t="shared" si="667"/>
        <v>6</v>
      </c>
      <c r="HT255" s="4" t="str">
        <f t="shared" si="668"/>
        <v>10</v>
      </c>
    </row>
    <row r="256" spans="1:228" x14ac:dyDescent="0.25">
      <c r="A256" s="209"/>
      <c r="B256" s="212"/>
      <c r="C256" s="157">
        <v>44321</v>
      </c>
      <c r="D256" s="158" t="s">
        <v>30</v>
      </c>
      <c r="E256" s="159" t="s">
        <v>30</v>
      </c>
      <c r="F256" s="159" t="s">
        <v>30</v>
      </c>
      <c r="G256" s="160" t="s">
        <v>30</v>
      </c>
      <c r="H256" s="70" t="s">
        <v>30</v>
      </c>
      <c r="I256" s="4" t="s">
        <v>30</v>
      </c>
      <c r="J256" s="4" t="s">
        <v>30</v>
      </c>
      <c r="K256" s="4" t="s">
        <v>30</v>
      </c>
      <c r="L256" s="4" t="s">
        <v>30</v>
      </c>
      <c r="M256" s="209"/>
      <c r="N256" s="212"/>
      <c r="O256" s="157">
        <v>44321</v>
      </c>
      <c r="P256" s="158">
        <v>1</v>
      </c>
      <c r="Q256" s="159">
        <v>8.6</v>
      </c>
      <c r="R256" s="159">
        <v>7.6</v>
      </c>
      <c r="S256" s="160">
        <v>0.03</v>
      </c>
      <c r="T256" s="70">
        <f t="shared" si="614"/>
        <v>1</v>
      </c>
      <c r="U256" s="4" t="str">
        <f t="shared" si="615"/>
        <v>1</v>
      </c>
      <c r="V256" s="4" t="str">
        <f t="shared" si="616"/>
        <v>1</v>
      </c>
      <c r="W256" s="4" t="str">
        <f t="shared" si="617"/>
        <v>1</v>
      </c>
      <c r="X256" s="4" t="str">
        <f t="shared" si="618"/>
        <v>1</v>
      </c>
      <c r="Y256" s="209"/>
      <c r="Z256" s="212"/>
      <c r="AA256" s="157">
        <v>44321</v>
      </c>
      <c r="AB256" s="158" t="s">
        <v>30</v>
      </c>
      <c r="AC256" s="159" t="s">
        <v>30</v>
      </c>
      <c r="AD256" s="159" t="s">
        <v>30</v>
      </c>
      <c r="AE256" s="160" t="s">
        <v>30</v>
      </c>
      <c r="AF256" s="70" t="s">
        <v>30</v>
      </c>
      <c r="AG256" s="4" t="s">
        <v>30</v>
      </c>
      <c r="AH256" s="4" t="s">
        <v>30</v>
      </c>
      <c r="AI256" s="4" t="s">
        <v>30</v>
      </c>
      <c r="AJ256" s="4" t="s">
        <v>30</v>
      </c>
      <c r="AK256" s="209"/>
      <c r="AL256" s="212"/>
      <c r="AM256" s="157">
        <v>44321</v>
      </c>
      <c r="AN256" s="158">
        <v>29.1</v>
      </c>
      <c r="AO256" s="159">
        <v>20.8</v>
      </c>
      <c r="AP256" s="159">
        <v>4.5999999999999996</v>
      </c>
      <c r="AQ256" s="160">
        <v>15</v>
      </c>
      <c r="AR256" s="70">
        <f t="shared" si="619"/>
        <v>6.5</v>
      </c>
      <c r="AS256" s="4" t="str">
        <f t="shared" si="620"/>
        <v>10</v>
      </c>
      <c r="AT256" s="4" t="str">
        <f t="shared" si="621"/>
        <v>3</v>
      </c>
      <c r="AU256" s="4" t="str">
        <f t="shared" si="622"/>
        <v>3</v>
      </c>
      <c r="AV256" s="4" t="str">
        <f t="shared" si="623"/>
        <v>10</v>
      </c>
      <c r="AW256" s="209"/>
      <c r="AX256" s="212"/>
      <c r="AY256" s="157">
        <v>44321</v>
      </c>
      <c r="AZ256" s="158">
        <v>4.9000000000000004</v>
      </c>
      <c r="BA256" s="159">
        <v>18.8</v>
      </c>
      <c r="BB256" s="159">
        <v>4.5</v>
      </c>
      <c r="BC256" s="160">
        <v>8.36</v>
      </c>
      <c r="BD256" s="70">
        <f t="shared" si="624"/>
        <v>5</v>
      </c>
      <c r="BE256" s="4" t="str">
        <f t="shared" si="625"/>
        <v>3</v>
      </c>
      <c r="BF256" s="4" t="str">
        <f t="shared" si="626"/>
        <v>1</v>
      </c>
      <c r="BG256" s="4" t="str">
        <f t="shared" si="627"/>
        <v>6</v>
      </c>
      <c r="BH256" s="4" t="str">
        <f t="shared" si="628"/>
        <v>10</v>
      </c>
      <c r="BI256" s="209"/>
      <c r="BJ256" s="212"/>
      <c r="BK256" s="157">
        <v>44321</v>
      </c>
      <c r="BL256" s="158">
        <v>2.5</v>
      </c>
      <c r="BM256" s="159">
        <v>10.6</v>
      </c>
      <c r="BN256" s="159">
        <v>1.6</v>
      </c>
      <c r="BO256" s="160">
        <v>3.08</v>
      </c>
      <c r="BP256" s="70">
        <f t="shared" si="629"/>
        <v>5.5</v>
      </c>
      <c r="BQ256" s="4" t="str">
        <f t="shared" si="630"/>
        <v>1</v>
      </c>
      <c r="BR256" s="4" t="str">
        <f t="shared" si="631"/>
        <v>1</v>
      </c>
      <c r="BS256" s="4" t="str">
        <f t="shared" si="632"/>
        <v>10</v>
      </c>
      <c r="BT256" s="4" t="str">
        <f t="shared" si="633"/>
        <v>10</v>
      </c>
      <c r="BU256" s="209"/>
      <c r="BV256" s="212"/>
      <c r="BW256" s="157">
        <v>44323</v>
      </c>
      <c r="BX256" s="158">
        <v>127</v>
      </c>
      <c r="BY256" s="159">
        <v>20.9</v>
      </c>
      <c r="BZ256" s="159">
        <v>2.1</v>
      </c>
      <c r="CA256" s="160">
        <v>47.7</v>
      </c>
      <c r="CB256" s="70">
        <f t="shared" si="634"/>
        <v>7.25</v>
      </c>
      <c r="CC256" s="4" t="str">
        <f t="shared" si="635"/>
        <v>10</v>
      </c>
      <c r="CD256" s="4" t="str">
        <f t="shared" si="636"/>
        <v>3</v>
      </c>
      <c r="CE256" s="4" t="str">
        <f t="shared" si="637"/>
        <v>6</v>
      </c>
      <c r="CF256" s="4" t="str">
        <f t="shared" si="638"/>
        <v>10</v>
      </c>
      <c r="CG256" s="209"/>
      <c r="CH256" s="212"/>
      <c r="CI256" s="157">
        <v>44323</v>
      </c>
      <c r="CJ256" s="187" t="s">
        <v>30</v>
      </c>
      <c r="CK256" s="187" t="s">
        <v>30</v>
      </c>
      <c r="CL256" s="187" t="s">
        <v>30</v>
      </c>
      <c r="CM256" s="188" t="s">
        <v>30</v>
      </c>
      <c r="CN256" s="70" t="s">
        <v>30</v>
      </c>
      <c r="CO256" s="4" t="s">
        <v>30</v>
      </c>
      <c r="CP256" s="4" t="s">
        <v>30</v>
      </c>
      <c r="CQ256" s="4" t="s">
        <v>30</v>
      </c>
      <c r="CR256" s="4" t="s">
        <v>30</v>
      </c>
      <c r="CS256" s="209"/>
      <c r="CT256" s="212"/>
      <c r="CU256" s="157">
        <v>44323</v>
      </c>
      <c r="CV256" s="71" t="s">
        <v>77</v>
      </c>
      <c r="CW256" s="71" t="s">
        <v>77</v>
      </c>
      <c r="CX256" s="71" t="s">
        <v>77</v>
      </c>
      <c r="CY256" s="71" t="s">
        <v>77</v>
      </c>
      <c r="CZ256" s="70" t="s">
        <v>78</v>
      </c>
      <c r="DA256" s="70" t="s">
        <v>78</v>
      </c>
      <c r="DB256" s="70" t="s">
        <v>78</v>
      </c>
      <c r="DC256" s="70" t="s">
        <v>78</v>
      </c>
      <c r="DD256" s="70" t="s">
        <v>78</v>
      </c>
      <c r="DE256" s="209"/>
      <c r="DF256" s="212"/>
      <c r="DG256" s="157">
        <v>44323</v>
      </c>
      <c r="DH256" s="185" t="s">
        <v>30</v>
      </c>
      <c r="DI256" s="185" t="s">
        <v>30</v>
      </c>
      <c r="DJ256" s="185" t="s">
        <v>30</v>
      </c>
      <c r="DK256" s="185" t="s">
        <v>30</v>
      </c>
      <c r="DL256" s="70" t="s">
        <v>30</v>
      </c>
      <c r="DM256" s="4" t="s">
        <v>30</v>
      </c>
      <c r="DN256" s="4" t="s">
        <v>30</v>
      </c>
      <c r="DO256" s="4" t="s">
        <v>30</v>
      </c>
      <c r="DP256" s="4" t="s">
        <v>30</v>
      </c>
      <c r="DQ256" s="209"/>
      <c r="DR256" s="212"/>
      <c r="DS256" s="157">
        <v>44323</v>
      </c>
      <c r="DT256" s="185" t="s">
        <v>30</v>
      </c>
      <c r="DU256" s="185" t="s">
        <v>30</v>
      </c>
      <c r="DV256" s="185" t="s">
        <v>30</v>
      </c>
      <c r="DW256" s="185" t="s">
        <v>30</v>
      </c>
      <c r="DX256" s="70" t="s">
        <v>30</v>
      </c>
      <c r="DY256" s="4" t="s">
        <v>30</v>
      </c>
      <c r="DZ256" s="4" t="s">
        <v>30</v>
      </c>
      <c r="EA256" s="4" t="s">
        <v>30</v>
      </c>
      <c r="EB256" s="4" t="s">
        <v>30</v>
      </c>
      <c r="EC256" s="209"/>
      <c r="ED256" s="212"/>
      <c r="EE256" s="157">
        <v>44323</v>
      </c>
      <c r="EF256" s="158">
        <v>13.5</v>
      </c>
      <c r="EG256" s="159">
        <v>2.5</v>
      </c>
      <c r="EH256" s="159">
        <v>9.1999999999999993</v>
      </c>
      <c r="EI256" s="160">
        <v>0.09</v>
      </c>
      <c r="EJ256" s="70">
        <f t="shared" si="644"/>
        <v>2.25</v>
      </c>
      <c r="EK256" s="4" t="str">
        <f t="shared" si="645"/>
        <v>6</v>
      </c>
      <c r="EL256" s="4" t="str">
        <f t="shared" si="646"/>
        <v>1</v>
      </c>
      <c r="EM256" s="4" t="str">
        <f t="shared" si="647"/>
        <v>1</v>
      </c>
      <c r="EN256" s="4" t="str">
        <f t="shared" si="648"/>
        <v>1</v>
      </c>
      <c r="EO256" s="209"/>
      <c r="EP256" s="212"/>
      <c r="EQ256" s="157">
        <v>44323</v>
      </c>
      <c r="ER256" s="114" t="s">
        <v>30</v>
      </c>
      <c r="ES256" s="114" t="s">
        <v>30</v>
      </c>
      <c r="ET256" s="114" t="s">
        <v>30</v>
      </c>
      <c r="EU256" s="114" t="s">
        <v>30</v>
      </c>
      <c r="EV256" s="70" t="s">
        <v>30</v>
      </c>
      <c r="EW256" s="4" t="s">
        <v>30</v>
      </c>
      <c r="EX256" s="4" t="s">
        <v>30</v>
      </c>
      <c r="EY256" s="4" t="s">
        <v>30</v>
      </c>
      <c r="EZ256" s="70" t="s">
        <v>30</v>
      </c>
      <c r="FA256" s="209"/>
      <c r="FB256" s="212"/>
      <c r="FC256" s="157">
        <v>44323</v>
      </c>
      <c r="FD256" s="186" t="s">
        <v>30</v>
      </c>
      <c r="FE256" s="186" t="s">
        <v>30</v>
      </c>
      <c r="FF256" s="186" t="s">
        <v>30</v>
      </c>
      <c r="FG256" s="186" t="s">
        <v>30</v>
      </c>
      <c r="FH256" s="70" t="s">
        <v>30</v>
      </c>
      <c r="FI256" s="4" t="s">
        <v>30</v>
      </c>
      <c r="FJ256" s="4" t="s">
        <v>30</v>
      </c>
      <c r="FK256" s="4" t="s">
        <v>30</v>
      </c>
      <c r="FL256" s="4" t="s">
        <v>30</v>
      </c>
      <c r="FM256" s="209"/>
      <c r="FN256" s="212"/>
      <c r="FO256" s="157">
        <v>44323</v>
      </c>
      <c r="FP256" s="158">
        <v>19.2</v>
      </c>
      <c r="FQ256" s="159">
        <v>30.4</v>
      </c>
      <c r="FR256" s="159">
        <v>6.8</v>
      </c>
      <c r="FS256" s="160">
        <v>4.8099999999999996</v>
      </c>
      <c r="FT256" s="70">
        <f t="shared" si="649"/>
        <v>6</v>
      </c>
      <c r="FU256" s="4" t="str">
        <f t="shared" si="650"/>
        <v>10</v>
      </c>
      <c r="FV256" s="4" t="str">
        <f t="shared" si="651"/>
        <v>3</v>
      </c>
      <c r="FW256" s="4" t="str">
        <f t="shared" si="652"/>
        <v>1</v>
      </c>
      <c r="FX256" s="4" t="str">
        <f t="shared" si="653"/>
        <v>10</v>
      </c>
      <c r="FY256" s="209"/>
      <c r="FZ256" s="212"/>
      <c r="GA256" s="157">
        <v>44323</v>
      </c>
      <c r="GB256" s="189" t="s">
        <v>35</v>
      </c>
      <c r="GC256" s="187" t="s">
        <v>30</v>
      </c>
      <c r="GD256" s="187" t="s">
        <v>30</v>
      </c>
      <c r="GE256" s="188" t="s">
        <v>30</v>
      </c>
      <c r="GF256" s="70" t="s">
        <v>30</v>
      </c>
      <c r="GG256" s="4" t="s">
        <v>30</v>
      </c>
      <c r="GH256" s="4" t="s">
        <v>30</v>
      </c>
      <c r="GI256" s="4" t="s">
        <v>30</v>
      </c>
      <c r="GJ256" s="4" t="s">
        <v>30</v>
      </c>
      <c r="GK256" s="209"/>
      <c r="GL256" s="212"/>
      <c r="GM256" s="157">
        <v>44323</v>
      </c>
      <c r="GN256" s="158">
        <v>48</v>
      </c>
      <c r="GO256" s="159">
        <v>61.2</v>
      </c>
      <c r="GP256" s="159">
        <v>3</v>
      </c>
      <c r="GQ256" s="160">
        <v>10.1</v>
      </c>
      <c r="GR256" s="70">
        <f t="shared" si="654"/>
        <v>8</v>
      </c>
      <c r="GS256" s="4" t="str">
        <f t="shared" si="655"/>
        <v>10</v>
      </c>
      <c r="GT256" s="4" t="str">
        <f t="shared" si="656"/>
        <v>6</v>
      </c>
      <c r="GU256" s="4" t="str">
        <f t="shared" si="657"/>
        <v>6</v>
      </c>
      <c r="GV256" s="4" t="str">
        <f t="shared" si="658"/>
        <v>10</v>
      </c>
      <c r="GW256" s="209"/>
      <c r="GX256" s="212"/>
      <c r="GY256" s="157">
        <v>44323</v>
      </c>
      <c r="GZ256" s="158">
        <v>114</v>
      </c>
      <c r="HA256" s="159">
        <v>12.1</v>
      </c>
      <c r="HB256" s="159">
        <v>3.5</v>
      </c>
      <c r="HC256" s="160">
        <v>47.6</v>
      </c>
      <c r="HD256" s="70">
        <f t="shared" si="659"/>
        <v>6.75</v>
      </c>
      <c r="HE256" s="4" t="str">
        <f t="shared" si="660"/>
        <v>10</v>
      </c>
      <c r="HF256" s="4" t="str">
        <f t="shared" si="661"/>
        <v>1</v>
      </c>
      <c r="HG256" s="4" t="str">
        <f t="shared" si="662"/>
        <v>6</v>
      </c>
      <c r="HH256" s="4" t="str">
        <f t="shared" si="663"/>
        <v>10</v>
      </c>
      <c r="HI256" s="209"/>
      <c r="HJ256" s="212"/>
      <c r="HK256" s="157">
        <v>44323</v>
      </c>
      <c r="HL256" s="158">
        <v>69</v>
      </c>
      <c r="HM256" s="159">
        <v>22.6</v>
      </c>
      <c r="HN256" s="159">
        <v>2.5</v>
      </c>
      <c r="HO256" s="160">
        <v>30.8</v>
      </c>
      <c r="HP256" s="70">
        <f t="shared" si="664"/>
        <v>7.25</v>
      </c>
      <c r="HQ256" s="4" t="str">
        <f t="shared" si="665"/>
        <v>10</v>
      </c>
      <c r="HR256" s="4" t="str">
        <f t="shared" si="666"/>
        <v>3</v>
      </c>
      <c r="HS256" s="4" t="str">
        <f t="shared" si="667"/>
        <v>6</v>
      </c>
      <c r="HT256" s="4" t="str">
        <f t="shared" si="668"/>
        <v>10</v>
      </c>
    </row>
    <row r="257" spans="1:228" x14ac:dyDescent="0.25">
      <c r="A257" s="209"/>
      <c r="B257" s="212"/>
      <c r="C257" s="161">
        <v>44349</v>
      </c>
      <c r="D257" s="56">
        <v>1.1000000000000001</v>
      </c>
      <c r="E257" s="56">
        <v>204</v>
      </c>
      <c r="F257" s="56">
        <v>6.6</v>
      </c>
      <c r="G257" s="56">
        <v>0.34</v>
      </c>
      <c r="H257" s="70">
        <f t="shared" ref="H257" si="678">(I257+J257+K257+L257)/4</f>
        <v>3.25</v>
      </c>
      <c r="I257" s="4" t="str">
        <f t="shared" ref="I257" si="679">IF(D257&lt;=3,"1",IF(D257&lt;5,"3",IF(D257&lt;=15,"6",IF(D257&gt;15,"10"))))</f>
        <v>1</v>
      </c>
      <c r="J257" s="4" t="str">
        <f t="shared" ref="J257" si="680">IF(E257&lt;=20,"1",IF(E257&lt;=49.9,"3",IF(E257&lt;=100,"6",IF(E257&gt;100,"10"))))</f>
        <v>10</v>
      </c>
      <c r="K257" s="4" t="str">
        <f t="shared" ref="K257" si="681">IF(F257&gt;=6.5,"1",IF(F257&gt;=4.6,"3",IF(F257&gt;=2,"6",IF(F257&gt;=0,"10"))))</f>
        <v>1</v>
      </c>
      <c r="L257" s="4" t="str">
        <f t="shared" ref="L257" si="682">IF(G257&lt;=0.5,"1",IF(G257&lt;1,"3",IF(G257&lt;=3,"6",IF(G257&gt;=3,"10"))))</f>
        <v>1</v>
      </c>
      <c r="M257" s="209"/>
      <c r="N257" s="212"/>
      <c r="O257" s="161">
        <v>44349</v>
      </c>
      <c r="P257" s="162">
        <v>1.4</v>
      </c>
      <c r="Q257" s="163">
        <v>103</v>
      </c>
      <c r="R257" s="163">
        <v>5.8</v>
      </c>
      <c r="S257" s="163">
        <v>0.87</v>
      </c>
      <c r="T257" s="70">
        <f t="shared" si="614"/>
        <v>4.25</v>
      </c>
      <c r="U257" s="4" t="str">
        <f t="shared" si="615"/>
        <v>1</v>
      </c>
      <c r="V257" s="4" t="str">
        <f t="shared" si="616"/>
        <v>10</v>
      </c>
      <c r="W257" s="4" t="str">
        <f t="shared" si="617"/>
        <v>3</v>
      </c>
      <c r="X257" s="4" t="str">
        <f t="shared" si="618"/>
        <v>3</v>
      </c>
      <c r="Y257" s="209"/>
      <c r="Z257" s="212"/>
      <c r="AA257" s="161">
        <v>44349</v>
      </c>
      <c r="AB257" s="158" t="s">
        <v>30</v>
      </c>
      <c r="AC257" s="159" t="s">
        <v>30</v>
      </c>
      <c r="AD257" s="159" t="s">
        <v>30</v>
      </c>
      <c r="AE257" s="160" t="s">
        <v>30</v>
      </c>
      <c r="AF257" s="70" t="s">
        <v>30</v>
      </c>
      <c r="AG257" s="4" t="s">
        <v>30</v>
      </c>
      <c r="AH257" s="4" t="s">
        <v>30</v>
      </c>
      <c r="AI257" s="4" t="s">
        <v>30</v>
      </c>
      <c r="AJ257" s="4" t="s">
        <v>30</v>
      </c>
      <c r="AK257" s="209"/>
      <c r="AL257" s="212"/>
      <c r="AM257" s="161">
        <v>44349</v>
      </c>
      <c r="AN257" s="162">
        <v>3.4</v>
      </c>
      <c r="AO257" s="163">
        <v>126</v>
      </c>
      <c r="AP257" s="163">
        <v>2.5</v>
      </c>
      <c r="AQ257" s="163">
        <v>4.66</v>
      </c>
      <c r="AR257" s="70">
        <f t="shared" si="619"/>
        <v>7.25</v>
      </c>
      <c r="AS257" s="4" t="str">
        <f t="shared" si="620"/>
        <v>3</v>
      </c>
      <c r="AT257" s="4" t="str">
        <f t="shared" si="621"/>
        <v>10</v>
      </c>
      <c r="AU257" s="4" t="str">
        <f t="shared" si="622"/>
        <v>6</v>
      </c>
      <c r="AV257" s="4" t="str">
        <f t="shared" si="623"/>
        <v>10</v>
      </c>
      <c r="AW257" s="209"/>
      <c r="AX257" s="212"/>
      <c r="AY257" s="161">
        <v>44349</v>
      </c>
      <c r="AZ257" s="162">
        <v>3.5</v>
      </c>
      <c r="BA257" s="163">
        <v>90.9</v>
      </c>
      <c r="BB257" s="163">
        <v>0.3</v>
      </c>
      <c r="BC257" s="163">
        <v>3.94</v>
      </c>
      <c r="BD257" s="70">
        <f t="shared" si="624"/>
        <v>7.25</v>
      </c>
      <c r="BE257" s="4" t="str">
        <f t="shared" si="625"/>
        <v>3</v>
      </c>
      <c r="BF257" s="4" t="str">
        <f t="shared" si="626"/>
        <v>6</v>
      </c>
      <c r="BG257" s="4" t="str">
        <f t="shared" si="627"/>
        <v>10</v>
      </c>
      <c r="BH257" s="4" t="str">
        <f t="shared" si="628"/>
        <v>10</v>
      </c>
      <c r="BI257" s="209"/>
      <c r="BJ257" s="212"/>
      <c r="BK257" s="161">
        <v>44349</v>
      </c>
      <c r="BL257" s="162">
        <v>2.2999999999999998</v>
      </c>
      <c r="BM257" s="163">
        <v>49.7</v>
      </c>
      <c r="BN257" s="163">
        <v>0.4</v>
      </c>
      <c r="BO257" s="163">
        <v>3.17</v>
      </c>
      <c r="BP257" s="70">
        <f t="shared" si="629"/>
        <v>6</v>
      </c>
      <c r="BQ257" s="4" t="str">
        <f t="shared" si="630"/>
        <v>1</v>
      </c>
      <c r="BR257" s="4" t="str">
        <f t="shared" si="631"/>
        <v>3</v>
      </c>
      <c r="BS257" s="4" t="str">
        <f t="shared" si="632"/>
        <v>10</v>
      </c>
      <c r="BT257" s="4" t="str">
        <f t="shared" si="633"/>
        <v>10</v>
      </c>
      <c r="BU257" s="209"/>
      <c r="BV257" s="212"/>
      <c r="BW257" s="161">
        <v>44349</v>
      </c>
      <c r="BX257" s="162">
        <v>148</v>
      </c>
      <c r="BY257" s="163">
        <v>13.6</v>
      </c>
      <c r="BZ257" s="163">
        <v>3.9</v>
      </c>
      <c r="CA257" s="163">
        <v>24.4</v>
      </c>
      <c r="CB257" s="70">
        <f t="shared" si="634"/>
        <v>6.75</v>
      </c>
      <c r="CC257" s="4" t="str">
        <f t="shared" si="635"/>
        <v>10</v>
      </c>
      <c r="CD257" s="4" t="str">
        <f t="shared" si="636"/>
        <v>1</v>
      </c>
      <c r="CE257" s="4" t="str">
        <f t="shared" si="637"/>
        <v>6</v>
      </c>
      <c r="CF257" s="4" t="str">
        <f t="shared" si="638"/>
        <v>10</v>
      </c>
      <c r="CG257" s="209"/>
      <c r="CH257" s="212"/>
      <c r="CI257" s="161">
        <v>44349</v>
      </c>
      <c r="CJ257" s="187" t="s">
        <v>30</v>
      </c>
      <c r="CK257" s="187" t="s">
        <v>30</v>
      </c>
      <c r="CL257" s="187" t="s">
        <v>30</v>
      </c>
      <c r="CM257" s="188" t="s">
        <v>30</v>
      </c>
      <c r="CN257" s="70" t="s">
        <v>30</v>
      </c>
      <c r="CO257" s="4" t="s">
        <v>30</v>
      </c>
      <c r="CP257" s="4" t="s">
        <v>30</v>
      </c>
      <c r="CQ257" s="4" t="s">
        <v>30</v>
      </c>
      <c r="CR257" s="4" t="s">
        <v>30</v>
      </c>
      <c r="CS257" s="209"/>
      <c r="CT257" s="212"/>
      <c r="CU257" s="161">
        <v>44349</v>
      </c>
      <c r="CV257" s="71" t="s">
        <v>33</v>
      </c>
      <c r="CW257" s="71" t="s">
        <v>33</v>
      </c>
      <c r="CX257" s="71" t="s">
        <v>33</v>
      </c>
      <c r="CY257" s="71" t="s">
        <v>33</v>
      </c>
      <c r="CZ257" s="70" t="s">
        <v>33</v>
      </c>
      <c r="DA257" s="70" t="s">
        <v>33</v>
      </c>
      <c r="DB257" s="70" t="s">
        <v>33</v>
      </c>
      <c r="DC257" s="70" t="s">
        <v>33</v>
      </c>
      <c r="DD257" s="70" t="s">
        <v>33</v>
      </c>
      <c r="DE257" s="209"/>
      <c r="DF257" s="212"/>
      <c r="DG257" s="161">
        <v>44349</v>
      </c>
      <c r="DH257" s="185" t="s">
        <v>30</v>
      </c>
      <c r="DI257" s="185" t="s">
        <v>30</v>
      </c>
      <c r="DJ257" s="185" t="s">
        <v>30</v>
      </c>
      <c r="DK257" s="185" t="s">
        <v>30</v>
      </c>
      <c r="DL257" s="70" t="s">
        <v>30</v>
      </c>
      <c r="DM257" s="4" t="s">
        <v>30</v>
      </c>
      <c r="DN257" s="4" t="s">
        <v>30</v>
      </c>
      <c r="DO257" s="4" t="s">
        <v>30</v>
      </c>
      <c r="DP257" s="4" t="s">
        <v>30</v>
      </c>
      <c r="DQ257" s="209"/>
      <c r="DR257" s="212"/>
      <c r="DS257" s="161">
        <v>44349</v>
      </c>
      <c r="DT257" s="185" t="s">
        <v>30</v>
      </c>
      <c r="DU257" s="185" t="s">
        <v>30</v>
      </c>
      <c r="DV257" s="185" t="s">
        <v>30</v>
      </c>
      <c r="DW257" s="185" t="s">
        <v>30</v>
      </c>
      <c r="DX257" s="70" t="s">
        <v>30</v>
      </c>
      <c r="DY257" s="4" t="s">
        <v>30</v>
      </c>
      <c r="DZ257" s="4" t="s">
        <v>30</v>
      </c>
      <c r="EA257" s="4" t="s">
        <v>30</v>
      </c>
      <c r="EB257" s="4" t="s">
        <v>30</v>
      </c>
      <c r="EC257" s="209"/>
      <c r="ED257" s="212"/>
      <c r="EE257" s="161">
        <v>44349</v>
      </c>
      <c r="EF257" s="162">
        <v>19.100000000000001</v>
      </c>
      <c r="EG257" s="163">
        <v>10.6</v>
      </c>
      <c r="EH257" s="163">
        <v>4.4000000000000004</v>
      </c>
      <c r="EI257" s="163">
        <v>5</v>
      </c>
      <c r="EJ257" s="70">
        <f t="shared" si="644"/>
        <v>6.75</v>
      </c>
      <c r="EK257" s="4" t="str">
        <f t="shared" si="645"/>
        <v>10</v>
      </c>
      <c r="EL257" s="4" t="str">
        <f t="shared" si="646"/>
        <v>1</v>
      </c>
      <c r="EM257" s="4" t="str">
        <f t="shared" si="647"/>
        <v>6</v>
      </c>
      <c r="EN257" s="4" t="str">
        <f t="shared" si="648"/>
        <v>10</v>
      </c>
      <c r="EO257" s="209"/>
      <c r="EP257" s="212"/>
      <c r="EQ257" s="161">
        <v>44349</v>
      </c>
      <c r="ER257" s="114" t="s">
        <v>30</v>
      </c>
      <c r="ES257" s="114" t="s">
        <v>30</v>
      </c>
      <c r="ET257" s="114" t="s">
        <v>30</v>
      </c>
      <c r="EU257" s="114" t="s">
        <v>30</v>
      </c>
      <c r="EV257" s="70" t="s">
        <v>30</v>
      </c>
      <c r="EW257" s="4" t="s">
        <v>30</v>
      </c>
      <c r="EX257" s="4" t="s">
        <v>30</v>
      </c>
      <c r="EY257" s="4" t="s">
        <v>30</v>
      </c>
      <c r="EZ257" s="70" t="s">
        <v>30</v>
      </c>
      <c r="FA257" s="209"/>
      <c r="FB257" s="212"/>
      <c r="FC257" s="161">
        <v>44349</v>
      </c>
      <c r="FD257" s="186" t="s">
        <v>30</v>
      </c>
      <c r="FE257" s="186" t="s">
        <v>30</v>
      </c>
      <c r="FF257" s="186" t="s">
        <v>30</v>
      </c>
      <c r="FG257" s="186" t="s">
        <v>30</v>
      </c>
      <c r="FH257" s="70" t="s">
        <v>30</v>
      </c>
      <c r="FI257" s="4" t="s">
        <v>30</v>
      </c>
      <c r="FJ257" s="4" t="s">
        <v>30</v>
      </c>
      <c r="FK257" s="4" t="s">
        <v>30</v>
      </c>
      <c r="FL257" s="4" t="s">
        <v>30</v>
      </c>
      <c r="FM257" s="209"/>
      <c r="FN257" s="212"/>
      <c r="FO257" s="161">
        <v>44349</v>
      </c>
      <c r="FP257" s="162">
        <v>15.2</v>
      </c>
      <c r="FQ257" s="163">
        <v>12.1</v>
      </c>
      <c r="FR257" s="163">
        <v>3</v>
      </c>
      <c r="FS257" s="163">
        <v>3.18</v>
      </c>
      <c r="FT257" s="70">
        <f t="shared" si="649"/>
        <v>6.75</v>
      </c>
      <c r="FU257" s="4" t="str">
        <f t="shared" si="650"/>
        <v>10</v>
      </c>
      <c r="FV257" s="4" t="str">
        <f t="shared" si="651"/>
        <v>1</v>
      </c>
      <c r="FW257" s="4" t="str">
        <f t="shared" si="652"/>
        <v>6</v>
      </c>
      <c r="FX257" s="4" t="str">
        <f t="shared" si="653"/>
        <v>10</v>
      </c>
      <c r="FY257" s="209"/>
      <c r="FZ257" s="212"/>
      <c r="GA257" s="161">
        <v>44349</v>
      </c>
      <c r="GB257" s="189" t="s">
        <v>35</v>
      </c>
      <c r="GC257" s="187" t="s">
        <v>30</v>
      </c>
      <c r="GD257" s="187" t="s">
        <v>30</v>
      </c>
      <c r="GE257" s="188" t="s">
        <v>30</v>
      </c>
      <c r="GF257" s="70" t="s">
        <v>30</v>
      </c>
      <c r="GG257" s="4" t="s">
        <v>30</v>
      </c>
      <c r="GH257" s="4" t="s">
        <v>30</v>
      </c>
      <c r="GI257" s="4" t="s">
        <v>30</v>
      </c>
      <c r="GJ257" s="4" t="s">
        <v>30</v>
      </c>
      <c r="GK257" s="209"/>
      <c r="GL257" s="212"/>
      <c r="GM257" s="161">
        <v>44349</v>
      </c>
      <c r="GN257" s="162">
        <v>16.100000000000001</v>
      </c>
      <c r="GO257" s="163">
        <v>8.6</v>
      </c>
      <c r="GP257" s="163">
        <v>5.6</v>
      </c>
      <c r="GQ257" s="163">
        <v>3.65</v>
      </c>
      <c r="GR257" s="70">
        <f t="shared" si="654"/>
        <v>6</v>
      </c>
      <c r="GS257" s="4" t="str">
        <f t="shared" si="655"/>
        <v>10</v>
      </c>
      <c r="GT257" s="4" t="str">
        <f t="shared" si="656"/>
        <v>1</v>
      </c>
      <c r="GU257" s="4" t="str">
        <f t="shared" si="657"/>
        <v>3</v>
      </c>
      <c r="GV257" s="4" t="str">
        <f t="shared" si="658"/>
        <v>10</v>
      </c>
      <c r="GW257" s="209"/>
      <c r="GX257" s="212"/>
      <c r="GY257" s="161">
        <v>44349</v>
      </c>
      <c r="GZ257" s="162">
        <v>34.700000000000003</v>
      </c>
      <c r="HA257" s="163">
        <v>15.4</v>
      </c>
      <c r="HB257" s="163">
        <v>4</v>
      </c>
      <c r="HC257" s="163">
        <v>9.18</v>
      </c>
      <c r="HD257" s="70">
        <f t="shared" si="659"/>
        <v>6.75</v>
      </c>
      <c r="HE257" s="4" t="str">
        <f t="shared" si="660"/>
        <v>10</v>
      </c>
      <c r="HF257" s="4" t="str">
        <f t="shared" si="661"/>
        <v>1</v>
      </c>
      <c r="HG257" s="4" t="str">
        <f t="shared" si="662"/>
        <v>6</v>
      </c>
      <c r="HH257" s="4" t="str">
        <f t="shared" si="663"/>
        <v>10</v>
      </c>
      <c r="HI257" s="209"/>
      <c r="HJ257" s="212"/>
      <c r="HK257" s="161">
        <v>44349</v>
      </c>
      <c r="HL257" s="162">
        <v>18</v>
      </c>
      <c r="HM257" s="163">
        <v>8</v>
      </c>
      <c r="HN257" s="163">
        <v>3.7</v>
      </c>
      <c r="HO257" s="163">
        <v>6.68</v>
      </c>
      <c r="HP257" s="70">
        <f t="shared" si="664"/>
        <v>6.75</v>
      </c>
      <c r="HQ257" s="4" t="str">
        <f t="shared" si="665"/>
        <v>10</v>
      </c>
      <c r="HR257" s="4" t="str">
        <f t="shared" si="666"/>
        <v>1</v>
      </c>
      <c r="HS257" s="4" t="str">
        <f t="shared" si="667"/>
        <v>6</v>
      </c>
      <c r="HT257" s="4" t="str">
        <f t="shared" si="668"/>
        <v>10</v>
      </c>
    </row>
    <row r="258" spans="1:228" x14ac:dyDescent="0.25">
      <c r="A258" s="209"/>
      <c r="B258" s="212"/>
      <c r="C258" s="142">
        <v>44385</v>
      </c>
      <c r="D258" s="158">
        <v>1</v>
      </c>
      <c r="E258" s="159">
        <v>14.4</v>
      </c>
      <c r="F258" s="159">
        <v>7.5</v>
      </c>
      <c r="G258" s="160">
        <v>0.04</v>
      </c>
      <c r="H258" s="70">
        <f t="shared" ref="H258" si="683">(I258+J258+K258+L258)/4</f>
        <v>1</v>
      </c>
      <c r="I258" s="4" t="str">
        <f t="shared" ref="I258" si="684">IF(D258&lt;=3,"1",IF(D258&lt;5,"3",IF(D258&lt;=15,"6",IF(D258&gt;15,"10"))))</f>
        <v>1</v>
      </c>
      <c r="J258" s="4" t="str">
        <f t="shared" ref="J258" si="685">IF(E258&lt;=20,"1",IF(E258&lt;=49.9,"3",IF(E258&lt;=100,"6",IF(E258&gt;100,"10"))))</f>
        <v>1</v>
      </c>
      <c r="K258" s="4" t="str">
        <f t="shared" ref="K258" si="686">IF(F258&gt;=6.5,"1",IF(F258&gt;=4.6,"3",IF(F258&gt;=2,"6",IF(F258&gt;=0,"10"))))</f>
        <v>1</v>
      </c>
      <c r="L258" s="4" t="str">
        <f t="shared" ref="L258" si="687">IF(G258&lt;=0.5,"1",IF(G258&lt;1,"3",IF(G258&lt;=3,"6",IF(G258&gt;=3,"10"))))</f>
        <v>1</v>
      </c>
      <c r="M258" s="209"/>
      <c r="N258" s="212"/>
      <c r="O258" s="142">
        <v>44385</v>
      </c>
      <c r="P258" s="173">
        <v>3</v>
      </c>
      <c r="Q258" s="179">
        <v>21.6</v>
      </c>
      <c r="R258" s="173">
        <v>6.8</v>
      </c>
      <c r="S258" s="180">
        <v>7.0000000000000007E-2</v>
      </c>
      <c r="T258" s="70">
        <f t="shared" si="614"/>
        <v>1.5</v>
      </c>
      <c r="U258" s="4" t="str">
        <f t="shared" si="615"/>
        <v>1</v>
      </c>
      <c r="V258" s="4" t="str">
        <f t="shared" si="616"/>
        <v>3</v>
      </c>
      <c r="W258" s="4" t="str">
        <f t="shared" si="617"/>
        <v>1</v>
      </c>
      <c r="X258" s="4" t="str">
        <f t="shared" si="618"/>
        <v>1</v>
      </c>
      <c r="Y258" s="209"/>
      <c r="Z258" s="212"/>
      <c r="AA258" s="142">
        <v>44385</v>
      </c>
      <c r="AB258" s="158" t="s">
        <v>30</v>
      </c>
      <c r="AC258" s="159" t="s">
        <v>30</v>
      </c>
      <c r="AD258" s="159" t="s">
        <v>30</v>
      </c>
      <c r="AE258" s="160" t="s">
        <v>30</v>
      </c>
      <c r="AF258" s="70" t="s">
        <v>30</v>
      </c>
      <c r="AG258" s="4" t="s">
        <v>30</v>
      </c>
      <c r="AH258" s="4" t="s">
        <v>30</v>
      </c>
      <c r="AI258" s="4" t="s">
        <v>30</v>
      </c>
      <c r="AJ258" s="4" t="s">
        <v>30</v>
      </c>
      <c r="AK258" s="209"/>
      <c r="AL258" s="212"/>
      <c r="AM258" s="142">
        <v>44385</v>
      </c>
      <c r="AN258" s="173">
        <v>3</v>
      </c>
      <c r="AO258" s="179">
        <v>34.11</v>
      </c>
      <c r="AP258" s="173">
        <v>3.7</v>
      </c>
      <c r="AQ258" s="180">
        <v>2.87</v>
      </c>
      <c r="AR258" s="70">
        <f t="shared" si="619"/>
        <v>4</v>
      </c>
      <c r="AS258" s="4" t="str">
        <f t="shared" si="620"/>
        <v>1</v>
      </c>
      <c r="AT258" s="4" t="str">
        <f t="shared" si="621"/>
        <v>3</v>
      </c>
      <c r="AU258" s="4" t="str">
        <f t="shared" si="622"/>
        <v>6</v>
      </c>
      <c r="AV258" s="4" t="str">
        <f t="shared" si="623"/>
        <v>6</v>
      </c>
      <c r="AW258" s="209"/>
      <c r="AX258" s="212"/>
      <c r="AY258" s="142">
        <v>44385</v>
      </c>
      <c r="AZ258" s="173">
        <v>4</v>
      </c>
      <c r="BA258" s="179">
        <v>26.6</v>
      </c>
      <c r="BB258" s="173">
        <v>5.9</v>
      </c>
      <c r="BC258" s="180">
        <v>4.53</v>
      </c>
      <c r="BD258" s="70">
        <f t="shared" si="624"/>
        <v>4.75</v>
      </c>
      <c r="BE258" s="4" t="str">
        <f t="shared" si="625"/>
        <v>3</v>
      </c>
      <c r="BF258" s="4" t="str">
        <f t="shared" si="626"/>
        <v>3</v>
      </c>
      <c r="BG258" s="4" t="str">
        <f t="shared" si="627"/>
        <v>3</v>
      </c>
      <c r="BH258" s="4" t="str">
        <f t="shared" si="628"/>
        <v>10</v>
      </c>
      <c r="BI258" s="209"/>
      <c r="BJ258" s="212"/>
      <c r="BK258" s="142">
        <v>44385</v>
      </c>
      <c r="BL258" s="173">
        <v>2.5</v>
      </c>
      <c r="BM258" s="179">
        <v>30.8</v>
      </c>
      <c r="BN258" s="173">
        <v>2</v>
      </c>
      <c r="BO258" s="180">
        <v>3.22</v>
      </c>
      <c r="BP258" s="70">
        <f t="shared" si="629"/>
        <v>5</v>
      </c>
      <c r="BQ258" s="4" t="str">
        <f t="shared" si="630"/>
        <v>1</v>
      </c>
      <c r="BR258" s="4" t="str">
        <f t="shared" si="631"/>
        <v>3</v>
      </c>
      <c r="BS258" s="4" t="str">
        <f t="shared" si="632"/>
        <v>6</v>
      </c>
      <c r="BT258" s="4" t="str">
        <f t="shared" si="633"/>
        <v>10</v>
      </c>
      <c r="BU258" s="209"/>
      <c r="BV258" s="212"/>
      <c r="BW258" s="157">
        <v>44379</v>
      </c>
      <c r="BX258" s="173">
        <v>137</v>
      </c>
      <c r="BY258" s="179">
        <v>29.4</v>
      </c>
      <c r="BZ258" s="173">
        <v>4.7</v>
      </c>
      <c r="CA258" s="180">
        <v>30.7</v>
      </c>
      <c r="CB258" s="70">
        <f t="shared" si="634"/>
        <v>6.5</v>
      </c>
      <c r="CC258" s="4" t="str">
        <f t="shared" si="635"/>
        <v>10</v>
      </c>
      <c r="CD258" s="4" t="str">
        <f t="shared" si="636"/>
        <v>3</v>
      </c>
      <c r="CE258" s="4" t="str">
        <f t="shared" si="637"/>
        <v>3</v>
      </c>
      <c r="CF258" s="4" t="str">
        <f t="shared" si="638"/>
        <v>10</v>
      </c>
      <c r="CG258" s="209"/>
      <c r="CH258" s="212"/>
      <c r="CI258" s="157">
        <v>44379</v>
      </c>
      <c r="CJ258" s="187" t="s">
        <v>30</v>
      </c>
      <c r="CK258" s="187" t="s">
        <v>30</v>
      </c>
      <c r="CL258" s="187" t="s">
        <v>30</v>
      </c>
      <c r="CM258" s="188" t="s">
        <v>30</v>
      </c>
      <c r="CN258" s="70" t="s">
        <v>30</v>
      </c>
      <c r="CO258" s="4" t="s">
        <v>30</v>
      </c>
      <c r="CP258" s="4" t="s">
        <v>30</v>
      </c>
      <c r="CQ258" s="4" t="s">
        <v>30</v>
      </c>
      <c r="CR258" s="4" t="s">
        <v>30</v>
      </c>
      <c r="CS258" s="209"/>
      <c r="CT258" s="212"/>
      <c r="CU258" s="157">
        <v>44379</v>
      </c>
      <c r="CV258" s="71" t="s">
        <v>33</v>
      </c>
      <c r="CW258" s="71" t="s">
        <v>33</v>
      </c>
      <c r="CX258" s="71" t="s">
        <v>33</v>
      </c>
      <c r="CY258" s="71" t="s">
        <v>33</v>
      </c>
      <c r="CZ258" s="70" t="s">
        <v>33</v>
      </c>
      <c r="DA258" s="70" t="s">
        <v>33</v>
      </c>
      <c r="DB258" s="70" t="s">
        <v>33</v>
      </c>
      <c r="DC258" s="70" t="s">
        <v>33</v>
      </c>
      <c r="DD258" s="70" t="s">
        <v>33</v>
      </c>
      <c r="DE258" s="209"/>
      <c r="DF258" s="212"/>
      <c r="DG258" s="157">
        <v>44379</v>
      </c>
      <c r="DH258" s="185" t="s">
        <v>30</v>
      </c>
      <c r="DI258" s="185" t="s">
        <v>30</v>
      </c>
      <c r="DJ258" s="185" t="s">
        <v>30</v>
      </c>
      <c r="DK258" s="185" t="s">
        <v>30</v>
      </c>
      <c r="DL258" s="70" t="s">
        <v>30</v>
      </c>
      <c r="DM258" s="4" t="s">
        <v>30</v>
      </c>
      <c r="DN258" s="4" t="s">
        <v>30</v>
      </c>
      <c r="DO258" s="4" t="s">
        <v>30</v>
      </c>
      <c r="DP258" s="4" t="s">
        <v>30</v>
      </c>
      <c r="DQ258" s="209"/>
      <c r="DR258" s="212"/>
      <c r="DS258" s="157">
        <v>44379</v>
      </c>
      <c r="DT258" s="185" t="s">
        <v>30</v>
      </c>
      <c r="DU258" s="185" t="s">
        <v>30</v>
      </c>
      <c r="DV258" s="185" t="s">
        <v>30</v>
      </c>
      <c r="DW258" s="185" t="s">
        <v>30</v>
      </c>
      <c r="DX258" s="70" t="s">
        <v>30</v>
      </c>
      <c r="DY258" s="4" t="s">
        <v>30</v>
      </c>
      <c r="DZ258" s="4" t="s">
        <v>30</v>
      </c>
      <c r="EA258" s="4" t="s">
        <v>30</v>
      </c>
      <c r="EB258" s="4" t="s">
        <v>30</v>
      </c>
      <c r="EC258" s="209"/>
      <c r="ED258" s="212"/>
      <c r="EE258" s="157">
        <v>44379</v>
      </c>
      <c r="EF258" s="173">
        <v>19.399999999999999</v>
      </c>
      <c r="EG258" s="179">
        <v>25.3</v>
      </c>
      <c r="EH258" s="173">
        <v>5.9</v>
      </c>
      <c r="EI258" s="180">
        <v>2.4700000000000002</v>
      </c>
      <c r="EJ258" s="70">
        <f t="shared" si="644"/>
        <v>5.5</v>
      </c>
      <c r="EK258" s="4" t="str">
        <f t="shared" si="645"/>
        <v>10</v>
      </c>
      <c r="EL258" s="4" t="str">
        <f t="shared" si="646"/>
        <v>3</v>
      </c>
      <c r="EM258" s="4" t="str">
        <f t="shared" si="647"/>
        <v>3</v>
      </c>
      <c r="EN258" s="4" t="str">
        <f t="shared" si="648"/>
        <v>6</v>
      </c>
      <c r="EO258" s="209"/>
      <c r="EP258" s="212"/>
      <c r="EQ258" s="157">
        <v>44379</v>
      </c>
      <c r="ER258" s="114" t="s">
        <v>30</v>
      </c>
      <c r="ES258" s="114" t="s">
        <v>30</v>
      </c>
      <c r="ET258" s="114" t="s">
        <v>30</v>
      </c>
      <c r="EU258" s="114" t="s">
        <v>30</v>
      </c>
      <c r="EV258" s="70" t="s">
        <v>30</v>
      </c>
      <c r="EW258" s="4" t="s">
        <v>30</v>
      </c>
      <c r="EX258" s="4" t="s">
        <v>30</v>
      </c>
      <c r="EY258" s="4" t="s">
        <v>30</v>
      </c>
      <c r="EZ258" s="70" t="s">
        <v>30</v>
      </c>
      <c r="FA258" s="209"/>
      <c r="FB258" s="212"/>
      <c r="FC258" s="157">
        <v>44379</v>
      </c>
      <c r="FD258" s="186" t="s">
        <v>30</v>
      </c>
      <c r="FE258" s="186" t="s">
        <v>30</v>
      </c>
      <c r="FF258" s="186" t="s">
        <v>30</v>
      </c>
      <c r="FG258" s="186" t="s">
        <v>30</v>
      </c>
      <c r="FH258" s="70" t="s">
        <v>30</v>
      </c>
      <c r="FI258" s="4" t="s">
        <v>30</v>
      </c>
      <c r="FJ258" s="4" t="s">
        <v>30</v>
      </c>
      <c r="FK258" s="4" t="s">
        <v>30</v>
      </c>
      <c r="FL258" s="4" t="s">
        <v>30</v>
      </c>
      <c r="FM258" s="209"/>
      <c r="FN258" s="212"/>
      <c r="FO258" s="157">
        <v>44379</v>
      </c>
      <c r="FP258" s="173">
        <v>18.5</v>
      </c>
      <c r="FQ258" s="179">
        <v>9.9</v>
      </c>
      <c r="FR258" s="173">
        <v>4.7</v>
      </c>
      <c r="FS258" s="180">
        <v>0.36</v>
      </c>
      <c r="FT258" s="70">
        <f t="shared" si="649"/>
        <v>3.75</v>
      </c>
      <c r="FU258" s="4" t="str">
        <f t="shared" si="650"/>
        <v>10</v>
      </c>
      <c r="FV258" s="4" t="str">
        <f t="shared" si="651"/>
        <v>1</v>
      </c>
      <c r="FW258" s="4" t="str">
        <f t="shared" si="652"/>
        <v>3</v>
      </c>
      <c r="FX258" s="4" t="str">
        <f t="shared" si="653"/>
        <v>1</v>
      </c>
      <c r="FY258" s="209"/>
      <c r="FZ258" s="212"/>
      <c r="GA258" s="157">
        <v>44379</v>
      </c>
      <c r="GB258" s="189" t="s">
        <v>35</v>
      </c>
      <c r="GC258" s="187" t="s">
        <v>30</v>
      </c>
      <c r="GD258" s="187" t="s">
        <v>30</v>
      </c>
      <c r="GE258" s="188" t="s">
        <v>30</v>
      </c>
      <c r="GF258" s="70" t="s">
        <v>30</v>
      </c>
      <c r="GG258" s="4" t="s">
        <v>30</v>
      </c>
      <c r="GH258" s="4" t="s">
        <v>30</v>
      </c>
      <c r="GI258" s="4" t="s">
        <v>30</v>
      </c>
      <c r="GJ258" s="4" t="s">
        <v>30</v>
      </c>
      <c r="GK258" s="209"/>
      <c r="GL258" s="212"/>
      <c r="GM258" s="157">
        <v>44379</v>
      </c>
      <c r="GN258" s="173">
        <v>13.9</v>
      </c>
      <c r="GO258" s="179">
        <v>9.6</v>
      </c>
      <c r="GP258" s="173">
        <v>5</v>
      </c>
      <c r="GQ258" s="180">
        <v>3.62</v>
      </c>
      <c r="GR258" s="70">
        <f t="shared" si="654"/>
        <v>5</v>
      </c>
      <c r="GS258" s="4" t="str">
        <f t="shared" si="655"/>
        <v>6</v>
      </c>
      <c r="GT258" s="4" t="str">
        <f t="shared" si="656"/>
        <v>1</v>
      </c>
      <c r="GU258" s="4" t="str">
        <f t="shared" si="657"/>
        <v>3</v>
      </c>
      <c r="GV258" s="4" t="str">
        <f t="shared" si="658"/>
        <v>10</v>
      </c>
      <c r="GW258" s="209"/>
      <c r="GX258" s="212"/>
      <c r="GY258" s="157">
        <v>44379</v>
      </c>
      <c r="GZ258" s="173">
        <v>27.9</v>
      </c>
      <c r="HA258" s="179">
        <v>8.4</v>
      </c>
      <c r="HB258" s="173">
        <v>3.4</v>
      </c>
      <c r="HC258" s="180">
        <v>8.07</v>
      </c>
      <c r="HD258" s="70">
        <f t="shared" si="659"/>
        <v>6.75</v>
      </c>
      <c r="HE258" s="4" t="str">
        <f t="shared" si="660"/>
        <v>10</v>
      </c>
      <c r="HF258" s="4" t="str">
        <f t="shared" si="661"/>
        <v>1</v>
      </c>
      <c r="HG258" s="4" t="str">
        <f t="shared" si="662"/>
        <v>6</v>
      </c>
      <c r="HH258" s="4" t="str">
        <f t="shared" si="663"/>
        <v>10</v>
      </c>
      <c r="HI258" s="209"/>
      <c r="HJ258" s="212"/>
      <c r="HK258" s="157">
        <v>44379</v>
      </c>
      <c r="HL258" s="173">
        <v>31.1</v>
      </c>
      <c r="HM258" s="179">
        <v>10.4</v>
      </c>
      <c r="HN258" s="173">
        <v>6.6</v>
      </c>
      <c r="HO258" s="180">
        <v>11.2</v>
      </c>
      <c r="HP258" s="70">
        <f t="shared" si="664"/>
        <v>5.5</v>
      </c>
      <c r="HQ258" s="4" t="str">
        <f t="shared" si="665"/>
        <v>10</v>
      </c>
      <c r="HR258" s="4" t="str">
        <f t="shared" si="666"/>
        <v>1</v>
      </c>
      <c r="HS258" s="4" t="str">
        <f t="shared" si="667"/>
        <v>1</v>
      </c>
      <c r="HT258" s="4" t="str">
        <f t="shared" si="668"/>
        <v>10</v>
      </c>
    </row>
    <row r="259" spans="1:228" x14ac:dyDescent="0.25">
      <c r="A259" s="209"/>
      <c r="B259" s="212"/>
      <c r="C259" s="157">
        <v>44426</v>
      </c>
      <c r="D259" s="162" t="s">
        <v>30</v>
      </c>
      <c r="E259" s="163" t="s">
        <v>30</v>
      </c>
      <c r="F259" s="163" t="s">
        <v>30</v>
      </c>
      <c r="G259" s="163" t="s">
        <v>30</v>
      </c>
      <c r="H259" s="70" t="s">
        <v>30</v>
      </c>
      <c r="I259" s="4" t="s">
        <v>30</v>
      </c>
      <c r="J259" s="4" t="s">
        <v>30</v>
      </c>
      <c r="K259" s="4" t="s">
        <v>30</v>
      </c>
      <c r="L259" s="4" t="s">
        <v>30</v>
      </c>
      <c r="M259" s="209"/>
      <c r="N259" s="212"/>
      <c r="O259" s="157">
        <v>44426</v>
      </c>
      <c r="P259" s="162">
        <v>1</v>
      </c>
      <c r="Q259" s="163">
        <v>49.2</v>
      </c>
      <c r="R259" s="163">
        <v>6.9</v>
      </c>
      <c r="S259" s="163">
        <v>0.06</v>
      </c>
      <c r="T259" s="70">
        <f t="shared" si="614"/>
        <v>1.5</v>
      </c>
      <c r="U259" s="4" t="str">
        <f t="shared" si="615"/>
        <v>1</v>
      </c>
      <c r="V259" s="4" t="str">
        <f t="shared" si="616"/>
        <v>3</v>
      </c>
      <c r="W259" s="4" t="str">
        <f t="shared" si="617"/>
        <v>1</v>
      </c>
      <c r="X259" s="4" t="str">
        <f t="shared" si="618"/>
        <v>1</v>
      </c>
      <c r="Y259" s="209"/>
      <c r="Z259" s="212"/>
      <c r="AA259" s="157">
        <v>44426</v>
      </c>
      <c r="AB259" s="158" t="s">
        <v>30</v>
      </c>
      <c r="AC259" s="159" t="s">
        <v>30</v>
      </c>
      <c r="AD259" s="159" t="s">
        <v>30</v>
      </c>
      <c r="AE259" s="160" t="s">
        <v>30</v>
      </c>
      <c r="AF259" s="70" t="s">
        <v>30</v>
      </c>
      <c r="AG259" s="4" t="s">
        <v>30</v>
      </c>
      <c r="AH259" s="4" t="s">
        <v>30</v>
      </c>
      <c r="AI259" s="4" t="s">
        <v>30</v>
      </c>
      <c r="AJ259" s="4" t="s">
        <v>30</v>
      </c>
      <c r="AK259" s="209"/>
      <c r="AL259" s="212"/>
      <c r="AM259" s="157">
        <v>44426</v>
      </c>
      <c r="AN259" s="162">
        <v>2.6</v>
      </c>
      <c r="AO259" s="163">
        <v>39.200000000000003</v>
      </c>
      <c r="AP259" s="163">
        <v>4.3</v>
      </c>
      <c r="AQ259" s="163">
        <v>2.5499999999999998</v>
      </c>
      <c r="AR259" s="70">
        <f t="shared" si="619"/>
        <v>4</v>
      </c>
      <c r="AS259" s="4" t="str">
        <f t="shared" si="620"/>
        <v>1</v>
      </c>
      <c r="AT259" s="4" t="str">
        <f t="shared" si="621"/>
        <v>3</v>
      </c>
      <c r="AU259" s="4" t="str">
        <f t="shared" si="622"/>
        <v>6</v>
      </c>
      <c r="AV259" s="4" t="str">
        <f t="shared" si="623"/>
        <v>6</v>
      </c>
      <c r="AW259" s="209"/>
      <c r="AX259" s="212"/>
      <c r="AY259" s="157">
        <v>44426</v>
      </c>
      <c r="AZ259" s="162">
        <v>2.2000000000000002</v>
      </c>
      <c r="BA259" s="163">
        <v>24.9</v>
      </c>
      <c r="BB259" s="163">
        <v>3.9</v>
      </c>
      <c r="BC259" s="163">
        <v>3.64</v>
      </c>
      <c r="BD259" s="70">
        <f t="shared" si="624"/>
        <v>5</v>
      </c>
      <c r="BE259" s="4" t="str">
        <f t="shared" si="625"/>
        <v>1</v>
      </c>
      <c r="BF259" s="4" t="str">
        <f t="shared" si="626"/>
        <v>3</v>
      </c>
      <c r="BG259" s="4" t="str">
        <f t="shared" si="627"/>
        <v>6</v>
      </c>
      <c r="BH259" s="4" t="str">
        <f t="shared" si="628"/>
        <v>10</v>
      </c>
      <c r="BI259" s="209"/>
      <c r="BJ259" s="212"/>
      <c r="BK259" s="157">
        <v>44426</v>
      </c>
      <c r="BL259" s="162">
        <v>2.4</v>
      </c>
      <c r="BM259" s="163">
        <v>27.9</v>
      </c>
      <c r="BN259" s="163">
        <v>1.8</v>
      </c>
      <c r="BO259" s="163">
        <v>3.37</v>
      </c>
      <c r="BP259" s="70">
        <f t="shared" si="629"/>
        <v>6</v>
      </c>
      <c r="BQ259" s="4" t="str">
        <f t="shared" si="630"/>
        <v>1</v>
      </c>
      <c r="BR259" s="4" t="str">
        <f t="shared" si="631"/>
        <v>3</v>
      </c>
      <c r="BS259" s="4" t="str">
        <f t="shared" si="632"/>
        <v>10</v>
      </c>
      <c r="BT259" s="4" t="str">
        <f t="shared" si="633"/>
        <v>10</v>
      </c>
      <c r="BU259" s="209"/>
      <c r="BV259" s="212"/>
      <c r="BW259" s="157">
        <v>44420</v>
      </c>
      <c r="BX259" s="162">
        <v>11.6</v>
      </c>
      <c r="BY259" s="163">
        <v>19.8</v>
      </c>
      <c r="BZ259" s="163">
        <v>6.3</v>
      </c>
      <c r="CA259" s="163">
        <v>1.93</v>
      </c>
      <c r="CB259" s="70">
        <f t="shared" si="634"/>
        <v>4</v>
      </c>
      <c r="CC259" s="4" t="str">
        <f t="shared" si="635"/>
        <v>6</v>
      </c>
      <c r="CD259" s="4" t="str">
        <f t="shared" si="636"/>
        <v>1</v>
      </c>
      <c r="CE259" s="4" t="str">
        <f t="shared" si="637"/>
        <v>3</v>
      </c>
      <c r="CF259" s="4" t="str">
        <f t="shared" si="638"/>
        <v>6</v>
      </c>
      <c r="CG259" s="209"/>
      <c r="CH259" s="212"/>
      <c r="CI259" s="157">
        <v>44420</v>
      </c>
      <c r="CJ259" s="187" t="s">
        <v>30</v>
      </c>
      <c r="CK259" s="187" t="s">
        <v>30</v>
      </c>
      <c r="CL259" s="187" t="s">
        <v>30</v>
      </c>
      <c r="CM259" s="188" t="s">
        <v>30</v>
      </c>
      <c r="CN259" s="70" t="s">
        <v>30</v>
      </c>
      <c r="CO259" s="4" t="s">
        <v>30</v>
      </c>
      <c r="CP259" s="4" t="s">
        <v>30</v>
      </c>
      <c r="CQ259" s="4" t="s">
        <v>30</v>
      </c>
      <c r="CR259" s="4" t="s">
        <v>30</v>
      </c>
      <c r="CS259" s="209"/>
      <c r="CT259" s="212"/>
      <c r="CU259" s="157">
        <v>44420</v>
      </c>
      <c r="CV259" s="71" t="s">
        <v>33</v>
      </c>
      <c r="CW259" s="71" t="s">
        <v>33</v>
      </c>
      <c r="CX259" s="71" t="s">
        <v>33</v>
      </c>
      <c r="CY259" s="71" t="s">
        <v>33</v>
      </c>
      <c r="CZ259" s="70" t="s">
        <v>33</v>
      </c>
      <c r="DA259" s="70" t="s">
        <v>33</v>
      </c>
      <c r="DB259" s="70" t="s">
        <v>33</v>
      </c>
      <c r="DC259" s="70" t="s">
        <v>33</v>
      </c>
      <c r="DD259" s="70" t="s">
        <v>33</v>
      </c>
      <c r="DE259" s="209"/>
      <c r="DF259" s="212"/>
      <c r="DG259" s="157">
        <v>44420</v>
      </c>
      <c r="DH259" s="185" t="s">
        <v>30</v>
      </c>
      <c r="DI259" s="185" t="s">
        <v>30</v>
      </c>
      <c r="DJ259" s="185" t="s">
        <v>30</v>
      </c>
      <c r="DK259" s="185" t="s">
        <v>30</v>
      </c>
      <c r="DL259" s="70" t="s">
        <v>30</v>
      </c>
      <c r="DM259" s="4" t="s">
        <v>30</v>
      </c>
      <c r="DN259" s="4" t="s">
        <v>30</v>
      </c>
      <c r="DO259" s="4" t="s">
        <v>30</v>
      </c>
      <c r="DP259" s="4" t="s">
        <v>30</v>
      </c>
      <c r="DQ259" s="209"/>
      <c r="DR259" s="212"/>
      <c r="DS259" s="157">
        <v>44420</v>
      </c>
      <c r="DT259" s="185" t="s">
        <v>30</v>
      </c>
      <c r="DU259" s="185" t="s">
        <v>30</v>
      </c>
      <c r="DV259" s="185" t="s">
        <v>30</v>
      </c>
      <c r="DW259" s="185" t="s">
        <v>30</v>
      </c>
      <c r="DX259" s="70" t="s">
        <v>30</v>
      </c>
      <c r="DY259" s="4" t="s">
        <v>30</v>
      </c>
      <c r="DZ259" s="4" t="s">
        <v>30</v>
      </c>
      <c r="EA259" s="4" t="s">
        <v>30</v>
      </c>
      <c r="EB259" s="4" t="s">
        <v>30</v>
      </c>
      <c r="EC259" s="209"/>
      <c r="ED259" s="212"/>
      <c r="EE259" s="157">
        <v>44420</v>
      </c>
      <c r="EF259" s="162" t="s">
        <v>30</v>
      </c>
      <c r="EG259" s="163" t="s">
        <v>30</v>
      </c>
      <c r="EH259" s="163" t="s">
        <v>30</v>
      </c>
      <c r="EI259" s="163" t="s">
        <v>30</v>
      </c>
      <c r="EJ259" s="70" t="s">
        <v>30</v>
      </c>
      <c r="EK259" s="4" t="s">
        <v>30</v>
      </c>
      <c r="EL259" s="4" t="s">
        <v>30</v>
      </c>
      <c r="EM259" s="4" t="s">
        <v>30</v>
      </c>
      <c r="EN259" s="4" t="s">
        <v>30</v>
      </c>
      <c r="EO259" s="209"/>
      <c r="EP259" s="212"/>
      <c r="EQ259" s="157">
        <v>44420</v>
      </c>
      <c r="ER259" s="114" t="s">
        <v>30</v>
      </c>
      <c r="ES259" s="114" t="s">
        <v>30</v>
      </c>
      <c r="ET259" s="114" t="s">
        <v>30</v>
      </c>
      <c r="EU259" s="114" t="s">
        <v>30</v>
      </c>
      <c r="EV259" s="70" t="s">
        <v>30</v>
      </c>
      <c r="EW259" s="4" t="s">
        <v>30</v>
      </c>
      <c r="EX259" s="4" t="s">
        <v>30</v>
      </c>
      <c r="EY259" s="4" t="s">
        <v>30</v>
      </c>
      <c r="EZ259" s="70" t="s">
        <v>30</v>
      </c>
      <c r="FA259" s="209"/>
      <c r="FB259" s="212"/>
      <c r="FC259" s="157">
        <v>44420</v>
      </c>
      <c r="FD259" s="186" t="s">
        <v>30</v>
      </c>
      <c r="FE259" s="186" t="s">
        <v>30</v>
      </c>
      <c r="FF259" s="186" t="s">
        <v>30</v>
      </c>
      <c r="FG259" s="186" t="s">
        <v>30</v>
      </c>
      <c r="FH259" s="70" t="s">
        <v>30</v>
      </c>
      <c r="FI259" s="4" t="s">
        <v>30</v>
      </c>
      <c r="FJ259" s="4" t="s">
        <v>30</v>
      </c>
      <c r="FK259" s="4" t="s">
        <v>30</v>
      </c>
      <c r="FL259" s="4" t="s">
        <v>30</v>
      </c>
      <c r="FM259" s="209"/>
      <c r="FN259" s="212"/>
      <c r="FO259" s="157">
        <v>44420</v>
      </c>
      <c r="FP259" s="162">
        <v>13</v>
      </c>
      <c r="FQ259" s="163">
        <v>24.1</v>
      </c>
      <c r="FR259" s="163">
        <v>5</v>
      </c>
      <c r="FS259" s="163">
        <v>2.33</v>
      </c>
      <c r="FT259" s="70">
        <f t="shared" si="649"/>
        <v>4.5</v>
      </c>
      <c r="FU259" s="4" t="str">
        <f t="shared" si="650"/>
        <v>6</v>
      </c>
      <c r="FV259" s="4" t="str">
        <f t="shared" si="651"/>
        <v>3</v>
      </c>
      <c r="FW259" s="4" t="str">
        <f t="shared" si="652"/>
        <v>3</v>
      </c>
      <c r="FX259" s="4" t="str">
        <f t="shared" si="653"/>
        <v>6</v>
      </c>
      <c r="FY259" s="209"/>
      <c r="FZ259" s="212"/>
      <c r="GA259" s="157">
        <v>44420</v>
      </c>
      <c r="GB259" s="189" t="s">
        <v>35</v>
      </c>
      <c r="GC259" s="187" t="s">
        <v>30</v>
      </c>
      <c r="GD259" s="187" t="s">
        <v>30</v>
      </c>
      <c r="GE259" s="188" t="s">
        <v>30</v>
      </c>
      <c r="GF259" s="70" t="s">
        <v>30</v>
      </c>
      <c r="GG259" s="4" t="s">
        <v>30</v>
      </c>
      <c r="GH259" s="4" t="s">
        <v>30</v>
      </c>
      <c r="GI259" s="4" t="s">
        <v>30</v>
      </c>
      <c r="GJ259" s="4" t="s">
        <v>30</v>
      </c>
      <c r="GK259" s="209"/>
      <c r="GL259" s="212"/>
      <c r="GM259" s="157">
        <v>44420</v>
      </c>
      <c r="GN259" s="162">
        <v>12.6</v>
      </c>
      <c r="GO259" s="163">
        <v>18</v>
      </c>
      <c r="GP259" s="163">
        <v>7.4</v>
      </c>
      <c r="GQ259" s="163">
        <v>4.41</v>
      </c>
      <c r="GR259" s="70">
        <f t="shared" si="654"/>
        <v>4.5</v>
      </c>
      <c r="GS259" s="4" t="str">
        <f t="shared" si="655"/>
        <v>6</v>
      </c>
      <c r="GT259" s="4" t="str">
        <f t="shared" si="656"/>
        <v>1</v>
      </c>
      <c r="GU259" s="4" t="str">
        <f t="shared" si="657"/>
        <v>1</v>
      </c>
      <c r="GV259" s="4" t="str">
        <f t="shared" si="658"/>
        <v>10</v>
      </c>
      <c r="GW259" s="209"/>
      <c r="GX259" s="212"/>
      <c r="GY259" s="157">
        <v>44420</v>
      </c>
      <c r="GZ259" s="162">
        <v>12.6</v>
      </c>
      <c r="HA259" s="163">
        <v>42.3</v>
      </c>
      <c r="HB259" s="163">
        <v>5.9</v>
      </c>
      <c r="HC259" s="163">
        <v>1.86</v>
      </c>
      <c r="HD259" s="70">
        <f t="shared" si="659"/>
        <v>4.5</v>
      </c>
      <c r="HE259" s="4" t="str">
        <f t="shared" si="660"/>
        <v>6</v>
      </c>
      <c r="HF259" s="4" t="str">
        <f t="shared" si="661"/>
        <v>3</v>
      </c>
      <c r="HG259" s="4" t="str">
        <f t="shared" si="662"/>
        <v>3</v>
      </c>
      <c r="HH259" s="4" t="str">
        <f t="shared" si="663"/>
        <v>6</v>
      </c>
      <c r="HI259" s="209"/>
      <c r="HJ259" s="212"/>
      <c r="HK259" s="157">
        <v>44420</v>
      </c>
      <c r="HL259" s="162">
        <v>13.7</v>
      </c>
      <c r="HM259" s="163">
        <v>24.8</v>
      </c>
      <c r="HN259" s="163">
        <v>6.6</v>
      </c>
      <c r="HO259" s="163">
        <v>5.26</v>
      </c>
      <c r="HP259" s="70">
        <f t="shared" si="664"/>
        <v>5</v>
      </c>
      <c r="HQ259" s="4" t="str">
        <f t="shared" si="665"/>
        <v>6</v>
      </c>
      <c r="HR259" s="4" t="str">
        <f t="shared" si="666"/>
        <v>3</v>
      </c>
      <c r="HS259" s="4" t="str">
        <f t="shared" si="667"/>
        <v>1</v>
      </c>
      <c r="HT259" s="4" t="str">
        <f t="shared" si="668"/>
        <v>10</v>
      </c>
    </row>
    <row r="260" spans="1:228" x14ac:dyDescent="0.25">
      <c r="A260" s="209"/>
      <c r="B260" s="212"/>
      <c r="C260" s="132" t="s">
        <v>80</v>
      </c>
      <c r="D260" s="146">
        <v>1</v>
      </c>
      <c r="E260" s="144">
        <v>18.5</v>
      </c>
      <c r="F260" s="144">
        <v>7.2</v>
      </c>
      <c r="G260" s="147">
        <v>0.03</v>
      </c>
      <c r="H260" s="70">
        <f t="shared" ref="H260" si="688">(I260+J260+K260+L260)/4</f>
        <v>1</v>
      </c>
      <c r="I260" s="4" t="str">
        <f t="shared" ref="I260" si="689">IF(D260&lt;=3,"1",IF(D260&lt;5,"3",IF(D260&lt;=15,"6",IF(D260&gt;15,"10"))))</f>
        <v>1</v>
      </c>
      <c r="J260" s="4" t="str">
        <f t="shared" ref="J260" si="690">IF(E260&lt;=20,"1",IF(E260&lt;=49.9,"3",IF(E260&lt;=100,"6",IF(E260&gt;100,"10"))))</f>
        <v>1</v>
      </c>
      <c r="K260" s="4" t="str">
        <f t="shared" ref="K260" si="691">IF(F260&gt;=6.5,"1",IF(F260&gt;=4.6,"3",IF(F260&gt;=2,"6",IF(F260&gt;=0,"10"))))</f>
        <v>1</v>
      </c>
      <c r="L260" s="4" t="str">
        <f t="shared" ref="L260" si="692">IF(G260&lt;=0.5,"1",IF(G260&lt;1,"3",IF(G260&lt;=3,"6",IF(G260&gt;=3,"10"))))</f>
        <v>1</v>
      </c>
      <c r="M260" s="209"/>
      <c r="N260" s="212"/>
      <c r="O260" s="132">
        <v>44440</v>
      </c>
      <c r="P260" s="76">
        <v>1</v>
      </c>
      <c r="Q260" s="76">
        <v>25.5</v>
      </c>
      <c r="R260" s="76">
        <v>7.3</v>
      </c>
      <c r="S260" s="76">
        <v>0.03</v>
      </c>
      <c r="T260" s="70">
        <f t="shared" si="614"/>
        <v>1.5</v>
      </c>
      <c r="U260" s="4" t="str">
        <f t="shared" si="615"/>
        <v>1</v>
      </c>
      <c r="V260" s="4" t="str">
        <f t="shared" si="616"/>
        <v>3</v>
      </c>
      <c r="W260" s="4" t="str">
        <f t="shared" si="617"/>
        <v>1</v>
      </c>
      <c r="X260" s="4" t="str">
        <f t="shared" si="618"/>
        <v>1</v>
      </c>
      <c r="Y260" s="209"/>
      <c r="Z260" s="212"/>
      <c r="AA260" s="157" t="s">
        <v>80</v>
      </c>
      <c r="AB260" s="158" t="s">
        <v>30</v>
      </c>
      <c r="AC260" s="159" t="s">
        <v>30</v>
      </c>
      <c r="AD260" s="159" t="s">
        <v>30</v>
      </c>
      <c r="AE260" s="160" t="s">
        <v>30</v>
      </c>
      <c r="AF260" s="70" t="s">
        <v>30</v>
      </c>
      <c r="AG260" s="4" t="s">
        <v>30</v>
      </c>
      <c r="AH260" s="4" t="s">
        <v>30</v>
      </c>
      <c r="AI260" s="4" t="s">
        <v>30</v>
      </c>
      <c r="AJ260" s="4" t="s">
        <v>30</v>
      </c>
      <c r="AK260" s="209"/>
      <c r="AL260" s="212"/>
      <c r="AM260" s="132" t="s">
        <v>80</v>
      </c>
      <c r="AN260" s="76">
        <v>2</v>
      </c>
      <c r="AO260" s="76">
        <v>30.7</v>
      </c>
      <c r="AP260" s="76">
        <v>4.8</v>
      </c>
      <c r="AQ260" s="76">
        <v>1.63</v>
      </c>
      <c r="AR260" s="70">
        <f t="shared" si="619"/>
        <v>3.25</v>
      </c>
      <c r="AS260" s="4" t="str">
        <f t="shared" si="620"/>
        <v>1</v>
      </c>
      <c r="AT260" s="4" t="str">
        <f t="shared" si="621"/>
        <v>3</v>
      </c>
      <c r="AU260" s="4" t="str">
        <f t="shared" si="622"/>
        <v>3</v>
      </c>
      <c r="AV260" s="4" t="str">
        <f t="shared" si="623"/>
        <v>6</v>
      </c>
      <c r="AW260" s="209"/>
      <c r="AX260" s="212"/>
      <c r="AY260" s="132" t="s">
        <v>80</v>
      </c>
      <c r="AZ260" s="76">
        <v>6.1</v>
      </c>
      <c r="BA260" s="76">
        <v>20.3</v>
      </c>
      <c r="BB260" s="76">
        <v>2.5</v>
      </c>
      <c r="BC260" s="76">
        <v>4.01</v>
      </c>
      <c r="BD260" s="70">
        <f t="shared" si="624"/>
        <v>6.25</v>
      </c>
      <c r="BE260" s="4" t="str">
        <f t="shared" si="625"/>
        <v>6</v>
      </c>
      <c r="BF260" s="4" t="str">
        <f t="shared" si="626"/>
        <v>3</v>
      </c>
      <c r="BG260" s="4" t="str">
        <f t="shared" si="627"/>
        <v>6</v>
      </c>
      <c r="BH260" s="4" t="str">
        <f t="shared" si="628"/>
        <v>10</v>
      </c>
      <c r="BI260" s="209"/>
      <c r="BJ260" s="212"/>
      <c r="BK260" s="191" t="s">
        <v>80</v>
      </c>
      <c r="BL260" s="192">
        <v>2.2999999999999998</v>
      </c>
      <c r="BM260" s="192">
        <v>33.799999999999997</v>
      </c>
      <c r="BN260" s="192">
        <v>1.4</v>
      </c>
      <c r="BO260" s="192">
        <v>3.46</v>
      </c>
      <c r="BP260" s="193">
        <f t="shared" si="629"/>
        <v>6</v>
      </c>
      <c r="BQ260" s="4" t="str">
        <f t="shared" si="630"/>
        <v>1</v>
      </c>
      <c r="BR260" s="4" t="str">
        <f t="shared" si="631"/>
        <v>3</v>
      </c>
      <c r="BS260" s="4" t="str">
        <f t="shared" si="632"/>
        <v>10</v>
      </c>
      <c r="BT260" s="4" t="str">
        <f t="shared" si="633"/>
        <v>10</v>
      </c>
      <c r="BU260" s="209"/>
      <c r="BV260" s="212"/>
      <c r="BW260" s="132">
        <v>44441</v>
      </c>
      <c r="BX260" s="76">
        <v>89.8</v>
      </c>
      <c r="BY260" s="76">
        <v>25.3</v>
      </c>
      <c r="BZ260" s="76">
        <v>5.6</v>
      </c>
      <c r="CA260" s="76">
        <v>42.5</v>
      </c>
      <c r="CB260" s="70">
        <f t="shared" si="634"/>
        <v>6.5</v>
      </c>
      <c r="CC260" s="4" t="str">
        <f t="shared" si="635"/>
        <v>10</v>
      </c>
      <c r="CD260" s="4" t="str">
        <f t="shared" si="636"/>
        <v>3</v>
      </c>
      <c r="CE260" s="4" t="str">
        <f t="shared" si="637"/>
        <v>3</v>
      </c>
      <c r="CF260" s="4" t="str">
        <f t="shared" si="638"/>
        <v>10</v>
      </c>
      <c r="CG260" s="209"/>
      <c r="CH260" s="212"/>
      <c r="CI260" s="132">
        <v>44441</v>
      </c>
      <c r="CJ260" s="187" t="s">
        <v>30</v>
      </c>
      <c r="CK260" s="187" t="s">
        <v>30</v>
      </c>
      <c r="CL260" s="187" t="s">
        <v>30</v>
      </c>
      <c r="CM260" s="188" t="s">
        <v>30</v>
      </c>
      <c r="CN260" s="70" t="s">
        <v>30</v>
      </c>
      <c r="CO260" s="4" t="s">
        <v>30</v>
      </c>
      <c r="CP260" s="4" t="s">
        <v>30</v>
      </c>
      <c r="CQ260" s="4" t="s">
        <v>30</v>
      </c>
      <c r="CR260" s="4" t="s">
        <v>30</v>
      </c>
      <c r="CS260" s="209"/>
      <c r="CT260" s="212"/>
      <c r="CU260" s="132">
        <v>44441</v>
      </c>
      <c r="CV260" s="71" t="s">
        <v>33</v>
      </c>
      <c r="CW260" s="71" t="s">
        <v>33</v>
      </c>
      <c r="CX260" s="71" t="s">
        <v>33</v>
      </c>
      <c r="CY260" s="71" t="s">
        <v>33</v>
      </c>
      <c r="CZ260" s="70" t="s">
        <v>33</v>
      </c>
      <c r="DA260" s="70" t="s">
        <v>33</v>
      </c>
      <c r="DB260" s="70" t="s">
        <v>33</v>
      </c>
      <c r="DC260" s="70" t="s">
        <v>33</v>
      </c>
      <c r="DD260" s="70" t="s">
        <v>33</v>
      </c>
      <c r="DE260" s="209"/>
      <c r="DF260" s="212"/>
      <c r="DG260" s="132">
        <v>44441</v>
      </c>
      <c r="DH260" s="185" t="s">
        <v>30</v>
      </c>
      <c r="DI260" s="185" t="s">
        <v>30</v>
      </c>
      <c r="DJ260" s="185" t="s">
        <v>30</v>
      </c>
      <c r="DK260" s="185" t="s">
        <v>30</v>
      </c>
      <c r="DL260" s="70" t="s">
        <v>30</v>
      </c>
      <c r="DM260" s="4" t="s">
        <v>30</v>
      </c>
      <c r="DN260" s="4" t="s">
        <v>30</v>
      </c>
      <c r="DO260" s="4" t="s">
        <v>30</v>
      </c>
      <c r="DP260" s="4" t="s">
        <v>30</v>
      </c>
      <c r="DQ260" s="209"/>
      <c r="DR260" s="212"/>
      <c r="DS260" s="132">
        <v>44441</v>
      </c>
      <c r="DT260" s="185" t="s">
        <v>30</v>
      </c>
      <c r="DU260" s="185" t="s">
        <v>30</v>
      </c>
      <c r="DV260" s="185" t="s">
        <v>30</v>
      </c>
      <c r="DW260" s="185" t="s">
        <v>30</v>
      </c>
      <c r="DX260" s="70" t="s">
        <v>30</v>
      </c>
      <c r="DY260" s="4" t="s">
        <v>30</v>
      </c>
      <c r="DZ260" s="4" t="s">
        <v>30</v>
      </c>
      <c r="EA260" s="4" t="s">
        <v>30</v>
      </c>
      <c r="EB260" s="4" t="s">
        <v>30</v>
      </c>
      <c r="EC260" s="209"/>
      <c r="ED260" s="212"/>
      <c r="EE260" s="132">
        <v>44441</v>
      </c>
      <c r="EF260" s="76">
        <v>29.9</v>
      </c>
      <c r="EG260" s="76">
        <v>17.7</v>
      </c>
      <c r="EH260" s="76">
        <v>8.3000000000000007</v>
      </c>
      <c r="EI260" s="76">
        <v>8.1</v>
      </c>
      <c r="EJ260" s="70">
        <f t="shared" si="644"/>
        <v>5.5</v>
      </c>
      <c r="EK260" s="4" t="str">
        <f t="shared" si="645"/>
        <v>10</v>
      </c>
      <c r="EL260" s="4" t="str">
        <f t="shared" si="646"/>
        <v>1</v>
      </c>
      <c r="EM260" s="4" t="str">
        <f t="shared" si="647"/>
        <v>1</v>
      </c>
      <c r="EN260" s="4" t="str">
        <f t="shared" si="648"/>
        <v>10</v>
      </c>
      <c r="EO260" s="209"/>
      <c r="EP260" s="212"/>
      <c r="EQ260" s="132">
        <v>44441</v>
      </c>
      <c r="ER260" s="114" t="s">
        <v>30</v>
      </c>
      <c r="ES260" s="114" t="s">
        <v>30</v>
      </c>
      <c r="ET260" s="114" t="s">
        <v>30</v>
      </c>
      <c r="EU260" s="114" t="s">
        <v>30</v>
      </c>
      <c r="EV260" s="70" t="s">
        <v>30</v>
      </c>
      <c r="EW260" s="4" t="s">
        <v>30</v>
      </c>
      <c r="EX260" s="4" t="s">
        <v>30</v>
      </c>
      <c r="EY260" s="4" t="s">
        <v>30</v>
      </c>
      <c r="EZ260" s="70" t="s">
        <v>30</v>
      </c>
      <c r="FA260" s="209"/>
      <c r="FB260" s="212"/>
      <c r="FC260" s="132">
        <v>44441</v>
      </c>
      <c r="FD260" s="186" t="s">
        <v>30</v>
      </c>
      <c r="FE260" s="186" t="s">
        <v>30</v>
      </c>
      <c r="FF260" s="186" t="s">
        <v>30</v>
      </c>
      <c r="FG260" s="186" t="s">
        <v>30</v>
      </c>
      <c r="FH260" s="70" t="s">
        <v>30</v>
      </c>
      <c r="FI260" s="4" t="s">
        <v>30</v>
      </c>
      <c r="FJ260" s="4" t="s">
        <v>30</v>
      </c>
      <c r="FK260" s="4" t="s">
        <v>30</v>
      </c>
      <c r="FL260" s="4" t="s">
        <v>30</v>
      </c>
      <c r="FM260" s="209"/>
      <c r="FN260" s="212"/>
      <c r="FO260" s="132">
        <v>44441</v>
      </c>
      <c r="FP260" s="76">
        <v>13.3</v>
      </c>
      <c r="FQ260" s="76">
        <v>4</v>
      </c>
      <c r="FR260" s="76">
        <v>7.6</v>
      </c>
      <c r="FS260" s="76">
        <v>4.51</v>
      </c>
      <c r="FT260" s="70">
        <f t="shared" si="649"/>
        <v>4.5</v>
      </c>
      <c r="FU260" s="4" t="str">
        <f t="shared" si="650"/>
        <v>6</v>
      </c>
      <c r="FV260" s="4" t="str">
        <f t="shared" si="651"/>
        <v>1</v>
      </c>
      <c r="FW260" s="4" t="str">
        <f t="shared" si="652"/>
        <v>1</v>
      </c>
      <c r="FX260" s="4" t="str">
        <f t="shared" si="653"/>
        <v>10</v>
      </c>
      <c r="FY260" s="209"/>
      <c r="FZ260" s="212"/>
      <c r="GA260" s="132">
        <v>44441</v>
      </c>
      <c r="GB260" s="189" t="s">
        <v>35</v>
      </c>
      <c r="GC260" s="187" t="s">
        <v>30</v>
      </c>
      <c r="GD260" s="187" t="s">
        <v>30</v>
      </c>
      <c r="GE260" s="188" t="s">
        <v>30</v>
      </c>
      <c r="GF260" s="70" t="s">
        <v>30</v>
      </c>
      <c r="GG260" s="4" t="s">
        <v>30</v>
      </c>
      <c r="GH260" s="4" t="s">
        <v>30</v>
      </c>
      <c r="GI260" s="4" t="s">
        <v>30</v>
      </c>
      <c r="GJ260" s="4" t="s">
        <v>30</v>
      </c>
      <c r="GK260" s="209"/>
      <c r="GL260" s="212"/>
      <c r="GM260" s="132">
        <v>44441</v>
      </c>
      <c r="GN260" s="76">
        <v>8.6999999999999993</v>
      </c>
      <c r="GO260" s="76">
        <v>2.5</v>
      </c>
      <c r="GP260" s="76">
        <v>7.8</v>
      </c>
      <c r="GQ260" s="76">
        <v>0.82</v>
      </c>
      <c r="GR260" s="70">
        <f t="shared" si="654"/>
        <v>2.75</v>
      </c>
      <c r="GS260" s="4" t="str">
        <f t="shared" si="655"/>
        <v>6</v>
      </c>
      <c r="GT260" s="4" t="str">
        <f t="shared" si="656"/>
        <v>1</v>
      </c>
      <c r="GU260" s="4" t="str">
        <f t="shared" si="657"/>
        <v>1</v>
      </c>
      <c r="GV260" s="4" t="str">
        <f t="shared" si="658"/>
        <v>3</v>
      </c>
      <c r="GW260" s="209"/>
      <c r="GX260" s="212"/>
      <c r="GY260" s="132">
        <v>44441</v>
      </c>
      <c r="GZ260" s="76">
        <v>43.8</v>
      </c>
      <c r="HA260" s="76">
        <v>8.4</v>
      </c>
      <c r="HB260" s="76">
        <v>5.8</v>
      </c>
      <c r="HC260" s="76">
        <v>29.6</v>
      </c>
      <c r="HD260" s="70">
        <f t="shared" si="659"/>
        <v>6</v>
      </c>
      <c r="HE260" s="4" t="str">
        <f t="shared" si="660"/>
        <v>10</v>
      </c>
      <c r="HF260" s="4" t="str">
        <f t="shared" si="661"/>
        <v>1</v>
      </c>
      <c r="HG260" s="4" t="str">
        <f t="shared" si="662"/>
        <v>3</v>
      </c>
      <c r="HH260" s="4" t="str">
        <f t="shared" si="663"/>
        <v>10</v>
      </c>
      <c r="HI260" s="209"/>
      <c r="HJ260" s="212"/>
      <c r="HK260" s="132">
        <v>44441</v>
      </c>
      <c r="HL260" s="76">
        <v>13.8</v>
      </c>
      <c r="HM260" s="76">
        <v>6.6</v>
      </c>
      <c r="HN260" s="76">
        <v>7.1</v>
      </c>
      <c r="HO260" s="76">
        <v>11.7</v>
      </c>
      <c r="HP260" s="70">
        <f t="shared" si="664"/>
        <v>4.5</v>
      </c>
      <c r="HQ260" s="4" t="str">
        <f t="shared" si="665"/>
        <v>6</v>
      </c>
      <c r="HR260" s="4" t="str">
        <f t="shared" si="666"/>
        <v>1</v>
      </c>
      <c r="HS260" s="4" t="str">
        <f t="shared" si="667"/>
        <v>1</v>
      </c>
      <c r="HT260" s="4" t="str">
        <f t="shared" si="668"/>
        <v>10</v>
      </c>
    </row>
    <row r="261" spans="1:228" x14ac:dyDescent="0.25">
      <c r="A261" s="209"/>
      <c r="B261" s="212"/>
      <c r="C261" s="132">
        <v>44475</v>
      </c>
      <c r="D261" s="146">
        <v>1.7</v>
      </c>
      <c r="E261" s="144">
        <v>31.2</v>
      </c>
      <c r="F261" s="144">
        <v>7.4</v>
      </c>
      <c r="G261" s="147">
        <v>0.6</v>
      </c>
      <c r="H261" s="70">
        <v>2</v>
      </c>
      <c r="I261" s="4" t="s">
        <v>22</v>
      </c>
      <c r="J261" s="4" t="s">
        <v>23</v>
      </c>
      <c r="K261" s="4" t="s">
        <v>22</v>
      </c>
      <c r="L261" s="4" t="s">
        <v>23</v>
      </c>
      <c r="M261" s="209"/>
      <c r="N261" s="212"/>
      <c r="O261" s="132">
        <v>44475</v>
      </c>
      <c r="P261" s="146">
        <v>3.8</v>
      </c>
      <c r="Q261" s="144">
        <v>11</v>
      </c>
      <c r="R261" s="144">
        <v>7.8</v>
      </c>
      <c r="S261" s="147">
        <v>0.02</v>
      </c>
      <c r="T261" s="70">
        <v>1.5</v>
      </c>
      <c r="U261" s="4" t="s">
        <v>23</v>
      </c>
      <c r="V261" s="4" t="s">
        <v>22</v>
      </c>
      <c r="W261" s="4" t="s">
        <v>22</v>
      </c>
      <c r="X261" s="4" t="s">
        <v>22</v>
      </c>
      <c r="Y261" s="209"/>
      <c r="Z261" s="212"/>
      <c r="AA261" s="132">
        <v>44475</v>
      </c>
      <c r="AB261" s="158" t="s">
        <v>30</v>
      </c>
      <c r="AC261" s="159" t="s">
        <v>30</v>
      </c>
      <c r="AD261" s="159" t="s">
        <v>30</v>
      </c>
      <c r="AE261" s="160" t="s">
        <v>30</v>
      </c>
      <c r="AF261" s="70" t="s">
        <v>30</v>
      </c>
      <c r="AG261" s="4" t="s">
        <v>30</v>
      </c>
      <c r="AH261" s="4" t="s">
        <v>30</v>
      </c>
      <c r="AI261" s="4" t="s">
        <v>30</v>
      </c>
      <c r="AJ261" s="4" t="s">
        <v>30</v>
      </c>
      <c r="AK261" s="209"/>
      <c r="AL261" s="212"/>
      <c r="AM261" s="132">
        <v>44475</v>
      </c>
      <c r="AN261" s="146">
        <v>2.9</v>
      </c>
      <c r="AO261" s="144">
        <v>50.4</v>
      </c>
      <c r="AP261" s="144">
        <v>4.2</v>
      </c>
      <c r="AQ261" s="147">
        <v>2.93</v>
      </c>
      <c r="AR261" s="70">
        <v>4.75</v>
      </c>
      <c r="AS261" s="4" t="s">
        <v>22</v>
      </c>
      <c r="AT261" s="4" t="s">
        <v>24</v>
      </c>
      <c r="AU261" s="4" t="s">
        <v>24</v>
      </c>
      <c r="AV261" s="4" t="s">
        <v>24</v>
      </c>
      <c r="AW261" s="209"/>
      <c r="AX261" s="212"/>
      <c r="AY261" s="132">
        <v>44475</v>
      </c>
      <c r="AZ261" s="146">
        <v>3.9</v>
      </c>
      <c r="BA261" s="144">
        <v>25.1</v>
      </c>
      <c r="BB261" s="144">
        <v>4.5999999999999996</v>
      </c>
      <c r="BC261" s="147">
        <v>6.7</v>
      </c>
      <c r="BD261" s="70">
        <v>4.75</v>
      </c>
      <c r="BE261" s="4" t="s">
        <v>23</v>
      </c>
      <c r="BF261" s="4" t="s">
        <v>23</v>
      </c>
      <c r="BG261" s="4" t="s">
        <v>23</v>
      </c>
      <c r="BH261" s="4" t="s">
        <v>25</v>
      </c>
      <c r="BI261" s="209"/>
      <c r="BJ261" s="212"/>
      <c r="BK261" s="194">
        <v>44475</v>
      </c>
      <c r="BL261" s="195">
        <v>4.3</v>
      </c>
      <c r="BM261" s="195">
        <v>19.5</v>
      </c>
      <c r="BN261" s="195">
        <v>3.1</v>
      </c>
      <c r="BO261" s="196">
        <v>3.86</v>
      </c>
      <c r="BP261" s="193">
        <f t="shared" si="629"/>
        <v>5</v>
      </c>
      <c r="BQ261" s="4" t="str">
        <f t="shared" si="630"/>
        <v>3</v>
      </c>
      <c r="BR261" s="4" t="str">
        <f t="shared" si="631"/>
        <v>1</v>
      </c>
      <c r="BS261" s="4" t="str">
        <f t="shared" si="632"/>
        <v>6</v>
      </c>
      <c r="BT261" s="4" t="str">
        <f t="shared" si="633"/>
        <v>10</v>
      </c>
      <c r="BU261" s="209"/>
      <c r="BV261" s="212"/>
      <c r="BW261" s="132">
        <v>44474</v>
      </c>
      <c r="BX261" s="146">
        <v>9.6999999999999993</v>
      </c>
      <c r="BY261" s="144">
        <v>9.3000000000000007</v>
      </c>
      <c r="BZ261" s="144">
        <v>6.4</v>
      </c>
      <c r="CA261" s="147">
        <v>2.2000000000000002</v>
      </c>
      <c r="CB261" s="70">
        <f t="shared" si="634"/>
        <v>4</v>
      </c>
      <c r="CC261" s="4" t="str">
        <f t="shared" si="635"/>
        <v>6</v>
      </c>
      <c r="CD261" s="4" t="str">
        <f t="shared" si="636"/>
        <v>1</v>
      </c>
      <c r="CE261" s="4" t="str">
        <f t="shared" si="637"/>
        <v>3</v>
      </c>
      <c r="CF261" s="4" t="str">
        <f t="shared" si="638"/>
        <v>6</v>
      </c>
      <c r="CG261" s="209"/>
      <c r="CH261" s="212"/>
      <c r="CI261" s="132">
        <v>44474</v>
      </c>
      <c r="CJ261" s="187" t="s">
        <v>30</v>
      </c>
      <c r="CK261" s="187" t="s">
        <v>30</v>
      </c>
      <c r="CL261" s="187" t="s">
        <v>30</v>
      </c>
      <c r="CM261" s="188" t="s">
        <v>30</v>
      </c>
      <c r="CN261" s="70" t="s">
        <v>30</v>
      </c>
      <c r="CO261" s="4" t="s">
        <v>30</v>
      </c>
      <c r="CP261" s="4" t="s">
        <v>30</v>
      </c>
      <c r="CQ261" s="4" t="s">
        <v>30</v>
      </c>
      <c r="CR261" s="4" t="s">
        <v>30</v>
      </c>
      <c r="CS261" s="209"/>
      <c r="CT261" s="212"/>
      <c r="CU261" s="132">
        <v>44474</v>
      </c>
      <c r="CV261" s="71" t="s">
        <v>33</v>
      </c>
      <c r="CW261" s="71" t="s">
        <v>33</v>
      </c>
      <c r="CX261" s="71" t="s">
        <v>33</v>
      </c>
      <c r="CY261" s="71" t="s">
        <v>33</v>
      </c>
      <c r="CZ261" s="70" t="s">
        <v>33</v>
      </c>
      <c r="DA261" s="70" t="s">
        <v>33</v>
      </c>
      <c r="DB261" s="70" t="s">
        <v>33</v>
      </c>
      <c r="DC261" s="70" t="s">
        <v>33</v>
      </c>
      <c r="DD261" s="70" t="s">
        <v>33</v>
      </c>
      <c r="DE261" s="209"/>
      <c r="DF261" s="212"/>
      <c r="DG261" s="132">
        <v>44474</v>
      </c>
      <c r="DH261" s="185" t="s">
        <v>30</v>
      </c>
      <c r="DI261" s="185" t="s">
        <v>30</v>
      </c>
      <c r="DJ261" s="185" t="s">
        <v>30</v>
      </c>
      <c r="DK261" s="185" t="s">
        <v>30</v>
      </c>
      <c r="DL261" s="70" t="s">
        <v>30</v>
      </c>
      <c r="DM261" s="4" t="s">
        <v>30</v>
      </c>
      <c r="DN261" s="4" t="s">
        <v>30</v>
      </c>
      <c r="DO261" s="4" t="s">
        <v>30</v>
      </c>
      <c r="DP261" s="4" t="s">
        <v>30</v>
      </c>
      <c r="DQ261" s="209"/>
      <c r="DR261" s="212"/>
      <c r="DS261" s="132">
        <v>44474</v>
      </c>
      <c r="DT261" s="185" t="s">
        <v>30</v>
      </c>
      <c r="DU261" s="185" t="s">
        <v>30</v>
      </c>
      <c r="DV261" s="185" t="s">
        <v>30</v>
      </c>
      <c r="DW261" s="185" t="s">
        <v>30</v>
      </c>
      <c r="DX261" s="70" t="s">
        <v>30</v>
      </c>
      <c r="DY261" s="4" t="s">
        <v>30</v>
      </c>
      <c r="DZ261" s="4" t="s">
        <v>30</v>
      </c>
      <c r="EA261" s="4" t="s">
        <v>30</v>
      </c>
      <c r="EB261" s="4" t="s">
        <v>30</v>
      </c>
      <c r="EC261" s="209"/>
      <c r="ED261" s="212"/>
      <c r="EE261" s="132">
        <v>44474</v>
      </c>
      <c r="EF261" s="146">
        <v>11.4</v>
      </c>
      <c r="EG261" s="144">
        <v>6.8</v>
      </c>
      <c r="EH261" s="144">
        <v>9.1</v>
      </c>
      <c r="EI261" s="147">
        <v>6.7</v>
      </c>
      <c r="EJ261" s="70">
        <f t="shared" si="644"/>
        <v>4.5</v>
      </c>
      <c r="EK261" s="4" t="str">
        <f t="shared" si="645"/>
        <v>6</v>
      </c>
      <c r="EL261" s="4" t="str">
        <f t="shared" si="646"/>
        <v>1</v>
      </c>
      <c r="EM261" s="4" t="str">
        <f t="shared" si="647"/>
        <v>1</v>
      </c>
      <c r="EN261" s="4" t="str">
        <f t="shared" si="648"/>
        <v>10</v>
      </c>
      <c r="EO261" s="209"/>
      <c r="EP261" s="212"/>
      <c r="EQ261" s="132">
        <v>44474</v>
      </c>
      <c r="ER261" s="114" t="s">
        <v>30</v>
      </c>
      <c r="ES261" s="114" t="s">
        <v>30</v>
      </c>
      <c r="ET261" s="114" t="s">
        <v>30</v>
      </c>
      <c r="EU261" s="114" t="s">
        <v>30</v>
      </c>
      <c r="EV261" s="70" t="s">
        <v>30</v>
      </c>
      <c r="EW261" s="4" t="s">
        <v>30</v>
      </c>
      <c r="EX261" s="4" t="s">
        <v>30</v>
      </c>
      <c r="EY261" s="4" t="s">
        <v>30</v>
      </c>
      <c r="EZ261" s="70" t="s">
        <v>30</v>
      </c>
      <c r="FA261" s="209"/>
      <c r="FB261" s="212"/>
      <c r="FC261" s="132">
        <v>44474</v>
      </c>
      <c r="FD261" s="186" t="s">
        <v>30</v>
      </c>
      <c r="FE261" s="186" t="s">
        <v>30</v>
      </c>
      <c r="FF261" s="186" t="s">
        <v>30</v>
      </c>
      <c r="FG261" s="186" t="s">
        <v>30</v>
      </c>
      <c r="FH261" s="70" t="s">
        <v>30</v>
      </c>
      <c r="FI261" s="4" t="s">
        <v>30</v>
      </c>
      <c r="FJ261" s="4" t="s">
        <v>30</v>
      </c>
      <c r="FK261" s="4" t="s">
        <v>30</v>
      </c>
      <c r="FL261" s="4" t="s">
        <v>30</v>
      </c>
      <c r="FM261" s="209"/>
      <c r="FN261" s="212"/>
      <c r="FO261" s="132">
        <v>44474</v>
      </c>
      <c r="FP261" s="146">
        <v>16.600000000000001</v>
      </c>
      <c r="FQ261" s="144">
        <v>23.4</v>
      </c>
      <c r="FR261" s="144">
        <v>13.4</v>
      </c>
      <c r="FS261" s="147">
        <v>4.9800000000000004</v>
      </c>
      <c r="FT261" s="70">
        <f t="shared" si="649"/>
        <v>6</v>
      </c>
      <c r="FU261" s="4" t="str">
        <f t="shared" si="650"/>
        <v>10</v>
      </c>
      <c r="FV261" s="4" t="str">
        <f t="shared" si="651"/>
        <v>3</v>
      </c>
      <c r="FW261" s="4" t="str">
        <f t="shared" si="652"/>
        <v>1</v>
      </c>
      <c r="FX261" s="4" t="str">
        <f t="shared" si="653"/>
        <v>10</v>
      </c>
      <c r="FY261" s="209"/>
      <c r="FZ261" s="212"/>
      <c r="GA261" s="132">
        <v>44474</v>
      </c>
      <c r="GB261" s="189" t="s">
        <v>35</v>
      </c>
      <c r="GC261" s="187" t="s">
        <v>30</v>
      </c>
      <c r="GD261" s="187" t="s">
        <v>30</v>
      </c>
      <c r="GE261" s="188" t="s">
        <v>30</v>
      </c>
      <c r="GF261" s="70" t="s">
        <v>30</v>
      </c>
      <c r="GG261" s="4" t="s">
        <v>30</v>
      </c>
      <c r="GH261" s="4" t="s">
        <v>30</v>
      </c>
      <c r="GI261" s="4" t="s">
        <v>30</v>
      </c>
      <c r="GJ261" s="4" t="s">
        <v>30</v>
      </c>
      <c r="GK261" s="209"/>
      <c r="GL261" s="212"/>
      <c r="GM261" s="132">
        <v>44474</v>
      </c>
      <c r="GN261" s="146">
        <v>13</v>
      </c>
      <c r="GO261" s="144">
        <v>12.9</v>
      </c>
      <c r="GP261" s="144">
        <v>6.1</v>
      </c>
      <c r="GQ261" s="147">
        <v>7.58</v>
      </c>
      <c r="GR261" s="70">
        <f t="shared" si="654"/>
        <v>5</v>
      </c>
      <c r="GS261" s="4" t="str">
        <f t="shared" si="655"/>
        <v>6</v>
      </c>
      <c r="GT261" s="4" t="str">
        <f t="shared" si="656"/>
        <v>1</v>
      </c>
      <c r="GU261" s="4" t="str">
        <f t="shared" si="657"/>
        <v>3</v>
      </c>
      <c r="GV261" s="4" t="str">
        <f t="shared" si="658"/>
        <v>10</v>
      </c>
      <c r="GW261" s="209"/>
      <c r="GX261" s="212"/>
      <c r="GY261" s="132">
        <v>44474</v>
      </c>
      <c r="GZ261" s="146">
        <v>8.6999999999999993</v>
      </c>
      <c r="HA261" s="144">
        <v>7.5</v>
      </c>
      <c r="HB261" s="144">
        <v>6.6</v>
      </c>
      <c r="HC261" s="147">
        <v>4.8499999999999996</v>
      </c>
      <c r="HD261" s="70">
        <f t="shared" si="659"/>
        <v>4.5</v>
      </c>
      <c r="HE261" s="4" t="str">
        <f t="shared" si="660"/>
        <v>6</v>
      </c>
      <c r="HF261" s="4" t="str">
        <f t="shared" si="661"/>
        <v>1</v>
      </c>
      <c r="HG261" s="4" t="str">
        <f t="shared" si="662"/>
        <v>1</v>
      </c>
      <c r="HH261" s="4" t="str">
        <f t="shared" si="663"/>
        <v>10</v>
      </c>
      <c r="HI261" s="209"/>
      <c r="HJ261" s="212"/>
      <c r="HK261" s="132">
        <v>44474</v>
      </c>
      <c r="HL261" s="146">
        <v>27.7</v>
      </c>
      <c r="HM261" s="144">
        <v>9.5</v>
      </c>
      <c r="HN261" s="144">
        <v>7.4</v>
      </c>
      <c r="HO261" s="147">
        <v>20.8</v>
      </c>
      <c r="HP261" s="70">
        <f t="shared" si="664"/>
        <v>5.5</v>
      </c>
      <c r="HQ261" s="4" t="str">
        <f t="shared" si="665"/>
        <v>10</v>
      </c>
      <c r="HR261" s="4" t="str">
        <f t="shared" si="666"/>
        <v>1</v>
      </c>
      <c r="HS261" s="4" t="str">
        <f t="shared" si="667"/>
        <v>1</v>
      </c>
      <c r="HT261" s="4" t="str">
        <f t="shared" si="668"/>
        <v>10</v>
      </c>
    </row>
    <row r="262" spans="1:228" x14ac:dyDescent="0.25">
      <c r="A262" s="209"/>
      <c r="B262" s="212"/>
      <c r="C262" s="150">
        <v>44502</v>
      </c>
      <c r="D262" s="146" t="s">
        <v>30</v>
      </c>
      <c r="E262" s="144" t="s">
        <v>30</v>
      </c>
      <c r="F262" s="144" t="s">
        <v>30</v>
      </c>
      <c r="G262" s="147" t="s">
        <v>30</v>
      </c>
      <c r="H262" s="70" t="s">
        <v>30</v>
      </c>
      <c r="I262" s="4" t="s">
        <v>30</v>
      </c>
      <c r="J262" s="4" t="s">
        <v>30</v>
      </c>
      <c r="K262" s="4" t="s">
        <v>30</v>
      </c>
      <c r="L262" s="4" t="s">
        <v>30</v>
      </c>
      <c r="M262" s="209"/>
      <c r="N262" s="212"/>
      <c r="O262" s="150">
        <v>44502</v>
      </c>
      <c r="P262" s="149">
        <v>1</v>
      </c>
      <c r="Q262" s="78">
        <v>15.2</v>
      </c>
      <c r="R262" s="78">
        <v>7.9</v>
      </c>
      <c r="S262" s="78">
        <v>0.03</v>
      </c>
      <c r="T262" s="70">
        <v>1</v>
      </c>
      <c r="U262" s="4" t="s">
        <v>22</v>
      </c>
      <c r="V262" s="4" t="s">
        <v>22</v>
      </c>
      <c r="W262" s="4" t="s">
        <v>22</v>
      </c>
      <c r="X262" s="4" t="s">
        <v>22</v>
      </c>
      <c r="Y262" s="209"/>
      <c r="Z262" s="212"/>
      <c r="AA262" s="150">
        <v>44502</v>
      </c>
      <c r="AB262" s="158" t="s">
        <v>30</v>
      </c>
      <c r="AC262" s="159" t="s">
        <v>30</v>
      </c>
      <c r="AD262" s="159" t="s">
        <v>30</v>
      </c>
      <c r="AE262" s="160" t="s">
        <v>30</v>
      </c>
      <c r="AF262" s="70" t="s">
        <v>30</v>
      </c>
      <c r="AG262" s="4" t="s">
        <v>30</v>
      </c>
      <c r="AH262" s="4" t="s">
        <v>30</v>
      </c>
      <c r="AI262" s="4" t="s">
        <v>30</v>
      </c>
      <c r="AJ262" s="4" t="s">
        <v>30</v>
      </c>
      <c r="AK262" s="209"/>
      <c r="AL262" s="212"/>
      <c r="AM262" s="150">
        <v>44502</v>
      </c>
      <c r="AN262" s="149">
        <v>8</v>
      </c>
      <c r="AO262" s="78">
        <v>37.700000000000003</v>
      </c>
      <c r="AP262" s="78">
        <v>3.7</v>
      </c>
      <c r="AQ262" s="78">
        <v>4.8499999999999996</v>
      </c>
      <c r="AR262" s="70">
        <v>6.25</v>
      </c>
      <c r="AS262" s="4" t="s">
        <v>24</v>
      </c>
      <c r="AT262" s="4" t="s">
        <v>23</v>
      </c>
      <c r="AU262" s="4" t="s">
        <v>24</v>
      </c>
      <c r="AV262" s="4" t="s">
        <v>25</v>
      </c>
      <c r="AW262" s="209"/>
      <c r="AX262" s="212"/>
      <c r="AY262" s="150">
        <v>44502</v>
      </c>
      <c r="AZ262" s="149">
        <v>5.2</v>
      </c>
      <c r="BA262" s="78">
        <v>23</v>
      </c>
      <c r="BB262" s="78">
        <v>4.7</v>
      </c>
      <c r="BC262" s="78">
        <v>6.26</v>
      </c>
      <c r="BD262" s="70">
        <v>5.5</v>
      </c>
      <c r="BE262" s="4" t="s">
        <v>24</v>
      </c>
      <c r="BF262" s="4" t="s">
        <v>23</v>
      </c>
      <c r="BG262" s="4" t="s">
        <v>23</v>
      </c>
      <c r="BH262" s="4" t="s">
        <v>25</v>
      </c>
      <c r="BI262" s="209"/>
      <c r="BJ262" s="212"/>
      <c r="BK262" s="191">
        <v>44502</v>
      </c>
      <c r="BL262" s="192">
        <v>4.7</v>
      </c>
      <c r="BM262" s="192">
        <v>25.4</v>
      </c>
      <c r="BN262" s="192">
        <v>4.5</v>
      </c>
      <c r="BO262" s="192">
        <v>3.55</v>
      </c>
      <c r="BP262" s="193">
        <f t="shared" si="629"/>
        <v>5.5</v>
      </c>
      <c r="BQ262" s="4" t="str">
        <f t="shared" si="630"/>
        <v>3</v>
      </c>
      <c r="BR262" s="4" t="str">
        <f t="shared" si="631"/>
        <v>3</v>
      </c>
      <c r="BS262" s="4" t="str">
        <f t="shared" si="632"/>
        <v>6</v>
      </c>
      <c r="BT262" s="4" t="str">
        <f t="shared" si="633"/>
        <v>10</v>
      </c>
      <c r="BU262" s="209"/>
      <c r="BV262" s="212"/>
      <c r="BW262" s="150">
        <v>44504</v>
      </c>
      <c r="BX262" s="76">
        <v>137</v>
      </c>
      <c r="BY262" s="76">
        <v>26.1</v>
      </c>
      <c r="BZ262" s="76">
        <v>7.6</v>
      </c>
      <c r="CA262" s="76">
        <v>48.4</v>
      </c>
      <c r="CB262" s="70">
        <f t="shared" si="634"/>
        <v>6</v>
      </c>
      <c r="CC262" s="4" t="str">
        <f t="shared" si="635"/>
        <v>10</v>
      </c>
      <c r="CD262" s="4" t="str">
        <f t="shared" si="636"/>
        <v>3</v>
      </c>
      <c r="CE262" s="4" t="str">
        <f t="shared" si="637"/>
        <v>1</v>
      </c>
      <c r="CF262" s="4" t="str">
        <f t="shared" si="638"/>
        <v>10</v>
      </c>
      <c r="CG262" s="209"/>
      <c r="CH262" s="212"/>
      <c r="CI262" s="150">
        <v>44504</v>
      </c>
      <c r="CJ262" s="187" t="s">
        <v>30</v>
      </c>
      <c r="CK262" s="187" t="s">
        <v>30</v>
      </c>
      <c r="CL262" s="187" t="s">
        <v>30</v>
      </c>
      <c r="CM262" s="188" t="s">
        <v>30</v>
      </c>
      <c r="CN262" s="70" t="s">
        <v>30</v>
      </c>
      <c r="CO262" s="4" t="s">
        <v>30</v>
      </c>
      <c r="CP262" s="4" t="s">
        <v>30</v>
      </c>
      <c r="CQ262" s="4" t="s">
        <v>30</v>
      </c>
      <c r="CR262" s="4" t="s">
        <v>30</v>
      </c>
      <c r="CS262" s="209"/>
      <c r="CT262" s="212"/>
      <c r="CU262" s="150">
        <v>44502</v>
      </c>
      <c r="CV262" s="71" t="s">
        <v>33</v>
      </c>
      <c r="CW262" s="71" t="s">
        <v>33</v>
      </c>
      <c r="CX262" s="71" t="s">
        <v>33</v>
      </c>
      <c r="CY262" s="71" t="s">
        <v>33</v>
      </c>
      <c r="CZ262" s="70" t="s">
        <v>33</v>
      </c>
      <c r="DA262" s="70" t="s">
        <v>33</v>
      </c>
      <c r="DB262" s="70" t="s">
        <v>33</v>
      </c>
      <c r="DC262" s="70" t="s">
        <v>33</v>
      </c>
      <c r="DD262" s="70" t="s">
        <v>33</v>
      </c>
      <c r="DE262" s="209"/>
      <c r="DF262" s="212"/>
      <c r="DG262" s="191">
        <v>44502</v>
      </c>
      <c r="DH262" s="71" t="s">
        <v>33</v>
      </c>
      <c r="DI262" s="71" t="s">
        <v>33</v>
      </c>
      <c r="DJ262" s="71" t="s">
        <v>33</v>
      </c>
      <c r="DK262" s="71" t="s">
        <v>33</v>
      </c>
      <c r="DL262" s="70" t="s">
        <v>33</v>
      </c>
      <c r="DM262" s="70" t="s">
        <v>33</v>
      </c>
      <c r="DN262" s="70" t="s">
        <v>33</v>
      </c>
      <c r="DO262" s="70" t="s">
        <v>33</v>
      </c>
      <c r="DP262" s="70" t="s">
        <v>33</v>
      </c>
      <c r="DQ262" s="209"/>
      <c r="DR262" s="212"/>
      <c r="DS262" s="191">
        <v>44502</v>
      </c>
      <c r="DT262" s="185" t="s">
        <v>30</v>
      </c>
      <c r="DU262" s="185" t="s">
        <v>30</v>
      </c>
      <c r="DV262" s="185" t="s">
        <v>30</v>
      </c>
      <c r="DW262" s="185" t="s">
        <v>30</v>
      </c>
      <c r="DX262" s="70" t="s">
        <v>30</v>
      </c>
      <c r="DY262" s="4" t="s">
        <v>30</v>
      </c>
      <c r="DZ262" s="4" t="s">
        <v>30</v>
      </c>
      <c r="EA262" s="4" t="s">
        <v>30</v>
      </c>
      <c r="EB262" s="4" t="s">
        <v>30</v>
      </c>
      <c r="EC262" s="209"/>
      <c r="ED262" s="212"/>
      <c r="EE262" s="150">
        <v>44504</v>
      </c>
      <c r="EF262" s="76">
        <v>18.2</v>
      </c>
      <c r="EG262" s="76">
        <v>10</v>
      </c>
      <c r="EH262" s="76">
        <v>8.9</v>
      </c>
      <c r="EI262" s="76">
        <v>8.14</v>
      </c>
      <c r="EJ262" s="70">
        <f t="shared" si="644"/>
        <v>5.5</v>
      </c>
      <c r="EK262" s="4" t="str">
        <f>IF(EF262&lt;=3,"1",IF(EF262&lt;5,"3",IF(EF262&lt;=15,"6",IF(EF262&gt;15,"10"))))</f>
        <v>10</v>
      </c>
      <c r="EL262" s="4" t="str">
        <f>IF(EG262&lt;=20,"1",IF(EG262&lt;=49.9,"3",IF(EG262&lt;=100,"6",IF(EG262&gt;100,"10"))))</f>
        <v>1</v>
      </c>
      <c r="EM262" s="4" t="str">
        <f>IF(EH262&gt;=6.5,"1",IF(EH262&gt;=4.6,"3",IF(EH262&gt;=2,"6",IF(EH262&gt;=0,"10"))))</f>
        <v>1</v>
      </c>
      <c r="EN262" s="4" t="str">
        <f>IF(EI262&lt;=0.5,"1",IF(EI262&lt;1,"3",IF(EI262&lt;=3,"6",IF(EI262&gt;=3,"10"))))</f>
        <v>10</v>
      </c>
      <c r="EO262" s="209"/>
      <c r="EP262" s="212"/>
      <c r="EQ262" s="150">
        <v>44504</v>
      </c>
      <c r="ER262" s="114" t="s">
        <v>30</v>
      </c>
      <c r="ES262" s="114" t="s">
        <v>30</v>
      </c>
      <c r="ET262" s="114" t="s">
        <v>30</v>
      </c>
      <c r="EU262" s="114" t="s">
        <v>30</v>
      </c>
      <c r="EV262" s="70" t="s">
        <v>30</v>
      </c>
      <c r="EW262" s="4" t="s">
        <v>30</v>
      </c>
      <c r="EX262" s="4" t="s">
        <v>30</v>
      </c>
      <c r="EY262" s="4" t="s">
        <v>30</v>
      </c>
      <c r="EZ262" s="70" t="s">
        <v>30</v>
      </c>
      <c r="FA262" s="209"/>
      <c r="FB262" s="212"/>
      <c r="FC262" s="150">
        <v>44504</v>
      </c>
      <c r="FD262" s="186" t="s">
        <v>30</v>
      </c>
      <c r="FE262" s="186" t="s">
        <v>30</v>
      </c>
      <c r="FF262" s="186" t="s">
        <v>30</v>
      </c>
      <c r="FG262" s="186" t="s">
        <v>30</v>
      </c>
      <c r="FH262" s="70" t="s">
        <v>30</v>
      </c>
      <c r="FI262" s="4" t="s">
        <v>30</v>
      </c>
      <c r="FJ262" s="4" t="s">
        <v>30</v>
      </c>
      <c r="FK262" s="4" t="s">
        <v>30</v>
      </c>
      <c r="FL262" s="4" t="s">
        <v>30</v>
      </c>
      <c r="FM262" s="209"/>
      <c r="FN262" s="212"/>
      <c r="FO262" s="150">
        <v>44504</v>
      </c>
      <c r="FP262" s="76">
        <v>14.9</v>
      </c>
      <c r="FQ262" s="76">
        <v>19.100000000000001</v>
      </c>
      <c r="FR262" s="76">
        <v>7.3</v>
      </c>
      <c r="FS262" s="76">
        <v>3.74</v>
      </c>
      <c r="FT262" s="70">
        <f t="shared" si="649"/>
        <v>4.5</v>
      </c>
      <c r="FU262" s="4" t="str">
        <f t="shared" si="650"/>
        <v>6</v>
      </c>
      <c r="FV262" s="4" t="str">
        <f t="shared" si="651"/>
        <v>1</v>
      </c>
      <c r="FW262" s="4" t="str">
        <f t="shared" si="652"/>
        <v>1</v>
      </c>
      <c r="FX262" s="4" t="str">
        <f t="shared" si="653"/>
        <v>10</v>
      </c>
      <c r="FY262" s="209"/>
      <c r="FZ262" s="212"/>
      <c r="GA262" s="150">
        <v>44504</v>
      </c>
      <c r="GB262" s="189" t="s">
        <v>35</v>
      </c>
      <c r="GC262" s="187" t="s">
        <v>30</v>
      </c>
      <c r="GD262" s="187" t="s">
        <v>30</v>
      </c>
      <c r="GE262" s="188" t="s">
        <v>30</v>
      </c>
      <c r="GF262" s="70" t="s">
        <v>30</v>
      </c>
      <c r="GG262" s="4" t="s">
        <v>30</v>
      </c>
      <c r="GH262" s="4" t="s">
        <v>30</v>
      </c>
      <c r="GI262" s="4" t="s">
        <v>30</v>
      </c>
      <c r="GJ262" s="4" t="s">
        <v>30</v>
      </c>
      <c r="GK262" s="209"/>
      <c r="GL262" s="212"/>
      <c r="GM262" s="150">
        <v>44504</v>
      </c>
      <c r="GN262" s="76">
        <v>29</v>
      </c>
      <c r="GO262" s="76">
        <v>16.2</v>
      </c>
      <c r="GP262" s="76">
        <v>7.3</v>
      </c>
      <c r="GQ262" s="76">
        <v>26.5</v>
      </c>
      <c r="GR262" s="70">
        <f t="shared" si="654"/>
        <v>5.5</v>
      </c>
      <c r="GS262" s="4" t="str">
        <f t="shared" si="655"/>
        <v>10</v>
      </c>
      <c r="GT262" s="4" t="str">
        <f t="shared" si="656"/>
        <v>1</v>
      </c>
      <c r="GU262" s="4" t="str">
        <f t="shared" si="657"/>
        <v>1</v>
      </c>
      <c r="GV262" s="4" t="str">
        <f t="shared" si="658"/>
        <v>10</v>
      </c>
      <c r="GW262" s="209"/>
      <c r="GX262" s="212"/>
      <c r="GY262" s="150">
        <v>44504</v>
      </c>
      <c r="GZ262" s="76">
        <v>46.6</v>
      </c>
      <c r="HA262" s="76">
        <v>14.2</v>
      </c>
      <c r="HB262" s="76">
        <v>7.4</v>
      </c>
      <c r="HC262" s="76">
        <v>28.7</v>
      </c>
      <c r="HD262" s="70">
        <f t="shared" si="659"/>
        <v>5.5</v>
      </c>
      <c r="HE262" s="4" t="str">
        <f t="shared" si="660"/>
        <v>10</v>
      </c>
      <c r="HF262" s="4" t="str">
        <f t="shared" si="661"/>
        <v>1</v>
      </c>
      <c r="HG262" s="4" t="str">
        <f t="shared" si="662"/>
        <v>1</v>
      </c>
      <c r="HH262" s="4" t="str">
        <f t="shared" si="663"/>
        <v>10</v>
      </c>
      <c r="HI262" s="209"/>
      <c r="HJ262" s="212"/>
      <c r="HK262" s="150">
        <v>44504</v>
      </c>
      <c r="HL262" s="76">
        <v>30.9</v>
      </c>
      <c r="HM262" s="76">
        <v>38.6</v>
      </c>
      <c r="HN262" s="76">
        <v>9.9</v>
      </c>
      <c r="HO262" s="76">
        <v>14.3</v>
      </c>
      <c r="HP262" s="70">
        <f t="shared" si="664"/>
        <v>6</v>
      </c>
      <c r="HQ262" s="4" t="str">
        <f t="shared" si="665"/>
        <v>10</v>
      </c>
      <c r="HR262" s="4" t="str">
        <f t="shared" si="666"/>
        <v>3</v>
      </c>
      <c r="HS262" s="4" t="str">
        <f t="shared" si="667"/>
        <v>1</v>
      </c>
      <c r="HT262" s="4" t="str">
        <f t="shared" si="668"/>
        <v>10</v>
      </c>
    </row>
    <row r="263" spans="1:228" ht="17.25" thickBot="1" x14ac:dyDescent="0.3">
      <c r="A263" s="210"/>
      <c r="B263" s="213"/>
      <c r="C263" s="197">
        <v>44531</v>
      </c>
      <c r="D263" s="56" t="s">
        <v>33</v>
      </c>
      <c r="E263" s="56" t="s">
        <v>81</v>
      </c>
      <c r="F263" s="56" t="s">
        <v>33</v>
      </c>
      <c r="G263" s="56" t="s">
        <v>33</v>
      </c>
      <c r="H263" s="70" t="s">
        <v>30</v>
      </c>
      <c r="I263" s="4" t="s">
        <v>30</v>
      </c>
      <c r="J263" s="4" t="s">
        <v>30</v>
      </c>
      <c r="K263" s="4" t="s">
        <v>30</v>
      </c>
      <c r="L263" s="4" t="s">
        <v>30</v>
      </c>
      <c r="M263" s="210"/>
      <c r="N263" s="213"/>
      <c r="O263" s="197">
        <v>44531</v>
      </c>
      <c r="P263" s="198">
        <v>1</v>
      </c>
      <c r="Q263" s="198">
        <v>18.8</v>
      </c>
      <c r="R263" s="198">
        <v>8.8000000000000007</v>
      </c>
      <c r="S263" s="199">
        <v>0.05</v>
      </c>
      <c r="T263" s="70">
        <f t="shared" si="614"/>
        <v>1</v>
      </c>
      <c r="U263" s="4" t="str">
        <f t="shared" si="615"/>
        <v>1</v>
      </c>
      <c r="V263" s="4" t="str">
        <f t="shared" si="616"/>
        <v>1</v>
      </c>
      <c r="W263" s="4" t="str">
        <f t="shared" si="617"/>
        <v>1</v>
      </c>
      <c r="X263" s="4" t="str">
        <f t="shared" si="618"/>
        <v>1</v>
      </c>
      <c r="Y263" s="210"/>
      <c r="Z263" s="213"/>
      <c r="AA263" s="197">
        <v>44531</v>
      </c>
      <c r="AB263" s="56" t="s">
        <v>30</v>
      </c>
      <c r="AC263" s="56" t="s">
        <v>30</v>
      </c>
      <c r="AD263" s="56" t="s">
        <v>30</v>
      </c>
      <c r="AE263" s="56" t="s">
        <v>30</v>
      </c>
      <c r="AF263" s="70" t="s">
        <v>30</v>
      </c>
      <c r="AG263" s="4" t="s">
        <v>30</v>
      </c>
      <c r="AH263" s="4" t="s">
        <v>30</v>
      </c>
      <c r="AI263" s="4" t="s">
        <v>30</v>
      </c>
      <c r="AJ263" s="4" t="s">
        <v>30</v>
      </c>
      <c r="AK263" s="210"/>
      <c r="AL263" s="213"/>
      <c r="AM263" s="197">
        <v>44531</v>
      </c>
      <c r="AN263" s="198">
        <v>3.2</v>
      </c>
      <c r="AO263" s="198">
        <v>47.2</v>
      </c>
      <c r="AP263" s="198">
        <v>4.3</v>
      </c>
      <c r="AQ263" s="199">
        <v>5.83</v>
      </c>
      <c r="AR263" s="193">
        <f t="shared" ref="AR263" si="693">(AS263+AT263+AU263+AV263)/4</f>
        <v>5.5</v>
      </c>
      <c r="AS263" s="4" t="str">
        <f t="shared" si="620"/>
        <v>3</v>
      </c>
      <c r="AT263" s="4" t="str">
        <f t="shared" si="621"/>
        <v>3</v>
      </c>
      <c r="AU263" s="4" t="str">
        <f t="shared" si="622"/>
        <v>6</v>
      </c>
      <c r="AV263" s="4" t="str">
        <f t="shared" si="623"/>
        <v>10</v>
      </c>
      <c r="AW263" s="210"/>
      <c r="AX263" s="213"/>
      <c r="AY263" s="197">
        <v>44531</v>
      </c>
      <c r="AZ263" s="198">
        <v>6.5</v>
      </c>
      <c r="BA263" s="198">
        <v>19.399999999999999</v>
      </c>
      <c r="BB263" s="198">
        <v>6</v>
      </c>
      <c r="BC263" s="199">
        <v>6.24</v>
      </c>
      <c r="BD263" s="70">
        <f t="shared" si="624"/>
        <v>5</v>
      </c>
      <c r="BE263" s="4" t="str">
        <f t="shared" si="625"/>
        <v>6</v>
      </c>
      <c r="BF263" s="4" t="str">
        <f t="shared" si="626"/>
        <v>1</v>
      </c>
      <c r="BG263" s="4" t="str">
        <f t="shared" si="627"/>
        <v>3</v>
      </c>
      <c r="BH263" s="4" t="str">
        <f t="shared" si="628"/>
        <v>10</v>
      </c>
      <c r="BI263" s="210"/>
      <c r="BJ263" s="213"/>
      <c r="BK263" s="197">
        <v>44531</v>
      </c>
      <c r="BL263" s="192">
        <v>3.8</v>
      </c>
      <c r="BM263" s="192">
        <v>19.399999999999999</v>
      </c>
      <c r="BN263" s="192">
        <v>3.7</v>
      </c>
      <c r="BO263" s="192">
        <v>3.93</v>
      </c>
      <c r="BP263" s="70">
        <f t="shared" si="629"/>
        <v>5</v>
      </c>
      <c r="BQ263" s="4" t="str">
        <f t="shared" si="630"/>
        <v>3</v>
      </c>
      <c r="BR263" s="4" t="str">
        <f t="shared" si="631"/>
        <v>1</v>
      </c>
      <c r="BS263" s="4" t="str">
        <f t="shared" si="632"/>
        <v>6</v>
      </c>
      <c r="BT263" s="4" t="str">
        <f t="shared" si="633"/>
        <v>10</v>
      </c>
      <c r="BU263" s="210"/>
      <c r="BV263" s="213"/>
      <c r="BW263" s="151">
        <v>44532</v>
      </c>
      <c r="BX263" s="76">
        <v>18.399999999999999</v>
      </c>
      <c r="BY263" s="76">
        <v>36.200000000000003</v>
      </c>
      <c r="BZ263" s="76">
        <v>9</v>
      </c>
      <c r="CA263" s="76">
        <v>4.74</v>
      </c>
      <c r="CB263" s="70">
        <f t="shared" si="634"/>
        <v>6</v>
      </c>
      <c r="CC263" s="4" t="str">
        <f t="shared" si="635"/>
        <v>10</v>
      </c>
      <c r="CD263" s="4" t="str">
        <f t="shared" si="636"/>
        <v>3</v>
      </c>
      <c r="CE263" s="4" t="str">
        <f t="shared" si="637"/>
        <v>1</v>
      </c>
      <c r="CF263" s="4" t="str">
        <f t="shared" si="638"/>
        <v>10</v>
      </c>
      <c r="CG263" s="210"/>
      <c r="CH263" s="213"/>
      <c r="CI263" s="197">
        <v>44531</v>
      </c>
      <c r="CJ263" s="183" t="s">
        <v>30</v>
      </c>
      <c r="CK263" s="183" t="s">
        <v>30</v>
      </c>
      <c r="CL263" s="183" t="s">
        <v>30</v>
      </c>
      <c r="CM263" s="184" t="s">
        <v>30</v>
      </c>
      <c r="CN263" s="70" t="s">
        <v>30</v>
      </c>
      <c r="CO263" s="4" t="s">
        <v>30</v>
      </c>
      <c r="CP263" s="4" t="s">
        <v>30</v>
      </c>
      <c r="CQ263" s="4" t="s">
        <v>30</v>
      </c>
      <c r="CR263" s="4" t="s">
        <v>30</v>
      </c>
      <c r="CS263" s="210"/>
      <c r="CT263" s="213"/>
      <c r="CU263" s="197">
        <v>44531</v>
      </c>
      <c r="CV263" s="71" t="s">
        <v>33</v>
      </c>
      <c r="CW263" s="71" t="s">
        <v>33</v>
      </c>
      <c r="CX263" s="71" t="s">
        <v>33</v>
      </c>
      <c r="CY263" s="71" t="s">
        <v>33</v>
      </c>
      <c r="CZ263" s="70" t="s">
        <v>33</v>
      </c>
      <c r="DA263" s="70" t="s">
        <v>33</v>
      </c>
      <c r="DB263" s="70" t="s">
        <v>33</v>
      </c>
      <c r="DC263" s="70" t="s">
        <v>33</v>
      </c>
      <c r="DD263" s="70" t="s">
        <v>33</v>
      </c>
      <c r="DE263" s="210"/>
      <c r="DF263" s="213"/>
      <c r="DG263" s="151">
        <v>44532</v>
      </c>
      <c r="DH263" s="185" t="s">
        <v>30</v>
      </c>
      <c r="DI263" s="185" t="s">
        <v>30</v>
      </c>
      <c r="DJ263" s="185" t="s">
        <v>30</v>
      </c>
      <c r="DK263" s="185" t="s">
        <v>30</v>
      </c>
      <c r="DL263" s="70" t="s">
        <v>30</v>
      </c>
      <c r="DM263" s="4" t="s">
        <v>30</v>
      </c>
      <c r="DN263" s="4" t="s">
        <v>30</v>
      </c>
      <c r="DO263" s="4" t="s">
        <v>30</v>
      </c>
      <c r="DP263" s="4" t="s">
        <v>30</v>
      </c>
      <c r="DQ263" s="210"/>
      <c r="DR263" s="213"/>
      <c r="DS263" s="151">
        <v>44532</v>
      </c>
      <c r="DT263" s="185" t="s">
        <v>30</v>
      </c>
      <c r="DU263" s="185" t="s">
        <v>30</v>
      </c>
      <c r="DV263" s="185" t="s">
        <v>30</v>
      </c>
      <c r="DW263" s="185" t="s">
        <v>30</v>
      </c>
      <c r="DX263" s="70" t="s">
        <v>30</v>
      </c>
      <c r="DY263" s="4" t="s">
        <v>30</v>
      </c>
      <c r="DZ263" s="4" t="s">
        <v>30</v>
      </c>
      <c r="EA263" s="4" t="s">
        <v>30</v>
      </c>
      <c r="EB263" s="4" t="s">
        <v>30</v>
      </c>
      <c r="EC263" s="210"/>
      <c r="ED263" s="213"/>
      <c r="EE263" s="151">
        <v>44532</v>
      </c>
      <c r="EF263" s="76">
        <v>12.2</v>
      </c>
      <c r="EG263" s="76">
        <v>7</v>
      </c>
      <c r="EH263" s="76">
        <v>7.2</v>
      </c>
      <c r="EI263" s="76">
        <v>10.3</v>
      </c>
      <c r="EJ263" s="70">
        <f t="shared" si="644"/>
        <v>4.5</v>
      </c>
      <c r="EK263" s="4" t="str">
        <f t="shared" si="645"/>
        <v>6</v>
      </c>
      <c r="EL263" s="4" t="str">
        <f t="shared" si="646"/>
        <v>1</v>
      </c>
      <c r="EM263" s="4" t="str">
        <f t="shared" si="647"/>
        <v>1</v>
      </c>
      <c r="EN263" s="4" t="str">
        <f t="shared" si="648"/>
        <v>10</v>
      </c>
      <c r="EO263" s="210"/>
      <c r="EP263" s="213"/>
      <c r="EQ263" s="151">
        <v>44532</v>
      </c>
      <c r="ER263" s="114" t="s">
        <v>30</v>
      </c>
      <c r="ES263" s="114" t="s">
        <v>30</v>
      </c>
      <c r="ET263" s="114" t="s">
        <v>30</v>
      </c>
      <c r="EU263" s="114" t="s">
        <v>30</v>
      </c>
      <c r="EV263" s="70" t="s">
        <v>30</v>
      </c>
      <c r="EW263" s="4" t="s">
        <v>30</v>
      </c>
      <c r="EX263" s="4" t="s">
        <v>30</v>
      </c>
      <c r="EY263" s="4" t="s">
        <v>30</v>
      </c>
      <c r="EZ263" s="70" t="s">
        <v>30</v>
      </c>
      <c r="FA263" s="210"/>
      <c r="FB263" s="213"/>
      <c r="FC263" s="151">
        <v>44532</v>
      </c>
      <c r="FD263" s="186" t="s">
        <v>30</v>
      </c>
      <c r="FE263" s="186" t="s">
        <v>30</v>
      </c>
      <c r="FF263" s="186" t="s">
        <v>30</v>
      </c>
      <c r="FG263" s="186" t="s">
        <v>30</v>
      </c>
      <c r="FH263" s="70" t="s">
        <v>30</v>
      </c>
      <c r="FI263" s="4" t="s">
        <v>30</v>
      </c>
      <c r="FJ263" s="4" t="s">
        <v>30</v>
      </c>
      <c r="FK263" s="4" t="s">
        <v>30</v>
      </c>
      <c r="FL263" s="4" t="s">
        <v>30</v>
      </c>
      <c r="FM263" s="210"/>
      <c r="FN263" s="213"/>
      <c r="FO263" s="151">
        <v>44532</v>
      </c>
      <c r="FP263" s="76">
        <v>21</v>
      </c>
      <c r="FQ263" s="76">
        <v>23.3</v>
      </c>
      <c r="FR263" s="76">
        <v>7.2</v>
      </c>
      <c r="FS263" s="76">
        <v>11</v>
      </c>
      <c r="FT263" s="70">
        <f t="shared" si="649"/>
        <v>6</v>
      </c>
      <c r="FU263" s="4" t="str">
        <f t="shared" si="650"/>
        <v>10</v>
      </c>
      <c r="FV263" s="4" t="str">
        <f t="shared" si="651"/>
        <v>3</v>
      </c>
      <c r="FW263" s="4" t="str">
        <f t="shared" si="652"/>
        <v>1</v>
      </c>
      <c r="FX263" s="4" t="str">
        <f t="shared" si="653"/>
        <v>10</v>
      </c>
      <c r="FY263" s="210"/>
      <c r="FZ263" s="213"/>
      <c r="GA263" s="151">
        <v>44532</v>
      </c>
      <c r="GB263" s="189" t="s">
        <v>35</v>
      </c>
      <c r="GC263" s="187" t="s">
        <v>30</v>
      </c>
      <c r="GD263" s="187" t="s">
        <v>30</v>
      </c>
      <c r="GE263" s="188" t="s">
        <v>30</v>
      </c>
      <c r="GF263" s="70" t="s">
        <v>30</v>
      </c>
      <c r="GG263" s="4" t="s">
        <v>30</v>
      </c>
      <c r="GH263" s="4" t="s">
        <v>30</v>
      </c>
      <c r="GI263" s="4" t="s">
        <v>30</v>
      </c>
      <c r="GJ263" s="4" t="s">
        <v>30</v>
      </c>
      <c r="GK263" s="210"/>
      <c r="GL263" s="213"/>
      <c r="GM263" s="151">
        <v>44532</v>
      </c>
      <c r="GN263" s="76">
        <v>17.7</v>
      </c>
      <c r="GO263" s="76">
        <v>12.2</v>
      </c>
      <c r="GP263" s="76">
        <v>8.6999999999999993</v>
      </c>
      <c r="GQ263" s="76">
        <v>7.15</v>
      </c>
      <c r="GR263" s="70">
        <f t="shared" si="654"/>
        <v>5.5</v>
      </c>
      <c r="GS263" s="4" t="str">
        <f t="shared" si="655"/>
        <v>10</v>
      </c>
      <c r="GT263" s="4" t="str">
        <f t="shared" si="656"/>
        <v>1</v>
      </c>
      <c r="GU263" s="4" t="str">
        <f t="shared" si="657"/>
        <v>1</v>
      </c>
      <c r="GV263" s="4" t="str">
        <f t="shared" si="658"/>
        <v>10</v>
      </c>
      <c r="GW263" s="210"/>
      <c r="GX263" s="213"/>
      <c r="GY263" s="151">
        <v>44532</v>
      </c>
      <c r="GZ263" s="76">
        <v>19.100000000000001</v>
      </c>
      <c r="HA263" s="76">
        <v>20.7</v>
      </c>
      <c r="HB263" s="76">
        <v>7.9</v>
      </c>
      <c r="HC263" s="76">
        <v>10.7</v>
      </c>
      <c r="HD263" s="70">
        <f t="shared" si="659"/>
        <v>6</v>
      </c>
      <c r="HE263" s="4" t="str">
        <f t="shared" si="660"/>
        <v>10</v>
      </c>
      <c r="HF263" s="4" t="str">
        <f t="shared" si="661"/>
        <v>3</v>
      </c>
      <c r="HG263" s="4" t="str">
        <f t="shared" si="662"/>
        <v>1</v>
      </c>
      <c r="HH263" s="4" t="str">
        <f t="shared" si="663"/>
        <v>10</v>
      </c>
      <c r="HI263" s="210"/>
      <c r="HJ263" s="213"/>
      <c r="HK263" s="151">
        <v>44532</v>
      </c>
      <c r="HL263" s="76">
        <v>27.1</v>
      </c>
      <c r="HM263" s="76">
        <v>34.1</v>
      </c>
      <c r="HN263" s="76">
        <v>12.8</v>
      </c>
      <c r="HO263" s="76">
        <v>11.5</v>
      </c>
      <c r="HP263" s="70">
        <f t="shared" si="664"/>
        <v>6</v>
      </c>
      <c r="HQ263" s="4" t="str">
        <f t="shared" si="665"/>
        <v>10</v>
      </c>
      <c r="HR263" s="4" t="str">
        <f t="shared" si="666"/>
        <v>3</v>
      </c>
      <c r="HS263" s="4" t="str">
        <f t="shared" si="667"/>
        <v>1</v>
      </c>
      <c r="HT263" s="4" t="str">
        <f t="shared" si="668"/>
        <v>10</v>
      </c>
    </row>
    <row r="264" spans="1:228" ht="18" thickTop="1" thickBot="1" x14ac:dyDescent="0.3">
      <c r="A264" s="15">
        <v>110</v>
      </c>
      <c r="B264" s="10" t="s">
        <v>21</v>
      </c>
      <c r="C264" s="65" t="s">
        <v>51</v>
      </c>
      <c r="D264" s="14">
        <f>AVERAGE(D252:D263)</f>
        <v>1.2</v>
      </c>
      <c r="E264" s="14">
        <f>AVERAGE(E252:E263)</f>
        <v>67.025000000000006</v>
      </c>
      <c r="F264" s="14">
        <f>AVERAGE(F252:F263)</f>
        <v>7.1750000000000007</v>
      </c>
      <c r="G264" s="14">
        <f>AVERAGE(G252:G263)</f>
        <v>0.2525</v>
      </c>
      <c r="H264" s="13">
        <f>AVERAGE(H252:H263)</f>
        <v>1.8125</v>
      </c>
      <c r="I264" s="12" t="str">
        <f>IF(D264&lt;3,"1",IF(D264&lt;5,"3",IF(D264&lt;=15,"6",IF(D264&gt;15,"10"))))</f>
        <v>1</v>
      </c>
      <c r="J264" s="12" t="str">
        <f>IF(E264&lt;20,"1",IF(E264&lt;=49,"3",IF(E264&lt;=100,"6",IF(E264&gt;100,"10"))))</f>
        <v>6</v>
      </c>
      <c r="K264" s="12" t="str">
        <f>IF(F264&gt;6.5,"1",IF(F264&gt;=4.6,"3",IF(F264&gt;=2,"6",IF(F264&gt;=0,"10"))))</f>
        <v>1</v>
      </c>
      <c r="L264" s="12" t="str">
        <f>IF(G264&lt;0.5,"1",IF(G264&lt;1,"3",IF(G264&lt;=3,"6",IF(G264&gt;=3,"10"))))</f>
        <v>1</v>
      </c>
      <c r="M264" s="15">
        <v>110</v>
      </c>
      <c r="N264" s="10" t="s">
        <v>21</v>
      </c>
      <c r="O264" s="65" t="s">
        <v>51</v>
      </c>
      <c r="P264" s="14">
        <f>AVERAGE(P252:P263)</f>
        <v>1.4333333333333333</v>
      </c>
      <c r="Q264" s="14">
        <f>AVERAGE(Q252:Q263)</f>
        <v>22.875</v>
      </c>
      <c r="R264" s="14">
        <f>AVERAGE(R252:R263)</f>
        <v>7.5333333333333323</v>
      </c>
      <c r="S264" s="14">
        <f>AVERAGE(S252:S263)</f>
        <v>0.11083333333333335</v>
      </c>
      <c r="T264" s="13">
        <f>AVERAGE(T252:T263)</f>
        <v>1.4375</v>
      </c>
      <c r="U264" s="12" t="str">
        <f>IF(P264&lt;3,"1",IF(P264&lt;5,"3",IF(P264&lt;=15,"6",IF(P264&gt;15,"10"))))</f>
        <v>1</v>
      </c>
      <c r="V264" s="12" t="str">
        <f>IF(Q264&lt;20,"1",IF(Q264&lt;=49,"3",IF(Q264&lt;=100,"6",IF(Q264&gt;100,"10"))))</f>
        <v>3</v>
      </c>
      <c r="W264" s="12" t="str">
        <f>IF(R264&gt;6.5,"1",IF(R264&gt;=4.6,"3",IF(R264&gt;=2,"6",IF(R264&gt;=0,"10"))))</f>
        <v>1</v>
      </c>
      <c r="X264" s="12" t="str">
        <f>IF(S264&lt;0.5,"1",IF(S264&lt;1,"3",IF(S264&lt;=3,"6",IF(S264&gt;=3,"10"))))</f>
        <v>1</v>
      </c>
      <c r="Y264" s="15">
        <v>110</v>
      </c>
      <c r="Z264" s="10" t="s">
        <v>21</v>
      </c>
      <c r="AA264" s="65" t="s">
        <v>51</v>
      </c>
      <c r="AB264" s="14" t="e">
        <f>AVERAGE(AB252:AB263)</f>
        <v>#DIV/0!</v>
      </c>
      <c r="AC264" s="14" t="e">
        <f>AVERAGE(AC252:AC263)</f>
        <v>#DIV/0!</v>
      </c>
      <c r="AD264" s="14" t="e">
        <f>AVERAGE(AD252:AD263)</f>
        <v>#DIV/0!</v>
      </c>
      <c r="AE264" s="14" t="e">
        <f>AVERAGE(AE252:AE263)</f>
        <v>#DIV/0!</v>
      </c>
      <c r="AF264" s="13" t="e">
        <f>AVERAGE(AF252:AF263)</f>
        <v>#DIV/0!</v>
      </c>
      <c r="AG264" s="12" t="e">
        <f>IF(AB264&lt;3,"1",IF(AB264&lt;5,"3",IF(AB264&lt;=15,"6",IF(AB264&gt;15,"10"))))</f>
        <v>#DIV/0!</v>
      </c>
      <c r="AH264" s="12" t="e">
        <f>IF(AC264&lt;20,"1",IF(AC264&lt;=49,"3",IF(AC264&lt;=100,"6",IF(AC264&gt;100,"10"))))</f>
        <v>#DIV/0!</v>
      </c>
      <c r="AI264" s="12" t="e">
        <f>IF(AD264&gt;6.5,"1",IF(AD264&gt;=4.6,"3",IF(AD264&gt;=2,"6",IF(AD264&gt;=0,"10"))))</f>
        <v>#DIV/0!</v>
      </c>
      <c r="AJ264" s="12" t="e">
        <f>IF(AE264&lt;0.5,"1",IF(AE264&lt;1,"3",IF(AE264&lt;=3,"6",IF(AE264&gt;=3,"10"))))</f>
        <v>#DIV/0!</v>
      </c>
      <c r="AK264" s="15">
        <v>110</v>
      </c>
      <c r="AL264" s="10" t="s">
        <v>21</v>
      </c>
      <c r="AM264" s="65" t="s">
        <v>51</v>
      </c>
      <c r="AN264" s="14">
        <f>AVERAGE(AN252:AN263)</f>
        <v>11.674999999999999</v>
      </c>
      <c r="AO264" s="14">
        <f>AVERAGE(AO252:AO263)</f>
        <v>37.67583333333333</v>
      </c>
      <c r="AP264" s="14">
        <f>AVERAGE(AP252:AP263)</f>
        <v>3.3583333333333338</v>
      </c>
      <c r="AQ264" s="14">
        <f>AVERAGE(AQ252:AQ263)</f>
        <v>7.31</v>
      </c>
      <c r="AR264" s="13">
        <f>AVERAGE(AR252:AR263)</f>
        <v>5.729166666666667</v>
      </c>
      <c r="AS264" s="12" t="str">
        <f>IF(AN264&lt;3,"1",IF(AN264&lt;5,"3",IF(AN264&lt;=15,"6",IF(AN264&gt;15,"10"))))</f>
        <v>6</v>
      </c>
      <c r="AT264" s="12" t="str">
        <f>IF(AO264&lt;20,"1",IF(AO264&lt;=49,"3",IF(AO264&lt;=100,"6",IF(AO264&gt;100,"10"))))</f>
        <v>3</v>
      </c>
      <c r="AU264" s="12" t="str">
        <f>IF(AP264&gt;6.5,"1",IF(AP264&gt;=4.6,"3",IF(AP264&gt;=2,"6",IF(AP264&gt;=0,"10"))))</f>
        <v>6</v>
      </c>
      <c r="AV264" s="12" t="str">
        <f>IF(AQ264&lt;0.5,"1",IF(AQ264&lt;1,"3",IF(AQ264&lt;=3,"6",IF(AQ264&gt;=3,"10"))))</f>
        <v>10</v>
      </c>
      <c r="AW264" s="15">
        <v>110</v>
      </c>
      <c r="AX264" s="10" t="s">
        <v>21</v>
      </c>
      <c r="AY264" s="65" t="s">
        <v>51</v>
      </c>
      <c r="AZ264" s="14">
        <f>AVERAGE(AZ252:AZ263)</f>
        <v>4.8083333333333336</v>
      </c>
      <c r="BA264" s="14">
        <f>AVERAGE(BA252:BA263)</f>
        <v>25.025000000000002</v>
      </c>
      <c r="BB264" s="14">
        <f>AVERAGE(BB252:BB263)</f>
        <v>4.0166666666666666</v>
      </c>
      <c r="BC264" s="14">
        <f>AVERAGE(BC252:BC263)</f>
        <v>6.8258333333333328</v>
      </c>
      <c r="BD264" s="13">
        <f>AVERAGE(BD252:BD263)</f>
        <v>5.333333333333333</v>
      </c>
      <c r="BE264" s="12" t="str">
        <f>IF(AZ264&lt;3,"1",IF(AZ264&lt;5,"3",IF(AZ264&lt;=15,"6",IF(AZ264&gt;15,"10"))))</f>
        <v>3</v>
      </c>
      <c r="BF264" s="12" t="str">
        <f>IF(BA264&lt;20,"1",IF(BA264&lt;=49,"3",IF(BA264&lt;=100,"6",IF(BA264&gt;100,"10"))))</f>
        <v>3</v>
      </c>
      <c r="BG264" s="12" t="str">
        <f>IF(BB264&gt;6.5,"1",IF(BB264&gt;=4.6,"3",IF(BB264&gt;=2,"6",IF(BB264&gt;=0,"10"))))</f>
        <v>6</v>
      </c>
      <c r="BH264" s="12" t="str">
        <f>IF(BC264&lt;0.5,"1",IF(BC264&lt;1,"3",IF(BC264&lt;=3,"6",IF(BC264&gt;=3,"10"))))</f>
        <v>10</v>
      </c>
      <c r="BI264" s="15">
        <v>110</v>
      </c>
      <c r="BJ264" s="10" t="s">
        <v>21</v>
      </c>
      <c r="BK264" s="65" t="s">
        <v>51</v>
      </c>
      <c r="BL264" s="14">
        <f>AVERAGE(BL252:BL263)</f>
        <v>3.15</v>
      </c>
      <c r="BM264" s="14">
        <f>AVERAGE(BM252:BM263)</f>
        <v>24.124999999999996</v>
      </c>
      <c r="BN264" s="14">
        <f>AVERAGE(BN252:BN263)</f>
        <v>2.4416666666666669</v>
      </c>
      <c r="BO264" s="14">
        <f>AVERAGE(BO252:BO263)</f>
        <v>3.9249999999999994</v>
      </c>
      <c r="BP264" s="13">
        <f>AVERAGE(BP252:BP263)</f>
        <v>5.3125</v>
      </c>
      <c r="BQ264" s="12" t="str">
        <f>IF(BL264&lt;3,"1",IF(BL264&lt;5,"3",IF(BL264&lt;=15,"6",IF(BL264&gt;15,"10"))))</f>
        <v>3</v>
      </c>
      <c r="BR264" s="12" t="str">
        <f>IF(BM264&lt;20,"1",IF(BM264&lt;=49,"3",IF(BM264&lt;=100,"6",IF(BM264&gt;100,"10"))))</f>
        <v>3</v>
      </c>
      <c r="BS264" s="12" t="str">
        <f>IF(BN264&gt;6.5,"1",IF(BN264&gt;=4.6,"3",IF(BN264&gt;=2,"6",IF(BN264&gt;=0,"10"))))</f>
        <v>6</v>
      </c>
      <c r="BT264" s="12" t="str">
        <f>IF(BO264&lt;0.5,"1",IF(BO264&lt;1,"3",IF(BO264&lt;=3,"6",IF(BO264&gt;=3,"10"))))</f>
        <v>10</v>
      </c>
      <c r="BU264" s="15">
        <v>110</v>
      </c>
      <c r="BV264" s="10" t="s">
        <v>21</v>
      </c>
      <c r="BW264" s="65" t="s">
        <v>51</v>
      </c>
      <c r="BX264" s="14">
        <f>AVERAGE(BX252:BX263)</f>
        <v>138.875</v>
      </c>
      <c r="BY264" s="14">
        <f>AVERAGE(BY252:BY263)</f>
        <v>80.058333333333323</v>
      </c>
      <c r="BZ264" s="14">
        <f>AVERAGE(BZ252:BZ263)</f>
        <v>5.8</v>
      </c>
      <c r="CA264" s="14">
        <f>AVERAGE(CA252:CA263)</f>
        <v>48.014166666666661</v>
      </c>
      <c r="CB264" s="13">
        <f>AVERAGE(CB252:CB263)</f>
        <v>6.479166666666667</v>
      </c>
      <c r="CC264" s="12" t="str">
        <f>IF(BX264&lt;3,"1",IF(BX264&lt;5,"3",IF(BX264&lt;=15,"6",IF(BX264&gt;15,"10"))))</f>
        <v>10</v>
      </c>
      <c r="CD264" s="12" t="str">
        <f>IF(BY264&lt;20,"1",IF(BY264&lt;=49,"3",IF(BY264&lt;=100,"6",IF(BY264&gt;100,"10"))))</f>
        <v>6</v>
      </c>
      <c r="CE264" s="12" t="str">
        <f>IF(BZ264&gt;6.5,"1",IF(BZ264&gt;=4.6,"3",IF(BZ264&gt;=2,"6",IF(BZ264&gt;=0,"10"))))</f>
        <v>3</v>
      </c>
      <c r="CF264" s="12" t="str">
        <f>IF(CA264&lt;0.5,"1",IF(CA264&lt;1,"3",IF(CA264&lt;=3,"6",IF(CA264&gt;=3,"10"))))</f>
        <v>10</v>
      </c>
      <c r="CG264" s="15">
        <v>110</v>
      </c>
      <c r="CH264" s="10" t="s">
        <v>21</v>
      </c>
      <c r="CI264" s="65" t="s">
        <v>51</v>
      </c>
      <c r="CJ264" s="14" t="e">
        <f>AVERAGE(CJ252:CJ263)</f>
        <v>#DIV/0!</v>
      </c>
      <c r="CK264" s="14" t="e">
        <f>AVERAGE(CK252:CK263)</f>
        <v>#DIV/0!</v>
      </c>
      <c r="CL264" s="14" t="e">
        <f>AVERAGE(CL252:CL263)</f>
        <v>#DIV/0!</v>
      </c>
      <c r="CM264" s="14" t="e">
        <f>AVERAGE(CM252:CM263)</f>
        <v>#DIV/0!</v>
      </c>
      <c r="CN264" s="13" t="e">
        <f>AVERAGE(CN252:CN263)</f>
        <v>#DIV/0!</v>
      </c>
      <c r="CO264" s="12" t="e">
        <f>IF(CJ264&lt;3,"1",IF(CJ264&lt;5,"3",IF(CJ264&lt;=15,"6",IF(CJ264&gt;15,"10"))))</f>
        <v>#DIV/0!</v>
      </c>
      <c r="CP264" s="12" t="e">
        <f>IF(CK264&lt;20,"1",IF(CK264&lt;=49,"3",IF(CK264&lt;=100,"6",IF(CK264&gt;100,"10"))))</f>
        <v>#DIV/0!</v>
      </c>
      <c r="CQ264" s="12" t="e">
        <f>IF(CL264&gt;6.5,"1",IF(CL264&gt;=4.6,"3",IF(CL264&gt;=2,"6",IF(CL264&gt;=0,"10"))))</f>
        <v>#DIV/0!</v>
      </c>
      <c r="CR264" s="12" t="e">
        <f>IF(CM264&lt;0.5,"1",IF(CM264&lt;1,"3",IF(CM264&lt;=3,"6",IF(CM264&gt;=3,"10"))))</f>
        <v>#DIV/0!</v>
      </c>
      <c r="CS264" s="15">
        <v>110</v>
      </c>
      <c r="CT264" s="10" t="s">
        <v>21</v>
      </c>
      <c r="CU264" s="65" t="s">
        <v>51</v>
      </c>
      <c r="CV264" s="14">
        <f>AVERAGE(CV252:CV263)</f>
        <v>8.4</v>
      </c>
      <c r="CW264" s="14">
        <f>AVERAGE(CW252:CW263)</f>
        <v>25.8</v>
      </c>
      <c r="CX264" s="14">
        <f>AVERAGE(CX252:CX263)</f>
        <v>6.65</v>
      </c>
      <c r="CY264" s="14">
        <f>AVERAGE(CY252:CY263)</f>
        <v>2.3250000000000002</v>
      </c>
      <c r="CZ264" s="13">
        <f>AVERAGE(CZ252:CZ263)</f>
        <v>4.125</v>
      </c>
      <c r="DA264" s="12" t="str">
        <f>IF(CV264&lt;3,"1",IF(CV264&lt;5,"3",IF(CV264&lt;=15,"6",IF(CV264&gt;15,"10"))))</f>
        <v>6</v>
      </c>
      <c r="DB264" s="12" t="str">
        <f>IF(CW264&lt;20,"1",IF(CW264&lt;=49,"3",IF(CW264&lt;=100,"6",IF(CW264&gt;100,"10"))))</f>
        <v>3</v>
      </c>
      <c r="DC264" s="12" t="str">
        <f>IF(CX264&gt;6.5,"1",IF(CX264&gt;=4.6,"3",IF(CX264&gt;=2,"6",IF(CX264&gt;=0,"10"))))</f>
        <v>1</v>
      </c>
      <c r="DD264" s="12" t="str">
        <f>IF(CY264&lt;0.5,"1",IF(CY264&lt;1,"3",IF(CY264&lt;=3,"6",IF(CY264&gt;=3,"10"))))</f>
        <v>6</v>
      </c>
      <c r="DE264" s="15">
        <v>110</v>
      </c>
      <c r="DF264" s="10" t="s">
        <v>21</v>
      </c>
      <c r="DG264" s="65" t="s">
        <v>51</v>
      </c>
      <c r="DH264" s="14" t="e">
        <f>AVERAGE(DH252:DH263)</f>
        <v>#DIV/0!</v>
      </c>
      <c r="DI264" s="14" t="e">
        <f>AVERAGE(DI252:DI263)</f>
        <v>#DIV/0!</v>
      </c>
      <c r="DJ264" s="14" t="e">
        <f>AVERAGE(DJ252:DJ263)</f>
        <v>#DIV/0!</v>
      </c>
      <c r="DK264" s="14" t="e">
        <f>AVERAGE(DK252:DK263)</f>
        <v>#DIV/0!</v>
      </c>
      <c r="DL264" s="13" t="e">
        <f>AVERAGE(DL252:DL263)</f>
        <v>#DIV/0!</v>
      </c>
      <c r="DM264" s="12" t="e">
        <f>IF(DH264&lt;3,"1",IF(DH264&lt;5,"3",IF(DH264&lt;=15,"6",IF(DH264&gt;15,"10"))))</f>
        <v>#DIV/0!</v>
      </c>
      <c r="DN264" s="12" t="e">
        <f>IF(DI264&lt;20,"1",IF(DI264&lt;=49,"3",IF(DI264&lt;=100,"6",IF(DI264&gt;100,"10"))))</f>
        <v>#DIV/0!</v>
      </c>
      <c r="DO264" s="12" t="e">
        <f>IF(DJ264&gt;6.5,"1",IF(DJ264&gt;=4.6,"3",IF(DJ264&gt;=2,"6",IF(DJ264&gt;=0,"10"))))</f>
        <v>#DIV/0!</v>
      </c>
      <c r="DP264" s="12" t="e">
        <f>IF(DK264&lt;0.5,"1",IF(DK264&lt;1,"3",IF(DK264&lt;=3,"6",IF(DK264&gt;=3,"10"))))</f>
        <v>#DIV/0!</v>
      </c>
      <c r="DQ264" s="15">
        <v>110</v>
      </c>
      <c r="DR264" s="10" t="s">
        <v>21</v>
      </c>
      <c r="DS264" s="65" t="s">
        <v>51</v>
      </c>
      <c r="DT264" s="14" t="e">
        <f>AVERAGE(DT252:DT263)</f>
        <v>#DIV/0!</v>
      </c>
      <c r="DU264" s="14" t="e">
        <f>AVERAGE(DU252:DU263)</f>
        <v>#DIV/0!</v>
      </c>
      <c r="DV264" s="14" t="e">
        <f>AVERAGE(DV252:DV263)</f>
        <v>#DIV/0!</v>
      </c>
      <c r="DW264" s="14" t="e">
        <f>AVERAGE(DW252:DW263)</f>
        <v>#DIV/0!</v>
      </c>
      <c r="DX264" s="13" t="e">
        <f>AVERAGE(DX252:DX263)</f>
        <v>#DIV/0!</v>
      </c>
      <c r="DY264" s="12" t="e">
        <f>IF(DT264&lt;3,"1",IF(DT264&lt;5,"3",IF(DT264&lt;=15,"6",IF(DT264&gt;15,"10"))))</f>
        <v>#DIV/0!</v>
      </c>
      <c r="DZ264" s="12" t="e">
        <f>IF(DU264&lt;20,"1",IF(DU264&lt;=49,"3",IF(DU264&lt;=100,"6",IF(DU264&gt;100,"10"))))</f>
        <v>#DIV/0!</v>
      </c>
      <c r="EA264" s="12" t="e">
        <f>IF(DV264&gt;6.5,"1",IF(DV264&gt;=4.6,"3",IF(DV264&gt;=2,"6",IF(DV264&gt;=0,"10"))))</f>
        <v>#DIV/0!</v>
      </c>
      <c r="EB264" s="12" t="e">
        <f>IF(DW264&lt;0.5,"1",IF(DW264&lt;1,"3",IF(DW264&lt;=3,"6",IF(DW264&gt;=3,"10"))))</f>
        <v>#DIV/0!</v>
      </c>
      <c r="EC264" s="15">
        <v>110</v>
      </c>
      <c r="ED264" s="10" t="s">
        <v>21</v>
      </c>
      <c r="EE264" s="65" t="s">
        <v>51</v>
      </c>
      <c r="EF264" s="14">
        <f>AVERAGE(EF252:EF263)</f>
        <v>27.2</v>
      </c>
      <c r="EG264" s="14">
        <f>AVERAGE(EG252:EG263)</f>
        <v>17.245454545454546</v>
      </c>
      <c r="EH264" s="14">
        <f>AVERAGE(EH252:EH263)</f>
        <v>7.0636363636363635</v>
      </c>
      <c r="EI264" s="14">
        <f>AVERAGE(EI252:EI263)</f>
        <v>9.0727272727272723</v>
      </c>
      <c r="EJ264" s="13">
        <f>AVERAGE(EJ252:EJ263)</f>
        <v>5.4090909090909092</v>
      </c>
      <c r="EK264" s="12" t="str">
        <f>IF(EF264&lt;3,"1",IF(EF264&lt;5,"3",IF(EF264&lt;=15,"6",IF(EF264&gt;15,"10"))))</f>
        <v>10</v>
      </c>
      <c r="EL264" s="12" t="str">
        <f>IF(EG264&lt;20,"1",IF(EG264&lt;=49,"3",IF(EG264&lt;=100,"6",IF(EG264&gt;100,"10"))))</f>
        <v>1</v>
      </c>
      <c r="EM264" s="12" t="str">
        <f>IF(EH264&gt;6.5,"1",IF(EH264&gt;=4.6,"3",IF(EH264&gt;=2,"6",IF(EH264&gt;=0,"10"))))</f>
        <v>1</v>
      </c>
      <c r="EN264" s="12" t="str">
        <f>IF(EI264&lt;0.5,"1",IF(EI264&lt;1,"3",IF(EI264&lt;=3,"6",IF(EI264&gt;=3,"10"))))</f>
        <v>10</v>
      </c>
      <c r="EO264" s="15">
        <v>110</v>
      </c>
      <c r="EP264" s="10" t="s">
        <v>21</v>
      </c>
      <c r="EQ264" s="65" t="s">
        <v>51</v>
      </c>
      <c r="ER264" s="14" t="e">
        <f>AVERAGE(ER252:ER263)</f>
        <v>#DIV/0!</v>
      </c>
      <c r="ES264" s="14" t="e">
        <f>AVERAGE(ES252:ES263)</f>
        <v>#DIV/0!</v>
      </c>
      <c r="ET264" s="14" t="e">
        <f>AVERAGE(ET252:ET263)</f>
        <v>#DIV/0!</v>
      </c>
      <c r="EU264" s="14" t="e">
        <f>AVERAGE(EU252:EU263)</f>
        <v>#DIV/0!</v>
      </c>
      <c r="EV264" s="13" t="e">
        <f>AVERAGE(EV252:EV263)</f>
        <v>#DIV/0!</v>
      </c>
      <c r="EW264" s="12" t="e">
        <f>IF(ER264&lt;3,"1",IF(ER264&lt;5,"3",IF(ER264&lt;=15,"6",IF(ER264&gt;15,"10"))))</f>
        <v>#DIV/0!</v>
      </c>
      <c r="EX264" s="12" t="e">
        <f>IF(ES264&lt;20,"1",IF(ES264&lt;=49,"3",IF(ES264&lt;=100,"6",IF(ES264&gt;100,"10"))))</f>
        <v>#DIV/0!</v>
      </c>
      <c r="EY264" s="12" t="e">
        <f>IF(ET264&gt;6.5,"1",IF(ET264&gt;=4.6,"3",IF(ET264&gt;=2,"6",IF(ET264&gt;=0,"10"))))</f>
        <v>#DIV/0!</v>
      </c>
      <c r="EZ264" s="12" t="e">
        <f>IF(EU264&lt;0.5,"1",IF(EU264&lt;1,"3",IF(EU264&lt;=3,"6",IF(EU264&gt;=3,"10"))))</f>
        <v>#DIV/0!</v>
      </c>
      <c r="FA264" s="15">
        <v>110</v>
      </c>
      <c r="FB264" s="10" t="s">
        <v>21</v>
      </c>
      <c r="FC264" s="65" t="s">
        <v>51</v>
      </c>
      <c r="FD264" s="14" t="e">
        <f>AVERAGE(FD252:FD263)</f>
        <v>#DIV/0!</v>
      </c>
      <c r="FE264" s="14" t="e">
        <f>AVERAGE(FE252:FE263)</f>
        <v>#DIV/0!</v>
      </c>
      <c r="FF264" s="14" t="e">
        <f>AVERAGE(FF252:FF263)</f>
        <v>#DIV/0!</v>
      </c>
      <c r="FG264" s="14" t="e">
        <f>AVERAGE(FG252:FG263)</f>
        <v>#DIV/0!</v>
      </c>
      <c r="FH264" s="13" t="e">
        <f>AVERAGE(FH252:FH263)</f>
        <v>#DIV/0!</v>
      </c>
      <c r="FI264" s="12" t="e">
        <f>IF(FD264&lt;3,"1",IF(FD264&lt;5,"3",IF(FD264&lt;=15,"6",IF(FD264&gt;15,"10"))))</f>
        <v>#DIV/0!</v>
      </c>
      <c r="FJ264" s="12" t="e">
        <f>IF(FE264&lt;20,"1",IF(FE264&lt;=49,"3",IF(FE264&lt;=100,"6",IF(FE264&gt;100,"10"))))</f>
        <v>#DIV/0!</v>
      </c>
      <c r="FK264" s="12" t="e">
        <f>IF(FF264&gt;6.5,"1",IF(FF264&gt;=4.6,"3",IF(FF264&gt;=2,"6",IF(FF264&gt;=0,"10"))))</f>
        <v>#DIV/0!</v>
      </c>
      <c r="FL264" s="12" t="e">
        <f>IF(FG264&lt;0.5,"1",IF(FG264&lt;1,"3",IF(FG264&lt;=3,"6",IF(FG264&gt;=3,"10"))))</f>
        <v>#DIV/0!</v>
      </c>
      <c r="FM264" s="15">
        <v>110</v>
      </c>
      <c r="FN264" s="10" t="s">
        <v>21</v>
      </c>
      <c r="FO264" s="65" t="s">
        <v>51</v>
      </c>
      <c r="FP264" s="14">
        <f>AVERAGE(FP252:FP263)</f>
        <v>22.875</v>
      </c>
      <c r="FQ264" s="14">
        <f>AVERAGE(FQ252:FQ263)</f>
        <v>72.316666666666663</v>
      </c>
      <c r="FR264" s="14">
        <f>AVERAGE(FR252:FR263)</f>
        <v>6.6166666666666671</v>
      </c>
      <c r="FS264" s="14">
        <f>AVERAGE(FS252:FS263)</f>
        <v>7.3341666666666674</v>
      </c>
      <c r="FT264" s="13">
        <f>AVERAGE(FT252:FT263)</f>
        <v>5.770833333333333</v>
      </c>
      <c r="FU264" s="12" t="str">
        <f>IF(FP264&lt;3,"1",IF(FP264&lt;5,"3",IF(FP264&lt;=15,"6",IF(FP264&gt;15,"10"))))</f>
        <v>10</v>
      </c>
      <c r="FV264" s="12" t="str">
        <f>IF(FQ264&lt;20,"1",IF(FQ264&lt;=49,"3",IF(FQ264&lt;=100,"6",IF(FQ264&gt;100,"10"))))</f>
        <v>6</v>
      </c>
      <c r="FW264" s="12" t="str">
        <f>IF(FR264&gt;6.5,"1",IF(FR264&gt;=4.6,"3",IF(FR264&gt;=2,"6",IF(FR264&gt;=0,"10"))))</f>
        <v>1</v>
      </c>
      <c r="FX264" s="12" t="str">
        <f>IF(FS264&lt;0.5,"1",IF(FS264&lt;1,"3",IF(FS264&lt;=3,"6",IF(FS264&gt;=3,"10"))))</f>
        <v>10</v>
      </c>
      <c r="FY264" s="15">
        <v>110</v>
      </c>
      <c r="FZ264" s="10" t="s">
        <v>21</v>
      </c>
      <c r="GA264" s="65" t="s">
        <v>51</v>
      </c>
      <c r="GB264" s="14" t="e">
        <f>AVERAGE(GB252:GB263)</f>
        <v>#DIV/0!</v>
      </c>
      <c r="GC264" s="14" t="e">
        <f>AVERAGE(GC252:GC263)</f>
        <v>#DIV/0!</v>
      </c>
      <c r="GD264" s="14" t="e">
        <f>AVERAGE(GD252:GD263)</f>
        <v>#DIV/0!</v>
      </c>
      <c r="GE264" s="14" t="e">
        <f>AVERAGE(GE252:GE263)</f>
        <v>#DIV/0!</v>
      </c>
      <c r="GF264" s="13" t="e">
        <f>AVERAGE(GF252:GF263)</f>
        <v>#DIV/0!</v>
      </c>
      <c r="GG264" s="12" t="e">
        <f>IF(GB264&lt;3,"1",IF(GB264&lt;5,"3",IF(GB264&lt;=15,"6",IF(GB264&gt;15,"10"))))</f>
        <v>#DIV/0!</v>
      </c>
      <c r="GH264" s="12" t="e">
        <f>IF(GC264&lt;20,"1",IF(GC264&lt;=49,"3",IF(GC264&lt;=100,"6",IF(GC264&gt;100,"10"))))</f>
        <v>#DIV/0!</v>
      </c>
      <c r="GI264" s="12" t="e">
        <f>IF(GD264&gt;6.5,"1",IF(GD264&gt;=4.6,"3",IF(GD264&gt;=2,"6",IF(GD264&gt;=0,"10"))))</f>
        <v>#DIV/0!</v>
      </c>
      <c r="GJ264" s="12" t="e">
        <f>IF(GE264&lt;0.5,"1",IF(GE264&lt;1,"3",IF(GE264&lt;=3,"6",IF(GE264&gt;=3,"10"))))</f>
        <v>#DIV/0!</v>
      </c>
      <c r="GK264" s="15">
        <v>110</v>
      </c>
      <c r="GL264" s="10" t="s">
        <v>21</v>
      </c>
      <c r="GM264" s="65" t="s">
        <v>51</v>
      </c>
      <c r="GN264" s="14">
        <f>AVERAGE(GN252:GN263)</f>
        <v>30.966666666666669</v>
      </c>
      <c r="GO264" s="14">
        <f>AVERAGE(GO252:GO263)</f>
        <v>19.249999999999996</v>
      </c>
      <c r="GP264" s="14">
        <f>AVERAGE(GP252:GP263)</f>
        <v>5.9499999999999993</v>
      </c>
      <c r="GQ264" s="14">
        <f>AVERAGE(GQ252:GQ263)</f>
        <v>9.6549999999999994</v>
      </c>
      <c r="GR264" s="13">
        <f>AVERAGE(GR252:GR263)</f>
        <v>5.708333333333333</v>
      </c>
      <c r="GS264" s="12" t="str">
        <f>IF(GN264&lt;3,"1",IF(GN264&lt;5,"3",IF(GN264&lt;=15,"6",IF(GN264&gt;15,"10"))))</f>
        <v>10</v>
      </c>
      <c r="GT264" s="12" t="str">
        <f>IF(GO264&lt;20,"1",IF(GO264&lt;=49,"3",IF(GO264&lt;=100,"6",IF(GO264&gt;100,"10"))))</f>
        <v>1</v>
      </c>
      <c r="GU264" s="12" t="str">
        <f>IF(GP264&gt;6.5,"1",IF(GP264&gt;=4.6,"3",IF(GP264&gt;=2,"6",IF(GP264&gt;=0,"10"))))</f>
        <v>3</v>
      </c>
      <c r="GV264" s="12" t="str">
        <f>IF(GQ264&lt;0.5,"1",IF(GQ264&lt;1,"3",IF(GQ264&lt;=3,"6",IF(GQ264&gt;=3,"10"))))</f>
        <v>10</v>
      </c>
      <c r="GW264" s="15">
        <v>110</v>
      </c>
      <c r="GX264" s="10" t="s">
        <v>21</v>
      </c>
      <c r="GY264" s="65" t="s">
        <v>51</v>
      </c>
      <c r="GZ264" s="14">
        <f>AVERAGE(GZ252:GZ263)</f>
        <v>83.083333333333343</v>
      </c>
      <c r="HA264" s="14">
        <f>AVERAGE(HA252:HA263)</f>
        <v>19.866666666666667</v>
      </c>
      <c r="HB264" s="14">
        <f>AVERAGE(HB252:HB263)</f>
        <v>5.2583333333333329</v>
      </c>
      <c r="HC264" s="14">
        <f>AVERAGE(HC252:HC263)</f>
        <v>40.080000000000005</v>
      </c>
      <c r="HD264" s="13">
        <f>AVERAGE(HD252:HD263)</f>
        <v>6.083333333333333</v>
      </c>
      <c r="HE264" s="12" t="str">
        <f>IF(GZ264&lt;3,"1",IF(GZ264&lt;5,"3",IF(GZ264&lt;=15,"6",IF(GZ264&gt;15,"10"))))</f>
        <v>10</v>
      </c>
      <c r="HF264" s="12" t="str">
        <f>IF(HA264&lt;20,"1",IF(HA264&lt;=49,"3",IF(HA264&lt;=100,"6",IF(HA264&gt;100,"10"))))</f>
        <v>1</v>
      </c>
      <c r="HG264" s="12" t="str">
        <f>IF(HB264&gt;6.5,"1",IF(HB264&gt;=4.6,"3",IF(HB264&gt;=2,"6",IF(HB264&gt;=0,"10"))))</f>
        <v>3</v>
      </c>
      <c r="HH264" s="12" t="str">
        <f>IF(HC264&lt;0.5,"1",IF(HC264&lt;1,"3",IF(HC264&lt;=3,"6",IF(HC264&gt;=3,"10"))))</f>
        <v>10</v>
      </c>
      <c r="HI264" s="15">
        <v>110</v>
      </c>
      <c r="HJ264" s="10" t="s">
        <v>21</v>
      </c>
      <c r="HK264" s="65" t="s">
        <v>51</v>
      </c>
      <c r="HL264" s="14">
        <f>AVERAGE(HL252:HL263)</f>
        <v>51.85</v>
      </c>
      <c r="HM264" s="14">
        <f>AVERAGE(HM252:HM263)</f>
        <v>20.808333333333334</v>
      </c>
      <c r="HN264" s="14">
        <f>AVERAGE(HN252:HN263)</f>
        <v>6.2416666666666671</v>
      </c>
      <c r="HO264" s="14">
        <f>AVERAGE(HO252:HO263)</f>
        <v>19.236666666666668</v>
      </c>
      <c r="HP264" s="13">
        <f>AVERAGE(HP252:HP263)</f>
        <v>6.020833333333333</v>
      </c>
      <c r="HQ264" s="12" t="str">
        <f>IF(HL264&lt;3,"1",IF(HL264&lt;5,"3",IF(HL264&lt;=15,"6",IF(HL264&gt;15,"10"))))</f>
        <v>10</v>
      </c>
      <c r="HR264" s="12" t="str">
        <f>IF(HM264&lt;20,"1",IF(HM264&lt;=49,"3",IF(HM264&lt;=100,"6",IF(HM264&gt;100,"10"))))</f>
        <v>3</v>
      </c>
      <c r="HS264" s="12" t="str">
        <f>IF(HN264&gt;6.5,"1",IF(HN264&gt;=4.6,"3",IF(HN264&gt;=2,"6",IF(HN264&gt;=0,"10"))))</f>
        <v>3</v>
      </c>
      <c r="HT264" s="12" t="str">
        <f>IF(HO264&lt;0.5,"1",IF(HO264&lt;1,"3",IF(HO264&lt;=3,"6",IF(HO264&gt;=3,"10"))))</f>
        <v>10</v>
      </c>
    </row>
    <row r="265" spans="1:228" ht="17.25" thickTop="1" x14ac:dyDescent="0.25">
      <c r="A265" s="208">
        <v>111</v>
      </c>
      <c r="B265" s="211" t="s">
        <v>21</v>
      </c>
      <c r="C265" s="182">
        <v>44565</v>
      </c>
      <c r="D265" s="158" t="s">
        <v>33</v>
      </c>
      <c r="E265" s="159" t="s">
        <v>33</v>
      </c>
      <c r="F265" s="159" t="s">
        <v>33</v>
      </c>
      <c r="G265" s="159" t="s">
        <v>33</v>
      </c>
      <c r="H265" s="70" t="s">
        <v>30</v>
      </c>
      <c r="I265" s="4" t="s">
        <v>30</v>
      </c>
      <c r="J265" s="4" t="s">
        <v>30</v>
      </c>
      <c r="K265" s="4" t="s">
        <v>30</v>
      </c>
      <c r="L265" s="4" t="s">
        <v>30</v>
      </c>
      <c r="M265" s="208">
        <v>111</v>
      </c>
      <c r="N265" s="211" t="s">
        <v>21</v>
      </c>
      <c r="O265" s="182">
        <v>44565</v>
      </c>
      <c r="P265" s="56">
        <v>1</v>
      </c>
      <c r="Q265" s="56">
        <v>6.2</v>
      </c>
      <c r="R265" s="56">
        <v>9.1999999999999993</v>
      </c>
      <c r="S265" s="56">
        <v>0.02</v>
      </c>
      <c r="T265" s="70">
        <f t="shared" ref="T265:T273" si="694">(U265+V265+W265+X265)/4</f>
        <v>1</v>
      </c>
      <c r="U265" s="4" t="str">
        <f t="shared" ref="U265:U273" si="695">IF(P265&lt;=3,"1",IF(P265&lt;5,"3",IF(P265&lt;=15,"6",IF(P265&gt;15,"10"))))</f>
        <v>1</v>
      </c>
      <c r="V265" s="4" t="str">
        <f t="shared" ref="V265:V273" si="696">IF(Q265&lt;=20,"1",IF(Q265&lt;=49.9,"3",IF(Q265&lt;=100,"6",IF(Q265&gt;100,"10"))))</f>
        <v>1</v>
      </c>
      <c r="W265" s="4" t="str">
        <f t="shared" ref="W265:W273" si="697">IF(R265&gt;=6.5,"1",IF(R265&gt;=4.6,"3",IF(R265&gt;=2,"6",IF(R265&gt;=0,"10"))))</f>
        <v>1</v>
      </c>
      <c r="X265" s="4" t="str">
        <f t="shared" ref="X265:X273" si="698">IF(S265&lt;=0.5,"1",IF(S265&lt;1,"3",IF(S265&lt;=3,"6",IF(S265&gt;=3,"10"))))</f>
        <v>1</v>
      </c>
      <c r="Y265" s="208">
        <v>111</v>
      </c>
      <c r="Z265" s="211" t="s">
        <v>21</v>
      </c>
      <c r="AA265" s="182">
        <v>44565</v>
      </c>
      <c r="AB265" s="173" t="s">
        <v>33</v>
      </c>
      <c r="AC265" s="173" t="s">
        <v>33</v>
      </c>
      <c r="AD265" s="173" t="s">
        <v>33</v>
      </c>
      <c r="AE265" s="173" t="s">
        <v>33</v>
      </c>
      <c r="AF265" s="70" t="s">
        <v>30</v>
      </c>
      <c r="AG265" s="4" t="s">
        <v>30</v>
      </c>
      <c r="AH265" s="4" t="s">
        <v>30</v>
      </c>
      <c r="AI265" s="4" t="s">
        <v>30</v>
      </c>
      <c r="AJ265" s="4" t="s">
        <v>30</v>
      </c>
      <c r="AK265" s="208">
        <v>111</v>
      </c>
      <c r="AL265" s="211" t="s">
        <v>21</v>
      </c>
      <c r="AM265" s="182">
        <v>44565</v>
      </c>
      <c r="AN265" s="56">
        <v>20.9</v>
      </c>
      <c r="AO265" s="56">
        <v>26</v>
      </c>
      <c r="AP265" s="56">
        <v>2.8</v>
      </c>
      <c r="AQ265" s="56">
        <v>9.32</v>
      </c>
      <c r="AR265" s="70">
        <f t="shared" ref="AR265:AR273" si="699">(AS265+AT265+AU265+AV265)/4</f>
        <v>7.25</v>
      </c>
      <c r="AS265" s="4" t="str">
        <f t="shared" ref="AS265:AS273" si="700">IF(AN265&lt;=3,"1",IF(AN265&lt;5,"3",IF(AN265&lt;=15,"6",IF(AN265&gt;15,"10"))))</f>
        <v>10</v>
      </c>
      <c r="AT265" s="4" t="str">
        <f t="shared" ref="AT265:AT273" si="701">IF(AO265&lt;=20,"1",IF(AO265&lt;=49.9,"3",IF(AO265&lt;=100,"6",IF(AO265&gt;100,"10"))))</f>
        <v>3</v>
      </c>
      <c r="AU265" s="4" t="str">
        <f t="shared" ref="AU265:AU273" si="702">IF(AP265&gt;=6.5,"1",IF(AP265&gt;=4.6,"3",IF(AP265&gt;=2,"6",IF(AP265&gt;=0,"10"))))</f>
        <v>6</v>
      </c>
      <c r="AV265" s="4" t="str">
        <f t="shared" ref="AV265:AV273" si="703">IF(AQ265&lt;=0.5,"1",IF(AQ265&lt;1,"3",IF(AQ265&lt;=3,"6",IF(AQ265&gt;=3,"10"))))</f>
        <v>10</v>
      </c>
      <c r="AW265" s="208">
        <v>111</v>
      </c>
      <c r="AX265" s="211" t="s">
        <v>21</v>
      </c>
      <c r="AY265" s="182">
        <v>44565</v>
      </c>
      <c r="AZ265" s="56">
        <v>16.399999999999999</v>
      </c>
      <c r="BA265" s="56">
        <v>22.6</v>
      </c>
      <c r="BB265" s="56">
        <v>11.5</v>
      </c>
      <c r="BC265" s="56">
        <v>6.06</v>
      </c>
      <c r="BD265" s="70">
        <f t="shared" ref="BD265:BD273" si="704">(BE265+BF265+BG265+BH265)/4</f>
        <v>6</v>
      </c>
      <c r="BE265" s="4" t="str">
        <f t="shared" ref="BE265:BE273" si="705">IF(AZ265&lt;=3,"1",IF(AZ265&lt;5,"3",IF(AZ265&lt;=15,"6",IF(AZ265&gt;15,"10"))))</f>
        <v>10</v>
      </c>
      <c r="BF265" s="4" t="str">
        <f t="shared" ref="BF265:BF273" si="706">IF(BA265&lt;=20,"1",IF(BA265&lt;=49.9,"3",IF(BA265&lt;=100,"6",IF(BA265&gt;100,"10"))))</f>
        <v>3</v>
      </c>
      <c r="BG265" s="4" t="str">
        <f t="shared" ref="BG265:BG273" si="707">IF(BB265&gt;=6.5,"1",IF(BB265&gt;=4.6,"3",IF(BB265&gt;=2,"6",IF(BB265&gt;=0,"10"))))</f>
        <v>1</v>
      </c>
      <c r="BH265" s="4" t="str">
        <f t="shared" ref="BH265:BH273" si="708">IF(BC265&lt;=0.5,"1",IF(BC265&lt;1,"3",IF(BC265&lt;=3,"6",IF(BC265&gt;=3,"10"))))</f>
        <v>10</v>
      </c>
      <c r="BI265" s="208">
        <v>111</v>
      </c>
      <c r="BJ265" s="211" t="s">
        <v>21</v>
      </c>
      <c r="BK265" s="182">
        <v>44565</v>
      </c>
      <c r="BL265" s="56">
        <v>12.2</v>
      </c>
      <c r="BM265" s="56">
        <v>31.8</v>
      </c>
      <c r="BN265" s="56">
        <v>6.7</v>
      </c>
      <c r="BO265" s="56">
        <v>4.01</v>
      </c>
      <c r="BP265" s="70">
        <f t="shared" ref="BP265:BP276" si="709">(BQ265+BR265+BS265+BT265)/4</f>
        <v>5</v>
      </c>
      <c r="BQ265" s="4" t="str">
        <f t="shared" ref="BQ265:BQ276" si="710">IF(BL265&lt;=3,"1",IF(BL265&lt;5,"3",IF(BL265&lt;=15,"6",IF(BL265&gt;15,"10"))))</f>
        <v>6</v>
      </c>
      <c r="BR265" s="4" t="str">
        <f t="shared" ref="BR265:BR276" si="711">IF(BM265&lt;=20,"1",IF(BM265&lt;=49.9,"3",IF(BM265&lt;=100,"6",IF(BM265&gt;100,"10"))))</f>
        <v>3</v>
      </c>
      <c r="BS265" s="4" t="str">
        <f t="shared" ref="BS265:BS276" si="712">IF(BN265&gt;=6.5,"1",IF(BN265&gt;=4.6,"3",IF(BN265&gt;=2,"6",IF(BN265&gt;=0,"10"))))</f>
        <v>1</v>
      </c>
      <c r="BT265" s="4" t="str">
        <f t="shared" ref="BT265:BT276" si="713">IF(BO265&lt;=0.5,"1",IF(BO265&lt;1,"3",IF(BO265&lt;=3,"6",IF(BO265&gt;=3,"10"))))</f>
        <v>10</v>
      </c>
      <c r="BU265" s="208">
        <v>111</v>
      </c>
      <c r="BV265" s="211" t="s">
        <v>21</v>
      </c>
      <c r="BW265" s="132">
        <v>44566</v>
      </c>
      <c r="BX265" s="56">
        <v>41.1</v>
      </c>
      <c r="BY265" s="56">
        <v>382</v>
      </c>
      <c r="BZ265" s="56">
        <v>5.8</v>
      </c>
      <c r="CA265" s="56">
        <v>7.99</v>
      </c>
      <c r="CB265" s="70">
        <f t="shared" ref="CB265:CB276" si="714">(CC265+CD265+CE265+CF265)/4</f>
        <v>8.25</v>
      </c>
      <c r="CC265" s="4" t="str">
        <f t="shared" ref="CC265:CC276" si="715">IF(BX265&lt;=3,"1",IF(BX265&lt;5,"3",IF(BX265&lt;=15,"6",IF(BX265&gt;15,"10"))))</f>
        <v>10</v>
      </c>
      <c r="CD265" s="4" t="str">
        <f t="shared" ref="CD265:CD276" si="716">IF(BY265&lt;=20,"1",IF(BY265&lt;=49.9,"3",IF(BY265&lt;=100,"6",IF(BY265&gt;100,"10"))))</f>
        <v>10</v>
      </c>
      <c r="CE265" s="4" t="str">
        <f t="shared" ref="CE265:CE276" si="717">IF(BZ265&gt;=6.5,"1",IF(BZ265&gt;=4.6,"3",IF(BZ265&gt;=2,"6",IF(BZ265&gt;=0,"10"))))</f>
        <v>3</v>
      </c>
      <c r="CF265" s="4" t="str">
        <f t="shared" ref="CF265:CF276" si="718">IF(CA265&lt;=0.5,"1",IF(CA265&lt;1,"3",IF(CA265&lt;=3,"6",IF(CA265&gt;=3,"10"))))</f>
        <v>10</v>
      </c>
      <c r="CG265" s="208">
        <v>111</v>
      </c>
      <c r="CH265" s="211" t="s">
        <v>21</v>
      </c>
      <c r="CI265" s="132">
        <v>44566</v>
      </c>
      <c r="CJ265" s="183" t="s">
        <v>30</v>
      </c>
      <c r="CK265" s="183" t="s">
        <v>30</v>
      </c>
      <c r="CL265" s="183" t="s">
        <v>30</v>
      </c>
      <c r="CM265" s="184" t="s">
        <v>30</v>
      </c>
      <c r="CN265" s="70" t="s">
        <v>30</v>
      </c>
      <c r="CO265" s="4" t="s">
        <v>30</v>
      </c>
      <c r="CP265" s="4" t="s">
        <v>30</v>
      </c>
      <c r="CQ265" s="4" t="s">
        <v>30</v>
      </c>
      <c r="CR265" s="4" t="s">
        <v>30</v>
      </c>
      <c r="CS265" s="208">
        <v>111</v>
      </c>
      <c r="CT265" s="211" t="s">
        <v>21</v>
      </c>
      <c r="CU265" s="132">
        <v>44566</v>
      </c>
      <c r="CV265" s="71" t="s">
        <v>33</v>
      </c>
      <c r="CW265" s="71" t="s">
        <v>33</v>
      </c>
      <c r="CX265" s="71" t="s">
        <v>33</v>
      </c>
      <c r="CY265" s="71" t="s">
        <v>33</v>
      </c>
      <c r="CZ265" s="70" t="s">
        <v>33</v>
      </c>
      <c r="DA265" s="70" t="s">
        <v>33</v>
      </c>
      <c r="DB265" s="70" t="s">
        <v>33</v>
      </c>
      <c r="DC265" s="70" t="s">
        <v>33</v>
      </c>
      <c r="DD265" s="70" t="s">
        <v>33</v>
      </c>
      <c r="DE265" s="208">
        <v>111</v>
      </c>
      <c r="DF265" s="211" t="s">
        <v>21</v>
      </c>
      <c r="DG265" s="132">
        <v>44566</v>
      </c>
      <c r="DH265" s="71" t="s">
        <v>33</v>
      </c>
      <c r="DI265" s="71" t="s">
        <v>33</v>
      </c>
      <c r="DJ265" s="71" t="s">
        <v>33</v>
      </c>
      <c r="DK265" s="71" t="s">
        <v>33</v>
      </c>
      <c r="DL265" s="70" t="s">
        <v>33</v>
      </c>
      <c r="DM265" s="70" t="s">
        <v>33</v>
      </c>
      <c r="DN265" s="70" t="s">
        <v>33</v>
      </c>
      <c r="DO265" s="70" t="s">
        <v>33</v>
      </c>
      <c r="DP265" s="70" t="s">
        <v>33</v>
      </c>
      <c r="DQ265" s="208">
        <v>111</v>
      </c>
      <c r="DR265" s="211" t="s">
        <v>21</v>
      </c>
      <c r="DS265" s="132">
        <v>44565</v>
      </c>
      <c r="DT265" s="185" t="s">
        <v>30</v>
      </c>
      <c r="DU265" s="185" t="s">
        <v>30</v>
      </c>
      <c r="DV265" s="185" t="s">
        <v>30</v>
      </c>
      <c r="DW265" s="185" t="s">
        <v>30</v>
      </c>
      <c r="DX265" s="70" t="s">
        <v>30</v>
      </c>
      <c r="DY265" s="4" t="s">
        <v>30</v>
      </c>
      <c r="DZ265" s="4" t="s">
        <v>30</v>
      </c>
      <c r="EA265" s="4" t="s">
        <v>30</v>
      </c>
      <c r="EB265" s="4" t="s">
        <v>30</v>
      </c>
      <c r="EC265" s="208">
        <v>111</v>
      </c>
      <c r="ED265" s="211" t="s">
        <v>21</v>
      </c>
      <c r="EE265" s="132">
        <v>44566</v>
      </c>
      <c r="EF265" s="56">
        <v>27.4</v>
      </c>
      <c r="EG265" s="56">
        <v>373</v>
      </c>
      <c r="EH265" s="56">
        <v>4.9000000000000004</v>
      </c>
      <c r="EI265" s="56">
        <v>10.199999999999999</v>
      </c>
      <c r="EJ265" s="70">
        <f t="shared" ref="EJ265:EJ271" si="719">(EK265+EL265+EM265+EN265)/4</f>
        <v>8.25</v>
      </c>
      <c r="EK265" s="4" t="str">
        <f t="shared" ref="EK265:EK271" si="720">IF(EF265&lt;=3,"1",IF(EF265&lt;5,"3",IF(EF265&lt;=15,"6",IF(EF265&gt;15,"10"))))</f>
        <v>10</v>
      </c>
      <c r="EL265" s="4" t="str">
        <f t="shared" ref="EL265:EL271" si="721">IF(EG265&lt;=20,"1",IF(EG265&lt;=49.9,"3",IF(EG265&lt;=100,"6",IF(EG265&gt;100,"10"))))</f>
        <v>10</v>
      </c>
      <c r="EM265" s="4" t="str">
        <f t="shared" ref="EM265:EM271" si="722">IF(EH265&gt;=6.5,"1",IF(EH265&gt;=4.6,"3",IF(EH265&gt;=2,"6",IF(EH265&gt;=0,"10"))))</f>
        <v>3</v>
      </c>
      <c r="EN265" s="4" t="str">
        <f t="shared" ref="EN265:EN271" si="723">IF(EI265&lt;=0.5,"1",IF(EI265&lt;1,"3",IF(EI265&lt;=3,"6",IF(EI265&gt;=3,"10"))))</f>
        <v>10</v>
      </c>
      <c r="EO265" s="208">
        <v>111</v>
      </c>
      <c r="EP265" s="211" t="s">
        <v>21</v>
      </c>
      <c r="EQ265" s="132">
        <v>44566</v>
      </c>
      <c r="ER265" s="114" t="s">
        <v>30</v>
      </c>
      <c r="ES265" s="114" t="s">
        <v>30</v>
      </c>
      <c r="ET265" s="114" t="s">
        <v>30</v>
      </c>
      <c r="EU265" s="114" t="s">
        <v>30</v>
      </c>
      <c r="EV265" s="70" t="s">
        <v>30</v>
      </c>
      <c r="EW265" s="4" t="s">
        <v>30</v>
      </c>
      <c r="EX265" s="4" t="s">
        <v>30</v>
      </c>
      <c r="EY265" s="4" t="s">
        <v>30</v>
      </c>
      <c r="EZ265" s="70" t="s">
        <v>30</v>
      </c>
      <c r="FA265" s="208">
        <v>111</v>
      </c>
      <c r="FB265" s="211" t="s">
        <v>21</v>
      </c>
      <c r="FC265" s="132">
        <v>44566</v>
      </c>
      <c r="FD265" s="186" t="s">
        <v>30</v>
      </c>
      <c r="FE265" s="186" t="s">
        <v>30</v>
      </c>
      <c r="FF265" s="186" t="s">
        <v>30</v>
      </c>
      <c r="FG265" s="186" t="s">
        <v>30</v>
      </c>
      <c r="FH265" s="70" t="s">
        <v>30</v>
      </c>
      <c r="FI265" s="4" t="s">
        <v>30</v>
      </c>
      <c r="FJ265" s="4" t="s">
        <v>30</v>
      </c>
      <c r="FK265" s="4" t="s">
        <v>30</v>
      </c>
      <c r="FL265" s="4" t="s">
        <v>30</v>
      </c>
      <c r="FM265" s="208">
        <v>111</v>
      </c>
      <c r="FN265" s="211" t="s">
        <v>21</v>
      </c>
      <c r="FO265" s="132">
        <v>44566</v>
      </c>
      <c r="FP265" s="56">
        <v>22.9</v>
      </c>
      <c r="FQ265" s="56">
        <v>50.3</v>
      </c>
      <c r="FR265" s="56">
        <v>6.3</v>
      </c>
      <c r="FS265" s="56">
        <v>8.65</v>
      </c>
      <c r="FT265" s="70">
        <f t="shared" ref="FT265:FT276" si="724">(FU265+FV265+FW265+FX265)/4</f>
        <v>7.25</v>
      </c>
      <c r="FU265" s="4" t="str">
        <f t="shared" ref="FU265:FU276" si="725">IF(FP265&lt;=3,"1",IF(FP265&lt;5,"3",IF(FP265&lt;=15,"6",IF(FP265&gt;15,"10"))))</f>
        <v>10</v>
      </c>
      <c r="FV265" s="4" t="str">
        <f t="shared" ref="FV265:FV276" si="726">IF(FQ265&lt;=20,"1",IF(FQ265&lt;=49.9,"3",IF(FQ265&lt;=100,"6",IF(FQ265&gt;100,"10"))))</f>
        <v>6</v>
      </c>
      <c r="FW265" s="4" t="str">
        <f t="shared" ref="FW265:FW276" si="727">IF(FR265&gt;=6.5,"1",IF(FR265&gt;=4.6,"3",IF(FR265&gt;=2,"6",IF(FR265&gt;=0,"10"))))</f>
        <v>3</v>
      </c>
      <c r="FX265" s="4" t="str">
        <f t="shared" ref="FX265:FX276" si="728">IF(FS265&lt;=0.5,"1",IF(FS265&lt;1,"3",IF(FS265&lt;=3,"6",IF(FS265&gt;=3,"10"))))</f>
        <v>10</v>
      </c>
      <c r="FY265" s="208">
        <v>111</v>
      </c>
      <c r="FZ265" s="211" t="s">
        <v>21</v>
      </c>
      <c r="GA265" s="132">
        <v>44566</v>
      </c>
      <c r="GB265" s="189" t="s">
        <v>33</v>
      </c>
      <c r="GC265" s="187" t="s">
        <v>30</v>
      </c>
      <c r="GD265" s="187" t="s">
        <v>30</v>
      </c>
      <c r="GE265" s="188" t="s">
        <v>30</v>
      </c>
      <c r="GF265" s="70" t="s">
        <v>30</v>
      </c>
      <c r="GG265" s="4" t="s">
        <v>30</v>
      </c>
      <c r="GH265" s="4" t="s">
        <v>30</v>
      </c>
      <c r="GI265" s="4" t="s">
        <v>30</v>
      </c>
      <c r="GJ265" s="4" t="s">
        <v>30</v>
      </c>
      <c r="GK265" s="208">
        <v>111</v>
      </c>
      <c r="GL265" s="211" t="s">
        <v>21</v>
      </c>
      <c r="GM265" s="132">
        <v>44566</v>
      </c>
      <c r="GN265" s="56">
        <v>133</v>
      </c>
      <c r="GO265" s="56">
        <v>20.5</v>
      </c>
      <c r="GP265" s="56">
        <v>4.0999999999999996</v>
      </c>
      <c r="GQ265" s="56">
        <v>43.7</v>
      </c>
      <c r="GR265" s="70">
        <f t="shared" ref="GR265:GR276" si="729">(GS265+GT265+GU265+GV265)/4</f>
        <v>7.25</v>
      </c>
      <c r="GS265" s="4" t="str">
        <f t="shared" ref="GS265:GS276" si="730">IF(GN265&lt;=3,"1",IF(GN265&lt;5,"3",IF(GN265&lt;=15,"6",IF(GN265&gt;15,"10"))))</f>
        <v>10</v>
      </c>
      <c r="GT265" s="4" t="str">
        <f t="shared" ref="GT265:GT276" si="731">IF(GO265&lt;=20,"1",IF(GO265&lt;=49.9,"3",IF(GO265&lt;=100,"6",IF(GO265&gt;100,"10"))))</f>
        <v>3</v>
      </c>
      <c r="GU265" s="4" t="str">
        <f t="shared" ref="GU265:GU276" si="732">IF(GP265&gt;=6.5,"1",IF(GP265&gt;=4.6,"3",IF(GP265&gt;=2,"6",IF(GP265&gt;=0,"10"))))</f>
        <v>6</v>
      </c>
      <c r="GV265" s="4" t="str">
        <f t="shared" ref="GV265:GV276" si="733">IF(GQ265&lt;=0.5,"1",IF(GQ265&lt;1,"3",IF(GQ265&lt;=3,"6",IF(GQ265&gt;=3,"10"))))</f>
        <v>10</v>
      </c>
      <c r="GW265" s="208">
        <v>111</v>
      </c>
      <c r="GX265" s="211" t="s">
        <v>21</v>
      </c>
      <c r="GY265" s="132">
        <v>44566</v>
      </c>
      <c r="GZ265" s="56">
        <v>127</v>
      </c>
      <c r="HA265" s="56">
        <v>20.5</v>
      </c>
      <c r="HB265" s="56">
        <v>4.5999999999999996</v>
      </c>
      <c r="HC265" s="56">
        <v>48.8</v>
      </c>
      <c r="HD265" s="70">
        <f t="shared" ref="HD265:HD276" si="734">(HE265+HF265+HG265+HH265)/4</f>
        <v>6.5</v>
      </c>
      <c r="HE265" s="4" t="str">
        <f t="shared" ref="HE265:HE276" si="735">IF(GZ265&lt;=3,"1",IF(GZ265&lt;5,"3",IF(GZ265&lt;=15,"6",IF(GZ265&gt;15,"10"))))</f>
        <v>10</v>
      </c>
      <c r="HF265" s="4" t="str">
        <f t="shared" ref="HF265:HF276" si="736">IF(HA265&lt;=20,"1",IF(HA265&lt;=49.9,"3",IF(HA265&lt;=100,"6",IF(HA265&gt;100,"10"))))</f>
        <v>3</v>
      </c>
      <c r="HG265" s="4" t="str">
        <f t="shared" ref="HG265:HG276" si="737">IF(HB265&gt;=6.5,"1",IF(HB265&gt;=4.6,"3",IF(HB265&gt;=2,"6",IF(HB265&gt;=0,"10"))))</f>
        <v>3</v>
      </c>
      <c r="HH265" s="4" t="str">
        <f t="shared" ref="HH265:HH276" si="738">IF(HC265&lt;=0.5,"1",IF(HC265&lt;1,"3",IF(HC265&lt;=3,"6",IF(HC265&gt;=3,"10"))))</f>
        <v>10</v>
      </c>
      <c r="HI265" s="208">
        <v>111</v>
      </c>
      <c r="HJ265" s="211" t="s">
        <v>21</v>
      </c>
      <c r="HK265" s="132">
        <v>44566</v>
      </c>
      <c r="HL265" s="56">
        <v>91.9</v>
      </c>
      <c r="HM265" s="56">
        <v>17</v>
      </c>
      <c r="HN265" s="56">
        <v>4</v>
      </c>
      <c r="HO265" s="56">
        <v>33.299999999999997</v>
      </c>
      <c r="HP265" s="70">
        <f t="shared" ref="HP265:HP276" si="739">(HQ265+HR265+HS265+HT265)/4</f>
        <v>6.75</v>
      </c>
      <c r="HQ265" s="4" t="str">
        <f t="shared" ref="HQ265:HQ276" si="740">IF(HL265&lt;=3,"1",IF(HL265&lt;5,"3",IF(HL265&lt;=15,"6",IF(HL265&gt;15,"10"))))</f>
        <v>10</v>
      </c>
      <c r="HR265" s="4" t="str">
        <f t="shared" ref="HR265:HR276" si="741">IF(HM265&lt;=20,"1",IF(HM265&lt;=49.9,"3",IF(HM265&lt;=100,"6",IF(HM265&gt;100,"10"))))</f>
        <v>1</v>
      </c>
      <c r="HS265" s="4" t="str">
        <f t="shared" ref="HS265:HS276" si="742">IF(HN265&gt;=6.5,"1",IF(HN265&gt;=4.6,"3",IF(HN265&gt;=2,"6",IF(HN265&gt;=0,"10"))))</f>
        <v>6</v>
      </c>
      <c r="HT265" s="4" t="str">
        <f t="shared" ref="HT265:HT276" si="743">IF(HO265&lt;=0.5,"1",IF(HO265&lt;1,"3",IF(HO265&lt;=3,"6",IF(HO265&gt;=3,"10"))))</f>
        <v>10</v>
      </c>
    </row>
    <row r="266" spans="1:228" x14ac:dyDescent="0.25">
      <c r="A266" s="209"/>
      <c r="B266" s="212"/>
      <c r="C266" s="109">
        <v>44602</v>
      </c>
      <c r="D266" s="158" t="s">
        <v>33</v>
      </c>
      <c r="E266" s="159" t="s">
        <v>33</v>
      </c>
      <c r="F266" s="159" t="s">
        <v>33</v>
      </c>
      <c r="G266" s="159" t="s">
        <v>33</v>
      </c>
      <c r="H266" s="70" t="s">
        <v>30</v>
      </c>
      <c r="I266" s="4" t="s">
        <v>30</v>
      </c>
      <c r="J266" s="4" t="s">
        <v>30</v>
      </c>
      <c r="K266" s="4" t="s">
        <v>30</v>
      </c>
      <c r="L266" s="4" t="s">
        <v>30</v>
      </c>
      <c r="M266" s="209"/>
      <c r="N266" s="212"/>
      <c r="O266" s="109">
        <v>44602</v>
      </c>
      <c r="P266" s="148">
        <v>1</v>
      </c>
      <c r="Q266" s="147">
        <v>9</v>
      </c>
      <c r="R266" s="147">
        <v>7.5</v>
      </c>
      <c r="S266" s="147">
        <v>0.02</v>
      </c>
      <c r="T266" s="70">
        <f t="shared" si="694"/>
        <v>1</v>
      </c>
      <c r="U266" s="4" t="str">
        <f t="shared" si="695"/>
        <v>1</v>
      </c>
      <c r="V266" s="4" t="str">
        <f t="shared" si="696"/>
        <v>1</v>
      </c>
      <c r="W266" s="4" t="str">
        <f t="shared" si="697"/>
        <v>1</v>
      </c>
      <c r="X266" s="4" t="str">
        <f t="shared" si="698"/>
        <v>1</v>
      </c>
      <c r="Y266" s="209"/>
      <c r="Z266" s="212"/>
      <c r="AA266" s="109">
        <v>44602</v>
      </c>
      <c r="AB266" s="173" t="s">
        <v>33</v>
      </c>
      <c r="AC266" s="173" t="s">
        <v>33</v>
      </c>
      <c r="AD266" s="173" t="s">
        <v>33</v>
      </c>
      <c r="AE266" s="173" t="s">
        <v>33</v>
      </c>
      <c r="AF266" s="70" t="s">
        <v>30</v>
      </c>
      <c r="AG266" s="4" t="s">
        <v>30</v>
      </c>
      <c r="AH266" s="4" t="s">
        <v>30</v>
      </c>
      <c r="AI266" s="4" t="s">
        <v>30</v>
      </c>
      <c r="AJ266" s="4" t="s">
        <v>30</v>
      </c>
      <c r="AK266" s="209"/>
      <c r="AL266" s="212"/>
      <c r="AM266" s="109">
        <v>44602</v>
      </c>
      <c r="AN266" s="148">
        <v>6.8</v>
      </c>
      <c r="AO266" s="147">
        <v>57.2</v>
      </c>
      <c r="AP266" s="147">
        <v>3</v>
      </c>
      <c r="AQ266" s="147">
        <v>5.39</v>
      </c>
      <c r="AR266" s="70">
        <f t="shared" si="699"/>
        <v>7</v>
      </c>
      <c r="AS266" s="4" t="str">
        <f t="shared" si="700"/>
        <v>6</v>
      </c>
      <c r="AT266" s="4" t="str">
        <f t="shared" si="701"/>
        <v>6</v>
      </c>
      <c r="AU266" s="4" t="str">
        <f t="shared" si="702"/>
        <v>6</v>
      </c>
      <c r="AV266" s="4" t="str">
        <f t="shared" si="703"/>
        <v>10</v>
      </c>
      <c r="AW266" s="209"/>
      <c r="AX266" s="212"/>
      <c r="AY266" s="109">
        <v>44602</v>
      </c>
      <c r="AZ266" s="148">
        <v>4.5999999999999996</v>
      </c>
      <c r="BA266" s="147">
        <v>11.6</v>
      </c>
      <c r="BB266" s="147">
        <v>3.7</v>
      </c>
      <c r="BC266" s="147">
        <v>6.99</v>
      </c>
      <c r="BD266" s="70">
        <f t="shared" si="704"/>
        <v>5</v>
      </c>
      <c r="BE266" s="4" t="str">
        <f t="shared" si="705"/>
        <v>3</v>
      </c>
      <c r="BF266" s="4" t="str">
        <f t="shared" si="706"/>
        <v>1</v>
      </c>
      <c r="BG266" s="4" t="str">
        <f t="shared" si="707"/>
        <v>6</v>
      </c>
      <c r="BH266" s="4" t="str">
        <f t="shared" si="708"/>
        <v>10</v>
      </c>
      <c r="BI266" s="209"/>
      <c r="BJ266" s="212"/>
      <c r="BK266" s="109">
        <v>44602</v>
      </c>
      <c r="BL266" s="148">
        <v>3.6</v>
      </c>
      <c r="BM266" s="147">
        <v>14.2</v>
      </c>
      <c r="BN266" s="147">
        <v>4</v>
      </c>
      <c r="BO266" s="147">
        <v>4.05</v>
      </c>
      <c r="BP266" s="70">
        <f t="shared" si="709"/>
        <v>5</v>
      </c>
      <c r="BQ266" s="4" t="str">
        <f t="shared" si="710"/>
        <v>3</v>
      </c>
      <c r="BR266" s="4" t="str">
        <f t="shared" si="711"/>
        <v>1</v>
      </c>
      <c r="BS266" s="4" t="str">
        <f t="shared" si="712"/>
        <v>6</v>
      </c>
      <c r="BT266" s="4" t="str">
        <f t="shared" si="713"/>
        <v>10</v>
      </c>
      <c r="BU266" s="209"/>
      <c r="BV266" s="212"/>
      <c r="BW266" s="132">
        <v>44600</v>
      </c>
      <c r="BX266" s="148">
        <v>10.3</v>
      </c>
      <c r="BY266" s="147">
        <v>6.2</v>
      </c>
      <c r="BZ266" s="147">
        <v>8.8000000000000007</v>
      </c>
      <c r="CA266" s="147">
        <v>4.6900000000000004</v>
      </c>
      <c r="CB266" s="70">
        <f t="shared" si="714"/>
        <v>4.5</v>
      </c>
      <c r="CC266" s="4" t="str">
        <f t="shared" si="715"/>
        <v>6</v>
      </c>
      <c r="CD266" s="4" t="str">
        <f t="shared" si="716"/>
        <v>1</v>
      </c>
      <c r="CE266" s="4" t="str">
        <f t="shared" si="717"/>
        <v>1</v>
      </c>
      <c r="CF266" s="4" t="str">
        <f t="shared" si="718"/>
        <v>10</v>
      </c>
      <c r="CG266" s="209"/>
      <c r="CH266" s="212"/>
      <c r="CI266" s="109">
        <v>44600</v>
      </c>
      <c r="CJ266" s="183" t="s">
        <v>30</v>
      </c>
      <c r="CK266" s="183" t="s">
        <v>30</v>
      </c>
      <c r="CL266" s="183" t="s">
        <v>30</v>
      </c>
      <c r="CM266" s="184" t="s">
        <v>30</v>
      </c>
      <c r="CN266" s="70" t="s">
        <v>30</v>
      </c>
      <c r="CO266" s="4" t="s">
        <v>30</v>
      </c>
      <c r="CP266" s="4" t="s">
        <v>30</v>
      </c>
      <c r="CQ266" s="4" t="s">
        <v>30</v>
      </c>
      <c r="CR266" s="4" t="s">
        <v>30</v>
      </c>
      <c r="CS266" s="209"/>
      <c r="CT266" s="212"/>
      <c r="CU266" s="109">
        <v>44600</v>
      </c>
      <c r="CV266" s="71" t="s">
        <v>33</v>
      </c>
      <c r="CW266" s="71" t="s">
        <v>33</v>
      </c>
      <c r="CX266" s="71" t="s">
        <v>33</v>
      </c>
      <c r="CY266" s="71" t="s">
        <v>33</v>
      </c>
      <c r="CZ266" s="70" t="s">
        <v>33</v>
      </c>
      <c r="DA266" s="70" t="s">
        <v>33</v>
      </c>
      <c r="DB266" s="70" t="s">
        <v>33</v>
      </c>
      <c r="DC266" s="70" t="s">
        <v>33</v>
      </c>
      <c r="DD266" s="70" t="s">
        <v>33</v>
      </c>
      <c r="DE266" s="209"/>
      <c r="DF266" s="212"/>
      <c r="DG266" s="109">
        <v>44600</v>
      </c>
      <c r="DH266" s="71" t="s">
        <v>33</v>
      </c>
      <c r="DI266" s="71" t="s">
        <v>33</v>
      </c>
      <c r="DJ266" s="71" t="s">
        <v>33</v>
      </c>
      <c r="DK266" s="71" t="s">
        <v>33</v>
      </c>
      <c r="DL266" s="70" t="s">
        <v>33</v>
      </c>
      <c r="DM266" s="70" t="s">
        <v>33</v>
      </c>
      <c r="DN266" s="70" t="s">
        <v>33</v>
      </c>
      <c r="DO266" s="70" t="s">
        <v>33</v>
      </c>
      <c r="DP266" s="70" t="s">
        <v>33</v>
      </c>
      <c r="DQ266" s="209"/>
      <c r="DR266" s="212"/>
      <c r="DS266" s="109">
        <v>44600</v>
      </c>
      <c r="DT266" s="185" t="s">
        <v>30</v>
      </c>
      <c r="DU266" s="185" t="s">
        <v>30</v>
      </c>
      <c r="DV266" s="185" t="s">
        <v>30</v>
      </c>
      <c r="DW266" s="185" t="s">
        <v>30</v>
      </c>
      <c r="DX266" s="70" t="s">
        <v>30</v>
      </c>
      <c r="DY266" s="4" t="s">
        <v>30</v>
      </c>
      <c r="DZ266" s="4" t="s">
        <v>30</v>
      </c>
      <c r="EA266" s="4" t="s">
        <v>30</v>
      </c>
      <c r="EB266" s="4" t="s">
        <v>30</v>
      </c>
      <c r="EC266" s="209"/>
      <c r="ED266" s="212"/>
      <c r="EE266" s="109">
        <v>44600</v>
      </c>
      <c r="EF266" s="183">
        <v>11.6</v>
      </c>
      <c r="EG266" s="183">
        <v>4.5</v>
      </c>
      <c r="EH266" s="183">
        <v>7.6</v>
      </c>
      <c r="EI266" s="184">
        <v>24.7</v>
      </c>
      <c r="EJ266" s="70">
        <f t="shared" si="719"/>
        <v>4.5</v>
      </c>
      <c r="EK266" s="4" t="str">
        <f t="shared" si="720"/>
        <v>6</v>
      </c>
      <c r="EL266" s="4" t="str">
        <f t="shared" si="721"/>
        <v>1</v>
      </c>
      <c r="EM266" s="4" t="str">
        <f t="shared" si="722"/>
        <v>1</v>
      </c>
      <c r="EN266" s="4" t="str">
        <f t="shared" si="723"/>
        <v>10</v>
      </c>
      <c r="EO266" s="209"/>
      <c r="EP266" s="212"/>
      <c r="EQ266" s="109">
        <v>44600</v>
      </c>
      <c r="ER266" s="114" t="s">
        <v>30</v>
      </c>
      <c r="ES266" s="114" t="s">
        <v>30</v>
      </c>
      <c r="ET266" s="114" t="s">
        <v>30</v>
      </c>
      <c r="EU266" s="114" t="s">
        <v>30</v>
      </c>
      <c r="EV266" s="70" t="s">
        <v>30</v>
      </c>
      <c r="EW266" s="4" t="s">
        <v>30</v>
      </c>
      <c r="EX266" s="4" t="s">
        <v>30</v>
      </c>
      <c r="EY266" s="4" t="s">
        <v>30</v>
      </c>
      <c r="EZ266" s="70" t="s">
        <v>30</v>
      </c>
      <c r="FA266" s="209"/>
      <c r="FB266" s="212"/>
      <c r="FC266" s="109">
        <v>44600</v>
      </c>
      <c r="FD266" s="186" t="s">
        <v>30</v>
      </c>
      <c r="FE266" s="186" t="s">
        <v>30</v>
      </c>
      <c r="FF266" s="186" t="s">
        <v>30</v>
      </c>
      <c r="FG266" s="186" t="s">
        <v>30</v>
      </c>
      <c r="FH266" s="70" t="s">
        <v>30</v>
      </c>
      <c r="FI266" s="4" t="s">
        <v>30</v>
      </c>
      <c r="FJ266" s="4" t="s">
        <v>30</v>
      </c>
      <c r="FK266" s="4" t="s">
        <v>30</v>
      </c>
      <c r="FL266" s="4" t="s">
        <v>30</v>
      </c>
      <c r="FM266" s="209"/>
      <c r="FN266" s="212"/>
      <c r="FO266" s="109">
        <v>44600</v>
      </c>
      <c r="FP266" s="183">
        <v>12.1</v>
      </c>
      <c r="FQ266" s="183">
        <v>31.9</v>
      </c>
      <c r="FR266" s="183">
        <v>8.4</v>
      </c>
      <c r="FS266" s="184">
        <v>8.56</v>
      </c>
      <c r="FT266" s="70">
        <f t="shared" si="724"/>
        <v>5</v>
      </c>
      <c r="FU266" s="4" t="str">
        <f t="shared" si="725"/>
        <v>6</v>
      </c>
      <c r="FV266" s="4" t="str">
        <f t="shared" si="726"/>
        <v>3</v>
      </c>
      <c r="FW266" s="4" t="str">
        <f t="shared" si="727"/>
        <v>1</v>
      </c>
      <c r="FX266" s="4" t="str">
        <f t="shared" si="728"/>
        <v>10</v>
      </c>
      <c r="FY266" s="209"/>
      <c r="FZ266" s="212"/>
      <c r="GA266" s="109">
        <v>44600</v>
      </c>
      <c r="GB266" s="189" t="s">
        <v>33</v>
      </c>
      <c r="GC266" s="187" t="s">
        <v>30</v>
      </c>
      <c r="GD266" s="187" t="s">
        <v>30</v>
      </c>
      <c r="GE266" s="188" t="s">
        <v>30</v>
      </c>
      <c r="GF266" s="70" t="s">
        <v>30</v>
      </c>
      <c r="GG266" s="4" t="s">
        <v>30</v>
      </c>
      <c r="GH266" s="4" t="s">
        <v>30</v>
      </c>
      <c r="GI266" s="4" t="s">
        <v>30</v>
      </c>
      <c r="GJ266" s="4" t="s">
        <v>30</v>
      </c>
      <c r="GK266" s="209"/>
      <c r="GL266" s="212"/>
      <c r="GM266" s="132">
        <v>44600</v>
      </c>
      <c r="GN266" s="148">
        <v>16.100000000000001</v>
      </c>
      <c r="GO266" s="147">
        <v>12</v>
      </c>
      <c r="GP266" s="147">
        <v>6.2</v>
      </c>
      <c r="GQ266" s="147">
        <v>10.4</v>
      </c>
      <c r="GR266" s="70">
        <f t="shared" si="729"/>
        <v>6</v>
      </c>
      <c r="GS266" s="4" t="str">
        <f t="shared" si="730"/>
        <v>10</v>
      </c>
      <c r="GT266" s="4" t="str">
        <f t="shared" si="731"/>
        <v>1</v>
      </c>
      <c r="GU266" s="4" t="str">
        <f t="shared" si="732"/>
        <v>3</v>
      </c>
      <c r="GV266" s="4" t="str">
        <f t="shared" si="733"/>
        <v>10</v>
      </c>
      <c r="GW266" s="209"/>
      <c r="GX266" s="212"/>
      <c r="GY266" s="132">
        <v>44600</v>
      </c>
      <c r="GZ266" s="148">
        <v>17</v>
      </c>
      <c r="HA266" s="147">
        <v>68.099999999999994</v>
      </c>
      <c r="HB266" s="147">
        <v>6.7</v>
      </c>
      <c r="HC266" s="147">
        <v>9.5299999999999994</v>
      </c>
      <c r="HD266" s="70">
        <f t="shared" si="734"/>
        <v>6.75</v>
      </c>
      <c r="HE266" s="4" t="str">
        <f t="shared" si="735"/>
        <v>10</v>
      </c>
      <c r="HF266" s="4" t="str">
        <f t="shared" si="736"/>
        <v>6</v>
      </c>
      <c r="HG266" s="4" t="str">
        <f t="shared" si="737"/>
        <v>1</v>
      </c>
      <c r="HH266" s="4" t="str">
        <f t="shared" si="738"/>
        <v>10</v>
      </c>
      <c r="HI266" s="209"/>
      <c r="HJ266" s="212"/>
      <c r="HK266" s="132">
        <v>44600</v>
      </c>
      <c r="HL266" s="148">
        <v>21.4</v>
      </c>
      <c r="HM266" s="147">
        <v>103</v>
      </c>
      <c r="HN266" s="147">
        <v>6.7</v>
      </c>
      <c r="HO266" s="147">
        <v>14.1</v>
      </c>
      <c r="HP266" s="70">
        <f t="shared" si="739"/>
        <v>7.75</v>
      </c>
      <c r="HQ266" s="4" t="str">
        <f t="shared" si="740"/>
        <v>10</v>
      </c>
      <c r="HR266" s="4" t="str">
        <f t="shared" si="741"/>
        <v>10</v>
      </c>
      <c r="HS266" s="4" t="str">
        <f t="shared" si="742"/>
        <v>1</v>
      </c>
      <c r="HT266" s="4" t="str">
        <f t="shared" si="743"/>
        <v>10</v>
      </c>
    </row>
    <row r="267" spans="1:228" x14ac:dyDescent="0.25">
      <c r="A267" s="209"/>
      <c r="B267" s="212"/>
      <c r="C267" s="132">
        <v>44624</v>
      </c>
      <c r="D267" s="158">
        <v>1</v>
      </c>
      <c r="E267" s="159">
        <v>12.9</v>
      </c>
      <c r="F267" s="159">
        <v>9.3000000000000007</v>
      </c>
      <c r="G267" s="160">
        <v>0.03</v>
      </c>
      <c r="H267" s="70">
        <f t="shared" ref="H267" si="744">(I267+J267+K267+L267)/4</f>
        <v>1</v>
      </c>
      <c r="I267" s="4" t="str">
        <f t="shared" ref="I267" si="745">IF(D267&lt;=3,"1",IF(D267&lt;5,"3",IF(D267&lt;=15,"6",IF(D267&gt;15,"10"))))</f>
        <v>1</v>
      </c>
      <c r="J267" s="4" t="str">
        <f t="shared" ref="J267" si="746">IF(E267&lt;=20,"1",IF(E267&lt;=49.9,"3",IF(E267&lt;=100,"6",IF(E267&gt;100,"10"))))</f>
        <v>1</v>
      </c>
      <c r="K267" s="4" t="str">
        <f t="shared" ref="K267" si="747">IF(F267&gt;=6.5,"1",IF(F267&gt;=4.6,"3",IF(F267&gt;=2,"6",IF(F267&gt;=0,"10"))))</f>
        <v>1</v>
      </c>
      <c r="L267" s="4" t="str">
        <f t="shared" ref="L267" si="748">IF(G267&lt;=0.5,"1",IF(G267&lt;1,"3",IF(G267&lt;=3,"6",IF(G267&gt;=3,"10"))))</f>
        <v>1</v>
      </c>
      <c r="M267" s="209"/>
      <c r="N267" s="212"/>
      <c r="O267" s="132">
        <v>44624</v>
      </c>
      <c r="P267" s="71">
        <v>1</v>
      </c>
      <c r="Q267" s="71">
        <v>14.6</v>
      </c>
      <c r="R267" s="71">
        <v>8.6</v>
      </c>
      <c r="S267" s="71">
        <v>0.03</v>
      </c>
      <c r="T267" s="70">
        <f t="shared" si="694"/>
        <v>1</v>
      </c>
      <c r="U267" s="4" t="str">
        <f t="shared" si="695"/>
        <v>1</v>
      </c>
      <c r="V267" s="4" t="str">
        <f t="shared" si="696"/>
        <v>1</v>
      </c>
      <c r="W267" s="4" t="str">
        <f t="shared" si="697"/>
        <v>1</v>
      </c>
      <c r="X267" s="4" t="str">
        <f t="shared" si="698"/>
        <v>1</v>
      </c>
      <c r="Y267" s="209"/>
      <c r="Z267" s="212"/>
      <c r="AA267" s="132">
        <v>44624</v>
      </c>
      <c r="AB267" s="173">
        <v>3</v>
      </c>
      <c r="AC267" s="179">
        <v>26</v>
      </c>
      <c r="AD267" s="173">
        <v>3</v>
      </c>
      <c r="AE267" s="180">
        <v>7.58</v>
      </c>
      <c r="AF267" s="70">
        <f t="shared" ref="AF267" si="749">(AG267+AH267+AI267+AJ267)/4</f>
        <v>5</v>
      </c>
      <c r="AG267" s="4" t="str">
        <f t="shared" ref="AG267" si="750">IF(AB267&lt;=3,"1",IF(AB267&lt;5,"3",IF(AB267&lt;=15,"6",IF(AB267&gt;15,"10"))))</f>
        <v>1</v>
      </c>
      <c r="AH267" s="4" t="str">
        <f t="shared" ref="AH267" si="751">IF(AC267&lt;=20,"1",IF(AC267&lt;=49.9,"3",IF(AC267&lt;=100,"6",IF(AC267&gt;100,"10"))))</f>
        <v>3</v>
      </c>
      <c r="AI267" s="4" t="str">
        <f t="shared" ref="AI267" si="752">IF(AD267&gt;=6.5,"1",IF(AD267&gt;=4.6,"3",IF(AD267&gt;=2,"6",IF(AD267&gt;=0,"10"))))</f>
        <v>6</v>
      </c>
      <c r="AJ267" s="4" t="str">
        <f t="shared" ref="AJ267" si="753">IF(AE267&lt;=0.5,"1",IF(AE267&lt;1,"3",IF(AE267&lt;=3,"6",IF(AE267&gt;=3,"10"))))</f>
        <v>10</v>
      </c>
      <c r="AK267" s="209"/>
      <c r="AL267" s="212"/>
      <c r="AM267" s="132">
        <v>44624</v>
      </c>
      <c r="AN267" s="71">
        <v>7.7</v>
      </c>
      <c r="AO267" s="71">
        <v>40.799999999999997</v>
      </c>
      <c r="AP267" s="71">
        <v>2.4</v>
      </c>
      <c r="AQ267" s="71">
        <v>4.93</v>
      </c>
      <c r="AR267" s="70">
        <f t="shared" si="699"/>
        <v>6.25</v>
      </c>
      <c r="AS267" s="4" t="str">
        <f t="shared" si="700"/>
        <v>6</v>
      </c>
      <c r="AT267" s="4" t="str">
        <f t="shared" si="701"/>
        <v>3</v>
      </c>
      <c r="AU267" s="4" t="str">
        <f t="shared" si="702"/>
        <v>6</v>
      </c>
      <c r="AV267" s="4" t="str">
        <f t="shared" si="703"/>
        <v>10</v>
      </c>
      <c r="AW267" s="209"/>
      <c r="AX267" s="212"/>
      <c r="AY267" s="132">
        <v>44624</v>
      </c>
      <c r="AZ267" s="71">
        <v>4</v>
      </c>
      <c r="BA267" s="71">
        <v>16.399999999999999</v>
      </c>
      <c r="BB267" s="71">
        <v>4</v>
      </c>
      <c r="BC267" s="71">
        <v>7.88</v>
      </c>
      <c r="BD267" s="70">
        <f t="shared" si="704"/>
        <v>5</v>
      </c>
      <c r="BE267" s="4" t="str">
        <f t="shared" si="705"/>
        <v>3</v>
      </c>
      <c r="BF267" s="4" t="str">
        <f t="shared" si="706"/>
        <v>1</v>
      </c>
      <c r="BG267" s="4" t="str">
        <f t="shared" si="707"/>
        <v>6</v>
      </c>
      <c r="BH267" s="4" t="str">
        <f t="shared" si="708"/>
        <v>10</v>
      </c>
      <c r="BI267" s="209"/>
      <c r="BJ267" s="212"/>
      <c r="BK267" s="132">
        <v>44624</v>
      </c>
      <c r="BL267" s="71">
        <v>4.5</v>
      </c>
      <c r="BM267" s="71">
        <v>26.2</v>
      </c>
      <c r="BN267" s="71">
        <v>3.4</v>
      </c>
      <c r="BO267" s="71">
        <v>5.18</v>
      </c>
      <c r="BP267" s="70">
        <f t="shared" si="709"/>
        <v>5.5</v>
      </c>
      <c r="BQ267" s="4" t="str">
        <f t="shared" si="710"/>
        <v>3</v>
      </c>
      <c r="BR267" s="4" t="str">
        <f t="shared" si="711"/>
        <v>3</v>
      </c>
      <c r="BS267" s="4" t="str">
        <f t="shared" si="712"/>
        <v>6</v>
      </c>
      <c r="BT267" s="4" t="str">
        <f t="shared" si="713"/>
        <v>10</v>
      </c>
      <c r="BU267" s="209"/>
      <c r="BV267" s="212"/>
      <c r="BW267" s="132">
        <v>44628</v>
      </c>
      <c r="BX267" s="71">
        <v>39.6</v>
      </c>
      <c r="BY267" s="71">
        <v>29.4</v>
      </c>
      <c r="BZ267" s="71">
        <v>5.6</v>
      </c>
      <c r="CA267" s="71">
        <v>23.4</v>
      </c>
      <c r="CB267" s="70">
        <f t="shared" si="714"/>
        <v>6.5</v>
      </c>
      <c r="CC267" s="4" t="str">
        <f t="shared" si="715"/>
        <v>10</v>
      </c>
      <c r="CD267" s="4" t="str">
        <f t="shared" si="716"/>
        <v>3</v>
      </c>
      <c r="CE267" s="4" t="str">
        <f t="shared" si="717"/>
        <v>3</v>
      </c>
      <c r="CF267" s="4" t="str">
        <f t="shared" si="718"/>
        <v>10</v>
      </c>
      <c r="CG267" s="209"/>
      <c r="CH267" s="212"/>
      <c r="CI267" s="132">
        <v>44628</v>
      </c>
      <c r="CJ267" s="183" t="s">
        <v>30</v>
      </c>
      <c r="CK267" s="183" t="s">
        <v>30</v>
      </c>
      <c r="CL267" s="183" t="s">
        <v>30</v>
      </c>
      <c r="CM267" s="184" t="s">
        <v>30</v>
      </c>
      <c r="CN267" s="70" t="s">
        <v>30</v>
      </c>
      <c r="CO267" s="4" t="s">
        <v>30</v>
      </c>
      <c r="CP267" s="4" t="s">
        <v>30</v>
      </c>
      <c r="CQ267" s="4" t="s">
        <v>30</v>
      </c>
      <c r="CR267" s="4" t="s">
        <v>30</v>
      </c>
      <c r="CS267" s="209"/>
      <c r="CT267" s="212"/>
      <c r="CU267" s="132">
        <v>44628</v>
      </c>
      <c r="CV267" s="71" t="s">
        <v>30</v>
      </c>
      <c r="CW267" s="71" t="s">
        <v>30</v>
      </c>
      <c r="CX267" s="71" t="s">
        <v>30</v>
      </c>
      <c r="CY267" s="71" t="s">
        <v>30</v>
      </c>
      <c r="CZ267" s="70" t="s">
        <v>30</v>
      </c>
      <c r="DA267" s="70" t="s">
        <v>30</v>
      </c>
      <c r="DB267" s="70" t="s">
        <v>30</v>
      </c>
      <c r="DC267" s="70" t="s">
        <v>30</v>
      </c>
      <c r="DD267" s="70" t="s">
        <v>30</v>
      </c>
      <c r="DE267" s="209"/>
      <c r="DF267" s="212"/>
      <c r="DG267" s="132">
        <v>44628</v>
      </c>
      <c r="DH267" s="71" t="s">
        <v>33</v>
      </c>
      <c r="DI267" s="71" t="s">
        <v>33</v>
      </c>
      <c r="DJ267" s="71" t="s">
        <v>33</v>
      </c>
      <c r="DK267" s="71" t="s">
        <v>33</v>
      </c>
      <c r="DL267" s="70" t="s">
        <v>33</v>
      </c>
      <c r="DM267" s="70" t="s">
        <v>33</v>
      </c>
      <c r="DN267" s="70" t="s">
        <v>33</v>
      </c>
      <c r="DO267" s="70" t="s">
        <v>33</v>
      </c>
      <c r="DP267" s="70" t="s">
        <v>33</v>
      </c>
      <c r="DQ267" s="209"/>
      <c r="DR267" s="212"/>
      <c r="DS267" s="132">
        <v>44628</v>
      </c>
      <c r="DT267" s="185" t="s">
        <v>30</v>
      </c>
      <c r="DU267" s="185" t="s">
        <v>30</v>
      </c>
      <c r="DV267" s="185" t="s">
        <v>30</v>
      </c>
      <c r="DW267" s="185" t="s">
        <v>30</v>
      </c>
      <c r="DX267" s="70" t="s">
        <v>30</v>
      </c>
      <c r="DY267" s="4" t="s">
        <v>30</v>
      </c>
      <c r="DZ267" s="4" t="s">
        <v>30</v>
      </c>
      <c r="EA267" s="4" t="s">
        <v>30</v>
      </c>
      <c r="EB267" s="4" t="s">
        <v>30</v>
      </c>
      <c r="EC267" s="209"/>
      <c r="ED267" s="212"/>
      <c r="EE267" s="132">
        <v>44628</v>
      </c>
      <c r="EF267" s="71">
        <v>28.4</v>
      </c>
      <c r="EG267" s="71">
        <v>15</v>
      </c>
      <c r="EH267" s="71">
        <v>5.7</v>
      </c>
      <c r="EI267" s="71">
        <v>22.9</v>
      </c>
      <c r="EJ267" s="70">
        <f t="shared" si="719"/>
        <v>6</v>
      </c>
      <c r="EK267" s="4" t="str">
        <f t="shared" si="720"/>
        <v>10</v>
      </c>
      <c r="EL267" s="4" t="str">
        <f t="shared" si="721"/>
        <v>1</v>
      </c>
      <c r="EM267" s="4" t="str">
        <f t="shared" si="722"/>
        <v>3</v>
      </c>
      <c r="EN267" s="4" t="str">
        <f t="shared" si="723"/>
        <v>10</v>
      </c>
      <c r="EO267" s="209"/>
      <c r="EP267" s="212"/>
      <c r="EQ267" s="132">
        <v>44628</v>
      </c>
      <c r="ER267" s="114" t="s">
        <v>30</v>
      </c>
      <c r="ES267" s="114" t="s">
        <v>30</v>
      </c>
      <c r="ET267" s="114" t="s">
        <v>30</v>
      </c>
      <c r="EU267" s="114" t="s">
        <v>30</v>
      </c>
      <c r="EV267" s="70" t="s">
        <v>30</v>
      </c>
      <c r="EW267" s="4" t="s">
        <v>30</v>
      </c>
      <c r="EX267" s="4" t="s">
        <v>30</v>
      </c>
      <c r="EY267" s="4" t="s">
        <v>30</v>
      </c>
      <c r="EZ267" s="70" t="s">
        <v>30</v>
      </c>
      <c r="FA267" s="209"/>
      <c r="FB267" s="212"/>
      <c r="FC267" s="132">
        <v>44628</v>
      </c>
      <c r="FD267" s="186" t="s">
        <v>30</v>
      </c>
      <c r="FE267" s="186" t="s">
        <v>30</v>
      </c>
      <c r="FF267" s="186" t="s">
        <v>30</v>
      </c>
      <c r="FG267" s="186" t="s">
        <v>30</v>
      </c>
      <c r="FH267" s="70" t="s">
        <v>30</v>
      </c>
      <c r="FI267" s="4" t="s">
        <v>30</v>
      </c>
      <c r="FJ267" s="4" t="s">
        <v>30</v>
      </c>
      <c r="FK267" s="4" t="s">
        <v>30</v>
      </c>
      <c r="FL267" s="4" t="s">
        <v>30</v>
      </c>
      <c r="FM267" s="209"/>
      <c r="FN267" s="212"/>
      <c r="FO267" s="132">
        <v>44628</v>
      </c>
      <c r="FP267" s="71">
        <v>16.100000000000001</v>
      </c>
      <c r="FQ267" s="71">
        <v>49.8</v>
      </c>
      <c r="FR267" s="71">
        <v>5.9</v>
      </c>
      <c r="FS267" s="71">
        <v>10.5</v>
      </c>
      <c r="FT267" s="70">
        <f t="shared" si="724"/>
        <v>6.5</v>
      </c>
      <c r="FU267" s="4" t="str">
        <f t="shared" si="725"/>
        <v>10</v>
      </c>
      <c r="FV267" s="4" t="str">
        <f t="shared" si="726"/>
        <v>3</v>
      </c>
      <c r="FW267" s="4" t="str">
        <f t="shared" si="727"/>
        <v>3</v>
      </c>
      <c r="FX267" s="4" t="str">
        <f t="shared" si="728"/>
        <v>10</v>
      </c>
      <c r="FY267" s="209"/>
      <c r="FZ267" s="212"/>
      <c r="GA267" s="132">
        <v>44628</v>
      </c>
      <c r="GB267" s="189" t="s">
        <v>33</v>
      </c>
      <c r="GC267" s="187" t="s">
        <v>30</v>
      </c>
      <c r="GD267" s="187" t="s">
        <v>30</v>
      </c>
      <c r="GE267" s="188" t="s">
        <v>30</v>
      </c>
      <c r="GF267" s="70" t="s">
        <v>30</v>
      </c>
      <c r="GG267" s="4" t="s">
        <v>30</v>
      </c>
      <c r="GH267" s="4" t="s">
        <v>30</v>
      </c>
      <c r="GI267" s="4" t="s">
        <v>30</v>
      </c>
      <c r="GJ267" s="4" t="s">
        <v>30</v>
      </c>
      <c r="GK267" s="209"/>
      <c r="GL267" s="212"/>
      <c r="GM267" s="132">
        <v>44628</v>
      </c>
      <c r="GN267" s="71">
        <v>18.600000000000001</v>
      </c>
      <c r="GO267" s="71">
        <v>19.8</v>
      </c>
      <c r="GP267" s="71">
        <v>5.4</v>
      </c>
      <c r="GQ267" s="71">
        <v>6.79</v>
      </c>
      <c r="GR267" s="70">
        <f t="shared" si="729"/>
        <v>6</v>
      </c>
      <c r="GS267" s="4" t="str">
        <f t="shared" si="730"/>
        <v>10</v>
      </c>
      <c r="GT267" s="4" t="str">
        <f t="shared" si="731"/>
        <v>1</v>
      </c>
      <c r="GU267" s="4" t="str">
        <f t="shared" si="732"/>
        <v>3</v>
      </c>
      <c r="GV267" s="4" t="str">
        <f t="shared" si="733"/>
        <v>10</v>
      </c>
      <c r="GW267" s="209"/>
      <c r="GX267" s="212"/>
      <c r="GY267" s="132">
        <v>44628</v>
      </c>
      <c r="GZ267" s="71">
        <v>85.7</v>
      </c>
      <c r="HA267" s="71">
        <v>38.799999999999997</v>
      </c>
      <c r="HB267" s="71">
        <v>5.6</v>
      </c>
      <c r="HC267" s="71">
        <v>59.3</v>
      </c>
      <c r="HD267" s="70">
        <f t="shared" si="734"/>
        <v>6.5</v>
      </c>
      <c r="HE267" s="4" t="str">
        <f t="shared" si="735"/>
        <v>10</v>
      </c>
      <c r="HF267" s="4" t="str">
        <f t="shared" si="736"/>
        <v>3</v>
      </c>
      <c r="HG267" s="4" t="str">
        <f t="shared" si="737"/>
        <v>3</v>
      </c>
      <c r="HH267" s="4" t="str">
        <f t="shared" si="738"/>
        <v>10</v>
      </c>
      <c r="HI267" s="209"/>
      <c r="HJ267" s="212"/>
      <c r="HK267" s="132">
        <v>44628</v>
      </c>
      <c r="HL267" s="71">
        <v>37.6</v>
      </c>
      <c r="HM267" s="71">
        <v>21.4</v>
      </c>
      <c r="HN267" s="71">
        <v>5.4</v>
      </c>
      <c r="HO267" s="71">
        <v>28.6</v>
      </c>
      <c r="HP267" s="70">
        <f t="shared" si="739"/>
        <v>6.5</v>
      </c>
      <c r="HQ267" s="4" t="str">
        <f t="shared" si="740"/>
        <v>10</v>
      </c>
      <c r="HR267" s="4" t="str">
        <f t="shared" si="741"/>
        <v>3</v>
      </c>
      <c r="HS267" s="4" t="str">
        <f t="shared" si="742"/>
        <v>3</v>
      </c>
      <c r="HT267" s="4" t="str">
        <f t="shared" si="743"/>
        <v>10</v>
      </c>
    </row>
    <row r="268" spans="1:228" x14ac:dyDescent="0.25">
      <c r="A268" s="209"/>
      <c r="B268" s="212"/>
      <c r="C268" s="157">
        <v>44652</v>
      </c>
      <c r="D268" s="158" t="s">
        <v>33</v>
      </c>
      <c r="E268" s="159" t="s">
        <v>33</v>
      </c>
      <c r="F268" s="159" t="s">
        <v>33</v>
      </c>
      <c r="G268" s="159" t="s">
        <v>33</v>
      </c>
      <c r="H268" s="70" t="s">
        <v>30</v>
      </c>
      <c r="I268" s="4" t="s">
        <v>30</v>
      </c>
      <c r="J268" s="4" t="s">
        <v>30</v>
      </c>
      <c r="K268" s="4" t="s">
        <v>30</v>
      </c>
      <c r="L268" s="4" t="s">
        <v>30</v>
      </c>
      <c r="M268" s="209"/>
      <c r="N268" s="212"/>
      <c r="O268" s="157">
        <v>44652</v>
      </c>
      <c r="P268" s="56">
        <v>1.1000000000000001</v>
      </c>
      <c r="Q268" s="56">
        <v>12.5</v>
      </c>
      <c r="R268" s="56">
        <v>7.2</v>
      </c>
      <c r="S268" s="56">
        <v>0.05</v>
      </c>
      <c r="T268" s="70">
        <f t="shared" si="694"/>
        <v>1</v>
      </c>
      <c r="U268" s="4" t="str">
        <f t="shared" si="695"/>
        <v>1</v>
      </c>
      <c r="V268" s="4" t="str">
        <f t="shared" si="696"/>
        <v>1</v>
      </c>
      <c r="W268" s="4" t="str">
        <f t="shared" si="697"/>
        <v>1</v>
      </c>
      <c r="X268" s="4" t="str">
        <f t="shared" si="698"/>
        <v>1</v>
      </c>
      <c r="Y268" s="209"/>
      <c r="Z268" s="212"/>
      <c r="AA268" s="157">
        <v>44652</v>
      </c>
      <c r="AB268" s="173">
        <v>4.3</v>
      </c>
      <c r="AC268" s="173">
        <v>34.6</v>
      </c>
      <c r="AD268" s="173">
        <v>4</v>
      </c>
      <c r="AE268" s="173">
        <v>7.53</v>
      </c>
      <c r="AF268" s="70">
        <f t="shared" ref="AF268" si="754">(AG268+AH268+AI268+AJ268)/4</f>
        <v>5.5</v>
      </c>
      <c r="AG268" s="4" t="str">
        <f t="shared" ref="AG268" si="755">IF(AB268&lt;=3,"1",IF(AB268&lt;5,"3",IF(AB268&lt;=15,"6",IF(AB268&gt;15,"10"))))</f>
        <v>3</v>
      </c>
      <c r="AH268" s="4" t="str">
        <f t="shared" ref="AH268" si="756">IF(AC268&lt;=20,"1",IF(AC268&lt;=49.9,"3",IF(AC268&lt;=100,"6",IF(AC268&gt;100,"10"))))</f>
        <v>3</v>
      </c>
      <c r="AI268" s="4" t="str">
        <f t="shared" ref="AI268" si="757">IF(AD268&gt;=6.5,"1",IF(AD268&gt;=4.6,"3",IF(AD268&gt;=2,"6",IF(AD268&gt;=0,"10"))))</f>
        <v>6</v>
      </c>
      <c r="AJ268" s="4" t="str">
        <f t="shared" ref="AJ268" si="758">IF(AE268&lt;=0.5,"1",IF(AE268&lt;1,"3",IF(AE268&lt;=3,"6",IF(AE268&gt;=3,"10"))))</f>
        <v>10</v>
      </c>
      <c r="AK268" s="209"/>
      <c r="AL268" s="212"/>
      <c r="AM268" s="157">
        <v>44652</v>
      </c>
      <c r="AN268" s="190">
        <v>19.2</v>
      </c>
      <c r="AO268" s="190">
        <v>53.4</v>
      </c>
      <c r="AP268" s="190">
        <v>1.5</v>
      </c>
      <c r="AQ268" s="190">
        <v>14.8</v>
      </c>
      <c r="AR268" s="70">
        <f t="shared" si="699"/>
        <v>9</v>
      </c>
      <c r="AS268" s="4" t="str">
        <f t="shared" si="700"/>
        <v>10</v>
      </c>
      <c r="AT268" s="4" t="str">
        <f t="shared" si="701"/>
        <v>6</v>
      </c>
      <c r="AU268" s="4" t="str">
        <f t="shared" si="702"/>
        <v>10</v>
      </c>
      <c r="AV268" s="4" t="str">
        <f t="shared" si="703"/>
        <v>10</v>
      </c>
      <c r="AW268" s="209"/>
      <c r="AX268" s="212"/>
      <c r="AY268" s="157">
        <v>44652</v>
      </c>
      <c r="AZ268" s="56">
        <v>4.7</v>
      </c>
      <c r="BA268" s="56">
        <v>21.4</v>
      </c>
      <c r="BB268" s="56">
        <v>5.3</v>
      </c>
      <c r="BC268" s="56">
        <v>6.59</v>
      </c>
      <c r="BD268" s="70">
        <f t="shared" si="704"/>
        <v>4.75</v>
      </c>
      <c r="BE268" s="4" t="str">
        <f t="shared" si="705"/>
        <v>3</v>
      </c>
      <c r="BF268" s="4" t="str">
        <f t="shared" si="706"/>
        <v>3</v>
      </c>
      <c r="BG268" s="4" t="str">
        <f t="shared" si="707"/>
        <v>3</v>
      </c>
      <c r="BH268" s="4" t="str">
        <f t="shared" si="708"/>
        <v>10</v>
      </c>
      <c r="BI268" s="209"/>
      <c r="BJ268" s="212"/>
      <c r="BK268" s="157">
        <v>44652</v>
      </c>
      <c r="BL268" s="56">
        <v>4.0999999999999996</v>
      </c>
      <c r="BM268" s="56">
        <v>20.3</v>
      </c>
      <c r="BN268" s="56">
        <v>4.5999999999999996</v>
      </c>
      <c r="BO268" s="56">
        <v>4.5199999999999996</v>
      </c>
      <c r="BP268" s="70">
        <f t="shared" si="709"/>
        <v>4.75</v>
      </c>
      <c r="BQ268" s="4" t="str">
        <f t="shared" si="710"/>
        <v>3</v>
      </c>
      <c r="BR268" s="4" t="str">
        <f t="shared" si="711"/>
        <v>3</v>
      </c>
      <c r="BS268" s="4" t="str">
        <f t="shared" si="712"/>
        <v>3</v>
      </c>
      <c r="BT268" s="4" t="str">
        <f t="shared" si="713"/>
        <v>10</v>
      </c>
      <c r="BU268" s="209"/>
      <c r="BV268" s="212"/>
      <c r="BW268" s="157">
        <v>44666</v>
      </c>
      <c r="BX268" s="56">
        <v>36.1</v>
      </c>
      <c r="BY268" s="56">
        <v>66.8</v>
      </c>
      <c r="BZ268" s="56">
        <v>9.1</v>
      </c>
      <c r="CA268" s="56">
        <v>3.1</v>
      </c>
      <c r="CB268" s="70">
        <f t="shared" si="714"/>
        <v>6.75</v>
      </c>
      <c r="CC268" s="4" t="str">
        <f t="shared" si="715"/>
        <v>10</v>
      </c>
      <c r="CD268" s="4" t="str">
        <f t="shared" si="716"/>
        <v>6</v>
      </c>
      <c r="CE268" s="4" t="str">
        <f t="shared" si="717"/>
        <v>1</v>
      </c>
      <c r="CF268" s="4" t="str">
        <f t="shared" si="718"/>
        <v>10</v>
      </c>
      <c r="CG268" s="209"/>
      <c r="CH268" s="212"/>
      <c r="CI268" s="157">
        <v>44666</v>
      </c>
      <c r="CJ268" s="183" t="s">
        <v>30</v>
      </c>
      <c r="CK268" s="183" t="s">
        <v>30</v>
      </c>
      <c r="CL268" s="183" t="s">
        <v>30</v>
      </c>
      <c r="CM268" s="184" t="s">
        <v>30</v>
      </c>
      <c r="CN268" s="70" t="s">
        <v>30</v>
      </c>
      <c r="CO268" s="4" t="s">
        <v>30</v>
      </c>
      <c r="CP268" s="4" t="s">
        <v>30</v>
      </c>
      <c r="CQ268" s="4" t="s">
        <v>30</v>
      </c>
      <c r="CR268" s="4" t="s">
        <v>30</v>
      </c>
      <c r="CS268" s="209"/>
      <c r="CT268" s="212"/>
      <c r="CU268" s="157">
        <v>44666</v>
      </c>
      <c r="CV268" s="71" t="s">
        <v>30</v>
      </c>
      <c r="CW268" s="71" t="s">
        <v>30</v>
      </c>
      <c r="CX268" s="71" t="s">
        <v>30</v>
      </c>
      <c r="CY268" s="71" t="s">
        <v>30</v>
      </c>
      <c r="CZ268" s="70" t="s">
        <v>30</v>
      </c>
      <c r="DA268" s="70" t="s">
        <v>30</v>
      </c>
      <c r="DB268" s="70" t="s">
        <v>30</v>
      </c>
      <c r="DC268" s="70" t="s">
        <v>30</v>
      </c>
      <c r="DD268" s="70" t="s">
        <v>30</v>
      </c>
      <c r="DE268" s="209"/>
      <c r="DF268" s="212"/>
      <c r="DG268" s="157">
        <v>44666</v>
      </c>
      <c r="DH268" s="71" t="s">
        <v>33</v>
      </c>
      <c r="DI268" s="71" t="s">
        <v>33</v>
      </c>
      <c r="DJ268" s="71" t="s">
        <v>33</v>
      </c>
      <c r="DK268" s="71" t="s">
        <v>33</v>
      </c>
      <c r="DL268" s="70" t="s">
        <v>33</v>
      </c>
      <c r="DM268" s="70" t="s">
        <v>33</v>
      </c>
      <c r="DN268" s="70" t="s">
        <v>33</v>
      </c>
      <c r="DO268" s="70" t="s">
        <v>33</v>
      </c>
      <c r="DP268" s="70" t="s">
        <v>33</v>
      </c>
      <c r="DQ268" s="209"/>
      <c r="DR268" s="212"/>
      <c r="DS268" s="157">
        <v>44666</v>
      </c>
      <c r="DT268" s="185" t="s">
        <v>30</v>
      </c>
      <c r="DU268" s="185" t="s">
        <v>30</v>
      </c>
      <c r="DV268" s="185" t="s">
        <v>30</v>
      </c>
      <c r="DW268" s="185" t="s">
        <v>30</v>
      </c>
      <c r="DX268" s="70" t="s">
        <v>30</v>
      </c>
      <c r="DY268" s="4" t="s">
        <v>30</v>
      </c>
      <c r="DZ268" s="4" t="s">
        <v>30</v>
      </c>
      <c r="EA268" s="4" t="s">
        <v>30</v>
      </c>
      <c r="EB268" s="4" t="s">
        <v>30</v>
      </c>
      <c r="EC268" s="209"/>
      <c r="ED268" s="212"/>
      <c r="EE268" s="157">
        <v>44666</v>
      </c>
      <c r="EF268" s="56">
        <v>29.6</v>
      </c>
      <c r="EG268" s="56">
        <v>8.6999999999999993</v>
      </c>
      <c r="EH268" s="56">
        <v>5.0999999999999996</v>
      </c>
      <c r="EI268" s="56">
        <v>30.6</v>
      </c>
      <c r="EJ268" s="70">
        <f t="shared" si="719"/>
        <v>6</v>
      </c>
      <c r="EK268" s="4" t="str">
        <f t="shared" si="720"/>
        <v>10</v>
      </c>
      <c r="EL268" s="4" t="str">
        <f t="shared" si="721"/>
        <v>1</v>
      </c>
      <c r="EM268" s="4" t="str">
        <f t="shared" si="722"/>
        <v>3</v>
      </c>
      <c r="EN268" s="4" t="str">
        <f t="shared" si="723"/>
        <v>10</v>
      </c>
      <c r="EO268" s="209"/>
      <c r="EP268" s="212"/>
      <c r="EQ268" s="157">
        <v>44666</v>
      </c>
      <c r="ER268" s="114" t="s">
        <v>30</v>
      </c>
      <c r="ES268" s="114" t="s">
        <v>30</v>
      </c>
      <c r="ET268" s="114" t="s">
        <v>30</v>
      </c>
      <c r="EU268" s="114" t="s">
        <v>30</v>
      </c>
      <c r="EV268" s="70" t="s">
        <v>30</v>
      </c>
      <c r="EW268" s="4" t="s">
        <v>30</v>
      </c>
      <c r="EX268" s="4" t="s">
        <v>30</v>
      </c>
      <c r="EY268" s="4" t="s">
        <v>30</v>
      </c>
      <c r="EZ268" s="70" t="s">
        <v>30</v>
      </c>
      <c r="FA268" s="209"/>
      <c r="FB268" s="212"/>
      <c r="FC268" s="157">
        <v>44666</v>
      </c>
      <c r="FD268" s="186" t="s">
        <v>30</v>
      </c>
      <c r="FE268" s="186" t="s">
        <v>30</v>
      </c>
      <c r="FF268" s="186" t="s">
        <v>30</v>
      </c>
      <c r="FG268" s="186" t="s">
        <v>30</v>
      </c>
      <c r="FH268" s="70" t="s">
        <v>30</v>
      </c>
      <c r="FI268" s="4" t="s">
        <v>30</v>
      </c>
      <c r="FJ268" s="4" t="s">
        <v>30</v>
      </c>
      <c r="FK268" s="4" t="s">
        <v>30</v>
      </c>
      <c r="FL268" s="4" t="s">
        <v>30</v>
      </c>
      <c r="FM268" s="209"/>
      <c r="FN268" s="212"/>
      <c r="FO268" s="157">
        <v>44666</v>
      </c>
      <c r="FP268" s="56">
        <v>18.7</v>
      </c>
      <c r="FQ268" s="56">
        <v>22.4</v>
      </c>
      <c r="FR268" s="56">
        <v>6.8</v>
      </c>
      <c r="FS268" s="56">
        <v>8.75</v>
      </c>
      <c r="FT268" s="70">
        <f t="shared" si="724"/>
        <v>6</v>
      </c>
      <c r="FU268" s="4" t="str">
        <f t="shared" si="725"/>
        <v>10</v>
      </c>
      <c r="FV268" s="4" t="str">
        <f t="shared" si="726"/>
        <v>3</v>
      </c>
      <c r="FW268" s="4" t="str">
        <f t="shared" si="727"/>
        <v>1</v>
      </c>
      <c r="FX268" s="4" t="str">
        <f t="shared" si="728"/>
        <v>10</v>
      </c>
      <c r="FY268" s="209"/>
      <c r="FZ268" s="212"/>
      <c r="GA268" s="157">
        <v>44666</v>
      </c>
      <c r="GB268" s="189" t="s">
        <v>33</v>
      </c>
      <c r="GC268" s="187" t="s">
        <v>30</v>
      </c>
      <c r="GD268" s="187" t="s">
        <v>30</v>
      </c>
      <c r="GE268" s="188" t="s">
        <v>30</v>
      </c>
      <c r="GF268" s="70" t="s">
        <v>30</v>
      </c>
      <c r="GG268" s="4" t="s">
        <v>30</v>
      </c>
      <c r="GH268" s="4" t="s">
        <v>30</v>
      </c>
      <c r="GI268" s="4" t="s">
        <v>30</v>
      </c>
      <c r="GJ268" s="4" t="s">
        <v>30</v>
      </c>
      <c r="GK268" s="209"/>
      <c r="GL268" s="212"/>
      <c r="GM268" s="157">
        <v>44666</v>
      </c>
      <c r="GN268" s="56">
        <v>13.9</v>
      </c>
      <c r="GO268" s="56">
        <v>20</v>
      </c>
      <c r="GP268" s="56">
        <v>8.1999999999999993</v>
      </c>
      <c r="GQ268" s="56">
        <v>6.58</v>
      </c>
      <c r="GR268" s="70">
        <f t="shared" si="729"/>
        <v>4.5</v>
      </c>
      <c r="GS268" s="4" t="str">
        <f t="shared" si="730"/>
        <v>6</v>
      </c>
      <c r="GT268" s="4" t="str">
        <f t="shared" si="731"/>
        <v>1</v>
      </c>
      <c r="GU268" s="4" t="str">
        <f t="shared" si="732"/>
        <v>1</v>
      </c>
      <c r="GV268" s="4" t="str">
        <f t="shared" si="733"/>
        <v>10</v>
      </c>
      <c r="GW268" s="209"/>
      <c r="GX268" s="212"/>
      <c r="GY268" s="157">
        <v>44666</v>
      </c>
      <c r="GZ268" s="56">
        <v>31.7</v>
      </c>
      <c r="HA268" s="56">
        <v>38.5</v>
      </c>
      <c r="HB268" s="56">
        <v>6.6</v>
      </c>
      <c r="HC268" s="56">
        <v>26.7</v>
      </c>
      <c r="HD268" s="70">
        <f t="shared" si="734"/>
        <v>6</v>
      </c>
      <c r="HE268" s="4" t="str">
        <f t="shared" si="735"/>
        <v>10</v>
      </c>
      <c r="HF268" s="4" t="str">
        <f t="shared" si="736"/>
        <v>3</v>
      </c>
      <c r="HG268" s="4" t="str">
        <f t="shared" si="737"/>
        <v>1</v>
      </c>
      <c r="HH268" s="4" t="str">
        <f t="shared" si="738"/>
        <v>10</v>
      </c>
      <c r="HI268" s="209"/>
      <c r="HJ268" s="212"/>
      <c r="HK268" s="157">
        <v>44666</v>
      </c>
      <c r="HL268" s="56">
        <v>33.1</v>
      </c>
      <c r="HM268" s="56">
        <v>46.8</v>
      </c>
      <c r="HN268" s="56">
        <v>6.5</v>
      </c>
      <c r="HO268" s="56">
        <v>32.299999999999997</v>
      </c>
      <c r="HP268" s="70">
        <f t="shared" si="739"/>
        <v>6</v>
      </c>
      <c r="HQ268" s="4" t="str">
        <f t="shared" si="740"/>
        <v>10</v>
      </c>
      <c r="HR268" s="4" t="str">
        <f t="shared" si="741"/>
        <v>3</v>
      </c>
      <c r="HS268" s="4" t="str">
        <f t="shared" si="742"/>
        <v>1</v>
      </c>
      <c r="HT268" s="4" t="str">
        <f t="shared" si="743"/>
        <v>10</v>
      </c>
    </row>
    <row r="269" spans="1:228" x14ac:dyDescent="0.25">
      <c r="A269" s="209"/>
      <c r="B269" s="212"/>
      <c r="C269" s="157">
        <v>44684</v>
      </c>
      <c r="D269" s="158" t="s">
        <v>33</v>
      </c>
      <c r="E269" s="159" t="s">
        <v>33</v>
      </c>
      <c r="F269" s="159" t="s">
        <v>33</v>
      </c>
      <c r="G269" s="159" t="s">
        <v>33</v>
      </c>
      <c r="H269" s="70" t="s">
        <v>30</v>
      </c>
      <c r="I269" s="4" t="s">
        <v>30</v>
      </c>
      <c r="J269" s="4" t="s">
        <v>30</v>
      </c>
      <c r="K269" s="4" t="s">
        <v>30</v>
      </c>
      <c r="L269" s="4" t="s">
        <v>30</v>
      </c>
      <c r="M269" s="209"/>
      <c r="N269" s="212"/>
      <c r="O269" s="157">
        <v>44684</v>
      </c>
      <c r="P269" s="158">
        <v>1.2</v>
      </c>
      <c r="Q269" s="159">
        <v>8.6</v>
      </c>
      <c r="R269" s="159">
        <v>9.1999999999999993</v>
      </c>
      <c r="S269" s="160">
        <v>0.04</v>
      </c>
      <c r="T269" s="70">
        <f t="shared" si="694"/>
        <v>1</v>
      </c>
      <c r="U269" s="4" t="str">
        <f t="shared" si="695"/>
        <v>1</v>
      </c>
      <c r="V269" s="4" t="str">
        <f t="shared" si="696"/>
        <v>1</v>
      </c>
      <c r="W269" s="4" t="str">
        <f t="shared" si="697"/>
        <v>1</v>
      </c>
      <c r="X269" s="4" t="str">
        <f t="shared" si="698"/>
        <v>1</v>
      </c>
      <c r="Y269" s="209"/>
      <c r="Z269" s="212"/>
      <c r="AA269" s="157">
        <v>44684</v>
      </c>
      <c r="AB269" s="158">
        <v>4</v>
      </c>
      <c r="AC269" s="159">
        <v>14.1</v>
      </c>
      <c r="AD269" s="159">
        <v>1.4</v>
      </c>
      <c r="AE269" s="160">
        <v>5.82</v>
      </c>
      <c r="AF269" s="70">
        <f t="shared" ref="AF269" si="759">(AG269+AH269+AI269+AJ269)/4</f>
        <v>6</v>
      </c>
      <c r="AG269" s="4" t="str">
        <f t="shared" ref="AG269" si="760">IF(AB269&lt;=3,"1",IF(AB269&lt;5,"3",IF(AB269&lt;=15,"6",IF(AB269&gt;15,"10"))))</f>
        <v>3</v>
      </c>
      <c r="AH269" s="4" t="str">
        <f t="shared" ref="AH269" si="761">IF(AC269&lt;=20,"1",IF(AC269&lt;=49.9,"3",IF(AC269&lt;=100,"6",IF(AC269&gt;100,"10"))))</f>
        <v>1</v>
      </c>
      <c r="AI269" s="4" t="str">
        <f t="shared" ref="AI269" si="762">IF(AD269&gt;=6.5,"1",IF(AD269&gt;=4.6,"3",IF(AD269&gt;=2,"6",IF(AD269&gt;=0,"10"))))</f>
        <v>10</v>
      </c>
      <c r="AJ269" s="4" t="str">
        <f t="shared" ref="AJ269" si="763">IF(AE269&lt;=0.5,"1",IF(AE269&lt;1,"3",IF(AE269&lt;=3,"6",IF(AE269&gt;=3,"10"))))</f>
        <v>10</v>
      </c>
      <c r="AK269" s="209"/>
      <c r="AL269" s="212"/>
      <c r="AM269" s="157">
        <v>44684</v>
      </c>
      <c r="AN269" s="158">
        <v>12</v>
      </c>
      <c r="AO269" s="159">
        <v>33.799999999999997</v>
      </c>
      <c r="AP269" s="159">
        <v>4.2</v>
      </c>
      <c r="AQ269" s="160">
        <v>3.14</v>
      </c>
      <c r="AR269" s="70">
        <f t="shared" si="699"/>
        <v>6.25</v>
      </c>
      <c r="AS269" s="4" t="str">
        <f t="shared" si="700"/>
        <v>6</v>
      </c>
      <c r="AT269" s="4" t="str">
        <f t="shared" si="701"/>
        <v>3</v>
      </c>
      <c r="AU269" s="4" t="str">
        <f t="shared" si="702"/>
        <v>6</v>
      </c>
      <c r="AV269" s="4" t="str">
        <f t="shared" si="703"/>
        <v>10</v>
      </c>
      <c r="AW269" s="209"/>
      <c r="AX269" s="212"/>
      <c r="AY269" s="157">
        <v>44684</v>
      </c>
      <c r="AZ269" s="158">
        <v>3.3</v>
      </c>
      <c r="BA269" s="159">
        <v>7.3</v>
      </c>
      <c r="BB269" s="159">
        <v>1.8</v>
      </c>
      <c r="BC269" s="160">
        <v>6.11</v>
      </c>
      <c r="BD269" s="70">
        <f t="shared" si="704"/>
        <v>6</v>
      </c>
      <c r="BE269" s="4" t="str">
        <f t="shared" si="705"/>
        <v>3</v>
      </c>
      <c r="BF269" s="4" t="str">
        <f t="shared" si="706"/>
        <v>1</v>
      </c>
      <c r="BG269" s="4" t="str">
        <f t="shared" si="707"/>
        <v>10</v>
      </c>
      <c r="BH269" s="4" t="str">
        <f t="shared" si="708"/>
        <v>10</v>
      </c>
      <c r="BI269" s="209"/>
      <c r="BJ269" s="212"/>
      <c r="BK269" s="157">
        <v>44684</v>
      </c>
      <c r="BL269" s="158">
        <v>3.8</v>
      </c>
      <c r="BM269" s="159">
        <v>7.7</v>
      </c>
      <c r="BN269" s="159">
        <v>1.3</v>
      </c>
      <c r="BO269" s="160">
        <v>3.65</v>
      </c>
      <c r="BP269" s="70">
        <f t="shared" si="709"/>
        <v>6</v>
      </c>
      <c r="BQ269" s="4" t="str">
        <f t="shared" si="710"/>
        <v>3</v>
      </c>
      <c r="BR269" s="4" t="str">
        <f t="shared" si="711"/>
        <v>1</v>
      </c>
      <c r="BS269" s="4" t="str">
        <f t="shared" si="712"/>
        <v>10</v>
      </c>
      <c r="BT269" s="4" t="str">
        <f t="shared" si="713"/>
        <v>10</v>
      </c>
      <c r="BU269" s="209"/>
      <c r="BV269" s="212"/>
      <c r="BW269" s="157">
        <v>44691</v>
      </c>
      <c r="BX269" s="158">
        <v>22</v>
      </c>
      <c r="BY269" s="159">
        <v>11.6</v>
      </c>
      <c r="BZ269" s="159">
        <v>5.7</v>
      </c>
      <c r="CA269" s="160">
        <v>11.7</v>
      </c>
      <c r="CB269" s="70">
        <f t="shared" si="714"/>
        <v>6</v>
      </c>
      <c r="CC269" s="4" t="str">
        <f t="shared" si="715"/>
        <v>10</v>
      </c>
      <c r="CD269" s="4" t="str">
        <f t="shared" si="716"/>
        <v>1</v>
      </c>
      <c r="CE269" s="4" t="str">
        <f t="shared" si="717"/>
        <v>3</v>
      </c>
      <c r="CF269" s="4" t="str">
        <f t="shared" si="718"/>
        <v>10</v>
      </c>
      <c r="CG269" s="209"/>
      <c r="CH269" s="212"/>
      <c r="CI269" s="157">
        <v>44691</v>
      </c>
      <c r="CJ269" s="183" t="s">
        <v>30</v>
      </c>
      <c r="CK269" s="183" t="s">
        <v>30</v>
      </c>
      <c r="CL269" s="183" t="s">
        <v>30</v>
      </c>
      <c r="CM269" s="184" t="s">
        <v>30</v>
      </c>
      <c r="CN269" s="70" t="s">
        <v>30</v>
      </c>
      <c r="CO269" s="4" t="s">
        <v>30</v>
      </c>
      <c r="CP269" s="4" t="s">
        <v>30</v>
      </c>
      <c r="CQ269" s="4" t="s">
        <v>30</v>
      </c>
      <c r="CR269" s="4" t="s">
        <v>30</v>
      </c>
      <c r="CS269" s="209"/>
      <c r="CT269" s="212"/>
      <c r="CU269" s="157">
        <v>44691</v>
      </c>
      <c r="CV269" s="183" t="s">
        <v>30</v>
      </c>
      <c r="CW269" s="183" t="s">
        <v>30</v>
      </c>
      <c r="CX269" s="183" t="s">
        <v>30</v>
      </c>
      <c r="CY269" s="184" t="s">
        <v>30</v>
      </c>
      <c r="CZ269" s="70" t="s">
        <v>30</v>
      </c>
      <c r="DA269" s="4" t="s">
        <v>30</v>
      </c>
      <c r="DB269" s="4" t="s">
        <v>30</v>
      </c>
      <c r="DC269" s="4" t="s">
        <v>30</v>
      </c>
      <c r="DD269" s="4" t="s">
        <v>30</v>
      </c>
      <c r="DE269" s="209"/>
      <c r="DF269" s="212"/>
      <c r="DG269" s="157">
        <v>44691</v>
      </c>
      <c r="DH269" s="183" t="s">
        <v>30</v>
      </c>
      <c r="DI269" s="183" t="s">
        <v>30</v>
      </c>
      <c r="DJ269" s="183" t="s">
        <v>30</v>
      </c>
      <c r="DK269" s="184" t="s">
        <v>30</v>
      </c>
      <c r="DL269" s="70" t="s">
        <v>30</v>
      </c>
      <c r="DM269" s="4" t="s">
        <v>30</v>
      </c>
      <c r="DN269" s="4" t="s">
        <v>30</v>
      </c>
      <c r="DO269" s="4" t="s">
        <v>30</v>
      </c>
      <c r="DP269" s="4" t="s">
        <v>30</v>
      </c>
      <c r="DQ269" s="209"/>
      <c r="DR269" s="212"/>
      <c r="DS269" s="157">
        <v>44691</v>
      </c>
      <c r="DT269" s="183" t="s">
        <v>30</v>
      </c>
      <c r="DU269" s="183" t="s">
        <v>30</v>
      </c>
      <c r="DV269" s="183" t="s">
        <v>30</v>
      </c>
      <c r="DW269" s="184" t="s">
        <v>30</v>
      </c>
      <c r="DX269" s="70" t="s">
        <v>30</v>
      </c>
      <c r="DY269" s="4" t="s">
        <v>30</v>
      </c>
      <c r="DZ269" s="4" t="s">
        <v>30</v>
      </c>
      <c r="EA269" s="4" t="s">
        <v>30</v>
      </c>
      <c r="EB269" s="4" t="s">
        <v>30</v>
      </c>
      <c r="EC269" s="209"/>
      <c r="ED269" s="212"/>
      <c r="EE269" s="157">
        <v>44691</v>
      </c>
      <c r="EF269" s="158">
        <v>19.8</v>
      </c>
      <c r="EG269" s="159">
        <v>5.6</v>
      </c>
      <c r="EH269" s="159">
        <v>5.9</v>
      </c>
      <c r="EI269" s="160">
        <v>9.89</v>
      </c>
      <c r="EJ269" s="70">
        <f t="shared" si="719"/>
        <v>6</v>
      </c>
      <c r="EK269" s="4" t="str">
        <f t="shared" si="720"/>
        <v>10</v>
      </c>
      <c r="EL269" s="4" t="str">
        <f t="shared" si="721"/>
        <v>1</v>
      </c>
      <c r="EM269" s="4" t="str">
        <f t="shared" si="722"/>
        <v>3</v>
      </c>
      <c r="EN269" s="4" t="str">
        <f t="shared" si="723"/>
        <v>10</v>
      </c>
      <c r="EO269" s="209"/>
      <c r="EP269" s="212"/>
      <c r="EQ269" s="157">
        <v>44691</v>
      </c>
      <c r="ER269" s="183" t="s">
        <v>30</v>
      </c>
      <c r="ES269" s="183" t="s">
        <v>30</v>
      </c>
      <c r="ET269" s="183" t="s">
        <v>30</v>
      </c>
      <c r="EU269" s="184" t="s">
        <v>30</v>
      </c>
      <c r="EV269" s="70" t="s">
        <v>30</v>
      </c>
      <c r="EW269" s="4" t="s">
        <v>30</v>
      </c>
      <c r="EX269" s="4" t="s">
        <v>30</v>
      </c>
      <c r="EY269" s="4" t="s">
        <v>30</v>
      </c>
      <c r="EZ269" s="4" t="s">
        <v>30</v>
      </c>
      <c r="FA269" s="209"/>
      <c r="FB269" s="212"/>
      <c r="FC269" s="157">
        <v>44691</v>
      </c>
      <c r="FD269" s="183" t="s">
        <v>30</v>
      </c>
      <c r="FE269" s="183" t="s">
        <v>30</v>
      </c>
      <c r="FF269" s="183" t="s">
        <v>30</v>
      </c>
      <c r="FG269" s="184" t="s">
        <v>30</v>
      </c>
      <c r="FH269" s="70" t="s">
        <v>30</v>
      </c>
      <c r="FI269" s="4" t="s">
        <v>30</v>
      </c>
      <c r="FJ269" s="4" t="s">
        <v>30</v>
      </c>
      <c r="FK269" s="4" t="s">
        <v>30</v>
      </c>
      <c r="FL269" s="4" t="s">
        <v>30</v>
      </c>
      <c r="FM269" s="209"/>
      <c r="FN269" s="212"/>
      <c r="FO269" s="157">
        <v>44691</v>
      </c>
      <c r="FP269" s="158">
        <v>21.6</v>
      </c>
      <c r="FQ269" s="159">
        <v>33.6</v>
      </c>
      <c r="FR269" s="159">
        <v>10.3</v>
      </c>
      <c r="FS269" s="160">
        <v>6.27</v>
      </c>
      <c r="FT269" s="70">
        <f t="shared" si="724"/>
        <v>6</v>
      </c>
      <c r="FU269" s="4" t="str">
        <f t="shared" si="725"/>
        <v>10</v>
      </c>
      <c r="FV269" s="4" t="str">
        <f t="shared" si="726"/>
        <v>3</v>
      </c>
      <c r="FW269" s="4" t="str">
        <f t="shared" si="727"/>
        <v>1</v>
      </c>
      <c r="FX269" s="4" t="str">
        <f t="shared" si="728"/>
        <v>10</v>
      </c>
      <c r="FY269" s="209"/>
      <c r="FZ269" s="212"/>
      <c r="GA269" s="157">
        <v>44691</v>
      </c>
      <c r="GB269" s="183" t="s">
        <v>30</v>
      </c>
      <c r="GC269" s="183" t="s">
        <v>30</v>
      </c>
      <c r="GD269" s="183" t="s">
        <v>30</v>
      </c>
      <c r="GE269" s="184" t="s">
        <v>30</v>
      </c>
      <c r="GF269" s="70" t="s">
        <v>30</v>
      </c>
      <c r="GG269" s="4" t="s">
        <v>30</v>
      </c>
      <c r="GH269" s="4" t="s">
        <v>30</v>
      </c>
      <c r="GI269" s="4" t="s">
        <v>30</v>
      </c>
      <c r="GJ269" s="4" t="s">
        <v>30</v>
      </c>
      <c r="GK269" s="209"/>
      <c r="GL269" s="212"/>
      <c r="GM269" s="157">
        <v>44691</v>
      </c>
      <c r="GN269" s="158">
        <v>21.2</v>
      </c>
      <c r="GO269" s="159">
        <v>6.9</v>
      </c>
      <c r="GP269" s="159">
        <v>5.3</v>
      </c>
      <c r="GQ269" s="160">
        <v>17.3</v>
      </c>
      <c r="GR269" s="70">
        <f t="shared" si="729"/>
        <v>6</v>
      </c>
      <c r="GS269" s="4" t="str">
        <f t="shared" si="730"/>
        <v>10</v>
      </c>
      <c r="GT269" s="4" t="str">
        <f t="shared" si="731"/>
        <v>1</v>
      </c>
      <c r="GU269" s="4" t="str">
        <f t="shared" si="732"/>
        <v>3</v>
      </c>
      <c r="GV269" s="4" t="str">
        <f t="shared" si="733"/>
        <v>10</v>
      </c>
      <c r="GW269" s="209"/>
      <c r="GX269" s="212"/>
      <c r="GY269" s="157">
        <v>44691</v>
      </c>
      <c r="GZ269" s="158">
        <v>26</v>
      </c>
      <c r="HA269" s="159">
        <v>7.6</v>
      </c>
      <c r="HB269" s="159">
        <v>4.5999999999999996</v>
      </c>
      <c r="HC269" s="160">
        <v>13.1</v>
      </c>
      <c r="HD269" s="70">
        <f t="shared" si="734"/>
        <v>6</v>
      </c>
      <c r="HE269" s="4" t="str">
        <f t="shared" si="735"/>
        <v>10</v>
      </c>
      <c r="HF269" s="4" t="str">
        <f t="shared" si="736"/>
        <v>1</v>
      </c>
      <c r="HG269" s="4" t="str">
        <f t="shared" si="737"/>
        <v>3</v>
      </c>
      <c r="HH269" s="4" t="str">
        <f t="shared" si="738"/>
        <v>10</v>
      </c>
      <c r="HI269" s="209"/>
      <c r="HJ269" s="212"/>
      <c r="HK269" s="157">
        <v>44691</v>
      </c>
      <c r="HL269" s="158">
        <v>34.799999999999997</v>
      </c>
      <c r="HM269" s="159">
        <v>9.1</v>
      </c>
      <c r="HN269" s="159">
        <v>7.6</v>
      </c>
      <c r="HO269" s="160">
        <v>13.6</v>
      </c>
      <c r="HP269" s="70">
        <f t="shared" si="739"/>
        <v>5.5</v>
      </c>
      <c r="HQ269" s="4" t="str">
        <f t="shared" si="740"/>
        <v>10</v>
      </c>
      <c r="HR269" s="4" t="str">
        <f t="shared" si="741"/>
        <v>1</v>
      </c>
      <c r="HS269" s="4" t="str">
        <f t="shared" si="742"/>
        <v>1</v>
      </c>
      <c r="HT269" s="4" t="str">
        <f t="shared" si="743"/>
        <v>10</v>
      </c>
    </row>
    <row r="270" spans="1:228" x14ac:dyDescent="0.25">
      <c r="A270" s="209"/>
      <c r="B270" s="212"/>
      <c r="C270" s="161">
        <v>44713</v>
      </c>
      <c r="D270" s="56" t="s">
        <v>30</v>
      </c>
      <c r="E270" s="56" t="s">
        <v>30</v>
      </c>
      <c r="F270" s="56" t="s">
        <v>30</v>
      </c>
      <c r="G270" s="56" t="s">
        <v>30</v>
      </c>
      <c r="H270" s="70" t="s">
        <v>30</v>
      </c>
      <c r="I270" s="4" t="s">
        <v>30</v>
      </c>
      <c r="J270" s="4" t="s">
        <v>30</v>
      </c>
      <c r="K270" s="4" t="s">
        <v>30</v>
      </c>
      <c r="L270" s="4" t="s">
        <v>30</v>
      </c>
      <c r="M270" s="209"/>
      <c r="N270" s="212"/>
      <c r="O270" s="161">
        <v>44713</v>
      </c>
      <c r="P270" s="162">
        <v>1</v>
      </c>
      <c r="Q270" s="163">
        <v>20.2</v>
      </c>
      <c r="R270" s="163">
        <v>8.4</v>
      </c>
      <c r="S270" s="163">
        <v>0.03</v>
      </c>
      <c r="T270" s="70">
        <f t="shared" si="694"/>
        <v>1.5</v>
      </c>
      <c r="U270" s="4" t="str">
        <f t="shared" si="695"/>
        <v>1</v>
      </c>
      <c r="V270" s="4" t="str">
        <f t="shared" si="696"/>
        <v>3</v>
      </c>
      <c r="W270" s="4" t="str">
        <f t="shared" si="697"/>
        <v>1</v>
      </c>
      <c r="X270" s="4" t="str">
        <f t="shared" si="698"/>
        <v>1</v>
      </c>
      <c r="Y270" s="209"/>
      <c r="Z270" s="212"/>
      <c r="AA270" s="161">
        <v>44713</v>
      </c>
      <c r="AB270" s="158">
        <v>2.1</v>
      </c>
      <c r="AC270" s="159">
        <v>21.7</v>
      </c>
      <c r="AD270" s="159">
        <v>2.1</v>
      </c>
      <c r="AE270" s="160">
        <v>5.0999999999999996</v>
      </c>
      <c r="AF270" s="70">
        <f t="shared" ref="AF270" si="764">(AG270+AH270+AI270+AJ270)/4</f>
        <v>5</v>
      </c>
      <c r="AG270" s="4" t="str">
        <f t="shared" ref="AG270" si="765">IF(AB270&lt;=3,"1",IF(AB270&lt;5,"3",IF(AB270&lt;=15,"6",IF(AB270&gt;15,"10"))))</f>
        <v>1</v>
      </c>
      <c r="AH270" s="4" t="str">
        <f t="shared" ref="AH270" si="766">IF(AC270&lt;=20,"1",IF(AC270&lt;=49.9,"3",IF(AC270&lt;=100,"6",IF(AC270&gt;100,"10"))))</f>
        <v>3</v>
      </c>
      <c r="AI270" s="4" t="str">
        <f t="shared" ref="AI270" si="767">IF(AD270&gt;=6.5,"1",IF(AD270&gt;=4.6,"3",IF(AD270&gt;=2,"6",IF(AD270&gt;=0,"10"))))</f>
        <v>6</v>
      </c>
      <c r="AJ270" s="4" t="str">
        <f t="shared" ref="AJ270" si="768">IF(AE270&lt;=0.5,"1",IF(AE270&lt;1,"3",IF(AE270&lt;=3,"6",IF(AE270&gt;=3,"10"))))</f>
        <v>10</v>
      </c>
      <c r="AK270" s="209"/>
      <c r="AL270" s="212"/>
      <c r="AM270" s="161">
        <v>44713</v>
      </c>
      <c r="AN270" s="162">
        <v>3.4</v>
      </c>
      <c r="AO270" s="163">
        <v>90</v>
      </c>
      <c r="AP270" s="163">
        <v>4.5999999999999996</v>
      </c>
      <c r="AQ270" s="163">
        <v>3.66</v>
      </c>
      <c r="AR270" s="70">
        <f t="shared" si="699"/>
        <v>5.5</v>
      </c>
      <c r="AS270" s="4" t="str">
        <f t="shared" si="700"/>
        <v>3</v>
      </c>
      <c r="AT270" s="4" t="str">
        <f t="shared" si="701"/>
        <v>6</v>
      </c>
      <c r="AU270" s="4" t="str">
        <f t="shared" si="702"/>
        <v>3</v>
      </c>
      <c r="AV270" s="4" t="str">
        <f t="shared" si="703"/>
        <v>10</v>
      </c>
      <c r="AW270" s="209"/>
      <c r="AX270" s="212"/>
      <c r="AY270" s="161">
        <v>44713</v>
      </c>
      <c r="AZ270" s="162">
        <v>3</v>
      </c>
      <c r="BA270" s="163">
        <v>12.4</v>
      </c>
      <c r="BB270" s="163">
        <v>4.7</v>
      </c>
      <c r="BC270" s="163">
        <v>4.5999999999999996</v>
      </c>
      <c r="BD270" s="70">
        <f t="shared" si="704"/>
        <v>3.75</v>
      </c>
      <c r="BE270" s="4" t="str">
        <f t="shared" si="705"/>
        <v>1</v>
      </c>
      <c r="BF270" s="4" t="str">
        <f t="shared" si="706"/>
        <v>1</v>
      </c>
      <c r="BG270" s="4" t="str">
        <f t="shared" si="707"/>
        <v>3</v>
      </c>
      <c r="BH270" s="4" t="str">
        <f t="shared" si="708"/>
        <v>10</v>
      </c>
      <c r="BI270" s="209"/>
      <c r="BJ270" s="212"/>
      <c r="BK270" s="161">
        <v>44713</v>
      </c>
      <c r="BL270" s="162">
        <v>2.7</v>
      </c>
      <c r="BM270" s="163">
        <v>8.6</v>
      </c>
      <c r="BN270" s="163">
        <v>4.0999999999999996</v>
      </c>
      <c r="BO270" s="163">
        <v>3.11</v>
      </c>
      <c r="BP270" s="70">
        <f t="shared" si="709"/>
        <v>4.5</v>
      </c>
      <c r="BQ270" s="4" t="str">
        <f t="shared" si="710"/>
        <v>1</v>
      </c>
      <c r="BR270" s="4" t="str">
        <f t="shared" si="711"/>
        <v>1</v>
      </c>
      <c r="BS270" s="4" t="str">
        <f t="shared" si="712"/>
        <v>6</v>
      </c>
      <c r="BT270" s="4" t="str">
        <f t="shared" si="713"/>
        <v>10</v>
      </c>
      <c r="BU270" s="209"/>
      <c r="BV270" s="212"/>
      <c r="BW270" s="161">
        <v>44727</v>
      </c>
      <c r="BX270" s="162">
        <v>14.1</v>
      </c>
      <c r="BY270" s="163">
        <v>12.1</v>
      </c>
      <c r="BZ270" s="163">
        <v>5.8</v>
      </c>
      <c r="CA270" s="163">
        <v>4.13</v>
      </c>
      <c r="CB270" s="70">
        <f t="shared" si="714"/>
        <v>5</v>
      </c>
      <c r="CC270" s="4" t="str">
        <f t="shared" si="715"/>
        <v>6</v>
      </c>
      <c r="CD270" s="4" t="str">
        <f t="shared" si="716"/>
        <v>1</v>
      </c>
      <c r="CE270" s="4" t="str">
        <f t="shared" si="717"/>
        <v>3</v>
      </c>
      <c r="CF270" s="4" t="str">
        <f t="shared" si="718"/>
        <v>10</v>
      </c>
      <c r="CG270" s="209"/>
      <c r="CH270" s="212"/>
      <c r="CI270" s="161">
        <v>44727</v>
      </c>
      <c r="CJ270" s="183" t="s">
        <v>30</v>
      </c>
      <c r="CK270" s="183" t="s">
        <v>30</v>
      </c>
      <c r="CL270" s="183" t="s">
        <v>30</v>
      </c>
      <c r="CM270" s="184" t="s">
        <v>30</v>
      </c>
      <c r="CN270" s="70" t="s">
        <v>30</v>
      </c>
      <c r="CO270" s="4" t="s">
        <v>30</v>
      </c>
      <c r="CP270" s="4" t="s">
        <v>30</v>
      </c>
      <c r="CQ270" s="4" t="s">
        <v>30</v>
      </c>
      <c r="CR270" s="4" t="s">
        <v>30</v>
      </c>
      <c r="CS270" s="209"/>
      <c r="CT270" s="212"/>
      <c r="CU270" s="161">
        <v>44727</v>
      </c>
      <c r="CV270" s="183" t="s">
        <v>30</v>
      </c>
      <c r="CW270" s="183" t="s">
        <v>30</v>
      </c>
      <c r="CX270" s="183" t="s">
        <v>30</v>
      </c>
      <c r="CY270" s="184" t="s">
        <v>30</v>
      </c>
      <c r="CZ270" s="70" t="s">
        <v>30</v>
      </c>
      <c r="DA270" s="4" t="s">
        <v>30</v>
      </c>
      <c r="DB270" s="4" t="s">
        <v>30</v>
      </c>
      <c r="DC270" s="4" t="s">
        <v>30</v>
      </c>
      <c r="DD270" s="4" t="s">
        <v>30</v>
      </c>
      <c r="DE270" s="209"/>
      <c r="DF270" s="212"/>
      <c r="DG270" s="161">
        <v>44727</v>
      </c>
      <c r="DH270" s="71" t="s">
        <v>33</v>
      </c>
      <c r="DI270" s="71" t="s">
        <v>33</v>
      </c>
      <c r="DJ270" s="71" t="s">
        <v>33</v>
      </c>
      <c r="DK270" s="71" t="s">
        <v>33</v>
      </c>
      <c r="DL270" s="70" t="s">
        <v>33</v>
      </c>
      <c r="DM270" s="70" t="s">
        <v>33</v>
      </c>
      <c r="DN270" s="70" t="s">
        <v>33</v>
      </c>
      <c r="DO270" s="70" t="s">
        <v>33</v>
      </c>
      <c r="DP270" s="70" t="s">
        <v>33</v>
      </c>
      <c r="DQ270" s="209"/>
      <c r="DR270" s="212"/>
      <c r="DS270" s="161">
        <v>44727</v>
      </c>
      <c r="DT270" s="185" t="s">
        <v>30</v>
      </c>
      <c r="DU270" s="185" t="s">
        <v>30</v>
      </c>
      <c r="DV270" s="185" t="s">
        <v>30</v>
      </c>
      <c r="DW270" s="185" t="s">
        <v>30</v>
      </c>
      <c r="DX270" s="70" t="s">
        <v>30</v>
      </c>
      <c r="DY270" s="4" t="s">
        <v>30</v>
      </c>
      <c r="DZ270" s="4" t="s">
        <v>30</v>
      </c>
      <c r="EA270" s="4" t="s">
        <v>30</v>
      </c>
      <c r="EB270" s="4" t="s">
        <v>30</v>
      </c>
      <c r="EC270" s="209"/>
      <c r="ED270" s="212"/>
      <c r="EE270" s="161">
        <v>44727</v>
      </c>
      <c r="EF270" s="162">
        <v>9.1999999999999993</v>
      </c>
      <c r="EG270" s="163">
        <v>10.9</v>
      </c>
      <c r="EH270" s="163">
        <v>5.9</v>
      </c>
      <c r="EI270" s="163">
        <v>5.1100000000000003</v>
      </c>
      <c r="EJ270" s="70">
        <f t="shared" si="719"/>
        <v>5</v>
      </c>
      <c r="EK270" s="4" t="str">
        <f t="shared" si="720"/>
        <v>6</v>
      </c>
      <c r="EL270" s="4" t="str">
        <f t="shared" si="721"/>
        <v>1</v>
      </c>
      <c r="EM270" s="4" t="str">
        <f t="shared" si="722"/>
        <v>3</v>
      </c>
      <c r="EN270" s="4" t="str">
        <f t="shared" si="723"/>
        <v>10</v>
      </c>
      <c r="EO270" s="209"/>
      <c r="EP270" s="212"/>
      <c r="EQ270" s="161">
        <v>44727</v>
      </c>
      <c r="ER270" s="114" t="s">
        <v>30</v>
      </c>
      <c r="ES270" s="114" t="s">
        <v>30</v>
      </c>
      <c r="ET270" s="114" t="s">
        <v>30</v>
      </c>
      <c r="EU270" s="114" t="s">
        <v>30</v>
      </c>
      <c r="EV270" s="70" t="s">
        <v>30</v>
      </c>
      <c r="EW270" s="4" t="s">
        <v>30</v>
      </c>
      <c r="EX270" s="4" t="s">
        <v>30</v>
      </c>
      <c r="EY270" s="4" t="s">
        <v>30</v>
      </c>
      <c r="EZ270" s="70" t="s">
        <v>30</v>
      </c>
      <c r="FA270" s="209"/>
      <c r="FB270" s="212"/>
      <c r="FC270" s="161">
        <v>44727</v>
      </c>
      <c r="FD270" s="186" t="s">
        <v>30</v>
      </c>
      <c r="FE270" s="186" t="s">
        <v>30</v>
      </c>
      <c r="FF270" s="186" t="s">
        <v>30</v>
      </c>
      <c r="FG270" s="186" t="s">
        <v>30</v>
      </c>
      <c r="FH270" s="70" t="s">
        <v>30</v>
      </c>
      <c r="FI270" s="4" t="s">
        <v>30</v>
      </c>
      <c r="FJ270" s="4" t="s">
        <v>30</v>
      </c>
      <c r="FK270" s="4" t="s">
        <v>30</v>
      </c>
      <c r="FL270" s="4" t="s">
        <v>30</v>
      </c>
      <c r="FM270" s="209"/>
      <c r="FN270" s="212"/>
      <c r="FO270" s="161">
        <v>44727</v>
      </c>
      <c r="FP270" s="162">
        <v>9.5</v>
      </c>
      <c r="FQ270" s="163">
        <v>8.6</v>
      </c>
      <c r="FR270" s="163">
        <v>5.9</v>
      </c>
      <c r="FS270" s="163">
        <v>3.33</v>
      </c>
      <c r="FT270" s="70">
        <f t="shared" si="724"/>
        <v>5</v>
      </c>
      <c r="FU270" s="4" t="str">
        <f t="shared" si="725"/>
        <v>6</v>
      </c>
      <c r="FV270" s="4" t="str">
        <f t="shared" si="726"/>
        <v>1</v>
      </c>
      <c r="FW270" s="4" t="str">
        <f t="shared" si="727"/>
        <v>3</v>
      </c>
      <c r="FX270" s="4" t="str">
        <f t="shared" si="728"/>
        <v>10</v>
      </c>
      <c r="FY270" s="209"/>
      <c r="FZ270" s="212"/>
      <c r="GA270" s="161">
        <v>44727</v>
      </c>
      <c r="GB270" s="189" t="s">
        <v>33</v>
      </c>
      <c r="GC270" s="187" t="s">
        <v>30</v>
      </c>
      <c r="GD270" s="187" t="s">
        <v>30</v>
      </c>
      <c r="GE270" s="188" t="s">
        <v>30</v>
      </c>
      <c r="GF270" s="70" t="s">
        <v>30</v>
      </c>
      <c r="GG270" s="4" t="s">
        <v>30</v>
      </c>
      <c r="GH270" s="4" t="s">
        <v>30</v>
      </c>
      <c r="GI270" s="4" t="s">
        <v>30</v>
      </c>
      <c r="GJ270" s="4" t="s">
        <v>30</v>
      </c>
      <c r="GK270" s="209"/>
      <c r="GL270" s="212"/>
      <c r="GM270" s="161">
        <v>44727</v>
      </c>
      <c r="GN270" s="162">
        <v>10.6</v>
      </c>
      <c r="GO270" s="163">
        <v>8.5</v>
      </c>
      <c r="GP270" s="163">
        <v>6</v>
      </c>
      <c r="GQ270" s="163">
        <v>5.08</v>
      </c>
      <c r="GR270" s="70">
        <f t="shared" si="729"/>
        <v>5</v>
      </c>
      <c r="GS270" s="4" t="str">
        <f t="shared" si="730"/>
        <v>6</v>
      </c>
      <c r="GT270" s="4" t="str">
        <f t="shared" si="731"/>
        <v>1</v>
      </c>
      <c r="GU270" s="4" t="str">
        <f t="shared" si="732"/>
        <v>3</v>
      </c>
      <c r="GV270" s="4" t="str">
        <f t="shared" si="733"/>
        <v>10</v>
      </c>
      <c r="GW270" s="209"/>
      <c r="GX270" s="212"/>
      <c r="GY270" s="161">
        <v>44727</v>
      </c>
      <c r="GZ270" s="162">
        <v>20.399999999999999</v>
      </c>
      <c r="HA270" s="163">
        <v>9.6</v>
      </c>
      <c r="HB270" s="163">
        <v>5.3</v>
      </c>
      <c r="HC270" s="163">
        <v>12.4</v>
      </c>
      <c r="HD270" s="70">
        <f t="shared" si="734"/>
        <v>6</v>
      </c>
      <c r="HE270" s="4" t="str">
        <f t="shared" si="735"/>
        <v>10</v>
      </c>
      <c r="HF270" s="4" t="str">
        <f t="shared" si="736"/>
        <v>1</v>
      </c>
      <c r="HG270" s="4" t="str">
        <f t="shared" si="737"/>
        <v>3</v>
      </c>
      <c r="HH270" s="4" t="str">
        <f t="shared" si="738"/>
        <v>10</v>
      </c>
      <c r="HI270" s="209"/>
      <c r="HJ270" s="212"/>
      <c r="HK270" s="161">
        <v>44727</v>
      </c>
      <c r="HL270" s="162">
        <v>22.2</v>
      </c>
      <c r="HM270" s="163">
        <v>8.1</v>
      </c>
      <c r="HN270" s="163">
        <v>6.3</v>
      </c>
      <c r="HO270" s="163">
        <v>16.8</v>
      </c>
      <c r="HP270" s="70">
        <f t="shared" si="739"/>
        <v>6</v>
      </c>
      <c r="HQ270" s="4" t="str">
        <f t="shared" si="740"/>
        <v>10</v>
      </c>
      <c r="HR270" s="4" t="str">
        <f t="shared" si="741"/>
        <v>1</v>
      </c>
      <c r="HS270" s="4" t="str">
        <f t="shared" si="742"/>
        <v>3</v>
      </c>
      <c r="HT270" s="4" t="str">
        <f t="shared" si="743"/>
        <v>10</v>
      </c>
    </row>
    <row r="271" spans="1:228" x14ac:dyDescent="0.25">
      <c r="A271" s="209"/>
      <c r="B271" s="212"/>
      <c r="C271" s="200">
        <v>44743</v>
      </c>
      <c r="D271" s="201" t="s">
        <v>30</v>
      </c>
      <c r="E271" s="201" t="s">
        <v>30</v>
      </c>
      <c r="F271" s="201" t="s">
        <v>30</v>
      </c>
      <c r="G271" s="201" t="s">
        <v>33</v>
      </c>
      <c r="H271" s="70" t="s">
        <v>30</v>
      </c>
      <c r="I271" s="202" t="s">
        <v>30</v>
      </c>
      <c r="J271" s="202" t="s">
        <v>30</v>
      </c>
      <c r="K271" s="202" t="s">
        <v>30</v>
      </c>
      <c r="L271" s="202" t="s">
        <v>30</v>
      </c>
      <c r="M271" s="209"/>
      <c r="N271" s="212"/>
      <c r="O271" s="142">
        <v>44743</v>
      </c>
      <c r="P271" s="173">
        <v>2.2999999999999998</v>
      </c>
      <c r="Q271" s="179">
        <v>127</v>
      </c>
      <c r="R271" s="173">
        <v>6.5</v>
      </c>
      <c r="S271" s="180">
        <v>0.21</v>
      </c>
      <c r="T271" s="70">
        <f t="shared" si="694"/>
        <v>3.25</v>
      </c>
      <c r="U271" s="4" t="str">
        <f t="shared" si="695"/>
        <v>1</v>
      </c>
      <c r="V271" s="4" t="str">
        <f t="shared" si="696"/>
        <v>10</v>
      </c>
      <c r="W271" s="4" t="str">
        <f t="shared" si="697"/>
        <v>1</v>
      </c>
      <c r="X271" s="4" t="str">
        <f t="shared" si="698"/>
        <v>1</v>
      </c>
      <c r="Y271" s="209"/>
      <c r="Z271" s="212"/>
      <c r="AA271" s="191">
        <v>44743</v>
      </c>
      <c r="AB271" s="198">
        <v>5.2</v>
      </c>
      <c r="AC271" s="198">
        <v>310</v>
      </c>
      <c r="AD271" s="198">
        <v>3.2</v>
      </c>
      <c r="AE271" s="199">
        <v>2.2799999999999998</v>
      </c>
      <c r="AF271" s="70">
        <f t="shared" ref="AF271" si="769">(AG271+AH271+AI271+AJ271)/4</f>
        <v>7</v>
      </c>
      <c r="AG271" s="4" t="str">
        <f t="shared" ref="AG271" si="770">IF(AB271&lt;=3,"1",IF(AB271&lt;5,"3",IF(AB271&lt;=15,"6",IF(AB271&gt;15,"10"))))</f>
        <v>6</v>
      </c>
      <c r="AH271" s="4" t="str">
        <f t="shared" ref="AH271" si="771">IF(AC271&lt;=20,"1",IF(AC271&lt;=49.9,"3",IF(AC271&lt;=100,"6",IF(AC271&gt;100,"10"))))</f>
        <v>10</v>
      </c>
      <c r="AI271" s="4" t="str">
        <f t="shared" ref="AI271" si="772">IF(AD271&gt;=6.5,"1",IF(AD271&gt;=4.6,"3",IF(AD271&gt;=2,"6",IF(AD271&gt;=0,"10"))))</f>
        <v>6</v>
      </c>
      <c r="AJ271" s="4" t="str">
        <f t="shared" ref="AJ271" si="773">IF(AE271&lt;=0.5,"1",IF(AE271&lt;1,"3",IF(AE271&lt;=3,"6",IF(AE271&gt;=3,"10"))))</f>
        <v>6</v>
      </c>
      <c r="AK271" s="209"/>
      <c r="AL271" s="212"/>
      <c r="AM271" s="142">
        <v>44743</v>
      </c>
      <c r="AN271" s="173">
        <v>13.7</v>
      </c>
      <c r="AO271" s="179">
        <v>695</v>
      </c>
      <c r="AP271" s="173">
        <v>4.5999999999999996</v>
      </c>
      <c r="AQ271" s="180">
        <v>2.0299999999999998</v>
      </c>
      <c r="AR271" s="70">
        <f t="shared" si="699"/>
        <v>6.25</v>
      </c>
      <c r="AS271" s="4" t="str">
        <f t="shared" si="700"/>
        <v>6</v>
      </c>
      <c r="AT271" s="4" t="str">
        <f t="shared" si="701"/>
        <v>10</v>
      </c>
      <c r="AU271" s="4" t="str">
        <f t="shared" si="702"/>
        <v>3</v>
      </c>
      <c r="AV271" s="4" t="str">
        <f t="shared" si="703"/>
        <v>6</v>
      </c>
      <c r="AW271" s="209"/>
      <c r="AX271" s="212"/>
      <c r="AY271" s="142">
        <v>44743</v>
      </c>
      <c r="AZ271" s="173">
        <v>4.7</v>
      </c>
      <c r="BA271" s="179">
        <v>71</v>
      </c>
      <c r="BB271" s="173">
        <v>2.2000000000000002</v>
      </c>
      <c r="BC271" s="180">
        <v>3.45</v>
      </c>
      <c r="BD271" s="70">
        <f t="shared" si="704"/>
        <v>6.25</v>
      </c>
      <c r="BE271" s="4" t="str">
        <f t="shared" si="705"/>
        <v>3</v>
      </c>
      <c r="BF271" s="4" t="str">
        <f t="shared" si="706"/>
        <v>6</v>
      </c>
      <c r="BG271" s="4" t="str">
        <f t="shared" si="707"/>
        <v>6</v>
      </c>
      <c r="BH271" s="4" t="str">
        <f t="shared" si="708"/>
        <v>10</v>
      </c>
      <c r="BI271" s="209"/>
      <c r="BJ271" s="212"/>
      <c r="BK271" s="142">
        <v>44743</v>
      </c>
      <c r="BL271" s="173">
        <v>3</v>
      </c>
      <c r="BM271" s="179">
        <v>21.7</v>
      </c>
      <c r="BN271" s="173">
        <v>2.8</v>
      </c>
      <c r="BO271" s="180">
        <v>4.2</v>
      </c>
      <c r="BP271" s="70">
        <f t="shared" si="709"/>
        <v>5</v>
      </c>
      <c r="BQ271" s="4" t="str">
        <f t="shared" si="710"/>
        <v>1</v>
      </c>
      <c r="BR271" s="4" t="str">
        <f t="shared" si="711"/>
        <v>3</v>
      </c>
      <c r="BS271" s="4" t="str">
        <f t="shared" si="712"/>
        <v>6</v>
      </c>
      <c r="BT271" s="4" t="str">
        <f t="shared" si="713"/>
        <v>10</v>
      </c>
      <c r="BU271" s="209"/>
      <c r="BV271" s="212"/>
      <c r="BW271" s="157">
        <v>44743</v>
      </c>
      <c r="BX271" s="173">
        <v>42.9</v>
      </c>
      <c r="BY271" s="179">
        <v>5.2</v>
      </c>
      <c r="BZ271" s="173">
        <v>6.3</v>
      </c>
      <c r="CA271" s="180">
        <v>11.1</v>
      </c>
      <c r="CB271" s="70">
        <f t="shared" si="714"/>
        <v>6</v>
      </c>
      <c r="CC271" s="4" t="str">
        <f t="shared" si="715"/>
        <v>10</v>
      </c>
      <c r="CD271" s="4" t="str">
        <f t="shared" si="716"/>
        <v>1</v>
      </c>
      <c r="CE271" s="4" t="str">
        <f t="shared" si="717"/>
        <v>3</v>
      </c>
      <c r="CF271" s="4" t="str">
        <f t="shared" si="718"/>
        <v>10</v>
      </c>
      <c r="CG271" s="209"/>
      <c r="CH271" s="212"/>
      <c r="CI271" s="157">
        <v>44743</v>
      </c>
      <c r="CJ271" s="183" t="s">
        <v>30</v>
      </c>
      <c r="CK271" s="183" t="s">
        <v>30</v>
      </c>
      <c r="CL271" s="183" t="s">
        <v>30</v>
      </c>
      <c r="CM271" s="184" t="s">
        <v>30</v>
      </c>
      <c r="CN271" s="70" t="s">
        <v>30</v>
      </c>
      <c r="CO271" s="4" t="s">
        <v>30</v>
      </c>
      <c r="CP271" s="4" t="s">
        <v>30</v>
      </c>
      <c r="CQ271" s="4" t="s">
        <v>30</v>
      </c>
      <c r="CR271" s="4" t="s">
        <v>30</v>
      </c>
      <c r="CS271" s="209"/>
      <c r="CT271" s="212"/>
      <c r="CU271" s="157">
        <v>44743</v>
      </c>
      <c r="CV271" s="183" t="s">
        <v>30</v>
      </c>
      <c r="CW271" s="183" t="s">
        <v>30</v>
      </c>
      <c r="CX271" s="183" t="s">
        <v>30</v>
      </c>
      <c r="CY271" s="184" t="s">
        <v>30</v>
      </c>
      <c r="CZ271" s="70" t="s">
        <v>30</v>
      </c>
      <c r="DA271" s="4" t="s">
        <v>30</v>
      </c>
      <c r="DB271" s="4" t="s">
        <v>30</v>
      </c>
      <c r="DC271" s="4" t="s">
        <v>30</v>
      </c>
      <c r="DD271" s="4" t="s">
        <v>30</v>
      </c>
      <c r="DE271" s="209"/>
      <c r="DF271" s="212"/>
      <c r="DG271" s="157">
        <v>44743</v>
      </c>
      <c r="DH271" s="71" t="s">
        <v>33</v>
      </c>
      <c r="DI271" s="71" t="s">
        <v>33</v>
      </c>
      <c r="DJ271" s="71" t="s">
        <v>33</v>
      </c>
      <c r="DK271" s="71" t="s">
        <v>33</v>
      </c>
      <c r="DL271" s="70" t="s">
        <v>33</v>
      </c>
      <c r="DM271" s="70" t="s">
        <v>33</v>
      </c>
      <c r="DN271" s="70" t="s">
        <v>33</v>
      </c>
      <c r="DO271" s="70" t="s">
        <v>33</v>
      </c>
      <c r="DP271" s="70" t="s">
        <v>33</v>
      </c>
      <c r="DQ271" s="209"/>
      <c r="DR271" s="212"/>
      <c r="DS271" s="157">
        <v>44743</v>
      </c>
      <c r="DT271" s="185" t="s">
        <v>30</v>
      </c>
      <c r="DU271" s="185" t="s">
        <v>30</v>
      </c>
      <c r="DV271" s="185" t="s">
        <v>30</v>
      </c>
      <c r="DW271" s="185" t="s">
        <v>30</v>
      </c>
      <c r="DX271" s="70" t="s">
        <v>30</v>
      </c>
      <c r="DY271" s="4" t="s">
        <v>30</v>
      </c>
      <c r="DZ271" s="4" t="s">
        <v>30</v>
      </c>
      <c r="EA271" s="4" t="s">
        <v>30</v>
      </c>
      <c r="EB271" s="4" t="s">
        <v>30</v>
      </c>
      <c r="EC271" s="209"/>
      <c r="ED271" s="212"/>
      <c r="EE271" s="157">
        <v>44743</v>
      </c>
      <c r="EF271" s="173">
        <v>17.399999999999999</v>
      </c>
      <c r="EG271" s="179">
        <v>26.8</v>
      </c>
      <c r="EH271" s="173">
        <v>7.4</v>
      </c>
      <c r="EI271" s="180">
        <v>4.25</v>
      </c>
      <c r="EJ271" s="70">
        <f t="shared" si="719"/>
        <v>6</v>
      </c>
      <c r="EK271" s="4" t="str">
        <f t="shared" si="720"/>
        <v>10</v>
      </c>
      <c r="EL271" s="4" t="str">
        <f t="shared" si="721"/>
        <v>3</v>
      </c>
      <c r="EM271" s="4" t="str">
        <f t="shared" si="722"/>
        <v>1</v>
      </c>
      <c r="EN271" s="4" t="str">
        <f t="shared" si="723"/>
        <v>10</v>
      </c>
      <c r="EO271" s="209"/>
      <c r="EP271" s="212"/>
      <c r="EQ271" s="157">
        <v>44743</v>
      </c>
      <c r="ER271" s="114" t="s">
        <v>30</v>
      </c>
      <c r="ES271" s="114" t="s">
        <v>30</v>
      </c>
      <c r="ET271" s="114" t="s">
        <v>30</v>
      </c>
      <c r="EU271" s="114" t="s">
        <v>30</v>
      </c>
      <c r="EV271" s="70" t="s">
        <v>30</v>
      </c>
      <c r="EW271" s="4" t="s">
        <v>30</v>
      </c>
      <c r="EX271" s="4" t="s">
        <v>30</v>
      </c>
      <c r="EY271" s="4" t="s">
        <v>30</v>
      </c>
      <c r="EZ271" s="70" t="s">
        <v>30</v>
      </c>
      <c r="FA271" s="209"/>
      <c r="FB271" s="212"/>
      <c r="FC271" s="157">
        <v>44743</v>
      </c>
      <c r="FD271" s="186" t="s">
        <v>30</v>
      </c>
      <c r="FE271" s="186" t="s">
        <v>30</v>
      </c>
      <c r="FF271" s="186" t="s">
        <v>30</v>
      </c>
      <c r="FG271" s="186" t="s">
        <v>30</v>
      </c>
      <c r="FH271" s="70" t="s">
        <v>30</v>
      </c>
      <c r="FI271" s="4" t="s">
        <v>30</v>
      </c>
      <c r="FJ271" s="4" t="s">
        <v>30</v>
      </c>
      <c r="FK271" s="4" t="s">
        <v>30</v>
      </c>
      <c r="FL271" s="4" t="s">
        <v>30</v>
      </c>
      <c r="FM271" s="209"/>
      <c r="FN271" s="212"/>
      <c r="FO271" s="157">
        <v>44743</v>
      </c>
      <c r="FP271" s="173">
        <v>13</v>
      </c>
      <c r="FQ271" s="179">
        <v>12.2</v>
      </c>
      <c r="FR271" s="173">
        <v>7.6</v>
      </c>
      <c r="FS271" s="180">
        <v>5.17</v>
      </c>
      <c r="FT271" s="70">
        <f t="shared" si="724"/>
        <v>4.5</v>
      </c>
      <c r="FU271" s="4" t="str">
        <f t="shared" si="725"/>
        <v>6</v>
      </c>
      <c r="FV271" s="4" t="str">
        <f t="shared" si="726"/>
        <v>1</v>
      </c>
      <c r="FW271" s="4" t="str">
        <f t="shared" si="727"/>
        <v>1</v>
      </c>
      <c r="FX271" s="4" t="str">
        <f t="shared" si="728"/>
        <v>10</v>
      </c>
      <c r="FY271" s="209"/>
      <c r="FZ271" s="212"/>
      <c r="GA271" s="157">
        <v>44743</v>
      </c>
      <c r="GB271" s="189" t="s">
        <v>33</v>
      </c>
      <c r="GC271" s="187" t="s">
        <v>30</v>
      </c>
      <c r="GD271" s="187" t="s">
        <v>30</v>
      </c>
      <c r="GE271" s="188" t="s">
        <v>30</v>
      </c>
      <c r="GF271" s="70" t="s">
        <v>30</v>
      </c>
      <c r="GG271" s="4" t="s">
        <v>30</v>
      </c>
      <c r="GH271" s="4" t="s">
        <v>30</v>
      </c>
      <c r="GI271" s="4" t="s">
        <v>30</v>
      </c>
      <c r="GJ271" s="4" t="s">
        <v>30</v>
      </c>
      <c r="GK271" s="209"/>
      <c r="GL271" s="212"/>
      <c r="GM271" s="157">
        <v>44743</v>
      </c>
      <c r="GN271" s="173">
        <v>18.3</v>
      </c>
      <c r="GO271" s="179">
        <v>5.2</v>
      </c>
      <c r="GP271" s="173">
        <v>5.3</v>
      </c>
      <c r="GQ271" s="180">
        <v>7.91</v>
      </c>
      <c r="GR271" s="70">
        <f t="shared" si="729"/>
        <v>6</v>
      </c>
      <c r="GS271" s="4" t="str">
        <f t="shared" si="730"/>
        <v>10</v>
      </c>
      <c r="GT271" s="4" t="str">
        <f t="shared" si="731"/>
        <v>1</v>
      </c>
      <c r="GU271" s="4" t="str">
        <f t="shared" si="732"/>
        <v>3</v>
      </c>
      <c r="GV271" s="4" t="str">
        <f t="shared" si="733"/>
        <v>10</v>
      </c>
      <c r="GW271" s="209"/>
      <c r="GX271" s="212"/>
      <c r="GY271" s="157">
        <v>44743</v>
      </c>
      <c r="GZ271" s="173">
        <v>9.5</v>
      </c>
      <c r="HA271" s="179">
        <v>3</v>
      </c>
      <c r="HB271" s="173">
        <v>6.3</v>
      </c>
      <c r="HC271" s="180">
        <v>4.07</v>
      </c>
      <c r="HD271" s="70">
        <f t="shared" si="734"/>
        <v>5</v>
      </c>
      <c r="HE271" s="4" t="str">
        <f t="shared" si="735"/>
        <v>6</v>
      </c>
      <c r="HF271" s="4" t="str">
        <f t="shared" si="736"/>
        <v>1</v>
      </c>
      <c r="HG271" s="4" t="str">
        <f t="shared" si="737"/>
        <v>3</v>
      </c>
      <c r="HH271" s="4" t="str">
        <f t="shared" si="738"/>
        <v>10</v>
      </c>
      <c r="HI271" s="209"/>
      <c r="HJ271" s="212"/>
      <c r="HK271" s="157">
        <v>44743</v>
      </c>
      <c r="HL271" s="173">
        <v>9.6999999999999993</v>
      </c>
      <c r="HM271" s="179">
        <v>3.5</v>
      </c>
      <c r="HN271" s="173">
        <v>6</v>
      </c>
      <c r="HO271" s="180">
        <v>6.94</v>
      </c>
      <c r="HP271" s="70">
        <f t="shared" si="739"/>
        <v>5</v>
      </c>
      <c r="HQ271" s="4" t="str">
        <f t="shared" si="740"/>
        <v>6</v>
      </c>
      <c r="HR271" s="4" t="str">
        <f t="shared" si="741"/>
        <v>1</v>
      </c>
      <c r="HS271" s="4" t="str">
        <f t="shared" si="742"/>
        <v>3</v>
      </c>
      <c r="HT271" s="4" t="str">
        <f t="shared" si="743"/>
        <v>10</v>
      </c>
    </row>
    <row r="272" spans="1:228" x14ac:dyDescent="0.25">
      <c r="A272" s="209"/>
      <c r="B272" s="212"/>
      <c r="C272" s="157">
        <v>44781</v>
      </c>
      <c r="D272" s="201" t="s">
        <v>30</v>
      </c>
      <c r="E272" s="201" t="s">
        <v>30</v>
      </c>
      <c r="F272" s="201" t="s">
        <v>30</v>
      </c>
      <c r="G272" s="201" t="s">
        <v>33</v>
      </c>
      <c r="H272" s="70" t="s">
        <v>30</v>
      </c>
      <c r="I272" s="202" t="s">
        <v>30</v>
      </c>
      <c r="J272" s="202" t="s">
        <v>30</v>
      </c>
      <c r="K272" s="202" t="s">
        <v>30</v>
      </c>
      <c r="L272" s="202" t="s">
        <v>30</v>
      </c>
      <c r="M272" s="209"/>
      <c r="N272" s="212"/>
      <c r="O272" s="157">
        <v>44781</v>
      </c>
      <c r="P272" s="162">
        <v>1.8</v>
      </c>
      <c r="Q272" s="163">
        <v>38.200000000000003</v>
      </c>
      <c r="R272" s="163">
        <v>6.6</v>
      </c>
      <c r="S272" s="163">
        <v>0.12</v>
      </c>
      <c r="T272" s="70">
        <f t="shared" si="694"/>
        <v>1.5</v>
      </c>
      <c r="U272" s="4" t="str">
        <f t="shared" si="695"/>
        <v>1</v>
      </c>
      <c r="V272" s="4" t="str">
        <f t="shared" si="696"/>
        <v>3</v>
      </c>
      <c r="W272" s="4" t="str">
        <f t="shared" si="697"/>
        <v>1</v>
      </c>
      <c r="X272" s="4" t="str">
        <f t="shared" si="698"/>
        <v>1</v>
      </c>
      <c r="Y272" s="209"/>
      <c r="Z272" s="212"/>
      <c r="AA272" s="157">
        <v>44781</v>
      </c>
      <c r="AB272" s="158">
        <v>2.2999999999999998</v>
      </c>
      <c r="AC272" s="159">
        <v>92.8</v>
      </c>
      <c r="AD272" s="159">
        <v>2.6</v>
      </c>
      <c r="AE272" s="160">
        <v>3.58</v>
      </c>
      <c r="AF272" s="70">
        <f t="shared" ref="AF272" si="774">(AG272+AH272+AI272+AJ272)/4</f>
        <v>5.75</v>
      </c>
      <c r="AG272" s="4" t="str">
        <f t="shared" ref="AG272" si="775">IF(AB272&lt;=3,"1",IF(AB272&lt;5,"3",IF(AB272&lt;=15,"6",IF(AB272&gt;15,"10"))))</f>
        <v>1</v>
      </c>
      <c r="AH272" s="4" t="str">
        <f t="shared" ref="AH272" si="776">IF(AC272&lt;=20,"1",IF(AC272&lt;=49.9,"3",IF(AC272&lt;=100,"6",IF(AC272&gt;100,"10"))))</f>
        <v>6</v>
      </c>
      <c r="AI272" s="4" t="str">
        <f t="shared" ref="AI272" si="777">IF(AD272&gt;=6.5,"1",IF(AD272&gt;=4.6,"3",IF(AD272&gt;=2,"6",IF(AD272&gt;=0,"10"))))</f>
        <v>6</v>
      </c>
      <c r="AJ272" s="4" t="str">
        <f t="shared" ref="AJ272" si="778">IF(AE272&lt;=0.5,"1",IF(AE272&lt;1,"3",IF(AE272&lt;=3,"6",IF(AE272&gt;=3,"10"))))</f>
        <v>10</v>
      </c>
      <c r="AK272" s="209"/>
      <c r="AL272" s="212"/>
      <c r="AM272" s="157">
        <v>44781</v>
      </c>
      <c r="AN272" s="162">
        <v>2.8</v>
      </c>
      <c r="AO272" s="163">
        <v>122</v>
      </c>
      <c r="AP272" s="163">
        <v>4.5</v>
      </c>
      <c r="AQ272" s="163">
        <v>2.5299999999999998</v>
      </c>
      <c r="AR272" s="70">
        <f t="shared" si="699"/>
        <v>5.75</v>
      </c>
      <c r="AS272" s="4" t="str">
        <f t="shared" si="700"/>
        <v>1</v>
      </c>
      <c r="AT272" s="4" t="str">
        <f t="shared" si="701"/>
        <v>10</v>
      </c>
      <c r="AU272" s="4" t="str">
        <f t="shared" si="702"/>
        <v>6</v>
      </c>
      <c r="AV272" s="4" t="str">
        <f t="shared" si="703"/>
        <v>6</v>
      </c>
      <c r="AW272" s="209"/>
      <c r="AX272" s="212"/>
      <c r="AY272" s="157">
        <v>44781</v>
      </c>
      <c r="AZ272" s="162">
        <v>2.6</v>
      </c>
      <c r="BA272" s="163">
        <v>54.2</v>
      </c>
      <c r="BB272" s="163">
        <v>4.7</v>
      </c>
      <c r="BC272" s="163">
        <v>2.74</v>
      </c>
      <c r="BD272" s="70">
        <f t="shared" si="704"/>
        <v>4</v>
      </c>
      <c r="BE272" s="4" t="str">
        <f t="shared" si="705"/>
        <v>1</v>
      </c>
      <c r="BF272" s="4" t="str">
        <f t="shared" si="706"/>
        <v>6</v>
      </c>
      <c r="BG272" s="4" t="str">
        <f t="shared" si="707"/>
        <v>3</v>
      </c>
      <c r="BH272" s="4" t="str">
        <f t="shared" si="708"/>
        <v>6</v>
      </c>
      <c r="BI272" s="209"/>
      <c r="BJ272" s="212"/>
      <c r="BK272" s="157">
        <v>44781</v>
      </c>
      <c r="BL272" s="162">
        <v>3.4</v>
      </c>
      <c r="BM272" s="163">
        <v>33.799999999999997</v>
      </c>
      <c r="BN272" s="163">
        <v>2.8</v>
      </c>
      <c r="BO272" s="163">
        <v>3.59</v>
      </c>
      <c r="BP272" s="70">
        <f t="shared" si="709"/>
        <v>5.5</v>
      </c>
      <c r="BQ272" s="4" t="str">
        <f t="shared" si="710"/>
        <v>3</v>
      </c>
      <c r="BR272" s="4" t="str">
        <f t="shared" si="711"/>
        <v>3</v>
      </c>
      <c r="BS272" s="4" t="str">
        <f t="shared" si="712"/>
        <v>6</v>
      </c>
      <c r="BT272" s="4" t="str">
        <f t="shared" si="713"/>
        <v>10</v>
      </c>
      <c r="BU272" s="209"/>
      <c r="BV272" s="212"/>
      <c r="BW272" s="157">
        <v>44774</v>
      </c>
      <c r="BX272" s="162">
        <v>23.9</v>
      </c>
      <c r="BY272" s="163">
        <v>37.200000000000003</v>
      </c>
      <c r="BZ272" s="163">
        <v>4.0999999999999996</v>
      </c>
      <c r="CA272" s="163">
        <v>57.5</v>
      </c>
      <c r="CB272" s="70">
        <f t="shared" si="714"/>
        <v>7.25</v>
      </c>
      <c r="CC272" s="4" t="str">
        <f t="shared" si="715"/>
        <v>10</v>
      </c>
      <c r="CD272" s="4" t="str">
        <f t="shared" si="716"/>
        <v>3</v>
      </c>
      <c r="CE272" s="4" t="str">
        <f t="shared" si="717"/>
        <v>6</v>
      </c>
      <c r="CF272" s="4" t="str">
        <f t="shared" si="718"/>
        <v>10</v>
      </c>
      <c r="CG272" s="209"/>
      <c r="CH272" s="212"/>
      <c r="CI272" s="157">
        <v>44774</v>
      </c>
      <c r="CJ272" s="183" t="s">
        <v>30</v>
      </c>
      <c r="CK272" s="183" t="s">
        <v>30</v>
      </c>
      <c r="CL272" s="183" t="s">
        <v>30</v>
      </c>
      <c r="CM272" s="184" t="s">
        <v>30</v>
      </c>
      <c r="CN272" s="70" t="s">
        <v>30</v>
      </c>
      <c r="CO272" s="4" t="s">
        <v>30</v>
      </c>
      <c r="CP272" s="4" t="s">
        <v>30</v>
      </c>
      <c r="CQ272" s="4" t="s">
        <v>30</v>
      </c>
      <c r="CR272" s="4" t="s">
        <v>30</v>
      </c>
      <c r="CS272" s="209"/>
      <c r="CT272" s="212"/>
      <c r="CU272" s="157">
        <v>44774</v>
      </c>
      <c r="CV272" s="183" t="s">
        <v>30</v>
      </c>
      <c r="CW272" s="183" t="s">
        <v>30</v>
      </c>
      <c r="CX272" s="183" t="s">
        <v>30</v>
      </c>
      <c r="CY272" s="184" t="s">
        <v>30</v>
      </c>
      <c r="CZ272" s="70" t="s">
        <v>30</v>
      </c>
      <c r="DA272" s="4" t="s">
        <v>30</v>
      </c>
      <c r="DB272" s="4" t="s">
        <v>30</v>
      </c>
      <c r="DC272" s="4" t="s">
        <v>30</v>
      </c>
      <c r="DD272" s="4" t="s">
        <v>30</v>
      </c>
      <c r="DE272" s="209"/>
      <c r="DF272" s="212"/>
      <c r="DG272" s="157">
        <v>44774</v>
      </c>
      <c r="DH272" s="71" t="s">
        <v>33</v>
      </c>
      <c r="DI272" s="71" t="s">
        <v>33</v>
      </c>
      <c r="DJ272" s="71" t="s">
        <v>33</v>
      </c>
      <c r="DK272" s="71" t="s">
        <v>33</v>
      </c>
      <c r="DL272" s="70" t="s">
        <v>33</v>
      </c>
      <c r="DM272" s="70" t="s">
        <v>33</v>
      </c>
      <c r="DN272" s="70" t="s">
        <v>33</v>
      </c>
      <c r="DO272" s="70" t="s">
        <v>33</v>
      </c>
      <c r="DP272" s="70" t="s">
        <v>33</v>
      </c>
      <c r="DQ272" s="209"/>
      <c r="DR272" s="212"/>
      <c r="DS272" s="157">
        <v>44774</v>
      </c>
      <c r="DT272" s="185" t="s">
        <v>30</v>
      </c>
      <c r="DU272" s="185" t="s">
        <v>30</v>
      </c>
      <c r="DV272" s="185" t="s">
        <v>30</v>
      </c>
      <c r="DW272" s="185" t="s">
        <v>30</v>
      </c>
      <c r="DX272" s="70" t="s">
        <v>30</v>
      </c>
      <c r="DY272" s="4" t="s">
        <v>30</v>
      </c>
      <c r="DZ272" s="4" t="s">
        <v>30</v>
      </c>
      <c r="EA272" s="4" t="s">
        <v>30</v>
      </c>
      <c r="EB272" s="4" t="s">
        <v>30</v>
      </c>
      <c r="EC272" s="209"/>
      <c r="ED272" s="212"/>
      <c r="EE272" s="157">
        <v>44774</v>
      </c>
      <c r="EF272" s="162">
        <v>11.3</v>
      </c>
      <c r="EG272" s="163">
        <v>4.8</v>
      </c>
      <c r="EH272" s="163">
        <v>6.4</v>
      </c>
      <c r="EI272" s="163">
        <v>6.71</v>
      </c>
      <c r="EJ272" s="70">
        <f t="shared" ref="EJ272" si="779">(EK272+EL272+EM272+EN272)/4</f>
        <v>5</v>
      </c>
      <c r="EK272" s="4" t="str">
        <f t="shared" ref="EK272" si="780">IF(EF272&lt;=3,"1",IF(EF272&lt;5,"3",IF(EF272&lt;=15,"6",IF(EF272&gt;15,"10"))))</f>
        <v>6</v>
      </c>
      <c r="EL272" s="4" t="str">
        <f t="shared" ref="EL272" si="781">IF(EG272&lt;=20,"1",IF(EG272&lt;=49.9,"3",IF(EG272&lt;=100,"6",IF(EG272&gt;100,"10"))))</f>
        <v>1</v>
      </c>
      <c r="EM272" s="4" t="str">
        <f t="shared" ref="EM272" si="782">IF(EH272&gt;=6.5,"1",IF(EH272&gt;=4.6,"3",IF(EH272&gt;=2,"6",IF(EH272&gt;=0,"10"))))</f>
        <v>3</v>
      </c>
      <c r="EN272" s="4" t="str">
        <f t="shared" ref="EN272" si="783">IF(EI272&lt;=0.5,"1",IF(EI272&lt;1,"3",IF(EI272&lt;=3,"6",IF(EI272&gt;=3,"10"))))</f>
        <v>10</v>
      </c>
      <c r="EO272" s="209"/>
      <c r="EP272" s="212"/>
      <c r="EQ272" s="157">
        <v>44774</v>
      </c>
      <c r="ER272" s="114" t="s">
        <v>30</v>
      </c>
      <c r="ES272" s="114" t="s">
        <v>30</v>
      </c>
      <c r="ET272" s="114" t="s">
        <v>30</v>
      </c>
      <c r="EU272" s="114" t="s">
        <v>30</v>
      </c>
      <c r="EV272" s="70" t="s">
        <v>30</v>
      </c>
      <c r="EW272" s="4" t="s">
        <v>30</v>
      </c>
      <c r="EX272" s="4" t="s">
        <v>30</v>
      </c>
      <c r="EY272" s="4" t="s">
        <v>30</v>
      </c>
      <c r="EZ272" s="70" t="s">
        <v>30</v>
      </c>
      <c r="FA272" s="209"/>
      <c r="FB272" s="212"/>
      <c r="FC272" s="157">
        <v>44774</v>
      </c>
      <c r="FD272" s="186" t="s">
        <v>30</v>
      </c>
      <c r="FE272" s="186" t="s">
        <v>30</v>
      </c>
      <c r="FF272" s="186" t="s">
        <v>30</v>
      </c>
      <c r="FG272" s="186" t="s">
        <v>30</v>
      </c>
      <c r="FH272" s="70" t="s">
        <v>30</v>
      </c>
      <c r="FI272" s="4" t="s">
        <v>30</v>
      </c>
      <c r="FJ272" s="4" t="s">
        <v>30</v>
      </c>
      <c r="FK272" s="4" t="s">
        <v>30</v>
      </c>
      <c r="FL272" s="4" t="s">
        <v>30</v>
      </c>
      <c r="FM272" s="209"/>
      <c r="FN272" s="212"/>
      <c r="FO272" s="157">
        <v>44774</v>
      </c>
      <c r="FP272" s="162">
        <v>10.3</v>
      </c>
      <c r="FQ272" s="163">
        <v>10.9</v>
      </c>
      <c r="FR272" s="163">
        <v>9.1</v>
      </c>
      <c r="FS272" s="163">
        <v>4.7300000000000004</v>
      </c>
      <c r="FT272" s="70">
        <f t="shared" si="724"/>
        <v>4.5</v>
      </c>
      <c r="FU272" s="4" t="str">
        <f t="shared" si="725"/>
        <v>6</v>
      </c>
      <c r="FV272" s="4" t="str">
        <f t="shared" si="726"/>
        <v>1</v>
      </c>
      <c r="FW272" s="4" t="str">
        <f t="shared" si="727"/>
        <v>1</v>
      </c>
      <c r="FX272" s="4" t="str">
        <f t="shared" si="728"/>
        <v>10</v>
      </c>
      <c r="FY272" s="209"/>
      <c r="FZ272" s="212"/>
      <c r="GA272" s="157">
        <v>44774</v>
      </c>
      <c r="GB272" s="189" t="s">
        <v>33</v>
      </c>
      <c r="GC272" s="187" t="s">
        <v>30</v>
      </c>
      <c r="GD272" s="187" t="s">
        <v>30</v>
      </c>
      <c r="GE272" s="188" t="s">
        <v>30</v>
      </c>
      <c r="GF272" s="70" t="s">
        <v>30</v>
      </c>
      <c r="GG272" s="4" t="s">
        <v>30</v>
      </c>
      <c r="GH272" s="4" t="s">
        <v>30</v>
      </c>
      <c r="GI272" s="4" t="s">
        <v>30</v>
      </c>
      <c r="GJ272" s="4" t="s">
        <v>30</v>
      </c>
      <c r="GK272" s="209"/>
      <c r="GL272" s="212"/>
      <c r="GM272" s="157">
        <v>44774</v>
      </c>
      <c r="GN272" s="162">
        <v>11.9</v>
      </c>
      <c r="GO272" s="163">
        <v>17.2</v>
      </c>
      <c r="GP272" s="163">
        <v>6</v>
      </c>
      <c r="GQ272" s="163">
        <v>7.35</v>
      </c>
      <c r="GR272" s="70">
        <f t="shared" si="729"/>
        <v>5</v>
      </c>
      <c r="GS272" s="4" t="str">
        <f t="shared" si="730"/>
        <v>6</v>
      </c>
      <c r="GT272" s="4" t="str">
        <f t="shared" si="731"/>
        <v>1</v>
      </c>
      <c r="GU272" s="4" t="str">
        <f t="shared" si="732"/>
        <v>3</v>
      </c>
      <c r="GV272" s="4" t="str">
        <f t="shared" si="733"/>
        <v>10</v>
      </c>
      <c r="GW272" s="209"/>
      <c r="GX272" s="212"/>
      <c r="GY272" s="157">
        <v>44774</v>
      </c>
      <c r="GZ272" s="162">
        <v>9</v>
      </c>
      <c r="HA272" s="163">
        <v>25.9</v>
      </c>
      <c r="HB272" s="163">
        <v>8.6</v>
      </c>
      <c r="HC272" s="163">
        <v>10.8</v>
      </c>
      <c r="HD272" s="70">
        <f t="shared" si="734"/>
        <v>5</v>
      </c>
      <c r="HE272" s="4" t="str">
        <f t="shared" si="735"/>
        <v>6</v>
      </c>
      <c r="HF272" s="4" t="str">
        <f t="shared" si="736"/>
        <v>3</v>
      </c>
      <c r="HG272" s="4" t="str">
        <f t="shared" si="737"/>
        <v>1</v>
      </c>
      <c r="HH272" s="4" t="str">
        <f t="shared" si="738"/>
        <v>10</v>
      </c>
      <c r="HI272" s="209"/>
      <c r="HJ272" s="212"/>
      <c r="HK272" s="157">
        <v>44774</v>
      </c>
      <c r="HL272" s="162">
        <v>19.2</v>
      </c>
      <c r="HM272" s="163">
        <v>15.8</v>
      </c>
      <c r="HN272" s="163">
        <v>6.5</v>
      </c>
      <c r="HO272" s="163">
        <v>18.3</v>
      </c>
      <c r="HP272" s="70">
        <f t="shared" si="739"/>
        <v>5.5</v>
      </c>
      <c r="HQ272" s="4" t="str">
        <f t="shared" si="740"/>
        <v>10</v>
      </c>
      <c r="HR272" s="4" t="str">
        <f t="shared" si="741"/>
        <v>1</v>
      </c>
      <c r="HS272" s="4" t="str">
        <f t="shared" si="742"/>
        <v>1</v>
      </c>
      <c r="HT272" s="4" t="str">
        <f t="shared" si="743"/>
        <v>10</v>
      </c>
    </row>
    <row r="273" spans="1:228" x14ac:dyDescent="0.25">
      <c r="A273" s="209"/>
      <c r="B273" s="212"/>
      <c r="C273" s="132">
        <v>44810</v>
      </c>
      <c r="D273" s="146">
        <v>1.2</v>
      </c>
      <c r="E273" s="144">
        <v>17.2</v>
      </c>
      <c r="F273" s="144">
        <v>8</v>
      </c>
      <c r="G273" s="147">
        <v>0.04</v>
      </c>
      <c r="H273" s="70">
        <f t="shared" ref="H273" si="784">(I273+J273+K273+L273)/4</f>
        <v>1</v>
      </c>
      <c r="I273" s="4" t="str">
        <f t="shared" ref="I273" si="785">IF(D273&lt;=3,"1",IF(D273&lt;5,"3",IF(D273&lt;=15,"6",IF(D273&gt;15,"10"))))</f>
        <v>1</v>
      </c>
      <c r="J273" s="4" t="str">
        <f t="shared" ref="J273" si="786">IF(E273&lt;=20,"1",IF(E273&lt;=49.9,"3",IF(E273&lt;=100,"6",IF(E273&gt;100,"10"))))</f>
        <v>1</v>
      </c>
      <c r="K273" s="4" t="str">
        <f t="shared" ref="K273" si="787">IF(F273&gt;=6.5,"1",IF(F273&gt;=4.6,"3",IF(F273&gt;=2,"6",IF(F273&gt;=0,"10"))))</f>
        <v>1</v>
      </c>
      <c r="L273" s="4" t="str">
        <f t="shared" ref="L273" si="788">IF(G273&lt;=0.5,"1",IF(G273&lt;1,"3",IF(G273&lt;=3,"6",IF(G273&gt;=3,"10"))))</f>
        <v>1</v>
      </c>
      <c r="M273" s="209"/>
      <c r="N273" s="212"/>
      <c r="O273" s="132">
        <v>44810</v>
      </c>
      <c r="P273" s="76">
        <v>1</v>
      </c>
      <c r="Q273" s="76">
        <v>11.8</v>
      </c>
      <c r="R273" s="76">
        <v>7.4</v>
      </c>
      <c r="S273" s="76">
        <v>0.05</v>
      </c>
      <c r="T273" s="70">
        <f t="shared" si="694"/>
        <v>1</v>
      </c>
      <c r="U273" s="4" t="str">
        <f t="shared" si="695"/>
        <v>1</v>
      </c>
      <c r="V273" s="4" t="str">
        <f t="shared" si="696"/>
        <v>1</v>
      </c>
      <c r="W273" s="4" t="str">
        <f t="shared" si="697"/>
        <v>1</v>
      </c>
      <c r="X273" s="4" t="str">
        <f t="shared" si="698"/>
        <v>1</v>
      </c>
      <c r="Y273" s="209"/>
      <c r="Z273" s="212"/>
      <c r="AA273" s="157">
        <v>44810</v>
      </c>
      <c r="AB273" s="158">
        <v>1.7</v>
      </c>
      <c r="AC273" s="159">
        <v>45</v>
      </c>
      <c r="AD273" s="159">
        <v>4.4000000000000004</v>
      </c>
      <c r="AE273" s="160">
        <v>4.7699999999999996</v>
      </c>
      <c r="AF273" s="70">
        <f t="shared" ref="AF273" si="789">(AG273+AH273+AI273+AJ273)/4</f>
        <v>5</v>
      </c>
      <c r="AG273" s="4" t="str">
        <f t="shared" ref="AG273" si="790">IF(AB273&lt;=3,"1",IF(AB273&lt;5,"3",IF(AB273&lt;=15,"6",IF(AB273&gt;15,"10"))))</f>
        <v>1</v>
      </c>
      <c r="AH273" s="4" t="str">
        <f t="shared" ref="AH273" si="791">IF(AC273&lt;=20,"1",IF(AC273&lt;=49.9,"3",IF(AC273&lt;=100,"6",IF(AC273&gt;100,"10"))))</f>
        <v>3</v>
      </c>
      <c r="AI273" s="4" t="str">
        <f t="shared" ref="AI273" si="792">IF(AD273&gt;=6.5,"1",IF(AD273&gt;=4.6,"3",IF(AD273&gt;=2,"6",IF(AD273&gt;=0,"10"))))</f>
        <v>6</v>
      </c>
      <c r="AJ273" s="4" t="str">
        <f t="shared" ref="AJ273" si="793">IF(AE273&lt;=0.5,"1",IF(AE273&lt;1,"3",IF(AE273&lt;=3,"6",IF(AE273&gt;=3,"10"))))</f>
        <v>10</v>
      </c>
      <c r="AK273" s="209"/>
      <c r="AL273" s="212"/>
      <c r="AM273" s="132">
        <v>44810</v>
      </c>
      <c r="AN273" s="76">
        <v>4.2</v>
      </c>
      <c r="AO273" s="76">
        <v>85</v>
      </c>
      <c r="AP273" s="76">
        <v>4.3</v>
      </c>
      <c r="AQ273" s="76">
        <v>2.25</v>
      </c>
      <c r="AR273" s="70">
        <f t="shared" si="699"/>
        <v>5.25</v>
      </c>
      <c r="AS273" s="4" t="str">
        <f t="shared" si="700"/>
        <v>3</v>
      </c>
      <c r="AT273" s="4" t="str">
        <f t="shared" si="701"/>
        <v>6</v>
      </c>
      <c r="AU273" s="4" t="str">
        <f t="shared" si="702"/>
        <v>6</v>
      </c>
      <c r="AV273" s="4" t="str">
        <f t="shared" si="703"/>
        <v>6</v>
      </c>
      <c r="AW273" s="209"/>
      <c r="AX273" s="212"/>
      <c r="AY273" s="132">
        <v>44810</v>
      </c>
      <c r="AZ273" s="76">
        <v>2.6</v>
      </c>
      <c r="BA273" s="76">
        <v>19.899999999999999</v>
      </c>
      <c r="BB273" s="76">
        <v>2.5</v>
      </c>
      <c r="BC273" s="76">
        <v>5.0999999999999996</v>
      </c>
      <c r="BD273" s="70">
        <f t="shared" si="704"/>
        <v>4.5</v>
      </c>
      <c r="BE273" s="4" t="str">
        <f t="shared" si="705"/>
        <v>1</v>
      </c>
      <c r="BF273" s="4" t="str">
        <f t="shared" si="706"/>
        <v>1</v>
      </c>
      <c r="BG273" s="4" t="str">
        <f t="shared" si="707"/>
        <v>6</v>
      </c>
      <c r="BH273" s="4" t="str">
        <f t="shared" si="708"/>
        <v>10</v>
      </c>
      <c r="BI273" s="209"/>
      <c r="BJ273" s="212"/>
      <c r="BK273" s="191">
        <v>44810</v>
      </c>
      <c r="BL273" s="192">
        <v>1.5</v>
      </c>
      <c r="BM273" s="192">
        <v>15.4</v>
      </c>
      <c r="BN273" s="192">
        <v>1.7</v>
      </c>
      <c r="BO273" s="192">
        <v>3.53</v>
      </c>
      <c r="BP273" s="193">
        <f t="shared" si="709"/>
        <v>5.5</v>
      </c>
      <c r="BQ273" s="4" t="str">
        <f t="shared" si="710"/>
        <v>1</v>
      </c>
      <c r="BR273" s="4" t="str">
        <f t="shared" si="711"/>
        <v>1</v>
      </c>
      <c r="BS273" s="4" t="str">
        <f t="shared" si="712"/>
        <v>10</v>
      </c>
      <c r="BT273" s="4" t="str">
        <f t="shared" si="713"/>
        <v>10</v>
      </c>
      <c r="BU273" s="209"/>
      <c r="BV273" s="212"/>
      <c r="BW273" s="132">
        <v>44816</v>
      </c>
      <c r="BX273" s="76">
        <v>70.099999999999994</v>
      </c>
      <c r="BY273" s="76">
        <v>47.1</v>
      </c>
      <c r="BZ273" s="76">
        <v>6.8</v>
      </c>
      <c r="CA273" s="76">
        <v>39.6</v>
      </c>
      <c r="CB273" s="70">
        <f t="shared" si="714"/>
        <v>6</v>
      </c>
      <c r="CC273" s="4" t="str">
        <f t="shared" si="715"/>
        <v>10</v>
      </c>
      <c r="CD273" s="4" t="str">
        <f t="shared" si="716"/>
        <v>3</v>
      </c>
      <c r="CE273" s="4" t="str">
        <f t="shared" si="717"/>
        <v>1</v>
      </c>
      <c r="CF273" s="4" t="str">
        <f t="shared" si="718"/>
        <v>10</v>
      </c>
      <c r="CG273" s="209"/>
      <c r="CH273" s="212"/>
      <c r="CI273" s="132">
        <v>44816</v>
      </c>
      <c r="CJ273" s="183" t="s">
        <v>30</v>
      </c>
      <c r="CK273" s="183" t="s">
        <v>30</v>
      </c>
      <c r="CL273" s="183" t="s">
        <v>30</v>
      </c>
      <c r="CM273" s="184" t="s">
        <v>30</v>
      </c>
      <c r="CN273" s="70" t="s">
        <v>30</v>
      </c>
      <c r="CO273" s="4" t="s">
        <v>30</v>
      </c>
      <c r="CP273" s="4" t="s">
        <v>30</v>
      </c>
      <c r="CQ273" s="4" t="s">
        <v>30</v>
      </c>
      <c r="CR273" s="4" t="s">
        <v>30</v>
      </c>
      <c r="CS273" s="209"/>
      <c r="CT273" s="212"/>
      <c r="CU273" s="132">
        <v>44816</v>
      </c>
      <c r="CV273" s="183" t="s">
        <v>30</v>
      </c>
      <c r="CW273" s="183" t="s">
        <v>30</v>
      </c>
      <c r="CX273" s="183" t="s">
        <v>30</v>
      </c>
      <c r="CY273" s="184" t="s">
        <v>30</v>
      </c>
      <c r="CZ273" s="70" t="s">
        <v>30</v>
      </c>
      <c r="DA273" s="4" t="s">
        <v>30</v>
      </c>
      <c r="DB273" s="4" t="s">
        <v>30</v>
      </c>
      <c r="DC273" s="4" t="s">
        <v>30</v>
      </c>
      <c r="DD273" s="4" t="s">
        <v>30</v>
      </c>
      <c r="DE273" s="209"/>
      <c r="DF273" s="212"/>
      <c r="DG273" s="132">
        <v>44816</v>
      </c>
      <c r="DH273" s="71" t="s">
        <v>33</v>
      </c>
      <c r="DI273" s="71" t="s">
        <v>33</v>
      </c>
      <c r="DJ273" s="71" t="s">
        <v>33</v>
      </c>
      <c r="DK273" s="71" t="s">
        <v>33</v>
      </c>
      <c r="DL273" s="70" t="s">
        <v>33</v>
      </c>
      <c r="DM273" s="70" t="s">
        <v>33</v>
      </c>
      <c r="DN273" s="70" t="s">
        <v>33</v>
      </c>
      <c r="DO273" s="70" t="s">
        <v>33</v>
      </c>
      <c r="DP273" s="70" t="s">
        <v>33</v>
      </c>
      <c r="DQ273" s="209"/>
      <c r="DR273" s="212"/>
      <c r="DS273" s="132">
        <v>44816</v>
      </c>
      <c r="DT273" s="185" t="s">
        <v>30</v>
      </c>
      <c r="DU273" s="185" t="s">
        <v>30</v>
      </c>
      <c r="DV273" s="185" t="s">
        <v>30</v>
      </c>
      <c r="DW273" s="185" t="s">
        <v>30</v>
      </c>
      <c r="DX273" s="70" t="s">
        <v>30</v>
      </c>
      <c r="DY273" s="4" t="s">
        <v>30</v>
      </c>
      <c r="DZ273" s="4" t="s">
        <v>30</v>
      </c>
      <c r="EA273" s="4" t="s">
        <v>30</v>
      </c>
      <c r="EB273" s="4" t="s">
        <v>30</v>
      </c>
      <c r="EC273" s="209"/>
      <c r="ED273" s="212"/>
      <c r="EE273" s="132">
        <v>44816</v>
      </c>
      <c r="EF273" s="76">
        <v>13.3</v>
      </c>
      <c r="EG273" s="76">
        <v>14.8</v>
      </c>
      <c r="EH273" s="76">
        <v>8.5</v>
      </c>
      <c r="EI273" s="76">
        <v>10.5</v>
      </c>
      <c r="EJ273" s="70">
        <f t="shared" ref="EJ273:EJ276" si="794">(EK273+EL273+EM273+EN273)/4</f>
        <v>4.5</v>
      </c>
      <c r="EK273" s="4" t="str">
        <f t="shared" ref="EK273:EK274" si="795">IF(EF273&lt;=3,"1",IF(EF273&lt;5,"3",IF(EF273&lt;=15,"6",IF(EF273&gt;15,"10"))))</f>
        <v>6</v>
      </c>
      <c r="EL273" s="4" t="str">
        <f t="shared" ref="EL273:EL274" si="796">IF(EG273&lt;=20,"1",IF(EG273&lt;=49.9,"3",IF(EG273&lt;=100,"6",IF(EG273&gt;100,"10"))))</f>
        <v>1</v>
      </c>
      <c r="EM273" s="4" t="str">
        <f t="shared" ref="EM273:EM274" si="797">IF(EH273&gt;=6.5,"1",IF(EH273&gt;=4.6,"3",IF(EH273&gt;=2,"6",IF(EH273&gt;=0,"10"))))</f>
        <v>1</v>
      </c>
      <c r="EN273" s="4" t="str">
        <f t="shared" ref="EN273:EN274" si="798">IF(EI273&lt;=0.5,"1",IF(EI273&lt;1,"3",IF(EI273&lt;=3,"6",IF(EI273&gt;=3,"10"))))</f>
        <v>10</v>
      </c>
      <c r="EO273" s="209"/>
      <c r="EP273" s="212"/>
      <c r="EQ273" s="132">
        <v>44816</v>
      </c>
      <c r="ER273" s="114" t="s">
        <v>30</v>
      </c>
      <c r="ES273" s="114" t="s">
        <v>30</v>
      </c>
      <c r="ET273" s="114" t="s">
        <v>30</v>
      </c>
      <c r="EU273" s="114" t="s">
        <v>30</v>
      </c>
      <c r="EV273" s="70" t="s">
        <v>30</v>
      </c>
      <c r="EW273" s="4" t="s">
        <v>30</v>
      </c>
      <c r="EX273" s="4" t="s">
        <v>30</v>
      </c>
      <c r="EY273" s="4" t="s">
        <v>30</v>
      </c>
      <c r="EZ273" s="70" t="s">
        <v>30</v>
      </c>
      <c r="FA273" s="209"/>
      <c r="FB273" s="212"/>
      <c r="FC273" s="132">
        <v>44816</v>
      </c>
      <c r="FD273" s="186" t="s">
        <v>30</v>
      </c>
      <c r="FE273" s="186" t="s">
        <v>30</v>
      </c>
      <c r="FF273" s="186" t="s">
        <v>30</v>
      </c>
      <c r="FG273" s="186" t="s">
        <v>30</v>
      </c>
      <c r="FH273" s="70" t="s">
        <v>30</v>
      </c>
      <c r="FI273" s="4" t="s">
        <v>30</v>
      </c>
      <c r="FJ273" s="4" t="s">
        <v>30</v>
      </c>
      <c r="FK273" s="4" t="s">
        <v>30</v>
      </c>
      <c r="FL273" s="4" t="s">
        <v>30</v>
      </c>
      <c r="FM273" s="209"/>
      <c r="FN273" s="212"/>
      <c r="FO273" s="132">
        <v>44816</v>
      </c>
      <c r="FP273" s="76">
        <v>48.2</v>
      </c>
      <c r="FQ273" s="76">
        <v>24.2</v>
      </c>
      <c r="FR273" s="76">
        <v>8.9</v>
      </c>
      <c r="FS273" s="76">
        <v>7.78</v>
      </c>
      <c r="FT273" s="70">
        <f t="shared" si="724"/>
        <v>6</v>
      </c>
      <c r="FU273" s="4" t="str">
        <f t="shared" si="725"/>
        <v>10</v>
      </c>
      <c r="FV273" s="4" t="str">
        <f t="shared" si="726"/>
        <v>3</v>
      </c>
      <c r="FW273" s="4" t="str">
        <f t="shared" si="727"/>
        <v>1</v>
      </c>
      <c r="FX273" s="4" t="str">
        <f t="shared" si="728"/>
        <v>10</v>
      </c>
      <c r="FY273" s="209"/>
      <c r="FZ273" s="212"/>
      <c r="GA273" s="132">
        <v>44816</v>
      </c>
      <c r="GB273" s="189" t="s">
        <v>33</v>
      </c>
      <c r="GC273" s="187" t="s">
        <v>30</v>
      </c>
      <c r="GD273" s="187" t="s">
        <v>30</v>
      </c>
      <c r="GE273" s="188" t="s">
        <v>30</v>
      </c>
      <c r="GF273" s="70" t="s">
        <v>30</v>
      </c>
      <c r="GG273" s="4" t="s">
        <v>30</v>
      </c>
      <c r="GH273" s="4" t="s">
        <v>30</v>
      </c>
      <c r="GI273" s="4" t="s">
        <v>30</v>
      </c>
      <c r="GJ273" s="4" t="s">
        <v>30</v>
      </c>
      <c r="GK273" s="209"/>
      <c r="GL273" s="212"/>
      <c r="GM273" s="132">
        <v>44816</v>
      </c>
      <c r="GN273" s="76">
        <v>10.1</v>
      </c>
      <c r="GO273" s="76">
        <v>24</v>
      </c>
      <c r="GP273" s="76">
        <v>9</v>
      </c>
      <c r="GQ273" s="76">
        <v>5.91</v>
      </c>
      <c r="GR273" s="70">
        <f t="shared" si="729"/>
        <v>5</v>
      </c>
      <c r="GS273" s="4" t="str">
        <f t="shared" si="730"/>
        <v>6</v>
      </c>
      <c r="GT273" s="4" t="str">
        <f t="shared" si="731"/>
        <v>3</v>
      </c>
      <c r="GU273" s="4" t="str">
        <f t="shared" si="732"/>
        <v>1</v>
      </c>
      <c r="GV273" s="4" t="str">
        <f t="shared" si="733"/>
        <v>10</v>
      </c>
      <c r="GW273" s="209"/>
      <c r="GX273" s="212"/>
      <c r="GY273" s="132">
        <v>44816</v>
      </c>
      <c r="GZ273" s="76">
        <v>11.1</v>
      </c>
      <c r="HA273" s="76">
        <v>130</v>
      </c>
      <c r="HB273" s="76">
        <v>7.8</v>
      </c>
      <c r="HC273" s="76">
        <v>5.0599999999999996</v>
      </c>
      <c r="HD273" s="70">
        <f t="shared" si="734"/>
        <v>6.75</v>
      </c>
      <c r="HE273" s="4" t="str">
        <f t="shared" si="735"/>
        <v>6</v>
      </c>
      <c r="HF273" s="4" t="str">
        <f t="shared" si="736"/>
        <v>10</v>
      </c>
      <c r="HG273" s="4" t="str">
        <f t="shared" si="737"/>
        <v>1</v>
      </c>
      <c r="HH273" s="4" t="str">
        <f t="shared" si="738"/>
        <v>10</v>
      </c>
      <c r="HI273" s="209"/>
      <c r="HJ273" s="212"/>
      <c r="HK273" s="132">
        <v>44816</v>
      </c>
      <c r="HL273" s="76">
        <v>8.6999999999999993</v>
      </c>
      <c r="HM273" s="76">
        <v>42.5</v>
      </c>
      <c r="HN273" s="76">
        <v>9.6</v>
      </c>
      <c r="HO273" s="76">
        <v>5.77</v>
      </c>
      <c r="HP273" s="70">
        <f t="shared" si="739"/>
        <v>5</v>
      </c>
      <c r="HQ273" s="4" t="str">
        <f t="shared" si="740"/>
        <v>6</v>
      </c>
      <c r="HR273" s="4" t="str">
        <f t="shared" si="741"/>
        <v>3</v>
      </c>
      <c r="HS273" s="4" t="str">
        <f t="shared" si="742"/>
        <v>1</v>
      </c>
      <c r="HT273" s="4" t="str">
        <f t="shared" si="743"/>
        <v>10</v>
      </c>
    </row>
    <row r="274" spans="1:228" x14ac:dyDescent="0.25">
      <c r="A274" s="209"/>
      <c r="B274" s="212"/>
      <c r="C274" s="132">
        <v>44838</v>
      </c>
      <c r="D274" s="201" t="s">
        <v>30</v>
      </c>
      <c r="E274" s="201" t="s">
        <v>30</v>
      </c>
      <c r="F274" s="201" t="s">
        <v>30</v>
      </c>
      <c r="G274" s="201" t="s">
        <v>33</v>
      </c>
      <c r="H274" s="70" t="s">
        <v>30</v>
      </c>
      <c r="I274" s="202" t="s">
        <v>30</v>
      </c>
      <c r="J274" s="202" t="s">
        <v>30</v>
      </c>
      <c r="K274" s="202" t="s">
        <v>30</v>
      </c>
      <c r="L274" s="202" t="s">
        <v>30</v>
      </c>
      <c r="M274" s="209"/>
      <c r="N274" s="212"/>
      <c r="O274" s="132">
        <v>44838</v>
      </c>
      <c r="P274" s="146">
        <v>1</v>
      </c>
      <c r="Q274" s="144">
        <v>11.2</v>
      </c>
      <c r="R274" s="144">
        <v>7</v>
      </c>
      <c r="S274" s="147">
        <v>0.04</v>
      </c>
      <c r="T274" s="70">
        <f t="shared" ref="T274:T276" si="799">(U274+V274+W274+X274)/4</f>
        <v>1</v>
      </c>
      <c r="U274" s="4" t="str">
        <f t="shared" ref="U274:U276" si="800">IF(P274&lt;=3,"1",IF(P274&lt;5,"3",IF(P274&lt;=15,"6",IF(P274&gt;15,"10"))))</f>
        <v>1</v>
      </c>
      <c r="V274" s="4" t="str">
        <f t="shared" ref="V274:V276" si="801">IF(Q274&lt;=20,"1",IF(Q274&lt;=49.9,"3",IF(Q274&lt;=100,"6",IF(Q274&gt;100,"10"))))</f>
        <v>1</v>
      </c>
      <c r="W274" s="4" t="str">
        <f t="shared" ref="W274:W276" si="802">IF(R274&gt;=6.5,"1",IF(R274&gt;=4.6,"3",IF(R274&gt;=2,"6",IF(R274&gt;=0,"10"))))</f>
        <v>1</v>
      </c>
      <c r="X274" s="4" t="str">
        <f t="shared" ref="X274:X276" si="803">IF(S274&lt;=0.5,"1",IF(S274&lt;1,"3",IF(S274&lt;=3,"6",IF(S274&gt;=3,"10"))))</f>
        <v>1</v>
      </c>
      <c r="Y274" s="209"/>
      <c r="Z274" s="212"/>
      <c r="AA274" s="132">
        <v>44838</v>
      </c>
      <c r="AB274" s="158">
        <v>4.0999999999999996</v>
      </c>
      <c r="AC274" s="159">
        <v>39.4</v>
      </c>
      <c r="AD274" s="159">
        <v>3.8</v>
      </c>
      <c r="AE274" s="160">
        <v>5.81</v>
      </c>
      <c r="AF274" s="70">
        <f t="shared" ref="AF274:AF276" si="804">(AG274+AH274+AI274+AJ274)/4</f>
        <v>5.5</v>
      </c>
      <c r="AG274" s="4" t="str">
        <f t="shared" ref="AG274:AG276" si="805">IF(AB274&lt;=3,"1",IF(AB274&lt;5,"3",IF(AB274&lt;=15,"6",IF(AB274&gt;15,"10"))))</f>
        <v>3</v>
      </c>
      <c r="AH274" s="4" t="str">
        <f t="shared" ref="AH274:AH276" si="806">IF(AC274&lt;=20,"1",IF(AC274&lt;=49.9,"3",IF(AC274&lt;=100,"6",IF(AC274&gt;100,"10"))))</f>
        <v>3</v>
      </c>
      <c r="AI274" s="4" t="str">
        <f t="shared" ref="AI274:AI276" si="807">IF(AD274&gt;=6.5,"1",IF(AD274&gt;=4.6,"3",IF(AD274&gt;=2,"6",IF(AD274&gt;=0,"10"))))</f>
        <v>6</v>
      </c>
      <c r="AJ274" s="4" t="str">
        <f t="shared" ref="AJ274:AJ276" si="808">IF(AE274&lt;=0.5,"1",IF(AE274&lt;1,"3",IF(AE274&lt;=3,"6",IF(AE274&gt;=3,"10"))))</f>
        <v>10</v>
      </c>
      <c r="AK274" s="209"/>
      <c r="AL274" s="212"/>
      <c r="AM274" s="132">
        <v>44838</v>
      </c>
      <c r="AN274" s="146">
        <v>4.9000000000000004</v>
      </c>
      <c r="AO274" s="144">
        <v>40.200000000000003</v>
      </c>
      <c r="AP274" s="144">
        <v>4.7</v>
      </c>
      <c r="AQ274" s="147">
        <v>3.49</v>
      </c>
      <c r="AR274" s="70">
        <v>4.75</v>
      </c>
      <c r="AS274" s="4" t="str">
        <f t="shared" ref="AS274:AS276" si="809">IF(AN274&lt;=3,"1",IF(AN274&lt;5,"3",IF(AN274&lt;=15,"6",IF(AN274&gt;15,"10"))))</f>
        <v>3</v>
      </c>
      <c r="AT274" s="4" t="str">
        <f t="shared" ref="AT274:AT276" si="810">IF(AO274&lt;=20,"1",IF(AO274&lt;=49.9,"3",IF(AO274&lt;=100,"6",IF(AO274&gt;100,"10"))))</f>
        <v>3</v>
      </c>
      <c r="AU274" s="4" t="str">
        <f t="shared" ref="AU274:AU276" si="811">IF(AP274&gt;=6.5,"1",IF(AP274&gt;=4.6,"3",IF(AP274&gt;=2,"6",IF(AP274&gt;=0,"10"))))</f>
        <v>3</v>
      </c>
      <c r="AV274" s="4" t="str">
        <f t="shared" ref="AV274:AV276" si="812">IF(AQ274&lt;=0.5,"1",IF(AQ274&lt;1,"3",IF(AQ274&lt;=3,"6",IF(AQ274&gt;=3,"10"))))</f>
        <v>10</v>
      </c>
      <c r="AW274" s="209"/>
      <c r="AX274" s="212"/>
      <c r="AY274" s="132">
        <v>44838</v>
      </c>
      <c r="AZ274" s="146">
        <v>4.2</v>
      </c>
      <c r="BA274" s="144">
        <v>31</v>
      </c>
      <c r="BB274" s="144">
        <v>4.0999999999999996</v>
      </c>
      <c r="BC274" s="147">
        <v>6.57</v>
      </c>
      <c r="BD274" s="70">
        <v>4.75</v>
      </c>
      <c r="BE274" s="4" t="str">
        <f t="shared" ref="BE274:BE276" si="813">IF(AZ274&lt;=3,"1",IF(AZ274&lt;5,"3",IF(AZ274&lt;=15,"6",IF(AZ274&gt;15,"10"))))</f>
        <v>3</v>
      </c>
      <c r="BF274" s="4" t="str">
        <f t="shared" ref="BF274:BF276" si="814">IF(BA274&lt;=20,"1",IF(BA274&lt;=49.9,"3",IF(BA274&lt;=100,"6",IF(BA274&gt;100,"10"))))</f>
        <v>3</v>
      </c>
      <c r="BG274" s="4" t="str">
        <f t="shared" ref="BG274:BG276" si="815">IF(BB274&gt;=6.5,"1",IF(BB274&gt;=4.6,"3",IF(BB274&gt;=2,"6",IF(BB274&gt;=0,"10"))))</f>
        <v>6</v>
      </c>
      <c r="BH274" s="4" t="str">
        <f t="shared" ref="BH274:BH276" si="816">IF(BC274&lt;=0.5,"1",IF(BC274&lt;1,"3",IF(BC274&lt;=3,"6",IF(BC274&gt;=3,"10"))))</f>
        <v>10</v>
      </c>
      <c r="BI274" s="209"/>
      <c r="BJ274" s="212"/>
      <c r="BK274" s="194">
        <v>44838</v>
      </c>
      <c r="BL274" s="195">
        <v>3.4</v>
      </c>
      <c r="BM274" s="195">
        <v>17.399999999999999</v>
      </c>
      <c r="BN274" s="195">
        <v>1.4</v>
      </c>
      <c r="BO274" s="196">
        <v>3.9</v>
      </c>
      <c r="BP274" s="193">
        <f t="shared" si="709"/>
        <v>6</v>
      </c>
      <c r="BQ274" s="4" t="str">
        <f t="shared" si="710"/>
        <v>3</v>
      </c>
      <c r="BR274" s="4" t="str">
        <f t="shared" si="711"/>
        <v>1</v>
      </c>
      <c r="BS274" s="4" t="str">
        <f t="shared" si="712"/>
        <v>10</v>
      </c>
      <c r="BT274" s="4" t="str">
        <f t="shared" si="713"/>
        <v>10</v>
      </c>
      <c r="BU274" s="209"/>
      <c r="BV274" s="212"/>
      <c r="BW274" s="132">
        <v>44840</v>
      </c>
      <c r="BX274" s="146">
        <v>216</v>
      </c>
      <c r="BY274" s="144">
        <v>420</v>
      </c>
      <c r="BZ274" s="144">
        <v>5.9</v>
      </c>
      <c r="CA274" s="147">
        <v>40.4</v>
      </c>
      <c r="CB274" s="70">
        <f t="shared" si="714"/>
        <v>8.25</v>
      </c>
      <c r="CC274" s="4" t="str">
        <f t="shared" si="715"/>
        <v>10</v>
      </c>
      <c r="CD274" s="4" t="str">
        <f t="shared" si="716"/>
        <v>10</v>
      </c>
      <c r="CE274" s="4" t="str">
        <f t="shared" si="717"/>
        <v>3</v>
      </c>
      <c r="CF274" s="4" t="str">
        <f t="shared" si="718"/>
        <v>10</v>
      </c>
      <c r="CG274" s="209"/>
      <c r="CH274" s="212"/>
      <c r="CI274" s="132">
        <v>44840</v>
      </c>
      <c r="CJ274" s="183" t="s">
        <v>30</v>
      </c>
      <c r="CK274" s="183" t="s">
        <v>30</v>
      </c>
      <c r="CL274" s="183" t="s">
        <v>30</v>
      </c>
      <c r="CM274" s="184" t="s">
        <v>30</v>
      </c>
      <c r="CN274" s="70" t="s">
        <v>30</v>
      </c>
      <c r="CO274" s="4" t="s">
        <v>30</v>
      </c>
      <c r="CP274" s="4" t="s">
        <v>30</v>
      </c>
      <c r="CQ274" s="4" t="s">
        <v>30</v>
      </c>
      <c r="CR274" s="4" t="s">
        <v>30</v>
      </c>
      <c r="CS274" s="209"/>
      <c r="CT274" s="212"/>
      <c r="CU274" s="132">
        <v>44840</v>
      </c>
      <c r="CV274" s="183" t="s">
        <v>30</v>
      </c>
      <c r="CW274" s="183" t="s">
        <v>30</v>
      </c>
      <c r="CX274" s="183" t="s">
        <v>30</v>
      </c>
      <c r="CY274" s="184" t="s">
        <v>30</v>
      </c>
      <c r="CZ274" s="70" t="s">
        <v>30</v>
      </c>
      <c r="DA274" s="4" t="s">
        <v>30</v>
      </c>
      <c r="DB274" s="4" t="s">
        <v>30</v>
      </c>
      <c r="DC274" s="4" t="s">
        <v>30</v>
      </c>
      <c r="DD274" s="4" t="s">
        <v>30</v>
      </c>
      <c r="DE274" s="209"/>
      <c r="DF274" s="212"/>
      <c r="DG274" s="132">
        <v>44840</v>
      </c>
      <c r="DH274" s="71" t="s">
        <v>33</v>
      </c>
      <c r="DI274" s="71" t="s">
        <v>33</v>
      </c>
      <c r="DJ274" s="71" t="s">
        <v>33</v>
      </c>
      <c r="DK274" s="71" t="s">
        <v>33</v>
      </c>
      <c r="DL274" s="70" t="s">
        <v>33</v>
      </c>
      <c r="DM274" s="70" t="s">
        <v>33</v>
      </c>
      <c r="DN274" s="70" t="s">
        <v>33</v>
      </c>
      <c r="DO274" s="70" t="s">
        <v>33</v>
      </c>
      <c r="DP274" s="70" t="s">
        <v>33</v>
      </c>
      <c r="DQ274" s="209"/>
      <c r="DR274" s="212"/>
      <c r="DS274" s="132">
        <v>44840</v>
      </c>
      <c r="DT274" s="185" t="s">
        <v>30</v>
      </c>
      <c r="DU274" s="185" t="s">
        <v>30</v>
      </c>
      <c r="DV274" s="185" t="s">
        <v>30</v>
      </c>
      <c r="DW274" s="185" t="s">
        <v>30</v>
      </c>
      <c r="DX274" s="70" t="s">
        <v>30</v>
      </c>
      <c r="DY274" s="4" t="s">
        <v>30</v>
      </c>
      <c r="DZ274" s="4" t="s">
        <v>30</v>
      </c>
      <c r="EA274" s="4" t="s">
        <v>30</v>
      </c>
      <c r="EB274" s="4" t="s">
        <v>30</v>
      </c>
      <c r="EC274" s="209"/>
      <c r="ED274" s="212"/>
      <c r="EE274" s="132">
        <v>44840</v>
      </c>
      <c r="EF274" s="146">
        <v>14</v>
      </c>
      <c r="EG274" s="144">
        <v>80.3</v>
      </c>
      <c r="EH274" s="144">
        <v>4.8</v>
      </c>
      <c r="EI274" s="147">
        <v>17.8</v>
      </c>
      <c r="EJ274" s="70">
        <f t="shared" si="794"/>
        <v>6.25</v>
      </c>
      <c r="EK274" s="4" t="str">
        <f t="shared" si="795"/>
        <v>6</v>
      </c>
      <c r="EL274" s="4" t="str">
        <f t="shared" si="796"/>
        <v>6</v>
      </c>
      <c r="EM274" s="4" t="str">
        <f t="shared" si="797"/>
        <v>3</v>
      </c>
      <c r="EN274" s="4" t="str">
        <f t="shared" si="798"/>
        <v>10</v>
      </c>
      <c r="EO274" s="209"/>
      <c r="EP274" s="212"/>
      <c r="EQ274" s="132">
        <v>44840</v>
      </c>
      <c r="ER274" s="114" t="s">
        <v>30</v>
      </c>
      <c r="ES274" s="114" t="s">
        <v>30</v>
      </c>
      <c r="ET274" s="114" t="s">
        <v>30</v>
      </c>
      <c r="EU274" s="114" t="s">
        <v>30</v>
      </c>
      <c r="EV274" s="70" t="s">
        <v>30</v>
      </c>
      <c r="EW274" s="4" t="s">
        <v>30</v>
      </c>
      <c r="EX274" s="4" t="s">
        <v>30</v>
      </c>
      <c r="EY274" s="4" t="s">
        <v>30</v>
      </c>
      <c r="EZ274" s="70" t="s">
        <v>30</v>
      </c>
      <c r="FA274" s="209"/>
      <c r="FB274" s="212"/>
      <c r="FC274" s="132">
        <v>44840</v>
      </c>
      <c r="FD274" s="186" t="s">
        <v>30</v>
      </c>
      <c r="FE274" s="186" t="s">
        <v>30</v>
      </c>
      <c r="FF274" s="186" t="s">
        <v>30</v>
      </c>
      <c r="FG274" s="186" t="s">
        <v>30</v>
      </c>
      <c r="FH274" s="70" t="s">
        <v>30</v>
      </c>
      <c r="FI274" s="4" t="s">
        <v>30</v>
      </c>
      <c r="FJ274" s="4" t="s">
        <v>30</v>
      </c>
      <c r="FK274" s="4" t="s">
        <v>30</v>
      </c>
      <c r="FL274" s="4" t="s">
        <v>30</v>
      </c>
      <c r="FM274" s="209"/>
      <c r="FN274" s="212"/>
      <c r="FO274" s="132">
        <v>44840</v>
      </c>
      <c r="FP274" s="146">
        <v>11.6</v>
      </c>
      <c r="FQ274" s="144">
        <v>11</v>
      </c>
      <c r="FR274" s="144">
        <v>5</v>
      </c>
      <c r="FS274" s="147">
        <v>13.6</v>
      </c>
      <c r="FT274" s="70">
        <f t="shared" si="724"/>
        <v>5</v>
      </c>
      <c r="FU274" s="4" t="str">
        <f t="shared" si="725"/>
        <v>6</v>
      </c>
      <c r="FV274" s="4" t="str">
        <f t="shared" si="726"/>
        <v>1</v>
      </c>
      <c r="FW274" s="4" t="str">
        <f t="shared" si="727"/>
        <v>3</v>
      </c>
      <c r="FX274" s="4" t="str">
        <f t="shared" si="728"/>
        <v>10</v>
      </c>
      <c r="FY274" s="209"/>
      <c r="FZ274" s="212"/>
      <c r="GA274" s="132">
        <v>44840</v>
      </c>
      <c r="GB274" s="189" t="s">
        <v>33</v>
      </c>
      <c r="GC274" s="187" t="s">
        <v>30</v>
      </c>
      <c r="GD274" s="187" t="s">
        <v>30</v>
      </c>
      <c r="GE274" s="188" t="s">
        <v>30</v>
      </c>
      <c r="GF274" s="70" t="s">
        <v>30</v>
      </c>
      <c r="GG274" s="4" t="s">
        <v>30</v>
      </c>
      <c r="GH274" s="4" t="s">
        <v>30</v>
      </c>
      <c r="GI274" s="4" t="s">
        <v>30</v>
      </c>
      <c r="GJ274" s="4" t="s">
        <v>30</v>
      </c>
      <c r="GK274" s="209"/>
      <c r="GL274" s="212"/>
      <c r="GM274" s="132">
        <v>44840</v>
      </c>
      <c r="GN274" s="146">
        <v>10.3</v>
      </c>
      <c r="GO274" s="144">
        <v>30.8</v>
      </c>
      <c r="GP274" s="144">
        <v>6.9</v>
      </c>
      <c r="GQ274" s="147">
        <v>4.5999999999999996</v>
      </c>
      <c r="GR274" s="70">
        <f t="shared" si="729"/>
        <v>5</v>
      </c>
      <c r="GS274" s="4" t="str">
        <f t="shared" si="730"/>
        <v>6</v>
      </c>
      <c r="GT274" s="4" t="str">
        <f t="shared" si="731"/>
        <v>3</v>
      </c>
      <c r="GU274" s="4" t="str">
        <f t="shared" si="732"/>
        <v>1</v>
      </c>
      <c r="GV274" s="4" t="str">
        <f t="shared" si="733"/>
        <v>10</v>
      </c>
      <c r="GW274" s="209"/>
      <c r="GX274" s="212"/>
      <c r="GY274" s="132">
        <v>44840</v>
      </c>
      <c r="GZ274" s="146">
        <v>16.2</v>
      </c>
      <c r="HA274" s="144">
        <v>42.9</v>
      </c>
      <c r="HB274" s="144">
        <v>6.1</v>
      </c>
      <c r="HC274" s="147">
        <v>22.8</v>
      </c>
      <c r="HD274" s="70">
        <f t="shared" si="734"/>
        <v>6.5</v>
      </c>
      <c r="HE274" s="4" t="str">
        <f t="shared" si="735"/>
        <v>10</v>
      </c>
      <c r="HF274" s="4" t="str">
        <f t="shared" si="736"/>
        <v>3</v>
      </c>
      <c r="HG274" s="4" t="str">
        <f t="shared" si="737"/>
        <v>3</v>
      </c>
      <c r="HH274" s="4" t="str">
        <f t="shared" si="738"/>
        <v>10</v>
      </c>
      <c r="HI274" s="209"/>
      <c r="HJ274" s="212"/>
      <c r="HK274" s="132">
        <v>44840</v>
      </c>
      <c r="HL274" s="146">
        <v>22.2</v>
      </c>
      <c r="HM274" s="144">
        <v>43.7</v>
      </c>
      <c r="HN274" s="144">
        <v>5.7</v>
      </c>
      <c r="HO274" s="147">
        <v>28</v>
      </c>
      <c r="HP274" s="70">
        <f t="shared" si="739"/>
        <v>6.5</v>
      </c>
      <c r="HQ274" s="4" t="str">
        <f t="shared" si="740"/>
        <v>10</v>
      </c>
      <c r="HR274" s="4" t="str">
        <f t="shared" si="741"/>
        <v>3</v>
      </c>
      <c r="HS274" s="4" t="str">
        <f t="shared" si="742"/>
        <v>3</v>
      </c>
      <c r="HT274" s="4" t="str">
        <f t="shared" si="743"/>
        <v>10</v>
      </c>
    </row>
    <row r="275" spans="1:228" x14ac:dyDescent="0.25">
      <c r="A275" s="209"/>
      <c r="B275" s="212"/>
      <c r="C275" s="200">
        <v>44873</v>
      </c>
      <c r="D275" s="201" t="s">
        <v>30</v>
      </c>
      <c r="E275" s="201" t="s">
        <v>30</v>
      </c>
      <c r="F275" s="201" t="s">
        <v>30</v>
      </c>
      <c r="G275" s="201" t="s">
        <v>81</v>
      </c>
      <c r="H275" s="70" t="s">
        <v>30</v>
      </c>
      <c r="I275" s="4" t="s">
        <v>30</v>
      </c>
      <c r="J275" s="4" t="s">
        <v>30</v>
      </c>
      <c r="K275" s="4" t="s">
        <v>30</v>
      </c>
      <c r="L275" s="4" t="s">
        <v>30</v>
      </c>
      <c r="M275" s="209"/>
      <c r="N275" s="212"/>
      <c r="O275" s="191">
        <v>44873</v>
      </c>
      <c r="P275" s="198">
        <v>1</v>
      </c>
      <c r="Q275" s="198">
        <v>9.8000000000000007</v>
      </c>
      <c r="R275" s="198">
        <v>7.4</v>
      </c>
      <c r="S275" s="199">
        <v>0.05</v>
      </c>
      <c r="T275" s="70">
        <f t="shared" si="799"/>
        <v>1</v>
      </c>
      <c r="U275" s="4" t="str">
        <f t="shared" si="800"/>
        <v>1</v>
      </c>
      <c r="V275" s="4" t="str">
        <f t="shared" si="801"/>
        <v>1</v>
      </c>
      <c r="W275" s="4" t="str">
        <f t="shared" si="802"/>
        <v>1</v>
      </c>
      <c r="X275" s="4" t="str">
        <f t="shared" si="803"/>
        <v>1</v>
      </c>
      <c r="Y275" s="209"/>
      <c r="Z275" s="212"/>
      <c r="AA275" s="191">
        <v>44873</v>
      </c>
      <c r="AB275" s="56">
        <v>1.7</v>
      </c>
      <c r="AC275" s="56">
        <v>18.600000000000001</v>
      </c>
      <c r="AD275" s="56">
        <v>2.4</v>
      </c>
      <c r="AE275" s="56">
        <v>7.27</v>
      </c>
      <c r="AF275" s="70">
        <f t="shared" si="804"/>
        <v>4.5</v>
      </c>
      <c r="AG275" s="4" t="str">
        <f t="shared" si="805"/>
        <v>1</v>
      </c>
      <c r="AH275" s="4" t="str">
        <f t="shared" si="806"/>
        <v>1</v>
      </c>
      <c r="AI275" s="4" t="str">
        <f t="shared" si="807"/>
        <v>6</v>
      </c>
      <c r="AJ275" s="4" t="str">
        <f t="shared" si="808"/>
        <v>10</v>
      </c>
      <c r="AK275" s="209"/>
      <c r="AL275" s="212"/>
      <c r="AM275" s="200">
        <v>44873</v>
      </c>
      <c r="AN275" s="204">
        <v>11.2</v>
      </c>
      <c r="AO275" s="204">
        <v>27.8</v>
      </c>
      <c r="AP275" s="204">
        <v>1.7</v>
      </c>
      <c r="AQ275" s="205">
        <v>5.28</v>
      </c>
      <c r="AR275" s="70">
        <v>6.25</v>
      </c>
      <c r="AS275" s="4" t="str">
        <f t="shared" si="809"/>
        <v>6</v>
      </c>
      <c r="AT275" s="4" t="str">
        <f t="shared" si="810"/>
        <v>3</v>
      </c>
      <c r="AU275" s="4" t="str">
        <f t="shared" si="811"/>
        <v>10</v>
      </c>
      <c r="AV275" s="4" t="str">
        <f t="shared" si="812"/>
        <v>10</v>
      </c>
      <c r="AW275" s="209"/>
      <c r="AX275" s="212"/>
      <c r="AY275" s="191">
        <v>44873</v>
      </c>
      <c r="AZ275" s="198">
        <v>3.7</v>
      </c>
      <c r="BA275" s="198">
        <v>19.600000000000001</v>
      </c>
      <c r="BB275" s="198">
        <v>4.4000000000000004</v>
      </c>
      <c r="BC275" s="199">
        <v>6.48</v>
      </c>
      <c r="BD275" s="70">
        <v>5.5</v>
      </c>
      <c r="BE275" s="4" t="str">
        <f t="shared" si="813"/>
        <v>3</v>
      </c>
      <c r="BF275" s="4" t="str">
        <f t="shared" si="814"/>
        <v>1</v>
      </c>
      <c r="BG275" s="4" t="str">
        <f t="shared" si="815"/>
        <v>6</v>
      </c>
      <c r="BH275" s="4" t="str">
        <f t="shared" si="816"/>
        <v>10</v>
      </c>
      <c r="BI275" s="209"/>
      <c r="BJ275" s="212"/>
      <c r="BK275" s="191">
        <v>44873</v>
      </c>
      <c r="BL275" s="192">
        <v>2.7</v>
      </c>
      <c r="BM275" s="192">
        <v>21.8</v>
      </c>
      <c r="BN275" s="192">
        <v>4</v>
      </c>
      <c r="BO275" s="192">
        <v>3.41</v>
      </c>
      <c r="BP275" s="193">
        <f t="shared" si="709"/>
        <v>5</v>
      </c>
      <c r="BQ275" s="4" t="str">
        <f t="shared" si="710"/>
        <v>1</v>
      </c>
      <c r="BR275" s="4" t="str">
        <f t="shared" si="711"/>
        <v>3</v>
      </c>
      <c r="BS275" s="4" t="str">
        <f t="shared" si="712"/>
        <v>6</v>
      </c>
      <c r="BT275" s="4" t="str">
        <f t="shared" si="713"/>
        <v>10</v>
      </c>
      <c r="BU275" s="209"/>
      <c r="BV275" s="212"/>
      <c r="BW275" s="150">
        <v>44867</v>
      </c>
      <c r="BX275" s="76">
        <v>110</v>
      </c>
      <c r="BY275" s="76">
        <v>556</v>
      </c>
      <c r="BZ275" s="76">
        <v>7.4</v>
      </c>
      <c r="CA275" s="76">
        <v>58.4</v>
      </c>
      <c r="CB275" s="70">
        <f t="shared" si="714"/>
        <v>7.75</v>
      </c>
      <c r="CC275" s="4" t="str">
        <f t="shared" si="715"/>
        <v>10</v>
      </c>
      <c r="CD275" s="4" t="str">
        <f t="shared" si="716"/>
        <v>10</v>
      </c>
      <c r="CE275" s="4" t="str">
        <f t="shared" si="717"/>
        <v>1</v>
      </c>
      <c r="CF275" s="4" t="str">
        <f t="shared" si="718"/>
        <v>10</v>
      </c>
      <c r="CG275" s="209"/>
      <c r="CH275" s="212"/>
      <c r="CI275" s="150">
        <v>44872</v>
      </c>
      <c r="CJ275" s="206" t="s">
        <v>81</v>
      </c>
      <c r="CK275" s="206" t="s">
        <v>81</v>
      </c>
      <c r="CL275" s="206" t="s">
        <v>81</v>
      </c>
      <c r="CM275" s="206" t="s">
        <v>81</v>
      </c>
      <c r="CN275" s="4" t="s">
        <v>30</v>
      </c>
      <c r="CO275" s="4" t="s">
        <v>30</v>
      </c>
      <c r="CP275" s="4" t="s">
        <v>30</v>
      </c>
      <c r="CQ275" s="4" t="s">
        <v>30</v>
      </c>
      <c r="CR275" s="4" t="s">
        <v>30</v>
      </c>
      <c r="CS275" s="209"/>
      <c r="CT275" s="212"/>
      <c r="CU275" s="150">
        <v>44872</v>
      </c>
      <c r="CV275" s="183" t="s">
        <v>30</v>
      </c>
      <c r="CW275" s="183" t="s">
        <v>30</v>
      </c>
      <c r="CX275" s="183" t="s">
        <v>30</v>
      </c>
      <c r="CY275" s="184" t="s">
        <v>30</v>
      </c>
      <c r="CZ275" s="70" t="s">
        <v>30</v>
      </c>
      <c r="DA275" s="4" t="s">
        <v>30</v>
      </c>
      <c r="DB275" s="4" t="s">
        <v>30</v>
      </c>
      <c r="DC275" s="4" t="s">
        <v>30</v>
      </c>
      <c r="DD275" s="4" t="s">
        <v>30</v>
      </c>
      <c r="DE275" s="209"/>
      <c r="DF275" s="212"/>
      <c r="DG275" s="150">
        <v>44872</v>
      </c>
      <c r="DH275" s="71" t="s">
        <v>33</v>
      </c>
      <c r="DI275" s="71" t="s">
        <v>33</v>
      </c>
      <c r="DJ275" s="71" t="s">
        <v>33</v>
      </c>
      <c r="DK275" s="71" t="s">
        <v>33</v>
      </c>
      <c r="DL275" s="70" t="s">
        <v>33</v>
      </c>
      <c r="DM275" s="70" t="s">
        <v>33</v>
      </c>
      <c r="DN275" s="70" t="s">
        <v>33</v>
      </c>
      <c r="DO275" s="70" t="s">
        <v>33</v>
      </c>
      <c r="DP275" s="70" t="s">
        <v>33</v>
      </c>
      <c r="DQ275" s="209"/>
      <c r="DR275" s="212"/>
      <c r="DS275" s="150">
        <v>44872</v>
      </c>
      <c r="DT275" s="185" t="s">
        <v>30</v>
      </c>
      <c r="DU275" s="185" t="s">
        <v>30</v>
      </c>
      <c r="DV275" s="185" t="s">
        <v>30</v>
      </c>
      <c r="DW275" s="185" t="s">
        <v>30</v>
      </c>
      <c r="DX275" s="70" t="s">
        <v>30</v>
      </c>
      <c r="DY275" s="4" t="s">
        <v>30</v>
      </c>
      <c r="DZ275" s="4" t="s">
        <v>30</v>
      </c>
      <c r="EA275" s="4" t="s">
        <v>30</v>
      </c>
      <c r="EB275" s="4" t="s">
        <v>30</v>
      </c>
      <c r="EC275" s="209"/>
      <c r="ED275" s="212"/>
      <c r="EE275" s="150">
        <v>44872</v>
      </c>
      <c r="EF275" s="76">
        <v>15</v>
      </c>
      <c r="EG275" s="76">
        <v>14.5</v>
      </c>
      <c r="EH275" s="76">
        <v>5.8</v>
      </c>
      <c r="EI275" s="76">
        <v>11.7</v>
      </c>
      <c r="EJ275" s="70">
        <f t="shared" si="794"/>
        <v>5</v>
      </c>
      <c r="EK275" s="4" t="str">
        <f>IF(EF275&lt;=3,"1",IF(EF275&lt;5,"3",IF(EF275&lt;=15,"6",IF(EF275&gt;15,"10"))))</f>
        <v>6</v>
      </c>
      <c r="EL275" s="4" t="str">
        <f>IF(EG275&lt;=20,"1",IF(EG275&lt;=49.9,"3",IF(EG275&lt;=100,"6",IF(EG275&gt;100,"10"))))</f>
        <v>1</v>
      </c>
      <c r="EM275" s="4" t="str">
        <f>IF(EH275&gt;=6.5,"1",IF(EH275&gt;=4.6,"3",IF(EH275&gt;=2,"6",IF(EH275&gt;=0,"10"))))</f>
        <v>3</v>
      </c>
      <c r="EN275" s="4" t="str">
        <f>IF(EI275&lt;=0.5,"1",IF(EI275&lt;1,"3",IF(EI275&lt;=3,"6",IF(EI275&gt;=3,"10"))))</f>
        <v>10</v>
      </c>
      <c r="EO275" s="209"/>
      <c r="EP275" s="212"/>
      <c r="EQ275" s="150">
        <v>44872</v>
      </c>
      <c r="ER275" s="114" t="s">
        <v>30</v>
      </c>
      <c r="ES275" s="114" t="s">
        <v>30</v>
      </c>
      <c r="ET275" s="114" t="s">
        <v>30</v>
      </c>
      <c r="EU275" s="114" t="s">
        <v>30</v>
      </c>
      <c r="EV275" s="70" t="s">
        <v>30</v>
      </c>
      <c r="EW275" s="4" t="s">
        <v>30</v>
      </c>
      <c r="EX275" s="4" t="s">
        <v>30</v>
      </c>
      <c r="EY275" s="4" t="s">
        <v>30</v>
      </c>
      <c r="EZ275" s="70" t="s">
        <v>30</v>
      </c>
      <c r="FA275" s="209"/>
      <c r="FB275" s="212"/>
      <c r="FC275" s="150">
        <v>44872</v>
      </c>
      <c r="FD275" s="186" t="s">
        <v>30</v>
      </c>
      <c r="FE275" s="186" t="s">
        <v>30</v>
      </c>
      <c r="FF275" s="186" t="s">
        <v>30</v>
      </c>
      <c r="FG275" s="186" t="s">
        <v>30</v>
      </c>
      <c r="FH275" s="70" t="s">
        <v>30</v>
      </c>
      <c r="FI275" s="4" t="s">
        <v>30</v>
      </c>
      <c r="FJ275" s="4" t="s">
        <v>30</v>
      </c>
      <c r="FK275" s="4" t="s">
        <v>30</v>
      </c>
      <c r="FL275" s="4" t="s">
        <v>30</v>
      </c>
      <c r="FM275" s="209"/>
      <c r="FN275" s="212"/>
      <c r="FO275" s="150">
        <v>44872</v>
      </c>
      <c r="FP275" s="76">
        <v>14.5</v>
      </c>
      <c r="FQ275" s="76">
        <v>35.6</v>
      </c>
      <c r="FR275" s="76">
        <v>6.9</v>
      </c>
      <c r="FS275" s="76">
        <v>10.1</v>
      </c>
      <c r="FT275" s="70">
        <f t="shared" si="724"/>
        <v>5</v>
      </c>
      <c r="FU275" s="4" t="str">
        <f t="shared" si="725"/>
        <v>6</v>
      </c>
      <c r="FV275" s="4" t="str">
        <f t="shared" si="726"/>
        <v>3</v>
      </c>
      <c r="FW275" s="4" t="str">
        <f t="shared" si="727"/>
        <v>1</v>
      </c>
      <c r="FX275" s="4" t="str">
        <f t="shared" si="728"/>
        <v>10</v>
      </c>
      <c r="FY275" s="209"/>
      <c r="FZ275" s="212"/>
      <c r="GA275" s="150">
        <v>44872</v>
      </c>
      <c r="GB275" s="189" t="s">
        <v>33</v>
      </c>
      <c r="GC275" s="187" t="s">
        <v>30</v>
      </c>
      <c r="GD275" s="187" t="s">
        <v>30</v>
      </c>
      <c r="GE275" s="188" t="s">
        <v>30</v>
      </c>
      <c r="GF275" s="70" t="s">
        <v>30</v>
      </c>
      <c r="GG275" s="4" t="s">
        <v>30</v>
      </c>
      <c r="GH275" s="4" t="s">
        <v>30</v>
      </c>
      <c r="GI275" s="4" t="s">
        <v>30</v>
      </c>
      <c r="GJ275" s="4" t="s">
        <v>30</v>
      </c>
      <c r="GK275" s="209"/>
      <c r="GL275" s="212"/>
      <c r="GM275" s="150">
        <v>44872</v>
      </c>
      <c r="GN275" s="76">
        <v>13</v>
      </c>
      <c r="GO275" s="76">
        <v>32.5</v>
      </c>
      <c r="GP275" s="76">
        <v>7.8</v>
      </c>
      <c r="GQ275" s="76">
        <v>6.8</v>
      </c>
      <c r="GR275" s="70">
        <f t="shared" si="729"/>
        <v>5</v>
      </c>
      <c r="GS275" s="4" t="str">
        <f t="shared" si="730"/>
        <v>6</v>
      </c>
      <c r="GT275" s="4" t="str">
        <f t="shared" si="731"/>
        <v>3</v>
      </c>
      <c r="GU275" s="4" t="str">
        <f t="shared" si="732"/>
        <v>1</v>
      </c>
      <c r="GV275" s="4" t="str">
        <f t="shared" si="733"/>
        <v>10</v>
      </c>
      <c r="GW275" s="209"/>
      <c r="GX275" s="212"/>
      <c r="GY275" s="150">
        <v>44872</v>
      </c>
      <c r="GZ275" s="76">
        <v>22.3</v>
      </c>
      <c r="HA275" s="76">
        <v>33.9</v>
      </c>
      <c r="HB275" s="76">
        <v>7.2</v>
      </c>
      <c r="HC275" s="76">
        <v>22.6</v>
      </c>
      <c r="HD275" s="70">
        <f t="shared" si="734"/>
        <v>6</v>
      </c>
      <c r="HE275" s="4" t="str">
        <f t="shared" si="735"/>
        <v>10</v>
      </c>
      <c r="HF275" s="4" t="str">
        <f t="shared" si="736"/>
        <v>3</v>
      </c>
      <c r="HG275" s="4" t="str">
        <f t="shared" si="737"/>
        <v>1</v>
      </c>
      <c r="HH275" s="4" t="str">
        <f t="shared" si="738"/>
        <v>10</v>
      </c>
      <c r="HI275" s="209"/>
      <c r="HJ275" s="212"/>
      <c r="HK275" s="150">
        <v>44872</v>
      </c>
      <c r="HL275" s="76">
        <v>15.6</v>
      </c>
      <c r="HM275" s="76">
        <v>35.9</v>
      </c>
      <c r="HN275" s="76">
        <v>6.6</v>
      </c>
      <c r="HO275" s="76">
        <v>11.7</v>
      </c>
      <c r="HP275" s="70">
        <f t="shared" si="739"/>
        <v>6</v>
      </c>
      <c r="HQ275" s="4" t="str">
        <f t="shared" si="740"/>
        <v>10</v>
      </c>
      <c r="HR275" s="4" t="str">
        <f t="shared" si="741"/>
        <v>3</v>
      </c>
      <c r="HS275" s="4" t="str">
        <f t="shared" si="742"/>
        <v>1</v>
      </c>
      <c r="HT275" s="4" t="str">
        <f t="shared" si="743"/>
        <v>10</v>
      </c>
    </row>
    <row r="276" spans="1:228" ht="17.25" thickBot="1" x14ac:dyDescent="0.3">
      <c r="A276" s="210"/>
      <c r="B276" s="213"/>
      <c r="C276" s="197">
        <v>44897</v>
      </c>
      <c r="D276" s="56">
        <v>1</v>
      </c>
      <c r="E276" s="56">
        <v>6.6</v>
      </c>
      <c r="F276" s="56">
        <v>8.8000000000000007</v>
      </c>
      <c r="G276" s="56">
        <v>0.03</v>
      </c>
      <c r="H276" s="203">
        <f t="shared" ref="H276" si="817">(I276+J276+K276+L276)/4</f>
        <v>1</v>
      </c>
      <c r="I276" s="4" t="str">
        <f t="shared" ref="I276" si="818">IF(D276&lt;=3,"1",IF(D276&lt;5,"3",IF(D276&lt;=15,"6",IF(D276&gt;15,"10"))))</f>
        <v>1</v>
      </c>
      <c r="J276" s="4" t="str">
        <f t="shared" ref="J276" si="819">IF(E276&lt;=20,"1",IF(E276&lt;=49.9,"3",IF(E276&lt;=100,"6",IF(E276&gt;100,"10"))))</f>
        <v>1</v>
      </c>
      <c r="K276" s="4" t="str">
        <f t="shared" ref="K276" si="820">IF(F276&gt;=6.5,"1",IF(F276&gt;=4.6,"3",IF(F276&gt;=2,"6",IF(F276&gt;=0,"10"))))</f>
        <v>1</v>
      </c>
      <c r="L276" s="4" t="str">
        <f t="shared" ref="L276" si="821">IF(G276&lt;=0.5,"1",IF(G276&lt;1,"3",IF(G276&lt;=3,"6",IF(G276&gt;=3,"10"))))</f>
        <v>1</v>
      </c>
      <c r="M276" s="210"/>
      <c r="N276" s="213"/>
      <c r="O276" s="197">
        <v>44897</v>
      </c>
      <c r="P276" s="198">
        <v>1</v>
      </c>
      <c r="Q276" s="198">
        <v>6.3</v>
      </c>
      <c r="R276" s="198">
        <v>8</v>
      </c>
      <c r="S276" s="199">
        <v>0.04</v>
      </c>
      <c r="T276" s="70">
        <f t="shared" si="799"/>
        <v>1</v>
      </c>
      <c r="U276" s="4" t="str">
        <f t="shared" si="800"/>
        <v>1</v>
      </c>
      <c r="V276" s="4" t="str">
        <f t="shared" si="801"/>
        <v>1</v>
      </c>
      <c r="W276" s="4" t="str">
        <f t="shared" si="802"/>
        <v>1</v>
      </c>
      <c r="X276" s="4" t="str">
        <f t="shared" si="803"/>
        <v>1</v>
      </c>
      <c r="Y276" s="210"/>
      <c r="Z276" s="213"/>
      <c r="AA276" s="197">
        <v>44897</v>
      </c>
      <c r="AB276" s="56">
        <v>4.9000000000000004</v>
      </c>
      <c r="AC276" s="56">
        <v>22</v>
      </c>
      <c r="AD276" s="56">
        <v>2.2000000000000002</v>
      </c>
      <c r="AE276" s="56">
        <v>9.3000000000000007</v>
      </c>
      <c r="AF276" s="70">
        <f t="shared" si="804"/>
        <v>5.5</v>
      </c>
      <c r="AG276" s="4" t="str">
        <f t="shared" si="805"/>
        <v>3</v>
      </c>
      <c r="AH276" s="4" t="str">
        <f t="shared" si="806"/>
        <v>3</v>
      </c>
      <c r="AI276" s="4" t="str">
        <f t="shared" si="807"/>
        <v>6</v>
      </c>
      <c r="AJ276" s="4" t="str">
        <f t="shared" si="808"/>
        <v>10</v>
      </c>
      <c r="AK276" s="210"/>
      <c r="AL276" s="213"/>
      <c r="AM276" s="197">
        <v>44897</v>
      </c>
      <c r="AN276" s="204">
        <v>12.9</v>
      </c>
      <c r="AO276" s="204">
        <v>26.6</v>
      </c>
      <c r="AP276" s="204">
        <v>3.4</v>
      </c>
      <c r="AQ276" s="205">
        <v>7.99</v>
      </c>
      <c r="AR276" s="193">
        <f t="shared" ref="AR276" si="822">(AS276+AT276+AU276+AV276)/4</f>
        <v>6.25</v>
      </c>
      <c r="AS276" s="4" t="str">
        <f t="shared" si="809"/>
        <v>6</v>
      </c>
      <c r="AT276" s="4" t="str">
        <f t="shared" si="810"/>
        <v>3</v>
      </c>
      <c r="AU276" s="4" t="str">
        <f t="shared" si="811"/>
        <v>6</v>
      </c>
      <c r="AV276" s="4" t="str">
        <f t="shared" si="812"/>
        <v>10</v>
      </c>
      <c r="AW276" s="210"/>
      <c r="AX276" s="213"/>
      <c r="AY276" s="197">
        <v>44897</v>
      </c>
      <c r="AZ276" s="198">
        <v>4.5</v>
      </c>
      <c r="BA276" s="198">
        <v>15.5</v>
      </c>
      <c r="BB276" s="198">
        <v>3.6</v>
      </c>
      <c r="BC276" s="199">
        <v>6.52</v>
      </c>
      <c r="BD276" s="70">
        <f t="shared" ref="BD276" si="823">(BE276+BF276+BG276+BH276)/4</f>
        <v>5</v>
      </c>
      <c r="BE276" s="4" t="str">
        <f t="shared" si="813"/>
        <v>3</v>
      </c>
      <c r="BF276" s="4" t="str">
        <f t="shared" si="814"/>
        <v>1</v>
      </c>
      <c r="BG276" s="4" t="str">
        <f t="shared" si="815"/>
        <v>6</v>
      </c>
      <c r="BH276" s="4" t="str">
        <f t="shared" si="816"/>
        <v>10</v>
      </c>
      <c r="BI276" s="210"/>
      <c r="BJ276" s="213"/>
      <c r="BK276" s="194">
        <v>44897</v>
      </c>
      <c r="BL276" s="192">
        <v>2.2000000000000002</v>
      </c>
      <c r="BM276" s="192">
        <v>29</v>
      </c>
      <c r="BN276" s="192">
        <v>1.8</v>
      </c>
      <c r="BO276" s="192">
        <v>3.2</v>
      </c>
      <c r="BP276" s="70">
        <f t="shared" si="709"/>
        <v>6</v>
      </c>
      <c r="BQ276" s="4" t="str">
        <f t="shared" si="710"/>
        <v>1</v>
      </c>
      <c r="BR276" s="4" t="str">
        <f t="shared" si="711"/>
        <v>3</v>
      </c>
      <c r="BS276" s="4" t="str">
        <f t="shared" si="712"/>
        <v>10</v>
      </c>
      <c r="BT276" s="4" t="str">
        <f t="shared" si="713"/>
        <v>10</v>
      </c>
      <c r="BU276" s="210"/>
      <c r="BV276" s="213"/>
      <c r="BW276" s="151">
        <v>44896</v>
      </c>
      <c r="BX276" s="76">
        <v>130</v>
      </c>
      <c r="BY276" s="76">
        <v>962</v>
      </c>
      <c r="BZ276" s="76">
        <v>6.2</v>
      </c>
      <c r="CA276" s="76">
        <v>32.4</v>
      </c>
      <c r="CB276" s="70">
        <f t="shared" si="714"/>
        <v>8.25</v>
      </c>
      <c r="CC276" s="4" t="str">
        <f t="shared" si="715"/>
        <v>10</v>
      </c>
      <c r="CD276" s="4" t="str">
        <f t="shared" si="716"/>
        <v>10</v>
      </c>
      <c r="CE276" s="4" t="str">
        <f t="shared" si="717"/>
        <v>3</v>
      </c>
      <c r="CF276" s="4" t="str">
        <f t="shared" si="718"/>
        <v>10</v>
      </c>
      <c r="CG276" s="210"/>
      <c r="CH276" s="213"/>
      <c r="CI276" s="151">
        <v>44896</v>
      </c>
      <c r="CJ276" s="206" t="s">
        <v>81</v>
      </c>
      <c r="CK276" s="206" t="s">
        <v>81</v>
      </c>
      <c r="CL276" s="206" t="s">
        <v>81</v>
      </c>
      <c r="CM276" s="206" t="s">
        <v>81</v>
      </c>
      <c r="CN276" s="4" t="s">
        <v>30</v>
      </c>
      <c r="CO276" s="4" t="s">
        <v>30</v>
      </c>
      <c r="CP276" s="4" t="s">
        <v>30</v>
      </c>
      <c r="CQ276" s="4" t="s">
        <v>30</v>
      </c>
      <c r="CR276" s="4" t="s">
        <v>30</v>
      </c>
      <c r="CS276" s="210"/>
      <c r="CT276" s="213"/>
      <c r="CU276" s="151">
        <v>44896</v>
      </c>
      <c r="CV276" s="183" t="s">
        <v>30</v>
      </c>
      <c r="CW276" s="183" t="s">
        <v>30</v>
      </c>
      <c r="CX276" s="183" t="s">
        <v>30</v>
      </c>
      <c r="CY276" s="184" t="s">
        <v>30</v>
      </c>
      <c r="CZ276" s="70" t="s">
        <v>30</v>
      </c>
      <c r="DA276" s="4" t="s">
        <v>30</v>
      </c>
      <c r="DB276" s="4" t="s">
        <v>30</v>
      </c>
      <c r="DC276" s="4" t="s">
        <v>30</v>
      </c>
      <c r="DD276" s="4" t="s">
        <v>30</v>
      </c>
      <c r="DE276" s="210"/>
      <c r="DF276" s="213"/>
      <c r="DG276" s="151">
        <v>44896</v>
      </c>
      <c r="DH276" s="71" t="s">
        <v>33</v>
      </c>
      <c r="DI276" s="71" t="s">
        <v>33</v>
      </c>
      <c r="DJ276" s="71" t="s">
        <v>33</v>
      </c>
      <c r="DK276" s="71" t="s">
        <v>33</v>
      </c>
      <c r="DL276" s="70" t="s">
        <v>33</v>
      </c>
      <c r="DM276" s="70" t="s">
        <v>33</v>
      </c>
      <c r="DN276" s="70" t="s">
        <v>33</v>
      </c>
      <c r="DO276" s="70" t="s">
        <v>33</v>
      </c>
      <c r="DP276" s="70" t="s">
        <v>33</v>
      </c>
      <c r="DQ276" s="210"/>
      <c r="DR276" s="213"/>
      <c r="DS276" s="151">
        <v>44896</v>
      </c>
      <c r="DT276" s="185" t="s">
        <v>30</v>
      </c>
      <c r="DU276" s="185" t="s">
        <v>30</v>
      </c>
      <c r="DV276" s="185" t="s">
        <v>30</v>
      </c>
      <c r="DW276" s="185" t="s">
        <v>30</v>
      </c>
      <c r="DX276" s="70" t="s">
        <v>30</v>
      </c>
      <c r="DY276" s="4" t="s">
        <v>30</v>
      </c>
      <c r="DZ276" s="4" t="s">
        <v>30</v>
      </c>
      <c r="EA276" s="4" t="s">
        <v>30</v>
      </c>
      <c r="EB276" s="4" t="s">
        <v>30</v>
      </c>
      <c r="EC276" s="210"/>
      <c r="ED276" s="213"/>
      <c r="EE276" s="151">
        <v>44896</v>
      </c>
      <c r="EF276" s="76">
        <v>11.9</v>
      </c>
      <c r="EG276" s="76">
        <v>2.8</v>
      </c>
      <c r="EH276" s="76">
        <v>6.7</v>
      </c>
      <c r="EI276" s="76">
        <v>12.9</v>
      </c>
      <c r="EJ276" s="70">
        <f t="shared" si="794"/>
        <v>4.5</v>
      </c>
      <c r="EK276" s="4" t="str">
        <f t="shared" ref="EK276" si="824">IF(EF276&lt;=3,"1",IF(EF276&lt;5,"3",IF(EF276&lt;=15,"6",IF(EF276&gt;15,"10"))))</f>
        <v>6</v>
      </c>
      <c r="EL276" s="4" t="str">
        <f t="shared" ref="EL276" si="825">IF(EG276&lt;=20,"1",IF(EG276&lt;=49.9,"3",IF(EG276&lt;=100,"6",IF(EG276&gt;100,"10"))))</f>
        <v>1</v>
      </c>
      <c r="EM276" s="4" t="str">
        <f t="shared" ref="EM276" si="826">IF(EH276&gt;=6.5,"1",IF(EH276&gt;=4.6,"3",IF(EH276&gt;=2,"6",IF(EH276&gt;=0,"10"))))</f>
        <v>1</v>
      </c>
      <c r="EN276" s="4" t="str">
        <f t="shared" ref="EN276" si="827">IF(EI276&lt;=0.5,"1",IF(EI276&lt;1,"3",IF(EI276&lt;=3,"6",IF(EI276&gt;=3,"10"))))</f>
        <v>10</v>
      </c>
      <c r="EO276" s="210"/>
      <c r="EP276" s="213"/>
      <c r="EQ276" s="151">
        <v>44896</v>
      </c>
      <c r="ER276" s="114" t="s">
        <v>30</v>
      </c>
      <c r="ES276" s="114" t="s">
        <v>30</v>
      </c>
      <c r="ET276" s="114" t="s">
        <v>30</v>
      </c>
      <c r="EU276" s="114" t="s">
        <v>30</v>
      </c>
      <c r="EV276" s="70" t="s">
        <v>30</v>
      </c>
      <c r="EW276" s="4" t="s">
        <v>30</v>
      </c>
      <c r="EX276" s="4" t="s">
        <v>30</v>
      </c>
      <c r="EY276" s="4" t="s">
        <v>30</v>
      </c>
      <c r="EZ276" s="70" t="s">
        <v>30</v>
      </c>
      <c r="FA276" s="210"/>
      <c r="FB276" s="213"/>
      <c r="FC276" s="151">
        <v>44896</v>
      </c>
      <c r="FD276" s="186" t="s">
        <v>30</v>
      </c>
      <c r="FE276" s="186" t="s">
        <v>30</v>
      </c>
      <c r="FF276" s="186" t="s">
        <v>30</v>
      </c>
      <c r="FG276" s="186" t="s">
        <v>30</v>
      </c>
      <c r="FH276" s="70" t="s">
        <v>30</v>
      </c>
      <c r="FI276" s="4" t="s">
        <v>30</v>
      </c>
      <c r="FJ276" s="4" t="s">
        <v>30</v>
      </c>
      <c r="FK276" s="4" t="s">
        <v>30</v>
      </c>
      <c r="FL276" s="4" t="s">
        <v>30</v>
      </c>
      <c r="FM276" s="210"/>
      <c r="FN276" s="213"/>
      <c r="FO276" s="151">
        <v>44896</v>
      </c>
      <c r="FP276" s="76">
        <v>9.1999999999999993</v>
      </c>
      <c r="FQ276" s="76">
        <v>13</v>
      </c>
      <c r="FR276" s="76">
        <v>7</v>
      </c>
      <c r="FS276" s="76">
        <v>8.0299999999999994</v>
      </c>
      <c r="FT276" s="70">
        <f t="shared" si="724"/>
        <v>4.5</v>
      </c>
      <c r="FU276" s="4" t="str">
        <f t="shared" si="725"/>
        <v>6</v>
      </c>
      <c r="FV276" s="4" t="str">
        <f t="shared" si="726"/>
        <v>1</v>
      </c>
      <c r="FW276" s="4" t="str">
        <f t="shared" si="727"/>
        <v>1</v>
      </c>
      <c r="FX276" s="4" t="str">
        <f t="shared" si="728"/>
        <v>10</v>
      </c>
      <c r="FY276" s="210"/>
      <c r="FZ276" s="213"/>
      <c r="GA276" s="151">
        <v>44896</v>
      </c>
      <c r="GB276" s="189" t="s">
        <v>33</v>
      </c>
      <c r="GC276" s="187" t="s">
        <v>30</v>
      </c>
      <c r="GD276" s="187" t="s">
        <v>30</v>
      </c>
      <c r="GE276" s="188" t="s">
        <v>30</v>
      </c>
      <c r="GF276" s="70" t="s">
        <v>30</v>
      </c>
      <c r="GG276" s="4" t="s">
        <v>30</v>
      </c>
      <c r="GH276" s="4" t="s">
        <v>30</v>
      </c>
      <c r="GI276" s="4" t="s">
        <v>30</v>
      </c>
      <c r="GJ276" s="4" t="s">
        <v>30</v>
      </c>
      <c r="GK276" s="210"/>
      <c r="GL276" s="213"/>
      <c r="GM276" s="151">
        <v>44896</v>
      </c>
      <c r="GN276" s="76">
        <v>13.1</v>
      </c>
      <c r="GO276" s="76">
        <v>18.7</v>
      </c>
      <c r="GP276" s="76">
        <v>6.8</v>
      </c>
      <c r="GQ276" s="76">
        <v>8.77</v>
      </c>
      <c r="GR276" s="70">
        <f t="shared" si="729"/>
        <v>4.5</v>
      </c>
      <c r="GS276" s="4" t="str">
        <f t="shared" si="730"/>
        <v>6</v>
      </c>
      <c r="GT276" s="4" t="str">
        <f t="shared" si="731"/>
        <v>1</v>
      </c>
      <c r="GU276" s="4" t="str">
        <f t="shared" si="732"/>
        <v>1</v>
      </c>
      <c r="GV276" s="4" t="str">
        <f t="shared" si="733"/>
        <v>10</v>
      </c>
      <c r="GW276" s="210"/>
      <c r="GX276" s="213"/>
      <c r="GY276" s="151">
        <v>44896</v>
      </c>
      <c r="GZ276" s="76">
        <v>32.700000000000003</v>
      </c>
      <c r="HA276" s="76">
        <v>15.5</v>
      </c>
      <c r="HB276" s="76">
        <v>5.4</v>
      </c>
      <c r="HC276" s="76">
        <v>21.8</v>
      </c>
      <c r="HD276" s="70">
        <f t="shared" si="734"/>
        <v>6</v>
      </c>
      <c r="HE276" s="4" t="str">
        <f t="shared" si="735"/>
        <v>10</v>
      </c>
      <c r="HF276" s="4" t="str">
        <f t="shared" si="736"/>
        <v>1</v>
      </c>
      <c r="HG276" s="4" t="str">
        <f t="shared" si="737"/>
        <v>3</v>
      </c>
      <c r="HH276" s="4" t="str">
        <f t="shared" si="738"/>
        <v>10</v>
      </c>
      <c r="HI276" s="210"/>
      <c r="HJ276" s="213"/>
      <c r="HK276" s="151">
        <v>44896</v>
      </c>
      <c r="HL276" s="76">
        <v>32.5</v>
      </c>
      <c r="HM276" s="76">
        <v>16.2</v>
      </c>
      <c r="HN276" s="76">
        <v>6</v>
      </c>
      <c r="HO276" s="76">
        <v>26.2</v>
      </c>
      <c r="HP276" s="70">
        <f t="shared" si="739"/>
        <v>6</v>
      </c>
      <c r="HQ276" s="4" t="str">
        <f t="shared" si="740"/>
        <v>10</v>
      </c>
      <c r="HR276" s="4" t="str">
        <f t="shared" si="741"/>
        <v>1</v>
      </c>
      <c r="HS276" s="4" t="str">
        <f t="shared" si="742"/>
        <v>3</v>
      </c>
      <c r="HT276" s="4" t="str">
        <f t="shared" si="743"/>
        <v>10</v>
      </c>
    </row>
    <row r="277" spans="1:228" ht="18" thickTop="1" thickBot="1" x14ac:dyDescent="0.3">
      <c r="A277" s="15">
        <v>111</v>
      </c>
      <c r="B277" s="10" t="s">
        <v>21</v>
      </c>
      <c r="C277" s="65" t="s">
        <v>51</v>
      </c>
      <c r="D277" s="14">
        <f>AVERAGE(D265:D276)</f>
        <v>1.0666666666666667</v>
      </c>
      <c r="E277" s="14">
        <f>AVERAGE(E265:E276)</f>
        <v>12.233333333333334</v>
      </c>
      <c r="F277" s="14">
        <f>AVERAGE(F265:F276)</f>
        <v>8.7000000000000011</v>
      </c>
      <c r="G277" s="14">
        <f>AVERAGE(G265:G276)</f>
        <v>3.3333333333333333E-2</v>
      </c>
      <c r="H277" s="13">
        <f>AVERAGE(H265:H276)</f>
        <v>1</v>
      </c>
      <c r="I277" s="12" t="str">
        <f>IF(D277&lt;3,"1",IF(D277&lt;5,"3",IF(D277&lt;=15,"6",IF(D277&gt;15,"10"))))</f>
        <v>1</v>
      </c>
      <c r="J277" s="12" t="str">
        <f>IF(E277&lt;20,"1",IF(E277&lt;=49,"3",IF(E277&lt;=100,"6",IF(E277&gt;100,"10"))))</f>
        <v>1</v>
      </c>
      <c r="K277" s="12" t="str">
        <f>IF(F277&gt;6.5,"1",IF(F277&gt;=4.6,"3",IF(F277&gt;=2,"6",IF(F277&gt;=0,"10"))))</f>
        <v>1</v>
      </c>
      <c r="L277" s="12" t="str">
        <f>IF(G277&lt;0.5,"1",IF(G277&lt;1,"3",IF(G277&lt;=3,"6",IF(G277&gt;=3,"10"))))</f>
        <v>1</v>
      </c>
      <c r="M277" s="15">
        <v>111</v>
      </c>
      <c r="N277" s="10" t="s">
        <v>21</v>
      </c>
      <c r="O277" s="65" t="s">
        <v>51</v>
      </c>
      <c r="P277" s="14">
        <f>AVERAGE(P265:P276)</f>
        <v>1.2</v>
      </c>
      <c r="Q277" s="14">
        <f>AVERAGE(Q265:Q276)</f>
        <v>22.950000000000003</v>
      </c>
      <c r="R277" s="14">
        <f>AVERAGE(R265:R276)</f>
        <v>7.7500000000000009</v>
      </c>
      <c r="S277" s="14">
        <f>AVERAGE(S265:S276)</f>
        <v>5.8333333333333348E-2</v>
      </c>
      <c r="T277" s="13">
        <f>AVERAGE(T265:T276)</f>
        <v>1.2708333333333333</v>
      </c>
      <c r="U277" s="12" t="str">
        <f>IF(P277&lt;3,"1",IF(P277&lt;5,"3",IF(P277&lt;=15,"6",IF(P277&gt;15,"10"))))</f>
        <v>1</v>
      </c>
      <c r="V277" s="12" t="str">
        <f>IF(Q277&lt;20,"1",IF(Q277&lt;=49,"3",IF(Q277&lt;=100,"6",IF(Q277&gt;100,"10"))))</f>
        <v>3</v>
      </c>
      <c r="W277" s="12" t="str">
        <f>IF(R277&gt;6.5,"1",IF(R277&gt;=4.6,"3",IF(R277&gt;=2,"6",IF(R277&gt;=0,"10"))))</f>
        <v>1</v>
      </c>
      <c r="X277" s="12" t="str">
        <f>IF(S277&lt;0.5,"1",IF(S277&lt;1,"3",IF(S277&lt;=3,"6",IF(S277&gt;=3,"10"))))</f>
        <v>1</v>
      </c>
      <c r="Y277" s="15">
        <v>111</v>
      </c>
      <c r="Z277" s="10" t="s">
        <v>21</v>
      </c>
      <c r="AA277" s="65" t="s">
        <v>51</v>
      </c>
      <c r="AB277" s="14">
        <f>AVERAGE(AB265:AB276)</f>
        <v>3.3300000000000005</v>
      </c>
      <c r="AC277" s="14">
        <f>AVERAGE(AC265:AC276)</f>
        <v>62.42</v>
      </c>
      <c r="AD277" s="14">
        <f>AVERAGE(AD265:AD276)</f>
        <v>2.91</v>
      </c>
      <c r="AE277" s="14">
        <f>AVERAGE(AE265:AE276)</f>
        <v>5.903999999999999</v>
      </c>
      <c r="AF277" s="13">
        <f>AVERAGE(AF265:AF276)</f>
        <v>5.4749999999999996</v>
      </c>
      <c r="AG277" s="12" t="str">
        <f>IF(AB277&lt;3,"1",IF(AB277&lt;5,"3",IF(AB277&lt;=15,"6",IF(AB277&gt;15,"10"))))</f>
        <v>3</v>
      </c>
      <c r="AH277" s="12" t="str">
        <f>IF(AC277&lt;20,"1",IF(AC277&lt;=49,"3",IF(AC277&lt;=100,"6",IF(AC277&gt;100,"10"))))</f>
        <v>6</v>
      </c>
      <c r="AI277" s="12" t="str">
        <f>IF(AD277&gt;6.5,"1",IF(AD277&gt;=4.6,"3",IF(AD277&gt;=2,"6",IF(AD277&gt;=0,"10"))))</f>
        <v>6</v>
      </c>
      <c r="AJ277" s="12" t="str">
        <f>IF(AE277&lt;0.5,"1",IF(AE277&lt;1,"3",IF(AE277&lt;=3,"6",IF(AE277&gt;=3,"10"))))</f>
        <v>10</v>
      </c>
      <c r="AK277" s="15">
        <v>111</v>
      </c>
      <c r="AL277" s="10" t="s">
        <v>21</v>
      </c>
      <c r="AM277" s="65" t="s">
        <v>51</v>
      </c>
      <c r="AN277" s="14">
        <f>AVERAGE(AN265:AN276)</f>
        <v>9.9750000000000014</v>
      </c>
      <c r="AO277" s="14">
        <f>AVERAGE(AO265:AO276)</f>
        <v>108.14999999999999</v>
      </c>
      <c r="AP277" s="14">
        <f>AVERAGE(AP265:AP276)</f>
        <v>3.4750000000000001</v>
      </c>
      <c r="AQ277" s="14">
        <f>AVERAGE(AQ265:AQ276)</f>
        <v>5.4008333333333338</v>
      </c>
      <c r="AR277" s="13">
        <f>AVERAGE(AR265:AR276)</f>
        <v>6.3125</v>
      </c>
      <c r="AS277" s="12" t="str">
        <f>IF(AN277&lt;3,"1",IF(AN277&lt;5,"3",IF(AN277&lt;=15,"6",IF(AN277&gt;15,"10"))))</f>
        <v>6</v>
      </c>
      <c r="AT277" s="12" t="str">
        <f>IF(AO277&lt;20,"1",IF(AO277&lt;=49,"3",IF(AO277&lt;=100,"6",IF(AO277&gt;100,"10"))))</f>
        <v>10</v>
      </c>
      <c r="AU277" s="12" t="str">
        <f>IF(AP277&gt;6.5,"1",IF(AP277&gt;=4.6,"3",IF(AP277&gt;=2,"6",IF(AP277&gt;=0,"10"))))</f>
        <v>6</v>
      </c>
      <c r="AV277" s="12" t="str">
        <f>IF(AQ277&lt;0.5,"1",IF(AQ277&lt;1,"3",IF(AQ277&lt;=3,"6",IF(AQ277&gt;=3,"10"))))</f>
        <v>10</v>
      </c>
      <c r="AW277" s="15">
        <v>111</v>
      </c>
      <c r="AX277" s="10" t="s">
        <v>21</v>
      </c>
      <c r="AY277" s="65" t="s">
        <v>51</v>
      </c>
      <c r="AZ277" s="14">
        <f>AVERAGE(AZ265:AZ276)</f>
        <v>4.8583333333333343</v>
      </c>
      <c r="BA277" s="14">
        <f>AVERAGE(BA265:BA276)</f>
        <v>25.241666666666664</v>
      </c>
      <c r="BB277" s="14">
        <f>AVERAGE(BB265:BB276)</f>
        <v>4.3750000000000009</v>
      </c>
      <c r="BC277" s="14">
        <f>AVERAGE(BC265:BC276)</f>
        <v>5.7575000000000003</v>
      </c>
      <c r="BD277" s="13">
        <f>AVERAGE(BD265:BD276)</f>
        <v>5.041666666666667</v>
      </c>
      <c r="BE277" s="12" t="str">
        <f>IF(AZ277&lt;3,"1",IF(AZ277&lt;5,"3",IF(AZ277&lt;=15,"6",IF(AZ277&gt;15,"10"))))</f>
        <v>3</v>
      </c>
      <c r="BF277" s="12" t="str">
        <f>IF(BA277&lt;20,"1",IF(BA277&lt;=49,"3",IF(BA277&lt;=100,"6",IF(BA277&gt;100,"10"))))</f>
        <v>3</v>
      </c>
      <c r="BG277" s="12" t="str">
        <f>IF(BB277&gt;6.5,"1",IF(BB277&gt;=4.6,"3",IF(BB277&gt;=2,"6",IF(BB277&gt;=0,"10"))))</f>
        <v>6</v>
      </c>
      <c r="BH277" s="12" t="str">
        <f>IF(BC277&lt;0.5,"1",IF(BC277&lt;1,"3",IF(BC277&lt;=3,"6",IF(BC277&gt;=3,"10"))))</f>
        <v>10</v>
      </c>
      <c r="BI277" s="15">
        <v>111</v>
      </c>
      <c r="BJ277" s="10" t="s">
        <v>21</v>
      </c>
      <c r="BK277" s="65" t="s">
        <v>51</v>
      </c>
      <c r="BL277" s="14">
        <f>AVERAGE(BL265:BL276)</f>
        <v>3.9250000000000003</v>
      </c>
      <c r="BM277" s="14">
        <f>AVERAGE(BM265:BM276)</f>
        <v>20.658333333333335</v>
      </c>
      <c r="BN277" s="14">
        <f>AVERAGE(BN265:BN276)</f>
        <v>3.2166666666666668</v>
      </c>
      <c r="BO277" s="14">
        <f>AVERAGE(BO265:BO276)</f>
        <v>3.8624999999999994</v>
      </c>
      <c r="BP277" s="13">
        <f>AVERAGE(BP265:BP276)</f>
        <v>5.3125</v>
      </c>
      <c r="BQ277" s="12" t="str">
        <f>IF(BL277&lt;3,"1",IF(BL277&lt;5,"3",IF(BL277&lt;=15,"6",IF(BL277&gt;15,"10"))))</f>
        <v>3</v>
      </c>
      <c r="BR277" s="12" t="str">
        <f>IF(BM277&lt;20,"1",IF(BM277&lt;=49,"3",IF(BM277&lt;=100,"6",IF(BM277&gt;100,"10"))))</f>
        <v>3</v>
      </c>
      <c r="BS277" s="12" t="str">
        <f>IF(BN277&gt;6.5,"1",IF(BN277&gt;=4.6,"3",IF(BN277&gt;=2,"6",IF(BN277&gt;=0,"10"))))</f>
        <v>6</v>
      </c>
      <c r="BT277" s="12" t="str">
        <f>IF(BO277&lt;0.5,"1",IF(BO277&lt;1,"3",IF(BO277&lt;=3,"6",IF(BO277&gt;=3,"10"))))</f>
        <v>10</v>
      </c>
      <c r="BU277" s="15">
        <v>111</v>
      </c>
      <c r="BV277" s="10" t="s">
        <v>21</v>
      </c>
      <c r="BW277" s="65" t="s">
        <v>51</v>
      </c>
      <c r="BX277" s="14">
        <f>AVERAGE(BX265:BX276)</f>
        <v>63.008333333333333</v>
      </c>
      <c r="BY277" s="14">
        <f>AVERAGE(BY265:BY276)</f>
        <v>211.30000000000004</v>
      </c>
      <c r="BZ277" s="14">
        <f>AVERAGE(BZ265:BZ276)</f>
        <v>6.458333333333333</v>
      </c>
      <c r="CA277" s="14">
        <f>AVERAGE(CA265:CA276)</f>
        <v>24.534166666666664</v>
      </c>
      <c r="CB277" s="13">
        <f>AVERAGE(CB265:CB276)</f>
        <v>6.708333333333333</v>
      </c>
      <c r="CC277" s="12" t="str">
        <f>IF(BX277&lt;3,"1",IF(BX277&lt;5,"3",IF(BX277&lt;=15,"6",IF(BX277&gt;15,"10"))))</f>
        <v>10</v>
      </c>
      <c r="CD277" s="12" t="str">
        <f>IF(BY277&lt;20,"1",IF(BY277&lt;=49,"3",IF(BY277&lt;=100,"6",IF(BY277&gt;100,"10"))))</f>
        <v>10</v>
      </c>
      <c r="CE277" s="12" t="str">
        <f>IF(BZ277&gt;6.5,"1",IF(BZ277&gt;=4.6,"3",IF(BZ277&gt;=2,"6",IF(BZ277&gt;=0,"10"))))</f>
        <v>3</v>
      </c>
      <c r="CF277" s="12" t="str">
        <f>IF(CA277&lt;0.5,"1",IF(CA277&lt;1,"3",IF(CA277&lt;=3,"6",IF(CA277&gt;=3,"10"))))</f>
        <v>10</v>
      </c>
      <c r="CG277" s="15">
        <v>111</v>
      </c>
      <c r="CH277" s="10" t="s">
        <v>21</v>
      </c>
      <c r="CI277" s="65" t="s">
        <v>51</v>
      </c>
      <c r="CJ277" s="14" t="e">
        <f>AVERAGE(CJ265:CJ276)</f>
        <v>#DIV/0!</v>
      </c>
      <c r="CK277" s="14" t="e">
        <f>AVERAGE(CK265:CK276)</f>
        <v>#DIV/0!</v>
      </c>
      <c r="CL277" s="14" t="e">
        <f>AVERAGE(CL265:CL276)</f>
        <v>#DIV/0!</v>
      </c>
      <c r="CM277" s="14" t="e">
        <f>AVERAGE(CM265:CM276)</f>
        <v>#DIV/0!</v>
      </c>
      <c r="CN277" s="13" t="e">
        <f>AVERAGE(CN265:CN276)</f>
        <v>#DIV/0!</v>
      </c>
      <c r="CO277" s="12" t="e">
        <f>IF(CJ277&lt;3,"1",IF(CJ277&lt;5,"3",IF(CJ277&lt;=15,"6",IF(CJ277&gt;15,"10"))))</f>
        <v>#DIV/0!</v>
      </c>
      <c r="CP277" s="12" t="e">
        <f>IF(CK277&lt;20,"1",IF(CK277&lt;=49,"3",IF(CK277&lt;=100,"6",IF(CK277&gt;100,"10"))))</f>
        <v>#DIV/0!</v>
      </c>
      <c r="CQ277" s="12" t="e">
        <f>IF(CL277&gt;6.5,"1",IF(CL277&gt;=4.6,"3",IF(CL277&gt;=2,"6",IF(CL277&gt;=0,"10"))))</f>
        <v>#DIV/0!</v>
      </c>
      <c r="CR277" s="12" t="e">
        <f>IF(CM277&lt;0.5,"1",IF(CM277&lt;1,"3",IF(CM277&lt;=3,"6",IF(CM277&gt;=3,"10"))))</f>
        <v>#DIV/0!</v>
      </c>
      <c r="CS277" s="15">
        <v>111</v>
      </c>
      <c r="CT277" s="10" t="s">
        <v>21</v>
      </c>
      <c r="CU277" s="65" t="s">
        <v>51</v>
      </c>
      <c r="CV277" s="14" t="e">
        <f>AVERAGE(CV265:CV276)</f>
        <v>#DIV/0!</v>
      </c>
      <c r="CW277" s="14" t="e">
        <f>AVERAGE(CW265:CW276)</f>
        <v>#DIV/0!</v>
      </c>
      <c r="CX277" s="14" t="e">
        <f>AVERAGE(CX265:CX276)</f>
        <v>#DIV/0!</v>
      </c>
      <c r="CY277" s="14" t="e">
        <f>AVERAGE(CY265:CY276)</f>
        <v>#DIV/0!</v>
      </c>
      <c r="CZ277" s="13" t="e">
        <f>AVERAGE(CZ265:CZ276)</f>
        <v>#DIV/0!</v>
      </c>
      <c r="DA277" s="12" t="e">
        <f>IF(CV277&lt;3,"1",IF(CV277&lt;5,"3",IF(CV277&lt;=15,"6",IF(CV277&gt;15,"10"))))</f>
        <v>#DIV/0!</v>
      </c>
      <c r="DB277" s="12" t="e">
        <f>IF(CW277&lt;20,"1",IF(CW277&lt;=49,"3",IF(CW277&lt;=100,"6",IF(CW277&gt;100,"10"))))</f>
        <v>#DIV/0!</v>
      </c>
      <c r="DC277" s="12" t="e">
        <f>IF(CX277&gt;6.5,"1",IF(CX277&gt;=4.6,"3",IF(CX277&gt;=2,"6",IF(CX277&gt;=0,"10"))))</f>
        <v>#DIV/0!</v>
      </c>
      <c r="DD277" s="12" t="e">
        <f>IF(CY277&lt;0.5,"1",IF(CY277&lt;1,"3",IF(CY277&lt;=3,"6",IF(CY277&gt;=3,"10"))))</f>
        <v>#DIV/0!</v>
      </c>
      <c r="DE277" s="15">
        <v>111</v>
      </c>
      <c r="DF277" s="10" t="s">
        <v>21</v>
      </c>
      <c r="DG277" s="65" t="s">
        <v>51</v>
      </c>
      <c r="DH277" s="14" t="e">
        <f>AVERAGE(DH265:DH276)</f>
        <v>#DIV/0!</v>
      </c>
      <c r="DI277" s="14" t="e">
        <f>AVERAGE(DI265:DI276)</f>
        <v>#DIV/0!</v>
      </c>
      <c r="DJ277" s="14" t="e">
        <f>AVERAGE(DJ265:DJ276)</f>
        <v>#DIV/0!</v>
      </c>
      <c r="DK277" s="14" t="e">
        <f>AVERAGE(DK265:DK276)</f>
        <v>#DIV/0!</v>
      </c>
      <c r="DL277" s="13" t="e">
        <f>AVERAGE(DL265:DL276)</f>
        <v>#DIV/0!</v>
      </c>
      <c r="DM277" s="12" t="e">
        <f>IF(DH277&lt;3,"1",IF(DH277&lt;5,"3",IF(DH277&lt;=15,"6",IF(DH277&gt;15,"10"))))</f>
        <v>#DIV/0!</v>
      </c>
      <c r="DN277" s="12" t="e">
        <f>IF(DI277&lt;20,"1",IF(DI277&lt;=49,"3",IF(DI277&lt;=100,"6",IF(DI277&gt;100,"10"))))</f>
        <v>#DIV/0!</v>
      </c>
      <c r="DO277" s="12" t="e">
        <f>IF(DJ277&gt;6.5,"1",IF(DJ277&gt;=4.6,"3",IF(DJ277&gt;=2,"6",IF(DJ277&gt;=0,"10"))))</f>
        <v>#DIV/0!</v>
      </c>
      <c r="DP277" s="12" t="e">
        <f>IF(DK277&lt;0.5,"1",IF(DK277&lt;1,"3",IF(DK277&lt;=3,"6",IF(DK277&gt;=3,"10"))))</f>
        <v>#DIV/0!</v>
      </c>
      <c r="DQ277" s="15">
        <v>111</v>
      </c>
      <c r="DR277" s="10" t="s">
        <v>21</v>
      </c>
      <c r="DS277" s="65" t="s">
        <v>51</v>
      </c>
      <c r="DT277" s="14" t="e">
        <f>AVERAGE(DT265:DT276)</f>
        <v>#DIV/0!</v>
      </c>
      <c r="DU277" s="14" t="e">
        <f>AVERAGE(DU265:DU276)</f>
        <v>#DIV/0!</v>
      </c>
      <c r="DV277" s="14" t="e">
        <f>AVERAGE(DV265:DV276)</f>
        <v>#DIV/0!</v>
      </c>
      <c r="DW277" s="14" t="e">
        <f>AVERAGE(DW265:DW276)</f>
        <v>#DIV/0!</v>
      </c>
      <c r="DX277" s="13" t="e">
        <f>AVERAGE(DX265:DX276)</f>
        <v>#DIV/0!</v>
      </c>
      <c r="DY277" s="12" t="e">
        <f>IF(DT277&lt;3,"1",IF(DT277&lt;5,"3",IF(DT277&lt;=15,"6",IF(DT277&gt;15,"10"))))</f>
        <v>#DIV/0!</v>
      </c>
      <c r="DZ277" s="12" t="e">
        <f>IF(DU277&lt;20,"1",IF(DU277&lt;=49,"3",IF(DU277&lt;=100,"6",IF(DU277&gt;100,"10"))))</f>
        <v>#DIV/0!</v>
      </c>
      <c r="EA277" s="12" t="e">
        <f>IF(DV277&gt;6.5,"1",IF(DV277&gt;=4.6,"3",IF(DV277&gt;=2,"6",IF(DV277&gt;=0,"10"))))</f>
        <v>#DIV/0!</v>
      </c>
      <c r="EB277" s="12" t="e">
        <f>IF(DW277&lt;0.5,"1",IF(DW277&lt;1,"3",IF(DW277&lt;=3,"6",IF(DW277&gt;=3,"10"))))</f>
        <v>#DIV/0!</v>
      </c>
      <c r="EC277" s="15">
        <v>111</v>
      </c>
      <c r="ED277" s="10" t="s">
        <v>21</v>
      </c>
      <c r="EE277" s="65" t="s">
        <v>51</v>
      </c>
      <c r="EF277" s="14">
        <f>AVERAGE(EF265:EF276)</f>
        <v>17.408333333333335</v>
      </c>
      <c r="EG277" s="14">
        <f>AVERAGE(EG265:EG276)</f>
        <v>46.80833333333333</v>
      </c>
      <c r="EH277" s="14">
        <f>AVERAGE(EH265:EH276)</f>
        <v>6.2249999999999988</v>
      </c>
      <c r="EI277" s="14">
        <f>AVERAGE(EI265:EI276)</f>
        <v>13.938333333333333</v>
      </c>
      <c r="EJ277" s="13">
        <f>AVERAGE(EJ265:EJ276)</f>
        <v>5.583333333333333</v>
      </c>
      <c r="EK277" s="12" t="str">
        <f>IF(EF277&lt;3,"1",IF(EF277&lt;5,"3",IF(EF277&lt;=15,"6",IF(EF277&gt;15,"10"))))</f>
        <v>10</v>
      </c>
      <c r="EL277" s="12" t="str">
        <f>IF(EG277&lt;20,"1",IF(EG277&lt;=49,"3",IF(EG277&lt;=100,"6",IF(EG277&gt;100,"10"))))</f>
        <v>3</v>
      </c>
      <c r="EM277" s="12" t="str">
        <f>IF(EH277&gt;6.5,"1",IF(EH277&gt;=4.6,"3",IF(EH277&gt;=2,"6",IF(EH277&gt;=0,"10"))))</f>
        <v>3</v>
      </c>
      <c r="EN277" s="12" t="str">
        <f>IF(EI277&lt;0.5,"1",IF(EI277&lt;1,"3",IF(EI277&lt;=3,"6",IF(EI277&gt;=3,"10"))))</f>
        <v>10</v>
      </c>
      <c r="EO277" s="15">
        <v>111</v>
      </c>
      <c r="EP277" s="10" t="s">
        <v>21</v>
      </c>
      <c r="EQ277" s="65" t="s">
        <v>51</v>
      </c>
      <c r="ER277" s="14" t="e">
        <f>AVERAGE(ER265:ER276)</f>
        <v>#DIV/0!</v>
      </c>
      <c r="ES277" s="14" t="e">
        <f>AVERAGE(ES265:ES276)</f>
        <v>#DIV/0!</v>
      </c>
      <c r="ET277" s="14" t="e">
        <f>AVERAGE(ET265:ET276)</f>
        <v>#DIV/0!</v>
      </c>
      <c r="EU277" s="14" t="e">
        <f>AVERAGE(EU265:EU276)</f>
        <v>#DIV/0!</v>
      </c>
      <c r="EV277" s="13" t="e">
        <f>AVERAGE(EV265:EV276)</f>
        <v>#DIV/0!</v>
      </c>
      <c r="EW277" s="12" t="e">
        <f>IF(ER277&lt;3,"1",IF(ER277&lt;5,"3",IF(ER277&lt;=15,"6",IF(ER277&gt;15,"10"))))</f>
        <v>#DIV/0!</v>
      </c>
      <c r="EX277" s="12" t="e">
        <f>IF(ES277&lt;20,"1",IF(ES277&lt;=49,"3",IF(ES277&lt;=100,"6",IF(ES277&gt;100,"10"))))</f>
        <v>#DIV/0!</v>
      </c>
      <c r="EY277" s="12" t="e">
        <f>IF(ET277&gt;6.5,"1",IF(ET277&gt;=4.6,"3",IF(ET277&gt;=2,"6",IF(ET277&gt;=0,"10"))))</f>
        <v>#DIV/0!</v>
      </c>
      <c r="EZ277" s="12" t="e">
        <f>IF(EU277&lt;0.5,"1",IF(EU277&lt;1,"3",IF(EU277&lt;=3,"6",IF(EU277&gt;=3,"10"))))</f>
        <v>#DIV/0!</v>
      </c>
      <c r="FA277" s="15">
        <v>111</v>
      </c>
      <c r="FB277" s="10" t="s">
        <v>21</v>
      </c>
      <c r="FC277" s="65" t="s">
        <v>51</v>
      </c>
      <c r="FD277" s="14" t="e">
        <f>AVERAGE(FD265:FD276)</f>
        <v>#DIV/0!</v>
      </c>
      <c r="FE277" s="14" t="e">
        <f>AVERAGE(FE265:FE276)</f>
        <v>#DIV/0!</v>
      </c>
      <c r="FF277" s="14" t="e">
        <f>AVERAGE(FF265:FF276)</f>
        <v>#DIV/0!</v>
      </c>
      <c r="FG277" s="14" t="e">
        <f>AVERAGE(FG265:FG276)</f>
        <v>#DIV/0!</v>
      </c>
      <c r="FH277" s="13" t="e">
        <f>AVERAGE(FH265:FH276)</f>
        <v>#DIV/0!</v>
      </c>
      <c r="FI277" s="12" t="e">
        <f>IF(FD277&lt;3,"1",IF(FD277&lt;5,"3",IF(FD277&lt;=15,"6",IF(FD277&gt;15,"10"))))</f>
        <v>#DIV/0!</v>
      </c>
      <c r="FJ277" s="12" t="e">
        <f>IF(FE277&lt;20,"1",IF(FE277&lt;=49,"3",IF(FE277&lt;=100,"6",IF(FE277&gt;100,"10"))))</f>
        <v>#DIV/0!</v>
      </c>
      <c r="FK277" s="12" t="e">
        <f>IF(FF277&gt;6.5,"1",IF(FF277&gt;=4.6,"3",IF(FF277&gt;=2,"6",IF(FF277&gt;=0,"10"))))</f>
        <v>#DIV/0!</v>
      </c>
      <c r="FL277" s="12" t="e">
        <f>IF(FG277&lt;0.5,"1",IF(FG277&lt;1,"3",IF(FG277&lt;=3,"6",IF(FG277&gt;=3,"10"))))</f>
        <v>#DIV/0!</v>
      </c>
      <c r="FM277" s="15">
        <v>111</v>
      </c>
      <c r="FN277" s="10" t="s">
        <v>21</v>
      </c>
      <c r="FO277" s="65" t="s">
        <v>51</v>
      </c>
      <c r="FP277" s="14">
        <f>AVERAGE(FP265:FP276)</f>
        <v>17.308333333333334</v>
      </c>
      <c r="FQ277" s="14">
        <f>AVERAGE(FQ265:FQ276)</f>
        <v>25.291666666666668</v>
      </c>
      <c r="FR277" s="14">
        <f>AVERAGE(FR265:FR276)</f>
        <v>7.3416666666666677</v>
      </c>
      <c r="FS277" s="14">
        <f>AVERAGE(FS265:FS276)</f>
        <v>7.9558333333333335</v>
      </c>
      <c r="FT277" s="13">
        <f>AVERAGE(FT265:FT276)</f>
        <v>5.4375</v>
      </c>
      <c r="FU277" s="12" t="str">
        <f>IF(FP277&lt;3,"1",IF(FP277&lt;5,"3",IF(FP277&lt;=15,"6",IF(FP277&gt;15,"10"))))</f>
        <v>10</v>
      </c>
      <c r="FV277" s="12" t="str">
        <f>IF(FQ277&lt;20,"1",IF(FQ277&lt;=49,"3",IF(FQ277&lt;=100,"6",IF(FQ277&gt;100,"10"))))</f>
        <v>3</v>
      </c>
      <c r="FW277" s="12" t="str">
        <f>IF(FR277&gt;6.5,"1",IF(FR277&gt;=4.6,"3",IF(FR277&gt;=2,"6",IF(FR277&gt;=0,"10"))))</f>
        <v>1</v>
      </c>
      <c r="FX277" s="12" t="str">
        <f>IF(FS277&lt;0.5,"1",IF(FS277&lt;1,"3",IF(FS277&lt;=3,"6",IF(FS277&gt;=3,"10"))))</f>
        <v>10</v>
      </c>
      <c r="FY277" s="15">
        <v>111</v>
      </c>
      <c r="FZ277" s="10" t="s">
        <v>21</v>
      </c>
      <c r="GA277" s="65" t="s">
        <v>51</v>
      </c>
      <c r="GB277" s="14" t="e">
        <f>AVERAGE(GB265:GB276)</f>
        <v>#DIV/0!</v>
      </c>
      <c r="GC277" s="14" t="e">
        <f>AVERAGE(GC265:GC276)</f>
        <v>#DIV/0!</v>
      </c>
      <c r="GD277" s="14" t="e">
        <f>AVERAGE(GD265:GD276)</f>
        <v>#DIV/0!</v>
      </c>
      <c r="GE277" s="14" t="e">
        <f>AVERAGE(GE265:GE276)</f>
        <v>#DIV/0!</v>
      </c>
      <c r="GF277" s="13" t="e">
        <f>AVERAGE(GF265:GF276)</f>
        <v>#DIV/0!</v>
      </c>
      <c r="GG277" s="12" t="e">
        <f>IF(GB277&lt;3,"1",IF(GB277&lt;5,"3",IF(GB277&lt;=15,"6",IF(GB277&gt;15,"10"))))</f>
        <v>#DIV/0!</v>
      </c>
      <c r="GH277" s="12" t="e">
        <f>IF(GC277&lt;20,"1",IF(GC277&lt;=49,"3",IF(GC277&lt;=100,"6",IF(GC277&gt;100,"10"))))</f>
        <v>#DIV/0!</v>
      </c>
      <c r="GI277" s="12" t="e">
        <f>IF(GD277&gt;6.5,"1",IF(GD277&gt;=4.6,"3",IF(GD277&gt;=2,"6",IF(GD277&gt;=0,"10"))))</f>
        <v>#DIV/0!</v>
      </c>
      <c r="GJ277" s="12" t="e">
        <f>IF(GE277&lt;0.5,"1",IF(GE277&lt;1,"3",IF(GE277&lt;=3,"6",IF(GE277&gt;=3,"10"))))</f>
        <v>#DIV/0!</v>
      </c>
      <c r="GK277" s="15">
        <v>111</v>
      </c>
      <c r="GL277" s="10" t="s">
        <v>21</v>
      </c>
      <c r="GM277" s="65" t="s">
        <v>51</v>
      </c>
      <c r="GN277" s="14">
        <f>AVERAGE(GN265:GN276)</f>
        <v>24.175000000000001</v>
      </c>
      <c r="GO277" s="14">
        <f>AVERAGE(GO265:GO276)</f>
        <v>18.008333333333336</v>
      </c>
      <c r="GP277" s="14">
        <f>AVERAGE(GP265:GP276)</f>
        <v>6.416666666666667</v>
      </c>
      <c r="GQ277" s="14">
        <f>AVERAGE(GQ265:GQ276)</f>
        <v>10.932499999999997</v>
      </c>
      <c r="GR277" s="13">
        <f>AVERAGE(GR265:GR276)</f>
        <v>5.4375</v>
      </c>
      <c r="GS277" s="12" t="str">
        <f>IF(GN277&lt;3,"1",IF(GN277&lt;5,"3",IF(GN277&lt;=15,"6",IF(GN277&gt;15,"10"))))</f>
        <v>10</v>
      </c>
      <c r="GT277" s="12" t="str">
        <f>IF(GO277&lt;20,"1",IF(GO277&lt;=49,"3",IF(GO277&lt;=100,"6",IF(GO277&gt;100,"10"))))</f>
        <v>1</v>
      </c>
      <c r="GU277" s="12" t="str">
        <f>IF(GP277&gt;6.5,"1",IF(GP277&gt;=4.6,"3",IF(GP277&gt;=2,"6",IF(GP277&gt;=0,"10"))))</f>
        <v>3</v>
      </c>
      <c r="GV277" s="12" t="str">
        <f>IF(GQ277&lt;0.5,"1",IF(GQ277&lt;1,"3",IF(GQ277&lt;=3,"6",IF(GQ277&gt;=3,"10"))))</f>
        <v>10</v>
      </c>
      <c r="GW277" s="15">
        <v>111</v>
      </c>
      <c r="GX277" s="10" t="s">
        <v>21</v>
      </c>
      <c r="GY277" s="65" t="s">
        <v>51</v>
      </c>
      <c r="GZ277" s="14">
        <f>AVERAGE(GZ265:GZ276)</f>
        <v>34.049999999999997</v>
      </c>
      <c r="HA277" s="14">
        <f>AVERAGE(HA265:HA276)</f>
        <v>36.191666666666663</v>
      </c>
      <c r="HB277" s="14">
        <f>AVERAGE(HB265:HB276)</f>
        <v>6.2333333333333334</v>
      </c>
      <c r="HC277" s="14">
        <f>AVERAGE(HC265:HC276)</f>
        <v>21.41333333333333</v>
      </c>
      <c r="HD277" s="13">
        <f>AVERAGE(HD265:HD276)</f>
        <v>6.083333333333333</v>
      </c>
      <c r="HE277" s="12" t="str">
        <f>IF(GZ277&lt;3,"1",IF(GZ277&lt;5,"3",IF(GZ277&lt;=15,"6",IF(GZ277&gt;15,"10"))))</f>
        <v>10</v>
      </c>
      <c r="HF277" s="12" t="str">
        <f>IF(HA277&lt;20,"1",IF(HA277&lt;=49,"3",IF(HA277&lt;=100,"6",IF(HA277&gt;100,"10"))))</f>
        <v>3</v>
      </c>
      <c r="HG277" s="12" t="str">
        <f>IF(HB277&gt;6.5,"1",IF(HB277&gt;=4.6,"3",IF(HB277&gt;=2,"6",IF(HB277&gt;=0,"10"))))</f>
        <v>3</v>
      </c>
      <c r="HH277" s="12" t="str">
        <f>IF(HC277&lt;0.5,"1",IF(HC277&lt;1,"3",IF(HC277&lt;=3,"6",IF(HC277&gt;=3,"10"))))</f>
        <v>10</v>
      </c>
      <c r="HI277" s="15">
        <v>111</v>
      </c>
      <c r="HJ277" s="10" t="s">
        <v>21</v>
      </c>
      <c r="HK277" s="65" t="s">
        <v>51</v>
      </c>
      <c r="HL277" s="14">
        <f>AVERAGE(HL265:HL276)</f>
        <v>29.074999999999999</v>
      </c>
      <c r="HM277" s="14">
        <f>AVERAGE(HM265:HM276)</f>
        <v>30.249999999999996</v>
      </c>
      <c r="HN277" s="14">
        <f>AVERAGE(HN265:HN276)</f>
        <v>6.4083333333333323</v>
      </c>
      <c r="HO277" s="14">
        <f>AVERAGE(HO265:HO276)</f>
        <v>19.634166666666665</v>
      </c>
      <c r="HP277" s="13">
        <f>AVERAGE(HP265:HP276)</f>
        <v>6.041666666666667</v>
      </c>
      <c r="HQ277" s="12" t="str">
        <f>IF(HL277&lt;3,"1",IF(HL277&lt;5,"3",IF(HL277&lt;=15,"6",IF(HL277&gt;15,"10"))))</f>
        <v>10</v>
      </c>
      <c r="HR277" s="12" t="str">
        <f>IF(HM277&lt;20,"1",IF(HM277&lt;=49,"3",IF(HM277&lt;=100,"6",IF(HM277&gt;100,"10"))))</f>
        <v>3</v>
      </c>
      <c r="HS277" s="12" t="str">
        <f>IF(HN277&gt;6.5,"1",IF(HN277&gt;=4.6,"3",IF(HN277&gt;=2,"6",IF(HN277&gt;=0,"10"))))</f>
        <v>3</v>
      </c>
      <c r="HT277" s="12" t="str">
        <f>IF(HO277&lt;0.5,"1",IF(HO277&lt;1,"3",IF(HO277&lt;=3,"6",IF(HO277&gt;=3,"10"))))</f>
        <v>10</v>
      </c>
    </row>
    <row r="278" spans="1:228" ht="17.25" thickTop="1" x14ac:dyDescent="0.25">
      <c r="A278" s="208">
        <v>112</v>
      </c>
      <c r="B278" s="211" t="s">
        <v>21</v>
      </c>
      <c r="C278" s="182">
        <v>44929</v>
      </c>
      <c r="D278" s="158">
        <v>1</v>
      </c>
      <c r="E278" s="159">
        <v>22.9</v>
      </c>
      <c r="F278" s="159">
        <v>9.6</v>
      </c>
      <c r="G278" s="159">
        <v>0.03</v>
      </c>
      <c r="H278" s="203">
        <f t="shared" ref="H278" si="828">(I278+J278+K278+L278)/4</f>
        <v>1.5</v>
      </c>
      <c r="I278" s="4" t="str">
        <f t="shared" ref="I278" si="829">IF(D278&lt;=3,"1",IF(D278&lt;5,"3",IF(D278&lt;=15,"6",IF(D278&gt;15,"10"))))</f>
        <v>1</v>
      </c>
      <c r="J278" s="4" t="str">
        <f t="shared" ref="J278" si="830">IF(E278&lt;=20,"1",IF(E278&lt;=49.9,"3",IF(E278&lt;=100,"6",IF(E278&gt;100,"10"))))</f>
        <v>3</v>
      </c>
      <c r="K278" s="4" t="str">
        <f t="shared" ref="K278" si="831">IF(F278&gt;=6.5,"1",IF(F278&gt;=4.6,"3",IF(F278&gt;=2,"6",IF(F278&gt;=0,"10"))))</f>
        <v>1</v>
      </c>
      <c r="L278" s="4" t="str">
        <f t="shared" ref="L278" si="832">IF(G278&lt;=0.5,"1",IF(G278&lt;1,"3",IF(G278&lt;=3,"6",IF(G278&gt;=3,"10"))))</f>
        <v>1</v>
      </c>
      <c r="M278" s="208">
        <v>112</v>
      </c>
      <c r="N278" s="211" t="s">
        <v>21</v>
      </c>
      <c r="O278" s="182">
        <v>44929</v>
      </c>
      <c r="P278" s="158">
        <v>1</v>
      </c>
      <c r="Q278" s="159">
        <v>18.600000000000001</v>
      </c>
      <c r="R278" s="159">
        <v>8.9</v>
      </c>
      <c r="S278" s="159">
        <v>0.03</v>
      </c>
      <c r="T278" s="70">
        <f t="shared" ref="T278:T289" si="833">(U278+V278+W278+X278)/4</f>
        <v>1</v>
      </c>
      <c r="U278" s="4" t="str">
        <f t="shared" ref="U278:U289" si="834">IF(P278&lt;=3,"1",IF(P278&lt;5,"3",IF(P278&lt;=15,"6",IF(P278&gt;15,"10"))))</f>
        <v>1</v>
      </c>
      <c r="V278" s="4" t="str">
        <f t="shared" ref="V278:V289" si="835">IF(Q278&lt;=20,"1",IF(Q278&lt;=49.9,"3",IF(Q278&lt;=100,"6",IF(Q278&gt;100,"10"))))</f>
        <v>1</v>
      </c>
      <c r="W278" s="4" t="str">
        <f t="shared" ref="W278:W289" si="836">IF(R278&gt;=6.5,"1",IF(R278&gt;=4.6,"3",IF(R278&gt;=2,"6",IF(R278&gt;=0,"10"))))</f>
        <v>1</v>
      </c>
      <c r="X278" s="4" t="str">
        <f t="shared" ref="X278:X289" si="837">IF(S278&lt;=0.5,"1",IF(S278&lt;1,"3",IF(S278&lt;=3,"6",IF(S278&gt;=3,"10"))))</f>
        <v>1</v>
      </c>
      <c r="Y278" s="208">
        <v>112</v>
      </c>
      <c r="Z278" s="211" t="s">
        <v>21</v>
      </c>
      <c r="AA278" s="182">
        <v>44929</v>
      </c>
      <c r="AB278" s="173" t="s">
        <v>33</v>
      </c>
      <c r="AC278" s="173" t="s">
        <v>33</v>
      </c>
      <c r="AD278" s="173" t="s">
        <v>33</v>
      </c>
      <c r="AE278" s="173" t="s">
        <v>33</v>
      </c>
      <c r="AF278" s="70" t="s">
        <v>30</v>
      </c>
      <c r="AG278" s="4" t="s">
        <v>30</v>
      </c>
      <c r="AH278" s="4" t="s">
        <v>30</v>
      </c>
      <c r="AI278" s="4" t="s">
        <v>30</v>
      </c>
      <c r="AJ278" s="4" t="s">
        <v>30</v>
      </c>
      <c r="AK278" s="208">
        <v>112</v>
      </c>
      <c r="AL278" s="211" t="s">
        <v>21</v>
      </c>
      <c r="AM278" s="182">
        <v>44929</v>
      </c>
      <c r="AN278" s="158">
        <v>8.9</v>
      </c>
      <c r="AO278" s="159">
        <v>20.7</v>
      </c>
      <c r="AP278" s="159">
        <v>1.6</v>
      </c>
      <c r="AQ278" s="159">
        <v>10.8</v>
      </c>
      <c r="AR278" s="70">
        <f t="shared" ref="AR278:AR286" si="838">(AS278+AT278+AU278+AV278)/4</f>
        <v>7.25</v>
      </c>
      <c r="AS278" s="4" t="str">
        <f t="shared" ref="AS278:AS289" si="839">IF(AN278&lt;=3,"1",IF(AN278&lt;5,"3",IF(AN278&lt;=15,"6",IF(AN278&gt;15,"10"))))</f>
        <v>6</v>
      </c>
      <c r="AT278" s="4" t="str">
        <f t="shared" ref="AT278:AT289" si="840">IF(AO278&lt;=20,"1",IF(AO278&lt;=49.9,"3",IF(AO278&lt;=100,"6",IF(AO278&gt;100,"10"))))</f>
        <v>3</v>
      </c>
      <c r="AU278" s="4" t="str">
        <f t="shared" ref="AU278:AU289" si="841">IF(AP278&gt;=6.5,"1",IF(AP278&gt;=4.6,"3",IF(AP278&gt;=2,"6",IF(AP278&gt;=0,"10"))))</f>
        <v>10</v>
      </c>
      <c r="AV278" s="4" t="str">
        <f t="shared" ref="AV278:AV289" si="842">IF(AQ278&lt;=0.5,"1",IF(AQ278&lt;1,"3",IF(AQ278&lt;=3,"6",IF(AQ278&gt;=3,"10"))))</f>
        <v>10</v>
      </c>
      <c r="AW278" s="208">
        <v>112</v>
      </c>
      <c r="AX278" s="211" t="s">
        <v>21</v>
      </c>
      <c r="AY278" s="182">
        <v>44929</v>
      </c>
      <c r="AZ278" s="158">
        <v>7</v>
      </c>
      <c r="BA278" s="159">
        <v>16.5</v>
      </c>
      <c r="BB278" s="159">
        <v>3.9</v>
      </c>
      <c r="BC278" s="159">
        <v>5.99</v>
      </c>
      <c r="BD278" s="70">
        <f t="shared" ref="BD278:BD286" si="843">(BE278+BF278+BG278+BH278)/4</f>
        <v>5.75</v>
      </c>
      <c r="BE278" s="4" t="str">
        <f t="shared" ref="BE278:BE289" si="844">IF(AZ278&lt;=3,"1",IF(AZ278&lt;5,"3",IF(AZ278&lt;=15,"6",IF(AZ278&gt;15,"10"))))</f>
        <v>6</v>
      </c>
      <c r="BF278" s="4" t="str">
        <f t="shared" ref="BF278:BF289" si="845">IF(BA278&lt;=20,"1",IF(BA278&lt;=49.9,"3",IF(BA278&lt;=100,"6",IF(BA278&gt;100,"10"))))</f>
        <v>1</v>
      </c>
      <c r="BG278" s="4" t="str">
        <f t="shared" ref="BG278:BG289" si="846">IF(BB278&gt;=6.5,"1",IF(BB278&gt;=4.6,"3",IF(BB278&gt;=2,"6",IF(BB278&gt;=0,"10"))))</f>
        <v>6</v>
      </c>
      <c r="BH278" s="4" t="str">
        <f t="shared" ref="BH278:BH289" si="847">IF(BC278&lt;=0.5,"1",IF(BC278&lt;1,"3",IF(BC278&lt;=3,"6",IF(BC278&gt;=3,"10"))))</f>
        <v>10</v>
      </c>
      <c r="BI278" s="208">
        <v>112</v>
      </c>
      <c r="BJ278" s="211" t="s">
        <v>21</v>
      </c>
      <c r="BK278" s="182">
        <v>44929</v>
      </c>
      <c r="BL278" s="158">
        <v>3.8</v>
      </c>
      <c r="BM278" s="159">
        <v>13.4</v>
      </c>
      <c r="BN278" s="159">
        <v>1</v>
      </c>
      <c r="BO278" s="159">
        <v>5.22</v>
      </c>
      <c r="BP278" s="70">
        <f t="shared" ref="BP278:BP289" si="848">(BQ278+BR278+BS278+BT278)/4</f>
        <v>6</v>
      </c>
      <c r="BQ278" s="4" t="str">
        <f t="shared" ref="BQ278:BQ289" si="849">IF(BL278&lt;=3,"1",IF(BL278&lt;5,"3",IF(BL278&lt;=15,"6",IF(BL278&gt;15,"10"))))</f>
        <v>3</v>
      </c>
      <c r="BR278" s="4" t="str">
        <f t="shared" ref="BR278:BR289" si="850">IF(BM278&lt;=20,"1",IF(BM278&lt;=49.9,"3",IF(BM278&lt;=100,"6",IF(BM278&gt;100,"10"))))</f>
        <v>1</v>
      </c>
      <c r="BS278" s="4" t="str">
        <f t="shared" ref="BS278:BS289" si="851">IF(BN278&gt;=6.5,"1",IF(BN278&gt;=4.6,"3",IF(BN278&gt;=2,"6",IF(BN278&gt;=0,"10"))))</f>
        <v>10</v>
      </c>
      <c r="BT278" s="4" t="str">
        <f t="shared" ref="BT278:BT289" si="852">IF(BO278&lt;=0.5,"1",IF(BO278&lt;1,"3",IF(BO278&lt;=3,"6",IF(BO278&gt;=3,"10"))))</f>
        <v>10</v>
      </c>
      <c r="BU278" s="208">
        <v>112</v>
      </c>
      <c r="BV278" s="211" t="s">
        <v>21</v>
      </c>
      <c r="BW278" s="182">
        <v>44931</v>
      </c>
      <c r="BX278" s="158">
        <v>59.5</v>
      </c>
      <c r="BY278" s="159">
        <v>5240</v>
      </c>
      <c r="BZ278" s="159">
        <v>6.4</v>
      </c>
      <c r="CA278" s="159">
        <v>20.2</v>
      </c>
      <c r="CB278" s="70">
        <f t="shared" ref="CB278:CB289" si="853">(CC278+CD278+CE278+CF278)/4</f>
        <v>8.25</v>
      </c>
      <c r="CC278" s="4" t="str">
        <f t="shared" ref="CC278:CC289" si="854">IF(BX278&lt;=3,"1",IF(BX278&lt;5,"3",IF(BX278&lt;=15,"6",IF(BX278&gt;15,"10"))))</f>
        <v>10</v>
      </c>
      <c r="CD278" s="4" t="str">
        <f t="shared" ref="CD278:CD289" si="855">IF(BY278&lt;=20,"1",IF(BY278&lt;=49.9,"3",IF(BY278&lt;=100,"6",IF(BY278&gt;100,"10"))))</f>
        <v>10</v>
      </c>
      <c r="CE278" s="4" t="str">
        <f t="shared" ref="CE278:CE289" si="856">IF(BZ278&gt;=6.5,"1",IF(BZ278&gt;=4.6,"3",IF(BZ278&gt;=2,"6",IF(BZ278&gt;=0,"10"))))</f>
        <v>3</v>
      </c>
      <c r="CF278" s="4" t="str">
        <f t="shared" ref="CF278:CF289" si="857">IF(CA278&lt;=0.5,"1",IF(CA278&lt;1,"3",IF(CA278&lt;=3,"6",IF(CA278&gt;=3,"10"))))</f>
        <v>10</v>
      </c>
      <c r="CG278" s="208">
        <v>112</v>
      </c>
      <c r="CH278" s="211" t="s">
        <v>21</v>
      </c>
      <c r="CI278" s="182">
        <v>44931</v>
      </c>
      <c r="CJ278" s="183" t="s">
        <v>30</v>
      </c>
      <c r="CK278" s="183" t="s">
        <v>30</v>
      </c>
      <c r="CL278" s="183" t="s">
        <v>30</v>
      </c>
      <c r="CM278" s="184" t="s">
        <v>30</v>
      </c>
      <c r="CN278" s="70" t="s">
        <v>30</v>
      </c>
      <c r="CO278" s="4" t="s">
        <v>30</v>
      </c>
      <c r="CP278" s="4" t="s">
        <v>30</v>
      </c>
      <c r="CQ278" s="4" t="s">
        <v>30</v>
      </c>
      <c r="CR278" s="4" t="s">
        <v>30</v>
      </c>
      <c r="CS278" s="208">
        <v>112</v>
      </c>
      <c r="CT278" s="211" t="s">
        <v>21</v>
      </c>
      <c r="CU278" s="182">
        <v>44931</v>
      </c>
      <c r="CV278" s="183" t="s">
        <v>30</v>
      </c>
      <c r="CW278" s="183" t="s">
        <v>30</v>
      </c>
      <c r="CX278" s="183" t="s">
        <v>30</v>
      </c>
      <c r="CY278" s="184" t="s">
        <v>30</v>
      </c>
      <c r="CZ278" s="70" t="s">
        <v>30</v>
      </c>
      <c r="DA278" s="4" t="s">
        <v>30</v>
      </c>
      <c r="DB278" s="4" t="s">
        <v>30</v>
      </c>
      <c r="DC278" s="4" t="s">
        <v>30</v>
      </c>
      <c r="DD278" s="4" t="s">
        <v>30</v>
      </c>
      <c r="DE278" s="208">
        <v>112</v>
      </c>
      <c r="DF278" s="211" t="s">
        <v>21</v>
      </c>
      <c r="DG278" s="182">
        <v>44931</v>
      </c>
      <c r="DH278" s="71" t="s">
        <v>33</v>
      </c>
      <c r="DI278" s="71" t="s">
        <v>33</v>
      </c>
      <c r="DJ278" s="71" t="s">
        <v>33</v>
      </c>
      <c r="DK278" s="71" t="s">
        <v>33</v>
      </c>
      <c r="DL278" s="70" t="s">
        <v>33</v>
      </c>
      <c r="DM278" s="70" t="s">
        <v>33</v>
      </c>
      <c r="DN278" s="70" t="s">
        <v>33</v>
      </c>
      <c r="DO278" s="70" t="s">
        <v>33</v>
      </c>
      <c r="DP278" s="70" t="s">
        <v>33</v>
      </c>
      <c r="DQ278" s="208">
        <v>112</v>
      </c>
      <c r="DR278" s="211" t="s">
        <v>21</v>
      </c>
      <c r="DS278" s="182">
        <v>44931</v>
      </c>
      <c r="DT278" s="185" t="s">
        <v>30</v>
      </c>
      <c r="DU278" s="185" t="s">
        <v>30</v>
      </c>
      <c r="DV278" s="185" t="s">
        <v>30</v>
      </c>
      <c r="DW278" s="185" t="s">
        <v>30</v>
      </c>
      <c r="DX278" s="70" t="s">
        <v>30</v>
      </c>
      <c r="DY278" s="4" t="s">
        <v>30</v>
      </c>
      <c r="DZ278" s="4" t="s">
        <v>30</v>
      </c>
      <c r="EA278" s="4" t="s">
        <v>30</v>
      </c>
      <c r="EB278" s="4" t="s">
        <v>30</v>
      </c>
      <c r="EC278" s="208">
        <v>112</v>
      </c>
      <c r="ED278" s="211" t="s">
        <v>21</v>
      </c>
      <c r="EE278" s="182">
        <v>44931</v>
      </c>
      <c r="EF278" s="158">
        <v>17.600000000000001</v>
      </c>
      <c r="EG278" s="159">
        <v>40.200000000000003</v>
      </c>
      <c r="EH278" s="159">
        <v>6.5</v>
      </c>
      <c r="EI278" s="159">
        <v>27.4</v>
      </c>
      <c r="EJ278" s="70">
        <f t="shared" ref="EJ278:EJ289" si="858">(EK278+EL278+EM278+EN278)/4</f>
        <v>6</v>
      </c>
      <c r="EK278" s="4" t="str">
        <f t="shared" ref="EK278:EK287" si="859">IF(EF278&lt;=3,"1",IF(EF278&lt;5,"3",IF(EF278&lt;=15,"6",IF(EF278&gt;15,"10"))))</f>
        <v>10</v>
      </c>
      <c r="EL278" s="4" t="str">
        <f t="shared" ref="EL278:EL287" si="860">IF(EG278&lt;=20,"1",IF(EG278&lt;=49.9,"3",IF(EG278&lt;=100,"6",IF(EG278&gt;100,"10"))))</f>
        <v>3</v>
      </c>
      <c r="EM278" s="4" t="str">
        <f t="shared" ref="EM278:EM287" si="861">IF(EH278&gt;=6.5,"1",IF(EH278&gt;=4.6,"3",IF(EH278&gt;=2,"6",IF(EH278&gt;=0,"10"))))</f>
        <v>1</v>
      </c>
      <c r="EN278" s="4" t="str">
        <f t="shared" ref="EN278:EN287" si="862">IF(EI278&lt;=0.5,"1",IF(EI278&lt;1,"3",IF(EI278&lt;=3,"6",IF(EI278&gt;=3,"10"))))</f>
        <v>10</v>
      </c>
      <c r="EO278" s="208">
        <v>112</v>
      </c>
      <c r="EP278" s="211" t="s">
        <v>21</v>
      </c>
      <c r="EQ278" s="182">
        <v>44931</v>
      </c>
      <c r="ER278" s="114" t="s">
        <v>30</v>
      </c>
      <c r="ES278" s="114" t="s">
        <v>30</v>
      </c>
      <c r="ET278" s="114" t="s">
        <v>30</v>
      </c>
      <c r="EU278" s="114" t="s">
        <v>30</v>
      </c>
      <c r="EV278" s="70" t="s">
        <v>30</v>
      </c>
      <c r="EW278" s="4" t="s">
        <v>30</v>
      </c>
      <c r="EX278" s="4" t="s">
        <v>30</v>
      </c>
      <c r="EY278" s="4" t="s">
        <v>30</v>
      </c>
      <c r="EZ278" s="70" t="s">
        <v>30</v>
      </c>
      <c r="FA278" s="208">
        <v>112</v>
      </c>
      <c r="FB278" s="211" t="s">
        <v>21</v>
      </c>
      <c r="FC278" s="182">
        <v>44931</v>
      </c>
      <c r="FD278" s="114" t="s">
        <v>30</v>
      </c>
      <c r="FE278" s="114" t="s">
        <v>30</v>
      </c>
      <c r="FF278" s="114" t="s">
        <v>30</v>
      </c>
      <c r="FG278" s="114" t="s">
        <v>30</v>
      </c>
      <c r="FH278" s="70" t="s">
        <v>30</v>
      </c>
      <c r="FI278" s="4" t="s">
        <v>30</v>
      </c>
      <c r="FJ278" s="4" t="s">
        <v>30</v>
      </c>
      <c r="FK278" s="4" t="s">
        <v>30</v>
      </c>
      <c r="FL278" s="70" t="s">
        <v>30</v>
      </c>
      <c r="FM278" s="208">
        <v>112</v>
      </c>
      <c r="FN278" s="211" t="s">
        <v>21</v>
      </c>
      <c r="FO278" s="182">
        <v>44931</v>
      </c>
      <c r="FP278" s="158">
        <v>15</v>
      </c>
      <c r="FQ278" s="159">
        <v>433</v>
      </c>
      <c r="FR278" s="159">
        <v>6.6</v>
      </c>
      <c r="FS278" s="159">
        <v>11.7</v>
      </c>
      <c r="FT278" s="70">
        <f t="shared" ref="FT278:FT289" si="863">(FU278+FV278+FW278+FX278)/4</f>
        <v>6.75</v>
      </c>
      <c r="FU278" s="4" t="str">
        <f t="shared" ref="FU278:FU289" si="864">IF(FP278&lt;=3,"1",IF(FP278&lt;5,"3",IF(FP278&lt;=15,"6",IF(FP278&gt;15,"10"))))</f>
        <v>6</v>
      </c>
      <c r="FV278" s="4" t="str">
        <f t="shared" ref="FV278:FV289" si="865">IF(FQ278&lt;=20,"1",IF(FQ278&lt;=49.9,"3",IF(FQ278&lt;=100,"6",IF(FQ278&gt;100,"10"))))</f>
        <v>10</v>
      </c>
      <c r="FW278" s="4" t="str">
        <f t="shared" ref="FW278:FW289" si="866">IF(FR278&gt;=6.5,"1",IF(FR278&gt;=4.6,"3",IF(FR278&gt;=2,"6",IF(FR278&gt;=0,"10"))))</f>
        <v>1</v>
      </c>
      <c r="FX278" s="4" t="str">
        <f t="shared" ref="FX278:FX289" si="867">IF(FS278&lt;=0.5,"1",IF(FS278&lt;1,"3",IF(FS278&lt;=3,"6",IF(FS278&gt;=3,"10"))))</f>
        <v>10</v>
      </c>
      <c r="FY278" s="208">
        <v>112</v>
      </c>
      <c r="FZ278" s="211" t="s">
        <v>21</v>
      </c>
      <c r="GA278" s="182">
        <v>44931</v>
      </c>
      <c r="GB278" s="189" t="s">
        <v>33</v>
      </c>
      <c r="GC278" s="187" t="s">
        <v>30</v>
      </c>
      <c r="GD278" s="187" t="s">
        <v>30</v>
      </c>
      <c r="GE278" s="188" t="s">
        <v>30</v>
      </c>
      <c r="GF278" s="70" t="s">
        <v>30</v>
      </c>
      <c r="GG278" s="4" t="s">
        <v>30</v>
      </c>
      <c r="GH278" s="4" t="s">
        <v>30</v>
      </c>
      <c r="GI278" s="4" t="s">
        <v>30</v>
      </c>
      <c r="GJ278" s="4" t="s">
        <v>30</v>
      </c>
      <c r="GK278" s="208">
        <v>112</v>
      </c>
      <c r="GL278" s="211" t="s">
        <v>21</v>
      </c>
      <c r="GM278" s="182">
        <v>44931</v>
      </c>
      <c r="GN278" s="158">
        <v>14.2</v>
      </c>
      <c r="GO278" s="159">
        <v>133</v>
      </c>
      <c r="GP278" s="159">
        <v>8.1999999999999993</v>
      </c>
      <c r="GQ278" s="159">
        <v>13</v>
      </c>
      <c r="GR278" s="70">
        <f t="shared" ref="GR278:GR289" si="868">(GS278+GT278+GU278+GV278)/4</f>
        <v>6.75</v>
      </c>
      <c r="GS278" s="4" t="str">
        <f t="shared" ref="GS278:GS289" si="869">IF(GN278&lt;=3,"1",IF(GN278&lt;5,"3",IF(GN278&lt;=15,"6",IF(GN278&gt;15,"10"))))</f>
        <v>6</v>
      </c>
      <c r="GT278" s="4" t="str">
        <f t="shared" ref="GT278:GT289" si="870">IF(GO278&lt;=20,"1",IF(GO278&lt;=49.9,"3",IF(GO278&lt;=100,"6",IF(GO278&gt;100,"10"))))</f>
        <v>10</v>
      </c>
      <c r="GU278" s="4" t="str">
        <f t="shared" ref="GU278:GU289" si="871">IF(GP278&gt;=6.5,"1",IF(GP278&gt;=4.6,"3",IF(GP278&gt;=2,"6",IF(GP278&gt;=0,"10"))))</f>
        <v>1</v>
      </c>
      <c r="GV278" s="4" t="str">
        <f t="shared" ref="GV278:GV289" si="872">IF(GQ278&lt;=0.5,"1",IF(GQ278&lt;1,"3",IF(GQ278&lt;=3,"6",IF(GQ278&gt;=3,"10"))))</f>
        <v>10</v>
      </c>
      <c r="GW278" s="208">
        <v>112</v>
      </c>
      <c r="GX278" s="211" t="s">
        <v>21</v>
      </c>
      <c r="GY278" s="182">
        <v>44931</v>
      </c>
      <c r="GZ278" s="158">
        <v>20.9</v>
      </c>
      <c r="HA278" s="159">
        <v>54.5</v>
      </c>
      <c r="HB278" s="159">
        <v>8.3000000000000007</v>
      </c>
      <c r="HC278" s="159">
        <v>20.8</v>
      </c>
      <c r="HD278" s="70">
        <f t="shared" ref="HD278:HD289" si="873">(HE278+HF278+HG278+HH278)/4</f>
        <v>6.75</v>
      </c>
      <c r="HE278" s="4" t="str">
        <f t="shared" ref="HE278:HE289" si="874">IF(GZ278&lt;=3,"1",IF(GZ278&lt;5,"3",IF(GZ278&lt;=15,"6",IF(GZ278&gt;15,"10"))))</f>
        <v>10</v>
      </c>
      <c r="HF278" s="4" t="str">
        <f t="shared" ref="HF278:HF289" si="875">IF(HA278&lt;=20,"1",IF(HA278&lt;=49.9,"3",IF(HA278&lt;=100,"6",IF(HA278&gt;100,"10"))))</f>
        <v>6</v>
      </c>
      <c r="HG278" s="4" t="str">
        <f t="shared" ref="HG278:HG289" si="876">IF(HB278&gt;=6.5,"1",IF(HB278&gt;=4.6,"3",IF(HB278&gt;=2,"6",IF(HB278&gt;=0,"10"))))</f>
        <v>1</v>
      </c>
      <c r="HH278" s="4" t="str">
        <f t="shared" ref="HH278:HH289" si="877">IF(HC278&lt;=0.5,"1",IF(HC278&lt;1,"3",IF(HC278&lt;=3,"6",IF(HC278&gt;=3,"10"))))</f>
        <v>10</v>
      </c>
      <c r="HI278" s="208">
        <v>112</v>
      </c>
      <c r="HJ278" s="211" t="s">
        <v>21</v>
      </c>
      <c r="HK278" s="182">
        <v>44931</v>
      </c>
      <c r="HL278" s="158">
        <v>16.5</v>
      </c>
      <c r="HM278" s="159">
        <v>114</v>
      </c>
      <c r="HN278" s="159">
        <v>8.6</v>
      </c>
      <c r="HO278" s="159">
        <v>24.7</v>
      </c>
      <c r="HP278" s="70">
        <f t="shared" ref="HP278:HP289" si="878">(HQ278+HR278+HS278+HT278)/4</f>
        <v>7.75</v>
      </c>
      <c r="HQ278" s="4" t="str">
        <f t="shared" ref="HQ278:HQ289" si="879">IF(HL278&lt;=3,"1",IF(HL278&lt;5,"3",IF(HL278&lt;=15,"6",IF(HL278&gt;15,"10"))))</f>
        <v>10</v>
      </c>
      <c r="HR278" s="4" t="str">
        <f t="shared" ref="HR278:HR289" si="880">IF(HM278&lt;=20,"1",IF(HM278&lt;=49.9,"3",IF(HM278&lt;=100,"6",IF(HM278&gt;100,"10"))))</f>
        <v>10</v>
      </c>
      <c r="HS278" s="4" t="str">
        <f t="shared" ref="HS278:HS289" si="881">IF(HN278&gt;=6.5,"1",IF(HN278&gt;=4.6,"3",IF(HN278&gt;=2,"6",IF(HN278&gt;=0,"10"))))</f>
        <v>1</v>
      </c>
      <c r="HT278" s="4" t="str">
        <f t="shared" ref="HT278:HT289" si="882">IF(HO278&lt;=0.5,"1",IF(HO278&lt;1,"3",IF(HO278&lt;=3,"6",IF(HO278&gt;=3,"10"))))</f>
        <v>10</v>
      </c>
    </row>
    <row r="279" spans="1:228" x14ac:dyDescent="0.25">
      <c r="A279" s="209"/>
      <c r="B279" s="212"/>
      <c r="C279" s="109">
        <v>44963</v>
      </c>
      <c r="D279" s="201" t="s">
        <v>30</v>
      </c>
      <c r="E279" s="201" t="s">
        <v>30</v>
      </c>
      <c r="F279" s="201" t="s">
        <v>30</v>
      </c>
      <c r="G279" s="201" t="s">
        <v>49</v>
      </c>
      <c r="H279" s="70" t="s">
        <v>30</v>
      </c>
      <c r="I279" s="4" t="s">
        <v>30</v>
      </c>
      <c r="J279" s="4" t="s">
        <v>30</v>
      </c>
      <c r="K279" s="4" t="s">
        <v>30</v>
      </c>
      <c r="L279" s="4" t="s">
        <v>30</v>
      </c>
      <c r="M279" s="209"/>
      <c r="N279" s="212"/>
      <c r="O279" s="109">
        <v>44963</v>
      </c>
      <c r="P279" s="158">
        <v>1</v>
      </c>
      <c r="Q279" s="159">
        <v>8</v>
      </c>
      <c r="R279" s="159">
        <v>7.4</v>
      </c>
      <c r="S279" s="159">
        <v>0.03</v>
      </c>
      <c r="T279" s="70">
        <f t="shared" si="833"/>
        <v>1</v>
      </c>
      <c r="U279" s="4" t="str">
        <f t="shared" si="834"/>
        <v>1</v>
      </c>
      <c r="V279" s="4" t="str">
        <f t="shared" si="835"/>
        <v>1</v>
      </c>
      <c r="W279" s="4" t="str">
        <f t="shared" si="836"/>
        <v>1</v>
      </c>
      <c r="X279" s="4" t="str">
        <f t="shared" si="837"/>
        <v>1</v>
      </c>
      <c r="Y279" s="209"/>
      <c r="Z279" s="212"/>
      <c r="AA279" s="109">
        <v>44963</v>
      </c>
      <c r="AB279" s="158">
        <v>4.5999999999999996</v>
      </c>
      <c r="AC279" s="159">
        <v>14</v>
      </c>
      <c r="AD279" s="159">
        <v>2.6</v>
      </c>
      <c r="AE279" s="159">
        <v>7.21</v>
      </c>
      <c r="AF279" s="70">
        <f t="shared" ref="AF279" si="883">(AG279+AH279+AI279+AJ279)/4</f>
        <v>5</v>
      </c>
      <c r="AG279" s="4" t="str">
        <f t="shared" ref="AG279" si="884">IF(AB279&lt;=3,"1",IF(AB279&lt;5,"3",IF(AB279&lt;=15,"6",IF(AB279&gt;15,"10"))))</f>
        <v>3</v>
      </c>
      <c r="AH279" s="4" t="str">
        <f t="shared" ref="AH279" si="885">IF(AC279&lt;=20,"1",IF(AC279&lt;=49.9,"3",IF(AC279&lt;=100,"6",IF(AC279&gt;100,"10"))))</f>
        <v>1</v>
      </c>
      <c r="AI279" s="4" t="str">
        <f t="shared" ref="AI279" si="886">IF(AD279&gt;=6.5,"1",IF(AD279&gt;=4.6,"3",IF(AD279&gt;=2,"6",IF(AD279&gt;=0,"10"))))</f>
        <v>6</v>
      </c>
      <c r="AJ279" s="4" t="str">
        <f t="shared" ref="AJ279" si="887">IF(AE279&lt;=0.5,"1",IF(AE279&lt;1,"3",IF(AE279&lt;=3,"6",IF(AE279&gt;=3,"10"))))</f>
        <v>10</v>
      </c>
      <c r="AK279" s="209"/>
      <c r="AL279" s="212"/>
      <c r="AM279" s="109">
        <v>44963</v>
      </c>
      <c r="AN279" s="158">
        <v>13.6</v>
      </c>
      <c r="AO279" s="159">
        <v>20.8</v>
      </c>
      <c r="AP279" s="159">
        <v>1.1000000000000001</v>
      </c>
      <c r="AQ279" s="159">
        <v>11.9</v>
      </c>
      <c r="AR279" s="70">
        <f t="shared" si="838"/>
        <v>7.25</v>
      </c>
      <c r="AS279" s="4" t="str">
        <f t="shared" si="839"/>
        <v>6</v>
      </c>
      <c r="AT279" s="4" t="str">
        <f t="shared" si="840"/>
        <v>3</v>
      </c>
      <c r="AU279" s="4" t="str">
        <f t="shared" si="841"/>
        <v>10</v>
      </c>
      <c r="AV279" s="4" t="str">
        <f t="shared" si="842"/>
        <v>10</v>
      </c>
      <c r="AW279" s="209"/>
      <c r="AX279" s="212"/>
      <c r="AY279" s="109">
        <v>44963</v>
      </c>
      <c r="AZ279" s="158">
        <v>5.7</v>
      </c>
      <c r="BA279" s="159">
        <v>30.6</v>
      </c>
      <c r="BB279" s="159">
        <v>5</v>
      </c>
      <c r="BC279" s="159">
        <v>6.58</v>
      </c>
      <c r="BD279" s="70">
        <f t="shared" si="843"/>
        <v>5.5</v>
      </c>
      <c r="BE279" s="4" t="str">
        <f t="shared" si="844"/>
        <v>6</v>
      </c>
      <c r="BF279" s="4" t="str">
        <f t="shared" si="845"/>
        <v>3</v>
      </c>
      <c r="BG279" s="4" t="str">
        <f t="shared" si="846"/>
        <v>3</v>
      </c>
      <c r="BH279" s="4" t="str">
        <f t="shared" si="847"/>
        <v>10</v>
      </c>
      <c r="BI279" s="209"/>
      <c r="BJ279" s="212"/>
      <c r="BK279" s="109">
        <v>44963</v>
      </c>
      <c r="BL279" s="158">
        <v>7.5</v>
      </c>
      <c r="BM279" s="159">
        <v>41</v>
      </c>
      <c r="BN279" s="159">
        <v>4.4000000000000004</v>
      </c>
      <c r="BO279" s="159">
        <v>3.66</v>
      </c>
      <c r="BP279" s="70">
        <f t="shared" si="848"/>
        <v>6.25</v>
      </c>
      <c r="BQ279" s="4" t="str">
        <f t="shared" si="849"/>
        <v>6</v>
      </c>
      <c r="BR279" s="4" t="str">
        <f t="shared" si="850"/>
        <v>3</v>
      </c>
      <c r="BS279" s="4" t="str">
        <f t="shared" si="851"/>
        <v>6</v>
      </c>
      <c r="BT279" s="4" t="str">
        <f t="shared" si="852"/>
        <v>10</v>
      </c>
      <c r="BU279" s="209"/>
      <c r="BV279" s="212"/>
      <c r="BW279" s="109">
        <v>44960</v>
      </c>
      <c r="BX279" s="158">
        <v>54.1</v>
      </c>
      <c r="BY279" s="159">
        <v>475</v>
      </c>
      <c r="BZ279" s="159">
        <v>5.7</v>
      </c>
      <c r="CA279" s="159">
        <v>35.799999999999997</v>
      </c>
      <c r="CB279" s="70">
        <f t="shared" si="853"/>
        <v>8.25</v>
      </c>
      <c r="CC279" s="4" t="str">
        <f t="shared" si="854"/>
        <v>10</v>
      </c>
      <c r="CD279" s="4" t="str">
        <f t="shared" si="855"/>
        <v>10</v>
      </c>
      <c r="CE279" s="4" t="str">
        <f t="shared" si="856"/>
        <v>3</v>
      </c>
      <c r="CF279" s="4" t="str">
        <f t="shared" si="857"/>
        <v>10</v>
      </c>
      <c r="CG279" s="209"/>
      <c r="CH279" s="212"/>
      <c r="CI279" s="109">
        <v>44960</v>
      </c>
      <c r="CJ279" s="183" t="s">
        <v>30</v>
      </c>
      <c r="CK279" s="183" t="s">
        <v>30</v>
      </c>
      <c r="CL279" s="183" t="s">
        <v>30</v>
      </c>
      <c r="CM279" s="184" t="s">
        <v>30</v>
      </c>
      <c r="CN279" s="70" t="s">
        <v>30</v>
      </c>
      <c r="CO279" s="4" t="s">
        <v>30</v>
      </c>
      <c r="CP279" s="4" t="s">
        <v>30</v>
      </c>
      <c r="CQ279" s="4" t="s">
        <v>30</v>
      </c>
      <c r="CR279" s="4" t="s">
        <v>30</v>
      </c>
      <c r="CS279" s="209"/>
      <c r="CT279" s="212"/>
      <c r="CU279" s="109"/>
      <c r="CV279" s="183" t="s">
        <v>30</v>
      </c>
      <c r="CW279" s="183" t="s">
        <v>30</v>
      </c>
      <c r="CX279" s="183" t="s">
        <v>30</v>
      </c>
      <c r="CY279" s="184" t="s">
        <v>30</v>
      </c>
      <c r="CZ279" s="70" t="s">
        <v>30</v>
      </c>
      <c r="DA279" s="4" t="s">
        <v>30</v>
      </c>
      <c r="DB279" s="4" t="s">
        <v>30</v>
      </c>
      <c r="DC279" s="4" t="s">
        <v>30</v>
      </c>
      <c r="DD279" s="4" t="s">
        <v>30</v>
      </c>
      <c r="DE279" s="209"/>
      <c r="DF279" s="212"/>
      <c r="DG279" s="109"/>
      <c r="DH279" s="71" t="s">
        <v>33</v>
      </c>
      <c r="DI279" s="71" t="s">
        <v>33</v>
      </c>
      <c r="DJ279" s="71" t="s">
        <v>33</v>
      </c>
      <c r="DK279" s="71" t="s">
        <v>33</v>
      </c>
      <c r="DL279" s="70" t="s">
        <v>33</v>
      </c>
      <c r="DM279" s="70" t="s">
        <v>33</v>
      </c>
      <c r="DN279" s="70" t="s">
        <v>33</v>
      </c>
      <c r="DO279" s="70" t="s">
        <v>33</v>
      </c>
      <c r="DP279" s="70" t="s">
        <v>33</v>
      </c>
      <c r="DQ279" s="209"/>
      <c r="DR279" s="212"/>
      <c r="DS279" s="109"/>
      <c r="DT279" s="185" t="s">
        <v>30</v>
      </c>
      <c r="DU279" s="185" t="s">
        <v>30</v>
      </c>
      <c r="DV279" s="185" t="s">
        <v>30</v>
      </c>
      <c r="DW279" s="185" t="s">
        <v>30</v>
      </c>
      <c r="DX279" s="70" t="s">
        <v>30</v>
      </c>
      <c r="DY279" s="4" t="s">
        <v>30</v>
      </c>
      <c r="DZ279" s="4" t="s">
        <v>30</v>
      </c>
      <c r="EA279" s="4" t="s">
        <v>30</v>
      </c>
      <c r="EB279" s="4" t="s">
        <v>30</v>
      </c>
      <c r="EC279" s="209"/>
      <c r="ED279" s="212"/>
      <c r="EE279" s="109">
        <v>44960</v>
      </c>
      <c r="EF279" s="158">
        <v>15.6</v>
      </c>
      <c r="EG279" s="159">
        <v>7</v>
      </c>
      <c r="EH279" s="159">
        <v>5.7</v>
      </c>
      <c r="EI279" s="159">
        <v>17.100000000000001</v>
      </c>
      <c r="EJ279" s="70">
        <f t="shared" si="858"/>
        <v>6</v>
      </c>
      <c r="EK279" s="4" t="str">
        <f t="shared" si="859"/>
        <v>10</v>
      </c>
      <c r="EL279" s="4" t="str">
        <f t="shared" si="860"/>
        <v>1</v>
      </c>
      <c r="EM279" s="4" t="str">
        <f t="shared" si="861"/>
        <v>3</v>
      </c>
      <c r="EN279" s="4" t="str">
        <f t="shared" si="862"/>
        <v>10</v>
      </c>
      <c r="EO279" s="209"/>
      <c r="EP279" s="212"/>
      <c r="EQ279" s="109"/>
      <c r="ER279" s="114" t="s">
        <v>30</v>
      </c>
      <c r="ES279" s="114" t="s">
        <v>30</v>
      </c>
      <c r="ET279" s="114" t="s">
        <v>30</v>
      </c>
      <c r="EU279" s="114" t="s">
        <v>30</v>
      </c>
      <c r="EV279" s="70" t="s">
        <v>30</v>
      </c>
      <c r="EW279" s="4" t="s">
        <v>30</v>
      </c>
      <c r="EX279" s="4" t="s">
        <v>30</v>
      </c>
      <c r="EY279" s="4" t="s">
        <v>30</v>
      </c>
      <c r="EZ279" s="70" t="s">
        <v>30</v>
      </c>
      <c r="FA279" s="209"/>
      <c r="FB279" s="212"/>
      <c r="FC279" s="109"/>
      <c r="FD279" s="114" t="s">
        <v>30</v>
      </c>
      <c r="FE279" s="114" t="s">
        <v>30</v>
      </c>
      <c r="FF279" s="114" t="s">
        <v>30</v>
      </c>
      <c r="FG279" s="114" t="s">
        <v>30</v>
      </c>
      <c r="FH279" s="70" t="s">
        <v>30</v>
      </c>
      <c r="FI279" s="4" t="s">
        <v>30</v>
      </c>
      <c r="FJ279" s="4" t="s">
        <v>30</v>
      </c>
      <c r="FK279" s="4" t="s">
        <v>30</v>
      </c>
      <c r="FL279" s="70" t="s">
        <v>30</v>
      </c>
      <c r="FM279" s="209"/>
      <c r="FN279" s="212"/>
      <c r="FO279" s="109">
        <v>44960</v>
      </c>
      <c r="FP279" s="158">
        <v>20.9</v>
      </c>
      <c r="FQ279" s="159">
        <v>47.9</v>
      </c>
      <c r="FR279" s="159">
        <v>7</v>
      </c>
      <c r="FS279" s="159">
        <v>10.1</v>
      </c>
      <c r="FT279" s="70">
        <f t="shared" si="863"/>
        <v>6</v>
      </c>
      <c r="FU279" s="4" t="str">
        <f t="shared" si="864"/>
        <v>10</v>
      </c>
      <c r="FV279" s="4" t="str">
        <f t="shared" si="865"/>
        <v>3</v>
      </c>
      <c r="FW279" s="4" t="str">
        <f t="shared" si="866"/>
        <v>1</v>
      </c>
      <c r="FX279" s="4" t="str">
        <f t="shared" si="867"/>
        <v>10</v>
      </c>
      <c r="FY279" s="209"/>
      <c r="FZ279" s="212"/>
      <c r="GA279" s="109"/>
      <c r="GB279" s="189" t="s">
        <v>33</v>
      </c>
      <c r="GC279" s="187" t="s">
        <v>30</v>
      </c>
      <c r="GD279" s="187" t="s">
        <v>30</v>
      </c>
      <c r="GE279" s="188" t="s">
        <v>30</v>
      </c>
      <c r="GF279" s="70" t="s">
        <v>30</v>
      </c>
      <c r="GG279" s="4" t="s">
        <v>30</v>
      </c>
      <c r="GH279" s="4" t="s">
        <v>30</v>
      </c>
      <c r="GI279" s="4" t="s">
        <v>30</v>
      </c>
      <c r="GJ279" s="4" t="s">
        <v>30</v>
      </c>
      <c r="GK279" s="209"/>
      <c r="GL279" s="212"/>
      <c r="GM279" s="109">
        <v>44960</v>
      </c>
      <c r="GN279" s="158">
        <v>23.7</v>
      </c>
      <c r="GO279" s="159">
        <v>71.8</v>
      </c>
      <c r="GP279" s="159">
        <v>6.7</v>
      </c>
      <c r="GQ279" s="159">
        <v>15</v>
      </c>
      <c r="GR279" s="70">
        <f t="shared" si="868"/>
        <v>6.75</v>
      </c>
      <c r="GS279" s="4" t="str">
        <f t="shared" si="869"/>
        <v>10</v>
      </c>
      <c r="GT279" s="4" t="str">
        <f t="shared" si="870"/>
        <v>6</v>
      </c>
      <c r="GU279" s="4" t="str">
        <f t="shared" si="871"/>
        <v>1</v>
      </c>
      <c r="GV279" s="4" t="str">
        <f t="shared" si="872"/>
        <v>10</v>
      </c>
      <c r="GW279" s="209"/>
      <c r="GX279" s="212"/>
      <c r="GY279" s="109">
        <v>44960</v>
      </c>
      <c r="GZ279" s="158">
        <v>38.799999999999997</v>
      </c>
      <c r="HA279" s="159">
        <v>47.8</v>
      </c>
      <c r="HB279" s="159">
        <v>6.2</v>
      </c>
      <c r="HC279" s="159">
        <v>51.2</v>
      </c>
      <c r="HD279" s="70">
        <f t="shared" si="873"/>
        <v>6.5</v>
      </c>
      <c r="HE279" s="4" t="str">
        <f t="shared" si="874"/>
        <v>10</v>
      </c>
      <c r="HF279" s="4" t="str">
        <f t="shared" si="875"/>
        <v>3</v>
      </c>
      <c r="HG279" s="4" t="str">
        <f t="shared" si="876"/>
        <v>3</v>
      </c>
      <c r="HH279" s="4" t="str">
        <f t="shared" si="877"/>
        <v>10</v>
      </c>
      <c r="HI279" s="209"/>
      <c r="HJ279" s="212"/>
      <c r="HK279" s="109">
        <v>44960</v>
      </c>
      <c r="HL279" s="158">
        <v>25.1</v>
      </c>
      <c r="HM279" s="159">
        <v>52.1</v>
      </c>
      <c r="HN279" s="159">
        <v>5.6</v>
      </c>
      <c r="HO279" s="159">
        <v>32.6</v>
      </c>
      <c r="HP279" s="70">
        <f t="shared" si="878"/>
        <v>7.25</v>
      </c>
      <c r="HQ279" s="4" t="str">
        <f t="shared" si="879"/>
        <v>10</v>
      </c>
      <c r="HR279" s="4" t="str">
        <f t="shared" si="880"/>
        <v>6</v>
      </c>
      <c r="HS279" s="4" t="str">
        <f t="shared" si="881"/>
        <v>3</v>
      </c>
      <c r="HT279" s="4" t="str">
        <f t="shared" si="882"/>
        <v>10</v>
      </c>
    </row>
    <row r="280" spans="1:228" x14ac:dyDescent="0.25">
      <c r="A280" s="209"/>
      <c r="B280" s="212"/>
      <c r="C280" s="132">
        <v>44993</v>
      </c>
      <c r="D280" s="158">
        <v>1.2</v>
      </c>
      <c r="E280" s="159">
        <v>1.7</v>
      </c>
      <c r="F280" s="159">
        <v>9.5</v>
      </c>
      <c r="G280" s="160">
        <v>0.03</v>
      </c>
      <c r="H280" s="70">
        <f t="shared" ref="H280" si="888">(I280+J280+K280+L280)/4</f>
        <v>1</v>
      </c>
      <c r="I280" s="4" t="str">
        <f t="shared" ref="I280" si="889">IF(D280&lt;=3,"1",IF(D280&lt;5,"3",IF(D280&lt;=15,"6",IF(D280&gt;15,"10"))))</f>
        <v>1</v>
      </c>
      <c r="J280" s="4" t="str">
        <f t="shared" ref="J280" si="890">IF(E280&lt;=20,"1",IF(E280&lt;=49.9,"3",IF(E280&lt;=100,"6",IF(E280&gt;100,"10"))))</f>
        <v>1</v>
      </c>
      <c r="K280" s="4" t="str">
        <f t="shared" ref="K280" si="891">IF(F280&gt;=6.5,"1",IF(F280&gt;=4.6,"3",IF(F280&gt;=2,"6",IF(F280&gt;=0,"10"))))</f>
        <v>1</v>
      </c>
      <c r="L280" s="4" t="str">
        <f t="shared" ref="L280" si="892">IF(G280&lt;=0.5,"1",IF(G280&lt;1,"3",IF(G280&lt;=3,"6",IF(G280&gt;=3,"10"))))</f>
        <v>1</v>
      </c>
      <c r="M280" s="209"/>
      <c r="N280" s="212"/>
      <c r="O280" s="132">
        <v>44993</v>
      </c>
      <c r="P280" s="158">
        <v>1.6</v>
      </c>
      <c r="Q280" s="159">
        <v>5.5</v>
      </c>
      <c r="R280" s="159">
        <v>7.6</v>
      </c>
      <c r="S280" s="160">
        <v>0.04</v>
      </c>
      <c r="T280" s="70">
        <f t="shared" si="833"/>
        <v>1</v>
      </c>
      <c r="U280" s="4" t="str">
        <f t="shared" si="834"/>
        <v>1</v>
      </c>
      <c r="V280" s="4" t="str">
        <f t="shared" si="835"/>
        <v>1</v>
      </c>
      <c r="W280" s="4" t="str">
        <f t="shared" si="836"/>
        <v>1</v>
      </c>
      <c r="X280" s="4" t="str">
        <f t="shared" si="837"/>
        <v>1</v>
      </c>
      <c r="Y280" s="209"/>
      <c r="Z280" s="212"/>
      <c r="AA280" s="132">
        <v>44993</v>
      </c>
      <c r="AB280" s="158">
        <v>4.2</v>
      </c>
      <c r="AC280" s="159">
        <v>19.399999999999999</v>
      </c>
      <c r="AD280" s="159">
        <v>3.2</v>
      </c>
      <c r="AE280" s="160">
        <v>7.93</v>
      </c>
      <c r="AF280" s="70">
        <f t="shared" ref="AF280:AF289" si="893">(AG280+AH280+AI280+AJ280)/4</f>
        <v>5</v>
      </c>
      <c r="AG280" s="4" t="str">
        <f t="shared" ref="AG280:AG289" si="894">IF(AB280&lt;=3,"1",IF(AB280&lt;5,"3",IF(AB280&lt;=15,"6",IF(AB280&gt;15,"10"))))</f>
        <v>3</v>
      </c>
      <c r="AH280" s="4" t="str">
        <f t="shared" ref="AH280:AH289" si="895">IF(AC280&lt;=20,"1",IF(AC280&lt;=49.9,"3",IF(AC280&lt;=100,"6",IF(AC280&gt;100,"10"))))</f>
        <v>1</v>
      </c>
      <c r="AI280" s="4" t="str">
        <f t="shared" ref="AI280:AI289" si="896">IF(AD280&gt;=6.5,"1",IF(AD280&gt;=4.6,"3",IF(AD280&gt;=2,"6",IF(AD280&gt;=0,"10"))))</f>
        <v>6</v>
      </c>
      <c r="AJ280" s="4" t="str">
        <f t="shared" ref="AJ280:AJ289" si="897">IF(AE280&lt;=0.5,"1",IF(AE280&lt;1,"3",IF(AE280&lt;=3,"6",IF(AE280&gt;=3,"10"))))</f>
        <v>10</v>
      </c>
      <c r="AK280" s="209"/>
      <c r="AL280" s="212"/>
      <c r="AM280" s="132">
        <v>44993</v>
      </c>
      <c r="AN280" s="158">
        <v>28</v>
      </c>
      <c r="AO280" s="159">
        <v>19.8</v>
      </c>
      <c r="AP280" s="159">
        <v>2.7</v>
      </c>
      <c r="AQ280" s="160">
        <v>12.3</v>
      </c>
      <c r="AR280" s="70">
        <f t="shared" si="838"/>
        <v>6.75</v>
      </c>
      <c r="AS280" s="4" t="str">
        <f t="shared" si="839"/>
        <v>10</v>
      </c>
      <c r="AT280" s="4" t="str">
        <f t="shared" si="840"/>
        <v>1</v>
      </c>
      <c r="AU280" s="4" t="str">
        <f t="shared" si="841"/>
        <v>6</v>
      </c>
      <c r="AV280" s="4" t="str">
        <f t="shared" si="842"/>
        <v>10</v>
      </c>
      <c r="AW280" s="209"/>
      <c r="AX280" s="212"/>
      <c r="AY280" s="132">
        <v>44993</v>
      </c>
      <c r="AZ280" s="158">
        <v>8.8000000000000007</v>
      </c>
      <c r="BA280" s="159">
        <v>34.200000000000003</v>
      </c>
      <c r="BB280" s="159">
        <v>7.4</v>
      </c>
      <c r="BC280" s="160">
        <v>7.15</v>
      </c>
      <c r="BD280" s="70">
        <f t="shared" si="843"/>
        <v>5</v>
      </c>
      <c r="BE280" s="4" t="str">
        <f t="shared" si="844"/>
        <v>6</v>
      </c>
      <c r="BF280" s="4" t="str">
        <f t="shared" si="845"/>
        <v>3</v>
      </c>
      <c r="BG280" s="4" t="str">
        <f t="shared" si="846"/>
        <v>1</v>
      </c>
      <c r="BH280" s="4" t="str">
        <f t="shared" si="847"/>
        <v>10</v>
      </c>
      <c r="BI280" s="209"/>
      <c r="BJ280" s="212"/>
      <c r="BK280" s="132">
        <v>44993</v>
      </c>
      <c r="BL280" s="158">
        <v>11.7</v>
      </c>
      <c r="BM280" s="159">
        <v>98</v>
      </c>
      <c r="BN280" s="159">
        <v>6.8</v>
      </c>
      <c r="BO280" s="160">
        <v>5.63</v>
      </c>
      <c r="BP280" s="70">
        <f t="shared" si="848"/>
        <v>5.75</v>
      </c>
      <c r="BQ280" s="4" t="str">
        <f t="shared" si="849"/>
        <v>6</v>
      </c>
      <c r="BR280" s="4" t="str">
        <f t="shared" si="850"/>
        <v>6</v>
      </c>
      <c r="BS280" s="4" t="str">
        <f t="shared" si="851"/>
        <v>1</v>
      </c>
      <c r="BT280" s="4" t="str">
        <f t="shared" si="852"/>
        <v>10</v>
      </c>
      <c r="BU280" s="209"/>
      <c r="BV280" s="212"/>
      <c r="BW280" s="132">
        <v>44988</v>
      </c>
      <c r="BX280" s="158">
        <v>72.599999999999994</v>
      </c>
      <c r="BY280" s="159">
        <v>1440</v>
      </c>
      <c r="BZ280" s="159">
        <v>6.4</v>
      </c>
      <c r="CA280" s="160">
        <v>5.65</v>
      </c>
      <c r="CB280" s="70">
        <f t="shared" si="853"/>
        <v>8.25</v>
      </c>
      <c r="CC280" s="4" t="str">
        <f t="shared" si="854"/>
        <v>10</v>
      </c>
      <c r="CD280" s="4" t="str">
        <f t="shared" si="855"/>
        <v>10</v>
      </c>
      <c r="CE280" s="4" t="str">
        <f t="shared" si="856"/>
        <v>3</v>
      </c>
      <c r="CF280" s="4" t="str">
        <f t="shared" si="857"/>
        <v>10</v>
      </c>
      <c r="CG280" s="209"/>
      <c r="CH280" s="212"/>
      <c r="CI280" s="132"/>
      <c r="CJ280" s="183" t="s">
        <v>30</v>
      </c>
      <c r="CK280" s="183" t="s">
        <v>30</v>
      </c>
      <c r="CL280" s="183" t="s">
        <v>30</v>
      </c>
      <c r="CM280" s="184" t="s">
        <v>30</v>
      </c>
      <c r="CN280" s="70" t="s">
        <v>30</v>
      </c>
      <c r="CO280" s="4" t="s">
        <v>30</v>
      </c>
      <c r="CP280" s="4" t="s">
        <v>30</v>
      </c>
      <c r="CQ280" s="4" t="s">
        <v>30</v>
      </c>
      <c r="CR280" s="4" t="s">
        <v>30</v>
      </c>
      <c r="CS280" s="209"/>
      <c r="CT280" s="212"/>
      <c r="CU280" s="132"/>
      <c r="CV280" s="183" t="s">
        <v>30</v>
      </c>
      <c r="CW280" s="183" t="s">
        <v>30</v>
      </c>
      <c r="CX280" s="183" t="s">
        <v>30</v>
      </c>
      <c r="CY280" s="184" t="s">
        <v>30</v>
      </c>
      <c r="CZ280" s="70" t="s">
        <v>30</v>
      </c>
      <c r="DA280" s="4" t="s">
        <v>30</v>
      </c>
      <c r="DB280" s="4" t="s">
        <v>30</v>
      </c>
      <c r="DC280" s="4" t="s">
        <v>30</v>
      </c>
      <c r="DD280" s="4" t="s">
        <v>30</v>
      </c>
      <c r="DE280" s="209"/>
      <c r="DF280" s="212"/>
      <c r="DG280" s="132"/>
      <c r="DH280" s="71" t="s">
        <v>33</v>
      </c>
      <c r="DI280" s="71" t="s">
        <v>33</v>
      </c>
      <c r="DJ280" s="71" t="s">
        <v>33</v>
      </c>
      <c r="DK280" s="71" t="s">
        <v>33</v>
      </c>
      <c r="DL280" s="70" t="s">
        <v>33</v>
      </c>
      <c r="DM280" s="70" t="s">
        <v>33</v>
      </c>
      <c r="DN280" s="70" t="s">
        <v>33</v>
      </c>
      <c r="DO280" s="70" t="s">
        <v>33</v>
      </c>
      <c r="DP280" s="70" t="s">
        <v>33</v>
      </c>
      <c r="DQ280" s="209"/>
      <c r="DR280" s="212"/>
      <c r="DS280" s="132"/>
      <c r="DT280" s="185" t="s">
        <v>30</v>
      </c>
      <c r="DU280" s="185" t="s">
        <v>30</v>
      </c>
      <c r="DV280" s="185" t="s">
        <v>30</v>
      </c>
      <c r="DW280" s="185" t="s">
        <v>30</v>
      </c>
      <c r="DX280" s="70" t="s">
        <v>30</v>
      </c>
      <c r="DY280" s="4" t="s">
        <v>30</v>
      </c>
      <c r="DZ280" s="4" t="s">
        <v>30</v>
      </c>
      <c r="EA280" s="4" t="s">
        <v>30</v>
      </c>
      <c r="EB280" s="4" t="s">
        <v>30</v>
      </c>
      <c r="EC280" s="209"/>
      <c r="ED280" s="212"/>
      <c r="EE280" s="132">
        <v>44988</v>
      </c>
      <c r="EF280" s="158">
        <v>18.8</v>
      </c>
      <c r="EG280" s="159">
        <v>12</v>
      </c>
      <c r="EH280" s="159">
        <v>6.3</v>
      </c>
      <c r="EI280" s="160">
        <v>17.8</v>
      </c>
      <c r="EJ280" s="70">
        <f t="shared" si="858"/>
        <v>6</v>
      </c>
      <c r="EK280" s="4" t="str">
        <f t="shared" si="859"/>
        <v>10</v>
      </c>
      <c r="EL280" s="4" t="str">
        <f t="shared" si="860"/>
        <v>1</v>
      </c>
      <c r="EM280" s="4" t="str">
        <f t="shared" si="861"/>
        <v>3</v>
      </c>
      <c r="EN280" s="4" t="str">
        <f t="shared" si="862"/>
        <v>10</v>
      </c>
      <c r="EO280" s="209"/>
      <c r="EP280" s="212"/>
      <c r="EQ280" s="132"/>
      <c r="ER280" s="114" t="s">
        <v>30</v>
      </c>
      <c r="ES280" s="114" t="s">
        <v>30</v>
      </c>
      <c r="ET280" s="114" t="s">
        <v>30</v>
      </c>
      <c r="EU280" s="114" t="s">
        <v>30</v>
      </c>
      <c r="EV280" s="70" t="s">
        <v>30</v>
      </c>
      <c r="EW280" s="4" t="s">
        <v>30</v>
      </c>
      <c r="EX280" s="4" t="s">
        <v>30</v>
      </c>
      <c r="EY280" s="4" t="s">
        <v>30</v>
      </c>
      <c r="EZ280" s="70" t="s">
        <v>30</v>
      </c>
      <c r="FA280" s="209"/>
      <c r="FB280" s="212"/>
      <c r="FC280" s="132"/>
      <c r="FD280" s="114" t="s">
        <v>30</v>
      </c>
      <c r="FE280" s="114" t="s">
        <v>30</v>
      </c>
      <c r="FF280" s="114" t="s">
        <v>30</v>
      </c>
      <c r="FG280" s="114" t="s">
        <v>30</v>
      </c>
      <c r="FH280" s="70" t="s">
        <v>30</v>
      </c>
      <c r="FI280" s="4" t="s">
        <v>30</v>
      </c>
      <c r="FJ280" s="4" t="s">
        <v>30</v>
      </c>
      <c r="FK280" s="4" t="s">
        <v>30</v>
      </c>
      <c r="FL280" s="70" t="s">
        <v>30</v>
      </c>
      <c r="FM280" s="209"/>
      <c r="FN280" s="212"/>
      <c r="FO280" s="132">
        <v>44988</v>
      </c>
      <c r="FP280" s="158">
        <v>20.3</v>
      </c>
      <c r="FQ280" s="159">
        <v>48.4</v>
      </c>
      <c r="FR280" s="159">
        <v>7.2</v>
      </c>
      <c r="FS280" s="160">
        <v>8.52</v>
      </c>
      <c r="FT280" s="70">
        <f t="shared" si="863"/>
        <v>6</v>
      </c>
      <c r="FU280" s="4" t="str">
        <f t="shared" si="864"/>
        <v>10</v>
      </c>
      <c r="FV280" s="4" t="str">
        <f t="shared" si="865"/>
        <v>3</v>
      </c>
      <c r="FW280" s="4" t="str">
        <f t="shared" si="866"/>
        <v>1</v>
      </c>
      <c r="FX280" s="4" t="str">
        <f t="shared" si="867"/>
        <v>10</v>
      </c>
      <c r="FY280" s="209"/>
      <c r="FZ280" s="212"/>
      <c r="GA280" s="132"/>
      <c r="GB280" s="189" t="s">
        <v>33</v>
      </c>
      <c r="GC280" s="187" t="s">
        <v>30</v>
      </c>
      <c r="GD280" s="187" t="s">
        <v>30</v>
      </c>
      <c r="GE280" s="188" t="s">
        <v>30</v>
      </c>
      <c r="GF280" s="70" t="s">
        <v>30</v>
      </c>
      <c r="GG280" s="4" t="s">
        <v>30</v>
      </c>
      <c r="GH280" s="4" t="s">
        <v>30</v>
      </c>
      <c r="GI280" s="4" t="s">
        <v>30</v>
      </c>
      <c r="GJ280" s="4" t="s">
        <v>30</v>
      </c>
      <c r="GK280" s="209"/>
      <c r="GL280" s="212"/>
      <c r="GM280" s="132">
        <v>44988</v>
      </c>
      <c r="GN280" s="158">
        <v>16.399999999999999</v>
      </c>
      <c r="GO280" s="159">
        <v>53.6</v>
      </c>
      <c r="GP280" s="159">
        <v>6.4</v>
      </c>
      <c r="GQ280" s="160">
        <v>8.34</v>
      </c>
      <c r="GR280" s="70">
        <f t="shared" si="868"/>
        <v>7.25</v>
      </c>
      <c r="GS280" s="4" t="str">
        <f t="shared" si="869"/>
        <v>10</v>
      </c>
      <c r="GT280" s="4" t="str">
        <f t="shared" si="870"/>
        <v>6</v>
      </c>
      <c r="GU280" s="4" t="str">
        <f t="shared" si="871"/>
        <v>3</v>
      </c>
      <c r="GV280" s="4" t="str">
        <f t="shared" si="872"/>
        <v>10</v>
      </c>
      <c r="GW280" s="209"/>
      <c r="GX280" s="212"/>
      <c r="GY280" s="132">
        <v>44988</v>
      </c>
      <c r="GZ280" s="158">
        <v>40.200000000000003</v>
      </c>
      <c r="HA280" s="159">
        <v>27.4</v>
      </c>
      <c r="HB280" s="159">
        <v>6.6</v>
      </c>
      <c r="HC280" s="160">
        <v>22.5</v>
      </c>
      <c r="HD280" s="70">
        <f t="shared" si="873"/>
        <v>6</v>
      </c>
      <c r="HE280" s="4" t="str">
        <f t="shared" si="874"/>
        <v>10</v>
      </c>
      <c r="HF280" s="4" t="str">
        <f t="shared" si="875"/>
        <v>3</v>
      </c>
      <c r="HG280" s="4" t="str">
        <f t="shared" si="876"/>
        <v>1</v>
      </c>
      <c r="HH280" s="4" t="str">
        <f t="shared" si="877"/>
        <v>10</v>
      </c>
      <c r="HI280" s="209"/>
      <c r="HJ280" s="212"/>
      <c r="HK280" s="132">
        <v>44988</v>
      </c>
      <c r="HL280" s="158">
        <v>26.4</v>
      </c>
      <c r="HM280" s="159">
        <v>40.799999999999997</v>
      </c>
      <c r="HN280" s="159">
        <v>5</v>
      </c>
      <c r="HO280" s="160">
        <v>16.100000000000001</v>
      </c>
      <c r="HP280" s="70">
        <f t="shared" si="878"/>
        <v>6.5</v>
      </c>
      <c r="HQ280" s="4" t="str">
        <f t="shared" si="879"/>
        <v>10</v>
      </c>
      <c r="HR280" s="4" t="str">
        <f t="shared" si="880"/>
        <v>3</v>
      </c>
      <c r="HS280" s="4" t="str">
        <f t="shared" si="881"/>
        <v>3</v>
      </c>
      <c r="HT280" s="4" t="str">
        <f t="shared" si="882"/>
        <v>10</v>
      </c>
    </row>
    <row r="281" spans="1:228" x14ac:dyDescent="0.25">
      <c r="A281" s="209"/>
      <c r="B281" s="212"/>
      <c r="C281" s="157">
        <v>45022</v>
      </c>
      <c r="D281" s="201" t="s">
        <v>30</v>
      </c>
      <c r="E281" s="201" t="s">
        <v>30</v>
      </c>
      <c r="F281" s="201" t="s">
        <v>30</v>
      </c>
      <c r="G281" s="201" t="s">
        <v>33</v>
      </c>
      <c r="H281" s="70" t="s">
        <v>30</v>
      </c>
      <c r="I281" s="4" t="s">
        <v>30</v>
      </c>
      <c r="J281" s="4" t="s">
        <v>30</v>
      </c>
      <c r="K281" s="4" t="s">
        <v>30</v>
      </c>
      <c r="L281" s="4" t="s">
        <v>30</v>
      </c>
      <c r="M281" s="209"/>
      <c r="N281" s="212"/>
      <c r="O281" s="157">
        <v>45022</v>
      </c>
      <c r="P281" s="158">
        <v>1</v>
      </c>
      <c r="Q281" s="159">
        <v>12.2</v>
      </c>
      <c r="R281" s="159">
        <v>6.1</v>
      </c>
      <c r="S281" s="159">
        <v>0.05</v>
      </c>
      <c r="T281" s="70">
        <f t="shared" si="833"/>
        <v>1.5</v>
      </c>
      <c r="U281" s="4" t="str">
        <f t="shared" si="834"/>
        <v>1</v>
      </c>
      <c r="V281" s="4" t="str">
        <f t="shared" si="835"/>
        <v>1</v>
      </c>
      <c r="W281" s="4" t="str">
        <f t="shared" si="836"/>
        <v>3</v>
      </c>
      <c r="X281" s="4" t="str">
        <f t="shared" si="837"/>
        <v>1</v>
      </c>
      <c r="Y281" s="209"/>
      <c r="Z281" s="212"/>
      <c r="AA281" s="157">
        <v>45022</v>
      </c>
      <c r="AB281" s="158">
        <v>2.4</v>
      </c>
      <c r="AC281" s="159">
        <v>18.8</v>
      </c>
      <c r="AD281" s="159">
        <v>3.6</v>
      </c>
      <c r="AE281" s="159">
        <v>7.75</v>
      </c>
      <c r="AF281" s="70">
        <f t="shared" si="893"/>
        <v>4.5</v>
      </c>
      <c r="AG281" s="4" t="str">
        <f t="shared" si="894"/>
        <v>1</v>
      </c>
      <c r="AH281" s="4" t="str">
        <f t="shared" si="895"/>
        <v>1</v>
      </c>
      <c r="AI281" s="4" t="str">
        <f t="shared" si="896"/>
        <v>6</v>
      </c>
      <c r="AJ281" s="4" t="str">
        <f t="shared" si="897"/>
        <v>10</v>
      </c>
      <c r="AK281" s="209"/>
      <c r="AL281" s="212"/>
      <c r="AM281" s="157">
        <v>45022</v>
      </c>
      <c r="AN281" s="158">
        <v>9.3000000000000007</v>
      </c>
      <c r="AO281" s="159">
        <v>15.4</v>
      </c>
      <c r="AP281" s="159">
        <v>1.2</v>
      </c>
      <c r="AQ281" s="159">
        <v>15</v>
      </c>
      <c r="AR281" s="70">
        <f t="shared" si="838"/>
        <v>6.75</v>
      </c>
      <c r="AS281" s="4" t="str">
        <f t="shared" si="839"/>
        <v>6</v>
      </c>
      <c r="AT281" s="4" t="str">
        <f t="shared" si="840"/>
        <v>1</v>
      </c>
      <c r="AU281" s="4" t="str">
        <f t="shared" si="841"/>
        <v>10</v>
      </c>
      <c r="AV281" s="4" t="str">
        <f t="shared" si="842"/>
        <v>10</v>
      </c>
      <c r="AW281" s="209"/>
      <c r="AX281" s="212"/>
      <c r="AY281" s="157">
        <v>45022</v>
      </c>
      <c r="AZ281" s="158">
        <v>4.2</v>
      </c>
      <c r="BA281" s="159">
        <v>22.4</v>
      </c>
      <c r="BB281" s="159">
        <v>6.7</v>
      </c>
      <c r="BC281" s="159">
        <v>7.85</v>
      </c>
      <c r="BD281" s="70">
        <f t="shared" si="843"/>
        <v>4.25</v>
      </c>
      <c r="BE281" s="4" t="str">
        <f t="shared" si="844"/>
        <v>3</v>
      </c>
      <c r="BF281" s="4" t="str">
        <f t="shared" si="845"/>
        <v>3</v>
      </c>
      <c r="BG281" s="4" t="str">
        <f t="shared" si="846"/>
        <v>1</v>
      </c>
      <c r="BH281" s="4" t="str">
        <f t="shared" si="847"/>
        <v>10</v>
      </c>
      <c r="BI281" s="209"/>
      <c r="BJ281" s="212"/>
      <c r="BK281" s="157">
        <v>45022</v>
      </c>
      <c r="BL281" s="158">
        <v>7.3</v>
      </c>
      <c r="BM281" s="159">
        <v>38.5</v>
      </c>
      <c r="BN281" s="159">
        <v>6.6</v>
      </c>
      <c r="BO281" s="159">
        <v>5.58</v>
      </c>
      <c r="BP281" s="70">
        <f t="shared" si="848"/>
        <v>5</v>
      </c>
      <c r="BQ281" s="4" t="str">
        <f t="shared" si="849"/>
        <v>6</v>
      </c>
      <c r="BR281" s="4" t="str">
        <f t="shared" si="850"/>
        <v>3</v>
      </c>
      <c r="BS281" s="4" t="str">
        <f t="shared" si="851"/>
        <v>1</v>
      </c>
      <c r="BT281" s="4" t="str">
        <f t="shared" si="852"/>
        <v>10</v>
      </c>
      <c r="BU281" s="209"/>
      <c r="BV281" s="212"/>
      <c r="BW281" s="157">
        <v>45022</v>
      </c>
      <c r="BX281" s="158">
        <v>14.2</v>
      </c>
      <c r="BY281" s="159">
        <v>31.1</v>
      </c>
      <c r="BZ281" s="159">
        <v>4.2</v>
      </c>
      <c r="CA281" s="159">
        <v>36.200000000000003</v>
      </c>
      <c r="CB281" s="70">
        <f t="shared" si="853"/>
        <v>6.25</v>
      </c>
      <c r="CC281" s="4" t="str">
        <f t="shared" si="854"/>
        <v>6</v>
      </c>
      <c r="CD281" s="4" t="str">
        <f t="shared" si="855"/>
        <v>3</v>
      </c>
      <c r="CE281" s="4" t="str">
        <f t="shared" si="856"/>
        <v>6</v>
      </c>
      <c r="CF281" s="4" t="str">
        <f t="shared" si="857"/>
        <v>10</v>
      </c>
      <c r="CG281" s="209"/>
      <c r="CH281" s="212"/>
      <c r="CI281" s="157"/>
      <c r="CJ281" s="183" t="s">
        <v>30</v>
      </c>
      <c r="CK281" s="183" t="s">
        <v>30</v>
      </c>
      <c r="CL281" s="183" t="s">
        <v>30</v>
      </c>
      <c r="CM281" s="184" t="s">
        <v>30</v>
      </c>
      <c r="CN281" s="70" t="s">
        <v>30</v>
      </c>
      <c r="CO281" s="4" t="s">
        <v>30</v>
      </c>
      <c r="CP281" s="4" t="s">
        <v>30</v>
      </c>
      <c r="CQ281" s="4" t="s">
        <v>30</v>
      </c>
      <c r="CR281" s="4" t="s">
        <v>30</v>
      </c>
      <c r="CS281" s="209"/>
      <c r="CT281" s="212"/>
      <c r="CU281" s="157"/>
      <c r="CV281" s="183" t="s">
        <v>30</v>
      </c>
      <c r="CW281" s="183" t="s">
        <v>30</v>
      </c>
      <c r="CX281" s="183" t="s">
        <v>30</v>
      </c>
      <c r="CY281" s="184" t="s">
        <v>30</v>
      </c>
      <c r="CZ281" s="70" t="s">
        <v>30</v>
      </c>
      <c r="DA281" s="4" t="s">
        <v>30</v>
      </c>
      <c r="DB281" s="4" t="s">
        <v>30</v>
      </c>
      <c r="DC281" s="4" t="s">
        <v>30</v>
      </c>
      <c r="DD281" s="4" t="s">
        <v>30</v>
      </c>
      <c r="DE281" s="209"/>
      <c r="DF281" s="212"/>
      <c r="DG281" s="157"/>
      <c r="DH281" s="71" t="s">
        <v>33</v>
      </c>
      <c r="DI281" s="71" t="s">
        <v>33</v>
      </c>
      <c r="DJ281" s="71" t="s">
        <v>33</v>
      </c>
      <c r="DK281" s="71" t="s">
        <v>33</v>
      </c>
      <c r="DL281" s="70" t="s">
        <v>33</v>
      </c>
      <c r="DM281" s="70" t="s">
        <v>33</v>
      </c>
      <c r="DN281" s="70" t="s">
        <v>33</v>
      </c>
      <c r="DO281" s="70" t="s">
        <v>33</v>
      </c>
      <c r="DP281" s="70" t="s">
        <v>33</v>
      </c>
      <c r="DQ281" s="209"/>
      <c r="DR281" s="212"/>
      <c r="DS281" s="157"/>
      <c r="DT281" s="185" t="s">
        <v>30</v>
      </c>
      <c r="DU281" s="185" t="s">
        <v>30</v>
      </c>
      <c r="DV281" s="185" t="s">
        <v>30</v>
      </c>
      <c r="DW281" s="185" t="s">
        <v>30</v>
      </c>
      <c r="DX281" s="70" t="s">
        <v>30</v>
      </c>
      <c r="DY281" s="4" t="s">
        <v>30</v>
      </c>
      <c r="DZ281" s="4" t="s">
        <v>30</v>
      </c>
      <c r="EA281" s="4" t="s">
        <v>30</v>
      </c>
      <c r="EB281" s="4" t="s">
        <v>30</v>
      </c>
      <c r="EC281" s="209"/>
      <c r="ED281" s="212"/>
      <c r="EE281" s="157">
        <v>45023</v>
      </c>
      <c r="EF281" s="158">
        <v>21</v>
      </c>
      <c r="EG281" s="159">
        <v>17.399999999999999</v>
      </c>
      <c r="EH281" s="159">
        <v>6</v>
      </c>
      <c r="EI281" s="159">
        <v>16.8</v>
      </c>
      <c r="EJ281" s="70">
        <f t="shared" si="858"/>
        <v>6</v>
      </c>
      <c r="EK281" s="4" t="str">
        <f t="shared" si="859"/>
        <v>10</v>
      </c>
      <c r="EL281" s="4" t="str">
        <f t="shared" si="860"/>
        <v>1</v>
      </c>
      <c r="EM281" s="4" t="str">
        <f t="shared" si="861"/>
        <v>3</v>
      </c>
      <c r="EN281" s="4" t="str">
        <f t="shared" si="862"/>
        <v>10</v>
      </c>
      <c r="EO281" s="209"/>
      <c r="EP281" s="212"/>
      <c r="EQ281" s="157"/>
      <c r="ER281" s="114" t="s">
        <v>30</v>
      </c>
      <c r="ES281" s="114" t="s">
        <v>30</v>
      </c>
      <c r="ET281" s="114" t="s">
        <v>30</v>
      </c>
      <c r="EU281" s="114" t="s">
        <v>30</v>
      </c>
      <c r="EV281" s="70" t="s">
        <v>30</v>
      </c>
      <c r="EW281" s="4" t="s">
        <v>30</v>
      </c>
      <c r="EX281" s="4" t="s">
        <v>30</v>
      </c>
      <c r="EY281" s="4" t="s">
        <v>30</v>
      </c>
      <c r="EZ281" s="70" t="s">
        <v>30</v>
      </c>
      <c r="FA281" s="209"/>
      <c r="FB281" s="212"/>
      <c r="FC281" s="157"/>
      <c r="FD281" s="114" t="s">
        <v>30</v>
      </c>
      <c r="FE281" s="114" t="s">
        <v>30</v>
      </c>
      <c r="FF281" s="114" t="s">
        <v>30</v>
      </c>
      <c r="FG281" s="114" t="s">
        <v>30</v>
      </c>
      <c r="FH281" s="70" t="s">
        <v>30</v>
      </c>
      <c r="FI281" s="4" t="s">
        <v>30</v>
      </c>
      <c r="FJ281" s="4" t="s">
        <v>30</v>
      </c>
      <c r="FK281" s="4" t="s">
        <v>30</v>
      </c>
      <c r="FL281" s="70" t="s">
        <v>30</v>
      </c>
      <c r="FM281" s="209"/>
      <c r="FN281" s="212"/>
      <c r="FO281" s="157">
        <v>45023</v>
      </c>
      <c r="FP281" s="158">
        <v>24.6</v>
      </c>
      <c r="FQ281" s="159">
        <v>38.799999999999997</v>
      </c>
      <c r="FR281" s="159">
        <v>6.9</v>
      </c>
      <c r="FS281" s="159">
        <v>7.39</v>
      </c>
      <c r="FT281" s="70">
        <f t="shared" si="863"/>
        <v>6</v>
      </c>
      <c r="FU281" s="4" t="str">
        <f t="shared" si="864"/>
        <v>10</v>
      </c>
      <c r="FV281" s="4" t="str">
        <f t="shared" si="865"/>
        <v>3</v>
      </c>
      <c r="FW281" s="4" t="str">
        <f t="shared" si="866"/>
        <v>1</v>
      </c>
      <c r="FX281" s="4" t="str">
        <f t="shared" si="867"/>
        <v>10</v>
      </c>
      <c r="FY281" s="209"/>
      <c r="FZ281" s="212"/>
      <c r="GA281" s="157"/>
      <c r="GB281" s="189" t="s">
        <v>33</v>
      </c>
      <c r="GC281" s="187" t="s">
        <v>30</v>
      </c>
      <c r="GD281" s="187" t="s">
        <v>30</v>
      </c>
      <c r="GE281" s="188" t="s">
        <v>30</v>
      </c>
      <c r="GF281" s="70" t="s">
        <v>30</v>
      </c>
      <c r="GG281" s="4" t="s">
        <v>30</v>
      </c>
      <c r="GH281" s="4" t="s">
        <v>30</v>
      </c>
      <c r="GI281" s="4" t="s">
        <v>30</v>
      </c>
      <c r="GJ281" s="4" t="s">
        <v>30</v>
      </c>
      <c r="GK281" s="209"/>
      <c r="GL281" s="212"/>
      <c r="GM281" s="157">
        <v>45023</v>
      </c>
      <c r="GN281" s="158">
        <v>50.8</v>
      </c>
      <c r="GO281" s="159">
        <v>35.6</v>
      </c>
      <c r="GP281" s="159">
        <v>6.8</v>
      </c>
      <c r="GQ281" s="159">
        <v>17.2</v>
      </c>
      <c r="GR281" s="70">
        <f t="shared" si="868"/>
        <v>6</v>
      </c>
      <c r="GS281" s="4" t="str">
        <f t="shared" si="869"/>
        <v>10</v>
      </c>
      <c r="GT281" s="4" t="str">
        <f t="shared" si="870"/>
        <v>3</v>
      </c>
      <c r="GU281" s="4" t="str">
        <f t="shared" si="871"/>
        <v>1</v>
      </c>
      <c r="GV281" s="4" t="str">
        <f t="shared" si="872"/>
        <v>10</v>
      </c>
      <c r="GW281" s="209"/>
      <c r="GX281" s="212"/>
      <c r="GY281" s="157">
        <v>45023</v>
      </c>
      <c r="GZ281" s="158">
        <v>50.3</v>
      </c>
      <c r="HA281" s="159">
        <v>35.4</v>
      </c>
      <c r="HB281" s="159">
        <v>6.2</v>
      </c>
      <c r="HC281" s="159">
        <v>26.4</v>
      </c>
      <c r="HD281" s="70">
        <f t="shared" si="873"/>
        <v>6.5</v>
      </c>
      <c r="HE281" s="4" t="str">
        <f t="shared" si="874"/>
        <v>10</v>
      </c>
      <c r="HF281" s="4" t="str">
        <f t="shared" si="875"/>
        <v>3</v>
      </c>
      <c r="HG281" s="4" t="str">
        <f t="shared" si="876"/>
        <v>3</v>
      </c>
      <c r="HH281" s="4" t="str">
        <f t="shared" si="877"/>
        <v>10</v>
      </c>
      <c r="HI281" s="209"/>
      <c r="HJ281" s="212"/>
      <c r="HK281" s="157">
        <v>45023</v>
      </c>
      <c r="HL281" s="158">
        <v>19.600000000000001</v>
      </c>
      <c r="HM281" s="159">
        <v>84.4</v>
      </c>
      <c r="HN281" s="159">
        <v>6.8</v>
      </c>
      <c r="HO281" s="159">
        <v>6.51</v>
      </c>
      <c r="HP281" s="70">
        <f t="shared" si="878"/>
        <v>6.75</v>
      </c>
      <c r="HQ281" s="4" t="str">
        <f t="shared" si="879"/>
        <v>10</v>
      </c>
      <c r="HR281" s="4" t="str">
        <f t="shared" si="880"/>
        <v>6</v>
      </c>
      <c r="HS281" s="4" t="str">
        <f t="shared" si="881"/>
        <v>1</v>
      </c>
      <c r="HT281" s="4" t="str">
        <f t="shared" si="882"/>
        <v>10</v>
      </c>
    </row>
    <row r="282" spans="1:228" x14ac:dyDescent="0.25">
      <c r="A282" s="209"/>
      <c r="B282" s="212"/>
      <c r="C282" s="157">
        <v>45049</v>
      </c>
      <c r="D282" s="158">
        <v>1</v>
      </c>
      <c r="E282" s="159">
        <v>3.5</v>
      </c>
      <c r="F282" s="159">
        <v>7.3</v>
      </c>
      <c r="G282" s="159">
        <v>0.02</v>
      </c>
      <c r="H282" s="70">
        <f t="shared" ref="H282" si="898">(I282+J282+K282+L282)/4</f>
        <v>1</v>
      </c>
      <c r="I282" s="4" t="str">
        <f t="shared" ref="I282" si="899">IF(D282&lt;=3,"1",IF(D282&lt;5,"3",IF(D282&lt;=15,"6",IF(D282&gt;15,"10"))))</f>
        <v>1</v>
      </c>
      <c r="J282" s="4" t="str">
        <f t="shared" ref="J282" si="900">IF(E282&lt;=20,"1",IF(E282&lt;=49.9,"3",IF(E282&lt;=100,"6",IF(E282&gt;100,"10"))))</f>
        <v>1</v>
      </c>
      <c r="K282" s="4" t="str">
        <f t="shared" ref="K282" si="901">IF(F282&gt;=6.5,"1",IF(F282&gt;=4.6,"3",IF(F282&gt;=2,"6",IF(F282&gt;=0,"10"))))</f>
        <v>1</v>
      </c>
      <c r="L282" s="4" t="str">
        <f t="shared" ref="L282" si="902">IF(G282&lt;=0.5,"1",IF(G282&lt;1,"3",IF(G282&lt;=3,"6",IF(G282&gt;=3,"10"))))</f>
        <v>1</v>
      </c>
      <c r="M282" s="209"/>
      <c r="N282" s="212"/>
      <c r="O282" s="157">
        <v>45049</v>
      </c>
      <c r="P282" s="158">
        <v>1</v>
      </c>
      <c r="Q282" s="159">
        <v>12.8</v>
      </c>
      <c r="R282" s="159">
        <v>5.9</v>
      </c>
      <c r="S282" s="159">
        <v>0.03</v>
      </c>
      <c r="T282" s="70">
        <f t="shared" si="833"/>
        <v>1.5</v>
      </c>
      <c r="U282" s="4" t="str">
        <f t="shared" si="834"/>
        <v>1</v>
      </c>
      <c r="V282" s="4" t="str">
        <f t="shared" si="835"/>
        <v>1</v>
      </c>
      <c r="W282" s="4" t="str">
        <f t="shared" si="836"/>
        <v>3</v>
      </c>
      <c r="X282" s="4" t="str">
        <f t="shared" si="837"/>
        <v>1</v>
      </c>
      <c r="Y282" s="209"/>
      <c r="Z282" s="212"/>
      <c r="AA282" s="157">
        <v>45049</v>
      </c>
      <c r="AB282" s="158">
        <v>5.0999999999999996</v>
      </c>
      <c r="AC282" s="159">
        <v>12.9</v>
      </c>
      <c r="AD282" s="159">
        <v>3.4</v>
      </c>
      <c r="AE282" s="159">
        <v>6.55</v>
      </c>
      <c r="AF282" s="70">
        <f t="shared" si="893"/>
        <v>5.75</v>
      </c>
      <c r="AG282" s="4" t="str">
        <f t="shared" si="894"/>
        <v>6</v>
      </c>
      <c r="AH282" s="4" t="str">
        <f t="shared" si="895"/>
        <v>1</v>
      </c>
      <c r="AI282" s="4" t="str">
        <f t="shared" si="896"/>
        <v>6</v>
      </c>
      <c r="AJ282" s="4" t="str">
        <f t="shared" si="897"/>
        <v>10</v>
      </c>
      <c r="AK282" s="209"/>
      <c r="AL282" s="212"/>
      <c r="AM282" s="157">
        <v>45049</v>
      </c>
      <c r="AN282" s="158">
        <v>10.9</v>
      </c>
      <c r="AO282" s="159">
        <v>25.1</v>
      </c>
      <c r="AP282" s="159">
        <v>4.2</v>
      </c>
      <c r="AQ282" s="159">
        <v>11</v>
      </c>
      <c r="AR282" s="70">
        <f t="shared" si="838"/>
        <v>6.25</v>
      </c>
      <c r="AS282" s="4" t="str">
        <f t="shared" si="839"/>
        <v>6</v>
      </c>
      <c r="AT282" s="4" t="str">
        <f t="shared" si="840"/>
        <v>3</v>
      </c>
      <c r="AU282" s="4" t="str">
        <f t="shared" si="841"/>
        <v>6</v>
      </c>
      <c r="AV282" s="4" t="str">
        <f t="shared" si="842"/>
        <v>10</v>
      </c>
      <c r="AW282" s="209"/>
      <c r="AX282" s="212"/>
      <c r="AY282" s="157">
        <v>45049</v>
      </c>
      <c r="AZ282" s="158">
        <v>8.6999999999999993</v>
      </c>
      <c r="BA282" s="159">
        <v>28.2</v>
      </c>
      <c r="BB282" s="159">
        <v>8.6</v>
      </c>
      <c r="BC282" s="159">
        <v>5.54</v>
      </c>
      <c r="BD282" s="70">
        <f t="shared" si="843"/>
        <v>5</v>
      </c>
      <c r="BE282" s="4" t="str">
        <f t="shared" si="844"/>
        <v>6</v>
      </c>
      <c r="BF282" s="4" t="str">
        <f t="shared" si="845"/>
        <v>3</v>
      </c>
      <c r="BG282" s="4" t="str">
        <f t="shared" si="846"/>
        <v>1</v>
      </c>
      <c r="BH282" s="4" t="str">
        <f t="shared" si="847"/>
        <v>10</v>
      </c>
      <c r="BI282" s="209"/>
      <c r="BJ282" s="212"/>
      <c r="BK282" s="157">
        <v>45049</v>
      </c>
      <c r="BL282" s="158">
        <v>6.9</v>
      </c>
      <c r="BM282" s="159">
        <v>36</v>
      </c>
      <c r="BN282" s="159">
        <v>4.0999999999999996</v>
      </c>
      <c r="BO282" s="159">
        <v>3.67</v>
      </c>
      <c r="BP282" s="70">
        <f t="shared" si="848"/>
        <v>6.25</v>
      </c>
      <c r="BQ282" s="4" t="str">
        <f t="shared" si="849"/>
        <v>6</v>
      </c>
      <c r="BR282" s="4" t="str">
        <f t="shared" si="850"/>
        <v>3</v>
      </c>
      <c r="BS282" s="4" t="str">
        <f t="shared" si="851"/>
        <v>6</v>
      </c>
      <c r="BT282" s="4" t="str">
        <f t="shared" si="852"/>
        <v>10</v>
      </c>
      <c r="BU282" s="209"/>
      <c r="BV282" s="212"/>
      <c r="BW282" s="157">
        <v>45051</v>
      </c>
      <c r="BX282" s="158">
        <v>45.6</v>
      </c>
      <c r="BY282" s="159">
        <v>8080</v>
      </c>
      <c r="BZ282" s="159">
        <v>7.1</v>
      </c>
      <c r="CA282" s="159">
        <v>46.6</v>
      </c>
      <c r="CB282" s="70">
        <f t="shared" si="853"/>
        <v>7.75</v>
      </c>
      <c r="CC282" s="4" t="str">
        <f t="shared" si="854"/>
        <v>10</v>
      </c>
      <c r="CD282" s="4" t="str">
        <f t="shared" si="855"/>
        <v>10</v>
      </c>
      <c r="CE282" s="4" t="str">
        <f t="shared" si="856"/>
        <v>1</v>
      </c>
      <c r="CF282" s="4" t="str">
        <f t="shared" si="857"/>
        <v>10</v>
      </c>
      <c r="CG282" s="209"/>
      <c r="CH282" s="212"/>
      <c r="CI282" s="157"/>
      <c r="CJ282" s="183" t="s">
        <v>30</v>
      </c>
      <c r="CK282" s="183" t="s">
        <v>30</v>
      </c>
      <c r="CL282" s="183" t="s">
        <v>30</v>
      </c>
      <c r="CM282" s="184" t="s">
        <v>30</v>
      </c>
      <c r="CN282" s="70" t="s">
        <v>30</v>
      </c>
      <c r="CO282" s="4" t="s">
        <v>30</v>
      </c>
      <c r="CP282" s="4" t="s">
        <v>30</v>
      </c>
      <c r="CQ282" s="4" t="s">
        <v>30</v>
      </c>
      <c r="CR282" s="4" t="s">
        <v>30</v>
      </c>
      <c r="CS282" s="209"/>
      <c r="CT282" s="212"/>
      <c r="CU282" s="157"/>
      <c r="CV282" s="183" t="s">
        <v>30</v>
      </c>
      <c r="CW282" s="183" t="s">
        <v>30</v>
      </c>
      <c r="CX282" s="183" t="s">
        <v>30</v>
      </c>
      <c r="CY282" s="184" t="s">
        <v>30</v>
      </c>
      <c r="CZ282" s="70" t="s">
        <v>30</v>
      </c>
      <c r="DA282" s="4" t="s">
        <v>30</v>
      </c>
      <c r="DB282" s="4" t="s">
        <v>30</v>
      </c>
      <c r="DC282" s="4" t="s">
        <v>30</v>
      </c>
      <c r="DD282" s="4" t="s">
        <v>30</v>
      </c>
      <c r="DE282" s="209"/>
      <c r="DF282" s="212"/>
      <c r="DG282" s="157"/>
      <c r="DH282" s="183" t="s">
        <v>30</v>
      </c>
      <c r="DI282" s="183" t="s">
        <v>30</v>
      </c>
      <c r="DJ282" s="183" t="s">
        <v>30</v>
      </c>
      <c r="DK282" s="184" t="s">
        <v>30</v>
      </c>
      <c r="DL282" s="70" t="s">
        <v>30</v>
      </c>
      <c r="DM282" s="4" t="s">
        <v>30</v>
      </c>
      <c r="DN282" s="4" t="s">
        <v>30</v>
      </c>
      <c r="DO282" s="4" t="s">
        <v>30</v>
      </c>
      <c r="DP282" s="4" t="s">
        <v>30</v>
      </c>
      <c r="DQ282" s="209"/>
      <c r="DR282" s="212"/>
      <c r="DS282" s="157"/>
      <c r="DT282" s="183" t="s">
        <v>30</v>
      </c>
      <c r="DU282" s="183" t="s">
        <v>30</v>
      </c>
      <c r="DV282" s="183" t="s">
        <v>30</v>
      </c>
      <c r="DW282" s="184" t="s">
        <v>30</v>
      </c>
      <c r="DX282" s="70" t="s">
        <v>30</v>
      </c>
      <c r="DY282" s="4" t="s">
        <v>30</v>
      </c>
      <c r="DZ282" s="4" t="s">
        <v>30</v>
      </c>
      <c r="EA282" s="4" t="s">
        <v>30</v>
      </c>
      <c r="EB282" s="4" t="s">
        <v>30</v>
      </c>
      <c r="EC282" s="209"/>
      <c r="ED282" s="212"/>
      <c r="EE282" s="157">
        <v>45056</v>
      </c>
      <c r="EF282" s="158">
        <v>11</v>
      </c>
      <c r="EG282" s="159">
        <v>3.2</v>
      </c>
      <c r="EH282" s="159">
        <v>6.7</v>
      </c>
      <c r="EI282" s="159">
        <v>3.07</v>
      </c>
      <c r="EJ282" s="70">
        <f t="shared" si="858"/>
        <v>4.5</v>
      </c>
      <c r="EK282" s="4" t="str">
        <f t="shared" si="859"/>
        <v>6</v>
      </c>
      <c r="EL282" s="4" t="str">
        <f t="shared" si="860"/>
        <v>1</v>
      </c>
      <c r="EM282" s="4" t="str">
        <f t="shared" si="861"/>
        <v>1</v>
      </c>
      <c r="EN282" s="4" t="str">
        <f t="shared" si="862"/>
        <v>10</v>
      </c>
      <c r="EO282" s="209"/>
      <c r="EP282" s="212"/>
      <c r="EQ282" s="157"/>
      <c r="ER282" s="183" t="s">
        <v>30</v>
      </c>
      <c r="ES282" s="183" t="s">
        <v>30</v>
      </c>
      <c r="ET282" s="183" t="s">
        <v>30</v>
      </c>
      <c r="EU282" s="184" t="s">
        <v>30</v>
      </c>
      <c r="EV282" s="70" t="s">
        <v>30</v>
      </c>
      <c r="EW282" s="4" t="s">
        <v>30</v>
      </c>
      <c r="EX282" s="4" t="s">
        <v>30</v>
      </c>
      <c r="EY282" s="4" t="s">
        <v>30</v>
      </c>
      <c r="EZ282" s="4" t="s">
        <v>30</v>
      </c>
      <c r="FA282" s="209"/>
      <c r="FB282" s="212"/>
      <c r="FC282" s="157"/>
      <c r="FD282" s="183" t="s">
        <v>30</v>
      </c>
      <c r="FE282" s="183" t="s">
        <v>30</v>
      </c>
      <c r="FF282" s="183" t="s">
        <v>30</v>
      </c>
      <c r="FG282" s="184" t="s">
        <v>30</v>
      </c>
      <c r="FH282" s="70" t="s">
        <v>30</v>
      </c>
      <c r="FI282" s="4" t="s">
        <v>30</v>
      </c>
      <c r="FJ282" s="4" t="s">
        <v>30</v>
      </c>
      <c r="FK282" s="4" t="s">
        <v>30</v>
      </c>
      <c r="FL282" s="4" t="s">
        <v>30</v>
      </c>
      <c r="FM282" s="209"/>
      <c r="FN282" s="212"/>
      <c r="FO282" s="157">
        <v>45056</v>
      </c>
      <c r="FP282" s="158">
        <v>13.5</v>
      </c>
      <c r="FQ282" s="159">
        <v>43</v>
      </c>
      <c r="FR282" s="159">
        <v>6.7</v>
      </c>
      <c r="FS282" s="159">
        <v>2.82</v>
      </c>
      <c r="FT282" s="70">
        <f t="shared" si="863"/>
        <v>4</v>
      </c>
      <c r="FU282" s="4" t="str">
        <f t="shared" si="864"/>
        <v>6</v>
      </c>
      <c r="FV282" s="4" t="str">
        <f t="shared" si="865"/>
        <v>3</v>
      </c>
      <c r="FW282" s="4" t="str">
        <f t="shared" si="866"/>
        <v>1</v>
      </c>
      <c r="FX282" s="4" t="str">
        <f t="shared" si="867"/>
        <v>6</v>
      </c>
      <c r="FY282" s="209"/>
      <c r="FZ282" s="212"/>
      <c r="GA282" s="157"/>
      <c r="GB282" s="183" t="s">
        <v>30</v>
      </c>
      <c r="GC282" s="183" t="s">
        <v>30</v>
      </c>
      <c r="GD282" s="183" t="s">
        <v>30</v>
      </c>
      <c r="GE282" s="184" t="s">
        <v>30</v>
      </c>
      <c r="GF282" s="70" t="s">
        <v>30</v>
      </c>
      <c r="GG282" s="4" t="s">
        <v>30</v>
      </c>
      <c r="GH282" s="4" t="s">
        <v>30</v>
      </c>
      <c r="GI282" s="4" t="s">
        <v>30</v>
      </c>
      <c r="GJ282" s="4" t="s">
        <v>30</v>
      </c>
      <c r="GK282" s="209"/>
      <c r="GL282" s="212"/>
      <c r="GM282" s="157">
        <v>45056</v>
      </c>
      <c r="GN282" s="158">
        <v>18</v>
      </c>
      <c r="GO282" s="159">
        <v>40.700000000000003</v>
      </c>
      <c r="GP282" s="159">
        <v>6.8</v>
      </c>
      <c r="GQ282" s="159">
        <v>2.85</v>
      </c>
      <c r="GR282" s="70">
        <f t="shared" si="868"/>
        <v>5</v>
      </c>
      <c r="GS282" s="4" t="str">
        <f t="shared" si="869"/>
        <v>10</v>
      </c>
      <c r="GT282" s="4" t="str">
        <f t="shared" si="870"/>
        <v>3</v>
      </c>
      <c r="GU282" s="4" t="str">
        <f t="shared" si="871"/>
        <v>1</v>
      </c>
      <c r="GV282" s="4" t="str">
        <f t="shared" si="872"/>
        <v>6</v>
      </c>
      <c r="GW282" s="209"/>
      <c r="GX282" s="212"/>
      <c r="GY282" s="157">
        <v>45056</v>
      </c>
      <c r="GZ282" s="158">
        <v>28.6</v>
      </c>
      <c r="HA282" s="159">
        <v>67.8</v>
      </c>
      <c r="HB282" s="159">
        <v>6.7</v>
      </c>
      <c r="HC282" s="159">
        <v>4.5999999999999996</v>
      </c>
      <c r="HD282" s="70">
        <f t="shared" si="873"/>
        <v>6.75</v>
      </c>
      <c r="HE282" s="4" t="str">
        <f t="shared" si="874"/>
        <v>10</v>
      </c>
      <c r="HF282" s="4" t="str">
        <f t="shared" si="875"/>
        <v>6</v>
      </c>
      <c r="HG282" s="4" t="str">
        <f t="shared" si="876"/>
        <v>1</v>
      </c>
      <c r="HH282" s="4" t="str">
        <f t="shared" si="877"/>
        <v>10</v>
      </c>
      <c r="HI282" s="209"/>
      <c r="HJ282" s="212"/>
      <c r="HK282" s="157">
        <v>45056</v>
      </c>
      <c r="HL282" s="158">
        <v>31.6</v>
      </c>
      <c r="HM282" s="159">
        <v>16</v>
      </c>
      <c r="HN282" s="159">
        <v>6.2</v>
      </c>
      <c r="HO282" s="159">
        <v>16.3</v>
      </c>
      <c r="HP282" s="70">
        <f t="shared" si="878"/>
        <v>6</v>
      </c>
      <c r="HQ282" s="4" t="str">
        <f t="shared" si="879"/>
        <v>10</v>
      </c>
      <c r="HR282" s="4" t="str">
        <f t="shared" si="880"/>
        <v>1</v>
      </c>
      <c r="HS282" s="4" t="str">
        <f t="shared" si="881"/>
        <v>3</v>
      </c>
      <c r="HT282" s="4" t="str">
        <f t="shared" si="882"/>
        <v>10</v>
      </c>
    </row>
    <row r="283" spans="1:228" x14ac:dyDescent="0.25">
      <c r="A283" s="209"/>
      <c r="B283" s="212"/>
      <c r="C283" s="161">
        <v>45078</v>
      </c>
      <c r="D283" s="56">
        <v>1</v>
      </c>
      <c r="E283" s="56">
        <v>4.0999999999999996</v>
      </c>
      <c r="F283" s="56">
        <v>5.8</v>
      </c>
      <c r="G283" s="56">
        <v>0.03</v>
      </c>
      <c r="H283" s="70">
        <f t="shared" ref="H283" si="903">(I283+J283+K283+L283)/4</f>
        <v>1.5</v>
      </c>
      <c r="I283" s="4" t="str">
        <f t="shared" ref="I283" si="904">IF(D283&lt;=3,"1",IF(D283&lt;5,"3",IF(D283&lt;=15,"6",IF(D283&gt;15,"10"))))</f>
        <v>1</v>
      </c>
      <c r="J283" s="4" t="str">
        <f t="shared" ref="J283" si="905">IF(E283&lt;=20,"1",IF(E283&lt;=49.9,"3",IF(E283&lt;=100,"6",IF(E283&gt;100,"10"))))</f>
        <v>1</v>
      </c>
      <c r="K283" s="4" t="str">
        <f t="shared" ref="K283" si="906">IF(F283&gt;=6.5,"1",IF(F283&gt;=4.6,"3",IF(F283&gt;=2,"6",IF(F283&gt;=0,"10"))))</f>
        <v>3</v>
      </c>
      <c r="L283" s="4" t="str">
        <f t="shared" ref="L283" si="907">IF(G283&lt;=0.5,"1",IF(G283&lt;1,"3",IF(G283&lt;=3,"6",IF(G283&gt;=3,"10"))))</f>
        <v>1</v>
      </c>
      <c r="M283" s="209"/>
      <c r="N283" s="212"/>
      <c r="O283" s="161">
        <v>45078</v>
      </c>
      <c r="P283" s="56">
        <v>1</v>
      </c>
      <c r="Q283" s="56">
        <v>12.8</v>
      </c>
      <c r="R283" s="56">
        <v>4.5999999999999996</v>
      </c>
      <c r="S283" s="56">
        <v>0.08</v>
      </c>
      <c r="T283" s="70">
        <f t="shared" si="833"/>
        <v>1.5</v>
      </c>
      <c r="U283" s="4" t="str">
        <f t="shared" si="834"/>
        <v>1</v>
      </c>
      <c r="V283" s="4" t="str">
        <f t="shared" si="835"/>
        <v>1</v>
      </c>
      <c r="W283" s="4" t="str">
        <f t="shared" si="836"/>
        <v>3</v>
      </c>
      <c r="X283" s="4" t="str">
        <f t="shared" si="837"/>
        <v>1</v>
      </c>
      <c r="Y283" s="209"/>
      <c r="Z283" s="212"/>
      <c r="AA283" s="161">
        <v>45078</v>
      </c>
      <c r="AB283" s="56">
        <v>2.7</v>
      </c>
      <c r="AC283" s="56">
        <v>17</v>
      </c>
      <c r="AD283" s="56">
        <v>1.6</v>
      </c>
      <c r="AE283" s="56">
        <v>5.59</v>
      </c>
      <c r="AF283" s="70">
        <f t="shared" si="893"/>
        <v>5.5</v>
      </c>
      <c r="AG283" s="4" t="str">
        <f t="shared" si="894"/>
        <v>1</v>
      </c>
      <c r="AH283" s="4" t="str">
        <f t="shared" si="895"/>
        <v>1</v>
      </c>
      <c r="AI283" s="4" t="str">
        <f t="shared" si="896"/>
        <v>10</v>
      </c>
      <c r="AJ283" s="4" t="str">
        <f t="shared" si="897"/>
        <v>10</v>
      </c>
      <c r="AK283" s="209"/>
      <c r="AL283" s="212"/>
      <c r="AM283" s="161">
        <v>45078</v>
      </c>
      <c r="AN283" s="56">
        <v>5.8</v>
      </c>
      <c r="AO283" s="56">
        <v>23.5</v>
      </c>
      <c r="AP283" s="56">
        <v>1.6</v>
      </c>
      <c r="AQ283" s="56">
        <v>7.37</v>
      </c>
      <c r="AR283" s="70">
        <f t="shared" si="838"/>
        <v>7.25</v>
      </c>
      <c r="AS283" s="4" t="str">
        <f t="shared" si="839"/>
        <v>6</v>
      </c>
      <c r="AT283" s="4" t="str">
        <f t="shared" si="840"/>
        <v>3</v>
      </c>
      <c r="AU283" s="4" t="str">
        <f t="shared" si="841"/>
        <v>10</v>
      </c>
      <c r="AV283" s="4" t="str">
        <f t="shared" si="842"/>
        <v>10</v>
      </c>
      <c r="AW283" s="209"/>
      <c r="AX283" s="212"/>
      <c r="AY283" s="161">
        <v>45078</v>
      </c>
      <c r="AZ283" s="56">
        <v>2.5</v>
      </c>
      <c r="BA283" s="56">
        <v>18</v>
      </c>
      <c r="BB283" s="56">
        <v>2.4</v>
      </c>
      <c r="BC283" s="56">
        <v>5.44</v>
      </c>
      <c r="BD283" s="70">
        <f t="shared" si="843"/>
        <v>4.5</v>
      </c>
      <c r="BE283" s="4" t="str">
        <f t="shared" si="844"/>
        <v>1</v>
      </c>
      <c r="BF283" s="4" t="str">
        <f t="shared" si="845"/>
        <v>1</v>
      </c>
      <c r="BG283" s="4" t="str">
        <f t="shared" si="846"/>
        <v>6</v>
      </c>
      <c r="BH283" s="4" t="str">
        <f t="shared" si="847"/>
        <v>10</v>
      </c>
      <c r="BI283" s="209"/>
      <c r="BJ283" s="212"/>
      <c r="BK283" s="161">
        <v>45078</v>
      </c>
      <c r="BL283" s="56">
        <v>3.6</v>
      </c>
      <c r="BM283" s="56">
        <v>20.6</v>
      </c>
      <c r="BN283" s="56">
        <v>1.8</v>
      </c>
      <c r="BO283" s="56">
        <v>3.68</v>
      </c>
      <c r="BP283" s="70">
        <f t="shared" si="848"/>
        <v>6.5</v>
      </c>
      <c r="BQ283" s="4" t="str">
        <f t="shared" si="849"/>
        <v>3</v>
      </c>
      <c r="BR283" s="4" t="str">
        <f t="shared" si="850"/>
        <v>3</v>
      </c>
      <c r="BS283" s="4" t="str">
        <f t="shared" si="851"/>
        <v>10</v>
      </c>
      <c r="BT283" s="4" t="str">
        <f t="shared" si="852"/>
        <v>10</v>
      </c>
      <c r="BU283" s="209"/>
      <c r="BV283" s="212"/>
      <c r="BW283" s="161">
        <v>45079</v>
      </c>
      <c r="BX283" s="56">
        <v>60.5</v>
      </c>
      <c r="BY283" s="56">
        <v>35.6</v>
      </c>
      <c r="BZ283" s="56">
        <v>6.8</v>
      </c>
      <c r="CA283" s="56">
        <v>27.5</v>
      </c>
      <c r="CB283" s="70">
        <f t="shared" si="853"/>
        <v>6</v>
      </c>
      <c r="CC283" s="4" t="str">
        <f t="shared" si="854"/>
        <v>10</v>
      </c>
      <c r="CD283" s="4" t="str">
        <f t="shared" si="855"/>
        <v>3</v>
      </c>
      <c r="CE283" s="4" t="str">
        <f t="shared" si="856"/>
        <v>1</v>
      </c>
      <c r="CF283" s="4" t="str">
        <f t="shared" si="857"/>
        <v>10</v>
      </c>
      <c r="CG283" s="209"/>
      <c r="CH283" s="212"/>
      <c r="CI283" s="161"/>
      <c r="CJ283" s="183" t="s">
        <v>30</v>
      </c>
      <c r="CK283" s="183" t="s">
        <v>30</v>
      </c>
      <c r="CL283" s="183" t="s">
        <v>30</v>
      </c>
      <c r="CM283" s="184" t="s">
        <v>30</v>
      </c>
      <c r="CN283" s="70" t="s">
        <v>30</v>
      </c>
      <c r="CO283" s="4" t="s">
        <v>30</v>
      </c>
      <c r="CP283" s="4" t="s">
        <v>30</v>
      </c>
      <c r="CQ283" s="4" t="s">
        <v>30</v>
      </c>
      <c r="CR283" s="4" t="s">
        <v>30</v>
      </c>
      <c r="CS283" s="209"/>
      <c r="CT283" s="212"/>
      <c r="CU283" s="161"/>
      <c r="CV283" s="183" t="s">
        <v>30</v>
      </c>
      <c r="CW283" s="183" t="s">
        <v>30</v>
      </c>
      <c r="CX283" s="183" t="s">
        <v>30</v>
      </c>
      <c r="CY283" s="184" t="s">
        <v>30</v>
      </c>
      <c r="CZ283" s="70" t="s">
        <v>30</v>
      </c>
      <c r="DA283" s="4" t="s">
        <v>30</v>
      </c>
      <c r="DB283" s="4" t="s">
        <v>30</v>
      </c>
      <c r="DC283" s="4" t="s">
        <v>30</v>
      </c>
      <c r="DD283" s="4" t="s">
        <v>30</v>
      </c>
      <c r="DE283" s="209"/>
      <c r="DF283" s="212"/>
      <c r="DG283" s="161"/>
      <c r="DH283" s="71" t="s">
        <v>33</v>
      </c>
      <c r="DI283" s="71" t="s">
        <v>33</v>
      </c>
      <c r="DJ283" s="71" t="s">
        <v>33</v>
      </c>
      <c r="DK283" s="71" t="s">
        <v>33</v>
      </c>
      <c r="DL283" s="70" t="s">
        <v>33</v>
      </c>
      <c r="DM283" s="70" t="s">
        <v>33</v>
      </c>
      <c r="DN283" s="70" t="s">
        <v>33</v>
      </c>
      <c r="DO283" s="70" t="s">
        <v>33</v>
      </c>
      <c r="DP283" s="70" t="s">
        <v>33</v>
      </c>
      <c r="DQ283" s="209"/>
      <c r="DR283" s="212"/>
      <c r="DS283" s="161"/>
      <c r="DT283" s="185" t="s">
        <v>30</v>
      </c>
      <c r="DU283" s="185" t="s">
        <v>30</v>
      </c>
      <c r="DV283" s="185" t="s">
        <v>30</v>
      </c>
      <c r="DW283" s="185" t="s">
        <v>30</v>
      </c>
      <c r="DX283" s="70" t="s">
        <v>30</v>
      </c>
      <c r="DY283" s="4" t="s">
        <v>30</v>
      </c>
      <c r="DZ283" s="4" t="s">
        <v>30</v>
      </c>
      <c r="EA283" s="4" t="s">
        <v>30</v>
      </c>
      <c r="EB283" s="4" t="s">
        <v>30</v>
      </c>
      <c r="EC283" s="209"/>
      <c r="ED283" s="212"/>
      <c r="EE283" s="161">
        <v>45079</v>
      </c>
      <c r="EF283" s="56">
        <v>12</v>
      </c>
      <c r="EG283" s="56">
        <v>2.5</v>
      </c>
      <c r="EH283" s="56">
        <v>6.2</v>
      </c>
      <c r="EI283" s="56">
        <v>10.7</v>
      </c>
      <c r="EJ283" s="70">
        <f t="shared" si="858"/>
        <v>5</v>
      </c>
      <c r="EK283" s="4" t="str">
        <f t="shared" si="859"/>
        <v>6</v>
      </c>
      <c r="EL283" s="4" t="str">
        <f t="shared" si="860"/>
        <v>1</v>
      </c>
      <c r="EM283" s="4" t="str">
        <f t="shared" si="861"/>
        <v>3</v>
      </c>
      <c r="EN283" s="4" t="str">
        <f t="shared" si="862"/>
        <v>10</v>
      </c>
      <c r="EO283" s="209"/>
      <c r="EP283" s="212"/>
      <c r="EQ283" s="161"/>
      <c r="ER283" s="114" t="s">
        <v>30</v>
      </c>
      <c r="ES283" s="114" t="s">
        <v>30</v>
      </c>
      <c r="ET283" s="114" t="s">
        <v>30</v>
      </c>
      <c r="EU283" s="114" t="s">
        <v>30</v>
      </c>
      <c r="EV283" s="70" t="s">
        <v>30</v>
      </c>
      <c r="EW283" s="4" t="s">
        <v>30</v>
      </c>
      <c r="EX283" s="4" t="s">
        <v>30</v>
      </c>
      <c r="EY283" s="4" t="s">
        <v>30</v>
      </c>
      <c r="EZ283" s="70" t="s">
        <v>30</v>
      </c>
      <c r="FA283" s="209"/>
      <c r="FB283" s="212"/>
      <c r="FC283" s="161"/>
      <c r="FD283" s="114" t="s">
        <v>30</v>
      </c>
      <c r="FE283" s="114" t="s">
        <v>30</v>
      </c>
      <c r="FF283" s="114" t="s">
        <v>30</v>
      </c>
      <c r="FG283" s="114" t="s">
        <v>30</v>
      </c>
      <c r="FH283" s="70" t="s">
        <v>30</v>
      </c>
      <c r="FI283" s="4" t="s">
        <v>30</v>
      </c>
      <c r="FJ283" s="4" t="s">
        <v>30</v>
      </c>
      <c r="FK283" s="4" t="s">
        <v>30</v>
      </c>
      <c r="FL283" s="70" t="s">
        <v>30</v>
      </c>
      <c r="FM283" s="209"/>
      <c r="FN283" s="212"/>
      <c r="FO283" s="161">
        <v>45079</v>
      </c>
      <c r="FP283" s="56">
        <v>13.9</v>
      </c>
      <c r="FQ283" s="56">
        <v>27.4</v>
      </c>
      <c r="FR283" s="56">
        <v>7.4</v>
      </c>
      <c r="FS283" s="56">
        <v>4.53</v>
      </c>
      <c r="FT283" s="70">
        <f t="shared" si="863"/>
        <v>5</v>
      </c>
      <c r="FU283" s="4" t="str">
        <f t="shared" si="864"/>
        <v>6</v>
      </c>
      <c r="FV283" s="4" t="str">
        <f t="shared" si="865"/>
        <v>3</v>
      </c>
      <c r="FW283" s="4" t="str">
        <f t="shared" si="866"/>
        <v>1</v>
      </c>
      <c r="FX283" s="4" t="str">
        <f t="shared" si="867"/>
        <v>10</v>
      </c>
      <c r="FY283" s="209"/>
      <c r="FZ283" s="212"/>
      <c r="GA283" s="161"/>
      <c r="GB283" s="189" t="s">
        <v>33</v>
      </c>
      <c r="GC283" s="187" t="s">
        <v>30</v>
      </c>
      <c r="GD283" s="187" t="s">
        <v>30</v>
      </c>
      <c r="GE283" s="188" t="s">
        <v>30</v>
      </c>
      <c r="GF283" s="70" t="s">
        <v>30</v>
      </c>
      <c r="GG283" s="4" t="s">
        <v>30</v>
      </c>
      <c r="GH283" s="4" t="s">
        <v>30</v>
      </c>
      <c r="GI283" s="4" t="s">
        <v>30</v>
      </c>
      <c r="GJ283" s="4" t="s">
        <v>30</v>
      </c>
      <c r="GK283" s="209"/>
      <c r="GL283" s="212"/>
      <c r="GM283" s="161">
        <v>45079</v>
      </c>
      <c r="GN283" s="56">
        <v>22.8</v>
      </c>
      <c r="GO283" s="56">
        <v>36.6</v>
      </c>
      <c r="GP283" s="56">
        <v>6.4</v>
      </c>
      <c r="GQ283" s="56">
        <v>8.1999999999999993</v>
      </c>
      <c r="GR283" s="70">
        <f t="shared" si="868"/>
        <v>6.5</v>
      </c>
      <c r="GS283" s="4" t="str">
        <f t="shared" si="869"/>
        <v>10</v>
      </c>
      <c r="GT283" s="4" t="str">
        <f t="shared" si="870"/>
        <v>3</v>
      </c>
      <c r="GU283" s="4" t="str">
        <f t="shared" si="871"/>
        <v>3</v>
      </c>
      <c r="GV283" s="4" t="str">
        <f t="shared" si="872"/>
        <v>10</v>
      </c>
      <c r="GW283" s="209"/>
      <c r="GX283" s="212"/>
      <c r="GY283" s="161">
        <v>45079</v>
      </c>
      <c r="GZ283" s="56">
        <v>28.8</v>
      </c>
      <c r="HA283" s="56">
        <v>26.5</v>
      </c>
      <c r="HB283" s="56">
        <v>6.3</v>
      </c>
      <c r="HC283" s="56">
        <v>20.8</v>
      </c>
      <c r="HD283" s="70">
        <f t="shared" si="873"/>
        <v>6.5</v>
      </c>
      <c r="HE283" s="4" t="str">
        <f t="shared" si="874"/>
        <v>10</v>
      </c>
      <c r="HF283" s="4" t="str">
        <f t="shared" si="875"/>
        <v>3</v>
      </c>
      <c r="HG283" s="4" t="str">
        <f t="shared" si="876"/>
        <v>3</v>
      </c>
      <c r="HH283" s="4" t="str">
        <f t="shared" si="877"/>
        <v>10</v>
      </c>
      <c r="HI283" s="209"/>
      <c r="HJ283" s="212"/>
      <c r="HK283" s="161">
        <v>45079</v>
      </c>
      <c r="HL283" s="56">
        <v>31.6</v>
      </c>
      <c r="HM283" s="56">
        <v>20.5</v>
      </c>
      <c r="HN283" s="56">
        <v>5.0999999999999996</v>
      </c>
      <c r="HO283" s="56">
        <v>21.8</v>
      </c>
      <c r="HP283" s="70">
        <f t="shared" si="878"/>
        <v>6.5</v>
      </c>
      <c r="HQ283" s="4" t="str">
        <f t="shared" si="879"/>
        <v>10</v>
      </c>
      <c r="HR283" s="4" t="str">
        <f t="shared" si="880"/>
        <v>3</v>
      </c>
      <c r="HS283" s="4" t="str">
        <f t="shared" si="881"/>
        <v>3</v>
      </c>
      <c r="HT283" s="4" t="str">
        <f t="shared" si="882"/>
        <v>10</v>
      </c>
    </row>
    <row r="284" spans="1:228" x14ac:dyDescent="0.25">
      <c r="A284" s="209"/>
      <c r="B284" s="212"/>
      <c r="C284" s="200">
        <v>45111</v>
      </c>
      <c r="D284" s="201">
        <v>1.4</v>
      </c>
      <c r="E284" s="201">
        <v>24.8</v>
      </c>
      <c r="F284" s="201">
        <v>6.3</v>
      </c>
      <c r="G284" s="201">
        <v>0.06</v>
      </c>
      <c r="H284" s="70">
        <f t="shared" ref="H284" si="908">(I284+J284+K284+L284)/4</f>
        <v>2</v>
      </c>
      <c r="I284" s="4" t="str">
        <f t="shared" ref="I284" si="909">IF(D284&lt;=3,"1",IF(D284&lt;5,"3",IF(D284&lt;=15,"6",IF(D284&gt;15,"10"))))</f>
        <v>1</v>
      </c>
      <c r="J284" s="4" t="str">
        <f t="shared" ref="J284" si="910">IF(E284&lt;=20,"1",IF(E284&lt;=49.9,"3",IF(E284&lt;=100,"6",IF(E284&gt;100,"10"))))</f>
        <v>3</v>
      </c>
      <c r="K284" s="4" t="str">
        <f t="shared" ref="K284" si="911">IF(F284&gt;=6.5,"1",IF(F284&gt;=4.6,"3",IF(F284&gt;=2,"6",IF(F284&gt;=0,"10"))))</f>
        <v>3</v>
      </c>
      <c r="L284" s="4" t="str">
        <f t="shared" ref="L284" si="912">IF(G284&lt;=0.5,"1",IF(G284&lt;1,"3",IF(G284&lt;=3,"6",IF(G284&gt;=3,"10"))))</f>
        <v>1</v>
      </c>
      <c r="M284" s="209"/>
      <c r="N284" s="212"/>
      <c r="O284" s="200">
        <v>45111</v>
      </c>
      <c r="P284" s="201">
        <v>1</v>
      </c>
      <c r="Q284" s="201">
        <v>24.9</v>
      </c>
      <c r="R284" s="201">
        <v>5.8</v>
      </c>
      <c r="S284" s="201">
        <v>0.08</v>
      </c>
      <c r="T284" s="70">
        <f t="shared" si="833"/>
        <v>2</v>
      </c>
      <c r="U284" s="4" t="str">
        <f t="shared" si="834"/>
        <v>1</v>
      </c>
      <c r="V284" s="4" t="str">
        <f t="shared" si="835"/>
        <v>3</v>
      </c>
      <c r="W284" s="4" t="str">
        <f t="shared" si="836"/>
        <v>3</v>
      </c>
      <c r="X284" s="4" t="str">
        <f t="shared" si="837"/>
        <v>1</v>
      </c>
      <c r="Y284" s="209"/>
      <c r="Z284" s="212"/>
      <c r="AA284" s="200">
        <v>45111</v>
      </c>
      <c r="AB284" s="173" t="s">
        <v>33</v>
      </c>
      <c r="AC284" s="173" t="s">
        <v>33</v>
      </c>
      <c r="AD284" s="173" t="s">
        <v>33</v>
      </c>
      <c r="AE284" s="173" t="s">
        <v>33</v>
      </c>
      <c r="AF284" s="70" t="s">
        <v>30</v>
      </c>
      <c r="AG284" s="4" t="s">
        <v>30</v>
      </c>
      <c r="AH284" s="4" t="s">
        <v>30</v>
      </c>
      <c r="AI284" s="4" t="s">
        <v>30</v>
      </c>
      <c r="AJ284" s="4" t="s">
        <v>30</v>
      </c>
      <c r="AK284" s="209"/>
      <c r="AL284" s="212"/>
      <c r="AM284" s="200">
        <v>45111</v>
      </c>
      <c r="AN284" s="201">
        <v>3.7</v>
      </c>
      <c r="AO284" s="201">
        <v>41</v>
      </c>
      <c r="AP284" s="201">
        <v>3</v>
      </c>
      <c r="AQ284" s="201">
        <v>5.15</v>
      </c>
      <c r="AR284" s="70">
        <f t="shared" si="838"/>
        <v>5.5</v>
      </c>
      <c r="AS284" s="4" t="str">
        <f t="shared" si="839"/>
        <v>3</v>
      </c>
      <c r="AT284" s="4" t="str">
        <f t="shared" si="840"/>
        <v>3</v>
      </c>
      <c r="AU284" s="4" t="str">
        <f t="shared" si="841"/>
        <v>6</v>
      </c>
      <c r="AV284" s="4" t="str">
        <f t="shared" si="842"/>
        <v>10</v>
      </c>
      <c r="AW284" s="209"/>
      <c r="AX284" s="212"/>
      <c r="AY284" s="200">
        <v>45111</v>
      </c>
      <c r="AZ284" s="201">
        <v>3.3</v>
      </c>
      <c r="BA284" s="201">
        <v>18.600000000000001</v>
      </c>
      <c r="BB284" s="201">
        <v>3.5</v>
      </c>
      <c r="BC284" s="201">
        <v>4.5599999999999996</v>
      </c>
      <c r="BD284" s="70">
        <f t="shared" si="843"/>
        <v>5</v>
      </c>
      <c r="BE284" s="4" t="str">
        <f t="shared" si="844"/>
        <v>3</v>
      </c>
      <c r="BF284" s="4" t="str">
        <f t="shared" si="845"/>
        <v>1</v>
      </c>
      <c r="BG284" s="4" t="str">
        <f t="shared" si="846"/>
        <v>6</v>
      </c>
      <c r="BH284" s="4" t="str">
        <f t="shared" si="847"/>
        <v>10</v>
      </c>
      <c r="BI284" s="209"/>
      <c r="BJ284" s="212"/>
      <c r="BK284" s="200">
        <v>45111</v>
      </c>
      <c r="BL284" s="201">
        <v>6.1</v>
      </c>
      <c r="BM284" s="201">
        <v>22.4</v>
      </c>
      <c r="BN284" s="201">
        <v>6.9</v>
      </c>
      <c r="BO284" s="201">
        <v>4.75</v>
      </c>
      <c r="BP284" s="70">
        <f t="shared" si="848"/>
        <v>5</v>
      </c>
      <c r="BQ284" s="4" t="str">
        <f t="shared" si="849"/>
        <v>6</v>
      </c>
      <c r="BR284" s="4" t="str">
        <f t="shared" si="850"/>
        <v>3</v>
      </c>
      <c r="BS284" s="4" t="str">
        <f t="shared" si="851"/>
        <v>1</v>
      </c>
      <c r="BT284" s="4" t="str">
        <f t="shared" si="852"/>
        <v>10</v>
      </c>
      <c r="BU284" s="209"/>
      <c r="BV284" s="212"/>
      <c r="BW284" s="200">
        <v>45110</v>
      </c>
      <c r="BX284" s="201">
        <v>12.8</v>
      </c>
      <c r="BY284" s="201">
        <v>142</v>
      </c>
      <c r="BZ284" s="201">
        <v>6.5</v>
      </c>
      <c r="CA284" s="201">
        <v>17.8</v>
      </c>
      <c r="CB284" s="70">
        <f t="shared" si="853"/>
        <v>6.75</v>
      </c>
      <c r="CC284" s="4" t="str">
        <f t="shared" si="854"/>
        <v>6</v>
      </c>
      <c r="CD284" s="4" t="str">
        <f t="shared" si="855"/>
        <v>10</v>
      </c>
      <c r="CE284" s="4" t="str">
        <f t="shared" si="856"/>
        <v>1</v>
      </c>
      <c r="CF284" s="4" t="str">
        <f t="shared" si="857"/>
        <v>10</v>
      </c>
      <c r="CG284" s="209"/>
      <c r="CH284" s="212"/>
      <c r="CI284" s="200"/>
      <c r="CJ284" s="183" t="s">
        <v>30</v>
      </c>
      <c r="CK284" s="183" t="s">
        <v>30</v>
      </c>
      <c r="CL284" s="183" t="s">
        <v>30</v>
      </c>
      <c r="CM284" s="184" t="s">
        <v>30</v>
      </c>
      <c r="CN284" s="70" t="s">
        <v>30</v>
      </c>
      <c r="CO284" s="4" t="s">
        <v>30</v>
      </c>
      <c r="CP284" s="4" t="s">
        <v>30</v>
      </c>
      <c r="CQ284" s="4" t="s">
        <v>30</v>
      </c>
      <c r="CR284" s="4" t="s">
        <v>30</v>
      </c>
      <c r="CS284" s="209"/>
      <c r="CT284" s="212"/>
      <c r="CU284" s="200"/>
      <c r="CV284" s="183" t="s">
        <v>30</v>
      </c>
      <c r="CW284" s="183" t="s">
        <v>30</v>
      </c>
      <c r="CX284" s="183" t="s">
        <v>30</v>
      </c>
      <c r="CY284" s="184" t="s">
        <v>30</v>
      </c>
      <c r="CZ284" s="70" t="s">
        <v>30</v>
      </c>
      <c r="DA284" s="4" t="s">
        <v>30</v>
      </c>
      <c r="DB284" s="4" t="s">
        <v>30</v>
      </c>
      <c r="DC284" s="4" t="s">
        <v>30</v>
      </c>
      <c r="DD284" s="4" t="s">
        <v>30</v>
      </c>
      <c r="DE284" s="209"/>
      <c r="DF284" s="212"/>
      <c r="DG284" s="200"/>
      <c r="DH284" s="71" t="s">
        <v>33</v>
      </c>
      <c r="DI284" s="71" t="s">
        <v>33</v>
      </c>
      <c r="DJ284" s="71" t="s">
        <v>33</v>
      </c>
      <c r="DK284" s="71" t="s">
        <v>33</v>
      </c>
      <c r="DL284" s="70" t="s">
        <v>33</v>
      </c>
      <c r="DM284" s="70" t="s">
        <v>33</v>
      </c>
      <c r="DN284" s="70" t="s">
        <v>33</v>
      </c>
      <c r="DO284" s="70" t="s">
        <v>33</v>
      </c>
      <c r="DP284" s="70" t="s">
        <v>33</v>
      </c>
      <c r="DQ284" s="209"/>
      <c r="DR284" s="212"/>
      <c r="DS284" s="200"/>
      <c r="DT284" s="185" t="s">
        <v>30</v>
      </c>
      <c r="DU284" s="185" t="s">
        <v>30</v>
      </c>
      <c r="DV284" s="185" t="s">
        <v>30</v>
      </c>
      <c r="DW284" s="185" t="s">
        <v>30</v>
      </c>
      <c r="DX284" s="70" t="s">
        <v>30</v>
      </c>
      <c r="DY284" s="4" t="s">
        <v>30</v>
      </c>
      <c r="DZ284" s="4" t="s">
        <v>30</v>
      </c>
      <c r="EA284" s="4" t="s">
        <v>30</v>
      </c>
      <c r="EB284" s="4" t="s">
        <v>30</v>
      </c>
      <c r="EC284" s="209"/>
      <c r="ED284" s="212"/>
      <c r="EE284" s="200">
        <v>45110</v>
      </c>
      <c r="EF284" s="201">
        <v>9.4</v>
      </c>
      <c r="EG284" s="201">
        <v>10.5</v>
      </c>
      <c r="EH284" s="201">
        <v>6.6</v>
      </c>
      <c r="EI284" s="201">
        <v>4.34</v>
      </c>
      <c r="EJ284" s="70">
        <f t="shared" si="858"/>
        <v>4.5</v>
      </c>
      <c r="EK284" s="4" t="str">
        <f t="shared" si="859"/>
        <v>6</v>
      </c>
      <c r="EL284" s="4" t="str">
        <f t="shared" si="860"/>
        <v>1</v>
      </c>
      <c r="EM284" s="4" t="str">
        <f t="shared" si="861"/>
        <v>1</v>
      </c>
      <c r="EN284" s="4" t="str">
        <f t="shared" si="862"/>
        <v>10</v>
      </c>
      <c r="EO284" s="209"/>
      <c r="EP284" s="212"/>
      <c r="EQ284" s="200"/>
      <c r="ER284" s="114" t="s">
        <v>30</v>
      </c>
      <c r="ES284" s="114" t="s">
        <v>30</v>
      </c>
      <c r="ET284" s="114" t="s">
        <v>30</v>
      </c>
      <c r="EU284" s="114" t="s">
        <v>30</v>
      </c>
      <c r="EV284" s="70" t="s">
        <v>30</v>
      </c>
      <c r="EW284" s="4" t="s">
        <v>30</v>
      </c>
      <c r="EX284" s="4" t="s">
        <v>30</v>
      </c>
      <c r="EY284" s="4" t="s">
        <v>30</v>
      </c>
      <c r="EZ284" s="70" t="s">
        <v>30</v>
      </c>
      <c r="FA284" s="209"/>
      <c r="FB284" s="212"/>
      <c r="FC284" s="200"/>
      <c r="FD284" s="114" t="s">
        <v>30</v>
      </c>
      <c r="FE284" s="114" t="s">
        <v>30</v>
      </c>
      <c r="FF284" s="114" t="s">
        <v>30</v>
      </c>
      <c r="FG284" s="114" t="s">
        <v>30</v>
      </c>
      <c r="FH284" s="70" t="s">
        <v>30</v>
      </c>
      <c r="FI284" s="4" t="s">
        <v>30</v>
      </c>
      <c r="FJ284" s="4" t="s">
        <v>30</v>
      </c>
      <c r="FK284" s="4" t="s">
        <v>30</v>
      </c>
      <c r="FL284" s="70" t="s">
        <v>30</v>
      </c>
      <c r="FM284" s="209"/>
      <c r="FN284" s="212"/>
      <c r="FO284" s="200">
        <v>45110</v>
      </c>
      <c r="FP284" s="201">
        <v>7.7</v>
      </c>
      <c r="FQ284" s="201">
        <v>10.3</v>
      </c>
      <c r="FR284" s="201">
        <v>6.9</v>
      </c>
      <c r="FS284" s="201">
        <v>3.52</v>
      </c>
      <c r="FT284" s="70">
        <f t="shared" si="863"/>
        <v>4.5</v>
      </c>
      <c r="FU284" s="4" t="str">
        <f t="shared" si="864"/>
        <v>6</v>
      </c>
      <c r="FV284" s="4" t="str">
        <f t="shared" si="865"/>
        <v>1</v>
      </c>
      <c r="FW284" s="4" t="str">
        <f t="shared" si="866"/>
        <v>1</v>
      </c>
      <c r="FX284" s="4" t="str">
        <f t="shared" si="867"/>
        <v>10</v>
      </c>
      <c r="FY284" s="209"/>
      <c r="FZ284" s="212"/>
      <c r="GA284" s="200"/>
      <c r="GB284" s="189" t="s">
        <v>33</v>
      </c>
      <c r="GC284" s="187" t="s">
        <v>30</v>
      </c>
      <c r="GD284" s="187" t="s">
        <v>30</v>
      </c>
      <c r="GE284" s="188" t="s">
        <v>30</v>
      </c>
      <c r="GF284" s="70" t="s">
        <v>30</v>
      </c>
      <c r="GG284" s="4" t="s">
        <v>30</v>
      </c>
      <c r="GH284" s="4" t="s">
        <v>30</v>
      </c>
      <c r="GI284" s="4" t="s">
        <v>30</v>
      </c>
      <c r="GJ284" s="4" t="s">
        <v>30</v>
      </c>
      <c r="GK284" s="209"/>
      <c r="GL284" s="212"/>
      <c r="GM284" s="200">
        <v>45110</v>
      </c>
      <c r="GN284" s="201">
        <v>11.8</v>
      </c>
      <c r="GO284" s="201">
        <v>14.6</v>
      </c>
      <c r="GP284" s="201">
        <v>6.9</v>
      </c>
      <c r="GQ284" s="201">
        <v>3.12</v>
      </c>
      <c r="GR284" s="70">
        <f t="shared" si="868"/>
        <v>4.5</v>
      </c>
      <c r="GS284" s="4" t="str">
        <f t="shared" si="869"/>
        <v>6</v>
      </c>
      <c r="GT284" s="4" t="str">
        <f t="shared" si="870"/>
        <v>1</v>
      </c>
      <c r="GU284" s="4" t="str">
        <f t="shared" si="871"/>
        <v>1</v>
      </c>
      <c r="GV284" s="4" t="str">
        <f t="shared" si="872"/>
        <v>10</v>
      </c>
      <c r="GW284" s="209"/>
      <c r="GX284" s="212"/>
      <c r="GY284" s="200">
        <v>45110</v>
      </c>
      <c r="GZ284" s="201">
        <v>20.399999999999999</v>
      </c>
      <c r="HA284" s="201">
        <v>13.8</v>
      </c>
      <c r="HB284" s="201">
        <v>6.6</v>
      </c>
      <c r="HC284" s="201">
        <v>11</v>
      </c>
      <c r="HD284" s="70">
        <f t="shared" si="873"/>
        <v>5.5</v>
      </c>
      <c r="HE284" s="4" t="str">
        <f t="shared" si="874"/>
        <v>10</v>
      </c>
      <c r="HF284" s="4" t="str">
        <f t="shared" si="875"/>
        <v>1</v>
      </c>
      <c r="HG284" s="4" t="str">
        <f t="shared" si="876"/>
        <v>1</v>
      </c>
      <c r="HH284" s="4" t="str">
        <f t="shared" si="877"/>
        <v>10</v>
      </c>
      <c r="HI284" s="209"/>
      <c r="HJ284" s="212"/>
      <c r="HK284" s="200">
        <v>45110</v>
      </c>
      <c r="HL284" s="201">
        <v>7.3</v>
      </c>
      <c r="HM284" s="201">
        <v>8.8000000000000007</v>
      </c>
      <c r="HN284" s="201">
        <v>7.6</v>
      </c>
      <c r="HO284" s="201">
        <v>16.5</v>
      </c>
      <c r="HP284" s="70">
        <f t="shared" si="878"/>
        <v>4.5</v>
      </c>
      <c r="HQ284" s="4" t="str">
        <f t="shared" si="879"/>
        <v>6</v>
      </c>
      <c r="HR284" s="4" t="str">
        <f t="shared" si="880"/>
        <v>1</v>
      </c>
      <c r="HS284" s="4" t="str">
        <f t="shared" si="881"/>
        <v>1</v>
      </c>
      <c r="HT284" s="4" t="str">
        <f t="shared" si="882"/>
        <v>10</v>
      </c>
    </row>
    <row r="285" spans="1:228" x14ac:dyDescent="0.25">
      <c r="A285" s="209"/>
      <c r="B285" s="212"/>
      <c r="C285" s="157">
        <v>45159</v>
      </c>
      <c r="D285" s="201">
        <v>1</v>
      </c>
      <c r="E285" s="201">
        <v>27.3</v>
      </c>
      <c r="F285" s="201">
        <v>7</v>
      </c>
      <c r="G285" s="201">
        <v>0.09</v>
      </c>
      <c r="H285" s="70">
        <f t="shared" ref="H285" si="913">(I285+J285+K285+L285)/4</f>
        <v>1.5</v>
      </c>
      <c r="I285" s="4" t="str">
        <f t="shared" ref="I285" si="914">IF(D285&lt;=3,"1",IF(D285&lt;5,"3",IF(D285&lt;=15,"6",IF(D285&gt;15,"10"))))</f>
        <v>1</v>
      </c>
      <c r="J285" s="4" t="str">
        <f t="shared" ref="J285" si="915">IF(E285&lt;=20,"1",IF(E285&lt;=49.9,"3",IF(E285&lt;=100,"6",IF(E285&gt;100,"10"))))</f>
        <v>3</v>
      </c>
      <c r="K285" s="4" t="str">
        <f t="shared" ref="K285" si="916">IF(F285&gt;=6.5,"1",IF(F285&gt;=4.6,"3",IF(F285&gt;=2,"6",IF(F285&gt;=0,"10"))))</f>
        <v>1</v>
      </c>
      <c r="L285" s="4" t="str">
        <f t="shared" ref="L285" si="917">IF(G285&lt;=0.5,"1",IF(G285&lt;1,"3",IF(G285&lt;=3,"6",IF(G285&gt;=3,"10"))))</f>
        <v>1</v>
      </c>
      <c r="M285" s="209"/>
      <c r="N285" s="212"/>
      <c r="O285" s="157">
        <v>45159</v>
      </c>
      <c r="P285" s="201">
        <v>1</v>
      </c>
      <c r="Q285" s="201">
        <v>22.2</v>
      </c>
      <c r="R285" s="201">
        <v>6.4</v>
      </c>
      <c r="S285" s="201">
        <v>0.09</v>
      </c>
      <c r="T285" s="70">
        <f t="shared" si="833"/>
        <v>2</v>
      </c>
      <c r="U285" s="4" t="str">
        <f t="shared" si="834"/>
        <v>1</v>
      </c>
      <c r="V285" s="4" t="str">
        <f t="shared" si="835"/>
        <v>3</v>
      </c>
      <c r="W285" s="4" t="str">
        <f t="shared" si="836"/>
        <v>3</v>
      </c>
      <c r="X285" s="4" t="str">
        <f t="shared" si="837"/>
        <v>1</v>
      </c>
      <c r="Y285" s="209"/>
      <c r="Z285" s="212"/>
      <c r="AA285" s="157">
        <v>45159</v>
      </c>
      <c r="AB285" s="201">
        <v>2</v>
      </c>
      <c r="AC285" s="201">
        <v>27.3</v>
      </c>
      <c r="AD285" s="201">
        <v>5.2</v>
      </c>
      <c r="AE285" s="201">
        <v>3.26</v>
      </c>
      <c r="AF285" s="70">
        <f t="shared" si="893"/>
        <v>4.25</v>
      </c>
      <c r="AG285" s="4" t="str">
        <f t="shared" si="894"/>
        <v>1</v>
      </c>
      <c r="AH285" s="4" t="str">
        <f t="shared" si="895"/>
        <v>3</v>
      </c>
      <c r="AI285" s="4" t="str">
        <f t="shared" si="896"/>
        <v>3</v>
      </c>
      <c r="AJ285" s="4" t="str">
        <f t="shared" si="897"/>
        <v>10</v>
      </c>
      <c r="AK285" s="209"/>
      <c r="AL285" s="212"/>
      <c r="AM285" s="157">
        <v>45159</v>
      </c>
      <c r="AN285" s="201">
        <v>2</v>
      </c>
      <c r="AO285" s="201">
        <v>52.4</v>
      </c>
      <c r="AP285" s="201">
        <v>3.4</v>
      </c>
      <c r="AQ285" s="201">
        <v>2.5</v>
      </c>
      <c r="AR285" s="70">
        <f t="shared" si="838"/>
        <v>4.75</v>
      </c>
      <c r="AS285" s="4" t="str">
        <f t="shared" si="839"/>
        <v>1</v>
      </c>
      <c r="AT285" s="4" t="str">
        <f t="shared" si="840"/>
        <v>6</v>
      </c>
      <c r="AU285" s="4" t="str">
        <f t="shared" si="841"/>
        <v>6</v>
      </c>
      <c r="AV285" s="4" t="str">
        <f t="shared" si="842"/>
        <v>6</v>
      </c>
      <c r="AW285" s="209"/>
      <c r="AX285" s="212"/>
      <c r="AY285" s="157">
        <v>45159</v>
      </c>
      <c r="AZ285" s="201">
        <v>1.9</v>
      </c>
      <c r="BA285" s="201">
        <v>24.9</v>
      </c>
      <c r="BB285" s="201">
        <v>2.2000000000000002</v>
      </c>
      <c r="BC285" s="201">
        <v>4.7699999999999996</v>
      </c>
      <c r="BD285" s="70">
        <f t="shared" si="843"/>
        <v>5</v>
      </c>
      <c r="BE285" s="4" t="str">
        <f t="shared" si="844"/>
        <v>1</v>
      </c>
      <c r="BF285" s="4" t="str">
        <f t="shared" si="845"/>
        <v>3</v>
      </c>
      <c r="BG285" s="4" t="str">
        <f t="shared" si="846"/>
        <v>6</v>
      </c>
      <c r="BH285" s="4" t="str">
        <f t="shared" si="847"/>
        <v>10</v>
      </c>
      <c r="BI285" s="209"/>
      <c r="BJ285" s="212"/>
      <c r="BK285" s="157">
        <v>45159</v>
      </c>
      <c r="BL285" s="201">
        <v>2.4</v>
      </c>
      <c r="BM285" s="201">
        <v>25.1</v>
      </c>
      <c r="BN285" s="201">
        <v>1.4</v>
      </c>
      <c r="BO285" s="201">
        <v>3.14</v>
      </c>
      <c r="BP285" s="70">
        <f t="shared" si="848"/>
        <v>6</v>
      </c>
      <c r="BQ285" s="4" t="str">
        <f t="shared" si="849"/>
        <v>1</v>
      </c>
      <c r="BR285" s="4" t="str">
        <f t="shared" si="850"/>
        <v>3</v>
      </c>
      <c r="BS285" s="4" t="str">
        <f t="shared" si="851"/>
        <v>10</v>
      </c>
      <c r="BT285" s="4" t="str">
        <f t="shared" si="852"/>
        <v>10</v>
      </c>
      <c r="BU285" s="209"/>
      <c r="BV285" s="212"/>
      <c r="BW285" s="157">
        <v>45145</v>
      </c>
      <c r="BX285" s="201">
        <v>16.8</v>
      </c>
      <c r="BY285" s="201">
        <v>89</v>
      </c>
      <c r="BZ285" s="201">
        <v>4.8</v>
      </c>
      <c r="CA285" s="201">
        <v>1.23</v>
      </c>
      <c r="CB285" s="70">
        <f t="shared" si="853"/>
        <v>6.25</v>
      </c>
      <c r="CC285" s="4" t="str">
        <f t="shared" si="854"/>
        <v>10</v>
      </c>
      <c r="CD285" s="4" t="str">
        <f t="shared" si="855"/>
        <v>6</v>
      </c>
      <c r="CE285" s="4" t="str">
        <f t="shared" si="856"/>
        <v>3</v>
      </c>
      <c r="CF285" s="4" t="str">
        <f t="shared" si="857"/>
        <v>6</v>
      </c>
      <c r="CG285" s="209"/>
      <c r="CH285" s="212"/>
      <c r="CI285" s="157"/>
      <c r="CJ285" s="183" t="s">
        <v>30</v>
      </c>
      <c r="CK285" s="183" t="s">
        <v>30</v>
      </c>
      <c r="CL285" s="183" t="s">
        <v>30</v>
      </c>
      <c r="CM285" s="184" t="s">
        <v>30</v>
      </c>
      <c r="CN285" s="70" t="s">
        <v>30</v>
      </c>
      <c r="CO285" s="4" t="s">
        <v>30</v>
      </c>
      <c r="CP285" s="4" t="s">
        <v>30</v>
      </c>
      <c r="CQ285" s="4" t="s">
        <v>30</v>
      </c>
      <c r="CR285" s="4" t="s">
        <v>30</v>
      </c>
      <c r="CS285" s="209"/>
      <c r="CT285" s="212"/>
      <c r="CU285" s="157"/>
      <c r="CV285" s="183" t="s">
        <v>30</v>
      </c>
      <c r="CW285" s="183" t="s">
        <v>30</v>
      </c>
      <c r="CX285" s="183" t="s">
        <v>30</v>
      </c>
      <c r="CY285" s="184" t="s">
        <v>30</v>
      </c>
      <c r="CZ285" s="70" t="s">
        <v>30</v>
      </c>
      <c r="DA285" s="4" t="s">
        <v>30</v>
      </c>
      <c r="DB285" s="4" t="s">
        <v>30</v>
      </c>
      <c r="DC285" s="4" t="s">
        <v>30</v>
      </c>
      <c r="DD285" s="4" t="s">
        <v>30</v>
      </c>
      <c r="DE285" s="209"/>
      <c r="DF285" s="212"/>
      <c r="DG285" s="157"/>
      <c r="DH285" s="71" t="s">
        <v>33</v>
      </c>
      <c r="DI285" s="71" t="s">
        <v>33</v>
      </c>
      <c r="DJ285" s="71" t="s">
        <v>33</v>
      </c>
      <c r="DK285" s="71" t="s">
        <v>33</v>
      </c>
      <c r="DL285" s="70" t="s">
        <v>33</v>
      </c>
      <c r="DM285" s="70" t="s">
        <v>33</v>
      </c>
      <c r="DN285" s="70" t="s">
        <v>33</v>
      </c>
      <c r="DO285" s="70" t="s">
        <v>33</v>
      </c>
      <c r="DP285" s="70" t="s">
        <v>33</v>
      </c>
      <c r="DQ285" s="209"/>
      <c r="DR285" s="212"/>
      <c r="DS285" s="157"/>
      <c r="DT285" s="185" t="s">
        <v>30</v>
      </c>
      <c r="DU285" s="185" t="s">
        <v>30</v>
      </c>
      <c r="DV285" s="185" t="s">
        <v>30</v>
      </c>
      <c r="DW285" s="185" t="s">
        <v>30</v>
      </c>
      <c r="DX285" s="70" t="s">
        <v>30</v>
      </c>
      <c r="DY285" s="4" t="s">
        <v>30</v>
      </c>
      <c r="DZ285" s="4" t="s">
        <v>30</v>
      </c>
      <c r="EA285" s="4" t="s">
        <v>30</v>
      </c>
      <c r="EB285" s="4" t="s">
        <v>30</v>
      </c>
      <c r="EC285" s="209"/>
      <c r="ED285" s="212"/>
      <c r="EE285" s="157">
        <v>45152</v>
      </c>
      <c r="EF285" s="201">
        <v>14</v>
      </c>
      <c r="EG285" s="201">
        <v>38.799999999999997</v>
      </c>
      <c r="EH285" s="201">
        <v>6</v>
      </c>
      <c r="EI285" s="201">
        <v>1.53</v>
      </c>
      <c r="EJ285" s="70">
        <f t="shared" si="858"/>
        <v>4.5</v>
      </c>
      <c r="EK285" s="4" t="str">
        <f t="shared" si="859"/>
        <v>6</v>
      </c>
      <c r="EL285" s="4" t="str">
        <f t="shared" si="860"/>
        <v>3</v>
      </c>
      <c r="EM285" s="4" t="str">
        <f t="shared" si="861"/>
        <v>3</v>
      </c>
      <c r="EN285" s="4" t="str">
        <f t="shared" si="862"/>
        <v>6</v>
      </c>
      <c r="EO285" s="209"/>
      <c r="EP285" s="212"/>
      <c r="EQ285" s="157"/>
      <c r="ER285" s="114" t="s">
        <v>30</v>
      </c>
      <c r="ES285" s="114" t="s">
        <v>30</v>
      </c>
      <c r="ET285" s="114" t="s">
        <v>30</v>
      </c>
      <c r="EU285" s="114" t="s">
        <v>30</v>
      </c>
      <c r="EV285" s="70" t="s">
        <v>30</v>
      </c>
      <c r="EW285" s="4" t="s">
        <v>30</v>
      </c>
      <c r="EX285" s="4" t="s">
        <v>30</v>
      </c>
      <c r="EY285" s="4" t="s">
        <v>30</v>
      </c>
      <c r="EZ285" s="70" t="s">
        <v>30</v>
      </c>
      <c r="FA285" s="209"/>
      <c r="FB285" s="212"/>
      <c r="FC285" s="157"/>
      <c r="FD285" s="114" t="s">
        <v>30</v>
      </c>
      <c r="FE285" s="114" t="s">
        <v>30</v>
      </c>
      <c r="FF285" s="114" t="s">
        <v>30</v>
      </c>
      <c r="FG285" s="114" t="s">
        <v>30</v>
      </c>
      <c r="FH285" s="70" t="s">
        <v>30</v>
      </c>
      <c r="FI285" s="4" t="s">
        <v>30</v>
      </c>
      <c r="FJ285" s="4" t="s">
        <v>30</v>
      </c>
      <c r="FK285" s="4" t="s">
        <v>30</v>
      </c>
      <c r="FL285" s="70" t="s">
        <v>30</v>
      </c>
      <c r="FM285" s="209"/>
      <c r="FN285" s="212"/>
      <c r="FO285" s="157">
        <v>45152</v>
      </c>
      <c r="FP285" s="201">
        <v>9.3000000000000007</v>
      </c>
      <c r="FQ285" s="201">
        <v>27.8</v>
      </c>
      <c r="FR285" s="201">
        <v>5.6</v>
      </c>
      <c r="FS285" s="201">
        <v>2.59</v>
      </c>
      <c r="FT285" s="70">
        <f t="shared" si="863"/>
        <v>4.5</v>
      </c>
      <c r="FU285" s="4" t="str">
        <f t="shared" si="864"/>
        <v>6</v>
      </c>
      <c r="FV285" s="4" t="str">
        <f t="shared" si="865"/>
        <v>3</v>
      </c>
      <c r="FW285" s="4" t="str">
        <f t="shared" si="866"/>
        <v>3</v>
      </c>
      <c r="FX285" s="4" t="str">
        <f t="shared" si="867"/>
        <v>6</v>
      </c>
      <c r="FY285" s="209"/>
      <c r="FZ285" s="212"/>
      <c r="GA285" s="157"/>
      <c r="GB285" s="189" t="s">
        <v>33</v>
      </c>
      <c r="GC285" s="187" t="s">
        <v>30</v>
      </c>
      <c r="GD285" s="187" t="s">
        <v>30</v>
      </c>
      <c r="GE285" s="188" t="s">
        <v>30</v>
      </c>
      <c r="GF285" s="70" t="s">
        <v>30</v>
      </c>
      <c r="GG285" s="4" t="s">
        <v>30</v>
      </c>
      <c r="GH285" s="4" t="s">
        <v>30</v>
      </c>
      <c r="GI285" s="4" t="s">
        <v>30</v>
      </c>
      <c r="GJ285" s="4" t="s">
        <v>30</v>
      </c>
      <c r="GK285" s="209"/>
      <c r="GL285" s="212"/>
      <c r="GM285" s="157">
        <v>45152</v>
      </c>
      <c r="GN285" s="201">
        <v>9.4</v>
      </c>
      <c r="GO285" s="201">
        <v>19.399999999999999</v>
      </c>
      <c r="GP285" s="201">
        <v>6.2</v>
      </c>
      <c r="GQ285" s="201">
        <v>1.78</v>
      </c>
      <c r="GR285" s="70">
        <f t="shared" si="868"/>
        <v>4</v>
      </c>
      <c r="GS285" s="4" t="str">
        <f t="shared" si="869"/>
        <v>6</v>
      </c>
      <c r="GT285" s="4" t="str">
        <f t="shared" si="870"/>
        <v>1</v>
      </c>
      <c r="GU285" s="4" t="str">
        <f t="shared" si="871"/>
        <v>3</v>
      </c>
      <c r="GV285" s="4" t="str">
        <f t="shared" si="872"/>
        <v>6</v>
      </c>
      <c r="GW285" s="209"/>
      <c r="GX285" s="212"/>
      <c r="GY285" s="157">
        <v>45152</v>
      </c>
      <c r="GZ285" s="201">
        <v>8.6</v>
      </c>
      <c r="HA285" s="201">
        <v>18.399999999999999</v>
      </c>
      <c r="HB285" s="201">
        <v>6.1</v>
      </c>
      <c r="HC285" s="201">
        <v>1.85</v>
      </c>
      <c r="HD285" s="70">
        <f t="shared" si="873"/>
        <v>4</v>
      </c>
      <c r="HE285" s="4" t="str">
        <f t="shared" si="874"/>
        <v>6</v>
      </c>
      <c r="HF285" s="4" t="str">
        <f t="shared" si="875"/>
        <v>1</v>
      </c>
      <c r="HG285" s="4" t="str">
        <f t="shared" si="876"/>
        <v>3</v>
      </c>
      <c r="HH285" s="4" t="str">
        <f t="shared" si="877"/>
        <v>6</v>
      </c>
      <c r="HI285" s="209"/>
      <c r="HJ285" s="212"/>
      <c r="HK285" s="157">
        <v>45152</v>
      </c>
      <c r="HL285" s="201">
        <v>7.6</v>
      </c>
      <c r="HM285" s="201">
        <v>19.600000000000001</v>
      </c>
      <c r="HN285" s="201">
        <v>5.9</v>
      </c>
      <c r="HO285" s="201">
        <v>1.82</v>
      </c>
      <c r="HP285" s="70">
        <f t="shared" si="878"/>
        <v>4</v>
      </c>
      <c r="HQ285" s="4" t="str">
        <f t="shared" si="879"/>
        <v>6</v>
      </c>
      <c r="HR285" s="4" t="str">
        <f t="shared" si="880"/>
        <v>1</v>
      </c>
      <c r="HS285" s="4" t="str">
        <f t="shared" si="881"/>
        <v>3</v>
      </c>
      <c r="HT285" s="4" t="str">
        <f t="shared" si="882"/>
        <v>6</v>
      </c>
    </row>
    <row r="286" spans="1:228" x14ac:dyDescent="0.25">
      <c r="A286" s="209"/>
      <c r="B286" s="212"/>
      <c r="C286" s="132">
        <v>45185</v>
      </c>
      <c r="D286" s="146">
        <v>1.1000000000000001</v>
      </c>
      <c r="E286" s="144">
        <v>24</v>
      </c>
      <c r="F286" s="144">
        <v>7.1</v>
      </c>
      <c r="G286" s="147">
        <v>0.08</v>
      </c>
      <c r="H286" s="70">
        <f t="shared" ref="H286" si="918">(I286+J286+K286+L286)/4</f>
        <v>1.5</v>
      </c>
      <c r="I286" s="4" t="str">
        <f t="shared" ref="I286" si="919">IF(D286&lt;=3,"1",IF(D286&lt;5,"3",IF(D286&lt;=15,"6",IF(D286&gt;15,"10"))))</f>
        <v>1</v>
      </c>
      <c r="J286" s="4" t="str">
        <f t="shared" ref="J286" si="920">IF(E286&lt;=20,"1",IF(E286&lt;=49.9,"3",IF(E286&lt;=100,"6",IF(E286&gt;100,"10"))))</f>
        <v>3</v>
      </c>
      <c r="K286" s="4" t="str">
        <f t="shared" ref="K286" si="921">IF(F286&gt;=6.5,"1",IF(F286&gt;=4.6,"3",IF(F286&gt;=2,"6",IF(F286&gt;=0,"10"))))</f>
        <v>1</v>
      </c>
      <c r="L286" s="4" t="str">
        <f t="shared" ref="L286" si="922">IF(G286&lt;=0.5,"1",IF(G286&lt;1,"3",IF(G286&lt;=3,"6",IF(G286&gt;=3,"10"))))</f>
        <v>1</v>
      </c>
      <c r="M286" s="209"/>
      <c r="N286" s="212"/>
      <c r="O286" s="132">
        <v>45185</v>
      </c>
      <c r="P286" s="146">
        <v>1.1000000000000001</v>
      </c>
      <c r="Q286" s="144">
        <v>19.399999999999999</v>
      </c>
      <c r="R286" s="144">
        <v>6.5</v>
      </c>
      <c r="S286" s="147">
        <v>0.09</v>
      </c>
      <c r="T286" s="70">
        <f t="shared" si="833"/>
        <v>1</v>
      </c>
      <c r="U286" s="4" t="str">
        <f t="shared" si="834"/>
        <v>1</v>
      </c>
      <c r="V286" s="4" t="str">
        <f t="shared" si="835"/>
        <v>1</v>
      </c>
      <c r="W286" s="4" t="str">
        <f t="shared" si="836"/>
        <v>1</v>
      </c>
      <c r="X286" s="4" t="str">
        <f t="shared" si="837"/>
        <v>1</v>
      </c>
      <c r="Y286" s="209"/>
      <c r="Z286" s="212"/>
      <c r="AA286" s="132">
        <v>45185</v>
      </c>
      <c r="AB286" s="146">
        <v>4</v>
      </c>
      <c r="AC286" s="144">
        <v>18.5</v>
      </c>
      <c r="AD286" s="144">
        <v>3.1</v>
      </c>
      <c r="AE286" s="147">
        <v>3.91</v>
      </c>
      <c r="AF286" s="70">
        <f t="shared" si="893"/>
        <v>5</v>
      </c>
      <c r="AG286" s="4" t="str">
        <f t="shared" si="894"/>
        <v>3</v>
      </c>
      <c r="AH286" s="4" t="str">
        <f t="shared" si="895"/>
        <v>1</v>
      </c>
      <c r="AI286" s="4" t="str">
        <f t="shared" si="896"/>
        <v>6</v>
      </c>
      <c r="AJ286" s="4" t="str">
        <f t="shared" si="897"/>
        <v>10</v>
      </c>
      <c r="AK286" s="209"/>
      <c r="AL286" s="212"/>
      <c r="AM286" s="132">
        <v>45185</v>
      </c>
      <c r="AN286" s="146">
        <v>3</v>
      </c>
      <c r="AO286" s="144">
        <v>35.4</v>
      </c>
      <c r="AP286" s="144">
        <v>4.4000000000000004</v>
      </c>
      <c r="AQ286" s="147">
        <v>2.13</v>
      </c>
      <c r="AR286" s="70">
        <f t="shared" si="838"/>
        <v>4</v>
      </c>
      <c r="AS286" s="4" t="str">
        <f t="shared" si="839"/>
        <v>1</v>
      </c>
      <c r="AT286" s="4" t="str">
        <f t="shared" si="840"/>
        <v>3</v>
      </c>
      <c r="AU286" s="4" t="str">
        <f t="shared" si="841"/>
        <v>6</v>
      </c>
      <c r="AV286" s="4" t="str">
        <f t="shared" si="842"/>
        <v>6</v>
      </c>
      <c r="AW286" s="209"/>
      <c r="AX286" s="212"/>
      <c r="AY286" s="132">
        <v>45185</v>
      </c>
      <c r="AZ286" s="146">
        <v>4.5</v>
      </c>
      <c r="BA286" s="144">
        <v>24.3</v>
      </c>
      <c r="BB286" s="144">
        <v>3</v>
      </c>
      <c r="BC286" s="147">
        <v>3.94</v>
      </c>
      <c r="BD286" s="70">
        <f t="shared" si="843"/>
        <v>5.5</v>
      </c>
      <c r="BE286" s="4" t="str">
        <f t="shared" si="844"/>
        <v>3</v>
      </c>
      <c r="BF286" s="4" t="str">
        <f t="shared" si="845"/>
        <v>3</v>
      </c>
      <c r="BG286" s="4" t="str">
        <f t="shared" si="846"/>
        <v>6</v>
      </c>
      <c r="BH286" s="4" t="str">
        <f t="shared" si="847"/>
        <v>10</v>
      </c>
      <c r="BI286" s="209"/>
      <c r="BJ286" s="212"/>
      <c r="BK286" s="132">
        <v>45185</v>
      </c>
      <c r="BL286" s="146">
        <v>3.3</v>
      </c>
      <c r="BM286" s="144">
        <v>28.9</v>
      </c>
      <c r="BN286" s="144">
        <v>1.1000000000000001</v>
      </c>
      <c r="BO286" s="147">
        <v>2.4500000000000002</v>
      </c>
      <c r="BP286" s="193">
        <f t="shared" si="848"/>
        <v>5.5</v>
      </c>
      <c r="BQ286" s="4" t="str">
        <f t="shared" si="849"/>
        <v>3</v>
      </c>
      <c r="BR286" s="4" t="str">
        <f t="shared" si="850"/>
        <v>3</v>
      </c>
      <c r="BS286" s="4" t="str">
        <f t="shared" si="851"/>
        <v>10</v>
      </c>
      <c r="BT286" s="4" t="str">
        <f t="shared" si="852"/>
        <v>6</v>
      </c>
      <c r="BU286" s="209"/>
      <c r="BV286" s="212"/>
      <c r="BW286" s="132">
        <v>45170</v>
      </c>
      <c r="BX286" s="146">
        <v>19.600000000000001</v>
      </c>
      <c r="BY286" s="144">
        <v>13.1</v>
      </c>
      <c r="BZ286" s="144">
        <v>6.7</v>
      </c>
      <c r="CA286" s="147">
        <v>10.6</v>
      </c>
      <c r="CB286" s="70">
        <f t="shared" si="853"/>
        <v>5.5</v>
      </c>
      <c r="CC286" s="4" t="str">
        <f t="shared" si="854"/>
        <v>10</v>
      </c>
      <c r="CD286" s="4" t="str">
        <f t="shared" si="855"/>
        <v>1</v>
      </c>
      <c r="CE286" s="4" t="str">
        <f t="shared" si="856"/>
        <v>1</v>
      </c>
      <c r="CF286" s="4" t="str">
        <f t="shared" si="857"/>
        <v>10</v>
      </c>
      <c r="CG286" s="209"/>
      <c r="CH286" s="212"/>
      <c r="CI286" s="132"/>
      <c r="CJ286" s="183" t="s">
        <v>30</v>
      </c>
      <c r="CK286" s="183" t="s">
        <v>30</v>
      </c>
      <c r="CL286" s="183" t="s">
        <v>30</v>
      </c>
      <c r="CM286" s="184" t="s">
        <v>30</v>
      </c>
      <c r="CN286" s="70" t="s">
        <v>30</v>
      </c>
      <c r="CO286" s="4" t="s">
        <v>30</v>
      </c>
      <c r="CP286" s="4" t="s">
        <v>30</v>
      </c>
      <c r="CQ286" s="4" t="s">
        <v>30</v>
      </c>
      <c r="CR286" s="4" t="s">
        <v>30</v>
      </c>
      <c r="CS286" s="209"/>
      <c r="CT286" s="212"/>
      <c r="CU286" s="132"/>
      <c r="CV286" s="183" t="s">
        <v>30</v>
      </c>
      <c r="CW286" s="183" t="s">
        <v>30</v>
      </c>
      <c r="CX286" s="183" t="s">
        <v>30</v>
      </c>
      <c r="CY286" s="184" t="s">
        <v>30</v>
      </c>
      <c r="CZ286" s="70" t="s">
        <v>30</v>
      </c>
      <c r="DA286" s="4" t="s">
        <v>30</v>
      </c>
      <c r="DB286" s="4" t="s">
        <v>30</v>
      </c>
      <c r="DC286" s="4" t="s">
        <v>30</v>
      </c>
      <c r="DD286" s="4" t="s">
        <v>30</v>
      </c>
      <c r="DE286" s="209"/>
      <c r="DF286" s="212"/>
      <c r="DG286" s="132"/>
      <c r="DH286" s="71" t="s">
        <v>33</v>
      </c>
      <c r="DI286" s="71" t="s">
        <v>33</v>
      </c>
      <c r="DJ286" s="71" t="s">
        <v>33</v>
      </c>
      <c r="DK286" s="71" t="s">
        <v>33</v>
      </c>
      <c r="DL286" s="70" t="s">
        <v>33</v>
      </c>
      <c r="DM286" s="70" t="s">
        <v>33</v>
      </c>
      <c r="DN286" s="70" t="s">
        <v>33</v>
      </c>
      <c r="DO286" s="70" t="s">
        <v>33</v>
      </c>
      <c r="DP286" s="70" t="s">
        <v>33</v>
      </c>
      <c r="DQ286" s="209"/>
      <c r="DR286" s="212"/>
      <c r="DS286" s="132"/>
      <c r="DT286" s="185" t="s">
        <v>30</v>
      </c>
      <c r="DU286" s="185" t="s">
        <v>30</v>
      </c>
      <c r="DV286" s="185" t="s">
        <v>30</v>
      </c>
      <c r="DW286" s="185" t="s">
        <v>30</v>
      </c>
      <c r="DX286" s="70" t="s">
        <v>30</v>
      </c>
      <c r="DY286" s="4" t="s">
        <v>30</v>
      </c>
      <c r="DZ286" s="4" t="s">
        <v>30</v>
      </c>
      <c r="EA286" s="4" t="s">
        <v>30</v>
      </c>
      <c r="EB286" s="4" t="s">
        <v>30</v>
      </c>
      <c r="EC286" s="209"/>
      <c r="ED286" s="212"/>
      <c r="EE286" s="132">
        <v>45170</v>
      </c>
      <c r="EF286" s="146">
        <v>26.8</v>
      </c>
      <c r="EG286" s="144">
        <v>12</v>
      </c>
      <c r="EH286" s="144">
        <v>7.9</v>
      </c>
      <c r="EI286" s="147">
        <v>12.3</v>
      </c>
      <c r="EJ286" s="70">
        <f t="shared" si="858"/>
        <v>5.5</v>
      </c>
      <c r="EK286" s="4" t="str">
        <f t="shared" si="859"/>
        <v>10</v>
      </c>
      <c r="EL286" s="4" t="str">
        <f t="shared" si="860"/>
        <v>1</v>
      </c>
      <c r="EM286" s="4" t="str">
        <f t="shared" si="861"/>
        <v>1</v>
      </c>
      <c r="EN286" s="4" t="str">
        <f t="shared" si="862"/>
        <v>10</v>
      </c>
      <c r="EO286" s="209"/>
      <c r="EP286" s="212"/>
      <c r="EQ286" s="132"/>
      <c r="ER286" s="114" t="s">
        <v>30</v>
      </c>
      <c r="ES286" s="114" t="s">
        <v>30</v>
      </c>
      <c r="ET286" s="114" t="s">
        <v>30</v>
      </c>
      <c r="EU286" s="114" t="s">
        <v>30</v>
      </c>
      <c r="EV286" s="70" t="s">
        <v>30</v>
      </c>
      <c r="EW286" s="4" t="s">
        <v>30</v>
      </c>
      <c r="EX286" s="4" t="s">
        <v>30</v>
      </c>
      <c r="EY286" s="4" t="s">
        <v>30</v>
      </c>
      <c r="EZ286" s="70" t="s">
        <v>30</v>
      </c>
      <c r="FA286" s="209"/>
      <c r="FB286" s="212"/>
      <c r="FC286" s="132"/>
      <c r="FD286" s="114" t="s">
        <v>30</v>
      </c>
      <c r="FE286" s="114" t="s">
        <v>30</v>
      </c>
      <c r="FF286" s="114" t="s">
        <v>30</v>
      </c>
      <c r="FG286" s="114" t="s">
        <v>30</v>
      </c>
      <c r="FH286" s="70" t="s">
        <v>30</v>
      </c>
      <c r="FI286" s="4" t="s">
        <v>30</v>
      </c>
      <c r="FJ286" s="4" t="s">
        <v>30</v>
      </c>
      <c r="FK286" s="4" t="s">
        <v>30</v>
      </c>
      <c r="FL286" s="70" t="s">
        <v>30</v>
      </c>
      <c r="FM286" s="209"/>
      <c r="FN286" s="212"/>
      <c r="FO286" s="132">
        <v>45170</v>
      </c>
      <c r="FP286" s="146">
        <v>11</v>
      </c>
      <c r="FQ286" s="144">
        <v>15.4</v>
      </c>
      <c r="FR286" s="144">
        <v>6.3</v>
      </c>
      <c r="FS286" s="147">
        <v>5.0999999999999996</v>
      </c>
      <c r="FT286" s="70">
        <f t="shared" si="863"/>
        <v>5</v>
      </c>
      <c r="FU286" s="4" t="str">
        <f t="shared" si="864"/>
        <v>6</v>
      </c>
      <c r="FV286" s="4" t="str">
        <f t="shared" si="865"/>
        <v>1</v>
      </c>
      <c r="FW286" s="4" t="str">
        <f t="shared" si="866"/>
        <v>3</v>
      </c>
      <c r="FX286" s="4" t="str">
        <f t="shared" si="867"/>
        <v>10</v>
      </c>
      <c r="FY286" s="209"/>
      <c r="FZ286" s="212"/>
      <c r="GA286" s="132"/>
      <c r="GB286" s="189" t="s">
        <v>33</v>
      </c>
      <c r="GC286" s="187" t="s">
        <v>30</v>
      </c>
      <c r="GD286" s="187" t="s">
        <v>30</v>
      </c>
      <c r="GE286" s="188" t="s">
        <v>30</v>
      </c>
      <c r="GF286" s="70" t="s">
        <v>30</v>
      </c>
      <c r="GG286" s="4" t="s">
        <v>30</v>
      </c>
      <c r="GH286" s="4" t="s">
        <v>30</v>
      </c>
      <c r="GI286" s="4" t="s">
        <v>30</v>
      </c>
      <c r="GJ286" s="4" t="s">
        <v>30</v>
      </c>
      <c r="GK286" s="209"/>
      <c r="GL286" s="212"/>
      <c r="GM286" s="132">
        <v>45170</v>
      </c>
      <c r="GN286" s="146">
        <v>13.8</v>
      </c>
      <c r="GO286" s="144">
        <v>5.8</v>
      </c>
      <c r="GP286" s="144">
        <v>6.8</v>
      </c>
      <c r="GQ286" s="147">
        <v>19.2</v>
      </c>
      <c r="GR286" s="70">
        <f t="shared" si="868"/>
        <v>4.5</v>
      </c>
      <c r="GS286" s="4" t="str">
        <f t="shared" si="869"/>
        <v>6</v>
      </c>
      <c r="GT286" s="4" t="str">
        <f t="shared" si="870"/>
        <v>1</v>
      </c>
      <c r="GU286" s="4" t="str">
        <f t="shared" si="871"/>
        <v>1</v>
      </c>
      <c r="GV286" s="4" t="str">
        <f t="shared" si="872"/>
        <v>10</v>
      </c>
      <c r="GW286" s="209"/>
      <c r="GX286" s="212"/>
      <c r="GY286" s="132">
        <v>45170</v>
      </c>
      <c r="GZ286" s="146">
        <v>8.6</v>
      </c>
      <c r="HA286" s="144">
        <v>9</v>
      </c>
      <c r="HB286" s="144">
        <v>5.6</v>
      </c>
      <c r="HC286" s="147">
        <v>8.3800000000000008</v>
      </c>
      <c r="HD286" s="70">
        <f t="shared" si="873"/>
        <v>5</v>
      </c>
      <c r="HE286" s="4" t="str">
        <f t="shared" si="874"/>
        <v>6</v>
      </c>
      <c r="HF286" s="4" t="str">
        <f t="shared" si="875"/>
        <v>1</v>
      </c>
      <c r="HG286" s="4" t="str">
        <f t="shared" si="876"/>
        <v>3</v>
      </c>
      <c r="HH286" s="4" t="str">
        <f t="shared" si="877"/>
        <v>10</v>
      </c>
      <c r="HI286" s="209"/>
      <c r="HJ286" s="212"/>
      <c r="HK286" s="132">
        <v>45170</v>
      </c>
      <c r="HL286" s="146">
        <v>25.7</v>
      </c>
      <c r="HM286" s="144">
        <v>6.8</v>
      </c>
      <c r="HN286" s="144">
        <v>5.2</v>
      </c>
      <c r="HO286" s="147">
        <v>23.2</v>
      </c>
      <c r="HP286" s="70">
        <f t="shared" si="878"/>
        <v>6</v>
      </c>
      <c r="HQ286" s="4" t="str">
        <f t="shared" si="879"/>
        <v>10</v>
      </c>
      <c r="HR286" s="4" t="str">
        <f t="shared" si="880"/>
        <v>1</v>
      </c>
      <c r="HS286" s="4" t="str">
        <f t="shared" si="881"/>
        <v>3</v>
      </c>
      <c r="HT286" s="4" t="str">
        <f t="shared" si="882"/>
        <v>10</v>
      </c>
    </row>
    <row r="287" spans="1:228" x14ac:dyDescent="0.25">
      <c r="A287" s="209"/>
      <c r="B287" s="212"/>
      <c r="C287" s="132">
        <v>45201</v>
      </c>
      <c r="D287" s="201">
        <v>1</v>
      </c>
      <c r="E287" s="201">
        <v>31.4</v>
      </c>
      <c r="F287" s="201">
        <v>7.6</v>
      </c>
      <c r="G287" s="201">
        <v>0.2</v>
      </c>
      <c r="H287" s="70">
        <f t="shared" ref="H287" si="923">(I287+J287+K287+L287)/4</f>
        <v>1.5</v>
      </c>
      <c r="I287" s="4" t="str">
        <f t="shared" ref="I287" si="924">IF(D287&lt;=3,"1",IF(D287&lt;5,"3",IF(D287&lt;=15,"6",IF(D287&gt;15,"10"))))</f>
        <v>1</v>
      </c>
      <c r="J287" s="4" t="str">
        <f t="shared" ref="J287" si="925">IF(E287&lt;=20,"1",IF(E287&lt;=49.9,"3",IF(E287&lt;=100,"6",IF(E287&gt;100,"10"))))</f>
        <v>3</v>
      </c>
      <c r="K287" s="4" t="str">
        <f t="shared" ref="K287" si="926">IF(F287&gt;=6.5,"1",IF(F287&gt;=4.6,"3",IF(F287&gt;=2,"6",IF(F287&gt;=0,"10"))))</f>
        <v>1</v>
      </c>
      <c r="L287" s="4" t="str">
        <f t="shared" ref="L287" si="927">IF(G287&lt;=0.5,"1",IF(G287&lt;1,"3",IF(G287&lt;=3,"6",IF(G287&gt;=3,"10"))))</f>
        <v>1</v>
      </c>
      <c r="M287" s="209"/>
      <c r="N287" s="212"/>
      <c r="O287" s="132">
        <v>45201</v>
      </c>
      <c r="P287" s="201">
        <v>1</v>
      </c>
      <c r="Q287" s="201">
        <v>10.199999999999999</v>
      </c>
      <c r="R287" s="201">
        <v>7.2</v>
      </c>
      <c r="S287" s="201">
        <v>0.08</v>
      </c>
      <c r="T287" s="70">
        <f t="shared" si="833"/>
        <v>1</v>
      </c>
      <c r="U287" s="4" t="str">
        <f t="shared" si="834"/>
        <v>1</v>
      </c>
      <c r="V287" s="4" t="str">
        <f t="shared" si="835"/>
        <v>1</v>
      </c>
      <c r="W287" s="4" t="str">
        <f t="shared" si="836"/>
        <v>1</v>
      </c>
      <c r="X287" s="4" t="str">
        <f t="shared" si="837"/>
        <v>1</v>
      </c>
      <c r="Y287" s="209"/>
      <c r="Z287" s="212"/>
      <c r="AA287" s="132">
        <v>45201</v>
      </c>
      <c r="AB287" s="201">
        <v>2.7</v>
      </c>
      <c r="AC287" s="201">
        <v>23.4</v>
      </c>
      <c r="AD287" s="201">
        <v>3.2</v>
      </c>
      <c r="AE287" s="201">
        <v>4.6399999999999997</v>
      </c>
      <c r="AF287" s="70">
        <f t="shared" si="893"/>
        <v>5</v>
      </c>
      <c r="AG287" s="4" t="str">
        <f t="shared" si="894"/>
        <v>1</v>
      </c>
      <c r="AH287" s="4" t="str">
        <f t="shared" si="895"/>
        <v>3</v>
      </c>
      <c r="AI287" s="4" t="str">
        <f t="shared" si="896"/>
        <v>6</v>
      </c>
      <c r="AJ287" s="4" t="str">
        <f t="shared" si="897"/>
        <v>10</v>
      </c>
      <c r="AK287" s="209"/>
      <c r="AL287" s="212"/>
      <c r="AM287" s="132">
        <v>45201</v>
      </c>
      <c r="AN287" s="201">
        <v>2.5</v>
      </c>
      <c r="AO287" s="201">
        <v>41.2</v>
      </c>
      <c r="AP287" s="201">
        <v>4.5</v>
      </c>
      <c r="AQ287" s="201">
        <v>3.35</v>
      </c>
      <c r="AR287" s="70">
        <v>4.75</v>
      </c>
      <c r="AS287" s="4" t="str">
        <f t="shared" si="839"/>
        <v>1</v>
      </c>
      <c r="AT287" s="4" t="str">
        <f t="shared" si="840"/>
        <v>3</v>
      </c>
      <c r="AU287" s="4" t="str">
        <f t="shared" si="841"/>
        <v>6</v>
      </c>
      <c r="AV287" s="4" t="str">
        <f t="shared" si="842"/>
        <v>10</v>
      </c>
      <c r="AW287" s="209"/>
      <c r="AX287" s="212"/>
      <c r="AY287" s="132">
        <v>45201</v>
      </c>
      <c r="AZ287" s="201">
        <v>3.6</v>
      </c>
      <c r="BA287" s="201">
        <v>26.7</v>
      </c>
      <c r="BB287" s="201">
        <v>5</v>
      </c>
      <c r="BC287" s="201">
        <v>4.79</v>
      </c>
      <c r="BD287" s="70">
        <v>4.75</v>
      </c>
      <c r="BE287" s="4" t="str">
        <f t="shared" si="844"/>
        <v>3</v>
      </c>
      <c r="BF287" s="4" t="str">
        <f t="shared" si="845"/>
        <v>3</v>
      </c>
      <c r="BG287" s="4" t="str">
        <f t="shared" si="846"/>
        <v>3</v>
      </c>
      <c r="BH287" s="4" t="str">
        <f t="shared" si="847"/>
        <v>10</v>
      </c>
      <c r="BI287" s="209"/>
      <c r="BJ287" s="212"/>
      <c r="BK287" s="132">
        <v>45201</v>
      </c>
      <c r="BL287" s="201">
        <v>3.3</v>
      </c>
      <c r="BM287" s="201">
        <v>30</v>
      </c>
      <c r="BN287" s="201">
        <v>2</v>
      </c>
      <c r="BO287" s="201">
        <v>2.7</v>
      </c>
      <c r="BP287" s="193">
        <f t="shared" si="848"/>
        <v>4.5</v>
      </c>
      <c r="BQ287" s="4" t="str">
        <f t="shared" si="849"/>
        <v>3</v>
      </c>
      <c r="BR287" s="4" t="str">
        <f t="shared" si="850"/>
        <v>3</v>
      </c>
      <c r="BS287" s="4" t="str">
        <f t="shared" si="851"/>
        <v>6</v>
      </c>
      <c r="BT287" s="4" t="str">
        <f t="shared" si="852"/>
        <v>6</v>
      </c>
      <c r="BU287" s="209"/>
      <c r="BV287" s="212"/>
      <c r="BW287" s="132">
        <v>45202</v>
      </c>
      <c r="BX287" s="201">
        <v>12.2</v>
      </c>
      <c r="BY287" s="201">
        <v>16.899999999999999</v>
      </c>
      <c r="BZ287" s="201">
        <v>6.9</v>
      </c>
      <c r="CA287" s="201">
        <v>10.5</v>
      </c>
      <c r="CB287" s="70">
        <f t="shared" si="853"/>
        <v>4.5</v>
      </c>
      <c r="CC287" s="4" t="str">
        <f t="shared" si="854"/>
        <v>6</v>
      </c>
      <c r="CD287" s="4" t="str">
        <f t="shared" si="855"/>
        <v>1</v>
      </c>
      <c r="CE287" s="4" t="str">
        <f t="shared" si="856"/>
        <v>1</v>
      </c>
      <c r="CF287" s="4" t="str">
        <f t="shared" si="857"/>
        <v>10</v>
      </c>
      <c r="CG287" s="209"/>
      <c r="CH287" s="212"/>
      <c r="CI287" s="132"/>
      <c r="CJ287" s="183" t="s">
        <v>30</v>
      </c>
      <c r="CK287" s="183" t="s">
        <v>30</v>
      </c>
      <c r="CL287" s="183" t="s">
        <v>30</v>
      </c>
      <c r="CM287" s="184" t="s">
        <v>30</v>
      </c>
      <c r="CN287" s="70" t="s">
        <v>30</v>
      </c>
      <c r="CO287" s="4" t="s">
        <v>30</v>
      </c>
      <c r="CP287" s="4" t="s">
        <v>30</v>
      </c>
      <c r="CQ287" s="4" t="s">
        <v>30</v>
      </c>
      <c r="CR287" s="4" t="s">
        <v>30</v>
      </c>
      <c r="CS287" s="209"/>
      <c r="CT287" s="212"/>
      <c r="CU287" s="132"/>
      <c r="CV287" s="183" t="s">
        <v>30</v>
      </c>
      <c r="CW287" s="183" t="s">
        <v>30</v>
      </c>
      <c r="CX287" s="183" t="s">
        <v>30</v>
      </c>
      <c r="CY287" s="184" t="s">
        <v>30</v>
      </c>
      <c r="CZ287" s="70" t="s">
        <v>30</v>
      </c>
      <c r="DA287" s="4" t="s">
        <v>30</v>
      </c>
      <c r="DB287" s="4" t="s">
        <v>30</v>
      </c>
      <c r="DC287" s="4" t="s">
        <v>30</v>
      </c>
      <c r="DD287" s="4" t="s">
        <v>30</v>
      </c>
      <c r="DE287" s="209"/>
      <c r="DF287" s="212"/>
      <c r="DG287" s="132"/>
      <c r="DH287" s="71" t="s">
        <v>33</v>
      </c>
      <c r="DI287" s="71" t="s">
        <v>33</v>
      </c>
      <c r="DJ287" s="71" t="s">
        <v>33</v>
      </c>
      <c r="DK287" s="71" t="s">
        <v>33</v>
      </c>
      <c r="DL287" s="70" t="s">
        <v>33</v>
      </c>
      <c r="DM287" s="70" t="s">
        <v>33</v>
      </c>
      <c r="DN287" s="70" t="s">
        <v>33</v>
      </c>
      <c r="DO287" s="70" t="s">
        <v>33</v>
      </c>
      <c r="DP287" s="70" t="s">
        <v>33</v>
      </c>
      <c r="DQ287" s="209"/>
      <c r="DR287" s="212"/>
      <c r="DS287" s="132"/>
      <c r="DT287" s="185" t="s">
        <v>30</v>
      </c>
      <c r="DU287" s="185" t="s">
        <v>30</v>
      </c>
      <c r="DV287" s="185" t="s">
        <v>30</v>
      </c>
      <c r="DW287" s="185" t="s">
        <v>30</v>
      </c>
      <c r="DX287" s="70" t="s">
        <v>30</v>
      </c>
      <c r="DY287" s="4" t="s">
        <v>30</v>
      </c>
      <c r="DZ287" s="4" t="s">
        <v>30</v>
      </c>
      <c r="EA287" s="4" t="s">
        <v>30</v>
      </c>
      <c r="EB287" s="4" t="s">
        <v>30</v>
      </c>
      <c r="EC287" s="209"/>
      <c r="ED287" s="212"/>
      <c r="EE287" s="132">
        <v>45202</v>
      </c>
      <c r="EF287" s="201">
        <v>12.7</v>
      </c>
      <c r="EG287" s="201">
        <v>16.100000000000001</v>
      </c>
      <c r="EH287" s="201">
        <v>6.9</v>
      </c>
      <c r="EI287" s="201">
        <v>14.1</v>
      </c>
      <c r="EJ287" s="70">
        <f t="shared" si="858"/>
        <v>4.5</v>
      </c>
      <c r="EK287" s="4" t="str">
        <f t="shared" si="859"/>
        <v>6</v>
      </c>
      <c r="EL287" s="4" t="str">
        <f t="shared" si="860"/>
        <v>1</v>
      </c>
      <c r="EM287" s="4" t="str">
        <f t="shared" si="861"/>
        <v>1</v>
      </c>
      <c r="EN287" s="4" t="str">
        <f t="shared" si="862"/>
        <v>10</v>
      </c>
      <c r="EO287" s="209"/>
      <c r="EP287" s="212"/>
      <c r="EQ287" s="132"/>
      <c r="ER287" s="114" t="s">
        <v>30</v>
      </c>
      <c r="ES287" s="114" t="s">
        <v>30</v>
      </c>
      <c r="ET287" s="114" t="s">
        <v>30</v>
      </c>
      <c r="EU287" s="114" t="s">
        <v>30</v>
      </c>
      <c r="EV287" s="70" t="s">
        <v>30</v>
      </c>
      <c r="EW287" s="4" t="s">
        <v>30</v>
      </c>
      <c r="EX287" s="4" t="s">
        <v>30</v>
      </c>
      <c r="EY287" s="4" t="s">
        <v>30</v>
      </c>
      <c r="EZ287" s="70" t="s">
        <v>30</v>
      </c>
      <c r="FA287" s="209"/>
      <c r="FB287" s="212"/>
      <c r="FC287" s="132"/>
      <c r="FD287" s="114" t="s">
        <v>30</v>
      </c>
      <c r="FE287" s="114" t="s">
        <v>30</v>
      </c>
      <c r="FF287" s="114" t="s">
        <v>30</v>
      </c>
      <c r="FG287" s="114" t="s">
        <v>30</v>
      </c>
      <c r="FH287" s="70" t="s">
        <v>30</v>
      </c>
      <c r="FI287" s="4" t="s">
        <v>30</v>
      </c>
      <c r="FJ287" s="4" t="s">
        <v>30</v>
      </c>
      <c r="FK287" s="4" t="s">
        <v>30</v>
      </c>
      <c r="FL287" s="70" t="s">
        <v>30</v>
      </c>
      <c r="FM287" s="209"/>
      <c r="FN287" s="212"/>
      <c r="FO287" s="132">
        <v>45202</v>
      </c>
      <c r="FP287" s="201">
        <v>9.5</v>
      </c>
      <c r="FQ287" s="201">
        <v>19.8</v>
      </c>
      <c r="FR287" s="201">
        <v>6.7</v>
      </c>
      <c r="FS287" s="201">
        <v>4.6500000000000004</v>
      </c>
      <c r="FT287" s="70">
        <f t="shared" si="863"/>
        <v>4.5</v>
      </c>
      <c r="FU287" s="4" t="str">
        <f t="shared" si="864"/>
        <v>6</v>
      </c>
      <c r="FV287" s="4" t="str">
        <f t="shared" si="865"/>
        <v>1</v>
      </c>
      <c r="FW287" s="4" t="str">
        <f t="shared" si="866"/>
        <v>1</v>
      </c>
      <c r="FX287" s="4" t="str">
        <f t="shared" si="867"/>
        <v>10</v>
      </c>
      <c r="FY287" s="209"/>
      <c r="FZ287" s="212"/>
      <c r="GA287" s="132"/>
      <c r="GB287" s="189" t="s">
        <v>33</v>
      </c>
      <c r="GC287" s="187" t="s">
        <v>30</v>
      </c>
      <c r="GD287" s="187" t="s">
        <v>30</v>
      </c>
      <c r="GE287" s="188" t="s">
        <v>30</v>
      </c>
      <c r="GF287" s="70" t="s">
        <v>30</v>
      </c>
      <c r="GG287" s="4" t="s">
        <v>30</v>
      </c>
      <c r="GH287" s="4" t="s">
        <v>30</v>
      </c>
      <c r="GI287" s="4" t="s">
        <v>30</v>
      </c>
      <c r="GJ287" s="4" t="s">
        <v>30</v>
      </c>
      <c r="GK287" s="209"/>
      <c r="GL287" s="212"/>
      <c r="GM287" s="132">
        <v>45202</v>
      </c>
      <c r="GN287" s="201">
        <v>11.6</v>
      </c>
      <c r="GO287" s="201">
        <v>14.8</v>
      </c>
      <c r="GP287" s="201">
        <v>8.6</v>
      </c>
      <c r="GQ287" s="201">
        <v>5.24</v>
      </c>
      <c r="GR287" s="70">
        <f t="shared" si="868"/>
        <v>4.5</v>
      </c>
      <c r="GS287" s="4" t="str">
        <f t="shared" si="869"/>
        <v>6</v>
      </c>
      <c r="GT287" s="4" t="str">
        <f t="shared" si="870"/>
        <v>1</v>
      </c>
      <c r="GU287" s="4" t="str">
        <f t="shared" si="871"/>
        <v>1</v>
      </c>
      <c r="GV287" s="4" t="str">
        <f t="shared" si="872"/>
        <v>10</v>
      </c>
      <c r="GW287" s="209"/>
      <c r="GX287" s="212"/>
      <c r="GY287" s="132">
        <v>45202</v>
      </c>
      <c r="GZ287" s="201">
        <v>20.3</v>
      </c>
      <c r="HA287" s="201">
        <v>19.8</v>
      </c>
      <c r="HB287" s="201">
        <v>7.8</v>
      </c>
      <c r="HC287" s="201">
        <v>15.6</v>
      </c>
      <c r="HD287" s="70">
        <f t="shared" si="873"/>
        <v>5.5</v>
      </c>
      <c r="HE287" s="4" t="str">
        <f t="shared" si="874"/>
        <v>10</v>
      </c>
      <c r="HF287" s="4" t="str">
        <f t="shared" si="875"/>
        <v>1</v>
      </c>
      <c r="HG287" s="4" t="str">
        <f t="shared" si="876"/>
        <v>1</v>
      </c>
      <c r="HH287" s="4" t="str">
        <f t="shared" si="877"/>
        <v>10</v>
      </c>
      <c r="HI287" s="209"/>
      <c r="HJ287" s="212"/>
      <c r="HK287" s="132">
        <v>45202</v>
      </c>
      <c r="HL287" s="201">
        <v>17.2</v>
      </c>
      <c r="HM287" s="201">
        <v>17.399999999999999</v>
      </c>
      <c r="HN287" s="201">
        <v>7</v>
      </c>
      <c r="HO287" s="201">
        <v>9.8800000000000008</v>
      </c>
      <c r="HP287" s="70">
        <f t="shared" si="878"/>
        <v>5.5</v>
      </c>
      <c r="HQ287" s="4" t="str">
        <f t="shared" si="879"/>
        <v>10</v>
      </c>
      <c r="HR287" s="4" t="str">
        <f t="shared" si="880"/>
        <v>1</v>
      </c>
      <c r="HS287" s="4" t="str">
        <f t="shared" si="881"/>
        <v>1</v>
      </c>
      <c r="HT287" s="4" t="str">
        <f t="shared" si="882"/>
        <v>10</v>
      </c>
    </row>
    <row r="288" spans="1:228" x14ac:dyDescent="0.25">
      <c r="A288" s="209"/>
      <c r="B288" s="212"/>
      <c r="C288" s="200" t="s">
        <v>83</v>
      </c>
      <c r="D288" s="201">
        <v>1.1000000000000001</v>
      </c>
      <c r="E288" s="201">
        <v>13.4</v>
      </c>
      <c r="F288" s="201">
        <v>7.8</v>
      </c>
      <c r="G288" s="201">
        <v>0.02</v>
      </c>
      <c r="H288" s="70">
        <f t="shared" ref="H288" si="928">(I288+J288+K288+L288)/4</f>
        <v>1</v>
      </c>
      <c r="I288" s="4" t="str">
        <f t="shared" ref="I288" si="929">IF(D288&lt;=3,"1",IF(D288&lt;5,"3",IF(D288&lt;=15,"6",IF(D288&gt;15,"10"))))</f>
        <v>1</v>
      </c>
      <c r="J288" s="4" t="str">
        <f t="shared" ref="J288" si="930">IF(E288&lt;=20,"1",IF(E288&lt;=49.9,"3",IF(E288&lt;=100,"6",IF(E288&gt;100,"10"))))</f>
        <v>1</v>
      </c>
      <c r="K288" s="4" t="str">
        <f t="shared" ref="K288" si="931">IF(F288&gt;=6.5,"1",IF(F288&gt;=4.6,"3",IF(F288&gt;=2,"6",IF(F288&gt;=0,"10"))))</f>
        <v>1</v>
      </c>
      <c r="L288" s="4" t="str">
        <f t="shared" ref="L288" si="932">IF(G288&lt;=0.5,"1",IF(G288&lt;1,"3",IF(G288&lt;=3,"6",IF(G288&gt;=3,"10"))))</f>
        <v>1</v>
      </c>
      <c r="M288" s="209"/>
      <c r="N288" s="212"/>
      <c r="O288" s="200" t="s">
        <v>83</v>
      </c>
      <c r="P288" s="201">
        <v>1</v>
      </c>
      <c r="Q288" s="201">
        <v>19.399999999999999</v>
      </c>
      <c r="R288" s="201">
        <v>6.6</v>
      </c>
      <c r="S288" s="201">
        <v>0.06</v>
      </c>
      <c r="T288" s="70">
        <f t="shared" si="833"/>
        <v>1</v>
      </c>
      <c r="U288" s="4" t="str">
        <f t="shared" si="834"/>
        <v>1</v>
      </c>
      <c r="V288" s="4" t="str">
        <f t="shared" si="835"/>
        <v>1</v>
      </c>
      <c r="W288" s="4" t="str">
        <f t="shared" si="836"/>
        <v>1</v>
      </c>
      <c r="X288" s="4" t="str">
        <f t="shared" si="837"/>
        <v>1</v>
      </c>
      <c r="Y288" s="209"/>
      <c r="Z288" s="212"/>
      <c r="AA288" s="200" t="s">
        <v>83</v>
      </c>
      <c r="AB288" s="201">
        <v>3.4</v>
      </c>
      <c r="AC288" s="201">
        <v>16.2</v>
      </c>
      <c r="AD288" s="201">
        <v>3.9</v>
      </c>
      <c r="AE288" s="201">
        <v>6.59</v>
      </c>
      <c r="AF288" s="70">
        <f t="shared" si="893"/>
        <v>5</v>
      </c>
      <c r="AG288" s="4" t="str">
        <f t="shared" si="894"/>
        <v>3</v>
      </c>
      <c r="AH288" s="4" t="str">
        <f t="shared" si="895"/>
        <v>1</v>
      </c>
      <c r="AI288" s="4" t="str">
        <f t="shared" si="896"/>
        <v>6</v>
      </c>
      <c r="AJ288" s="4" t="str">
        <f t="shared" si="897"/>
        <v>10</v>
      </c>
      <c r="AK288" s="209"/>
      <c r="AL288" s="212"/>
      <c r="AM288" s="200" t="s">
        <v>83</v>
      </c>
      <c r="AN288" s="201">
        <v>4.8</v>
      </c>
      <c r="AO288" s="201">
        <v>21.2</v>
      </c>
      <c r="AP288" s="201">
        <v>2.4</v>
      </c>
      <c r="AQ288" s="201">
        <v>6.6</v>
      </c>
      <c r="AR288" s="70">
        <v>6.25</v>
      </c>
      <c r="AS288" s="4" t="str">
        <f t="shared" si="839"/>
        <v>3</v>
      </c>
      <c r="AT288" s="4" t="str">
        <f t="shared" si="840"/>
        <v>3</v>
      </c>
      <c r="AU288" s="4" t="str">
        <f t="shared" si="841"/>
        <v>6</v>
      </c>
      <c r="AV288" s="4" t="str">
        <f t="shared" si="842"/>
        <v>10</v>
      </c>
      <c r="AW288" s="209"/>
      <c r="AX288" s="212"/>
      <c r="AY288" s="200" t="s">
        <v>83</v>
      </c>
      <c r="AZ288" s="201">
        <v>4.9000000000000004</v>
      </c>
      <c r="BA288" s="201">
        <v>49.5</v>
      </c>
      <c r="BB288" s="201">
        <v>5.9</v>
      </c>
      <c r="BC288" s="201">
        <v>6.02</v>
      </c>
      <c r="BD288" s="70">
        <v>5.5</v>
      </c>
      <c r="BE288" s="4" t="str">
        <f t="shared" si="844"/>
        <v>3</v>
      </c>
      <c r="BF288" s="4" t="str">
        <f t="shared" si="845"/>
        <v>3</v>
      </c>
      <c r="BG288" s="4" t="str">
        <f t="shared" si="846"/>
        <v>3</v>
      </c>
      <c r="BH288" s="4" t="str">
        <f t="shared" si="847"/>
        <v>10</v>
      </c>
      <c r="BI288" s="209"/>
      <c r="BJ288" s="212"/>
      <c r="BK288" s="200" t="s">
        <v>83</v>
      </c>
      <c r="BL288" s="201">
        <v>5.9</v>
      </c>
      <c r="BM288" s="201">
        <v>36.700000000000003</v>
      </c>
      <c r="BN288" s="201">
        <v>1.4</v>
      </c>
      <c r="BO288" s="201">
        <v>4.71</v>
      </c>
      <c r="BP288" s="193">
        <f t="shared" si="848"/>
        <v>7.25</v>
      </c>
      <c r="BQ288" s="4" t="str">
        <f t="shared" si="849"/>
        <v>6</v>
      </c>
      <c r="BR288" s="4" t="str">
        <f t="shared" si="850"/>
        <v>3</v>
      </c>
      <c r="BS288" s="4" t="str">
        <f t="shared" si="851"/>
        <v>10</v>
      </c>
      <c r="BT288" s="4" t="str">
        <f t="shared" si="852"/>
        <v>10</v>
      </c>
      <c r="BU288" s="209"/>
      <c r="BV288" s="212"/>
      <c r="BW288" s="200">
        <v>45231</v>
      </c>
      <c r="BX288" s="201">
        <v>18.399999999999999</v>
      </c>
      <c r="BY288" s="201">
        <v>9.3000000000000007</v>
      </c>
      <c r="BZ288" s="201">
        <v>6.7</v>
      </c>
      <c r="CA288" s="201">
        <v>29.2</v>
      </c>
      <c r="CB288" s="70">
        <f t="shared" si="853"/>
        <v>5.5</v>
      </c>
      <c r="CC288" s="4" t="str">
        <f t="shared" si="854"/>
        <v>10</v>
      </c>
      <c r="CD288" s="4" t="str">
        <f t="shared" si="855"/>
        <v>1</v>
      </c>
      <c r="CE288" s="4" t="str">
        <f t="shared" si="856"/>
        <v>1</v>
      </c>
      <c r="CF288" s="4" t="str">
        <f t="shared" si="857"/>
        <v>10</v>
      </c>
      <c r="CG288" s="209"/>
      <c r="CH288" s="212"/>
      <c r="CI288" s="200"/>
      <c r="CJ288" s="206" t="s">
        <v>55</v>
      </c>
      <c r="CK288" s="206" t="s">
        <v>55</v>
      </c>
      <c r="CL288" s="206" t="s">
        <v>55</v>
      </c>
      <c r="CM288" s="206" t="s">
        <v>55</v>
      </c>
      <c r="CN288" s="4" t="s">
        <v>30</v>
      </c>
      <c r="CO288" s="4" t="s">
        <v>30</v>
      </c>
      <c r="CP288" s="4" t="s">
        <v>30</v>
      </c>
      <c r="CQ288" s="4" t="s">
        <v>30</v>
      </c>
      <c r="CR288" s="4" t="s">
        <v>30</v>
      </c>
      <c r="CS288" s="209"/>
      <c r="CT288" s="212"/>
      <c r="CU288" s="200"/>
      <c r="CV288" s="206" t="s">
        <v>55</v>
      </c>
      <c r="CW288" s="206" t="s">
        <v>55</v>
      </c>
      <c r="CX288" s="206" t="s">
        <v>55</v>
      </c>
      <c r="CY288" s="206" t="s">
        <v>55</v>
      </c>
      <c r="CZ288" s="4" t="s">
        <v>30</v>
      </c>
      <c r="DA288" s="4" t="s">
        <v>30</v>
      </c>
      <c r="DB288" s="4" t="s">
        <v>30</v>
      </c>
      <c r="DC288" s="4" t="s">
        <v>30</v>
      </c>
      <c r="DD288" s="4" t="s">
        <v>30</v>
      </c>
      <c r="DE288" s="209"/>
      <c r="DF288" s="212"/>
      <c r="DG288" s="200"/>
      <c r="DH288" s="71" t="s">
        <v>33</v>
      </c>
      <c r="DI288" s="71" t="s">
        <v>33</v>
      </c>
      <c r="DJ288" s="71" t="s">
        <v>33</v>
      </c>
      <c r="DK288" s="71" t="s">
        <v>33</v>
      </c>
      <c r="DL288" s="70" t="s">
        <v>33</v>
      </c>
      <c r="DM288" s="70" t="s">
        <v>33</v>
      </c>
      <c r="DN288" s="70" t="s">
        <v>33</v>
      </c>
      <c r="DO288" s="70" t="s">
        <v>33</v>
      </c>
      <c r="DP288" s="70" t="s">
        <v>33</v>
      </c>
      <c r="DQ288" s="209"/>
      <c r="DR288" s="212"/>
      <c r="DS288" s="200"/>
      <c r="DT288" s="185" t="s">
        <v>30</v>
      </c>
      <c r="DU288" s="185" t="s">
        <v>30</v>
      </c>
      <c r="DV288" s="185" t="s">
        <v>30</v>
      </c>
      <c r="DW288" s="185" t="s">
        <v>30</v>
      </c>
      <c r="DX288" s="70" t="s">
        <v>30</v>
      </c>
      <c r="DY288" s="4" t="s">
        <v>30</v>
      </c>
      <c r="DZ288" s="4" t="s">
        <v>30</v>
      </c>
      <c r="EA288" s="4" t="s">
        <v>30</v>
      </c>
      <c r="EB288" s="4" t="s">
        <v>30</v>
      </c>
      <c r="EC288" s="209"/>
      <c r="ED288" s="212"/>
      <c r="EE288" s="200">
        <v>45231</v>
      </c>
      <c r="EF288" s="201">
        <v>18.899999999999999</v>
      </c>
      <c r="EG288" s="201">
        <v>11.1</v>
      </c>
      <c r="EH288" s="201">
        <v>8</v>
      </c>
      <c r="EI288" s="201">
        <v>15.5</v>
      </c>
      <c r="EJ288" s="70">
        <f t="shared" si="858"/>
        <v>5.5</v>
      </c>
      <c r="EK288" s="4" t="str">
        <f>IF(EF288&lt;=3,"1",IF(EF288&lt;5,"3",IF(EF288&lt;=15,"6",IF(EF288&gt;15,"10"))))</f>
        <v>10</v>
      </c>
      <c r="EL288" s="4" t="str">
        <f>IF(EG288&lt;=20,"1",IF(EG288&lt;=49.9,"3",IF(EG288&lt;=100,"6",IF(EG288&gt;100,"10"))))</f>
        <v>1</v>
      </c>
      <c r="EM288" s="4" t="str">
        <f>IF(EH288&gt;=6.5,"1",IF(EH288&gt;=4.6,"3",IF(EH288&gt;=2,"6",IF(EH288&gt;=0,"10"))))</f>
        <v>1</v>
      </c>
      <c r="EN288" s="4" t="str">
        <f>IF(EI288&lt;=0.5,"1",IF(EI288&lt;1,"3",IF(EI288&lt;=3,"6",IF(EI288&gt;=3,"10"))))</f>
        <v>10</v>
      </c>
      <c r="EO288" s="209"/>
      <c r="EP288" s="212"/>
      <c r="EQ288" s="200"/>
      <c r="ER288" s="114" t="s">
        <v>30</v>
      </c>
      <c r="ES288" s="114" t="s">
        <v>30</v>
      </c>
      <c r="ET288" s="114" t="s">
        <v>30</v>
      </c>
      <c r="EU288" s="114" t="s">
        <v>30</v>
      </c>
      <c r="EV288" s="70" t="s">
        <v>30</v>
      </c>
      <c r="EW288" s="4" t="s">
        <v>30</v>
      </c>
      <c r="EX288" s="4" t="s">
        <v>30</v>
      </c>
      <c r="EY288" s="4" t="s">
        <v>30</v>
      </c>
      <c r="EZ288" s="70" t="s">
        <v>30</v>
      </c>
      <c r="FA288" s="209"/>
      <c r="FB288" s="212"/>
      <c r="FC288" s="200"/>
      <c r="FD288" s="114" t="s">
        <v>30</v>
      </c>
      <c r="FE288" s="114" t="s">
        <v>30</v>
      </c>
      <c r="FF288" s="114" t="s">
        <v>30</v>
      </c>
      <c r="FG288" s="114" t="s">
        <v>30</v>
      </c>
      <c r="FH288" s="70" t="s">
        <v>30</v>
      </c>
      <c r="FI288" s="4" t="s">
        <v>30</v>
      </c>
      <c r="FJ288" s="4" t="s">
        <v>30</v>
      </c>
      <c r="FK288" s="4" t="s">
        <v>30</v>
      </c>
      <c r="FL288" s="70" t="s">
        <v>30</v>
      </c>
      <c r="FM288" s="209"/>
      <c r="FN288" s="212"/>
      <c r="FO288" s="200">
        <v>45231</v>
      </c>
      <c r="FP288" s="201">
        <v>11</v>
      </c>
      <c r="FQ288" s="201">
        <v>34</v>
      </c>
      <c r="FR288" s="201">
        <v>7.6</v>
      </c>
      <c r="FS288" s="201">
        <v>7.45</v>
      </c>
      <c r="FT288" s="70">
        <f t="shared" si="863"/>
        <v>5</v>
      </c>
      <c r="FU288" s="4" t="str">
        <f t="shared" si="864"/>
        <v>6</v>
      </c>
      <c r="FV288" s="4" t="str">
        <f t="shared" si="865"/>
        <v>3</v>
      </c>
      <c r="FW288" s="4" t="str">
        <f t="shared" si="866"/>
        <v>1</v>
      </c>
      <c r="FX288" s="4" t="str">
        <f t="shared" si="867"/>
        <v>10</v>
      </c>
      <c r="FY288" s="209"/>
      <c r="FZ288" s="212"/>
      <c r="GA288" s="200"/>
      <c r="GB288" s="189" t="s">
        <v>33</v>
      </c>
      <c r="GC288" s="187" t="s">
        <v>30</v>
      </c>
      <c r="GD288" s="187" t="s">
        <v>30</v>
      </c>
      <c r="GE288" s="188" t="s">
        <v>30</v>
      </c>
      <c r="GF288" s="70" t="s">
        <v>30</v>
      </c>
      <c r="GG288" s="4" t="s">
        <v>30</v>
      </c>
      <c r="GH288" s="4" t="s">
        <v>30</v>
      </c>
      <c r="GI288" s="4" t="s">
        <v>30</v>
      </c>
      <c r="GJ288" s="4" t="s">
        <v>30</v>
      </c>
      <c r="GK288" s="209"/>
      <c r="GL288" s="212"/>
      <c r="GM288" s="200">
        <v>45231</v>
      </c>
      <c r="GN288" s="201">
        <v>23.3</v>
      </c>
      <c r="GO288" s="201">
        <v>12.7</v>
      </c>
      <c r="GP288" s="201">
        <v>8.4</v>
      </c>
      <c r="GQ288" s="201">
        <v>20.399999999999999</v>
      </c>
      <c r="GR288" s="70">
        <f t="shared" si="868"/>
        <v>5.5</v>
      </c>
      <c r="GS288" s="4" t="str">
        <f t="shared" si="869"/>
        <v>10</v>
      </c>
      <c r="GT288" s="4" t="str">
        <f t="shared" si="870"/>
        <v>1</v>
      </c>
      <c r="GU288" s="4" t="str">
        <f t="shared" si="871"/>
        <v>1</v>
      </c>
      <c r="GV288" s="4" t="str">
        <f t="shared" si="872"/>
        <v>10</v>
      </c>
      <c r="GW288" s="209"/>
      <c r="GX288" s="212"/>
      <c r="GY288" s="200">
        <v>45231</v>
      </c>
      <c r="GZ288" s="201">
        <v>16</v>
      </c>
      <c r="HA288" s="201">
        <v>12.2</v>
      </c>
      <c r="HB288" s="201">
        <v>8</v>
      </c>
      <c r="HC288" s="201">
        <v>16.3</v>
      </c>
      <c r="HD288" s="70">
        <f t="shared" si="873"/>
        <v>5.5</v>
      </c>
      <c r="HE288" s="4" t="str">
        <f t="shared" si="874"/>
        <v>10</v>
      </c>
      <c r="HF288" s="4" t="str">
        <f t="shared" si="875"/>
        <v>1</v>
      </c>
      <c r="HG288" s="4" t="str">
        <f t="shared" si="876"/>
        <v>1</v>
      </c>
      <c r="HH288" s="4" t="str">
        <f t="shared" si="877"/>
        <v>10</v>
      </c>
      <c r="HI288" s="209"/>
      <c r="HJ288" s="212"/>
      <c r="HK288" s="200">
        <v>45231</v>
      </c>
      <c r="HL288" s="201">
        <v>32.6</v>
      </c>
      <c r="HM288" s="201">
        <v>30.7</v>
      </c>
      <c r="HN288" s="201">
        <v>7.2</v>
      </c>
      <c r="HO288" s="201">
        <v>25</v>
      </c>
      <c r="HP288" s="70">
        <f t="shared" si="878"/>
        <v>6</v>
      </c>
      <c r="HQ288" s="4" t="str">
        <f t="shared" si="879"/>
        <v>10</v>
      </c>
      <c r="HR288" s="4" t="str">
        <f t="shared" si="880"/>
        <v>3</v>
      </c>
      <c r="HS288" s="4" t="str">
        <f t="shared" si="881"/>
        <v>1</v>
      </c>
      <c r="HT288" s="4" t="str">
        <f t="shared" si="882"/>
        <v>10</v>
      </c>
    </row>
    <row r="289" spans="1:228" ht="17.25" thickBot="1" x14ac:dyDescent="0.3">
      <c r="A289" s="210"/>
      <c r="B289" s="213"/>
      <c r="C289" s="197">
        <v>45267</v>
      </c>
      <c r="D289" s="56">
        <v>1.6</v>
      </c>
      <c r="E289" s="56">
        <v>15.1</v>
      </c>
      <c r="F289" s="56">
        <v>8.8000000000000007</v>
      </c>
      <c r="G289" s="56">
        <v>0.02</v>
      </c>
      <c r="H289" s="203">
        <f t="shared" ref="H289" si="933">(I289+J289+K289+L289)/4</f>
        <v>1</v>
      </c>
      <c r="I289" s="4" t="str">
        <f t="shared" ref="I289" si="934">IF(D289&lt;=3,"1",IF(D289&lt;5,"3",IF(D289&lt;=15,"6",IF(D289&gt;15,"10"))))</f>
        <v>1</v>
      </c>
      <c r="J289" s="4" t="str">
        <f t="shared" ref="J289" si="935">IF(E289&lt;=20,"1",IF(E289&lt;=49.9,"3",IF(E289&lt;=100,"6",IF(E289&gt;100,"10"))))</f>
        <v>1</v>
      </c>
      <c r="K289" s="4" t="str">
        <f t="shared" ref="K289" si="936">IF(F289&gt;=6.5,"1",IF(F289&gt;=4.6,"3",IF(F289&gt;=2,"6",IF(F289&gt;=0,"10"))))</f>
        <v>1</v>
      </c>
      <c r="L289" s="4" t="str">
        <f t="shared" ref="L289" si="937">IF(G289&lt;=0.5,"1",IF(G289&lt;1,"3",IF(G289&lt;=3,"6",IF(G289&gt;=3,"10"))))</f>
        <v>1</v>
      </c>
      <c r="M289" s="210"/>
      <c r="N289" s="213"/>
      <c r="O289" s="197">
        <v>45267</v>
      </c>
      <c r="P289" s="56">
        <v>1</v>
      </c>
      <c r="Q289" s="56">
        <v>18</v>
      </c>
      <c r="R289" s="56">
        <v>7</v>
      </c>
      <c r="S289" s="56">
        <v>0.05</v>
      </c>
      <c r="T289" s="70">
        <f t="shared" si="833"/>
        <v>1</v>
      </c>
      <c r="U289" s="4" t="str">
        <f t="shared" si="834"/>
        <v>1</v>
      </c>
      <c r="V289" s="4" t="str">
        <f t="shared" si="835"/>
        <v>1</v>
      </c>
      <c r="W289" s="4" t="str">
        <f t="shared" si="836"/>
        <v>1</v>
      </c>
      <c r="X289" s="4" t="str">
        <f t="shared" si="837"/>
        <v>1</v>
      </c>
      <c r="Y289" s="210"/>
      <c r="Z289" s="213"/>
      <c r="AA289" s="197">
        <v>45267</v>
      </c>
      <c r="AB289" s="56">
        <v>3.7</v>
      </c>
      <c r="AC289" s="56">
        <v>11.4</v>
      </c>
      <c r="AD289" s="56">
        <v>1.9</v>
      </c>
      <c r="AE289" s="56">
        <v>5.63</v>
      </c>
      <c r="AF289" s="70">
        <f t="shared" si="893"/>
        <v>6</v>
      </c>
      <c r="AG289" s="4" t="str">
        <f t="shared" si="894"/>
        <v>3</v>
      </c>
      <c r="AH289" s="4" t="str">
        <f t="shared" si="895"/>
        <v>1</v>
      </c>
      <c r="AI289" s="4" t="str">
        <f t="shared" si="896"/>
        <v>10</v>
      </c>
      <c r="AJ289" s="4" t="str">
        <f t="shared" si="897"/>
        <v>10</v>
      </c>
      <c r="AK289" s="210"/>
      <c r="AL289" s="213"/>
      <c r="AM289" s="197">
        <v>45267</v>
      </c>
      <c r="AN289" s="56">
        <v>5.6</v>
      </c>
      <c r="AO289" s="56">
        <v>20.6</v>
      </c>
      <c r="AP289" s="56">
        <v>2.7</v>
      </c>
      <c r="AQ289" s="56">
        <v>7.11</v>
      </c>
      <c r="AR289" s="193">
        <f t="shared" ref="AR289" si="938">(AS289+AT289+AU289+AV289)/4</f>
        <v>6.25</v>
      </c>
      <c r="AS289" s="4" t="str">
        <f t="shared" si="839"/>
        <v>6</v>
      </c>
      <c r="AT289" s="4" t="str">
        <f t="shared" si="840"/>
        <v>3</v>
      </c>
      <c r="AU289" s="4" t="str">
        <f t="shared" si="841"/>
        <v>6</v>
      </c>
      <c r="AV289" s="4" t="str">
        <f t="shared" si="842"/>
        <v>10</v>
      </c>
      <c r="AW289" s="210"/>
      <c r="AX289" s="213"/>
      <c r="AY289" s="197">
        <v>45267</v>
      </c>
      <c r="AZ289" s="56">
        <v>4.3</v>
      </c>
      <c r="BA289" s="56">
        <v>15.4</v>
      </c>
      <c r="BB289" s="56">
        <v>3.5</v>
      </c>
      <c r="BC289" s="56">
        <v>5.04</v>
      </c>
      <c r="BD289" s="70">
        <f t="shared" ref="BD289" si="939">(BE289+BF289+BG289+BH289)/4</f>
        <v>5</v>
      </c>
      <c r="BE289" s="4" t="str">
        <f t="shared" si="844"/>
        <v>3</v>
      </c>
      <c r="BF289" s="4" t="str">
        <f t="shared" si="845"/>
        <v>1</v>
      </c>
      <c r="BG289" s="4" t="str">
        <f t="shared" si="846"/>
        <v>6</v>
      </c>
      <c r="BH289" s="4" t="str">
        <f t="shared" si="847"/>
        <v>10</v>
      </c>
      <c r="BI289" s="210"/>
      <c r="BJ289" s="213"/>
      <c r="BK289" s="197">
        <v>45267</v>
      </c>
      <c r="BL289" s="56">
        <v>2.5</v>
      </c>
      <c r="BM289" s="56">
        <v>25</v>
      </c>
      <c r="BN289" s="56">
        <v>1.5</v>
      </c>
      <c r="BO289" s="56">
        <v>2.5099999999999998</v>
      </c>
      <c r="BP289" s="70">
        <f t="shared" si="848"/>
        <v>5</v>
      </c>
      <c r="BQ289" s="4" t="str">
        <f t="shared" si="849"/>
        <v>1</v>
      </c>
      <c r="BR289" s="4" t="str">
        <f t="shared" si="850"/>
        <v>3</v>
      </c>
      <c r="BS289" s="4" t="str">
        <f t="shared" si="851"/>
        <v>10</v>
      </c>
      <c r="BT289" s="4" t="str">
        <f t="shared" si="852"/>
        <v>6</v>
      </c>
      <c r="BU289" s="210"/>
      <c r="BV289" s="213"/>
      <c r="BW289" s="197">
        <v>45265</v>
      </c>
      <c r="BX289" s="56">
        <v>44.2</v>
      </c>
      <c r="BY289" s="56">
        <v>21.2</v>
      </c>
      <c r="BZ289" s="56">
        <v>5.8</v>
      </c>
      <c r="CA289" s="56">
        <v>31.1</v>
      </c>
      <c r="CB289" s="70">
        <f t="shared" si="853"/>
        <v>6.5</v>
      </c>
      <c r="CC289" s="4" t="str">
        <f t="shared" si="854"/>
        <v>10</v>
      </c>
      <c r="CD289" s="4" t="str">
        <f t="shared" si="855"/>
        <v>3</v>
      </c>
      <c r="CE289" s="4" t="str">
        <f t="shared" si="856"/>
        <v>3</v>
      </c>
      <c r="CF289" s="4" t="str">
        <f t="shared" si="857"/>
        <v>10</v>
      </c>
      <c r="CG289" s="210"/>
      <c r="CH289" s="213"/>
      <c r="CI289" s="197"/>
      <c r="CJ289" s="206" t="s">
        <v>55</v>
      </c>
      <c r="CK289" s="206" t="s">
        <v>55</v>
      </c>
      <c r="CL289" s="206" t="s">
        <v>55</v>
      </c>
      <c r="CM289" s="206" t="s">
        <v>55</v>
      </c>
      <c r="CN289" s="4" t="s">
        <v>30</v>
      </c>
      <c r="CO289" s="4" t="s">
        <v>30</v>
      </c>
      <c r="CP289" s="4" t="s">
        <v>30</v>
      </c>
      <c r="CQ289" s="4" t="s">
        <v>30</v>
      </c>
      <c r="CR289" s="4" t="s">
        <v>30</v>
      </c>
      <c r="CS289" s="210"/>
      <c r="CT289" s="213"/>
      <c r="CU289" s="197"/>
      <c r="CV289" s="206" t="s">
        <v>55</v>
      </c>
      <c r="CW289" s="206" t="s">
        <v>55</v>
      </c>
      <c r="CX289" s="206" t="s">
        <v>55</v>
      </c>
      <c r="CY289" s="206" t="s">
        <v>55</v>
      </c>
      <c r="CZ289" s="4" t="s">
        <v>30</v>
      </c>
      <c r="DA289" s="4" t="s">
        <v>30</v>
      </c>
      <c r="DB289" s="4" t="s">
        <v>30</v>
      </c>
      <c r="DC289" s="4" t="s">
        <v>30</v>
      </c>
      <c r="DD289" s="4" t="s">
        <v>30</v>
      </c>
      <c r="DE289" s="210"/>
      <c r="DF289" s="213"/>
      <c r="DG289" s="197"/>
      <c r="DH289" s="71" t="s">
        <v>33</v>
      </c>
      <c r="DI289" s="71" t="s">
        <v>33</v>
      </c>
      <c r="DJ289" s="71" t="s">
        <v>33</v>
      </c>
      <c r="DK289" s="71" t="s">
        <v>33</v>
      </c>
      <c r="DL289" s="70" t="s">
        <v>33</v>
      </c>
      <c r="DM289" s="70" t="s">
        <v>33</v>
      </c>
      <c r="DN289" s="70" t="s">
        <v>33</v>
      </c>
      <c r="DO289" s="70" t="s">
        <v>33</v>
      </c>
      <c r="DP289" s="70" t="s">
        <v>33</v>
      </c>
      <c r="DQ289" s="210"/>
      <c r="DR289" s="213"/>
      <c r="DS289" s="197"/>
      <c r="DT289" s="185" t="s">
        <v>30</v>
      </c>
      <c r="DU289" s="185" t="s">
        <v>30</v>
      </c>
      <c r="DV289" s="185" t="s">
        <v>30</v>
      </c>
      <c r="DW289" s="185" t="s">
        <v>30</v>
      </c>
      <c r="DX289" s="70" t="s">
        <v>30</v>
      </c>
      <c r="DY289" s="4" t="s">
        <v>30</v>
      </c>
      <c r="DZ289" s="4" t="s">
        <v>30</v>
      </c>
      <c r="EA289" s="4" t="s">
        <v>30</v>
      </c>
      <c r="EB289" s="4" t="s">
        <v>30</v>
      </c>
      <c r="EC289" s="210"/>
      <c r="ED289" s="213"/>
      <c r="EE289" s="197">
        <v>45265</v>
      </c>
      <c r="EF289" s="56">
        <v>36.200000000000003</v>
      </c>
      <c r="EG289" s="56">
        <v>12.8</v>
      </c>
      <c r="EH289" s="56">
        <v>6.1</v>
      </c>
      <c r="EI289" s="56">
        <v>10.199999999999999</v>
      </c>
      <c r="EJ289" s="70">
        <f t="shared" si="858"/>
        <v>6</v>
      </c>
      <c r="EK289" s="4" t="str">
        <f t="shared" ref="EK289" si="940">IF(EF289&lt;=3,"1",IF(EF289&lt;5,"3",IF(EF289&lt;=15,"6",IF(EF289&gt;15,"10"))))</f>
        <v>10</v>
      </c>
      <c r="EL289" s="4" t="str">
        <f t="shared" ref="EL289" si="941">IF(EG289&lt;=20,"1",IF(EG289&lt;=49.9,"3",IF(EG289&lt;=100,"6",IF(EG289&gt;100,"10"))))</f>
        <v>1</v>
      </c>
      <c r="EM289" s="4" t="str">
        <f t="shared" ref="EM289" si="942">IF(EH289&gt;=6.5,"1",IF(EH289&gt;=4.6,"3",IF(EH289&gt;=2,"6",IF(EH289&gt;=0,"10"))))</f>
        <v>3</v>
      </c>
      <c r="EN289" s="4" t="str">
        <f t="shared" ref="EN289" si="943">IF(EI289&lt;=0.5,"1",IF(EI289&lt;1,"3",IF(EI289&lt;=3,"6",IF(EI289&gt;=3,"10"))))</f>
        <v>10</v>
      </c>
      <c r="EO289" s="210"/>
      <c r="EP289" s="213"/>
      <c r="EQ289" s="197"/>
      <c r="ER289" s="114" t="s">
        <v>30</v>
      </c>
      <c r="ES289" s="114" t="s">
        <v>30</v>
      </c>
      <c r="ET289" s="114" t="s">
        <v>30</v>
      </c>
      <c r="EU289" s="114" t="s">
        <v>30</v>
      </c>
      <c r="EV289" s="70" t="s">
        <v>30</v>
      </c>
      <c r="EW289" s="4" t="s">
        <v>30</v>
      </c>
      <c r="EX289" s="4" t="s">
        <v>30</v>
      </c>
      <c r="EY289" s="4" t="s">
        <v>30</v>
      </c>
      <c r="EZ289" s="70" t="s">
        <v>30</v>
      </c>
      <c r="FA289" s="210"/>
      <c r="FB289" s="213"/>
      <c r="FC289" s="197"/>
      <c r="FD289" s="114" t="s">
        <v>30</v>
      </c>
      <c r="FE289" s="114" t="s">
        <v>30</v>
      </c>
      <c r="FF289" s="114" t="s">
        <v>30</v>
      </c>
      <c r="FG289" s="114" t="s">
        <v>30</v>
      </c>
      <c r="FH289" s="70" t="s">
        <v>30</v>
      </c>
      <c r="FI289" s="4" t="s">
        <v>30</v>
      </c>
      <c r="FJ289" s="4" t="s">
        <v>30</v>
      </c>
      <c r="FK289" s="4" t="s">
        <v>30</v>
      </c>
      <c r="FL289" s="70" t="s">
        <v>30</v>
      </c>
      <c r="FM289" s="210"/>
      <c r="FN289" s="213"/>
      <c r="FO289" s="197">
        <v>45265</v>
      </c>
      <c r="FP289" s="56">
        <v>44</v>
      </c>
      <c r="FQ289" s="56">
        <v>14.3</v>
      </c>
      <c r="FR289" s="56">
        <v>6.6</v>
      </c>
      <c r="FS289" s="56">
        <v>9.81</v>
      </c>
      <c r="FT289" s="70">
        <f t="shared" si="863"/>
        <v>5.5</v>
      </c>
      <c r="FU289" s="4" t="str">
        <f t="shared" si="864"/>
        <v>10</v>
      </c>
      <c r="FV289" s="4" t="str">
        <f t="shared" si="865"/>
        <v>1</v>
      </c>
      <c r="FW289" s="4" t="str">
        <f t="shared" si="866"/>
        <v>1</v>
      </c>
      <c r="FX289" s="4" t="str">
        <f t="shared" si="867"/>
        <v>10</v>
      </c>
      <c r="FY289" s="210"/>
      <c r="FZ289" s="213"/>
      <c r="GA289" s="197"/>
      <c r="GB289" s="189" t="s">
        <v>33</v>
      </c>
      <c r="GC289" s="187" t="s">
        <v>30</v>
      </c>
      <c r="GD289" s="187" t="s">
        <v>30</v>
      </c>
      <c r="GE289" s="188" t="s">
        <v>30</v>
      </c>
      <c r="GF289" s="70" t="s">
        <v>30</v>
      </c>
      <c r="GG289" s="4" t="s">
        <v>30</v>
      </c>
      <c r="GH289" s="4" t="s">
        <v>30</v>
      </c>
      <c r="GI289" s="4" t="s">
        <v>30</v>
      </c>
      <c r="GJ289" s="4" t="s">
        <v>30</v>
      </c>
      <c r="GK289" s="210"/>
      <c r="GL289" s="213"/>
      <c r="GM289" s="197">
        <v>45265</v>
      </c>
      <c r="GN289" s="56">
        <v>65</v>
      </c>
      <c r="GO289" s="56">
        <v>14.5</v>
      </c>
      <c r="GP289" s="56">
        <v>5.8</v>
      </c>
      <c r="GQ289" s="56">
        <v>12.9</v>
      </c>
      <c r="GR289" s="70">
        <f t="shared" si="868"/>
        <v>6</v>
      </c>
      <c r="GS289" s="4" t="str">
        <f t="shared" si="869"/>
        <v>10</v>
      </c>
      <c r="GT289" s="4" t="str">
        <f t="shared" si="870"/>
        <v>1</v>
      </c>
      <c r="GU289" s="4" t="str">
        <f t="shared" si="871"/>
        <v>3</v>
      </c>
      <c r="GV289" s="4" t="str">
        <f t="shared" si="872"/>
        <v>10</v>
      </c>
      <c r="GW289" s="210"/>
      <c r="GX289" s="213"/>
      <c r="GY289" s="197">
        <v>45265</v>
      </c>
      <c r="GZ289" s="56">
        <v>30.2</v>
      </c>
      <c r="HA289" s="56">
        <v>31</v>
      </c>
      <c r="HB289" s="56">
        <v>5.9</v>
      </c>
      <c r="HC289" s="56">
        <v>6.06</v>
      </c>
      <c r="HD289" s="70">
        <f t="shared" si="873"/>
        <v>6.5</v>
      </c>
      <c r="HE289" s="4" t="str">
        <f t="shared" si="874"/>
        <v>10</v>
      </c>
      <c r="HF289" s="4" t="str">
        <f t="shared" si="875"/>
        <v>3</v>
      </c>
      <c r="HG289" s="4" t="str">
        <f t="shared" si="876"/>
        <v>3</v>
      </c>
      <c r="HH289" s="4" t="str">
        <f t="shared" si="877"/>
        <v>10</v>
      </c>
      <c r="HI289" s="210"/>
      <c r="HJ289" s="213"/>
      <c r="HK289" s="197">
        <v>45265</v>
      </c>
      <c r="HL289" s="56">
        <v>46.5</v>
      </c>
      <c r="HM289" s="56">
        <v>14.5</v>
      </c>
      <c r="HN289" s="56">
        <v>5.8</v>
      </c>
      <c r="HO289" s="56">
        <v>12.3</v>
      </c>
      <c r="HP289" s="70">
        <f t="shared" si="878"/>
        <v>6</v>
      </c>
      <c r="HQ289" s="4" t="str">
        <f t="shared" si="879"/>
        <v>10</v>
      </c>
      <c r="HR289" s="4" t="str">
        <f t="shared" si="880"/>
        <v>1</v>
      </c>
      <c r="HS289" s="4" t="str">
        <f t="shared" si="881"/>
        <v>3</v>
      </c>
      <c r="HT289" s="4" t="str">
        <f t="shared" si="882"/>
        <v>10</v>
      </c>
    </row>
    <row r="290" spans="1:228" ht="18" thickTop="1" thickBot="1" x14ac:dyDescent="0.3">
      <c r="A290" s="15">
        <v>112</v>
      </c>
      <c r="B290" s="10" t="s">
        <v>21</v>
      </c>
      <c r="C290" s="65" t="s">
        <v>51</v>
      </c>
      <c r="D290" s="14">
        <f>AVERAGE(D278:D289)</f>
        <v>1.1399999999999999</v>
      </c>
      <c r="E290" s="14">
        <f>AVERAGE(E278:E289)</f>
        <v>16.82</v>
      </c>
      <c r="F290" s="14">
        <f>AVERAGE(F278:F289)</f>
        <v>7.68</v>
      </c>
      <c r="G290" s="14">
        <f>AVERAGE(G278:G289)</f>
        <v>5.800000000000001E-2</v>
      </c>
      <c r="H290" s="13">
        <f>AVERAGE(H278:H289)</f>
        <v>1.35</v>
      </c>
      <c r="I290" s="12" t="str">
        <f>IF(D290&lt;3,"1",IF(D290&lt;5,"3",IF(D290&lt;=15,"6",IF(D290&gt;15,"10"))))</f>
        <v>1</v>
      </c>
      <c r="J290" s="12" t="str">
        <f>IF(E290&lt;20,"1",IF(E290&lt;=49,"3",IF(E290&lt;=100,"6",IF(E290&gt;100,"10"))))</f>
        <v>1</v>
      </c>
      <c r="K290" s="12" t="str">
        <f>IF(F290&gt;6.5,"1",IF(F290&gt;=4.6,"3",IF(F290&gt;=2,"6",IF(F290&gt;=0,"10"))))</f>
        <v>1</v>
      </c>
      <c r="L290" s="12" t="str">
        <f>IF(G290&lt;0.5,"1",IF(G290&lt;1,"3",IF(G290&lt;=3,"6",IF(G290&gt;=3,"10"))))</f>
        <v>1</v>
      </c>
      <c r="M290" s="15">
        <v>112</v>
      </c>
      <c r="N290" s="10" t="s">
        <v>21</v>
      </c>
      <c r="O290" s="65" t="s">
        <v>51</v>
      </c>
      <c r="P290" s="14">
        <f>AVERAGE(P278:P289)</f>
        <v>1.0583333333333333</v>
      </c>
      <c r="Q290" s="14">
        <f>AVERAGE(Q278:Q289)</f>
        <v>15.33333333333333</v>
      </c>
      <c r="R290" s="14">
        <f>AVERAGE(R278:R289)</f>
        <v>6.6666666666666652</v>
      </c>
      <c r="S290" s="14">
        <f>AVERAGE(S278:S289)</f>
        <v>5.9166666666666666E-2</v>
      </c>
      <c r="T290" s="13">
        <f>AVERAGE(T278:T289)</f>
        <v>1.2916666666666667</v>
      </c>
      <c r="U290" s="12" t="str">
        <f>IF(P290&lt;3,"1",IF(P290&lt;5,"3",IF(P290&lt;=15,"6",IF(P290&gt;15,"10"))))</f>
        <v>1</v>
      </c>
      <c r="V290" s="12" t="str">
        <f>IF(Q290&lt;20,"1",IF(Q290&lt;=49,"3",IF(Q290&lt;=100,"6",IF(Q290&gt;100,"10"))))</f>
        <v>1</v>
      </c>
      <c r="W290" s="12" t="str">
        <f>IF(R290&gt;6.5,"1",IF(R290&gt;=4.6,"3",IF(R290&gt;=2,"6",IF(R290&gt;=0,"10"))))</f>
        <v>1</v>
      </c>
      <c r="X290" s="12" t="str">
        <f>IF(S290&lt;0.5,"1",IF(S290&lt;1,"3",IF(S290&lt;=3,"6",IF(S290&gt;=3,"10"))))</f>
        <v>1</v>
      </c>
      <c r="Y290" s="15">
        <v>112</v>
      </c>
      <c r="Z290" s="10" t="s">
        <v>21</v>
      </c>
      <c r="AA290" s="65" t="s">
        <v>51</v>
      </c>
      <c r="AB290" s="14">
        <f>AVERAGE(AB278:AB289)</f>
        <v>3.4799999999999995</v>
      </c>
      <c r="AC290" s="14">
        <f>AVERAGE(AC278:AC289)</f>
        <v>17.89</v>
      </c>
      <c r="AD290" s="14">
        <f>AVERAGE(AD278:AD289)</f>
        <v>3.17</v>
      </c>
      <c r="AE290" s="14">
        <f>AVERAGE(AE278:AE289)</f>
        <v>5.9060000000000006</v>
      </c>
      <c r="AF290" s="13">
        <f>AVERAGE(AF278:AF289)</f>
        <v>5.0999999999999996</v>
      </c>
      <c r="AG290" s="12" t="str">
        <f>IF(AB290&lt;3,"1",IF(AB290&lt;5,"3",IF(AB290&lt;=15,"6",IF(AB290&gt;15,"10"))))</f>
        <v>3</v>
      </c>
      <c r="AH290" s="12" t="str">
        <f>IF(AC290&lt;20,"1",IF(AC290&lt;=49,"3",IF(AC290&lt;=100,"6",IF(AC290&gt;100,"10"))))</f>
        <v>1</v>
      </c>
      <c r="AI290" s="12" t="str">
        <f>IF(AD290&gt;6.5,"1",IF(AD290&gt;=4.6,"3",IF(AD290&gt;=2,"6",IF(AD290&gt;=0,"10"))))</f>
        <v>6</v>
      </c>
      <c r="AJ290" s="12" t="str">
        <f>IF(AE290&lt;0.5,"1",IF(AE290&lt;1,"3",IF(AE290&lt;=3,"6",IF(AE290&gt;=3,"10"))))</f>
        <v>10</v>
      </c>
      <c r="AK290" s="15">
        <v>112</v>
      </c>
      <c r="AL290" s="10" t="s">
        <v>21</v>
      </c>
      <c r="AM290" s="65" t="s">
        <v>51</v>
      </c>
      <c r="AN290" s="14">
        <f>AVERAGE(AN278:AN289)</f>
        <v>8.1749999999999989</v>
      </c>
      <c r="AO290" s="14">
        <f>AVERAGE(AO278:AO289)</f>
        <v>28.091666666666669</v>
      </c>
      <c r="AP290" s="14">
        <f>AVERAGE(AP278:AP289)</f>
        <v>2.7333333333333338</v>
      </c>
      <c r="AQ290" s="14">
        <f>AVERAGE(AQ278:AQ289)</f>
        <v>7.9341666666666661</v>
      </c>
      <c r="AR290" s="13">
        <f>AVERAGE(AR278:AR289)</f>
        <v>6.083333333333333</v>
      </c>
      <c r="AS290" s="12" t="str">
        <f>IF(AN290&lt;3,"1",IF(AN290&lt;5,"3",IF(AN290&lt;=15,"6",IF(AN290&gt;15,"10"))))</f>
        <v>6</v>
      </c>
      <c r="AT290" s="12" t="str">
        <f>IF(AO290&lt;20,"1",IF(AO290&lt;=49,"3",IF(AO290&lt;=100,"6",IF(AO290&gt;100,"10"))))</f>
        <v>3</v>
      </c>
      <c r="AU290" s="12" t="str">
        <f>IF(AP290&gt;6.5,"1",IF(AP290&gt;=4.6,"3",IF(AP290&gt;=2,"6",IF(AP290&gt;=0,"10"))))</f>
        <v>6</v>
      </c>
      <c r="AV290" s="12" t="str">
        <f>IF(AQ290&lt;0.5,"1",IF(AQ290&lt;1,"3",IF(AQ290&lt;=3,"6",IF(AQ290&gt;=3,"10"))))</f>
        <v>10</v>
      </c>
      <c r="AW290" s="15">
        <v>112</v>
      </c>
      <c r="AX290" s="10" t="s">
        <v>21</v>
      </c>
      <c r="AY290" s="65" t="s">
        <v>51</v>
      </c>
      <c r="AZ290" s="14">
        <f>AVERAGE(AZ278:AZ289)</f>
        <v>4.9499999999999993</v>
      </c>
      <c r="BA290" s="14">
        <f>AVERAGE(BA278:BA289)</f>
        <v>25.774999999999995</v>
      </c>
      <c r="BB290" s="14">
        <f>AVERAGE(BB278:BB289)</f>
        <v>4.7583333333333337</v>
      </c>
      <c r="BC290" s="14">
        <f>AVERAGE(BC278:BC289)</f>
        <v>5.6391666666666671</v>
      </c>
      <c r="BD290" s="13">
        <f>AVERAGE(BD278:BD289)</f>
        <v>5.0625</v>
      </c>
      <c r="BE290" s="12" t="str">
        <f>IF(AZ290&lt;3,"1",IF(AZ290&lt;5,"3",IF(AZ290&lt;=15,"6",IF(AZ290&gt;15,"10"))))</f>
        <v>3</v>
      </c>
      <c r="BF290" s="12" t="str">
        <f>IF(BA290&lt;20,"1",IF(BA290&lt;=49,"3",IF(BA290&lt;=100,"6",IF(BA290&gt;100,"10"))))</f>
        <v>3</v>
      </c>
      <c r="BG290" s="12" t="str">
        <f>IF(BB290&gt;6.5,"1",IF(BB290&gt;=4.6,"3",IF(BB290&gt;=2,"6",IF(BB290&gt;=0,"10"))))</f>
        <v>3</v>
      </c>
      <c r="BH290" s="12" t="str">
        <f>IF(BC290&lt;0.5,"1",IF(BC290&lt;1,"3",IF(BC290&lt;=3,"6",IF(BC290&gt;=3,"10"))))</f>
        <v>10</v>
      </c>
      <c r="BI290" s="15">
        <v>112</v>
      </c>
      <c r="BJ290" s="10" t="s">
        <v>21</v>
      </c>
      <c r="BK290" s="65" t="s">
        <v>51</v>
      </c>
      <c r="BL290" s="14">
        <f>AVERAGE(BL278:BL289)</f>
        <v>5.3583333333333334</v>
      </c>
      <c r="BM290" s="14">
        <f>AVERAGE(BM278:BM289)</f>
        <v>34.633333333333333</v>
      </c>
      <c r="BN290" s="14">
        <f>AVERAGE(BN278:BN289)</f>
        <v>3.25</v>
      </c>
      <c r="BO290" s="14">
        <f>AVERAGE(BO278:BO289)</f>
        <v>3.9750000000000001</v>
      </c>
      <c r="BP290" s="13">
        <f>AVERAGE(BP278:BP289)</f>
        <v>5.75</v>
      </c>
      <c r="BQ290" s="12" t="str">
        <f>IF(BL290&lt;3,"1",IF(BL290&lt;5,"3",IF(BL290&lt;=15,"6",IF(BL290&gt;15,"10"))))</f>
        <v>6</v>
      </c>
      <c r="BR290" s="12" t="str">
        <f>IF(BM290&lt;20,"1",IF(BM290&lt;=49,"3",IF(BM290&lt;=100,"6",IF(BM290&gt;100,"10"))))</f>
        <v>3</v>
      </c>
      <c r="BS290" s="12" t="str">
        <f>IF(BN290&gt;6.5,"1",IF(BN290&gt;=4.6,"3",IF(BN290&gt;=2,"6",IF(BN290&gt;=0,"10"))))</f>
        <v>6</v>
      </c>
      <c r="BT290" s="12" t="str">
        <f>IF(BO290&lt;0.5,"1",IF(BO290&lt;1,"3",IF(BO290&lt;=3,"6",IF(BO290&gt;=3,"10"))))</f>
        <v>10</v>
      </c>
      <c r="BU290" s="15">
        <v>112</v>
      </c>
      <c r="BV290" s="10" t="s">
        <v>21</v>
      </c>
      <c r="BW290" s="65" t="s">
        <v>51</v>
      </c>
      <c r="BX290" s="14">
        <f>AVERAGE(BX278:BX289)</f>
        <v>35.875</v>
      </c>
      <c r="BY290" s="14">
        <f>AVERAGE(BY278:BY289)</f>
        <v>1299.4333333333334</v>
      </c>
      <c r="BZ290" s="14">
        <f>AVERAGE(BZ278:BZ289)</f>
        <v>6.1666666666666652</v>
      </c>
      <c r="CA290" s="14">
        <f>AVERAGE(CA278:CA289)</f>
        <v>22.698333333333334</v>
      </c>
      <c r="CB290" s="13">
        <f>AVERAGE(CB278:CB289)</f>
        <v>6.645833333333333</v>
      </c>
      <c r="CC290" s="12" t="str">
        <f>IF(BX290&lt;3,"1",IF(BX290&lt;5,"3",IF(BX290&lt;=15,"6",IF(BX290&gt;15,"10"))))</f>
        <v>10</v>
      </c>
      <c r="CD290" s="12" t="str">
        <f>IF(BY290&lt;20,"1",IF(BY290&lt;=49,"3",IF(BY290&lt;=100,"6",IF(BY290&gt;100,"10"))))</f>
        <v>10</v>
      </c>
      <c r="CE290" s="12" t="str">
        <f>IF(BZ290&gt;6.5,"1",IF(BZ290&gt;=4.6,"3",IF(BZ290&gt;=2,"6",IF(BZ290&gt;=0,"10"))))</f>
        <v>3</v>
      </c>
      <c r="CF290" s="12" t="str">
        <f>IF(CA290&lt;0.5,"1",IF(CA290&lt;1,"3",IF(CA290&lt;=3,"6",IF(CA290&gt;=3,"10"))))</f>
        <v>10</v>
      </c>
      <c r="CG290" s="15">
        <v>112</v>
      </c>
      <c r="CH290" s="10" t="s">
        <v>21</v>
      </c>
      <c r="CI290" s="65" t="s">
        <v>51</v>
      </c>
      <c r="CJ290" s="14" t="e">
        <f>AVERAGE(CJ278:CJ289)</f>
        <v>#DIV/0!</v>
      </c>
      <c r="CK290" s="14" t="e">
        <f>AVERAGE(CK278:CK289)</f>
        <v>#DIV/0!</v>
      </c>
      <c r="CL290" s="14" t="e">
        <f>AVERAGE(CL278:CL289)</f>
        <v>#DIV/0!</v>
      </c>
      <c r="CM290" s="14" t="e">
        <f>AVERAGE(CM278:CM289)</f>
        <v>#DIV/0!</v>
      </c>
      <c r="CN290" s="13" t="e">
        <f>AVERAGE(CN278:CN289)</f>
        <v>#DIV/0!</v>
      </c>
      <c r="CO290" s="12" t="e">
        <f>IF(CJ290&lt;3,"1",IF(CJ290&lt;5,"3",IF(CJ290&lt;=15,"6",IF(CJ290&gt;15,"10"))))</f>
        <v>#DIV/0!</v>
      </c>
      <c r="CP290" s="12" t="e">
        <f>IF(CK290&lt;20,"1",IF(CK290&lt;=49,"3",IF(CK290&lt;=100,"6",IF(CK290&gt;100,"10"))))</f>
        <v>#DIV/0!</v>
      </c>
      <c r="CQ290" s="12" t="e">
        <f>IF(CL290&gt;6.5,"1",IF(CL290&gt;=4.6,"3",IF(CL290&gt;=2,"6",IF(CL290&gt;=0,"10"))))</f>
        <v>#DIV/0!</v>
      </c>
      <c r="CR290" s="12" t="e">
        <f>IF(CM290&lt;0.5,"1",IF(CM290&lt;1,"3",IF(CM290&lt;=3,"6",IF(CM290&gt;=3,"10"))))</f>
        <v>#DIV/0!</v>
      </c>
      <c r="CS290" s="15">
        <v>112</v>
      </c>
      <c r="CT290" s="10" t="s">
        <v>21</v>
      </c>
      <c r="CU290" s="65" t="s">
        <v>51</v>
      </c>
      <c r="CV290" s="14" t="e">
        <f>AVERAGE(CV278:CV289)</f>
        <v>#DIV/0!</v>
      </c>
      <c r="CW290" s="14" t="e">
        <f>AVERAGE(CW278:CW289)</f>
        <v>#DIV/0!</v>
      </c>
      <c r="CX290" s="14" t="e">
        <f>AVERAGE(CX278:CX289)</f>
        <v>#DIV/0!</v>
      </c>
      <c r="CY290" s="14" t="e">
        <f>AVERAGE(CY278:CY289)</f>
        <v>#DIV/0!</v>
      </c>
      <c r="CZ290" s="13" t="e">
        <f>AVERAGE(CZ278:CZ289)</f>
        <v>#DIV/0!</v>
      </c>
      <c r="DA290" s="12" t="e">
        <f>IF(CV290&lt;3,"1",IF(CV290&lt;5,"3",IF(CV290&lt;=15,"6",IF(CV290&gt;15,"10"))))</f>
        <v>#DIV/0!</v>
      </c>
      <c r="DB290" s="12" t="e">
        <f>IF(CW290&lt;20,"1",IF(CW290&lt;=49,"3",IF(CW290&lt;=100,"6",IF(CW290&gt;100,"10"))))</f>
        <v>#DIV/0!</v>
      </c>
      <c r="DC290" s="12" t="e">
        <f>IF(CX290&gt;6.5,"1",IF(CX290&gt;=4.6,"3",IF(CX290&gt;=2,"6",IF(CX290&gt;=0,"10"))))</f>
        <v>#DIV/0!</v>
      </c>
      <c r="DD290" s="12" t="e">
        <f>IF(CY290&lt;0.5,"1",IF(CY290&lt;1,"3",IF(CY290&lt;=3,"6",IF(CY290&gt;=3,"10"))))</f>
        <v>#DIV/0!</v>
      </c>
      <c r="DE290" s="15">
        <v>112</v>
      </c>
      <c r="DF290" s="10" t="s">
        <v>21</v>
      </c>
      <c r="DG290" s="65" t="s">
        <v>51</v>
      </c>
      <c r="DH290" s="14" t="e">
        <f>AVERAGE(DH278:DH289)</f>
        <v>#DIV/0!</v>
      </c>
      <c r="DI290" s="14" t="e">
        <f>AVERAGE(DI278:DI289)</f>
        <v>#DIV/0!</v>
      </c>
      <c r="DJ290" s="14" t="e">
        <f>AVERAGE(DJ278:DJ289)</f>
        <v>#DIV/0!</v>
      </c>
      <c r="DK290" s="14" t="e">
        <f>AVERAGE(DK278:DK289)</f>
        <v>#DIV/0!</v>
      </c>
      <c r="DL290" s="13" t="e">
        <f>AVERAGE(DL278:DL289)</f>
        <v>#DIV/0!</v>
      </c>
      <c r="DM290" s="12" t="e">
        <f>IF(DH290&lt;3,"1",IF(DH290&lt;5,"3",IF(DH290&lt;=15,"6",IF(DH290&gt;15,"10"))))</f>
        <v>#DIV/0!</v>
      </c>
      <c r="DN290" s="12" t="e">
        <f>IF(DI290&lt;20,"1",IF(DI290&lt;=49,"3",IF(DI290&lt;=100,"6",IF(DI290&gt;100,"10"))))</f>
        <v>#DIV/0!</v>
      </c>
      <c r="DO290" s="12" t="e">
        <f>IF(DJ290&gt;6.5,"1",IF(DJ290&gt;=4.6,"3",IF(DJ290&gt;=2,"6",IF(DJ290&gt;=0,"10"))))</f>
        <v>#DIV/0!</v>
      </c>
      <c r="DP290" s="12" t="e">
        <f>IF(DK290&lt;0.5,"1",IF(DK290&lt;1,"3",IF(DK290&lt;=3,"6",IF(DK290&gt;=3,"10"))))</f>
        <v>#DIV/0!</v>
      </c>
      <c r="DQ290" s="15">
        <v>112</v>
      </c>
      <c r="DR290" s="10" t="s">
        <v>21</v>
      </c>
      <c r="DS290" s="65" t="s">
        <v>51</v>
      </c>
      <c r="DT290" s="14" t="e">
        <f>AVERAGE(DT278:DT289)</f>
        <v>#DIV/0!</v>
      </c>
      <c r="DU290" s="14" t="e">
        <f>AVERAGE(DU278:DU289)</f>
        <v>#DIV/0!</v>
      </c>
      <c r="DV290" s="14" t="e">
        <f>AVERAGE(DV278:DV289)</f>
        <v>#DIV/0!</v>
      </c>
      <c r="DW290" s="14" t="e">
        <f>AVERAGE(DW278:DW289)</f>
        <v>#DIV/0!</v>
      </c>
      <c r="DX290" s="13" t="e">
        <f>AVERAGE(DX278:DX289)</f>
        <v>#DIV/0!</v>
      </c>
      <c r="DY290" s="12" t="e">
        <f>IF(DT290&lt;3,"1",IF(DT290&lt;5,"3",IF(DT290&lt;=15,"6",IF(DT290&gt;15,"10"))))</f>
        <v>#DIV/0!</v>
      </c>
      <c r="DZ290" s="12" t="e">
        <f>IF(DU290&lt;20,"1",IF(DU290&lt;=49,"3",IF(DU290&lt;=100,"6",IF(DU290&gt;100,"10"))))</f>
        <v>#DIV/0!</v>
      </c>
      <c r="EA290" s="12" t="e">
        <f>IF(DV290&gt;6.5,"1",IF(DV290&gt;=4.6,"3",IF(DV290&gt;=2,"6",IF(DV290&gt;=0,"10"))))</f>
        <v>#DIV/0!</v>
      </c>
      <c r="EB290" s="12" t="e">
        <f>IF(DW290&lt;0.5,"1",IF(DW290&lt;1,"3",IF(DW290&lt;=3,"6",IF(DW290&gt;=3,"10"))))</f>
        <v>#DIV/0!</v>
      </c>
      <c r="EC290" s="15">
        <v>112</v>
      </c>
      <c r="ED290" s="10" t="s">
        <v>21</v>
      </c>
      <c r="EE290" s="65" t="s">
        <v>51</v>
      </c>
      <c r="EF290" s="14">
        <f>AVERAGE(EF278:EF289)</f>
        <v>17.833333333333332</v>
      </c>
      <c r="EG290" s="14">
        <f>AVERAGE(EG278:EG289)</f>
        <v>15.299999999999999</v>
      </c>
      <c r="EH290" s="14">
        <f>AVERAGE(EH278:EH289)</f>
        <v>6.5749999999999993</v>
      </c>
      <c r="EI290" s="14">
        <f>AVERAGE(EI278:EI289)</f>
        <v>12.569999999999999</v>
      </c>
      <c r="EJ290" s="13">
        <f>AVERAGE(EJ278:EJ289)</f>
        <v>5.333333333333333</v>
      </c>
      <c r="EK290" s="12" t="str">
        <f>IF(EF290&lt;3,"1",IF(EF290&lt;5,"3",IF(EF290&lt;=15,"6",IF(EF290&gt;15,"10"))))</f>
        <v>10</v>
      </c>
      <c r="EL290" s="12" t="str">
        <f>IF(EG290&lt;20,"1",IF(EG290&lt;=49,"3",IF(EG290&lt;=100,"6",IF(EG290&gt;100,"10"))))</f>
        <v>1</v>
      </c>
      <c r="EM290" s="12" t="str">
        <f>IF(EH290&gt;6.5,"1",IF(EH290&gt;=4.6,"3",IF(EH290&gt;=2,"6",IF(EH290&gt;=0,"10"))))</f>
        <v>1</v>
      </c>
      <c r="EN290" s="12" t="str">
        <f>IF(EI290&lt;0.5,"1",IF(EI290&lt;1,"3",IF(EI290&lt;=3,"6",IF(EI290&gt;=3,"10"))))</f>
        <v>10</v>
      </c>
      <c r="EO290" s="15">
        <v>112</v>
      </c>
      <c r="EP290" s="10" t="s">
        <v>21</v>
      </c>
      <c r="EQ290" s="65" t="s">
        <v>51</v>
      </c>
      <c r="ER290" s="14" t="e">
        <f>AVERAGE(ER278:ER289)</f>
        <v>#DIV/0!</v>
      </c>
      <c r="ES290" s="14" t="e">
        <f>AVERAGE(ES278:ES289)</f>
        <v>#DIV/0!</v>
      </c>
      <c r="ET290" s="14" t="e">
        <f>AVERAGE(ET278:ET289)</f>
        <v>#DIV/0!</v>
      </c>
      <c r="EU290" s="14" t="e">
        <f>AVERAGE(EU278:EU289)</f>
        <v>#DIV/0!</v>
      </c>
      <c r="EV290" s="13" t="e">
        <f>AVERAGE(EV278:EV289)</f>
        <v>#DIV/0!</v>
      </c>
      <c r="EW290" s="12" t="e">
        <f>IF(ER290&lt;3,"1",IF(ER290&lt;5,"3",IF(ER290&lt;=15,"6",IF(ER290&gt;15,"10"))))</f>
        <v>#DIV/0!</v>
      </c>
      <c r="EX290" s="12" t="e">
        <f>IF(ES290&lt;20,"1",IF(ES290&lt;=49,"3",IF(ES290&lt;=100,"6",IF(ES290&gt;100,"10"))))</f>
        <v>#DIV/0!</v>
      </c>
      <c r="EY290" s="12" t="e">
        <f>IF(ET290&gt;6.5,"1",IF(ET290&gt;=4.6,"3",IF(ET290&gt;=2,"6",IF(ET290&gt;=0,"10"))))</f>
        <v>#DIV/0!</v>
      </c>
      <c r="EZ290" s="12" t="e">
        <f>IF(EU290&lt;0.5,"1",IF(EU290&lt;1,"3",IF(EU290&lt;=3,"6",IF(EU290&gt;=3,"10"))))</f>
        <v>#DIV/0!</v>
      </c>
      <c r="FA290" s="15">
        <v>112</v>
      </c>
      <c r="FB290" s="10" t="s">
        <v>21</v>
      </c>
      <c r="FC290" s="65" t="s">
        <v>51</v>
      </c>
      <c r="FD290" s="14" t="e">
        <f>AVERAGE(FD278:FD289)</f>
        <v>#DIV/0!</v>
      </c>
      <c r="FE290" s="14" t="e">
        <f>AVERAGE(FE278:FE289)</f>
        <v>#DIV/0!</v>
      </c>
      <c r="FF290" s="14" t="e">
        <f>AVERAGE(FF278:FF289)</f>
        <v>#DIV/0!</v>
      </c>
      <c r="FG290" s="14" t="e">
        <f>AVERAGE(FG278:FG289)</f>
        <v>#DIV/0!</v>
      </c>
      <c r="FH290" s="13" t="e">
        <f>AVERAGE(FH278:FH289)</f>
        <v>#DIV/0!</v>
      </c>
      <c r="FI290" s="12" t="e">
        <f>IF(FD290&lt;3,"1",IF(FD290&lt;5,"3",IF(FD290&lt;=15,"6",IF(FD290&gt;15,"10"))))</f>
        <v>#DIV/0!</v>
      </c>
      <c r="FJ290" s="12" t="e">
        <f>IF(FE290&lt;20,"1",IF(FE290&lt;=49,"3",IF(FE290&lt;=100,"6",IF(FE290&gt;100,"10"))))</f>
        <v>#DIV/0!</v>
      </c>
      <c r="FK290" s="12" t="e">
        <f>IF(FF290&gt;6.5,"1",IF(FF290&gt;=4.6,"3",IF(FF290&gt;=2,"6",IF(FF290&gt;=0,"10"))))</f>
        <v>#DIV/0!</v>
      </c>
      <c r="FL290" s="12" t="e">
        <f>IF(FG290&lt;0.5,"1",IF(FG290&lt;1,"3",IF(FG290&lt;=3,"6",IF(FG290&gt;=3,"10"))))</f>
        <v>#DIV/0!</v>
      </c>
      <c r="FM290" s="15">
        <v>112</v>
      </c>
      <c r="FN290" s="10" t="s">
        <v>21</v>
      </c>
      <c r="FO290" s="65" t="s">
        <v>51</v>
      </c>
      <c r="FP290" s="14">
        <f>AVERAGE(FP278:FP289)</f>
        <v>16.725000000000001</v>
      </c>
      <c r="FQ290" s="14">
        <f>AVERAGE(FQ278:FQ289)</f>
        <v>63.34166666666664</v>
      </c>
      <c r="FR290" s="14">
        <f>AVERAGE(FR278:FR289)</f>
        <v>6.7916666666666652</v>
      </c>
      <c r="FS290" s="14">
        <f>AVERAGE(FS278:FS289)</f>
        <v>6.5150000000000006</v>
      </c>
      <c r="FT290" s="13">
        <f>AVERAGE(FT278:FT289)</f>
        <v>5.229166666666667</v>
      </c>
      <c r="FU290" s="12" t="str">
        <f>IF(FP290&lt;3,"1",IF(FP290&lt;5,"3",IF(FP290&lt;=15,"6",IF(FP290&gt;15,"10"))))</f>
        <v>10</v>
      </c>
      <c r="FV290" s="12" t="str">
        <f>IF(FQ290&lt;20,"1",IF(FQ290&lt;=49,"3",IF(FQ290&lt;=100,"6",IF(FQ290&gt;100,"10"))))</f>
        <v>6</v>
      </c>
      <c r="FW290" s="12" t="str">
        <f>IF(FR290&gt;6.5,"1",IF(FR290&gt;=4.6,"3",IF(FR290&gt;=2,"6",IF(FR290&gt;=0,"10"))))</f>
        <v>1</v>
      </c>
      <c r="FX290" s="12" t="str">
        <f>IF(FS290&lt;0.5,"1",IF(FS290&lt;1,"3",IF(FS290&lt;=3,"6",IF(FS290&gt;=3,"10"))))</f>
        <v>10</v>
      </c>
      <c r="FY290" s="15">
        <v>112</v>
      </c>
      <c r="FZ290" s="10" t="s">
        <v>21</v>
      </c>
      <c r="GA290" s="65" t="s">
        <v>51</v>
      </c>
      <c r="GB290" s="14" t="e">
        <f>AVERAGE(GB278:GB289)</f>
        <v>#DIV/0!</v>
      </c>
      <c r="GC290" s="14" t="e">
        <f>AVERAGE(GC278:GC289)</f>
        <v>#DIV/0!</v>
      </c>
      <c r="GD290" s="14" t="e">
        <f>AVERAGE(GD278:GD289)</f>
        <v>#DIV/0!</v>
      </c>
      <c r="GE290" s="14" t="e">
        <f>AVERAGE(GE278:GE289)</f>
        <v>#DIV/0!</v>
      </c>
      <c r="GF290" s="13" t="e">
        <f>AVERAGE(GF278:GF289)</f>
        <v>#DIV/0!</v>
      </c>
      <c r="GG290" s="12" t="e">
        <f>IF(GB290&lt;3,"1",IF(GB290&lt;5,"3",IF(GB290&lt;=15,"6",IF(GB290&gt;15,"10"))))</f>
        <v>#DIV/0!</v>
      </c>
      <c r="GH290" s="12" t="e">
        <f>IF(GC290&lt;20,"1",IF(GC290&lt;=49,"3",IF(GC290&lt;=100,"6",IF(GC290&gt;100,"10"))))</f>
        <v>#DIV/0!</v>
      </c>
      <c r="GI290" s="12" t="e">
        <f>IF(GD290&gt;6.5,"1",IF(GD290&gt;=4.6,"3",IF(GD290&gt;=2,"6",IF(GD290&gt;=0,"10"))))</f>
        <v>#DIV/0!</v>
      </c>
      <c r="GJ290" s="12" t="e">
        <f>IF(GE290&lt;0.5,"1",IF(GE290&lt;1,"3",IF(GE290&lt;=3,"6",IF(GE290&gt;=3,"10"))))</f>
        <v>#DIV/0!</v>
      </c>
      <c r="GK290" s="15">
        <v>112</v>
      </c>
      <c r="GL290" s="10" t="s">
        <v>21</v>
      </c>
      <c r="GM290" s="65" t="s">
        <v>51</v>
      </c>
      <c r="GN290" s="14">
        <f>AVERAGE(GN278:GN289)</f>
        <v>23.400000000000006</v>
      </c>
      <c r="GO290" s="14">
        <f>AVERAGE(GO278:GO289)</f>
        <v>37.75833333333334</v>
      </c>
      <c r="GP290" s="14">
        <f>AVERAGE(GP278:GP289)</f>
        <v>7</v>
      </c>
      <c r="GQ290" s="14">
        <f>AVERAGE(GQ278:GQ289)</f>
        <v>10.602500000000001</v>
      </c>
      <c r="GR290" s="13">
        <f>AVERAGE(GR278:GR289)</f>
        <v>5.604166666666667</v>
      </c>
      <c r="GS290" s="12" t="str">
        <f>IF(GN290&lt;3,"1",IF(GN290&lt;5,"3",IF(GN290&lt;=15,"6",IF(GN290&gt;15,"10"))))</f>
        <v>10</v>
      </c>
      <c r="GT290" s="12" t="str">
        <f>IF(GO290&lt;20,"1",IF(GO290&lt;=49,"3",IF(GO290&lt;=100,"6",IF(GO290&gt;100,"10"))))</f>
        <v>3</v>
      </c>
      <c r="GU290" s="12" t="str">
        <f>IF(GP290&gt;6.5,"1",IF(GP290&gt;=4.6,"3",IF(GP290&gt;=2,"6",IF(GP290&gt;=0,"10"))))</f>
        <v>1</v>
      </c>
      <c r="GV290" s="12" t="str">
        <f>IF(GQ290&lt;0.5,"1",IF(GQ290&lt;1,"3",IF(GQ290&lt;=3,"6",IF(GQ290&gt;=3,"10"))))</f>
        <v>10</v>
      </c>
      <c r="GW290" s="15">
        <v>112</v>
      </c>
      <c r="GX290" s="10" t="s">
        <v>21</v>
      </c>
      <c r="GY290" s="65" t="s">
        <v>51</v>
      </c>
      <c r="GZ290" s="14">
        <f>AVERAGE(GZ278:GZ289)</f>
        <v>25.974999999999998</v>
      </c>
      <c r="HA290" s="14">
        <f>AVERAGE(HA278:HA289)</f>
        <v>30.299999999999997</v>
      </c>
      <c r="HB290" s="14">
        <f>AVERAGE(HB278:HB289)</f>
        <v>6.6916666666666673</v>
      </c>
      <c r="HC290" s="14">
        <f>AVERAGE(HC278:HC289)</f>
        <v>17.124166666666667</v>
      </c>
      <c r="HD290" s="13">
        <f>AVERAGE(HD278:HD289)</f>
        <v>5.916666666666667</v>
      </c>
      <c r="HE290" s="12" t="str">
        <f>IF(GZ290&lt;3,"1",IF(GZ290&lt;5,"3",IF(GZ290&lt;=15,"6",IF(GZ290&gt;15,"10"))))</f>
        <v>10</v>
      </c>
      <c r="HF290" s="12" t="str">
        <f>IF(HA290&lt;20,"1",IF(HA290&lt;=49,"3",IF(HA290&lt;=100,"6",IF(HA290&gt;100,"10"))))</f>
        <v>3</v>
      </c>
      <c r="HG290" s="12" t="str">
        <f>IF(HB290&gt;6.5,"1",IF(HB290&gt;=4.6,"3",IF(HB290&gt;=2,"6",IF(HB290&gt;=0,"10"))))</f>
        <v>1</v>
      </c>
      <c r="HH290" s="12" t="str">
        <f>IF(HC290&lt;0.5,"1",IF(HC290&lt;1,"3",IF(HC290&lt;=3,"6",IF(HC290&gt;=3,"10"))))</f>
        <v>10</v>
      </c>
      <c r="HI290" s="15">
        <v>112</v>
      </c>
      <c r="HJ290" s="10" t="s">
        <v>21</v>
      </c>
      <c r="HK290" s="65" t="s">
        <v>51</v>
      </c>
      <c r="HL290" s="14">
        <f>AVERAGE(HL278:HL289)</f>
        <v>23.974999999999994</v>
      </c>
      <c r="HM290" s="14">
        <f>AVERAGE(HM278:HM289)</f>
        <v>35.466666666666661</v>
      </c>
      <c r="HN290" s="14">
        <f>AVERAGE(HN278:HN289)</f>
        <v>6.333333333333333</v>
      </c>
      <c r="HO290" s="14">
        <f>AVERAGE(HO278:HO289)</f>
        <v>17.22583333333333</v>
      </c>
      <c r="HP290" s="13">
        <f>AVERAGE(HP278:HP289)</f>
        <v>6.0625</v>
      </c>
      <c r="HQ290" s="12" t="str">
        <f>IF(HL290&lt;3,"1",IF(HL290&lt;5,"3",IF(HL290&lt;=15,"6",IF(HL290&gt;15,"10"))))</f>
        <v>10</v>
      </c>
      <c r="HR290" s="12" t="str">
        <f>IF(HM290&lt;20,"1",IF(HM290&lt;=49,"3",IF(HM290&lt;=100,"6",IF(HM290&gt;100,"10"))))</f>
        <v>3</v>
      </c>
      <c r="HS290" s="12" t="str">
        <f>IF(HN290&gt;6.5,"1",IF(HN290&gt;=4.6,"3",IF(HN290&gt;=2,"6",IF(HN290&gt;=0,"10"))))</f>
        <v>3</v>
      </c>
      <c r="HT290" s="12" t="str">
        <f>IF(HO290&lt;0.5,"1",IF(HO290&lt;1,"3",IF(HO290&lt;=3,"6",IF(HO290&gt;=3,"10"))))</f>
        <v>10</v>
      </c>
    </row>
    <row r="291" spans="1:228" ht="17.25" thickTop="1" x14ac:dyDescent="0.25">
      <c r="A291" s="208">
        <v>113</v>
      </c>
      <c r="B291" s="211" t="s">
        <v>21</v>
      </c>
      <c r="C291" s="207">
        <v>45299</v>
      </c>
      <c r="D291" s="201">
        <v>1</v>
      </c>
      <c r="E291" s="201">
        <v>8.6</v>
      </c>
      <c r="F291" s="201">
        <v>9.4</v>
      </c>
      <c r="G291" s="201">
        <v>0.02</v>
      </c>
      <c r="H291" s="203">
        <f t="shared" ref="H291:H293" si="944">(I291+J291+K291+L291)/4</f>
        <v>1</v>
      </c>
      <c r="I291" s="202" t="str">
        <f t="shared" ref="I291:I293" si="945">IF(D291&lt;=3,"1",IF(D291&lt;5,"3",IF(D291&lt;=15,"6",IF(D291&gt;15,"10"))))</f>
        <v>1</v>
      </c>
      <c r="J291" s="202" t="str">
        <f t="shared" ref="J291:J293" si="946">IF(E291&lt;=20,"1",IF(E291&lt;=49.9,"3",IF(E291&lt;=100,"6",IF(E291&gt;100,"10"))))</f>
        <v>1</v>
      </c>
      <c r="K291" s="202" t="str">
        <f t="shared" ref="K291:K293" si="947">IF(F291&gt;=6.5,"1",IF(F291&gt;=4.6,"3",IF(F291&gt;=2,"6",IF(F291&gt;=0,"10"))))</f>
        <v>1</v>
      </c>
      <c r="L291" s="202" t="str">
        <f t="shared" ref="L291:L293" si="948">IF(G291&lt;=0.5,"1",IF(G291&lt;1,"3",IF(G291&lt;=3,"6",IF(G291&gt;=3,"10"))))</f>
        <v>1</v>
      </c>
      <c r="M291" s="208">
        <v>113</v>
      </c>
      <c r="N291" s="211" t="s">
        <v>21</v>
      </c>
      <c r="O291" s="207">
        <v>45299</v>
      </c>
      <c r="P291" s="201">
        <v>1</v>
      </c>
      <c r="Q291" s="201">
        <v>7.4</v>
      </c>
      <c r="R291" s="201">
        <v>8.1999999999999993</v>
      </c>
      <c r="S291" s="201">
        <v>0.04</v>
      </c>
      <c r="T291" s="193">
        <f>(U291+V291+W291+X291)/4</f>
        <v>1</v>
      </c>
      <c r="U291" s="4" t="str">
        <f>IF(P291&lt;=3,"1",IF(P291&lt;5,"3",IF(P291&lt;=15,"6",IF(P291&gt;15,"10"))))</f>
        <v>1</v>
      </c>
      <c r="V291" s="4" t="str">
        <f>IF(Q291&lt;=20,"1",IF(Q291&lt;=49.9,"3",IF(Q291&lt;=100,"6",IF(Q291&gt;100,"10"))))</f>
        <v>1</v>
      </c>
      <c r="W291" s="4" t="str">
        <f>IF(R291&gt;=6.5,"1",IF(R291&gt;=4.6,"3",IF(R291&gt;=2,"6",IF(R291&gt;=0,"10"))))</f>
        <v>1</v>
      </c>
      <c r="X291" s="4" t="str">
        <f>IF(S291&lt;=0.5,"1",IF(S291&lt;1,"3",IF(S291&lt;=3,"6",IF(S291&gt;=3,"10"))))</f>
        <v>1</v>
      </c>
      <c r="Y291" s="208">
        <v>113</v>
      </c>
      <c r="Z291" s="211" t="s">
        <v>21</v>
      </c>
      <c r="AA291" s="207">
        <v>45299</v>
      </c>
      <c r="AB291" s="201">
        <v>6.7</v>
      </c>
      <c r="AC291" s="201">
        <v>10.7</v>
      </c>
      <c r="AD291" s="201">
        <v>2.4</v>
      </c>
      <c r="AE291" s="201">
        <v>7.74</v>
      </c>
      <c r="AF291" s="70">
        <f t="shared" ref="AF291:AF293" si="949">(AG291+AH291+AI291+AJ291)/4</f>
        <v>5.75</v>
      </c>
      <c r="AG291" s="4" t="str">
        <f t="shared" ref="AG291:AG293" si="950">IF(AB291&lt;=3,"1",IF(AB291&lt;5,"3",IF(AB291&lt;=15,"6",IF(AB291&gt;15,"10"))))</f>
        <v>6</v>
      </c>
      <c r="AH291" s="4" t="str">
        <f t="shared" ref="AH291:AH293" si="951">IF(AC291&lt;=20,"1",IF(AC291&lt;=49.9,"3",IF(AC291&lt;=100,"6",IF(AC291&gt;100,"10"))))</f>
        <v>1</v>
      </c>
      <c r="AI291" s="4" t="str">
        <f t="shared" ref="AI291:AI293" si="952">IF(AD291&gt;=6.5,"1",IF(AD291&gt;=4.6,"3",IF(AD291&gt;=2,"6",IF(AD291&gt;=0,"10"))))</f>
        <v>6</v>
      </c>
      <c r="AJ291" s="4" t="str">
        <f t="shared" ref="AJ291:AJ293" si="953">IF(AE291&lt;=0.5,"1",IF(AE291&lt;1,"3",IF(AE291&lt;=3,"6",IF(AE291&gt;=3,"10"))))</f>
        <v>10</v>
      </c>
      <c r="AK291" s="208">
        <v>113</v>
      </c>
      <c r="AL291" s="211" t="s">
        <v>21</v>
      </c>
      <c r="AM291" s="207">
        <v>45299</v>
      </c>
      <c r="AN291" s="201">
        <v>11.2</v>
      </c>
      <c r="AO291" s="201">
        <v>12.2</v>
      </c>
      <c r="AP291" s="201">
        <v>0.9</v>
      </c>
      <c r="AQ291" s="201">
        <v>14.9</v>
      </c>
      <c r="AR291" s="193">
        <f t="shared" ref="AR291:AR293" si="954">(AS291+AT291+AU291+AV291)/4</f>
        <v>6.75</v>
      </c>
      <c r="AS291" s="4" t="str">
        <f>IF(AN291&lt;=3,"1",IF(AN291&lt;5,"3",IF(AN291&lt;=15,"6",IF(AN291&gt;15,"10"))))</f>
        <v>6</v>
      </c>
      <c r="AT291" s="4" t="str">
        <f>IF(AO291&lt;=20,"1",IF(AO291&lt;=49.9,"3",IF(AO291&lt;=100,"6",IF(AO291&gt;100,"10"))))</f>
        <v>1</v>
      </c>
      <c r="AU291" s="4" t="str">
        <f>IF(AP291&gt;=6.5,"1",IF(AP291&gt;=4.6,"3",IF(AP291&gt;=2,"6",IF(AP291&gt;=0,"10"))))</f>
        <v>10</v>
      </c>
      <c r="AV291" s="4" t="str">
        <f>IF(AQ291&lt;=0.5,"1",IF(AQ291&lt;1,"3",IF(AQ291&lt;=3,"6",IF(AQ291&gt;=3,"10"))))</f>
        <v>10</v>
      </c>
      <c r="AW291" s="208">
        <v>113</v>
      </c>
      <c r="AX291" s="211" t="s">
        <v>21</v>
      </c>
      <c r="AY291" s="207">
        <v>45299</v>
      </c>
      <c r="AZ291" s="201">
        <v>8.3000000000000007</v>
      </c>
      <c r="BA291" s="201">
        <v>22.8</v>
      </c>
      <c r="BB291" s="201">
        <v>4.4000000000000004</v>
      </c>
      <c r="BC291" s="201">
        <v>5.62</v>
      </c>
      <c r="BD291" s="193">
        <f t="shared" ref="BD291:BD293" si="955">(BE291+BF291+BG291+BH291)/4</f>
        <v>6.25</v>
      </c>
      <c r="BE291" s="4" t="str">
        <f>IF(AZ291&lt;=3,"1",IF(AZ291&lt;5,"3",IF(AZ291&lt;=15,"6",IF(AZ291&gt;15,"10"))))</f>
        <v>6</v>
      </c>
      <c r="BF291" s="4" t="str">
        <f>IF(BA291&lt;=20,"1",IF(BA291&lt;=49.9,"3",IF(BA291&lt;=100,"6",IF(BA291&gt;100,"10"))))</f>
        <v>3</v>
      </c>
      <c r="BG291" s="4" t="str">
        <f>IF(BB291&gt;=6.5,"1",IF(BB291&gt;=4.6,"3",IF(BB291&gt;=2,"6",IF(BB291&gt;=0,"10"))))</f>
        <v>6</v>
      </c>
      <c r="BH291" s="4" t="str">
        <f>IF(BC291&lt;=0.5,"1",IF(BC291&lt;1,"3",IF(BC291&lt;=3,"6",IF(BC291&gt;=3,"10"))))</f>
        <v>10</v>
      </c>
      <c r="BI291" s="208">
        <v>113</v>
      </c>
      <c r="BJ291" s="211" t="s">
        <v>21</v>
      </c>
      <c r="BK291" s="207">
        <v>45299</v>
      </c>
      <c r="BL291" s="201">
        <v>4.4000000000000004</v>
      </c>
      <c r="BM291" s="201">
        <v>13.1</v>
      </c>
      <c r="BN291" s="201">
        <v>1</v>
      </c>
      <c r="BO291" s="201">
        <v>4.04</v>
      </c>
      <c r="BP291" s="193">
        <f t="shared" ref="BP291:BP293" si="956">(BQ291+BR291+BS291+BT291)/4</f>
        <v>6</v>
      </c>
      <c r="BQ291" s="4" t="str">
        <f t="shared" ref="BQ291:BQ293" si="957">IF(BL291&lt;=3,"1",IF(BL291&lt;5,"3",IF(BL291&lt;=15,"6",IF(BL291&gt;15,"10"))))</f>
        <v>3</v>
      </c>
      <c r="BR291" s="4" t="str">
        <f t="shared" ref="BR291:BR293" si="958">IF(BM291&lt;=20,"1",IF(BM291&lt;=49.9,"3",IF(BM291&lt;=100,"6",IF(BM291&gt;100,"10"))))</f>
        <v>1</v>
      </c>
      <c r="BS291" s="4" t="str">
        <f t="shared" ref="BS291:BS293" si="959">IF(BN291&gt;=6.5,"1",IF(BN291&gt;=4.6,"3",IF(BN291&gt;=2,"6",IF(BN291&gt;=0,"10"))))</f>
        <v>10</v>
      </c>
      <c r="BT291" s="4" t="str">
        <f t="shared" ref="BT291:BT293" si="960">IF(BO291&lt;=0.5,"1",IF(BO291&lt;1,"3",IF(BO291&lt;=3,"6",IF(BO291&gt;=3,"10"))))</f>
        <v>10</v>
      </c>
      <c r="BU291" s="208">
        <v>113</v>
      </c>
      <c r="BV291" s="211" t="s">
        <v>21</v>
      </c>
      <c r="BW291" s="182">
        <v>45295</v>
      </c>
      <c r="BX291" s="158">
        <v>48.9</v>
      </c>
      <c r="BY291" s="159">
        <v>37</v>
      </c>
      <c r="BZ291" s="159">
        <v>5.2</v>
      </c>
      <c r="CA291" s="159">
        <v>35.4</v>
      </c>
      <c r="CB291" s="70">
        <f t="shared" ref="CB291:CB302" si="961">(CC291+CD291+CE291+CF291)/4</f>
        <v>6.5</v>
      </c>
      <c r="CC291" s="4" t="str">
        <f t="shared" ref="CC291:CC302" si="962">IF(BX291&lt;=3,"1",IF(BX291&lt;5,"3",IF(BX291&lt;=15,"6",IF(BX291&gt;15,"10"))))</f>
        <v>10</v>
      </c>
      <c r="CD291" s="4" t="str">
        <f t="shared" ref="CD291:CD302" si="963">IF(BY291&lt;=20,"1",IF(BY291&lt;=49.9,"3",IF(BY291&lt;=100,"6",IF(BY291&gt;100,"10"))))</f>
        <v>3</v>
      </c>
      <c r="CE291" s="4" t="str">
        <f t="shared" ref="CE291:CE302" si="964">IF(BZ291&gt;=6.5,"1",IF(BZ291&gt;=4.6,"3",IF(BZ291&gt;=2,"6",IF(BZ291&gt;=0,"10"))))</f>
        <v>3</v>
      </c>
      <c r="CF291" s="4" t="str">
        <f t="shared" ref="CF291:CF302" si="965">IF(CA291&lt;=0.5,"1",IF(CA291&lt;1,"3",IF(CA291&lt;=3,"6",IF(CA291&gt;=3,"10"))))</f>
        <v>10</v>
      </c>
      <c r="CG291" s="208">
        <v>112</v>
      </c>
      <c r="CH291" s="211" t="s">
        <v>21</v>
      </c>
      <c r="CI291" s="182">
        <v>44931</v>
      </c>
      <c r="CJ291" s="183" t="s">
        <v>30</v>
      </c>
      <c r="CK291" s="183" t="s">
        <v>30</v>
      </c>
      <c r="CL291" s="183" t="s">
        <v>30</v>
      </c>
      <c r="CM291" s="184" t="s">
        <v>30</v>
      </c>
      <c r="CN291" s="70" t="s">
        <v>30</v>
      </c>
      <c r="CO291" s="4" t="s">
        <v>30</v>
      </c>
      <c r="CP291" s="4" t="s">
        <v>30</v>
      </c>
      <c r="CQ291" s="4" t="s">
        <v>30</v>
      </c>
      <c r="CR291" s="4" t="s">
        <v>30</v>
      </c>
      <c r="CS291" s="208">
        <v>112</v>
      </c>
      <c r="CT291" s="211" t="s">
        <v>21</v>
      </c>
      <c r="CU291" s="182">
        <v>44931</v>
      </c>
      <c r="CV291" s="183" t="s">
        <v>30</v>
      </c>
      <c r="CW291" s="183" t="s">
        <v>30</v>
      </c>
      <c r="CX291" s="183" t="s">
        <v>30</v>
      </c>
      <c r="CY291" s="184" t="s">
        <v>30</v>
      </c>
      <c r="CZ291" s="70" t="s">
        <v>30</v>
      </c>
      <c r="DA291" s="4" t="s">
        <v>30</v>
      </c>
      <c r="DB291" s="4" t="s">
        <v>30</v>
      </c>
      <c r="DC291" s="4" t="s">
        <v>30</v>
      </c>
      <c r="DD291" s="4" t="s">
        <v>30</v>
      </c>
      <c r="DE291" s="208">
        <v>112</v>
      </c>
      <c r="DF291" s="211" t="s">
        <v>21</v>
      </c>
      <c r="DG291" s="182">
        <v>44931</v>
      </c>
      <c r="DH291" s="71" t="s">
        <v>33</v>
      </c>
      <c r="DI291" s="71" t="s">
        <v>33</v>
      </c>
      <c r="DJ291" s="71" t="s">
        <v>33</v>
      </c>
      <c r="DK291" s="71" t="s">
        <v>33</v>
      </c>
      <c r="DL291" s="70" t="s">
        <v>33</v>
      </c>
      <c r="DM291" s="70" t="s">
        <v>33</v>
      </c>
      <c r="DN291" s="70" t="s">
        <v>33</v>
      </c>
      <c r="DO291" s="70" t="s">
        <v>33</v>
      </c>
      <c r="DP291" s="70" t="s">
        <v>33</v>
      </c>
      <c r="DQ291" s="208">
        <v>112</v>
      </c>
      <c r="DR291" s="211" t="s">
        <v>21</v>
      </c>
      <c r="DS291" s="182">
        <v>44931</v>
      </c>
      <c r="DT291" s="185" t="s">
        <v>30</v>
      </c>
      <c r="DU291" s="185" t="s">
        <v>30</v>
      </c>
      <c r="DV291" s="185" t="s">
        <v>30</v>
      </c>
      <c r="DW291" s="185" t="s">
        <v>30</v>
      </c>
      <c r="DX291" s="70" t="s">
        <v>30</v>
      </c>
      <c r="DY291" s="4" t="s">
        <v>30</v>
      </c>
      <c r="DZ291" s="4" t="s">
        <v>30</v>
      </c>
      <c r="EA291" s="4" t="s">
        <v>30</v>
      </c>
      <c r="EB291" s="4" t="s">
        <v>30</v>
      </c>
      <c r="EC291" s="208">
        <v>113</v>
      </c>
      <c r="ED291" s="211" t="s">
        <v>21</v>
      </c>
      <c r="EE291" s="182">
        <v>45295</v>
      </c>
      <c r="EF291" s="158">
        <v>12</v>
      </c>
      <c r="EG291" s="159">
        <v>9.6</v>
      </c>
      <c r="EH291" s="159">
        <v>7.2</v>
      </c>
      <c r="EI291" s="159">
        <v>11.5</v>
      </c>
      <c r="EJ291" s="70">
        <f t="shared" ref="EJ291:EJ302" si="966">(EK291+EL291+EM291+EN291)/4</f>
        <v>4.5</v>
      </c>
      <c r="EK291" s="4" t="str">
        <f t="shared" ref="EK291:EK300" si="967">IF(EF291&lt;=3,"1",IF(EF291&lt;5,"3",IF(EF291&lt;=15,"6",IF(EF291&gt;15,"10"))))</f>
        <v>6</v>
      </c>
      <c r="EL291" s="4" t="str">
        <f t="shared" ref="EL291:EL300" si="968">IF(EG291&lt;=20,"1",IF(EG291&lt;=49.9,"3",IF(EG291&lt;=100,"6",IF(EG291&gt;100,"10"))))</f>
        <v>1</v>
      </c>
      <c r="EM291" s="4" t="str">
        <f t="shared" ref="EM291:EM300" si="969">IF(EH291&gt;=6.5,"1",IF(EH291&gt;=4.6,"3",IF(EH291&gt;=2,"6",IF(EH291&gt;=0,"10"))))</f>
        <v>1</v>
      </c>
      <c r="EN291" s="4" t="str">
        <f t="shared" ref="EN291:EN300" si="970">IF(EI291&lt;=0.5,"1",IF(EI291&lt;1,"3",IF(EI291&lt;=3,"6",IF(EI291&gt;=3,"10"))))</f>
        <v>10</v>
      </c>
      <c r="EO291" s="208">
        <v>112</v>
      </c>
      <c r="EP291" s="211" t="s">
        <v>21</v>
      </c>
      <c r="EQ291" s="182">
        <v>44931</v>
      </c>
      <c r="ER291" s="114" t="s">
        <v>30</v>
      </c>
      <c r="ES291" s="114" t="s">
        <v>30</v>
      </c>
      <c r="ET291" s="114" t="s">
        <v>30</v>
      </c>
      <c r="EU291" s="114" t="s">
        <v>30</v>
      </c>
      <c r="EV291" s="70" t="s">
        <v>30</v>
      </c>
      <c r="EW291" s="4" t="s">
        <v>30</v>
      </c>
      <c r="EX291" s="4" t="s">
        <v>30</v>
      </c>
      <c r="EY291" s="4" t="s">
        <v>30</v>
      </c>
      <c r="EZ291" s="70" t="s">
        <v>30</v>
      </c>
      <c r="FA291" s="208">
        <v>112</v>
      </c>
      <c r="FB291" s="211" t="s">
        <v>21</v>
      </c>
      <c r="FC291" s="182">
        <v>44931</v>
      </c>
      <c r="FD291" s="114" t="s">
        <v>30</v>
      </c>
      <c r="FE291" s="114" t="s">
        <v>30</v>
      </c>
      <c r="FF291" s="114" t="s">
        <v>30</v>
      </c>
      <c r="FG291" s="114" t="s">
        <v>30</v>
      </c>
      <c r="FH291" s="70" t="s">
        <v>30</v>
      </c>
      <c r="FI291" s="4" t="s">
        <v>30</v>
      </c>
      <c r="FJ291" s="4" t="s">
        <v>30</v>
      </c>
      <c r="FK291" s="4" t="s">
        <v>30</v>
      </c>
      <c r="FL291" s="70" t="s">
        <v>30</v>
      </c>
      <c r="FM291" s="208">
        <v>113</v>
      </c>
      <c r="FN291" s="211" t="s">
        <v>21</v>
      </c>
      <c r="FO291" s="182">
        <v>45295</v>
      </c>
      <c r="FP291" s="158">
        <v>18</v>
      </c>
      <c r="FQ291" s="159">
        <v>17.399999999999999</v>
      </c>
      <c r="FR291" s="159">
        <v>6.8</v>
      </c>
      <c r="FS291" s="159">
        <v>10.9</v>
      </c>
      <c r="FT291" s="70">
        <f t="shared" ref="FT291:FT302" si="971">(FU291+FV291+FW291+FX291)/4</f>
        <v>5.5</v>
      </c>
      <c r="FU291" s="4" t="str">
        <f t="shared" ref="FU291:FU302" si="972">IF(FP291&lt;=3,"1",IF(FP291&lt;5,"3",IF(FP291&lt;=15,"6",IF(FP291&gt;15,"10"))))</f>
        <v>10</v>
      </c>
      <c r="FV291" s="4" t="str">
        <f t="shared" ref="FV291:FV302" si="973">IF(FQ291&lt;=20,"1",IF(FQ291&lt;=49.9,"3",IF(FQ291&lt;=100,"6",IF(FQ291&gt;100,"10"))))</f>
        <v>1</v>
      </c>
      <c r="FW291" s="4" t="str">
        <f t="shared" ref="FW291:FW302" si="974">IF(FR291&gt;=6.5,"1",IF(FR291&gt;=4.6,"3",IF(FR291&gt;=2,"6",IF(FR291&gt;=0,"10"))))</f>
        <v>1</v>
      </c>
      <c r="FX291" s="4" t="str">
        <f t="shared" ref="FX291:FX302" si="975">IF(FS291&lt;=0.5,"1",IF(FS291&lt;1,"3",IF(FS291&lt;=3,"6",IF(FS291&gt;=3,"10"))))</f>
        <v>10</v>
      </c>
      <c r="FY291" s="208">
        <v>112</v>
      </c>
      <c r="FZ291" s="211" t="s">
        <v>21</v>
      </c>
      <c r="GA291" s="182">
        <v>44931</v>
      </c>
      <c r="GB291" s="189" t="s">
        <v>33</v>
      </c>
      <c r="GC291" s="187" t="s">
        <v>30</v>
      </c>
      <c r="GD291" s="187" t="s">
        <v>30</v>
      </c>
      <c r="GE291" s="188" t="s">
        <v>30</v>
      </c>
      <c r="GF291" s="70" t="s">
        <v>30</v>
      </c>
      <c r="GG291" s="4" t="s">
        <v>30</v>
      </c>
      <c r="GH291" s="4" t="s">
        <v>30</v>
      </c>
      <c r="GI291" s="4" t="s">
        <v>30</v>
      </c>
      <c r="GJ291" s="4" t="s">
        <v>30</v>
      </c>
      <c r="GK291" s="208">
        <v>113</v>
      </c>
      <c r="GL291" s="211" t="s">
        <v>21</v>
      </c>
      <c r="GM291" s="182">
        <v>45295</v>
      </c>
      <c r="GN291" s="158">
        <v>23.6</v>
      </c>
      <c r="GO291" s="159">
        <v>41.4</v>
      </c>
      <c r="GP291" s="159">
        <v>6.4</v>
      </c>
      <c r="GQ291" s="159">
        <v>15.8</v>
      </c>
      <c r="GR291" s="70">
        <f t="shared" ref="GR291:GR302" si="976">(GS291+GT291+GU291+GV291)/4</f>
        <v>6.5</v>
      </c>
      <c r="GS291" s="4" t="str">
        <f t="shared" ref="GS291:GS302" si="977">IF(GN291&lt;=3,"1",IF(GN291&lt;5,"3",IF(GN291&lt;=15,"6",IF(GN291&gt;15,"10"))))</f>
        <v>10</v>
      </c>
      <c r="GT291" s="4" t="str">
        <f t="shared" ref="GT291:GT302" si="978">IF(GO291&lt;=20,"1",IF(GO291&lt;=49.9,"3",IF(GO291&lt;=100,"6",IF(GO291&gt;100,"10"))))</f>
        <v>3</v>
      </c>
      <c r="GU291" s="4" t="str">
        <f t="shared" ref="GU291:GU302" si="979">IF(GP291&gt;=6.5,"1",IF(GP291&gt;=4.6,"3",IF(GP291&gt;=2,"6",IF(GP291&gt;=0,"10"))))</f>
        <v>3</v>
      </c>
      <c r="GV291" s="4" t="str">
        <f t="shared" ref="GV291:GV302" si="980">IF(GQ291&lt;=0.5,"1",IF(GQ291&lt;1,"3",IF(GQ291&lt;=3,"6",IF(GQ291&gt;=3,"10"))))</f>
        <v>10</v>
      </c>
      <c r="GW291" s="208">
        <v>113</v>
      </c>
      <c r="GX291" s="211" t="s">
        <v>21</v>
      </c>
      <c r="GY291" s="182">
        <v>45295</v>
      </c>
      <c r="GZ291" s="158">
        <v>16.3</v>
      </c>
      <c r="HA291" s="159">
        <v>11.1</v>
      </c>
      <c r="HB291" s="159">
        <v>7</v>
      </c>
      <c r="HC291" s="159">
        <v>24.4</v>
      </c>
      <c r="HD291" s="70">
        <f t="shared" ref="HD291:HD302" si="981">(HE291+HF291+HG291+HH291)/4</f>
        <v>5.5</v>
      </c>
      <c r="HE291" s="4" t="str">
        <f t="shared" ref="HE291:HE302" si="982">IF(GZ291&lt;=3,"1",IF(GZ291&lt;5,"3",IF(GZ291&lt;=15,"6",IF(GZ291&gt;15,"10"))))</f>
        <v>10</v>
      </c>
      <c r="HF291" s="4" t="str">
        <f t="shared" ref="HF291:HF302" si="983">IF(HA291&lt;=20,"1",IF(HA291&lt;=49.9,"3",IF(HA291&lt;=100,"6",IF(HA291&gt;100,"10"))))</f>
        <v>1</v>
      </c>
      <c r="HG291" s="4" t="str">
        <f t="shared" ref="HG291:HG302" si="984">IF(HB291&gt;=6.5,"1",IF(HB291&gt;=4.6,"3",IF(HB291&gt;=2,"6",IF(HB291&gt;=0,"10"))))</f>
        <v>1</v>
      </c>
      <c r="HH291" s="4" t="str">
        <f t="shared" ref="HH291:HH302" si="985">IF(HC291&lt;=0.5,"1",IF(HC291&lt;1,"3",IF(HC291&lt;=3,"6",IF(HC291&gt;=3,"10"))))</f>
        <v>10</v>
      </c>
      <c r="HI291" s="208">
        <v>113</v>
      </c>
      <c r="HJ291" s="211" t="s">
        <v>21</v>
      </c>
      <c r="HK291" s="182">
        <v>45295</v>
      </c>
      <c r="HL291" s="158">
        <v>19.100000000000001</v>
      </c>
      <c r="HM291" s="159">
        <v>12.5</v>
      </c>
      <c r="HN291" s="159">
        <v>6.4</v>
      </c>
      <c r="HO291" s="159">
        <v>13.6</v>
      </c>
      <c r="HP291" s="70">
        <f t="shared" ref="HP291:HP302" si="986">(HQ291+HR291+HS291+HT291)/4</f>
        <v>6</v>
      </c>
      <c r="HQ291" s="4" t="str">
        <f t="shared" ref="HQ291:HQ302" si="987">IF(HL291&lt;=3,"1",IF(HL291&lt;5,"3",IF(HL291&lt;=15,"6",IF(HL291&gt;15,"10"))))</f>
        <v>10</v>
      </c>
      <c r="HR291" s="4" t="str">
        <f t="shared" ref="HR291:HR302" si="988">IF(HM291&lt;=20,"1",IF(HM291&lt;=49.9,"3",IF(HM291&lt;=100,"6",IF(HM291&gt;100,"10"))))</f>
        <v>1</v>
      </c>
      <c r="HS291" s="4" t="str">
        <f t="shared" ref="HS291:HS302" si="989">IF(HN291&gt;=6.5,"1",IF(HN291&gt;=4.6,"3",IF(HN291&gt;=2,"6",IF(HN291&gt;=0,"10"))))</f>
        <v>3</v>
      </c>
      <c r="HT291" s="4" t="str">
        <f t="shared" ref="HT291:HT302" si="990">IF(HO291&lt;=0.5,"1",IF(HO291&lt;1,"3",IF(HO291&lt;=3,"6",IF(HO291&gt;=3,"10"))))</f>
        <v>10</v>
      </c>
    </row>
    <row r="292" spans="1:228" x14ac:dyDescent="0.25">
      <c r="A292" s="209"/>
      <c r="B292" s="212"/>
      <c r="C292" s="200">
        <v>45344</v>
      </c>
      <c r="D292" s="201">
        <v>1</v>
      </c>
      <c r="E292" s="201">
        <v>14.9</v>
      </c>
      <c r="F292" s="201">
        <v>8.1999999999999993</v>
      </c>
      <c r="G292" s="201">
        <v>0.01</v>
      </c>
      <c r="H292" s="203">
        <f t="shared" si="944"/>
        <v>1</v>
      </c>
      <c r="I292" s="202" t="str">
        <f t="shared" si="945"/>
        <v>1</v>
      </c>
      <c r="J292" s="202" t="str">
        <f t="shared" si="946"/>
        <v>1</v>
      </c>
      <c r="K292" s="202" t="str">
        <f t="shared" si="947"/>
        <v>1</v>
      </c>
      <c r="L292" s="202" t="str">
        <f t="shared" si="948"/>
        <v>1</v>
      </c>
      <c r="M292" s="209"/>
      <c r="N292" s="212"/>
      <c r="O292" s="200">
        <v>45344</v>
      </c>
      <c r="P292" s="201">
        <v>1</v>
      </c>
      <c r="Q292" s="201">
        <v>5.5</v>
      </c>
      <c r="R292" s="201">
        <v>6.9</v>
      </c>
      <c r="S292" s="201">
        <v>0.03</v>
      </c>
      <c r="T292" s="193">
        <f>(U292+V292+W292+X292)/4</f>
        <v>1</v>
      </c>
      <c r="U292" s="4" t="str">
        <f>IF(P292&lt;=3,"1",IF(P292&lt;5,"3",IF(P292&lt;=15,"6",IF(P292&gt;15,"10"))))</f>
        <v>1</v>
      </c>
      <c r="V292" s="4" t="str">
        <f>IF(Q292&lt;=20,"1",IF(Q292&lt;=49.9,"3",IF(Q292&lt;=100,"6",IF(Q292&gt;100,"10"))))</f>
        <v>1</v>
      </c>
      <c r="W292" s="4" t="str">
        <f>IF(R292&gt;=6.5,"1",IF(R292&gt;=4.6,"3",IF(R292&gt;=2,"6",IF(R292&gt;=0,"10"))))</f>
        <v>1</v>
      </c>
      <c r="X292" s="4" t="str">
        <f>IF(S292&lt;=0.5,"1",IF(S292&lt;1,"3",IF(S292&lt;=3,"6",IF(S292&gt;=3,"10"))))</f>
        <v>1</v>
      </c>
      <c r="Y292" s="209"/>
      <c r="Z292" s="212"/>
      <c r="AA292" s="200">
        <v>45344</v>
      </c>
      <c r="AB292" s="201">
        <v>4.5</v>
      </c>
      <c r="AC292" s="201">
        <v>11</v>
      </c>
      <c r="AD292" s="201">
        <v>2.2999999999999998</v>
      </c>
      <c r="AE292" s="201">
        <v>6.35</v>
      </c>
      <c r="AF292" s="70">
        <f t="shared" si="949"/>
        <v>5</v>
      </c>
      <c r="AG292" s="4" t="str">
        <f t="shared" si="950"/>
        <v>3</v>
      </c>
      <c r="AH292" s="4" t="str">
        <f t="shared" si="951"/>
        <v>1</v>
      </c>
      <c r="AI292" s="4" t="str">
        <f t="shared" si="952"/>
        <v>6</v>
      </c>
      <c r="AJ292" s="4" t="str">
        <f t="shared" si="953"/>
        <v>10</v>
      </c>
      <c r="AK292" s="209"/>
      <c r="AL292" s="212"/>
      <c r="AM292" s="200">
        <v>45344</v>
      </c>
      <c r="AN292" s="201">
        <v>9.8000000000000007</v>
      </c>
      <c r="AO292" s="201">
        <v>13.1</v>
      </c>
      <c r="AP292" s="201">
        <v>5.3</v>
      </c>
      <c r="AQ292" s="201">
        <v>12</v>
      </c>
      <c r="AR292" s="193">
        <f t="shared" si="954"/>
        <v>5</v>
      </c>
      <c r="AS292" s="4" t="str">
        <f>IF(AN292&lt;=3,"1",IF(AN292&lt;5,"3",IF(AN292&lt;=15,"6",IF(AN292&gt;15,"10"))))</f>
        <v>6</v>
      </c>
      <c r="AT292" s="4" t="str">
        <f>IF(AO292&lt;=20,"1",IF(AO292&lt;=49.9,"3",IF(AO292&lt;=100,"6",IF(AO292&gt;100,"10"))))</f>
        <v>1</v>
      </c>
      <c r="AU292" s="4" t="str">
        <f>IF(AP292&gt;=6.5,"1",IF(AP292&gt;=4.6,"3",IF(AP292&gt;=2,"6",IF(AP292&gt;=0,"10"))))</f>
        <v>3</v>
      </c>
      <c r="AV292" s="4" t="str">
        <f>IF(AQ292&lt;=0.5,"1",IF(AQ292&lt;1,"3",IF(AQ292&lt;=3,"6",IF(AQ292&gt;=3,"10"))))</f>
        <v>10</v>
      </c>
      <c r="AW292" s="209"/>
      <c r="AX292" s="212"/>
      <c r="AY292" s="200">
        <v>45344</v>
      </c>
      <c r="AZ292" s="201">
        <v>4.0999999999999996</v>
      </c>
      <c r="BA292" s="201">
        <v>18.8</v>
      </c>
      <c r="BB292" s="201">
        <v>3.7</v>
      </c>
      <c r="BC292" s="201">
        <v>7.05</v>
      </c>
      <c r="BD292" s="193">
        <f t="shared" si="955"/>
        <v>5</v>
      </c>
      <c r="BE292" s="4" t="str">
        <f>IF(AZ292&lt;=3,"1",IF(AZ292&lt;5,"3",IF(AZ292&lt;=15,"6",IF(AZ292&gt;15,"10"))))</f>
        <v>3</v>
      </c>
      <c r="BF292" s="4" t="str">
        <f>IF(BA292&lt;=20,"1",IF(BA292&lt;=49.9,"3",IF(BA292&lt;=100,"6",IF(BA292&gt;100,"10"))))</f>
        <v>1</v>
      </c>
      <c r="BG292" s="4" t="str">
        <f>IF(BB292&gt;=6.5,"1",IF(BB292&gt;=4.6,"3",IF(BB292&gt;=2,"6",IF(BB292&gt;=0,"10"))))</f>
        <v>6</v>
      </c>
      <c r="BH292" s="4" t="str">
        <f>IF(BC292&lt;=0.5,"1",IF(BC292&lt;1,"3",IF(BC292&lt;=3,"6",IF(BC292&gt;=3,"10"))))</f>
        <v>10</v>
      </c>
      <c r="BI292" s="209"/>
      <c r="BJ292" s="212"/>
      <c r="BK292" s="200">
        <v>45344</v>
      </c>
      <c r="BL292" s="201">
        <v>7.3</v>
      </c>
      <c r="BM292" s="201">
        <v>15.2</v>
      </c>
      <c r="BN292" s="201">
        <v>4.2</v>
      </c>
      <c r="BO292" s="201">
        <v>5.03</v>
      </c>
      <c r="BP292" s="193">
        <f t="shared" si="956"/>
        <v>5.75</v>
      </c>
      <c r="BQ292" s="4" t="str">
        <f t="shared" si="957"/>
        <v>6</v>
      </c>
      <c r="BR292" s="4" t="str">
        <f t="shared" si="958"/>
        <v>1</v>
      </c>
      <c r="BS292" s="4" t="str">
        <f t="shared" si="959"/>
        <v>6</v>
      </c>
      <c r="BT292" s="4" t="str">
        <f t="shared" si="960"/>
        <v>10</v>
      </c>
      <c r="BU292" s="209"/>
      <c r="BV292" s="212"/>
      <c r="BW292" s="109">
        <v>45323</v>
      </c>
      <c r="BX292" s="158">
        <v>1990</v>
      </c>
      <c r="BY292" s="159">
        <v>518</v>
      </c>
      <c r="BZ292" s="159">
        <v>7.3</v>
      </c>
      <c r="CA292" s="159">
        <v>52.9</v>
      </c>
      <c r="CB292" s="70">
        <f t="shared" si="961"/>
        <v>7.75</v>
      </c>
      <c r="CC292" s="4" t="str">
        <f t="shared" si="962"/>
        <v>10</v>
      </c>
      <c r="CD292" s="4" t="str">
        <f t="shared" si="963"/>
        <v>10</v>
      </c>
      <c r="CE292" s="4" t="str">
        <f t="shared" si="964"/>
        <v>1</v>
      </c>
      <c r="CF292" s="4" t="str">
        <f t="shared" si="965"/>
        <v>10</v>
      </c>
      <c r="CG292" s="209"/>
      <c r="CH292" s="212"/>
      <c r="CI292" s="109">
        <v>44960</v>
      </c>
      <c r="CJ292" s="183" t="s">
        <v>30</v>
      </c>
      <c r="CK292" s="183" t="s">
        <v>30</v>
      </c>
      <c r="CL292" s="183" t="s">
        <v>30</v>
      </c>
      <c r="CM292" s="184" t="s">
        <v>30</v>
      </c>
      <c r="CN292" s="70" t="s">
        <v>30</v>
      </c>
      <c r="CO292" s="4" t="s">
        <v>30</v>
      </c>
      <c r="CP292" s="4" t="s">
        <v>30</v>
      </c>
      <c r="CQ292" s="4" t="s">
        <v>30</v>
      </c>
      <c r="CR292" s="4" t="s">
        <v>30</v>
      </c>
      <c r="CS292" s="209"/>
      <c r="CT292" s="212"/>
      <c r="CU292" s="109"/>
      <c r="CV292" s="183" t="s">
        <v>30</v>
      </c>
      <c r="CW292" s="183" t="s">
        <v>30</v>
      </c>
      <c r="CX292" s="183" t="s">
        <v>30</v>
      </c>
      <c r="CY292" s="184" t="s">
        <v>30</v>
      </c>
      <c r="CZ292" s="70" t="s">
        <v>30</v>
      </c>
      <c r="DA292" s="4" t="s">
        <v>30</v>
      </c>
      <c r="DB292" s="4" t="s">
        <v>30</v>
      </c>
      <c r="DC292" s="4" t="s">
        <v>30</v>
      </c>
      <c r="DD292" s="4" t="s">
        <v>30</v>
      </c>
      <c r="DE292" s="209"/>
      <c r="DF292" s="212"/>
      <c r="DG292" s="109"/>
      <c r="DH292" s="71" t="s">
        <v>33</v>
      </c>
      <c r="DI292" s="71" t="s">
        <v>33</v>
      </c>
      <c r="DJ292" s="71" t="s">
        <v>33</v>
      </c>
      <c r="DK292" s="71" t="s">
        <v>33</v>
      </c>
      <c r="DL292" s="70" t="s">
        <v>33</v>
      </c>
      <c r="DM292" s="70" t="s">
        <v>33</v>
      </c>
      <c r="DN292" s="70" t="s">
        <v>33</v>
      </c>
      <c r="DO292" s="70" t="s">
        <v>33</v>
      </c>
      <c r="DP292" s="70" t="s">
        <v>33</v>
      </c>
      <c r="DQ292" s="209"/>
      <c r="DR292" s="212"/>
      <c r="DS292" s="109"/>
      <c r="DT292" s="185" t="s">
        <v>30</v>
      </c>
      <c r="DU292" s="185" t="s">
        <v>30</v>
      </c>
      <c r="DV292" s="185" t="s">
        <v>30</v>
      </c>
      <c r="DW292" s="185" t="s">
        <v>30</v>
      </c>
      <c r="DX292" s="70" t="s">
        <v>30</v>
      </c>
      <c r="DY292" s="4" t="s">
        <v>30</v>
      </c>
      <c r="DZ292" s="4" t="s">
        <v>30</v>
      </c>
      <c r="EA292" s="4" t="s">
        <v>30</v>
      </c>
      <c r="EB292" s="4" t="s">
        <v>30</v>
      </c>
      <c r="EC292" s="209"/>
      <c r="ED292" s="212"/>
      <c r="EE292" s="109">
        <v>45323</v>
      </c>
      <c r="EF292" s="158">
        <v>41.9</v>
      </c>
      <c r="EG292" s="159">
        <v>141</v>
      </c>
      <c r="EH292" s="159">
        <v>7</v>
      </c>
      <c r="EI292" s="159">
        <v>9.4</v>
      </c>
      <c r="EJ292" s="70">
        <f t="shared" si="966"/>
        <v>7.75</v>
      </c>
      <c r="EK292" s="4" t="str">
        <f t="shared" si="967"/>
        <v>10</v>
      </c>
      <c r="EL292" s="4" t="str">
        <f t="shared" si="968"/>
        <v>10</v>
      </c>
      <c r="EM292" s="4" t="str">
        <f t="shared" si="969"/>
        <v>1</v>
      </c>
      <c r="EN292" s="4" t="str">
        <f t="shared" si="970"/>
        <v>10</v>
      </c>
      <c r="EO292" s="209"/>
      <c r="EP292" s="212"/>
      <c r="EQ292" s="109"/>
      <c r="ER292" s="114" t="s">
        <v>30</v>
      </c>
      <c r="ES292" s="114" t="s">
        <v>30</v>
      </c>
      <c r="ET292" s="114" t="s">
        <v>30</v>
      </c>
      <c r="EU292" s="114" t="s">
        <v>30</v>
      </c>
      <c r="EV292" s="70" t="s">
        <v>30</v>
      </c>
      <c r="EW292" s="4" t="s">
        <v>30</v>
      </c>
      <c r="EX292" s="4" t="s">
        <v>30</v>
      </c>
      <c r="EY292" s="4" t="s">
        <v>30</v>
      </c>
      <c r="EZ292" s="70" t="s">
        <v>30</v>
      </c>
      <c r="FA292" s="209"/>
      <c r="FB292" s="212"/>
      <c r="FC292" s="109"/>
      <c r="FD292" s="114" t="s">
        <v>30</v>
      </c>
      <c r="FE292" s="114" t="s">
        <v>30</v>
      </c>
      <c r="FF292" s="114" t="s">
        <v>30</v>
      </c>
      <c r="FG292" s="114" t="s">
        <v>30</v>
      </c>
      <c r="FH292" s="70" t="s">
        <v>30</v>
      </c>
      <c r="FI292" s="4" t="s">
        <v>30</v>
      </c>
      <c r="FJ292" s="4" t="s">
        <v>30</v>
      </c>
      <c r="FK292" s="4" t="s">
        <v>30</v>
      </c>
      <c r="FL292" s="70" t="s">
        <v>30</v>
      </c>
      <c r="FM292" s="209"/>
      <c r="FN292" s="212"/>
      <c r="FO292" s="109">
        <v>45323</v>
      </c>
      <c r="FP292" s="158">
        <v>45.2</v>
      </c>
      <c r="FQ292" s="159">
        <v>49.3</v>
      </c>
      <c r="FR292" s="159">
        <v>7.3</v>
      </c>
      <c r="FS292" s="159">
        <v>11.7</v>
      </c>
      <c r="FT292" s="70">
        <f t="shared" si="971"/>
        <v>6</v>
      </c>
      <c r="FU292" s="4" t="str">
        <f t="shared" si="972"/>
        <v>10</v>
      </c>
      <c r="FV292" s="4" t="str">
        <f t="shared" si="973"/>
        <v>3</v>
      </c>
      <c r="FW292" s="4" t="str">
        <f t="shared" si="974"/>
        <v>1</v>
      </c>
      <c r="FX292" s="4" t="str">
        <f t="shared" si="975"/>
        <v>10</v>
      </c>
      <c r="FY292" s="209"/>
      <c r="FZ292" s="212"/>
      <c r="GA292" s="109"/>
      <c r="GB292" s="189" t="s">
        <v>33</v>
      </c>
      <c r="GC292" s="187" t="s">
        <v>30</v>
      </c>
      <c r="GD292" s="187" t="s">
        <v>30</v>
      </c>
      <c r="GE292" s="188" t="s">
        <v>30</v>
      </c>
      <c r="GF292" s="70" t="s">
        <v>30</v>
      </c>
      <c r="GG292" s="4" t="s">
        <v>30</v>
      </c>
      <c r="GH292" s="4" t="s">
        <v>30</v>
      </c>
      <c r="GI292" s="4" t="s">
        <v>30</v>
      </c>
      <c r="GJ292" s="4" t="s">
        <v>30</v>
      </c>
      <c r="GK292" s="209"/>
      <c r="GL292" s="212"/>
      <c r="GM292" s="109">
        <v>45323</v>
      </c>
      <c r="GN292" s="158">
        <v>13.2</v>
      </c>
      <c r="GO292" s="159">
        <v>9.1999999999999993</v>
      </c>
      <c r="GP292" s="159">
        <v>7</v>
      </c>
      <c r="GQ292" s="159">
        <v>21.5</v>
      </c>
      <c r="GR292" s="70">
        <f t="shared" si="976"/>
        <v>4.5</v>
      </c>
      <c r="GS292" s="4" t="str">
        <f t="shared" si="977"/>
        <v>6</v>
      </c>
      <c r="GT292" s="4" t="str">
        <f t="shared" si="978"/>
        <v>1</v>
      </c>
      <c r="GU292" s="4" t="str">
        <f t="shared" si="979"/>
        <v>1</v>
      </c>
      <c r="GV292" s="4" t="str">
        <f t="shared" si="980"/>
        <v>10</v>
      </c>
      <c r="GW292" s="209"/>
      <c r="GX292" s="212"/>
      <c r="GY292" s="109">
        <v>45323</v>
      </c>
      <c r="GZ292" s="158">
        <v>71.7</v>
      </c>
      <c r="HA292" s="159">
        <v>10.8</v>
      </c>
      <c r="HB292" s="159">
        <v>6.4</v>
      </c>
      <c r="HC292" s="159">
        <v>20.3</v>
      </c>
      <c r="HD292" s="70">
        <f t="shared" si="981"/>
        <v>6</v>
      </c>
      <c r="HE292" s="4" t="str">
        <f t="shared" si="982"/>
        <v>10</v>
      </c>
      <c r="HF292" s="4" t="str">
        <f t="shared" si="983"/>
        <v>1</v>
      </c>
      <c r="HG292" s="4" t="str">
        <f t="shared" si="984"/>
        <v>3</v>
      </c>
      <c r="HH292" s="4" t="str">
        <f t="shared" si="985"/>
        <v>10</v>
      </c>
      <c r="HI292" s="209"/>
      <c r="HJ292" s="212"/>
      <c r="HK292" s="109">
        <v>45323</v>
      </c>
      <c r="HL292" s="158">
        <v>12.3</v>
      </c>
      <c r="HM292" s="159">
        <v>6</v>
      </c>
      <c r="HN292" s="159">
        <v>5.9</v>
      </c>
      <c r="HO292" s="159">
        <v>19</v>
      </c>
      <c r="HP292" s="70">
        <f t="shared" si="986"/>
        <v>5</v>
      </c>
      <c r="HQ292" s="4" t="str">
        <f t="shared" si="987"/>
        <v>6</v>
      </c>
      <c r="HR292" s="4" t="str">
        <f t="shared" si="988"/>
        <v>1</v>
      </c>
      <c r="HS292" s="4" t="str">
        <f t="shared" si="989"/>
        <v>3</v>
      </c>
      <c r="HT292" s="4" t="str">
        <f t="shared" si="990"/>
        <v>10</v>
      </c>
    </row>
    <row r="293" spans="1:228" x14ac:dyDescent="0.25">
      <c r="A293" s="209"/>
      <c r="B293" s="212"/>
      <c r="C293" s="191">
        <v>45358</v>
      </c>
      <c r="D293" s="201">
        <v>1</v>
      </c>
      <c r="E293" s="201">
        <v>7.4</v>
      </c>
      <c r="F293" s="201">
        <v>8</v>
      </c>
      <c r="G293" s="201">
        <v>0.03</v>
      </c>
      <c r="H293" s="203">
        <f t="shared" si="944"/>
        <v>1</v>
      </c>
      <c r="I293" s="202" t="str">
        <f t="shared" si="945"/>
        <v>1</v>
      </c>
      <c r="J293" s="202" t="str">
        <f t="shared" si="946"/>
        <v>1</v>
      </c>
      <c r="K293" s="202" t="str">
        <f t="shared" si="947"/>
        <v>1</v>
      </c>
      <c r="L293" s="202" t="str">
        <f t="shared" si="948"/>
        <v>1</v>
      </c>
      <c r="M293" s="209"/>
      <c r="N293" s="212"/>
      <c r="O293" s="191">
        <v>45358</v>
      </c>
      <c r="P293" s="201">
        <v>1</v>
      </c>
      <c r="Q293" s="201">
        <v>15.2</v>
      </c>
      <c r="R293" s="201">
        <v>6.3</v>
      </c>
      <c r="S293" s="201">
        <v>0.05</v>
      </c>
      <c r="T293" s="193">
        <f>(U293+V293+W293+X293)/4</f>
        <v>1.5</v>
      </c>
      <c r="U293" s="4" t="str">
        <f>IF(P293&lt;=3,"1",IF(P293&lt;5,"3",IF(P293&lt;=15,"6",IF(P293&gt;15,"10"))))</f>
        <v>1</v>
      </c>
      <c r="V293" s="4" t="str">
        <f>IF(Q293&lt;=20,"1",IF(Q293&lt;=49.9,"3",IF(Q293&lt;=100,"6",IF(Q293&gt;100,"10"))))</f>
        <v>1</v>
      </c>
      <c r="W293" s="4" t="str">
        <f>IF(R293&gt;=6.5,"1",IF(R293&gt;=4.6,"3",IF(R293&gt;=2,"6",IF(R293&gt;=0,"10"))))</f>
        <v>3</v>
      </c>
      <c r="X293" s="4" t="str">
        <f>IF(S293&lt;=0.5,"1",IF(S293&lt;1,"3",IF(S293&lt;=3,"6",IF(S293&gt;=3,"10"))))</f>
        <v>1</v>
      </c>
      <c r="Y293" s="209"/>
      <c r="Z293" s="212"/>
      <c r="AA293" s="191">
        <v>45358</v>
      </c>
      <c r="AB293" s="201">
        <v>4.4000000000000004</v>
      </c>
      <c r="AC293" s="201">
        <v>7</v>
      </c>
      <c r="AD293" s="201">
        <v>3.4</v>
      </c>
      <c r="AE293" s="201">
        <v>7.16</v>
      </c>
      <c r="AF293" s="70">
        <f t="shared" si="949"/>
        <v>5</v>
      </c>
      <c r="AG293" s="4" t="str">
        <f t="shared" si="950"/>
        <v>3</v>
      </c>
      <c r="AH293" s="4" t="str">
        <f t="shared" si="951"/>
        <v>1</v>
      </c>
      <c r="AI293" s="4" t="str">
        <f t="shared" si="952"/>
        <v>6</v>
      </c>
      <c r="AJ293" s="4" t="str">
        <f t="shared" si="953"/>
        <v>10</v>
      </c>
      <c r="AK293" s="209"/>
      <c r="AL293" s="212"/>
      <c r="AM293" s="191">
        <v>45358</v>
      </c>
      <c r="AN293" s="201">
        <v>8.1999999999999993</v>
      </c>
      <c r="AO293" s="201">
        <v>13.4</v>
      </c>
      <c r="AP293" s="201">
        <v>1.2</v>
      </c>
      <c r="AQ293" s="201">
        <v>11.8</v>
      </c>
      <c r="AR293" s="193">
        <f t="shared" si="954"/>
        <v>6.75</v>
      </c>
      <c r="AS293" s="4" t="str">
        <f>IF(AN293&lt;=3,"1",IF(AN293&lt;5,"3",IF(AN293&lt;=15,"6",IF(AN293&gt;15,"10"))))</f>
        <v>6</v>
      </c>
      <c r="AT293" s="4" t="str">
        <f>IF(AO293&lt;=20,"1",IF(AO293&lt;=49.9,"3",IF(AO293&lt;=100,"6",IF(AO293&gt;100,"10"))))</f>
        <v>1</v>
      </c>
      <c r="AU293" s="4" t="str">
        <f>IF(AP293&gt;=6.5,"1",IF(AP293&gt;=4.6,"3",IF(AP293&gt;=2,"6",IF(AP293&gt;=0,"10"))))</f>
        <v>10</v>
      </c>
      <c r="AV293" s="4" t="str">
        <f>IF(AQ293&lt;=0.5,"1",IF(AQ293&lt;1,"3",IF(AQ293&lt;=3,"6",IF(AQ293&gt;=3,"10"))))</f>
        <v>10</v>
      </c>
      <c r="AW293" s="209"/>
      <c r="AX293" s="212"/>
      <c r="AY293" s="191">
        <v>45358</v>
      </c>
      <c r="AZ293" s="201">
        <v>6.2</v>
      </c>
      <c r="BA293" s="201">
        <v>10.3</v>
      </c>
      <c r="BB293" s="201">
        <v>3.3</v>
      </c>
      <c r="BC293" s="201">
        <v>7.18</v>
      </c>
      <c r="BD293" s="193">
        <f t="shared" si="955"/>
        <v>5.75</v>
      </c>
      <c r="BE293" s="4" t="str">
        <f>IF(AZ293&lt;=3,"1",IF(AZ293&lt;5,"3",IF(AZ293&lt;=15,"6",IF(AZ293&gt;15,"10"))))</f>
        <v>6</v>
      </c>
      <c r="BF293" s="4" t="str">
        <f>IF(BA293&lt;=20,"1",IF(BA293&lt;=49.9,"3",IF(BA293&lt;=100,"6",IF(BA293&gt;100,"10"))))</f>
        <v>1</v>
      </c>
      <c r="BG293" s="4" t="str">
        <f>IF(BB293&gt;=6.5,"1",IF(BB293&gt;=4.6,"3",IF(BB293&gt;=2,"6",IF(BB293&gt;=0,"10"))))</f>
        <v>6</v>
      </c>
      <c r="BH293" s="4" t="str">
        <f>IF(BC293&lt;=0.5,"1",IF(BC293&lt;1,"3",IF(BC293&lt;=3,"6",IF(BC293&gt;=3,"10"))))</f>
        <v>10</v>
      </c>
      <c r="BI293" s="209"/>
      <c r="BJ293" s="212"/>
      <c r="BK293" s="191">
        <v>45358</v>
      </c>
      <c r="BL293" s="201">
        <v>2.9</v>
      </c>
      <c r="BM293" s="201">
        <v>23</v>
      </c>
      <c r="BN293" s="201">
        <v>2.8</v>
      </c>
      <c r="BO293" s="201">
        <v>5.38</v>
      </c>
      <c r="BP293" s="193">
        <f t="shared" si="956"/>
        <v>5</v>
      </c>
      <c r="BQ293" s="4" t="str">
        <f t="shared" si="957"/>
        <v>1</v>
      </c>
      <c r="BR293" s="4" t="str">
        <f t="shared" si="958"/>
        <v>3</v>
      </c>
      <c r="BS293" s="4" t="str">
        <f t="shared" si="959"/>
        <v>6</v>
      </c>
      <c r="BT293" s="4" t="str">
        <f t="shared" si="960"/>
        <v>10</v>
      </c>
      <c r="BU293" s="209"/>
      <c r="BV293" s="212"/>
      <c r="BW293" s="132">
        <v>45352</v>
      </c>
      <c r="BX293" s="158">
        <v>352</v>
      </c>
      <c r="BY293" s="159">
        <v>838</v>
      </c>
      <c r="BZ293" s="159">
        <v>7.7</v>
      </c>
      <c r="CA293" s="160">
        <v>39.299999999999997</v>
      </c>
      <c r="CB293" s="70">
        <f t="shared" si="961"/>
        <v>7.75</v>
      </c>
      <c r="CC293" s="4" t="str">
        <f t="shared" si="962"/>
        <v>10</v>
      </c>
      <c r="CD293" s="4" t="str">
        <f t="shared" si="963"/>
        <v>10</v>
      </c>
      <c r="CE293" s="4" t="str">
        <f t="shared" si="964"/>
        <v>1</v>
      </c>
      <c r="CF293" s="4" t="str">
        <f t="shared" si="965"/>
        <v>10</v>
      </c>
      <c r="CG293" s="209"/>
      <c r="CH293" s="212"/>
      <c r="CI293" s="132"/>
      <c r="CJ293" s="183" t="s">
        <v>30</v>
      </c>
      <c r="CK293" s="183" t="s">
        <v>30</v>
      </c>
      <c r="CL293" s="183" t="s">
        <v>30</v>
      </c>
      <c r="CM293" s="184" t="s">
        <v>30</v>
      </c>
      <c r="CN293" s="70" t="s">
        <v>30</v>
      </c>
      <c r="CO293" s="4" t="s">
        <v>30</v>
      </c>
      <c r="CP293" s="4" t="s">
        <v>30</v>
      </c>
      <c r="CQ293" s="4" t="s">
        <v>30</v>
      </c>
      <c r="CR293" s="4" t="s">
        <v>30</v>
      </c>
      <c r="CS293" s="209"/>
      <c r="CT293" s="212"/>
      <c r="CU293" s="132"/>
      <c r="CV293" s="183" t="s">
        <v>30</v>
      </c>
      <c r="CW293" s="183" t="s">
        <v>30</v>
      </c>
      <c r="CX293" s="183" t="s">
        <v>30</v>
      </c>
      <c r="CY293" s="184" t="s">
        <v>30</v>
      </c>
      <c r="CZ293" s="70" t="s">
        <v>30</v>
      </c>
      <c r="DA293" s="4" t="s">
        <v>30</v>
      </c>
      <c r="DB293" s="4" t="s">
        <v>30</v>
      </c>
      <c r="DC293" s="4" t="s">
        <v>30</v>
      </c>
      <c r="DD293" s="4" t="s">
        <v>30</v>
      </c>
      <c r="DE293" s="209"/>
      <c r="DF293" s="212"/>
      <c r="DG293" s="132"/>
      <c r="DH293" s="71" t="s">
        <v>33</v>
      </c>
      <c r="DI293" s="71" t="s">
        <v>33</v>
      </c>
      <c r="DJ293" s="71" t="s">
        <v>33</v>
      </c>
      <c r="DK293" s="71" t="s">
        <v>33</v>
      </c>
      <c r="DL293" s="70" t="s">
        <v>33</v>
      </c>
      <c r="DM293" s="70" t="s">
        <v>33</v>
      </c>
      <c r="DN293" s="70" t="s">
        <v>33</v>
      </c>
      <c r="DO293" s="70" t="s">
        <v>33</v>
      </c>
      <c r="DP293" s="70" t="s">
        <v>33</v>
      </c>
      <c r="DQ293" s="209"/>
      <c r="DR293" s="212"/>
      <c r="DS293" s="132"/>
      <c r="DT293" s="185" t="s">
        <v>30</v>
      </c>
      <c r="DU293" s="185" t="s">
        <v>30</v>
      </c>
      <c r="DV293" s="185" t="s">
        <v>30</v>
      </c>
      <c r="DW293" s="185" t="s">
        <v>30</v>
      </c>
      <c r="DX293" s="70" t="s">
        <v>30</v>
      </c>
      <c r="DY293" s="4" t="s">
        <v>30</v>
      </c>
      <c r="DZ293" s="4" t="s">
        <v>30</v>
      </c>
      <c r="EA293" s="4" t="s">
        <v>30</v>
      </c>
      <c r="EB293" s="4" t="s">
        <v>30</v>
      </c>
      <c r="EC293" s="209"/>
      <c r="ED293" s="212"/>
      <c r="EE293" s="132">
        <v>45352</v>
      </c>
      <c r="EF293" s="158">
        <v>11.6</v>
      </c>
      <c r="EG293" s="159">
        <v>3.6</v>
      </c>
      <c r="EH293" s="159">
        <v>7.8</v>
      </c>
      <c r="EI293" s="160">
        <v>5.76</v>
      </c>
      <c r="EJ293" s="70">
        <f t="shared" si="966"/>
        <v>4.5</v>
      </c>
      <c r="EK293" s="4" t="str">
        <f t="shared" si="967"/>
        <v>6</v>
      </c>
      <c r="EL293" s="4" t="str">
        <f t="shared" si="968"/>
        <v>1</v>
      </c>
      <c r="EM293" s="4" t="str">
        <f t="shared" si="969"/>
        <v>1</v>
      </c>
      <c r="EN293" s="4" t="str">
        <f t="shared" si="970"/>
        <v>10</v>
      </c>
      <c r="EO293" s="209"/>
      <c r="EP293" s="212"/>
      <c r="EQ293" s="132"/>
      <c r="ER293" s="114" t="s">
        <v>30</v>
      </c>
      <c r="ES293" s="114" t="s">
        <v>30</v>
      </c>
      <c r="ET293" s="114" t="s">
        <v>30</v>
      </c>
      <c r="EU293" s="114" t="s">
        <v>30</v>
      </c>
      <c r="EV293" s="70" t="s">
        <v>30</v>
      </c>
      <c r="EW293" s="4" t="s">
        <v>30</v>
      </c>
      <c r="EX293" s="4" t="s">
        <v>30</v>
      </c>
      <c r="EY293" s="4" t="s">
        <v>30</v>
      </c>
      <c r="EZ293" s="70" t="s">
        <v>30</v>
      </c>
      <c r="FA293" s="209"/>
      <c r="FB293" s="212"/>
      <c r="FC293" s="132"/>
      <c r="FD293" s="114" t="s">
        <v>30</v>
      </c>
      <c r="FE293" s="114" t="s">
        <v>30</v>
      </c>
      <c r="FF293" s="114" t="s">
        <v>30</v>
      </c>
      <c r="FG293" s="114" t="s">
        <v>30</v>
      </c>
      <c r="FH293" s="70" t="s">
        <v>30</v>
      </c>
      <c r="FI293" s="4" t="s">
        <v>30</v>
      </c>
      <c r="FJ293" s="4" t="s">
        <v>30</v>
      </c>
      <c r="FK293" s="4" t="s">
        <v>30</v>
      </c>
      <c r="FL293" s="70" t="s">
        <v>30</v>
      </c>
      <c r="FM293" s="209"/>
      <c r="FN293" s="212"/>
      <c r="FO293" s="132">
        <v>45352</v>
      </c>
      <c r="FP293" s="158">
        <v>27.5</v>
      </c>
      <c r="FQ293" s="159">
        <v>31.3</v>
      </c>
      <c r="FR293" s="159">
        <v>7.9</v>
      </c>
      <c r="FS293" s="160">
        <v>8.1300000000000008</v>
      </c>
      <c r="FT293" s="70">
        <f t="shared" si="971"/>
        <v>6</v>
      </c>
      <c r="FU293" s="4" t="str">
        <f t="shared" si="972"/>
        <v>10</v>
      </c>
      <c r="FV293" s="4" t="str">
        <f t="shared" si="973"/>
        <v>3</v>
      </c>
      <c r="FW293" s="4" t="str">
        <f t="shared" si="974"/>
        <v>1</v>
      </c>
      <c r="FX293" s="4" t="str">
        <f t="shared" si="975"/>
        <v>10</v>
      </c>
      <c r="FY293" s="209"/>
      <c r="FZ293" s="212"/>
      <c r="GA293" s="132"/>
      <c r="GB293" s="189" t="s">
        <v>33</v>
      </c>
      <c r="GC293" s="187" t="s">
        <v>30</v>
      </c>
      <c r="GD293" s="187" t="s">
        <v>30</v>
      </c>
      <c r="GE293" s="188" t="s">
        <v>30</v>
      </c>
      <c r="GF293" s="70" t="s">
        <v>30</v>
      </c>
      <c r="GG293" s="4" t="s">
        <v>30</v>
      </c>
      <c r="GH293" s="4" t="s">
        <v>30</v>
      </c>
      <c r="GI293" s="4" t="s">
        <v>30</v>
      </c>
      <c r="GJ293" s="4" t="s">
        <v>30</v>
      </c>
      <c r="GK293" s="209"/>
      <c r="GL293" s="212"/>
      <c r="GM293" s="132">
        <v>45352</v>
      </c>
      <c r="GN293" s="158">
        <v>41.6</v>
      </c>
      <c r="GO293" s="159">
        <v>10.5</v>
      </c>
      <c r="GP293" s="159">
        <v>8</v>
      </c>
      <c r="GQ293" s="160">
        <v>10</v>
      </c>
      <c r="GR293" s="70">
        <f t="shared" si="976"/>
        <v>5.5</v>
      </c>
      <c r="GS293" s="4" t="str">
        <f t="shared" si="977"/>
        <v>10</v>
      </c>
      <c r="GT293" s="4" t="str">
        <f t="shared" si="978"/>
        <v>1</v>
      </c>
      <c r="GU293" s="4" t="str">
        <f t="shared" si="979"/>
        <v>1</v>
      </c>
      <c r="GV293" s="4" t="str">
        <f t="shared" si="980"/>
        <v>10</v>
      </c>
      <c r="GW293" s="209"/>
      <c r="GX293" s="212"/>
      <c r="GY293" s="132">
        <v>45352</v>
      </c>
      <c r="GZ293" s="158">
        <v>22.6</v>
      </c>
      <c r="HA293" s="159">
        <v>8.1</v>
      </c>
      <c r="HB293" s="159">
        <v>6.8</v>
      </c>
      <c r="HC293" s="160">
        <v>10</v>
      </c>
      <c r="HD293" s="70">
        <f t="shared" si="981"/>
        <v>5.5</v>
      </c>
      <c r="HE293" s="4" t="str">
        <f t="shared" si="982"/>
        <v>10</v>
      </c>
      <c r="HF293" s="4" t="str">
        <f t="shared" si="983"/>
        <v>1</v>
      </c>
      <c r="HG293" s="4" t="str">
        <f t="shared" si="984"/>
        <v>1</v>
      </c>
      <c r="HH293" s="4" t="str">
        <f t="shared" si="985"/>
        <v>10</v>
      </c>
      <c r="HI293" s="209"/>
      <c r="HJ293" s="212"/>
      <c r="HK293" s="132">
        <v>45352</v>
      </c>
      <c r="HL293" s="158">
        <v>15.6</v>
      </c>
      <c r="HM293" s="159">
        <v>2.9</v>
      </c>
      <c r="HN293" s="159">
        <v>7.4</v>
      </c>
      <c r="HO293" s="160">
        <v>6.92</v>
      </c>
      <c r="HP293" s="70">
        <f t="shared" si="986"/>
        <v>5.5</v>
      </c>
      <c r="HQ293" s="4" t="str">
        <f t="shared" si="987"/>
        <v>10</v>
      </c>
      <c r="HR293" s="4" t="str">
        <f t="shared" si="988"/>
        <v>1</v>
      </c>
      <c r="HS293" s="4" t="str">
        <f t="shared" si="989"/>
        <v>1</v>
      </c>
      <c r="HT293" s="4" t="str">
        <f t="shared" si="990"/>
        <v>10</v>
      </c>
    </row>
    <row r="294" spans="1:228" x14ac:dyDescent="0.25">
      <c r="A294" s="209"/>
      <c r="B294" s="212"/>
      <c r="C294" s="157">
        <v>45391</v>
      </c>
      <c r="D294" s="201">
        <v>1</v>
      </c>
      <c r="E294" s="201">
        <v>13.8</v>
      </c>
      <c r="F294" s="201">
        <v>5.8</v>
      </c>
      <c r="G294" s="201">
        <v>0.02</v>
      </c>
      <c r="H294" s="203">
        <f t="shared" ref="H294" si="991">(I294+J294+K294+L294)/4</f>
        <v>1.5</v>
      </c>
      <c r="I294" s="202" t="str">
        <f t="shared" ref="I294" si="992">IF(D294&lt;=3,"1",IF(D294&lt;5,"3",IF(D294&lt;=15,"6",IF(D294&gt;15,"10"))))</f>
        <v>1</v>
      </c>
      <c r="J294" s="202" t="str">
        <f t="shared" ref="J294" si="993">IF(E294&lt;=20,"1",IF(E294&lt;=49.9,"3",IF(E294&lt;=100,"6",IF(E294&gt;100,"10"))))</f>
        <v>1</v>
      </c>
      <c r="K294" s="202" t="str">
        <f t="shared" ref="K294" si="994">IF(F294&gt;=6.5,"1",IF(F294&gt;=4.6,"3",IF(F294&gt;=2,"6",IF(F294&gt;=0,"10"))))</f>
        <v>3</v>
      </c>
      <c r="L294" s="202" t="str">
        <f t="shared" ref="L294" si="995">IF(G294&lt;=0.5,"1",IF(G294&lt;1,"3",IF(G294&lt;=3,"6",IF(G294&gt;=3,"10"))))</f>
        <v>1</v>
      </c>
      <c r="M294" s="209"/>
      <c r="N294" s="212"/>
      <c r="O294" s="157">
        <v>45391</v>
      </c>
      <c r="P294" s="158">
        <v>1.8</v>
      </c>
      <c r="Q294" s="159">
        <v>44.2</v>
      </c>
      <c r="R294" s="159">
        <v>5.0999999999999996</v>
      </c>
      <c r="S294" s="159">
        <v>0.04</v>
      </c>
      <c r="T294" s="70">
        <f t="shared" ref="T294:T302" si="996">(U294+V294+W294+X294)/4</f>
        <v>2</v>
      </c>
      <c r="U294" s="4" t="str">
        <f t="shared" ref="U294:U302" si="997">IF(P294&lt;=3,"1",IF(P294&lt;5,"3",IF(P294&lt;=15,"6",IF(P294&gt;15,"10"))))</f>
        <v>1</v>
      </c>
      <c r="V294" s="4" t="str">
        <f t="shared" ref="V294:V302" si="998">IF(Q294&lt;=20,"1",IF(Q294&lt;=49.9,"3",IF(Q294&lt;=100,"6",IF(Q294&gt;100,"10"))))</f>
        <v>3</v>
      </c>
      <c r="W294" s="4" t="str">
        <f t="shared" ref="W294:W302" si="999">IF(R294&gt;=6.5,"1",IF(R294&gt;=4.6,"3",IF(R294&gt;=2,"6",IF(R294&gt;=0,"10"))))</f>
        <v>3</v>
      </c>
      <c r="X294" s="4" t="str">
        <f t="shared" ref="X294:X302" si="1000">IF(S294&lt;=0.5,"1",IF(S294&lt;1,"3",IF(S294&lt;=3,"6",IF(S294&gt;=3,"10"))))</f>
        <v>1</v>
      </c>
      <c r="Y294" s="209"/>
      <c r="Z294" s="212"/>
      <c r="AA294" s="157">
        <v>45391</v>
      </c>
      <c r="AB294" s="158">
        <v>5.6</v>
      </c>
      <c r="AC294" s="159">
        <v>25.3</v>
      </c>
      <c r="AD294" s="159">
        <v>6.2</v>
      </c>
      <c r="AE294" s="159">
        <v>7.54</v>
      </c>
      <c r="AF294" s="70">
        <f t="shared" ref="AF294:AF296" si="1001">(AG294+AH294+AI294+AJ294)/4</f>
        <v>5.5</v>
      </c>
      <c r="AG294" s="4" t="str">
        <f t="shared" ref="AG294:AG296" si="1002">IF(AB294&lt;=3,"1",IF(AB294&lt;5,"3",IF(AB294&lt;=15,"6",IF(AB294&gt;15,"10"))))</f>
        <v>6</v>
      </c>
      <c r="AH294" s="4" t="str">
        <f t="shared" ref="AH294:AH296" si="1003">IF(AC294&lt;=20,"1",IF(AC294&lt;=49.9,"3",IF(AC294&lt;=100,"6",IF(AC294&gt;100,"10"))))</f>
        <v>3</v>
      </c>
      <c r="AI294" s="4" t="str">
        <f t="shared" ref="AI294:AI296" si="1004">IF(AD294&gt;=6.5,"1",IF(AD294&gt;=4.6,"3",IF(AD294&gt;=2,"6",IF(AD294&gt;=0,"10"))))</f>
        <v>3</v>
      </c>
      <c r="AJ294" s="4" t="str">
        <f t="shared" ref="AJ294:AJ296" si="1005">IF(AE294&lt;=0.5,"1",IF(AE294&lt;1,"3",IF(AE294&lt;=3,"6",IF(AE294&gt;=3,"10"))))</f>
        <v>10</v>
      </c>
      <c r="AK294" s="209"/>
      <c r="AL294" s="212"/>
      <c r="AM294" s="157">
        <v>45391</v>
      </c>
      <c r="AN294" s="158">
        <v>7.1</v>
      </c>
      <c r="AO294" s="159">
        <v>18.5</v>
      </c>
      <c r="AP294" s="159">
        <v>3.4</v>
      </c>
      <c r="AQ294" s="159">
        <v>10.8</v>
      </c>
      <c r="AR294" s="70">
        <f t="shared" ref="AR294:AR299" si="1006">(AS294+AT294+AU294+AV294)/4</f>
        <v>5.75</v>
      </c>
      <c r="AS294" s="4" t="str">
        <f t="shared" ref="AS294:AS302" si="1007">IF(AN294&lt;=3,"1",IF(AN294&lt;5,"3",IF(AN294&lt;=15,"6",IF(AN294&gt;15,"10"))))</f>
        <v>6</v>
      </c>
      <c r="AT294" s="4" t="str">
        <f t="shared" ref="AT294:AT302" si="1008">IF(AO294&lt;=20,"1",IF(AO294&lt;=49.9,"3",IF(AO294&lt;=100,"6",IF(AO294&gt;100,"10"))))</f>
        <v>1</v>
      </c>
      <c r="AU294" s="4" t="str">
        <f t="shared" ref="AU294:AU302" si="1009">IF(AP294&gt;=6.5,"1",IF(AP294&gt;=4.6,"3",IF(AP294&gt;=2,"6",IF(AP294&gt;=0,"10"))))</f>
        <v>6</v>
      </c>
      <c r="AV294" s="4" t="str">
        <f t="shared" ref="AV294:AV302" si="1010">IF(AQ294&lt;=0.5,"1",IF(AQ294&lt;1,"3",IF(AQ294&lt;=3,"6",IF(AQ294&gt;=3,"10"))))</f>
        <v>10</v>
      </c>
      <c r="AW294" s="209"/>
      <c r="AX294" s="212"/>
      <c r="AY294" s="157">
        <v>45391</v>
      </c>
      <c r="AZ294" s="158">
        <v>5</v>
      </c>
      <c r="BA294" s="159">
        <v>41.8</v>
      </c>
      <c r="BB294" s="159">
        <v>4.5</v>
      </c>
      <c r="BC294" s="159">
        <v>6.41</v>
      </c>
      <c r="BD294" s="70">
        <f t="shared" ref="BD294:BD299" si="1011">(BE294+BF294+BG294+BH294)/4</f>
        <v>6.25</v>
      </c>
      <c r="BE294" s="4" t="str">
        <f t="shared" ref="BE294:BE302" si="1012">IF(AZ294&lt;=3,"1",IF(AZ294&lt;5,"3",IF(AZ294&lt;=15,"6",IF(AZ294&gt;15,"10"))))</f>
        <v>6</v>
      </c>
      <c r="BF294" s="4" t="str">
        <f t="shared" ref="BF294:BF302" si="1013">IF(BA294&lt;=20,"1",IF(BA294&lt;=49.9,"3",IF(BA294&lt;=100,"6",IF(BA294&gt;100,"10"))))</f>
        <v>3</v>
      </c>
      <c r="BG294" s="4" t="str">
        <f t="shared" ref="BG294:BG302" si="1014">IF(BB294&gt;=6.5,"1",IF(BB294&gt;=4.6,"3",IF(BB294&gt;=2,"6",IF(BB294&gt;=0,"10"))))</f>
        <v>6</v>
      </c>
      <c r="BH294" s="4" t="str">
        <f t="shared" ref="BH294:BH302" si="1015">IF(BC294&lt;=0.5,"1",IF(BC294&lt;1,"3",IF(BC294&lt;=3,"6",IF(BC294&gt;=3,"10"))))</f>
        <v>10</v>
      </c>
      <c r="BI294" s="209"/>
      <c r="BJ294" s="212"/>
      <c r="BK294" s="157">
        <v>45391</v>
      </c>
      <c r="BL294" s="158">
        <v>9.9</v>
      </c>
      <c r="BM294" s="159">
        <v>17</v>
      </c>
      <c r="BN294" s="159">
        <v>2.2000000000000002</v>
      </c>
      <c r="BO294" s="159">
        <v>4.5599999999999996</v>
      </c>
      <c r="BP294" s="70">
        <f t="shared" ref="BP294:BP302" si="1016">(BQ294+BR294+BS294+BT294)/4</f>
        <v>5.75</v>
      </c>
      <c r="BQ294" s="4" t="str">
        <f t="shared" ref="BQ294:BQ302" si="1017">IF(BL294&lt;=3,"1",IF(BL294&lt;5,"3",IF(BL294&lt;=15,"6",IF(BL294&gt;15,"10"))))</f>
        <v>6</v>
      </c>
      <c r="BR294" s="4" t="str">
        <f t="shared" ref="BR294:BR302" si="1018">IF(BM294&lt;=20,"1",IF(BM294&lt;=49.9,"3",IF(BM294&lt;=100,"6",IF(BM294&gt;100,"10"))))</f>
        <v>1</v>
      </c>
      <c r="BS294" s="4" t="str">
        <f t="shared" ref="BS294:BS302" si="1019">IF(BN294&gt;=6.5,"1",IF(BN294&gt;=4.6,"3",IF(BN294&gt;=2,"6",IF(BN294&gt;=0,"10"))))</f>
        <v>6</v>
      </c>
      <c r="BT294" s="4" t="str">
        <f t="shared" ref="BT294:BT302" si="1020">IF(BO294&lt;=0.5,"1",IF(BO294&lt;1,"3",IF(BO294&lt;=3,"6",IF(BO294&gt;=3,"10"))))</f>
        <v>10</v>
      </c>
      <c r="BU294" s="209"/>
      <c r="BV294" s="212"/>
      <c r="BW294" s="157">
        <v>45390</v>
      </c>
      <c r="BX294" s="158">
        <v>13.4</v>
      </c>
      <c r="BY294" s="159">
        <v>2.5</v>
      </c>
      <c r="BZ294" s="159">
        <v>6.6</v>
      </c>
      <c r="CA294" s="159">
        <v>5.3</v>
      </c>
      <c r="CB294" s="70">
        <f t="shared" si="961"/>
        <v>4.5</v>
      </c>
      <c r="CC294" s="4" t="str">
        <f t="shared" si="962"/>
        <v>6</v>
      </c>
      <c r="CD294" s="4" t="str">
        <f t="shared" si="963"/>
        <v>1</v>
      </c>
      <c r="CE294" s="4" t="str">
        <f t="shared" si="964"/>
        <v>1</v>
      </c>
      <c r="CF294" s="4" t="str">
        <f t="shared" si="965"/>
        <v>10</v>
      </c>
      <c r="CG294" s="209"/>
      <c r="CH294" s="212"/>
      <c r="CI294" s="157"/>
      <c r="CJ294" s="183" t="s">
        <v>30</v>
      </c>
      <c r="CK294" s="183" t="s">
        <v>30</v>
      </c>
      <c r="CL294" s="183" t="s">
        <v>30</v>
      </c>
      <c r="CM294" s="184" t="s">
        <v>30</v>
      </c>
      <c r="CN294" s="70" t="s">
        <v>30</v>
      </c>
      <c r="CO294" s="4" t="s">
        <v>30</v>
      </c>
      <c r="CP294" s="4" t="s">
        <v>30</v>
      </c>
      <c r="CQ294" s="4" t="s">
        <v>30</v>
      </c>
      <c r="CR294" s="4" t="s">
        <v>30</v>
      </c>
      <c r="CS294" s="209"/>
      <c r="CT294" s="212"/>
      <c r="CU294" s="157"/>
      <c r="CV294" s="183" t="s">
        <v>30</v>
      </c>
      <c r="CW294" s="183" t="s">
        <v>30</v>
      </c>
      <c r="CX294" s="183" t="s">
        <v>30</v>
      </c>
      <c r="CY294" s="184" t="s">
        <v>30</v>
      </c>
      <c r="CZ294" s="70" t="s">
        <v>30</v>
      </c>
      <c r="DA294" s="4" t="s">
        <v>30</v>
      </c>
      <c r="DB294" s="4" t="s">
        <v>30</v>
      </c>
      <c r="DC294" s="4" t="s">
        <v>30</v>
      </c>
      <c r="DD294" s="4" t="s">
        <v>30</v>
      </c>
      <c r="DE294" s="209"/>
      <c r="DF294" s="212"/>
      <c r="DG294" s="157"/>
      <c r="DH294" s="71" t="s">
        <v>33</v>
      </c>
      <c r="DI294" s="71" t="s">
        <v>33</v>
      </c>
      <c r="DJ294" s="71" t="s">
        <v>33</v>
      </c>
      <c r="DK294" s="71" t="s">
        <v>33</v>
      </c>
      <c r="DL294" s="70" t="s">
        <v>33</v>
      </c>
      <c r="DM294" s="70" t="s">
        <v>33</v>
      </c>
      <c r="DN294" s="70" t="s">
        <v>33</v>
      </c>
      <c r="DO294" s="70" t="s">
        <v>33</v>
      </c>
      <c r="DP294" s="70" t="s">
        <v>33</v>
      </c>
      <c r="DQ294" s="209"/>
      <c r="DR294" s="212"/>
      <c r="DS294" s="157"/>
      <c r="DT294" s="185" t="s">
        <v>30</v>
      </c>
      <c r="DU294" s="185" t="s">
        <v>30</v>
      </c>
      <c r="DV294" s="185" t="s">
        <v>30</v>
      </c>
      <c r="DW294" s="185" t="s">
        <v>30</v>
      </c>
      <c r="DX294" s="70" t="s">
        <v>30</v>
      </c>
      <c r="DY294" s="4" t="s">
        <v>30</v>
      </c>
      <c r="DZ294" s="4" t="s">
        <v>30</v>
      </c>
      <c r="EA294" s="4" t="s">
        <v>30</v>
      </c>
      <c r="EB294" s="4" t="s">
        <v>30</v>
      </c>
      <c r="EC294" s="209"/>
      <c r="ED294" s="212"/>
      <c r="EE294" s="157"/>
      <c r="EF294" s="291" t="s">
        <v>84</v>
      </c>
      <c r="EG294" s="291" t="s">
        <v>84</v>
      </c>
      <c r="EH294" s="291" t="s">
        <v>84</v>
      </c>
      <c r="EI294" s="291" t="s">
        <v>84</v>
      </c>
      <c r="EJ294" s="70" t="s">
        <v>30</v>
      </c>
      <c r="EK294" s="70" t="s">
        <v>30</v>
      </c>
      <c r="EL294" s="70" t="s">
        <v>30</v>
      </c>
      <c r="EM294" s="70" t="s">
        <v>30</v>
      </c>
      <c r="EN294" s="70" t="s">
        <v>30</v>
      </c>
      <c r="EO294" s="209"/>
      <c r="EP294" s="212"/>
      <c r="EQ294" s="157"/>
      <c r="ER294" s="114" t="s">
        <v>30</v>
      </c>
      <c r="ES294" s="114" t="s">
        <v>30</v>
      </c>
      <c r="ET294" s="114" t="s">
        <v>30</v>
      </c>
      <c r="EU294" s="114" t="s">
        <v>30</v>
      </c>
      <c r="EV294" s="70" t="s">
        <v>30</v>
      </c>
      <c r="EW294" s="4" t="s">
        <v>30</v>
      </c>
      <c r="EX294" s="4" t="s">
        <v>30</v>
      </c>
      <c r="EY294" s="4" t="s">
        <v>30</v>
      </c>
      <c r="EZ294" s="70" t="s">
        <v>30</v>
      </c>
      <c r="FA294" s="209"/>
      <c r="FB294" s="212"/>
      <c r="FC294" s="157"/>
      <c r="FD294" s="114" t="s">
        <v>30</v>
      </c>
      <c r="FE294" s="114" t="s">
        <v>30</v>
      </c>
      <c r="FF294" s="114" t="s">
        <v>30</v>
      </c>
      <c r="FG294" s="114" t="s">
        <v>30</v>
      </c>
      <c r="FH294" s="70" t="s">
        <v>30</v>
      </c>
      <c r="FI294" s="4" t="s">
        <v>30</v>
      </c>
      <c r="FJ294" s="4" t="s">
        <v>30</v>
      </c>
      <c r="FK294" s="4" t="s">
        <v>30</v>
      </c>
      <c r="FL294" s="70" t="s">
        <v>30</v>
      </c>
      <c r="FM294" s="209"/>
      <c r="FN294" s="212"/>
      <c r="FO294" s="157">
        <v>45390</v>
      </c>
      <c r="FP294" s="158">
        <v>68.099999999999994</v>
      </c>
      <c r="FQ294" s="159">
        <v>19.5</v>
      </c>
      <c r="FR294" s="159">
        <v>6.2</v>
      </c>
      <c r="FS294" s="159">
        <v>6.74</v>
      </c>
      <c r="FT294" s="70">
        <f t="shared" si="971"/>
        <v>6</v>
      </c>
      <c r="FU294" s="4" t="str">
        <f t="shared" si="972"/>
        <v>10</v>
      </c>
      <c r="FV294" s="4" t="str">
        <f t="shared" si="973"/>
        <v>1</v>
      </c>
      <c r="FW294" s="4" t="str">
        <f t="shared" si="974"/>
        <v>3</v>
      </c>
      <c r="FX294" s="4" t="str">
        <f t="shared" si="975"/>
        <v>10</v>
      </c>
      <c r="FY294" s="209"/>
      <c r="FZ294" s="212"/>
      <c r="GA294" s="157"/>
      <c r="GB294" s="189" t="s">
        <v>33</v>
      </c>
      <c r="GC294" s="187" t="s">
        <v>30</v>
      </c>
      <c r="GD294" s="187" t="s">
        <v>30</v>
      </c>
      <c r="GE294" s="188" t="s">
        <v>30</v>
      </c>
      <c r="GF294" s="70" t="s">
        <v>30</v>
      </c>
      <c r="GG294" s="4" t="s">
        <v>30</v>
      </c>
      <c r="GH294" s="4" t="s">
        <v>30</v>
      </c>
      <c r="GI294" s="4" t="s">
        <v>30</v>
      </c>
      <c r="GJ294" s="4" t="s">
        <v>30</v>
      </c>
      <c r="GK294" s="209"/>
      <c r="GL294" s="212"/>
      <c r="GM294" s="157">
        <v>45390</v>
      </c>
      <c r="GN294" s="158">
        <v>95.4</v>
      </c>
      <c r="GO294" s="159">
        <v>17.2</v>
      </c>
      <c r="GP294" s="159">
        <v>6</v>
      </c>
      <c r="GQ294" s="159">
        <v>14.1</v>
      </c>
      <c r="GR294" s="70">
        <f t="shared" si="976"/>
        <v>6</v>
      </c>
      <c r="GS294" s="4" t="str">
        <f t="shared" si="977"/>
        <v>10</v>
      </c>
      <c r="GT294" s="4" t="str">
        <f t="shared" si="978"/>
        <v>1</v>
      </c>
      <c r="GU294" s="4" t="str">
        <f t="shared" si="979"/>
        <v>3</v>
      </c>
      <c r="GV294" s="4" t="str">
        <f t="shared" si="980"/>
        <v>10</v>
      </c>
      <c r="GW294" s="209"/>
      <c r="GX294" s="212"/>
      <c r="GY294" s="157">
        <v>45390</v>
      </c>
      <c r="GZ294" s="158">
        <v>67.2</v>
      </c>
      <c r="HA294" s="159">
        <v>11.2</v>
      </c>
      <c r="HB294" s="159">
        <v>5.2</v>
      </c>
      <c r="HC294" s="159">
        <v>20.2</v>
      </c>
      <c r="HD294" s="70">
        <f t="shared" si="981"/>
        <v>6</v>
      </c>
      <c r="HE294" s="4" t="str">
        <f t="shared" si="982"/>
        <v>10</v>
      </c>
      <c r="HF294" s="4" t="str">
        <f t="shared" si="983"/>
        <v>1</v>
      </c>
      <c r="HG294" s="4" t="str">
        <f t="shared" si="984"/>
        <v>3</v>
      </c>
      <c r="HH294" s="4" t="str">
        <f t="shared" si="985"/>
        <v>10</v>
      </c>
      <c r="HI294" s="209"/>
      <c r="HJ294" s="212"/>
      <c r="HK294" s="157">
        <v>45390</v>
      </c>
      <c r="HL294" s="158">
        <v>64.8</v>
      </c>
      <c r="HM294" s="159">
        <v>9.1999999999999993</v>
      </c>
      <c r="HN294" s="159">
        <v>6.4</v>
      </c>
      <c r="HO294" s="159">
        <v>30.2</v>
      </c>
      <c r="HP294" s="70">
        <f t="shared" si="986"/>
        <v>6</v>
      </c>
      <c r="HQ294" s="4" t="str">
        <f t="shared" si="987"/>
        <v>10</v>
      </c>
      <c r="HR294" s="4" t="str">
        <f t="shared" si="988"/>
        <v>1</v>
      </c>
      <c r="HS294" s="4" t="str">
        <f t="shared" si="989"/>
        <v>3</v>
      </c>
      <c r="HT294" s="4" t="str">
        <f t="shared" si="990"/>
        <v>10</v>
      </c>
    </row>
    <row r="295" spans="1:228" x14ac:dyDescent="0.25">
      <c r="A295" s="209"/>
      <c r="B295" s="212"/>
      <c r="C295" s="157"/>
      <c r="D295" s="158"/>
      <c r="E295" s="159"/>
      <c r="F295" s="159"/>
      <c r="G295" s="159"/>
      <c r="H295" s="70">
        <f t="shared" ref="H295:H302" si="1021">(I295+J295+K295+L295)/4</f>
        <v>3.25</v>
      </c>
      <c r="I295" s="4" t="str">
        <f t="shared" ref="I295:I302" si="1022">IF(D295&lt;=3,"1",IF(D295&lt;5,"3",IF(D295&lt;=15,"6",IF(D295&gt;15,"10"))))</f>
        <v>1</v>
      </c>
      <c r="J295" s="4" t="str">
        <f t="shared" ref="J295:J302" si="1023">IF(E295&lt;=20,"1",IF(E295&lt;=49.9,"3",IF(E295&lt;=100,"6",IF(E295&gt;100,"10"))))</f>
        <v>1</v>
      </c>
      <c r="K295" s="4" t="str">
        <f t="shared" ref="K295:K302" si="1024">IF(F295&gt;=6.5,"1",IF(F295&gt;=4.6,"3",IF(F295&gt;=2,"6",IF(F295&gt;=0,"10"))))</f>
        <v>10</v>
      </c>
      <c r="L295" s="4" t="str">
        <f t="shared" ref="L295:L302" si="1025">IF(G295&lt;=0.5,"1",IF(G295&lt;1,"3",IF(G295&lt;=3,"6",IF(G295&gt;=3,"10"))))</f>
        <v>1</v>
      </c>
      <c r="M295" s="209"/>
      <c r="N295" s="212"/>
      <c r="O295" s="157"/>
      <c r="P295" s="158"/>
      <c r="Q295" s="159"/>
      <c r="R295" s="159"/>
      <c r="S295" s="159"/>
      <c r="T295" s="70">
        <f t="shared" si="996"/>
        <v>3.25</v>
      </c>
      <c r="U295" s="4" t="str">
        <f t="shared" si="997"/>
        <v>1</v>
      </c>
      <c r="V295" s="4" t="str">
        <f t="shared" si="998"/>
        <v>1</v>
      </c>
      <c r="W295" s="4" t="str">
        <f t="shared" si="999"/>
        <v>10</v>
      </c>
      <c r="X295" s="4" t="str">
        <f t="shared" si="1000"/>
        <v>1</v>
      </c>
      <c r="Y295" s="209"/>
      <c r="Z295" s="212"/>
      <c r="AA295" s="157"/>
      <c r="AB295" s="158"/>
      <c r="AC295" s="159"/>
      <c r="AD295" s="159"/>
      <c r="AE295" s="159"/>
      <c r="AF295" s="70">
        <f t="shared" si="1001"/>
        <v>3.25</v>
      </c>
      <c r="AG295" s="4" t="str">
        <f t="shared" si="1002"/>
        <v>1</v>
      </c>
      <c r="AH295" s="4" t="str">
        <f t="shared" si="1003"/>
        <v>1</v>
      </c>
      <c r="AI295" s="4" t="str">
        <f t="shared" si="1004"/>
        <v>10</v>
      </c>
      <c r="AJ295" s="4" t="str">
        <f t="shared" si="1005"/>
        <v>1</v>
      </c>
      <c r="AK295" s="209"/>
      <c r="AL295" s="212"/>
      <c r="AM295" s="157"/>
      <c r="AN295" s="158"/>
      <c r="AO295" s="159"/>
      <c r="AP295" s="159"/>
      <c r="AQ295" s="159"/>
      <c r="AR295" s="70">
        <f t="shared" si="1006"/>
        <v>3.25</v>
      </c>
      <c r="AS295" s="4" t="str">
        <f t="shared" si="1007"/>
        <v>1</v>
      </c>
      <c r="AT295" s="4" t="str">
        <f t="shared" si="1008"/>
        <v>1</v>
      </c>
      <c r="AU295" s="4" t="str">
        <f t="shared" si="1009"/>
        <v>10</v>
      </c>
      <c r="AV295" s="4" t="str">
        <f t="shared" si="1010"/>
        <v>1</v>
      </c>
      <c r="AW295" s="209"/>
      <c r="AX295" s="212"/>
      <c r="AY295" s="157"/>
      <c r="AZ295" s="158"/>
      <c r="BA295" s="159"/>
      <c r="BB295" s="159"/>
      <c r="BC295" s="159"/>
      <c r="BD295" s="70">
        <f t="shared" si="1011"/>
        <v>3.25</v>
      </c>
      <c r="BE295" s="4" t="str">
        <f t="shared" si="1012"/>
        <v>1</v>
      </c>
      <c r="BF295" s="4" t="str">
        <f t="shared" si="1013"/>
        <v>1</v>
      </c>
      <c r="BG295" s="4" t="str">
        <f t="shared" si="1014"/>
        <v>10</v>
      </c>
      <c r="BH295" s="4" t="str">
        <f t="shared" si="1015"/>
        <v>1</v>
      </c>
      <c r="BI295" s="209"/>
      <c r="BJ295" s="212"/>
      <c r="BK295" s="157"/>
      <c r="BL295" s="158"/>
      <c r="BM295" s="159"/>
      <c r="BN295" s="159"/>
      <c r="BO295" s="159"/>
      <c r="BP295" s="70">
        <f t="shared" si="1016"/>
        <v>3.25</v>
      </c>
      <c r="BQ295" s="4" t="str">
        <f t="shared" si="1017"/>
        <v>1</v>
      </c>
      <c r="BR295" s="4" t="str">
        <f t="shared" si="1018"/>
        <v>1</v>
      </c>
      <c r="BS295" s="4" t="str">
        <f t="shared" si="1019"/>
        <v>10</v>
      </c>
      <c r="BT295" s="4" t="str">
        <f t="shared" si="1020"/>
        <v>1</v>
      </c>
      <c r="BU295" s="209"/>
      <c r="BV295" s="212"/>
      <c r="BW295" s="157"/>
      <c r="BX295" s="158"/>
      <c r="BY295" s="159"/>
      <c r="BZ295" s="159"/>
      <c r="CA295" s="159"/>
      <c r="CB295" s="70">
        <f t="shared" si="961"/>
        <v>3.25</v>
      </c>
      <c r="CC295" s="4" t="str">
        <f t="shared" si="962"/>
        <v>1</v>
      </c>
      <c r="CD295" s="4" t="str">
        <f t="shared" si="963"/>
        <v>1</v>
      </c>
      <c r="CE295" s="4" t="str">
        <f t="shared" si="964"/>
        <v>10</v>
      </c>
      <c r="CF295" s="4" t="str">
        <f t="shared" si="965"/>
        <v>1</v>
      </c>
      <c r="CG295" s="209"/>
      <c r="CH295" s="212"/>
      <c r="CI295" s="157"/>
      <c r="CJ295" s="183" t="s">
        <v>30</v>
      </c>
      <c r="CK295" s="183" t="s">
        <v>30</v>
      </c>
      <c r="CL295" s="183" t="s">
        <v>30</v>
      </c>
      <c r="CM295" s="184" t="s">
        <v>30</v>
      </c>
      <c r="CN295" s="70" t="s">
        <v>30</v>
      </c>
      <c r="CO295" s="4" t="s">
        <v>30</v>
      </c>
      <c r="CP295" s="4" t="s">
        <v>30</v>
      </c>
      <c r="CQ295" s="4" t="s">
        <v>30</v>
      </c>
      <c r="CR295" s="4" t="s">
        <v>30</v>
      </c>
      <c r="CS295" s="209"/>
      <c r="CT295" s="212"/>
      <c r="CU295" s="157"/>
      <c r="CV295" s="183" t="s">
        <v>30</v>
      </c>
      <c r="CW295" s="183" t="s">
        <v>30</v>
      </c>
      <c r="CX295" s="183" t="s">
        <v>30</v>
      </c>
      <c r="CY295" s="184" t="s">
        <v>30</v>
      </c>
      <c r="CZ295" s="70" t="s">
        <v>30</v>
      </c>
      <c r="DA295" s="4" t="s">
        <v>30</v>
      </c>
      <c r="DB295" s="4" t="s">
        <v>30</v>
      </c>
      <c r="DC295" s="4" t="s">
        <v>30</v>
      </c>
      <c r="DD295" s="4" t="s">
        <v>30</v>
      </c>
      <c r="DE295" s="209"/>
      <c r="DF295" s="212"/>
      <c r="DG295" s="157"/>
      <c r="DH295" s="183" t="s">
        <v>30</v>
      </c>
      <c r="DI295" s="183" t="s">
        <v>30</v>
      </c>
      <c r="DJ295" s="183" t="s">
        <v>30</v>
      </c>
      <c r="DK295" s="184" t="s">
        <v>30</v>
      </c>
      <c r="DL295" s="70" t="s">
        <v>30</v>
      </c>
      <c r="DM295" s="4" t="s">
        <v>30</v>
      </c>
      <c r="DN295" s="4" t="s">
        <v>30</v>
      </c>
      <c r="DO295" s="4" t="s">
        <v>30</v>
      </c>
      <c r="DP295" s="4" t="s">
        <v>30</v>
      </c>
      <c r="DQ295" s="209"/>
      <c r="DR295" s="212"/>
      <c r="DS295" s="157"/>
      <c r="DT295" s="183" t="s">
        <v>30</v>
      </c>
      <c r="DU295" s="183" t="s">
        <v>30</v>
      </c>
      <c r="DV295" s="183" t="s">
        <v>30</v>
      </c>
      <c r="DW295" s="184" t="s">
        <v>30</v>
      </c>
      <c r="DX295" s="70" t="s">
        <v>30</v>
      </c>
      <c r="DY295" s="4" t="s">
        <v>30</v>
      </c>
      <c r="DZ295" s="4" t="s">
        <v>30</v>
      </c>
      <c r="EA295" s="4" t="s">
        <v>30</v>
      </c>
      <c r="EB295" s="4" t="s">
        <v>30</v>
      </c>
      <c r="EC295" s="209"/>
      <c r="ED295" s="212"/>
      <c r="EE295" s="157"/>
      <c r="EF295" s="158"/>
      <c r="EG295" s="159"/>
      <c r="EH295" s="159"/>
      <c r="EI295" s="159"/>
      <c r="EJ295" s="70">
        <f t="shared" si="966"/>
        <v>3.25</v>
      </c>
      <c r="EK295" s="4" t="str">
        <f t="shared" si="967"/>
        <v>1</v>
      </c>
      <c r="EL295" s="4" t="str">
        <f t="shared" si="968"/>
        <v>1</v>
      </c>
      <c r="EM295" s="4" t="str">
        <f t="shared" si="969"/>
        <v>10</v>
      </c>
      <c r="EN295" s="4" t="str">
        <f t="shared" si="970"/>
        <v>1</v>
      </c>
      <c r="EO295" s="209"/>
      <c r="EP295" s="212"/>
      <c r="EQ295" s="157"/>
      <c r="ER295" s="183" t="s">
        <v>30</v>
      </c>
      <c r="ES295" s="183" t="s">
        <v>30</v>
      </c>
      <c r="ET295" s="183" t="s">
        <v>30</v>
      </c>
      <c r="EU295" s="184" t="s">
        <v>30</v>
      </c>
      <c r="EV295" s="70" t="s">
        <v>30</v>
      </c>
      <c r="EW295" s="4" t="s">
        <v>30</v>
      </c>
      <c r="EX295" s="4" t="s">
        <v>30</v>
      </c>
      <c r="EY295" s="4" t="s">
        <v>30</v>
      </c>
      <c r="EZ295" s="4" t="s">
        <v>30</v>
      </c>
      <c r="FA295" s="209"/>
      <c r="FB295" s="212"/>
      <c r="FC295" s="157"/>
      <c r="FD295" s="183" t="s">
        <v>30</v>
      </c>
      <c r="FE295" s="183" t="s">
        <v>30</v>
      </c>
      <c r="FF295" s="183" t="s">
        <v>30</v>
      </c>
      <c r="FG295" s="184" t="s">
        <v>30</v>
      </c>
      <c r="FH295" s="70" t="s">
        <v>30</v>
      </c>
      <c r="FI295" s="4" t="s">
        <v>30</v>
      </c>
      <c r="FJ295" s="4" t="s">
        <v>30</v>
      </c>
      <c r="FK295" s="4" t="s">
        <v>30</v>
      </c>
      <c r="FL295" s="4" t="s">
        <v>30</v>
      </c>
      <c r="FM295" s="209"/>
      <c r="FN295" s="212"/>
      <c r="FO295" s="157"/>
      <c r="FP295" s="158"/>
      <c r="FQ295" s="159"/>
      <c r="FR295" s="159"/>
      <c r="FS295" s="159"/>
      <c r="FT295" s="70">
        <f t="shared" si="971"/>
        <v>3.25</v>
      </c>
      <c r="FU295" s="4" t="str">
        <f t="shared" si="972"/>
        <v>1</v>
      </c>
      <c r="FV295" s="4" t="str">
        <f t="shared" si="973"/>
        <v>1</v>
      </c>
      <c r="FW295" s="4" t="str">
        <f t="shared" si="974"/>
        <v>10</v>
      </c>
      <c r="FX295" s="4" t="str">
        <f t="shared" si="975"/>
        <v>1</v>
      </c>
      <c r="FY295" s="209"/>
      <c r="FZ295" s="212"/>
      <c r="GA295" s="157"/>
      <c r="GB295" s="183" t="s">
        <v>30</v>
      </c>
      <c r="GC295" s="183" t="s">
        <v>30</v>
      </c>
      <c r="GD295" s="183" t="s">
        <v>30</v>
      </c>
      <c r="GE295" s="184" t="s">
        <v>30</v>
      </c>
      <c r="GF295" s="70" t="s">
        <v>30</v>
      </c>
      <c r="GG295" s="4" t="s">
        <v>30</v>
      </c>
      <c r="GH295" s="4" t="s">
        <v>30</v>
      </c>
      <c r="GI295" s="4" t="s">
        <v>30</v>
      </c>
      <c r="GJ295" s="4" t="s">
        <v>30</v>
      </c>
      <c r="GK295" s="209"/>
      <c r="GL295" s="212"/>
      <c r="GM295" s="157"/>
      <c r="GN295" s="158"/>
      <c r="GO295" s="159"/>
      <c r="GP295" s="159"/>
      <c r="GQ295" s="159"/>
      <c r="GR295" s="70">
        <f t="shared" si="976"/>
        <v>3.25</v>
      </c>
      <c r="GS295" s="4" t="str">
        <f t="shared" si="977"/>
        <v>1</v>
      </c>
      <c r="GT295" s="4" t="str">
        <f t="shared" si="978"/>
        <v>1</v>
      </c>
      <c r="GU295" s="4" t="str">
        <f t="shared" si="979"/>
        <v>10</v>
      </c>
      <c r="GV295" s="4" t="str">
        <f t="shared" si="980"/>
        <v>1</v>
      </c>
      <c r="GW295" s="209"/>
      <c r="GX295" s="212"/>
      <c r="GY295" s="157"/>
      <c r="GZ295" s="158"/>
      <c r="HA295" s="159"/>
      <c r="HB295" s="159"/>
      <c r="HC295" s="159"/>
      <c r="HD295" s="70">
        <f t="shared" si="981"/>
        <v>3.25</v>
      </c>
      <c r="HE295" s="4" t="str">
        <f t="shared" si="982"/>
        <v>1</v>
      </c>
      <c r="HF295" s="4" t="str">
        <f t="shared" si="983"/>
        <v>1</v>
      </c>
      <c r="HG295" s="4" t="str">
        <f t="shared" si="984"/>
        <v>10</v>
      </c>
      <c r="HH295" s="4" t="str">
        <f t="shared" si="985"/>
        <v>1</v>
      </c>
      <c r="HI295" s="209"/>
      <c r="HJ295" s="212"/>
      <c r="HK295" s="157"/>
      <c r="HL295" s="158"/>
      <c r="HM295" s="159"/>
      <c r="HN295" s="159"/>
      <c r="HO295" s="159"/>
      <c r="HP295" s="70">
        <f t="shared" si="986"/>
        <v>3.25</v>
      </c>
      <c r="HQ295" s="4" t="str">
        <f t="shared" si="987"/>
        <v>1</v>
      </c>
      <c r="HR295" s="4" t="str">
        <f t="shared" si="988"/>
        <v>1</v>
      </c>
      <c r="HS295" s="4" t="str">
        <f t="shared" si="989"/>
        <v>10</v>
      </c>
      <c r="HT295" s="4" t="str">
        <f t="shared" si="990"/>
        <v>1</v>
      </c>
    </row>
    <row r="296" spans="1:228" x14ac:dyDescent="0.25">
      <c r="A296" s="209"/>
      <c r="B296" s="212"/>
      <c r="C296" s="161"/>
      <c r="D296" s="56"/>
      <c r="E296" s="56"/>
      <c r="F296" s="56"/>
      <c r="G296" s="56"/>
      <c r="H296" s="70">
        <f t="shared" si="1021"/>
        <v>3.25</v>
      </c>
      <c r="I296" s="4" t="str">
        <f t="shared" si="1022"/>
        <v>1</v>
      </c>
      <c r="J296" s="4" t="str">
        <f t="shared" si="1023"/>
        <v>1</v>
      </c>
      <c r="K296" s="4" t="str">
        <f t="shared" si="1024"/>
        <v>10</v>
      </c>
      <c r="L296" s="4" t="str">
        <f t="shared" si="1025"/>
        <v>1</v>
      </c>
      <c r="M296" s="209"/>
      <c r="N296" s="212"/>
      <c r="O296" s="161"/>
      <c r="P296" s="56"/>
      <c r="Q296" s="56"/>
      <c r="R296" s="56"/>
      <c r="S296" s="56"/>
      <c r="T296" s="70">
        <f t="shared" si="996"/>
        <v>3.25</v>
      </c>
      <c r="U296" s="4" t="str">
        <f t="shared" si="997"/>
        <v>1</v>
      </c>
      <c r="V296" s="4" t="str">
        <f t="shared" si="998"/>
        <v>1</v>
      </c>
      <c r="W296" s="4" t="str">
        <f t="shared" si="999"/>
        <v>10</v>
      </c>
      <c r="X296" s="4" t="str">
        <f t="shared" si="1000"/>
        <v>1</v>
      </c>
      <c r="Y296" s="209"/>
      <c r="Z296" s="212"/>
      <c r="AA296" s="161"/>
      <c r="AB296" s="56"/>
      <c r="AC296" s="56"/>
      <c r="AD296" s="56"/>
      <c r="AE296" s="56"/>
      <c r="AF296" s="70">
        <f t="shared" si="1001"/>
        <v>3.25</v>
      </c>
      <c r="AG296" s="4" t="str">
        <f t="shared" si="1002"/>
        <v>1</v>
      </c>
      <c r="AH296" s="4" t="str">
        <f t="shared" si="1003"/>
        <v>1</v>
      </c>
      <c r="AI296" s="4" t="str">
        <f t="shared" si="1004"/>
        <v>10</v>
      </c>
      <c r="AJ296" s="4" t="str">
        <f t="shared" si="1005"/>
        <v>1</v>
      </c>
      <c r="AK296" s="209"/>
      <c r="AL296" s="212"/>
      <c r="AM296" s="161"/>
      <c r="AN296" s="56"/>
      <c r="AO296" s="56"/>
      <c r="AP296" s="56"/>
      <c r="AQ296" s="56"/>
      <c r="AR296" s="70">
        <f t="shared" si="1006"/>
        <v>3.25</v>
      </c>
      <c r="AS296" s="4" t="str">
        <f t="shared" si="1007"/>
        <v>1</v>
      </c>
      <c r="AT296" s="4" t="str">
        <f t="shared" si="1008"/>
        <v>1</v>
      </c>
      <c r="AU296" s="4" t="str">
        <f t="shared" si="1009"/>
        <v>10</v>
      </c>
      <c r="AV296" s="4" t="str">
        <f t="shared" si="1010"/>
        <v>1</v>
      </c>
      <c r="AW296" s="209"/>
      <c r="AX296" s="212"/>
      <c r="AY296" s="161"/>
      <c r="AZ296" s="56"/>
      <c r="BA296" s="56"/>
      <c r="BB296" s="56"/>
      <c r="BC296" s="56"/>
      <c r="BD296" s="70">
        <f t="shared" si="1011"/>
        <v>3.25</v>
      </c>
      <c r="BE296" s="4" t="str">
        <f t="shared" si="1012"/>
        <v>1</v>
      </c>
      <c r="BF296" s="4" t="str">
        <f t="shared" si="1013"/>
        <v>1</v>
      </c>
      <c r="BG296" s="4" t="str">
        <f t="shared" si="1014"/>
        <v>10</v>
      </c>
      <c r="BH296" s="4" t="str">
        <f t="shared" si="1015"/>
        <v>1</v>
      </c>
      <c r="BI296" s="209"/>
      <c r="BJ296" s="212"/>
      <c r="BK296" s="161"/>
      <c r="BL296" s="56"/>
      <c r="BM296" s="56"/>
      <c r="BN296" s="56"/>
      <c r="BO296" s="56"/>
      <c r="BP296" s="70">
        <f t="shared" si="1016"/>
        <v>3.25</v>
      </c>
      <c r="BQ296" s="4" t="str">
        <f t="shared" si="1017"/>
        <v>1</v>
      </c>
      <c r="BR296" s="4" t="str">
        <f t="shared" si="1018"/>
        <v>1</v>
      </c>
      <c r="BS296" s="4" t="str">
        <f t="shared" si="1019"/>
        <v>10</v>
      </c>
      <c r="BT296" s="4" t="str">
        <f t="shared" si="1020"/>
        <v>1</v>
      </c>
      <c r="BU296" s="209"/>
      <c r="BV296" s="212"/>
      <c r="BW296" s="161"/>
      <c r="BX296" s="56"/>
      <c r="BY296" s="56"/>
      <c r="BZ296" s="56"/>
      <c r="CA296" s="56"/>
      <c r="CB296" s="70">
        <f t="shared" si="961"/>
        <v>3.25</v>
      </c>
      <c r="CC296" s="4" t="str">
        <f t="shared" si="962"/>
        <v>1</v>
      </c>
      <c r="CD296" s="4" t="str">
        <f t="shared" si="963"/>
        <v>1</v>
      </c>
      <c r="CE296" s="4" t="str">
        <f t="shared" si="964"/>
        <v>10</v>
      </c>
      <c r="CF296" s="4" t="str">
        <f t="shared" si="965"/>
        <v>1</v>
      </c>
      <c r="CG296" s="209"/>
      <c r="CH296" s="212"/>
      <c r="CI296" s="161"/>
      <c r="CJ296" s="183" t="s">
        <v>30</v>
      </c>
      <c r="CK296" s="183" t="s">
        <v>30</v>
      </c>
      <c r="CL296" s="183" t="s">
        <v>30</v>
      </c>
      <c r="CM296" s="184" t="s">
        <v>30</v>
      </c>
      <c r="CN296" s="70" t="s">
        <v>30</v>
      </c>
      <c r="CO296" s="4" t="s">
        <v>30</v>
      </c>
      <c r="CP296" s="4" t="s">
        <v>30</v>
      </c>
      <c r="CQ296" s="4" t="s">
        <v>30</v>
      </c>
      <c r="CR296" s="4" t="s">
        <v>30</v>
      </c>
      <c r="CS296" s="209"/>
      <c r="CT296" s="212"/>
      <c r="CU296" s="161"/>
      <c r="CV296" s="183" t="s">
        <v>30</v>
      </c>
      <c r="CW296" s="183" t="s">
        <v>30</v>
      </c>
      <c r="CX296" s="183" t="s">
        <v>30</v>
      </c>
      <c r="CY296" s="184" t="s">
        <v>30</v>
      </c>
      <c r="CZ296" s="70" t="s">
        <v>30</v>
      </c>
      <c r="DA296" s="4" t="s">
        <v>30</v>
      </c>
      <c r="DB296" s="4" t="s">
        <v>30</v>
      </c>
      <c r="DC296" s="4" t="s">
        <v>30</v>
      </c>
      <c r="DD296" s="4" t="s">
        <v>30</v>
      </c>
      <c r="DE296" s="209"/>
      <c r="DF296" s="212"/>
      <c r="DG296" s="161"/>
      <c r="DH296" s="71" t="s">
        <v>33</v>
      </c>
      <c r="DI296" s="71" t="s">
        <v>33</v>
      </c>
      <c r="DJ296" s="71" t="s">
        <v>33</v>
      </c>
      <c r="DK296" s="71" t="s">
        <v>33</v>
      </c>
      <c r="DL296" s="70" t="s">
        <v>33</v>
      </c>
      <c r="DM296" s="70" t="s">
        <v>33</v>
      </c>
      <c r="DN296" s="70" t="s">
        <v>33</v>
      </c>
      <c r="DO296" s="70" t="s">
        <v>33</v>
      </c>
      <c r="DP296" s="70" t="s">
        <v>33</v>
      </c>
      <c r="DQ296" s="209"/>
      <c r="DR296" s="212"/>
      <c r="DS296" s="161"/>
      <c r="DT296" s="185" t="s">
        <v>30</v>
      </c>
      <c r="DU296" s="185" t="s">
        <v>30</v>
      </c>
      <c r="DV296" s="185" t="s">
        <v>30</v>
      </c>
      <c r="DW296" s="185" t="s">
        <v>30</v>
      </c>
      <c r="DX296" s="70" t="s">
        <v>30</v>
      </c>
      <c r="DY296" s="4" t="s">
        <v>30</v>
      </c>
      <c r="DZ296" s="4" t="s">
        <v>30</v>
      </c>
      <c r="EA296" s="4" t="s">
        <v>30</v>
      </c>
      <c r="EB296" s="4" t="s">
        <v>30</v>
      </c>
      <c r="EC296" s="209"/>
      <c r="ED296" s="212"/>
      <c r="EE296" s="161"/>
      <c r="EF296" s="56"/>
      <c r="EG296" s="56"/>
      <c r="EH296" s="56"/>
      <c r="EI296" s="56"/>
      <c r="EJ296" s="70">
        <f t="shared" si="966"/>
        <v>3.25</v>
      </c>
      <c r="EK296" s="4" t="str">
        <f t="shared" si="967"/>
        <v>1</v>
      </c>
      <c r="EL296" s="4" t="str">
        <f t="shared" si="968"/>
        <v>1</v>
      </c>
      <c r="EM296" s="4" t="str">
        <f t="shared" si="969"/>
        <v>10</v>
      </c>
      <c r="EN296" s="4" t="str">
        <f t="shared" si="970"/>
        <v>1</v>
      </c>
      <c r="EO296" s="209"/>
      <c r="EP296" s="212"/>
      <c r="EQ296" s="161"/>
      <c r="ER296" s="114" t="s">
        <v>30</v>
      </c>
      <c r="ES296" s="114" t="s">
        <v>30</v>
      </c>
      <c r="ET296" s="114" t="s">
        <v>30</v>
      </c>
      <c r="EU296" s="114" t="s">
        <v>30</v>
      </c>
      <c r="EV296" s="70" t="s">
        <v>30</v>
      </c>
      <c r="EW296" s="4" t="s">
        <v>30</v>
      </c>
      <c r="EX296" s="4" t="s">
        <v>30</v>
      </c>
      <c r="EY296" s="4" t="s">
        <v>30</v>
      </c>
      <c r="EZ296" s="70" t="s">
        <v>30</v>
      </c>
      <c r="FA296" s="209"/>
      <c r="FB296" s="212"/>
      <c r="FC296" s="161"/>
      <c r="FD296" s="114" t="s">
        <v>30</v>
      </c>
      <c r="FE296" s="114" t="s">
        <v>30</v>
      </c>
      <c r="FF296" s="114" t="s">
        <v>30</v>
      </c>
      <c r="FG296" s="114" t="s">
        <v>30</v>
      </c>
      <c r="FH296" s="70" t="s">
        <v>30</v>
      </c>
      <c r="FI296" s="4" t="s">
        <v>30</v>
      </c>
      <c r="FJ296" s="4" t="s">
        <v>30</v>
      </c>
      <c r="FK296" s="4" t="s">
        <v>30</v>
      </c>
      <c r="FL296" s="70" t="s">
        <v>30</v>
      </c>
      <c r="FM296" s="209"/>
      <c r="FN296" s="212"/>
      <c r="FO296" s="161"/>
      <c r="FP296" s="56"/>
      <c r="FQ296" s="56"/>
      <c r="FR296" s="56"/>
      <c r="FS296" s="56"/>
      <c r="FT296" s="70">
        <f t="shared" si="971"/>
        <v>3.25</v>
      </c>
      <c r="FU296" s="4" t="str">
        <f t="shared" si="972"/>
        <v>1</v>
      </c>
      <c r="FV296" s="4" t="str">
        <f t="shared" si="973"/>
        <v>1</v>
      </c>
      <c r="FW296" s="4" t="str">
        <f t="shared" si="974"/>
        <v>10</v>
      </c>
      <c r="FX296" s="4" t="str">
        <f t="shared" si="975"/>
        <v>1</v>
      </c>
      <c r="FY296" s="209"/>
      <c r="FZ296" s="212"/>
      <c r="GA296" s="161"/>
      <c r="GB296" s="189" t="s">
        <v>33</v>
      </c>
      <c r="GC296" s="187" t="s">
        <v>30</v>
      </c>
      <c r="GD296" s="187" t="s">
        <v>30</v>
      </c>
      <c r="GE296" s="188" t="s">
        <v>30</v>
      </c>
      <c r="GF296" s="70" t="s">
        <v>30</v>
      </c>
      <c r="GG296" s="4" t="s">
        <v>30</v>
      </c>
      <c r="GH296" s="4" t="s">
        <v>30</v>
      </c>
      <c r="GI296" s="4" t="s">
        <v>30</v>
      </c>
      <c r="GJ296" s="4" t="s">
        <v>30</v>
      </c>
      <c r="GK296" s="209"/>
      <c r="GL296" s="212"/>
      <c r="GM296" s="161"/>
      <c r="GN296" s="56"/>
      <c r="GO296" s="56"/>
      <c r="GP296" s="56"/>
      <c r="GQ296" s="56"/>
      <c r="GR296" s="70">
        <f t="shared" si="976"/>
        <v>3.25</v>
      </c>
      <c r="GS296" s="4" t="str">
        <f t="shared" si="977"/>
        <v>1</v>
      </c>
      <c r="GT296" s="4" t="str">
        <f t="shared" si="978"/>
        <v>1</v>
      </c>
      <c r="GU296" s="4" t="str">
        <f t="shared" si="979"/>
        <v>10</v>
      </c>
      <c r="GV296" s="4" t="str">
        <f t="shared" si="980"/>
        <v>1</v>
      </c>
      <c r="GW296" s="209"/>
      <c r="GX296" s="212"/>
      <c r="GY296" s="161"/>
      <c r="GZ296" s="56"/>
      <c r="HA296" s="56"/>
      <c r="HB296" s="56"/>
      <c r="HC296" s="56"/>
      <c r="HD296" s="70">
        <f t="shared" si="981"/>
        <v>3.25</v>
      </c>
      <c r="HE296" s="4" t="str">
        <f t="shared" si="982"/>
        <v>1</v>
      </c>
      <c r="HF296" s="4" t="str">
        <f t="shared" si="983"/>
        <v>1</v>
      </c>
      <c r="HG296" s="4" t="str">
        <f t="shared" si="984"/>
        <v>10</v>
      </c>
      <c r="HH296" s="4" t="str">
        <f t="shared" si="985"/>
        <v>1</v>
      </c>
      <c r="HI296" s="209"/>
      <c r="HJ296" s="212"/>
      <c r="HK296" s="161"/>
      <c r="HL296" s="56"/>
      <c r="HM296" s="56"/>
      <c r="HN296" s="56"/>
      <c r="HO296" s="56"/>
      <c r="HP296" s="70">
        <f t="shared" si="986"/>
        <v>3.25</v>
      </c>
      <c r="HQ296" s="4" t="str">
        <f t="shared" si="987"/>
        <v>1</v>
      </c>
      <c r="HR296" s="4" t="str">
        <f t="shared" si="988"/>
        <v>1</v>
      </c>
      <c r="HS296" s="4" t="str">
        <f t="shared" si="989"/>
        <v>10</v>
      </c>
      <c r="HT296" s="4" t="str">
        <f t="shared" si="990"/>
        <v>1</v>
      </c>
    </row>
    <row r="297" spans="1:228" x14ac:dyDescent="0.25">
      <c r="A297" s="209"/>
      <c r="B297" s="212"/>
      <c r="C297" s="200"/>
      <c r="D297" s="201"/>
      <c r="E297" s="201"/>
      <c r="F297" s="201"/>
      <c r="G297" s="201"/>
      <c r="H297" s="70">
        <f t="shared" si="1021"/>
        <v>3.25</v>
      </c>
      <c r="I297" s="4" t="str">
        <f t="shared" si="1022"/>
        <v>1</v>
      </c>
      <c r="J297" s="4" t="str">
        <f t="shared" si="1023"/>
        <v>1</v>
      </c>
      <c r="K297" s="4" t="str">
        <f t="shared" si="1024"/>
        <v>10</v>
      </c>
      <c r="L297" s="4" t="str">
        <f t="shared" si="1025"/>
        <v>1</v>
      </c>
      <c r="M297" s="209"/>
      <c r="N297" s="212"/>
      <c r="O297" s="200"/>
      <c r="P297" s="201"/>
      <c r="Q297" s="201"/>
      <c r="R297" s="201"/>
      <c r="S297" s="201"/>
      <c r="T297" s="70">
        <f t="shared" si="996"/>
        <v>3.25</v>
      </c>
      <c r="U297" s="4" t="str">
        <f t="shared" si="997"/>
        <v>1</v>
      </c>
      <c r="V297" s="4" t="str">
        <f t="shared" si="998"/>
        <v>1</v>
      </c>
      <c r="W297" s="4" t="str">
        <f t="shared" si="999"/>
        <v>10</v>
      </c>
      <c r="X297" s="4" t="str">
        <f t="shared" si="1000"/>
        <v>1</v>
      </c>
      <c r="Y297" s="209"/>
      <c r="Z297" s="212"/>
      <c r="AA297" s="200"/>
      <c r="AB297" s="173"/>
      <c r="AC297" s="173"/>
      <c r="AD297" s="173"/>
      <c r="AE297" s="173"/>
      <c r="AF297" s="70" t="s">
        <v>30</v>
      </c>
      <c r="AG297" s="4" t="s">
        <v>30</v>
      </c>
      <c r="AH297" s="4" t="s">
        <v>30</v>
      </c>
      <c r="AI297" s="4" t="s">
        <v>30</v>
      </c>
      <c r="AJ297" s="4" t="s">
        <v>30</v>
      </c>
      <c r="AK297" s="209"/>
      <c r="AL297" s="212"/>
      <c r="AM297" s="200"/>
      <c r="AN297" s="201"/>
      <c r="AO297" s="201"/>
      <c r="AP297" s="201"/>
      <c r="AQ297" s="201"/>
      <c r="AR297" s="70">
        <f t="shared" si="1006"/>
        <v>3.25</v>
      </c>
      <c r="AS297" s="4" t="str">
        <f t="shared" si="1007"/>
        <v>1</v>
      </c>
      <c r="AT297" s="4" t="str">
        <f t="shared" si="1008"/>
        <v>1</v>
      </c>
      <c r="AU297" s="4" t="str">
        <f t="shared" si="1009"/>
        <v>10</v>
      </c>
      <c r="AV297" s="4" t="str">
        <f t="shared" si="1010"/>
        <v>1</v>
      </c>
      <c r="AW297" s="209"/>
      <c r="AX297" s="212"/>
      <c r="AY297" s="200"/>
      <c r="AZ297" s="201"/>
      <c r="BA297" s="201"/>
      <c r="BB297" s="201"/>
      <c r="BC297" s="201"/>
      <c r="BD297" s="70">
        <f t="shared" si="1011"/>
        <v>3.25</v>
      </c>
      <c r="BE297" s="4" t="str">
        <f t="shared" si="1012"/>
        <v>1</v>
      </c>
      <c r="BF297" s="4" t="str">
        <f t="shared" si="1013"/>
        <v>1</v>
      </c>
      <c r="BG297" s="4" t="str">
        <f t="shared" si="1014"/>
        <v>10</v>
      </c>
      <c r="BH297" s="4" t="str">
        <f t="shared" si="1015"/>
        <v>1</v>
      </c>
      <c r="BI297" s="209"/>
      <c r="BJ297" s="212"/>
      <c r="BK297" s="200"/>
      <c r="BL297" s="201"/>
      <c r="BM297" s="201"/>
      <c r="BN297" s="201"/>
      <c r="BO297" s="201"/>
      <c r="BP297" s="70">
        <f t="shared" si="1016"/>
        <v>3.25</v>
      </c>
      <c r="BQ297" s="4" t="str">
        <f t="shared" si="1017"/>
        <v>1</v>
      </c>
      <c r="BR297" s="4" t="str">
        <f t="shared" si="1018"/>
        <v>1</v>
      </c>
      <c r="BS297" s="4" t="str">
        <f t="shared" si="1019"/>
        <v>10</v>
      </c>
      <c r="BT297" s="4" t="str">
        <f t="shared" si="1020"/>
        <v>1</v>
      </c>
      <c r="BU297" s="209"/>
      <c r="BV297" s="212"/>
      <c r="BW297" s="200"/>
      <c r="BX297" s="201"/>
      <c r="BY297" s="201"/>
      <c r="BZ297" s="201"/>
      <c r="CA297" s="201"/>
      <c r="CB297" s="70">
        <f t="shared" si="961"/>
        <v>3.25</v>
      </c>
      <c r="CC297" s="4" t="str">
        <f t="shared" si="962"/>
        <v>1</v>
      </c>
      <c r="CD297" s="4" t="str">
        <f t="shared" si="963"/>
        <v>1</v>
      </c>
      <c r="CE297" s="4" t="str">
        <f t="shared" si="964"/>
        <v>10</v>
      </c>
      <c r="CF297" s="4" t="str">
        <f t="shared" si="965"/>
        <v>1</v>
      </c>
      <c r="CG297" s="209"/>
      <c r="CH297" s="212"/>
      <c r="CI297" s="200"/>
      <c r="CJ297" s="183" t="s">
        <v>30</v>
      </c>
      <c r="CK297" s="183" t="s">
        <v>30</v>
      </c>
      <c r="CL297" s="183" t="s">
        <v>30</v>
      </c>
      <c r="CM297" s="184" t="s">
        <v>30</v>
      </c>
      <c r="CN297" s="70" t="s">
        <v>30</v>
      </c>
      <c r="CO297" s="4" t="s">
        <v>30</v>
      </c>
      <c r="CP297" s="4" t="s">
        <v>30</v>
      </c>
      <c r="CQ297" s="4" t="s">
        <v>30</v>
      </c>
      <c r="CR297" s="4" t="s">
        <v>30</v>
      </c>
      <c r="CS297" s="209"/>
      <c r="CT297" s="212"/>
      <c r="CU297" s="200"/>
      <c r="CV297" s="183" t="s">
        <v>30</v>
      </c>
      <c r="CW297" s="183" t="s">
        <v>30</v>
      </c>
      <c r="CX297" s="183" t="s">
        <v>30</v>
      </c>
      <c r="CY297" s="184" t="s">
        <v>30</v>
      </c>
      <c r="CZ297" s="70" t="s">
        <v>30</v>
      </c>
      <c r="DA297" s="4" t="s">
        <v>30</v>
      </c>
      <c r="DB297" s="4" t="s">
        <v>30</v>
      </c>
      <c r="DC297" s="4" t="s">
        <v>30</v>
      </c>
      <c r="DD297" s="4" t="s">
        <v>30</v>
      </c>
      <c r="DE297" s="209"/>
      <c r="DF297" s="212"/>
      <c r="DG297" s="200"/>
      <c r="DH297" s="71" t="s">
        <v>33</v>
      </c>
      <c r="DI297" s="71" t="s">
        <v>33</v>
      </c>
      <c r="DJ297" s="71" t="s">
        <v>33</v>
      </c>
      <c r="DK297" s="71" t="s">
        <v>33</v>
      </c>
      <c r="DL297" s="70" t="s">
        <v>33</v>
      </c>
      <c r="DM297" s="70" t="s">
        <v>33</v>
      </c>
      <c r="DN297" s="70" t="s">
        <v>33</v>
      </c>
      <c r="DO297" s="70" t="s">
        <v>33</v>
      </c>
      <c r="DP297" s="70" t="s">
        <v>33</v>
      </c>
      <c r="DQ297" s="209"/>
      <c r="DR297" s="212"/>
      <c r="DS297" s="200"/>
      <c r="DT297" s="185" t="s">
        <v>30</v>
      </c>
      <c r="DU297" s="185" t="s">
        <v>30</v>
      </c>
      <c r="DV297" s="185" t="s">
        <v>30</v>
      </c>
      <c r="DW297" s="185" t="s">
        <v>30</v>
      </c>
      <c r="DX297" s="70" t="s">
        <v>30</v>
      </c>
      <c r="DY297" s="4" t="s">
        <v>30</v>
      </c>
      <c r="DZ297" s="4" t="s">
        <v>30</v>
      </c>
      <c r="EA297" s="4" t="s">
        <v>30</v>
      </c>
      <c r="EB297" s="4" t="s">
        <v>30</v>
      </c>
      <c r="EC297" s="209"/>
      <c r="ED297" s="212"/>
      <c r="EE297" s="200"/>
      <c r="EF297" s="201"/>
      <c r="EG297" s="201"/>
      <c r="EH297" s="201"/>
      <c r="EI297" s="201"/>
      <c r="EJ297" s="70">
        <f t="shared" si="966"/>
        <v>3.25</v>
      </c>
      <c r="EK297" s="4" t="str">
        <f t="shared" si="967"/>
        <v>1</v>
      </c>
      <c r="EL297" s="4" t="str">
        <f t="shared" si="968"/>
        <v>1</v>
      </c>
      <c r="EM297" s="4" t="str">
        <f t="shared" si="969"/>
        <v>10</v>
      </c>
      <c r="EN297" s="4" t="str">
        <f t="shared" si="970"/>
        <v>1</v>
      </c>
      <c r="EO297" s="209"/>
      <c r="EP297" s="212"/>
      <c r="EQ297" s="200"/>
      <c r="ER297" s="114" t="s">
        <v>30</v>
      </c>
      <c r="ES297" s="114" t="s">
        <v>30</v>
      </c>
      <c r="ET297" s="114" t="s">
        <v>30</v>
      </c>
      <c r="EU297" s="114" t="s">
        <v>30</v>
      </c>
      <c r="EV297" s="70" t="s">
        <v>30</v>
      </c>
      <c r="EW297" s="4" t="s">
        <v>30</v>
      </c>
      <c r="EX297" s="4" t="s">
        <v>30</v>
      </c>
      <c r="EY297" s="4" t="s">
        <v>30</v>
      </c>
      <c r="EZ297" s="70" t="s">
        <v>30</v>
      </c>
      <c r="FA297" s="209"/>
      <c r="FB297" s="212"/>
      <c r="FC297" s="200"/>
      <c r="FD297" s="114" t="s">
        <v>30</v>
      </c>
      <c r="FE297" s="114" t="s">
        <v>30</v>
      </c>
      <c r="FF297" s="114" t="s">
        <v>30</v>
      </c>
      <c r="FG297" s="114" t="s">
        <v>30</v>
      </c>
      <c r="FH297" s="70" t="s">
        <v>30</v>
      </c>
      <c r="FI297" s="4" t="s">
        <v>30</v>
      </c>
      <c r="FJ297" s="4" t="s">
        <v>30</v>
      </c>
      <c r="FK297" s="4" t="s">
        <v>30</v>
      </c>
      <c r="FL297" s="70" t="s">
        <v>30</v>
      </c>
      <c r="FM297" s="209"/>
      <c r="FN297" s="212"/>
      <c r="FO297" s="200"/>
      <c r="FP297" s="201"/>
      <c r="FQ297" s="201"/>
      <c r="FR297" s="201"/>
      <c r="FS297" s="201"/>
      <c r="FT297" s="70">
        <f t="shared" si="971"/>
        <v>3.25</v>
      </c>
      <c r="FU297" s="4" t="str">
        <f t="shared" si="972"/>
        <v>1</v>
      </c>
      <c r="FV297" s="4" t="str">
        <f t="shared" si="973"/>
        <v>1</v>
      </c>
      <c r="FW297" s="4" t="str">
        <f t="shared" si="974"/>
        <v>10</v>
      </c>
      <c r="FX297" s="4" t="str">
        <f t="shared" si="975"/>
        <v>1</v>
      </c>
      <c r="FY297" s="209"/>
      <c r="FZ297" s="212"/>
      <c r="GA297" s="200"/>
      <c r="GB297" s="189" t="s">
        <v>33</v>
      </c>
      <c r="GC297" s="187" t="s">
        <v>30</v>
      </c>
      <c r="GD297" s="187" t="s">
        <v>30</v>
      </c>
      <c r="GE297" s="188" t="s">
        <v>30</v>
      </c>
      <c r="GF297" s="70" t="s">
        <v>30</v>
      </c>
      <c r="GG297" s="4" t="s">
        <v>30</v>
      </c>
      <c r="GH297" s="4" t="s">
        <v>30</v>
      </c>
      <c r="GI297" s="4" t="s">
        <v>30</v>
      </c>
      <c r="GJ297" s="4" t="s">
        <v>30</v>
      </c>
      <c r="GK297" s="209"/>
      <c r="GL297" s="212"/>
      <c r="GM297" s="200"/>
      <c r="GN297" s="201"/>
      <c r="GO297" s="201"/>
      <c r="GP297" s="201"/>
      <c r="GQ297" s="201"/>
      <c r="GR297" s="70">
        <f t="shared" si="976"/>
        <v>3.25</v>
      </c>
      <c r="GS297" s="4" t="str">
        <f t="shared" si="977"/>
        <v>1</v>
      </c>
      <c r="GT297" s="4" t="str">
        <f t="shared" si="978"/>
        <v>1</v>
      </c>
      <c r="GU297" s="4" t="str">
        <f t="shared" si="979"/>
        <v>10</v>
      </c>
      <c r="GV297" s="4" t="str">
        <f t="shared" si="980"/>
        <v>1</v>
      </c>
      <c r="GW297" s="209"/>
      <c r="GX297" s="212"/>
      <c r="GY297" s="200"/>
      <c r="GZ297" s="201"/>
      <c r="HA297" s="201"/>
      <c r="HB297" s="201"/>
      <c r="HC297" s="201"/>
      <c r="HD297" s="70">
        <f t="shared" si="981"/>
        <v>3.25</v>
      </c>
      <c r="HE297" s="4" t="str">
        <f t="shared" si="982"/>
        <v>1</v>
      </c>
      <c r="HF297" s="4" t="str">
        <f t="shared" si="983"/>
        <v>1</v>
      </c>
      <c r="HG297" s="4" t="str">
        <f t="shared" si="984"/>
        <v>10</v>
      </c>
      <c r="HH297" s="4" t="str">
        <f t="shared" si="985"/>
        <v>1</v>
      </c>
      <c r="HI297" s="209"/>
      <c r="HJ297" s="212"/>
      <c r="HK297" s="200"/>
      <c r="HL297" s="201"/>
      <c r="HM297" s="201"/>
      <c r="HN297" s="201"/>
      <c r="HO297" s="201"/>
      <c r="HP297" s="70">
        <f t="shared" si="986"/>
        <v>3.25</v>
      </c>
      <c r="HQ297" s="4" t="str">
        <f t="shared" si="987"/>
        <v>1</v>
      </c>
      <c r="HR297" s="4" t="str">
        <f t="shared" si="988"/>
        <v>1</v>
      </c>
      <c r="HS297" s="4" t="str">
        <f t="shared" si="989"/>
        <v>10</v>
      </c>
      <c r="HT297" s="4" t="str">
        <f t="shared" si="990"/>
        <v>1</v>
      </c>
    </row>
    <row r="298" spans="1:228" x14ac:dyDescent="0.25">
      <c r="A298" s="209"/>
      <c r="B298" s="212"/>
      <c r="C298" s="157"/>
      <c r="D298" s="201"/>
      <c r="E298" s="201"/>
      <c r="F298" s="201"/>
      <c r="G298" s="201"/>
      <c r="H298" s="70">
        <f t="shared" si="1021"/>
        <v>3.25</v>
      </c>
      <c r="I298" s="4" t="str">
        <f t="shared" si="1022"/>
        <v>1</v>
      </c>
      <c r="J298" s="4" t="str">
        <f t="shared" si="1023"/>
        <v>1</v>
      </c>
      <c r="K298" s="4" t="str">
        <f t="shared" si="1024"/>
        <v>10</v>
      </c>
      <c r="L298" s="4" t="str">
        <f t="shared" si="1025"/>
        <v>1</v>
      </c>
      <c r="M298" s="209"/>
      <c r="N298" s="212"/>
      <c r="O298" s="157"/>
      <c r="P298" s="201"/>
      <c r="Q298" s="201"/>
      <c r="R298" s="201"/>
      <c r="S298" s="201"/>
      <c r="T298" s="70">
        <f t="shared" si="996"/>
        <v>3.25</v>
      </c>
      <c r="U298" s="4" t="str">
        <f t="shared" si="997"/>
        <v>1</v>
      </c>
      <c r="V298" s="4" t="str">
        <f t="shared" si="998"/>
        <v>1</v>
      </c>
      <c r="W298" s="4" t="str">
        <f t="shared" si="999"/>
        <v>10</v>
      </c>
      <c r="X298" s="4" t="str">
        <f t="shared" si="1000"/>
        <v>1</v>
      </c>
      <c r="Y298" s="209"/>
      <c r="Z298" s="212"/>
      <c r="AA298" s="157"/>
      <c r="AB298" s="201"/>
      <c r="AC298" s="201"/>
      <c r="AD298" s="201"/>
      <c r="AE298" s="201"/>
      <c r="AF298" s="70">
        <f t="shared" ref="AF298:AF302" si="1026">(AG298+AH298+AI298+AJ298)/4</f>
        <v>3.25</v>
      </c>
      <c r="AG298" s="4" t="str">
        <f t="shared" ref="AG298:AG302" si="1027">IF(AB298&lt;=3,"1",IF(AB298&lt;5,"3",IF(AB298&lt;=15,"6",IF(AB298&gt;15,"10"))))</f>
        <v>1</v>
      </c>
      <c r="AH298" s="4" t="str">
        <f t="shared" ref="AH298:AH302" si="1028">IF(AC298&lt;=20,"1",IF(AC298&lt;=49.9,"3",IF(AC298&lt;=100,"6",IF(AC298&gt;100,"10"))))</f>
        <v>1</v>
      </c>
      <c r="AI298" s="4" t="str">
        <f t="shared" ref="AI298:AI302" si="1029">IF(AD298&gt;=6.5,"1",IF(AD298&gt;=4.6,"3",IF(AD298&gt;=2,"6",IF(AD298&gt;=0,"10"))))</f>
        <v>10</v>
      </c>
      <c r="AJ298" s="4" t="str">
        <f t="shared" ref="AJ298:AJ302" si="1030">IF(AE298&lt;=0.5,"1",IF(AE298&lt;1,"3",IF(AE298&lt;=3,"6",IF(AE298&gt;=3,"10"))))</f>
        <v>1</v>
      </c>
      <c r="AK298" s="209"/>
      <c r="AL298" s="212"/>
      <c r="AM298" s="157"/>
      <c r="AN298" s="201"/>
      <c r="AO298" s="201"/>
      <c r="AP298" s="201"/>
      <c r="AQ298" s="201"/>
      <c r="AR298" s="70">
        <f t="shared" si="1006"/>
        <v>3.25</v>
      </c>
      <c r="AS298" s="4" t="str">
        <f t="shared" si="1007"/>
        <v>1</v>
      </c>
      <c r="AT298" s="4" t="str">
        <f t="shared" si="1008"/>
        <v>1</v>
      </c>
      <c r="AU298" s="4" t="str">
        <f t="shared" si="1009"/>
        <v>10</v>
      </c>
      <c r="AV298" s="4" t="str">
        <f t="shared" si="1010"/>
        <v>1</v>
      </c>
      <c r="AW298" s="209"/>
      <c r="AX298" s="212"/>
      <c r="AY298" s="157"/>
      <c r="AZ298" s="201"/>
      <c r="BA298" s="201"/>
      <c r="BB298" s="201"/>
      <c r="BC298" s="201"/>
      <c r="BD298" s="70">
        <f t="shared" si="1011"/>
        <v>3.25</v>
      </c>
      <c r="BE298" s="4" t="str">
        <f t="shared" si="1012"/>
        <v>1</v>
      </c>
      <c r="BF298" s="4" t="str">
        <f t="shared" si="1013"/>
        <v>1</v>
      </c>
      <c r="BG298" s="4" t="str">
        <f t="shared" si="1014"/>
        <v>10</v>
      </c>
      <c r="BH298" s="4" t="str">
        <f t="shared" si="1015"/>
        <v>1</v>
      </c>
      <c r="BI298" s="209"/>
      <c r="BJ298" s="212"/>
      <c r="BK298" s="157"/>
      <c r="BL298" s="201"/>
      <c r="BM298" s="201"/>
      <c r="BN298" s="201"/>
      <c r="BO298" s="201"/>
      <c r="BP298" s="70">
        <f t="shared" si="1016"/>
        <v>3.25</v>
      </c>
      <c r="BQ298" s="4" t="str">
        <f t="shared" si="1017"/>
        <v>1</v>
      </c>
      <c r="BR298" s="4" t="str">
        <f t="shared" si="1018"/>
        <v>1</v>
      </c>
      <c r="BS298" s="4" t="str">
        <f t="shared" si="1019"/>
        <v>10</v>
      </c>
      <c r="BT298" s="4" t="str">
        <f t="shared" si="1020"/>
        <v>1</v>
      </c>
      <c r="BU298" s="209"/>
      <c r="BV298" s="212"/>
      <c r="BW298" s="157"/>
      <c r="BX298" s="201"/>
      <c r="BY298" s="201"/>
      <c r="BZ298" s="201"/>
      <c r="CA298" s="201"/>
      <c r="CB298" s="70">
        <f t="shared" si="961"/>
        <v>3.25</v>
      </c>
      <c r="CC298" s="4" t="str">
        <f t="shared" si="962"/>
        <v>1</v>
      </c>
      <c r="CD298" s="4" t="str">
        <f t="shared" si="963"/>
        <v>1</v>
      </c>
      <c r="CE298" s="4" t="str">
        <f t="shared" si="964"/>
        <v>10</v>
      </c>
      <c r="CF298" s="4" t="str">
        <f t="shared" si="965"/>
        <v>1</v>
      </c>
      <c r="CG298" s="209"/>
      <c r="CH298" s="212"/>
      <c r="CI298" s="157"/>
      <c r="CJ298" s="183" t="s">
        <v>30</v>
      </c>
      <c r="CK298" s="183" t="s">
        <v>30</v>
      </c>
      <c r="CL298" s="183" t="s">
        <v>30</v>
      </c>
      <c r="CM298" s="184" t="s">
        <v>30</v>
      </c>
      <c r="CN298" s="70" t="s">
        <v>30</v>
      </c>
      <c r="CO298" s="4" t="s">
        <v>30</v>
      </c>
      <c r="CP298" s="4" t="s">
        <v>30</v>
      </c>
      <c r="CQ298" s="4" t="s">
        <v>30</v>
      </c>
      <c r="CR298" s="4" t="s">
        <v>30</v>
      </c>
      <c r="CS298" s="209"/>
      <c r="CT298" s="212"/>
      <c r="CU298" s="157"/>
      <c r="CV298" s="183" t="s">
        <v>30</v>
      </c>
      <c r="CW298" s="183" t="s">
        <v>30</v>
      </c>
      <c r="CX298" s="183" t="s">
        <v>30</v>
      </c>
      <c r="CY298" s="184" t="s">
        <v>30</v>
      </c>
      <c r="CZ298" s="70" t="s">
        <v>30</v>
      </c>
      <c r="DA298" s="4" t="s">
        <v>30</v>
      </c>
      <c r="DB298" s="4" t="s">
        <v>30</v>
      </c>
      <c r="DC298" s="4" t="s">
        <v>30</v>
      </c>
      <c r="DD298" s="4" t="s">
        <v>30</v>
      </c>
      <c r="DE298" s="209"/>
      <c r="DF298" s="212"/>
      <c r="DG298" s="157"/>
      <c r="DH298" s="71" t="s">
        <v>33</v>
      </c>
      <c r="DI298" s="71" t="s">
        <v>33</v>
      </c>
      <c r="DJ298" s="71" t="s">
        <v>33</v>
      </c>
      <c r="DK298" s="71" t="s">
        <v>33</v>
      </c>
      <c r="DL298" s="70" t="s">
        <v>33</v>
      </c>
      <c r="DM298" s="70" t="s">
        <v>33</v>
      </c>
      <c r="DN298" s="70" t="s">
        <v>33</v>
      </c>
      <c r="DO298" s="70" t="s">
        <v>33</v>
      </c>
      <c r="DP298" s="70" t="s">
        <v>33</v>
      </c>
      <c r="DQ298" s="209"/>
      <c r="DR298" s="212"/>
      <c r="DS298" s="157"/>
      <c r="DT298" s="185" t="s">
        <v>30</v>
      </c>
      <c r="DU298" s="185" t="s">
        <v>30</v>
      </c>
      <c r="DV298" s="185" t="s">
        <v>30</v>
      </c>
      <c r="DW298" s="185" t="s">
        <v>30</v>
      </c>
      <c r="DX298" s="70" t="s">
        <v>30</v>
      </c>
      <c r="DY298" s="4" t="s">
        <v>30</v>
      </c>
      <c r="DZ298" s="4" t="s">
        <v>30</v>
      </c>
      <c r="EA298" s="4" t="s">
        <v>30</v>
      </c>
      <c r="EB298" s="4" t="s">
        <v>30</v>
      </c>
      <c r="EC298" s="209"/>
      <c r="ED298" s="212"/>
      <c r="EE298" s="157"/>
      <c r="EF298" s="201"/>
      <c r="EG298" s="201"/>
      <c r="EH298" s="201"/>
      <c r="EI298" s="201"/>
      <c r="EJ298" s="70">
        <f t="shared" si="966"/>
        <v>3.25</v>
      </c>
      <c r="EK298" s="4" t="str">
        <f t="shared" si="967"/>
        <v>1</v>
      </c>
      <c r="EL298" s="4" t="str">
        <f t="shared" si="968"/>
        <v>1</v>
      </c>
      <c r="EM298" s="4" t="str">
        <f t="shared" si="969"/>
        <v>10</v>
      </c>
      <c r="EN298" s="4" t="str">
        <f t="shared" si="970"/>
        <v>1</v>
      </c>
      <c r="EO298" s="209"/>
      <c r="EP298" s="212"/>
      <c r="EQ298" s="157"/>
      <c r="ER298" s="114" t="s">
        <v>30</v>
      </c>
      <c r="ES298" s="114" t="s">
        <v>30</v>
      </c>
      <c r="ET298" s="114" t="s">
        <v>30</v>
      </c>
      <c r="EU298" s="114" t="s">
        <v>30</v>
      </c>
      <c r="EV298" s="70" t="s">
        <v>30</v>
      </c>
      <c r="EW298" s="4" t="s">
        <v>30</v>
      </c>
      <c r="EX298" s="4" t="s">
        <v>30</v>
      </c>
      <c r="EY298" s="4" t="s">
        <v>30</v>
      </c>
      <c r="EZ298" s="70" t="s">
        <v>30</v>
      </c>
      <c r="FA298" s="209"/>
      <c r="FB298" s="212"/>
      <c r="FC298" s="157"/>
      <c r="FD298" s="114" t="s">
        <v>30</v>
      </c>
      <c r="FE298" s="114" t="s">
        <v>30</v>
      </c>
      <c r="FF298" s="114" t="s">
        <v>30</v>
      </c>
      <c r="FG298" s="114" t="s">
        <v>30</v>
      </c>
      <c r="FH298" s="70" t="s">
        <v>30</v>
      </c>
      <c r="FI298" s="4" t="s">
        <v>30</v>
      </c>
      <c r="FJ298" s="4" t="s">
        <v>30</v>
      </c>
      <c r="FK298" s="4" t="s">
        <v>30</v>
      </c>
      <c r="FL298" s="70" t="s">
        <v>30</v>
      </c>
      <c r="FM298" s="209"/>
      <c r="FN298" s="212"/>
      <c r="FO298" s="157"/>
      <c r="FP298" s="201"/>
      <c r="FQ298" s="201"/>
      <c r="FR298" s="201"/>
      <c r="FS298" s="201"/>
      <c r="FT298" s="70">
        <f t="shared" si="971"/>
        <v>3.25</v>
      </c>
      <c r="FU298" s="4" t="str">
        <f t="shared" si="972"/>
        <v>1</v>
      </c>
      <c r="FV298" s="4" t="str">
        <f t="shared" si="973"/>
        <v>1</v>
      </c>
      <c r="FW298" s="4" t="str">
        <f t="shared" si="974"/>
        <v>10</v>
      </c>
      <c r="FX298" s="4" t="str">
        <f t="shared" si="975"/>
        <v>1</v>
      </c>
      <c r="FY298" s="209"/>
      <c r="FZ298" s="212"/>
      <c r="GA298" s="157"/>
      <c r="GB298" s="189" t="s">
        <v>33</v>
      </c>
      <c r="GC298" s="187" t="s">
        <v>30</v>
      </c>
      <c r="GD298" s="187" t="s">
        <v>30</v>
      </c>
      <c r="GE298" s="188" t="s">
        <v>30</v>
      </c>
      <c r="GF298" s="70" t="s">
        <v>30</v>
      </c>
      <c r="GG298" s="4" t="s">
        <v>30</v>
      </c>
      <c r="GH298" s="4" t="s">
        <v>30</v>
      </c>
      <c r="GI298" s="4" t="s">
        <v>30</v>
      </c>
      <c r="GJ298" s="4" t="s">
        <v>30</v>
      </c>
      <c r="GK298" s="209"/>
      <c r="GL298" s="212"/>
      <c r="GM298" s="157"/>
      <c r="GN298" s="201"/>
      <c r="GO298" s="201"/>
      <c r="GP298" s="201"/>
      <c r="GQ298" s="201"/>
      <c r="GR298" s="70">
        <f t="shared" si="976"/>
        <v>3.25</v>
      </c>
      <c r="GS298" s="4" t="str">
        <f t="shared" si="977"/>
        <v>1</v>
      </c>
      <c r="GT298" s="4" t="str">
        <f t="shared" si="978"/>
        <v>1</v>
      </c>
      <c r="GU298" s="4" t="str">
        <f t="shared" si="979"/>
        <v>10</v>
      </c>
      <c r="GV298" s="4" t="str">
        <f t="shared" si="980"/>
        <v>1</v>
      </c>
      <c r="GW298" s="209"/>
      <c r="GX298" s="212"/>
      <c r="GY298" s="157"/>
      <c r="GZ298" s="201"/>
      <c r="HA298" s="201"/>
      <c r="HB298" s="201"/>
      <c r="HC298" s="201"/>
      <c r="HD298" s="70">
        <f t="shared" si="981"/>
        <v>3.25</v>
      </c>
      <c r="HE298" s="4" t="str">
        <f t="shared" si="982"/>
        <v>1</v>
      </c>
      <c r="HF298" s="4" t="str">
        <f t="shared" si="983"/>
        <v>1</v>
      </c>
      <c r="HG298" s="4" t="str">
        <f t="shared" si="984"/>
        <v>10</v>
      </c>
      <c r="HH298" s="4" t="str">
        <f t="shared" si="985"/>
        <v>1</v>
      </c>
      <c r="HI298" s="209"/>
      <c r="HJ298" s="212"/>
      <c r="HK298" s="157"/>
      <c r="HL298" s="201"/>
      <c r="HM298" s="201"/>
      <c r="HN298" s="201"/>
      <c r="HO298" s="201"/>
      <c r="HP298" s="70">
        <f t="shared" si="986"/>
        <v>3.25</v>
      </c>
      <c r="HQ298" s="4" t="str">
        <f t="shared" si="987"/>
        <v>1</v>
      </c>
      <c r="HR298" s="4" t="str">
        <f t="shared" si="988"/>
        <v>1</v>
      </c>
      <c r="HS298" s="4" t="str">
        <f t="shared" si="989"/>
        <v>10</v>
      </c>
      <c r="HT298" s="4" t="str">
        <f t="shared" si="990"/>
        <v>1</v>
      </c>
    </row>
    <row r="299" spans="1:228" x14ac:dyDescent="0.25">
      <c r="A299" s="209"/>
      <c r="B299" s="212"/>
      <c r="C299" s="132"/>
      <c r="D299" s="146"/>
      <c r="E299" s="144"/>
      <c r="F299" s="144"/>
      <c r="G299" s="147"/>
      <c r="H299" s="70">
        <f t="shared" si="1021"/>
        <v>3.25</v>
      </c>
      <c r="I299" s="4" t="str">
        <f t="shared" si="1022"/>
        <v>1</v>
      </c>
      <c r="J299" s="4" t="str">
        <f t="shared" si="1023"/>
        <v>1</v>
      </c>
      <c r="K299" s="4" t="str">
        <f t="shared" si="1024"/>
        <v>10</v>
      </c>
      <c r="L299" s="4" t="str">
        <f t="shared" si="1025"/>
        <v>1</v>
      </c>
      <c r="M299" s="209"/>
      <c r="N299" s="212"/>
      <c r="O299" s="132"/>
      <c r="P299" s="146"/>
      <c r="Q299" s="144"/>
      <c r="R299" s="144"/>
      <c r="S299" s="147"/>
      <c r="T299" s="70">
        <f t="shared" si="996"/>
        <v>3.25</v>
      </c>
      <c r="U299" s="4" t="str">
        <f t="shared" si="997"/>
        <v>1</v>
      </c>
      <c r="V299" s="4" t="str">
        <f t="shared" si="998"/>
        <v>1</v>
      </c>
      <c r="W299" s="4" t="str">
        <f t="shared" si="999"/>
        <v>10</v>
      </c>
      <c r="X299" s="4" t="str">
        <f t="shared" si="1000"/>
        <v>1</v>
      </c>
      <c r="Y299" s="209"/>
      <c r="Z299" s="212"/>
      <c r="AA299" s="132"/>
      <c r="AB299" s="146"/>
      <c r="AC299" s="144"/>
      <c r="AD299" s="144"/>
      <c r="AE299" s="147"/>
      <c r="AF299" s="70">
        <f t="shared" si="1026"/>
        <v>3.25</v>
      </c>
      <c r="AG299" s="4" t="str">
        <f t="shared" si="1027"/>
        <v>1</v>
      </c>
      <c r="AH299" s="4" t="str">
        <f t="shared" si="1028"/>
        <v>1</v>
      </c>
      <c r="AI299" s="4" t="str">
        <f t="shared" si="1029"/>
        <v>10</v>
      </c>
      <c r="AJ299" s="4" t="str">
        <f t="shared" si="1030"/>
        <v>1</v>
      </c>
      <c r="AK299" s="209"/>
      <c r="AL299" s="212"/>
      <c r="AM299" s="132"/>
      <c r="AN299" s="146"/>
      <c r="AO299" s="144"/>
      <c r="AP299" s="144"/>
      <c r="AQ299" s="147"/>
      <c r="AR299" s="70">
        <f t="shared" si="1006"/>
        <v>3.25</v>
      </c>
      <c r="AS299" s="4" t="str">
        <f t="shared" si="1007"/>
        <v>1</v>
      </c>
      <c r="AT299" s="4" t="str">
        <f t="shared" si="1008"/>
        <v>1</v>
      </c>
      <c r="AU299" s="4" t="str">
        <f t="shared" si="1009"/>
        <v>10</v>
      </c>
      <c r="AV299" s="4" t="str">
        <f t="shared" si="1010"/>
        <v>1</v>
      </c>
      <c r="AW299" s="209"/>
      <c r="AX299" s="212"/>
      <c r="AY299" s="132"/>
      <c r="AZ299" s="146"/>
      <c r="BA299" s="144"/>
      <c r="BB299" s="144"/>
      <c r="BC299" s="147"/>
      <c r="BD299" s="70">
        <f t="shared" si="1011"/>
        <v>3.25</v>
      </c>
      <c r="BE299" s="4" t="str">
        <f t="shared" si="1012"/>
        <v>1</v>
      </c>
      <c r="BF299" s="4" t="str">
        <f t="shared" si="1013"/>
        <v>1</v>
      </c>
      <c r="BG299" s="4" t="str">
        <f t="shared" si="1014"/>
        <v>10</v>
      </c>
      <c r="BH299" s="4" t="str">
        <f t="shared" si="1015"/>
        <v>1</v>
      </c>
      <c r="BI299" s="209"/>
      <c r="BJ299" s="212"/>
      <c r="BK299" s="132"/>
      <c r="BL299" s="146"/>
      <c r="BM299" s="144"/>
      <c r="BN299" s="144"/>
      <c r="BO299" s="147"/>
      <c r="BP299" s="193">
        <f t="shared" si="1016"/>
        <v>3.25</v>
      </c>
      <c r="BQ299" s="4" t="str">
        <f t="shared" si="1017"/>
        <v>1</v>
      </c>
      <c r="BR299" s="4" t="str">
        <f t="shared" si="1018"/>
        <v>1</v>
      </c>
      <c r="BS299" s="4" t="str">
        <f t="shared" si="1019"/>
        <v>10</v>
      </c>
      <c r="BT299" s="4" t="str">
        <f t="shared" si="1020"/>
        <v>1</v>
      </c>
      <c r="BU299" s="209"/>
      <c r="BV299" s="212"/>
      <c r="BW299" s="132"/>
      <c r="BX299" s="146"/>
      <c r="BY299" s="144"/>
      <c r="BZ299" s="144"/>
      <c r="CA299" s="147"/>
      <c r="CB299" s="70">
        <f t="shared" si="961"/>
        <v>3.25</v>
      </c>
      <c r="CC299" s="4" t="str">
        <f t="shared" si="962"/>
        <v>1</v>
      </c>
      <c r="CD299" s="4" t="str">
        <f t="shared" si="963"/>
        <v>1</v>
      </c>
      <c r="CE299" s="4" t="str">
        <f t="shared" si="964"/>
        <v>10</v>
      </c>
      <c r="CF299" s="4" t="str">
        <f t="shared" si="965"/>
        <v>1</v>
      </c>
      <c r="CG299" s="209"/>
      <c r="CH299" s="212"/>
      <c r="CI299" s="132"/>
      <c r="CJ299" s="183" t="s">
        <v>30</v>
      </c>
      <c r="CK299" s="183" t="s">
        <v>30</v>
      </c>
      <c r="CL299" s="183" t="s">
        <v>30</v>
      </c>
      <c r="CM299" s="184" t="s">
        <v>30</v>
      </c>
      <c r="CN299" s="70" t="s">
        <v>30</v>
      </c>
      <c r="CO299" s="4" t="s">
        <v>30</v>
      </c>
      <c r="CP299" s="4" t="s">
        <v>30</v>
      </c>
      <c r="CQ299" s="4" t="s">
        <v>30</v>
      </c>
      <c r="CR299" s="4" t="s">
        <v>30</v>
      </c>
      <c r="CS299" s="209"/>
      <c r="CT299" s="212"/>
      <c r="CU299" s="132"/>
      <c r="CV299" s="183" t="s">
        <v>30</v>
      </c>
      <c r="CW299" s="183" t="s">
        <v>30</v>
      </c>
      <c r="CX299" s="183" t="s">
        <v>30</v>
      </c>
      <c r="CY299" s="184" t="s">
        <v>30</v>
      </c>
      <c r="CZ299" s="70" t="s">
        <v>30</v>
      </c>
      <c r="DA299" s="4" t="s">
        <v>30</v>
      </c>
      <c r="DB299" s="4" t="s">
        <v>30</v>
      </c>
      <c r="DC299" s="4" t="s">
        <v>30</v>
      </c>
      <c r="DD299" s="4" t="s">
        <v>30</v>
      </c>
      <c r="DE299" s="209"/>
      <c r="DF299" s="212"/>
      <c r="DG299" s="132"/>
      <c r="DH299" s="71" t="s">
        <v>33</v>
      </c>
      <c r="DI299" s="71" t="s">
        <v>33</v>
      </c>
      <c r="DJ299" s="71" t="s">
        <v>33</v>
      </c>
      <c r="DK299" s="71" t="s">
        <v>33</v>
      </c>
      <c r="DL299" s="70" t="s">
        <v>33</v>
      </c>
      <c r="DM299" s="70" t="s">
        <v>33</v>
      </c>
      <c r="DN299" s="70" t="s">
        <v>33</v>
      </c>
      <c r="DO299" s="70" t="s">
        <v>33</v>
      </c>
      <c r="DP299" s="70" t="s">
        <v>33</v>
      </c>
      <c r="DQ299" s="209"/>
      <c r="DR299" s="212"/>
      <c r="DS299" s="132"/>
      <c r="DT299" s="185" t="s">
        <v>30</v>
      </c>
      <c r="DU299" s="185" t="s">
        <v>30</v>
      </c>
      <c r="DV299" s="185" t="s">
        <v>30</v>
      </c>
      <c r="DW299" s="185" t="s">
        <v>30</v>
      </c>
      <c r="DX299" s="70" t="s">
        <v>30</v>
      </c>
      <c r="DY299" s="4" t="s">
        <v>30</v>
      </c>
      <c r="DZ299" s="4" t="s">
        <v>30</v>
      </c>
      <c r="EA299" s="4" t="s">
        <v>30</v>
      </c>
      <c r="EB299" s="4" t="s">
        <v>30</v>
      </c>
      <c r="EC299" s="209"/>
      <c r="ED299" s="212"/>
      <c r="EE299" s="132"/>
      <c r="EF299" s="146"/>
      <c r="EG299" s="144"/>
      <c r="EH299" s="144"/>
      <c r="EI299" s="147"/>
      <c r="EJ299" s="70">
        <f t="shared" si="966"/>
        <v>3.25</v>
      </c>
      <c r="EK299" s="4" t="str">
        <f t="shared" si="967"/>
        <v>1</v>
      </c>
      <c r="EL299" s="4" t="str">
        <f t="shared" si="968"/>
        <v>1</v>
      </c>
      <c r="EM299" s="4" t="str">
        <f t="shared" si="969"/>
        <v>10</v>
      </c>
      <c r="EN299" s="4" t="str">
        <f t="shared" si="970"/>
        <v>1</v>
      </c>
      <c r="EO299" s="209"/>
      <c r="EP299" s="212"/>
      <c r="EQ299" s="132"/>
      <c r="ER299" s="114" t="s">
        <v>30</v>
      </c>
      <c r="ES299" s="114" t="s">
        <v>30</v>
      </c>
      <c r="ET299" s="114" t="s">
        <v>30</v>
      </c>
      <c r="EU299" s="114" t="s">
        <v>30</v>
      </c>
      <c r="EV299" s="70" t="s">
        <v>30</v>
      </c>
      <c r="EW299" s="4" t="s">
        <v>30</v>
      </c>
      <c r="EX299" s="4" t="s">
        <v>30</v>
      </c>
      <c r="EY299" s="4" t="s">
        <v>30</v>
      </c>
      <c r="EZ299" s="70" t="s">
        <v>30</v>
      </c>
      <c r="FA299" s="209"/>
      <c r="FB299" s="212"/>
      <c r="FC299" s="132"/>
      <c r="FD299" s="114" t="s">
        <v>30</v>
      </c>
      <c r="FE299" s="114" t="s">
        <v>30</v>
      </c>
      <c r="FF299" s="114" t="s">
        <v>30</v>
      </c>
      <c r="FG299" s="114" t="s">
        <v>30</v>
      </c>
      <c r="FH299" s="70" t="s">
        <v>30</v>
      </c>
      <c r="FI299" s="4" t="s">
        <v>30</v>
      </c>
      <c r="FJ299" s="4" t="s">
        <v>30</v>
      </c>
      <c r="FK299" s="4" t="s">
        <v>30</v>
      </c>
      <c r="FL299" s="70" t="s">
        <v>30</v>
      </c>
      <c r="FM299" s="209"/>
      <c r="FN299" s="212"/>
      <c r="FO299" s="132"/>
      <c r="FP299" s="146"/>
      <c r="FQ299" s="144"/>
      <c r="FR299" s="144"/>
      <c r="FS299" s="147"/>
      <c r="FT299" s="70">
        <f t="shared" si="971"/>
        <v>3.25</v>
      </c>
      <c r="FU299" s="4" t="str">
        <f t="shared" si="972"/>
        <v>1</v>
      </c>
      <c r="FV299" s="4" t="str">
        <f t="shared" si="973"/>
        <v>1</v>
      </c>
      <c r="FW299" s="4" t="str">
        <f t="shared" si="974"/>
        <v>10</v>
      </c>
      <c r="FX299" s="4" t="str">
        <f t="shared" si="975"/>
        <v>1</v>
      </c>
      <c r="FY299" s="209"/>
      <c r="FZ299" s="212"/>
      <c r="GA299" s="132"/>
      <c r="GB299" s="189" t="s">
        <v>33</v>
      </c>
      <c r="GC299" s="187" t="s">
        <v>30</v>
      </c>
      <c r="GD299" s="187" t="s">
        <v>30</v>
      </c>
      <c r="GE299" s="188" t="s">
        <v>30</v>
      </c>
      <c r="GF299" s="70" t="s">
        <v>30</v>
      </c>
      <c r="GG299" s="4" t="s">
        <v>30</v>
      </c>
      <c r="GH299" s="4" t="s">
        <v>30</v>
      </c>
      <c r="GI299" s="4" t="s">
        <v>30</v>
      </c>
      <c r="GJ299" s="4" t="s">
        <v>30</v>
      </c>
      <c r="GK299" s="209"/>
      <c r="GL299" s="212"/>
      <c r="GM299" s="132"/>
      <c r="GN299" s="146"/>
      <c r="GO299" s="144"/>
      <c r="GP299" s="144"/>
      <c r="GQ299" s="147"/>
      <c r="GR299" s="70">
        <f t="shared" si="976"/>
        <v>3.25</v>
      </c>
      <c r="GS299" s="4" t="str">
        <f t="shared" si="977"/>
        <v>1</v>
      </c>
      <c r="GT299" s="4" t="str">
        <f t="shared" si="978"/>
        <v>1</v>
      </c>
      <c r="GU299" s="4" t="str">
        <f t="shared" si="979"/>
        <v>10</v>
      </c>
      <c r="GV299" s="4" t="str">
        <f t="shared" si="980"/>
        <v>1</v>
      </c>
      <c r="GW299" s="209"/>
      <c r="GX299" s="212"/>
      <c r="GY299" s="132"/>
      <c r="GZ299" s="146"/>
      <c r="HA299" s="144"/>
      <c r="HB299" s="144"/>
      <c r="HC299" s="147"/>
      <c r="HD299" s="70">
        <f t="shared" si="981"/>
        <v>3.25</v>
      </c>
      <c r="HE299" s="4" t="str">
        <f t="shared" si="982"/>
        <v>1</v>
      </c>
      <c r="HF299" s="4" t="str">
        <f t="shared" si="983"/>
        <v>1</v>
      </c>
      <c r="HG299" s="4" t="str">
        <f t="shared" si="984"/>
        <v>10</v>
      </c>
      <c r="HH299" s="4" t="str">
        <f t="shared" si="985"/>
        <v>1</v>
      </c>
      <c r="HI299" s="209"/>
      <c r="HJ299" s="212"/>
      <c r="HK299" s="132"/>
      <c r="HL299" s="146"/>
      <c r="HM299" s="144"/>
      <c r="HN299" s="144"/>
      <c r="HO299" s="147"/>
      <c r="HP299" s="70">
        <f t="shared" si="986"/>
        <v>3.25</v>
      </c>
      <c r="HQ299" s="4" t="str">
        <f t="shared" si="987"/>
        <v>1</v>
      </c>
      <c r="HR299" s="4" t="str">
        <f t="shared" si="988"/>
        <v>1</v>
      </c>
      <c r="HS299" s="4" t="str">
        <f t="shared" si="989"/>
        <v>10</v>
      </c>
      <c r="HT299" s="4" t="str">
        <f t="shared" si="990"/>
        <v>1</v>
      </c>
    </row>
    <row r="300" spans="1:228" x14ac:dyDescent="0.25">
      <c r="A300" s="209"/>
      <c r="B300" s="212"/>
      <c r="C300" s="132"/>
      <c r="D300" s="201"/>
      <c r="E300" s="201"/>
      <c r="F300" s="201"/>
      <c r="G300" s="201"/>
      <c r="H300" s="70">
        <f t="shared" si="1021"/>
        <v>3.25</v>
      </c>
      <c r="I300" s="4" t="str">
        <f t="shared" si="1022"/>
        <v>1</v>
      </c>
      <c r="J300" s="4" t="str">
        <f t="shared" si="1023"/>
        <v>1</v>
      </c>
      <c r="K300" s="4" t="str">
        <f t="shared" si="1024"/>
        <v>10</v>
      </c>
      <c r="L300" s="4" t="str">
        <f t="shared" si="1025"/>
        <v>1</v>
      </c>
      <c r="M300" s="209"/>
      <c r="N300" s="212"/>
      <c r="O300" s="132"/>
      <c r="P300" s="201"/>
      <c r="Q300" s="201"/>
      <c r="R300" s="201"/>
      <c r="S300" s="201"/>
      <c r="T300" s="70">
        <f t="shared" si="996"/>
        <v>3.25</v>
      </c>
      <c r="U300" s="4" t="str">
        <f t="shared" si="997"/>
        <v>1</v>
      </c>
      <c r="V300" s="4" t="str">
        <f t="shared" si="998"/>
        <v>1</v>
      </c>
      <c r="W300" s="4" t="str">
        <f t="shared" si="999"/>
        <v>10</v>
      </c>
      <c r="X300" s="4" t="str">
        <f t="shared" si="1000"/>
        <v>1</v>
      </c>
      <c r="Y300" s="209"/>
      <c r="Z300" s="212"/>
      <c r="AA300" s="132"/>
      <c r="AB300" s="201"/>
      <c r="AC300" s="201"/>
      <c r="AD300" s="201"/>
      <c r="AE300" s="201"/>
      <c r="AF300" s="70">
        <f t="shared" si="1026"/>
        <v>3.25</v>
      </c>
      <c r="AG300" s="4" t="str">
        <f t="shared" si="1027"/>
        <v>1</v>
      </c>
      <c r="AH300" s="4" t="str">
        <f t="shared" si="1028"/>
        <v>1</v>
      </c>
      <c r="AI300" s="4" t="str">
        <f t="shared" si="1029"/>
        <v>10</v>
      </c>
      <c r="AJ300" s="4" t="str">
        <f t="shared" si="1030"/>
        <v>1</v>
      </c>
      <c r="AK300" s="209"/>
      <c r="AL300" s="212"/>
      <c r="AM300" s="132"/>
      <c r="AN300" s="201"/>
      <c r="AO300" s="201"/>
      <c r="AP300" s="201"/>
      <c r="AQ300" s="201"/>
      <c r="AR300" s="70">
        <v>4.75</v>
      </c>
      <c r="AS300" s="4" t="str">
        <f t="shared" si="1007"/>
        <v>1</v>
      </c>
      <c r="AT300" s="4" t="str">
        <f t="shared" si="1008"/>
        <v>1</v>
      </c>
      <c r="AU300" s="4" t="str">
        <f t="shared" si="1009"/>
        <v>10</v>
      </c>
      <c r="AV300" s="4" t="str">
        <f t="shared" si="1010"/>
        <v>1</v>
      </c>
      <c r="AW300" s="209"/>
      <c r="AX300" s="212"/>
      <c r="AY300" s="132"/>
      <c r="AZ300" s="201"/>
      <c r="BA300" s="201"/>
      <c r="BB300" s="201"/>
      <c r="BC300" s="201"/>
      <c r="BD300" s="70">
        <v>4.75</v>
      </c>
      <c r="BE300" s="4" t="str">
        <f t="shared" si="1012"/>
        <v>1</v>
      </c>
      <c r="BF300" s="4" t="str">
        <f t="shared" si="1013"/>
        <v>1</v>
      </c>
      <c r="BG300" s="4" t="str">
        <f t="shared" si="1014"/>
        <v>10</v>
      </c>
      <c r="BH300" s="4" t="str">
        <f t="shared" si="1015"/>
        <v>1</v>
      </c>
      <c r="BI300" s="209"/>
      <c r="BJ300" s="212"/>
      <c r="BK300" s="132"/>
      <c r="BL300" s="201"/>
      <c r="BM300" s="201"/>
      <c r="BN300" s="201"/>
      <c r="BO300" s="201"/>
      <c r="BP300" s="193">
        <f t="shared" si="1016"/>
        <v>3.25</v>
      </c>
      <c r="BQ300" s="4" t="str">
        <f t="shared" si="1017"/>
        <v>1</v>
      </c>
      <c r="BR300" s="4" t="str">
        <f t="shared" si="1018"/>
        <v>1</v>
      </c>
      <c r="BS300" s="4" t="str">
        <f t="shared" si="1019"/>
        <v>10</v>
      </c>
      <c r="BT300" s="4" t="str">
        <f t="shared" si="1020"/>
        <v>1</v>
      </c>
      <c r="BU300" s="209"/>
      <c r="BV300" s="212"/>
      <c r="BW300" s="132"/>
      <c r="BX300" s="201"/>
      <c r="BY300" s="201"/>
      <c r="BZ300" s="201"/>
      <c r="CA300" s="201"/>
      <c r="CB300" s="70">
        <f t="shared" si="961"/>
        <v>3.25</v>
      </c>
      <c r="CC300" s="4" t="str">
        <f t="shared" si="962"/>
        <v>1</v>
      </c>
      <c r="CD300" s="4" t="str">
        <f t="shared" si="963"/>
        <v>1</v>
      </c>
      <c r="CE300" s="4" t="str">
        <f t="shared" si="964"/>
        <v>10</v>
      </c>
      <c r="CF300" s="4" t="str">
        <f t="shared" si="965"/>
        <v>1</v>
      </c>
      <c r="CG300" s="209"/>
      <c r="CH300" s="212"/>
      <c r="CI300" s="132"/>
      <c r="CJ300" s="183" t="s">
        <v>30</v>
      </c>
      <c r="CK300" s="183" t="s">
        <v>30</v>
      </c>
      <c r="CL300" s="183" t="s">
        <v>30</v>
      </c>
      <c r="CM300" s="184" t="s">
        <v>30</v>
      </c>
      <c r="CN300" s="70" t="s">
        <v>30</v>
      </c>
      <c r="CO300" s="4" t="s">
        <v>30</v>
      </c>
      <c r="CP300" s="4" t="s">
        <v>30</v>
      </c>
      <c r="CQ300" s="4" t="s">
        <v>30</v>
      </c>
      <c r="CR300" s="4" t="s">
        <v>30</v>
      </c>
      <c r="CS300" s="209"/>
      <c r="CT300" s="212"/>
      <c r="CU300" s="132"/>
      <c r="CV300" s="183" t="s">
        <v>30</v>
      </c>
      <c r="CW300" s="183" t="s">
        <v>30</v>
      </c>
      <c r="CX300" s="183" t="s">
        <v>30</v>
      </c>
      <c r="CY300" s="184" t="s">
        <v>30</v>
      </c>
      <c r="CZ300" s="70" t="s">
        <v>30</v>
      </c>
      <c r="DA300" s="4" t="s">
        <v>30</v>
      </c>
      <c r="DB300" s="4" t="s">
        <v>30</v>
      </c>
      <c r="DC300" s="4" t="s">
        <v>30</v>
      </c>
      <c r="DD300" s="4" t="s">
        <v>30</v>
      </c>
      <c r="DE300" s="209"/>
      <c r="DF300" s="212"/>
      <c r="DG300" s="132"/>
      <c r="DH300" s="71" t="s">
        <v>33</v>
      </c>
      <c r="DI300" s="71" t="s">
        <v>33</v>
      </c>
      <c r="DJ300" s="71" t="s">
        <v>33</v>
      </c>
      <c r="DK300" s="71" t="s">
        <v>33</v>
      </c>
      <c r="DL300" s="70" t="s">
        <v>33</v>
      </c>
      <c r="DM300" s="70" t="s">
        <v>33</v>
      </c>
      <c r="DN300" s="70" t="s">
        <v>33</v>
      </c>
      <c r="DO300" s="70" t="s">
        <v>33</v>
      </c>
      <c r="DP300" s="70" t="s">
        <v>33</v>
      </c>
      <c r="DQ300" s="209"/>
      <c r="DR300" s="212"/>
      <c r="DS300" s="132"/>
      <c r="DT300" s="185" t="s">
        <v>30</v>
      </c>
      <c r="DU300" s="185" t="s">
        <v>30</v>
      </c>
      <c r="DV300" s="185" t="s">
        <v>30</v>
      </c>
      <c r="DW300" s="185" t="s">
        <v>30</v>
      </c>
      <c r="DX300" s="70" t="s">
        <v>30</v>
      </c>
      <c r="DY300" s="4" t="s">
        <v>30</v>
      </c>
      <c r="DZ300" s="4" t="s">
        <v>30</v>
      </c>
      <c r="EA300" s="4" t="s">
        <v>30</v>
      </c>
      <c r="EB300" s="4" t="s">
        <v>30</v>
      </c>
      <c r="EC300" s="209"/>
      <c r="ED300" s="212"/>
      <c r="EE300" s="132"/>
      <c r="EF300" s="201"/>
      <c r="EG300" s="201"/>
      <c r="EH300" s="201"/>
      <c r="EI300" s="201"/>
      <c r="EJ300" s="70">
        <f t="shared" si="966"/>
        <v>3.25</v>
      </c>
      <c r="EK300" s="4" t="str">
        <f t="shared" si="967"/>
        <v>1</v>
      </c>
      <c r="EL300" s="4" t="str">
        <f t="shared" si="968"/>
        <v>1</v>
      </c>
      <c r="EM300" s="4" t="str">
        <f t="shared" si="969"/>
        <v>10</v>
      </c>
      <c r="EN300" s="4" t="str">
        <f t="shared" si="970"/>
        <v>1</v>
      </c>
      <c r="EO300" s="209"/>
      <c r="EP300" s="212"/>
      <c r="EQ300" s="132"/>
      <c r="ER300" s="114" t="s">
        <v>30</v>
      </c>
      <c r="ES300" s="114" t="s">
        <v>30</v>
      </c>
      <c r="ET300" s="114" t="s">
        <v>30</v>
      </c>
      <c r="EU300" s="114" t="s">
        <v>30</v>
      </c>
      <c r="EV300" s="70" t="s">
        <v>30</v>
      </c>
      <c r="EW300" s="4" t="s">
        <v>30</v>
      </c>
      <c r="EX300" s="4" t="s">
        <v>30</v>
      </c>
      <c r="EY300" s="4" t="s">
        <v>30</v>
      </c>
      <c r="EZ300" s="70" t="s">
        <v>30</v>
      </c>
      <c r="FA300" s="209"/>
      <c r="FB300" s="212"/>
      <c r="FC300" s="132"/>
      <c r="FD300" s="114" t="s">
        <v>30</v>
      </c>
      <c r="FE300" s="114" t="s">
        <v>30</v>
      </c>
      <c r="FF300" s="114" t="s">
        <v>30</v>
      </c>
      <c r="FG300" s="114" t="s">
        <v>30</v>
      </c>
      <c r="FH300" s="70" t="s">
        <v>30</v>
      </c>
      <c r="FI300" s="4" t="s">
        <v>30</v>
      </c>
      <c r="FJ300" s="4" t="s">
        <v>30</v>
      </c>
      <c r="FK300" s="4" t="s">
        <v>30</v>
      </c>
      <c r="FL300" s="70" t="s">
        <v>30</v>
      </c>
      <c r="FM300" s="209"/>
      <c r="FN300" s="212"/>
      <c r="FO300" s="132"/>
      <c r="FP300" s="201"/>
      <c r="FQ300" s="201"/>
      <c r="FR300" s="201"/>
      <c r="FS300" s="201"/>
      <c r="FT300" s="70">
        <f t="shared" si="971"/>
        <v>3.25</v>
      </c>
      <c r="FU300" s="4" t="str">
        <f t="shared" si="972"/>
        <v>1</v>
      </c>
      <c r="FV300" s="4" t="str">
        <f t="shared" si="973"/>
        <v>1</v>
      </c>
      <c r="FW300" s="4" t="str">
        <f t="shared" si="974"/>
        <v>10</v>
      </c>
      <c r="FX300" s="4" t="str">
        <f t="shared" si="975"/>
        <v>1</v>
      </c>
      <c r="FY300" s="209"/>
      <c r="FZ300" s="212"/>
      <c r="GA300" s="132"/>
      <c r="GB300" s="189" t="s">
        <v>33</v>
      </c>
      <c r="GC300" s="187" t="s">
        <v>30</v>
      </c>
      <c r="GD300" s="187" t="s">
        <v>30</v>
      </c>
      <c r="GE300" s="188" t="s">
        <v>30</v>
      </c>
      <c r="GF300" s="70" t="s">
        <v>30</v>
      </c>
      <c r="GG300" s="4" t="s">
        <v>30</v>
      </c>
      <c r="GH300" s="4" t="s">
        <v>30</v>
      </c>
      <c r="GI300" s="4" t="s">
        <v>30</v>
      </c>
      <c r="GJ300" s="4" t="s">
        <v>30</v>
      </c>
      <c r="GK300" s="209"/>
      <c r="GL300" s="212"/>
      <c r="GM300" s="132"/>
      <c r="GN300" s="201"/>
      <c r="GO300" s="201"/>
      <c r="GP300" s="201"/>
      <c r="GQ300" s="201"/>
      <c r="GR300" s="70">
        <f t="shared" si="976"/>
        <v>3.25</v>
      </c>
      <c r="GS300" s="4" t="str">
        <f t="shared" si="977"/>
        <v>1</v>
      </c>
      <c r="GT300" s="4" t="str">
        <f t="shared" si="978"/>
        <v>1</v>
      </c>
      <c r="GU300" s="4" t="str">
        <f t="shared" si="979"/>
        <v>10</v>
      </c>
      <c r="GV300" s="4" t="str">
        <f t="shared" si="980"/>
        <v>1</v>
      </c>
      <c r="GW300" s="209"/>
      <c r="GX300" s="212"/>
      <c r="GY300" s="132"/>
      <c r="GZ300" s="201"/>
      <c r="HA300" s="201"/>
      <c r="HB300" s="201"/>
      <c r="HC300" s="201"/>
      <c r="HD300" s="70">
        <f t="shared" si="981"/>
        <v>3.25</v>
      </c>
      <c r="HE300" s="4" t="str">
        <f t="shared" si="982"/>
        <v>1</v>
      </c>
      <c r="HF300" s="4" t="str">
        <f t="shared" si="983"/>
        <v>1</v>
      </c>
      <c r="HG300" s="4" t="str">
        <f t="shared" si="984"/>
        <v>10</v>
      </c>
      <c r="HH300" s="4" t="str">
        <f t="shared" si="985"/>
        <v>1</v>
      </c>
      <c r="HI300" s="209"/>
      <c r="HJ300" s="212"/>
      <c r="HK300" s="132"/>
      <c r="HL300" s="201"/>
      <c r="HM300" s="201"/>
      <c r="HN300" s="201"/>
      <c r="HO300" s="201"/>
      <c r="HP300" s="70">
        <f t="shared" si="986"/>
        <v>3.25</v>
      </c>
      <c r="HQ300" s="4" t="str">
        <f t="shared" si="987"/>
        <v>1</v>
      </c>
      <c r="HR300" s="4" t="str">
        <f t="shared" si="988"/>
        <v>1</v>
      </c>
      <c r="HS300" s="4" t="str">
        <f t="shared" si="989"/>
        <v>10</v>
      </c>
      <c r="HT300" s="4" t="str">
        <f t="shared" si="990"/>
        <v>1</v>
      </c>
    </row>
    <row r="301" spans="1:228" x14ac:dyDescent="0.25">
      <c r="A301" s="209"/>
      <c r="B301" s="212"/>
      <c r="C301" s="200"/>
      <c r="D301" s="201"/>
      <c r="E301" s="201"/>
      <c r="F301" s="201"/>
      <c r="G301" s="201"/>
      <c r="H301" s="70">
        <f t="shared" si="1021"/>
        <v>3.25</v>
      </c>
      <c r="I301" s="4" t="str">
        <f t="shared" si="1022"/>
        <v>1</v>
      </c>
      <c r="J301" s="4" t="str">
        <f t="shared" si="1023"/>
        <v>1</v>
      </c>
      <c r="K301" s="4" t="str">
        <f t="shared" si="1024"/>
        <v>10</v>
      </c>
      <c r="L301" s="4" t="str">
        <f t="shared" si="1025"/>
        <v>1</v>
      </c>
      <c r="M301" s="209"/>
      <c r="N301" s="212"/>
      <c r="O301" s="200"/>
      <c r="P301" s="201"/>
      <c r="Q301" s="201"/>
      <c r="R301" s="201"/>
      <c r="S301" s="201"/>
      <c r="T301" s="70">
        <f t="shared" si="996"/>
        <v>3.25</v>
      </c>
      <c r="U301" s="4" t="str">
        <f t="shared" si="997"/>
        <v>1</v>
      </c>
      <c r="V301" s="4" t="str">
        <f t="shared" si="998"/>
        <v>1</v>
      </c>
      <c r="W301" s="4" t="str">
        <f t="shared" si="999"/>
        <v>10</v>
      </c>
      <c r="X301" s="4" t="str">
        <f t="shared" si="1000"/>
        <v>1</v>
      </c>
      <c r="Y301" s="209"/>
      <c r="Z301" s="212"/>
      <c r="AA301" s="200"/>
      <c r="AB301" s="201"/>
      <c r="AC301" s="201"/>
      <c r="AD301" s="201"/>
      <c r="AE301" s="201"/>
      <c r="AF301" s="70">
        <f t="shared" si="1026"/>
        <v>3.25</v>
      </c>
      <c r="AG301" s="4" t="str">
        <f t="shared" si="1027"/>
        <v>1</v>
      </c>
      <c r="AH301" s="4" t="str">
        <f t="shared" si="1028"/>
        <v>1</v>
      </c>
      <c r="AI301" s="4" t="str">
        <f t="shared" si="1029"/>
        <v>10</v>
      </c>
      <c r="AJ301" s="4" t="str">
        <f t="shared" si="1030"/>
        <v>1</v>
      </c>
      <c r="AK301" s="209"/>
      <c r="AL301" s="212"/>
      <c r="AM301" s="200"/>
      <c r="AN301" s="201"/>
      <c r="AO301" s="201"/>
      <c r="AP301" s="201"/>
      <c r="AQ301" s="201"/>
      <c r="AR301" s="70">
        <v>6.25</v>
      </c>
      <c r="AS301" s="4" t="str">
        <f t="shared" si="1007"/>
        <v>1</v>
      </c>
      <c r="AT301" s="4" t="str">
        <f t="shared" si="1008"/>
        <v>1</v>
      </c>
      <c r="AU301" s="4" t="str">
        <f t="shared" si="1009"/>
        <v>10</v>
      </c>
      <c r="AV301" s="4" t="str">
        <f t="shared" si="1010"/>
        <v>1</v>
      </c>
      <c r="AW301" s="209"/>
      <c r="AX301" s="212"/>
      <c r="AY301" s="200"/>
      <c r="AZ301" s="201"/>
      <c r="BA301" s="201"/>
      <c r="BB301" s="201"/>
      <c r="BC301" s="201"/>
      <c r="BD301" s="70">
        <v>5.5</v>
      </c>
      <c r="BE301" s="4" t="str">
        <f t="shared" si="1012"/>
        <v>1</v>
      </c>
      <c r="BF301" s="4" t="str">
        <f t="shared" si="1013"/>
        <v>1</v>
      </c>
      <c r="BG301" s="4" t="str">
        <f t="shared" si="1014"/>
        <v>10</v>
      </c>
      <c r="BH301" s="4" t="str">
        <f t="shared" si="1015"/>
        <v>1</v>
      </c>
      <c r="BI301" s="209"/>
      <c r="BJ301" s="212"/>
      <c r="BK301" s="200"/>
      <c r="BL301" s="201"/>
      <c r="BM301" s="201"/>
      <c r="BN301" s="201"/>
      <c r="BO301" s="201"/>
      <c r="BP301" s="193">
        <f t="shared" si="1016"/>
        <v>3.25</v>
      </c>
      <c r="BQ301" s="4" t="str">
        <f t="shared" si="1017"/>
        <v>1</v>
      </c>
      <c r="BR301" s="4" t="str">
        <f t="shared" si="1018"/>
        <v>1</v>
      </c>
      <c r="BS301" s="4" t="str">
        <f t="shared" si="1019"/>
        <v>10</v>
      </c>
      <c r="BT301" s="4" t="str">
        <f t="shared" si="1020"/>
        <v>1</v>
      </c>
      <c r="BU301" s="209"/>
      <c r="BV301" s="212"/>
      <c r="BW301" s="200"/>
      <c r="BX301" s="201"/>
      <c r="BY301" s="201"/>
      <c r="BZ301" s="201"/>
      <c r="CA301" s="201"/>
      <c r="CB301" s="70">
        <f t="shared" si="961"/>
        <v>3.25</v>
      </c>
      <c r="CC301" s="4" t="str">
        <f t="shared" si="962"/>
        <v>1</v>
      </c>
      <c r="CD301" s="4" t="str">
        <f t="shared" si="963"/>
        <v>1</v>
      </c>
      <c r="CE301" s="4" t="str">
        <f t="shared" si="964"/>
        <v>10</v>
      </c>
      <c r="CF301" s="4" t="str">
        <f t="shared" si="965"/>
        <v>1</v>
      </c>
      <c r="CG301" s="209"/>
      <c r="CH301" s="212"/>
      <c r="CI301" s="200"/>
      <c r="CJ301" s="206" t="s">
        <v>55</v>
      </c>
      <c r="CK301" s="206" t="s">
        <v>55</v>
      </c>
      <c r="CL301" s="206" t="s">
        <v>55</v>
      </c>
      <c r="CM301" s="206" t="s">
        <v>55</v>
      </c>
      <c r="CN301" s="4" t="s">
        <v>30</v>
      </c>
      <c r="CO301" s="4" t="s">
        <v>30</v>
      </c>
      <c r="CP301" s="4" t="s">
        <v>30</v>
      </c>
      <c r="CQ301" s="4" t="s">
        <v>30</v>
      </c>
      <c r="CR301" s="4" t="s">
        <v>30</v>
      </c>
      <c r="CS301" s="209"/>
      <c r="CT301" s="212"/>
      <c r="CU301" s="200"/>
      <c r="CV301" s="206" t="s">
        <v>55</v>
      </c>
      <c r="CW301" s="206" t="s">
        <v>55</v>
      </c>
      <c r="CX301" s="206" t="s">
        <v>55</v>
      </c>
      <c r="CY301" s="206" t="s">
        <v>55</v>
      </c>
      <c r="CZ301" s="4" t="s">
        <v>30</v>
      </c>
      <c r="DA301" s="4" t="s">
        <v>30</v>
      </c>
      <c r="DB301" s="4" t="s">
        <v>30</v>
      </c>
      <c r="DC301" s="4" t="s">
        <v>30</v>
      </c>
      <c r="DD301" s="4" t="s">
        <v>30</v>
      </c>
      <c r="DE301" s="209"/>
      <c r="DF301" s="212"/>
      <c r="DG301" s="200"/>
      <c r="DH301" s="71" t="s">
        <v>33</v>
      </c>
      <c r="DI301" s="71" t="s">
        <v>33</v>
      </c>
      <c r="DJ301" s="71" t="s">
        <v>33</v>
      </c>
      <c r="DK301" s="71" t="s">
        <v>33</v>
      </c>
      <c r="DL301" s="70" t="s">
        <v>33</v>
      </c>
      <c r="DM301" s="70" t="s">
        <v>33</v>
      </c>
      <c r="DN301" s="70" t="s">
        <v>33</v>
      </c>
      <c r="DO301" s="70" t="s">
        <v>33</v>
      </c>
      <c r="DP301" s="70" t="s">
        <v>33</v>
      </c>
      <c r="DQ301" s="209"/>
      <c r="DR301" s="212"/>
      <c r="DS301" s="200"/>
      <c r="DT301" s="185" t="s">
        <v>30</v>
      </c>
      <c r="DU301" s="185" t="s">
        <v>30</v>
      </c>
      <c r="DV301" s="185" t="s">
        <v>30</v>
      </c>
      <c r="DW301" s="185" t="s">
        <v>30</v>
      </c>
      <c r="DX301" s="70" t="s">
        <v>30</v>
      </c>
      <c r="DY301" s="4" t="s">
        <v>30</v>
      </c>
      <c r="DZ301" s="4" t="s">
        <v>30</v>
      </c>
      <c r="EA301" s="4" t="s">
        <v>30</v>
      </c>
      <c r="EB301" s="4" t="s">
        <v>30</v>
      </c>
      <c r="EC301" s="209"/>
      <c r="ED301" s="212"/>
      <c r="EE301" s="200"/>
      <c r="EF301" s="201"/>
      <c r="EG301" s="201"/>
      <c r="EH301" s="201"/>
      <c r="EI301" s="201"/>
      <c r="EJ301" s="70">
        <f t="shared" si="966"/>
        <v>3.25</v>
      </c>
      <c r="EK301" s="4" t="str">
        <f>IF(EF301&lt;=3,"1",IF(EF301&lt;5,"3",IF(EF301&lt;=15,"6",IF(EF301&gt;15,"10"))))</f>
        <v>1</v>
      </c>
      <c r="EL301" s="4" t="str">
        <f>IF(EG301&lt;=20,"1",IF(EG301&lt;=49.9,"3",IF(EG301&lt;=100,"6",IF(EG301&gt;100,"10"))))</f>
        <v>1</v>
      </c>
      <c r="EM301" s="4" t="str">
        <f>IF(EH301&gt;=6.5,"1",IF(EH301&gt;=4.6,"3",IF(EH301&gt;=2,"6",IF(EH301&gt;=0,"10"))))</f>
        <v>10</v>
      </c>
      <c r="EN301" s="4" t="str">
        <f>IF(EI301&lt;=0.5,"1",IF(EI301&lt;1,"3",IF(EI301&lt;=3,"6",IF(EI301&gt;=3,"10"))))</f>
        <v>1</v>
      </c>
      <c r="EO301" s="209"/>
      <c r="EP301" s="212"/>
      <c r="EQ301" s="200"/>
      <c r="ER301" s="114" t="s">
        <v>30</v>
      </c>
      <c r="ES301" s="114" t="s">
        <v>30</v>
      </c>
      <c r="ET301" s="114" t="s">
        <v>30</v>
      </c>
      <c r="EU301" s="114" t="s">
        <v>30</v>
      </c>
      <c r="EV301" s="70" t="s">
        <v>30</v>
      </c>
      <c r="EW301" s="4" t="s">
        <v>30</v>
      </c>
      <c r="EX301" s="4" t="s">
        <v>30</v>
      </c>
      <c r="EY301" s="4" t="s">
        <v>30</v>
      </c>
      <c r="EZ301" s="70" t="s">
        <v>30</v>
      </c>
      <c r="FA301" s="209"/>
      <c r="FB301" s="212"/>
      <c r="FC301" s="200"/>
      <c r="FD301" s="114" t="s">
        <v>30</v>
      </c>
      <c r="FE301" s="114" t="s">
        <v>30</v>
      </c>
      <c r="FF301" s="114" t="s">
        <v>30</v>
      </c>
      <c r="FG301" s="114" t="s">
        <v>30</v>
      </c>
      <c r="FH301" s="70" t="s">
        <v>30</v>
      </c>
      <c r="FI301" s="4" t="s">
        <v>30</v>
      </c>
      <c r="FJ301" s="4" t="s">
        <v>30</v>
      </c>
      <c r="FK301" s="4" t="s">
        <v>30</v>
      </c>
      <c r="FL301" s="70" t="s">
        <v>30</v>
      </c>
      <c r="FM301" s="209"/>
      <c r="FN301" s="212"/>
      <c r="FO301" s="200"/>
      <c r="FP301" s="201"/>
      <c r="FQ301" s="201"/>
      <c r="FR301" s="201"/>
      <c r="FS301" s="201"/>
      <c r="FT301" s="70">
        <f t="shared" si="971"/>
        <v>3.25</v>
      </c>
      <c r="FU301" s="4" t="str">
        <f t="shared" si="972"/>
        <v>1</v>
      </c>
      <c r="FV301" s="4" t="str">
        <f t="shared" si="973"/>
        <v>1</v>
      </c>
      <c r="FW301" s="4" t="str">
        <f t="shared" si="974"/>
        <v>10</v>
      </c>
      <c r="FX301" s="4" t="str">
        <f t="shared" si="975"/>
        <v>1</v>
      </c>
      <c r="FY301" s="209"/>
      <c r="FZ301" s="212"/>
      <c r="GA301" s="200"/>
      <c r="GB301" s="189" t="s">
        <v>33</v>
      </c>
      <c r="GC301" s="187" t="s">
        <v>30</v>
      </c>
      <c r="GD301" s="187" t="s">
        <v>30</v>
      </c>
      <c r="GE301" s="188" t="s">
        <v>30</v>
      </c>
      <c r="GF301" s="70" t="s">
        <v>30</v>
      </c>
      <c r="GG301" s="4" t="s">
        <v>30</v>
      </c>
      <c r="GH301" s="4" t="s">
        <v>30</v>
      </c>
      <c r="GI301" s="4" t="s">
        <v>30</v>
      </c>
      <c r="GJ301" s="4" t="s">
        <v>30</v>
      </c>
      <c r="GK301" s="209"/>
      <c r="GL301" s="212"/>
      <c r="GM301" s="200"/>
      <c r="GN301" s="201"/>
      <c r="GO301" s="201"/>
      <c r="GP301" s="201"/>
      <c r="GQ301" s="201"/>
      <c r="GR301" s="70">
        <f t="shared" si="976"/>
        <v>3.25</v>
      </c>
      <c r="GS301" s="4" t="str">
        <f t="shared" si="977"/>
        <v>1</v>
      </c>
      <c r="GT301" s="4" t="str">
        <f t="shared" si="978"/>
        <v>1</v>
      </c>
      <c r="GU301" s="4" t="str">
        <f t="shared" si="979"/>
        <v>10</v>
      </c>
      <c r="GV301" s="4" t="str">
        <f t="shared" si="980"/>
        <v>1</v>
      </c>
      <c r="GW301" s="209"/>
      <c r="GX301" s="212"/>
      <c r="GY301" s="200"/>
      <c r="GZ301" s="201"/>
      <c r="HA301" s="201"/>
      <c r="HB301" s="201"/>
      <c r="HC301" s="201"/>
      <c r="HD301" s="70">
        <f t="shared" si="981"/>
        <v>3.25</v>
      </c>
      <c r="HE301" s="4" t="str">
        <f t="shared" si="982"/>
        <v>1</v>
      </c>
      <c r="HF301" s="4" t="str">
        <f t="shared" si="983"/>
        <v>1</v>
      </c>
      <c r="HG301" s="4" t="str">
        <f t="shared" si="984"/>
        <v>10</v>
      </c>
      <c r="HH301" s="4" t="str">
        <f t="shared" si="985"/>
        <v>1</v>
      </c>
      <c r="HI301" s="209"/>
      <c r="HJ301" s="212"/>
      <c r="HK301" s="200"/>
      <c r="HL301" s="201"/>
      <c r="HM301" s="201"/>
      <c r="HN301" s="201"/>
      <c r="HO301" s="201"/>
      <c r="HP301" s="70">
        <f t="shared" si="986"/>
        <v>3.25</v>
      </c>
      <c r="HQ301" s="4" t="str">
        <f t="shared" si="987"/>
        <v>1</v>
      </c>
      <c r="HR301" s="4" t="str">
        <f t="shared" si="988"/>
        <v>1</v>
      </c>
      <c r="HS301" s="4" t="str">
        <f t="shared" si="989"/>
        <v>10</v>
      </c>
      <c r="HT301" s="4" t="str">
        <f t="shared" si="990"/>
        <v>1</v>
      </c>
    </row>
    <row r="302" spans="1:228" ht="17.25" thickBot="1" x14ac:dyDescent="0.3">
      <c r="A302" s="210"/>
      <c r="B302" s="213"/>
      <c r="C302" s="197"/>
      <c r="D302" s="56"/>
      <c r="E302" s="56"/>
      <c r="F302" s="56"/>
      <c r="G302" s="56"/>
      <c r="H302" s="203">
        <f t="shared" si="1021"/>
        <v>3.25</v>
      </c>
      <c r="I302" s="4" t="str">
        <f t="shared" si="1022"/>
        <v>1</v>
      </c>
      <c r="J302" s="4" t="str">
        <f t="shared" si="1023"/>
        <v>1</v>
      </c>
      <c r="K302" s="4" t="str">
        <f t="shared" si="1024"/>
        <v>10</v>
      </c>
      <c r="L302" s="4" t="str">
        <f t="shared" si="1025"/>
        <v>1</v>
      </c>
      <c r="M302" s="210"/>
      <c r="N302" s="213"/>
      <c r="O302" s="197"/>
      <c r="P302" s="56"/>
      <c r="Q302" s="56"/>
      <c r="R302" s="56"/>
      <c r="S302" s="56"/>
      <c r="T302" s="70">
        <f t="shared" si="996"/>
        <v>3.25</v>
      </c>
      <c r="U302" s="4" t="str">
        <f t="shared" si="997"/>
        <v>1</v>
      </c>
      <c r="V302" s="4" t="str">
        <f t="shared" si="998"/>
        <v>1</v>
      </c>
      <c r="W302" s="4" t="str">
        <f t="shared" si="999"/>
        <v>10</v>
      </c>
      <c r="X302" s="4" t="str">
        <f t="shared" si="1000"/>
        <v>1</v>
      </c>
      <c r="Y302" s="210"/>
      <c r="Z302" s="213"/>
      <c r="AA302" s="197"/>
      <c r="AB302" s="56"/>
      <c r="AC302" s="56"/>
      <c r="AD302" s="56"/>
      <c r="AE302" s="56"/>
      <c r="AF302" s="70">
        <f t="shared" si="1026"/>
        <v>3.25</v>
      </c>
      <c r="AG302" s="4" t="str">
        <f t="shared" si="1027"/>
        <v>1</v>
      </c>
      <c r="AH302" s="4" t="str">
        <f t="shared" si="1028"/>
        <v>1</v>
      </c>
      <c r="AI302" s="4" t="str">
        <f t="shared" si="1029"/>
        <v>10</v>
      </c>
      <c r="AJ302" s="4" t="str">
        <f t="shared" si="1030"/>
        <v>1</v>
      </c>
      <c r="AK302" s="210"/>
      <c r="AL302" s="213"/>
      <c r="AM302" s="197"/>
      <c r="AN302" s="56"/>
      <c r="AO302" s="56"/>
      <c r="AP302" s="56"/>
      <c r="AQ302" s="56"/>
      <c r="AR302" s="193">
        <f t="shared" ref="AR302" si="1031">(AS302+AT302+AU302+AV302)/4</f>
        <v>3.25</v>
      </c>
      <c r="AS302" s="4" t="str">
        <f t="shared" si="1007"/>
        <v>1</v>
      </c>
      <c r="AT302" s="4" t="str">
        <f t="shared" si="1008"/>
        <v>1</v>
      </c>
      <c r="AU302" s="4" t="str">
        <f t="shared" si="1009"/>
        <v>10</v>
      </c>
      <c r="AV302" s="4" t="str">
        <f t="shared" si="1010"/>
        <v>1</v>
      </c>
      <c r="AW302" s="210"/>
      <c r="AX302" s="213"/>
      <c r="AY302" s="197"/>
      <c r="AZ302" s="56"/>
      <c r="BA302" s="56"/>
      <c r="BB302" s="56"/>
      <c r="BC302" s="56"/>
      <c r="BD302" s="70">
        <f t="shared" ref="BD302" si="1032">(BE302+BF302+BG302+BH302)/4</f>
        <v>3.25</v>
      </c>
      <c r="BE302" s="4" t="str">
        <f t="shared" si="1012"/>
        <v>1</v>
      </c>
      <c r="BF302" s="4" t="str">
        <f t="shared" si="1013"/>
        <v>1</v>
      </c>
      <c r="BG302" s="4" t="str">
        <f t="shared" si="1014"/>
        <v>10</v>
      </c>
      <c r="BH302" s="4" t="str">
        <f t="shared" si="1015"/>
        <v>1</v>
      </c>
      <c r="BI302" s="210"/>
      <c r="BJ302" s="213"/>
      <c r="BK302" s="197"/>
      <c r="BL302" s="56"/>
      <c r="BM302" s="56"/>
      <c r="BN302" s="56"/>
      <c r="BO302" s="56"/>
      <c r="BP302" s="70">
        <f t="shared" si="1016"/>
        <v>3.25</v>
      </c>
      <c r="BQ302" s="4" t="str">
        <f t="shared" si="1017"/>
        <v>1</v>
      </c>
      <c r="BR302" s="4" t="str">
        <f t="shared" si="1018"/>
        <v>1</v>
      </c>
      <c r="BS302" s="4" t="str">
        <f t="shared" si="1019"/>
        <v>10</v>
      </c>
      <c r="BT302" s="4" t="str">
        <f t="shared" si="1020"/>
        <v>1</v>
      </c>
      <c r="BU302" s="210"/>
      <c r="BV302" s="213"/>
      <c r="BW302" s="197"/>
      <c r="BX302" s="56"/>
      <c r="BY302" s="56"/>
      <c r="BZ302" s="56"/>
      <c r="CA302" s="56"/>
      <c r="CB302" s="70">
        <f t="shared" si="961"/>
        <v>3.25</v>
      </c>
      <c r="CC302" s="4" t="str">
        <f t="shared" si="962"/>
        <v>1</v>
      </c>
      <c r="CD302" s="4" t="str">
        <f t="shared" si="963"/>
        <v>1</v>
      </c>
      <c r="CE302" s="4" t="str">
        <f t="shared" si="964"/>
        <v>10</v>
      </c>
      <c r="CF302" s="4" t="str">
        <f t="shared" si="965"/>
        <v>1</v>
      </c>
      <c r="CG302" s="210"/>
      <c r="CH302" s="213"/>
      <c r="CI302" s="197"/>
      <c r="CJ302" s="206" t="s">
        <v>55</v>
      </c>
      <c r="CK302" s="206" t="s">
        <v>55</v>
      </c>
      <c r="CL302" s="206" t="s">
        <v>55</v>
      </c>
      <c r="CM302" s="206" t="s">
        <v>55</v>
      </c>
      <c r="CN302" s="4" t="s">
        <v>30</v>
      </c>
      <c r="CO302" s="4" t="s">
        <v>30</v>
      </c>
      <c r="CP302" s="4" t="s">
        <v>30</v>
      </c>
      <c r="CQ302" s="4" t="s">
        <v>30</v>
      </c>
      <c r="CR302" s="4" t="s">
        <v>30</v>
      </c>
      <c r="CS302" s="210"/>
      <c r="CT302" s="213"/>
      <c r="CU302" s="197"/>
      <c r="CV302" s="206" t="s">
        <v>55</v>
      </c>
      <c r="CW302" s="206" t="s">
        <v>55</v>
      </c>
      <c r="CX302" s="206" t="s">
        <v>55</v>
      </c>
      <c r="CY302" s="206" t="s">
        <v>55</v>
      </c>
      <c r="CZ302" s="4" t="s">
        <v>30</v>
      </c>
      <c r="DA302" s="4" t="s">
        <v>30</v>
      </c>
      <c r="DB302" s="4" t="s">
        <v>30</v>
      </c>
      <c r="DC302" s="4" t="s">
        <v>30</v>
      </c>
      <c r="DD302" s="4" t="s">
        <v>30</v>
      </c>
      <c r="DE302" s="210"/>
      <c r="DF302" s="213"/>
      <c r="DG302" s="197"/>
      <c r="DH302" s="71" t="s">
        <v>33</v>
      </c>
      <c r="DI302" s="71" t="s">
        <v>33</v>
      </c>
      <c r="DJ302" s="71" t="s">
        <v>33</v>
      </c>
      <c r="DK302" s="71" t="s">
        <v>33</v>
      </c>
      <c r="DL302" s="70" t="s">
        <v>33</v>
      </c>
      <c r="DM302" s="70" t="s">
        <v>33</v>
      </c>
      <c r="DN302" s="70" t="s">
        <v>33</v>
      </c>
      <c r="DO302" s="70" t="s">
        <v>33</v>
      </c>
      <c r="DP302" s="70" t="s">
        <v>33</v>
      </c>
      <c r="DQ302" s="210"/>
      <c r="DR302" s="213"/>
      <c r="DS302" s="197"/>
      <c r="DT302" s="185" t="s">
        <v>30</v>
      </c>
      <c r="DU302" s="185" t="s">
        <v>30</v>
      </c>
      <c r="DV302" s="185" t="s">
        <v>30</v>
      </c>
      <c r="DW302" s="185" t="s">
        <v>30</v>
      </c>
      <c r="DX302" s="70" t="s">
        <v>30</v>
      </c>
      <c r="DY302" s="4" t="s">
        <v>30</v>
      </c>
      <c r="DZ302" s="4" t="s">
        <v>30</v>
      </c>
      <c r="EA302" s="4" t="s">
        <v>30</v>
      </c>
      <c r="EB302" s="4" t="s">
        <v>30</v>
      </c>
      <c r="EC302" s="210"/>
      <c r="ED302" s="213"/>
      <c r="EE302" s="197"/>
      <c r="EF302" s="56"/>
      <c r="EG302" s="56"/>
      <c r="EH302" s="56"/>
      <c r="EI302" s="56"/>
      <c r="EJ302" s="70">
        <f t="shared" si="966"/>
        <v>3.25</v>
      </c>
      <c r="EK302" s="4" t="str">
        <f t="shared" ref="EK302" si="1033">IF(EF302&lt;=3,"1",IF(EF302&lt;5,"3",IF(EF302&lt;=15,"6",IF(EF302&gt;15,"10"))))</f>
        <v>1</v>
      </c>
      <c r="EL302" s="4" t="str">
        <f t="shared" ref="EL302" si="1034">IF(EG302&lt;=20,"1",IF(EG302&lt;=49.9,"3",IF(EG302&lt;=100,"6",IF(EG302&gt;100,"10"))))</f>
        <v>1</v>
      </c>
      <c r="EM302" s="4" t="str">
        <f t="shared" ref="EM302" si="1035">IF(EH302&gt;=6.5,"1",IF(EH302&gt;=4.6,"3",IF(EH302&gt;=2,"6",IF(EH302&gt;=0,"10"))))</f>
        <v>10</v>
      </c>
      <c r="EN302" s="4" t="str">
        <f t="shared" ref="EN302" si="1036">IF(EI302&lt;=0.5,"1",IF(EI302&lt;1,"3",IF(EI302&lt;=3,"6",IF(EI302&gt;=3,"10"))))</f>
        <v>1</v>
      </c>
      <c r="EO302" s="210"/>
      <c r="EP302" s="213"/>
      <c r="EQ302" s="197"/>
      <c r="ER302" s="114" t="s">
        <v>30</v>
      </c>
      <c r="ES302" s="114" t="s">
        <v>30</v>
      </c>
      <c r="ET302" s="114" t="s">
        <v>30</v>
      </c>
      <c r="EU302" s="114" t="s">
        <v>30</v>
      </c>
      <c r="EV302" s="70" t="s">
        <v>30</v>
      </c>
      <c r="EW302" s="4" t="s">
        <v>30</v>
      </c>
      <c r="EX302" s="4" t="s">
        <v>30</v>
      </c>
      <c r="EY302" s="4" t="s">
        <v>30</v>
      </c>
      <c r="EZ302" s="70" t="s">
        <v>30</v>
      </c>
      <c r="FA302" s="210"/>
      <c r="FB302" s="213"/>
      <c r="FC302" s="197"/>
      <c r="FD302" s="114" t="s">
        <v>30</v>
      </c>
      <c r="FE302" s="114" t="s">
        <v>30</v>
      </c>
      <c r="FF302" s="114" t="s">
        <v>30</v>
      </c>
      <c r="FG302" s="114" t="s">
        <v>30</v>
      </c>
      <c r="FH302" s="70" t="s">
        <v>30</v>
      </c>
      <c r="FI302" s="4" t="s">
        <v>30</v>
      </c>
      <c r="FJ302" s="4" t="s">
        <v>30</v>
      </c>
      <c r="FK302" s="4" t="s">
        <v>30</v>
      </c>
      <c r="FL302" s="70" t="s">
        <v>30</v>
      </c>
      <c r="FM302" s="210"/>
      <c r="FN302" s="213"/>
      <c r="FO302" s="197"/>
      <c r="FP302" s="56"/>
      <c r="FQ302" s="56"/>
      <c r="FR302" s="56"/>
      <c r="FS302" s="56"/>
      <c r="FT302" s="70">
        <f t="shared" si="971"/>
        <v>3.25</v>
      </c>
      <c r="FU302" s="4" t="str">
        <f t="shared" si="972"/>
        <v>1</v>
      </c>
      <c r="FV302" s="4" t="str">
        <f t="shared" si="973"/>
        <v>1</v>
      </c>
      <c r="FW302" s="4" t="str">
        <f t="shared" si="974"/>
        <v>10</v>
      </c>
      <c r="FX302" s="4" t="str">
        <f t="shared" si="975"/>
        <v>1</v>
      </c>
      <c r="FY302" s="210"/>
      <c r="FZ302" s="213"/>
      <c r="GA302" s="197"/>
      <c r="GB302" s="189" t="s">
        <v>33</v>
      </c>
      <c r="GC302" s="187" t="s">
        <v>30</v>
      </c>
      <c r="GD302" s="187" t="s">
        <v>30</v>
      </c>
      <c r="GE302" s="188" t="s">
        <v>30</v>
      </c>
      <c r="GF302" s="70" t="s">
        <v>30</v>
      </c>
      <c r="GG302" s="4" t="s">
        <v>30</v>
      </c>
      <c r="GH302" s="4" t="s">
        <v>30</v>
      </c>
      <c r="GI302" s="4" t="s">
        <v>30</v>
      </c>
      <c r="GJ302" s="4" t="s">
        <v>30</v>
      </c>
      <c r="GK302" s="210"/>
      <c r="GL302" s="213"/>
      <c r="GM302" s="197"/>
      <c r="GN302" s="56"/>
      <c r="GO302" s="56"/>
      <c r="GP302" s="56"/>
      <c r="GQ302" s="56"/>
      <c r="GR302" s="70">
        <f t="shared" si="976"/>
        <v>3.25</v>
      </c>
      <c r="GS302" s="4" t="str">
        <f t="shared" si="977"/>
        <v>1</v>
      </c>
      <c r="GT302" s="4" t="str">
        <f t="shared" si="978"/>
        <v>1</v>
      </c>
      <c r="GU302" s="4" t="str">
        <f t="shared" si="979"/>
        <v>10</v>
      </c>
      <c r="GV302" s="4" t="str">
        <f t="shared" si="980"/>
        <v>1</v>
      </c>
      <c r="GW302" s="210"/>
      <c r="GX302" s="213"/>
      <c r="GY302" s="197"/>
      <c r="GZ302" s="56"/>
      <c r="HA302" s="56"/>
      <c r="HB302" s="56"/>
      <c r="HC302" s="56"/>
      <c r="HD302" s="70">
        <f t="shared" si="981"/>
        <v>3.25</v>
      </c>
      <c r="HE302" s="4" t="str">
        <f t="shared" si="982"/>
        <v>1</v>
      </c>
      <c r="HF302" s="4" t="str">
        <f t="shared" si="983"/>
        <v>1</v>
      </c>
      <c r="HG302" s="4" t="str">
        <f t="shared" si="984"/>
        <v>10</v>
      </c>
      <c r="HH302" s="4" t="str">
        <f t="shared" si="985"/>
        <v>1</v>
      </c>
      <c r="HI302" s="210"/>
      <c r="HJ302" s="213"/>
      <c r="HK302" s="197"/>
      <c r="HL302" s="56"/>
      <c r="HM302" s="56"/>
      <c r="HN302" s="56"/>
      <c r="HO302" s="56"/>
      <c r="HP302" s="70">
        <f t="shared" si="986"/>
        <v>3.25</v>
      </c>
      <c r="HQ302" s="4" t="str">
        <f t="shared" si="987"/>
        <v>1</v>
      </c>
      <c r="HR302" s="4" t="str">
        <f t="shared" si="988"/>
        <v>1</v>
      </c>
      <c r="HS302" s="4" t="str">
        <f t="shared" si="989"/>
        <v>10</v>
      </c>
      <c r="HT302" s="4" t="str">
        <f t="shared" si="990"/>
        <v>1</v>
      </c>
    </row>
    <row r="303" spans="1:228" ht="18" thickTop="1" thickBot="1" x14ac:dyDescent="0.3">
      <c r="A303" s="15">
        <v>113</v>
      </c>
      <c r="B303" s="10" t="s">
        <v>21</v>
      </c>
      <c r="C303" s="65" t="s">
        <v>51</v>
      </c>
      <c r="D303" s="14">
        <f>AVERAGE(D291:D302)</f>
        <v>1</v>
      </c>
      <c r="E303" s="14">
        <f>AVERAGE(E291:E302)</f>
        <v>11.175000000000001</v>
      </c>
      <c r="F303" s="14">
        <f>AVERAGE(F291:F302)</f>
        <v>7.8500000000000005</v>
      </c>
      <c r="G303" s="14">
        <f>AVERAGE(G291:G302)</f>
        <v>0.02</v>
      </c>
      <c r="H303" s="13">
        <f>AVERAGE(H291:H302)</f>
        <v>2.5416666666666665</v>
      </c>
      <c r="I303" s="12" t="str">
        <f>IF(D303&lt;3,"1",IF(D303&lt;5,"3",IF(D303&lt;=15,"6",IF(D303&gt;15,"10"))))</f>
        <v>1</v>
      </c>
      <c r="J303" s="12" t="str">
        <f>IF(E303&lt;20,"1",IF(E303&lt;=49,"3",IF(E303&lt;=100,"6",IF(E303&gt;100,"10"))))</f>
        <v>1</v>
      </c>
      <c r="K303" s="12" t="str">
        <f>IF(F303&gt;6.5,"1",IF(F303&gt;=4.6,"3",IF(F303&gt;=2,"6",IF(F303&gt;=0,"10"))))</f>
        <v>1</v>
      </c>
      <c r="L303" s="12" t="str">
        <f>IF(G303&lt;0.5,"1",IF(G303&lt;1,"3",IF(G303&lt;=3,"6",IF(G303&gt;=3,"10"))))</f>
        <v>1</v>
      </c>
      <c r="M303" s="15">
        <v>113</v>
      </c>
      <c r="N303" s="10" t="s">
        <v>21</v>
      </c>
      <c r="O303" s="65" t="s">
        <v>51</v>
      </c>
      <c r="P303" s="14">
        <f>AVERAGE(P291:P302)</f>
        <v>1.2</v>
      </c>
      <c r="Q303" s="14">
        <f>AVERAGE(Q291:Q302)</f>
        <v>18.075000000000003</v>
      </c>
      <c r="R303" s="14">
        <f>AVERAGE(R291:R302)</f>
        <v>6.625</v>
      </c>
      <c r="S303" s="14">
        <f>AVERAGE(S291:S302)</f>
        <v>0.04</v>
      </c>
      <c r="T303" s="13">
        <f>AVERAGE(T291:T302)</f>
        <v>2.625</v>
      </c>
      <c r="U303" s="12" t="str">
        <f>IF(P303&lt;3,"1",IF(P303&lt;5,"3",IF(P303&lt;=15,"6",IF(P303&gt;15,"10"))))</f>
        <v>1</v>
      </c>
      <c r="V303" s="12" t="str">
        <f>IF(Q303&lt;20,"1",IF(Q303&lt;=49,"3",IF(Q303&lt;=100,"6",IF(Q303&gt;100,"10"))))</f>
        <v>1</v>
      </c>
      <c r="W303" s="12" t="str">
        <f>IF(R303&gt;6.5,"1",IF(R303&gt;=4.6,"3",IF(R303&gt;=2,"6",IF(R303&gt;=0,"10"))))</f>
        <v>1</v>
      </c>
      <c r="X303" s="12" t="str">
        <f>IF(S303&lt;0.5,"1",IF(S303&lt;1,"3",IF(S303&lt;=3,"6",IF(S303&gt;=3,"10"))))</f>
        <v>1</v>
      </c>
      <c r="Y303" s="15">
        <v>113</v>
      </c>
      <c r="Z303" s="10" t="s">
        <v>21</v>
      </c>
      <c r="AA303" s="65" t="s">
        <v>51</v>
      </c>
      <c r="AB303" s="14">
        <f>AVERAGE(AB291:AB302)</f>
        <v>5.3</v>
      </c>
      <c r="AC303" s="14">
        <f>AVERAGE(AC291:AC302)</f>
        <v>13.5</v>
      </c>
      <c r="AD303" s="14">
        <f>AVERAGE(AD291:AD302)</f>
        <v>3.5750000000000002</v>
      </c>
      <c r="AE303" s="14">
        <f>AVERAGE(AE291:AE302)</f>
        <v>7.1974999999999998</v>
      </c>
      <c r="AF303" s="13">
        <f>AVERAGE(AF291:AF302)</f>
        <v>4</v>
      </c>
      <c r="AG303" s="12" t="str">
        <f>IF(AB303&lt;3,"1",IF(AB303&lt;5,"3",IF(AB303&lt;=15,"6",IF(AB303&gt;15,"10"))))</f>
        <v>6</v>
      </c>
      <c r="AH303" s="12" t="str">
        <f>IF(AC303&lt;20,"1",IF(AC303&lt;=49,"3",IF(AC303&lt;=100,"6",IF(AC303&gt;100,"10"))))</f>
        <v>1</v>
      </c>
      <c r="AI303" s="12" t="str">
        <f>IF(AD303&gt;6.5,"1",IF(AD303&gt;=4.6,"3",IF(AD303&gt;=2,"6",IF(AD303&gt;=0,"10"))))</f>
        <v>6</v>
      </c>
      <c r="AJ303" s="12" t="str">
        <f>IF(AE303&lt;0.5,"1",IF(AE303&lt;1,"3",IF(AE303&lt;=3,"6",IF(AE303&gt;=3,"10"))))</f>
        <v>10</v>
      </c>
      <c r="AK303" s="15">
        <v>113</v>
      </c>
      <c r="AL303" s="10" t="s">
        <v>21</v>
      </c>
      <c r="AM303" s="65" t="s">
        <v>51</v>
      </c>
      <c r="AN303" s="14">
        <f>AVERAGE(AN291:AN302)</f>
        <v>9.0749999999999993</v>
      </c>
      <c r="AO303" s="14">
        <f>AVERAGE(AO291:AO302)</f>
        <v>14.299999999999999</v>
      </c>
      <c r="AP303" s="14">
        <f>AVERAGE(AP291:AP302)</f>
        <v>2.7</v>
      </c>
      <c r="AQ303" s="14">
        <f>AVERAGE(AQ291:AQ302)</f>
        <v>12.375</v>
      </c>
      <c r="AR303" s="13">
        <f>AVERAGE(AR291:AR302)</f>
        <v>4.5625</v>
      </c>
      <c r="AS303" s="12" t="str">
        <f>IF(AN303&lt;3,"1",IF(AN303&lt;5,"3",IF(AN303&lt;=15,"6",IF(AN303&gt;15,"10"))))</f>
        <v>6</v>
      </c>
      <c r="AT303" s="12" t="str">
        <f>IF(AO303&lt;20,"1",IF(AO303&lt;=49,"3",IF(AO303&lt;=100,"6",IF(AO303&gt;100,"10"))))</f>
        <v>1</v>
      </c>
      <c r="AU303" s="12" t="str">
        <f>IF(AP303&gt;6.5,"1",IF(AP303&gt;=4.6,"3",IF(AP303&gt;=2,"6",IF(AP303&gt;=0,"10"))))</f>
        <v>6</v>
      </c>
      <c r="AV303" s="12" t="str">
        <f>IF(AQ303&lt;0.5,"1",IF(AQ303&lt;1,"3",IF(AQ303&lt;=3,"6",IF(AQ303&gt;=3,"10"))))</f>
        <v>10</v>
      </c>
      <c r="AW303" s="15">
        <v>113</v>
      </c>
      <c r="AX303" s="10" t="s">
        <v>21</v>
      </c>
      <c r="AY303" s="65" t="s">
        <v>51</v>
      </c>
      <c r="AZ303" s="14">
        <f>AVERAGE(AZ291:AZ302)</f>
        <v>5.9</v>
      </c>
      <c r="BA303" s="14">
        <f>AVERAGE(BA291:BA302)</f>
        <v>23.425000000000001</v>
      </c>
      <c r="BB303" s="14">
        <f>AVERAGE(BB291:BB302)</f>
        <v>3.9750000000000005</v>
      </c>
      <c r="BC303" s="14">
        <f>AVERAGE(BC291:BC302)</f>
        <v>6.5650000000000004</v>
      </c>
      <c r="BD303" s="13">
        <f>AVERAGE(BD291:BD302)</f>
        <v>4.416666666666667</v>
      </c>
      <c r="BE303" s="12" t="str">
        <f>IF(AZ303&lt;3,"1",IF(AZ303&lt;5,"3",IF(AZ303&lt;=15,"6",IF(AZ303&gt;15,"10"))))</f>
        <v>6</v>
      </c>
      <c r="BF303" s="12" t="str">
        <f>IF(BA303&lt;20,"1",IF(BA303&lt;=49,"3",IF(BA303&lt;=100,"6",IF(BA303&gt;100,"10"))))</f>
        <v>3</v>
      </c>
      <c r="BG303" s="12" t="str">
        <f>IF(BB303&gt;6.5,"1",IF(BB303&gt;=4.6,"3",IF(BB303&gt;=2,"6",IF(BB303&gt;=0,"10"))))</f>
        <v>6</v>
      </c>
      <c r="BH303" s="12" t="str">
        <f>IF(BC303&lt;0.5,"1",IF(BC303&lt;1,"3",IF(BC303&lt;=3,"6",IF(BC303&gt;=3,"10"))))</f>
        <v>10</v>
      </c>
      <c r="BI303" s="15">
        <v>113</v>
      </c>
      <c r="BJ303" s="10" t="s">
        <v>21</v>
      </c>
      <c r="BK303" s="65" t="s">
        <v>51</v>
      </c>
      <c r="BL303" s="14">
        <f>AVERAGE(BL291:BL302)</f>
        <v>6.125</v>
      </c>
      <c r="BM303" s="14">
        <f>AVERAGE(BM291:BM302)</f>
        <v>17.074999999999999</v>
      </c>
      <c r="BN303" s="14">
        <f>AVERAGE(BN291:BN302)</f>
        <v>2.5499999999999998</v>
      </c>
      <c r="BO303" s="14">
        <f>AVERAGE(BO291:BO302)</f>
        <v>4.7524999999999995</v>
      </c>
      <c r="BP303" s="13">
        <f>AVERAGE(BP291:BP302)</f>
        <v>4.041666666666667</v>
      </c>
      <c r="BQ303" s="12" t="str">
        <f>IF(BL303&lt;3,"1",IF(BL303&lt;5,"3",IF(BL303&lt;=15,"6",IF(BL303&gt;15,"10"))))</f>
        <v>6</v>
      </c>
      <c r="BR303" s="12" t="str">
        <f>IF(BM303&lt;20,"1",IF(BM303&lt;=49,"3",IF(BM303&lt;=100,"6",IF(BM303&gt;100,"10"))))</f>
        <v>1</v>
      </c>
      <c r="BS303" s="12" t="str">
        <f>IF(BN303&gt;6.5,"1",IF(BN303&gt;=4.6,"3",IF(BN303&gt;=2,"6",IF(BN303&gt;=0,"10"))))</f>
        <v>6</v>
      </c>
      <c r="BT303" s="12" t="str">
        <f>IF(BO303&lt;0.5,"1",IF(BO303&lt;1,"3",IF(BO303&lt;=3,"6",IF(BO303&gt;=3,"10"))))</f>
        <v>10</v>
      </c>
      <c r="BU303" s="15">
        <v>113</v>
      </c>
      <c r="BV303" s="10" t="s">
        <v>21</v>
      </c>
      <c r="BW303" s="65" t="s">
        <v>51</v>
      </c>
      <c r="BX303" s="14">
        <f>AVERAGE(BX291:BX302)</f>
        <v>601.07500000000005</v>
      </c>
      <c r="BY303" s="14">
        <f>AVERAGE(BY291:BY302)</f>
        <v>348.875</v>
      </c>
      <c r="BZ303" s="14">
        <f>AVERAGE(BZ291:BZ302)</f>
        <v>6.6999999999999993</v>
      </c>
      <c r="CA303" s="14">
        <f>AVERAGE(CA291:CA302)</f>
        <v>33.225000000000001</v>
      </c>
      <c r="CB303" s="13">
        <f>AVERAGE(CB291:CB302)</f>
        <v>4.375</v>
      </c>
      <c r="CC303" s="12" t="str">
        <f>IF(BX303&lt;3,"1",IF(BX303&lt;5,"3",IF(BX303&lt;=15,"6",IF(BX303&gt;15,"10"))))</f>
        <v>10</v>
      </c>
      <c r="CD303" s="12" t="str">
        <f>IF(BY303&lt;20,"1",IF(BY303&lt;=49,"3",IF(BY303&lt;=100,"6",IF(BY303&gt;100,"10"))))</f>
        <v>10</v>
      </c>
      <c r="CE303" s="12" t="str">
        <f>IF(BZ303&gt;6.5,"1",IF(BZ303&gt;=4.6,"3",IF(BZ303&gt;=2,"6",IF(BZ303&gt;=0,"10"))))</f>
        <v>1</v>
      </c>
      <c r="CF303" s="12" t="str">
        <f>IF(CA303&lt;0.5,"1",IF(CA303&lt;1,"3",IF(CA303&lt;=3,"6",IF(CA303&gt;=3,"10"))))</f>
        <v>10</v>
      </c>
      <c r="CG303" s="15">
        <v>112</v>
      </c>
      <c r="CH303" s="10" t="s">
        <v>21</v>
      </c>
      <c r="CI303" s="65" t="s">
        <v>51</v>
      </c>
      <c r="CJ303" s="14" t="e">
        <f>AVERAGE(CJ291:CJ302)</f>
        <v>#DIV/0!</v>
      </c>
      <c r="CK303" s="14" t="e">
        <f>AVERAGE(CK291:CK302)</f>
        <v>#DIV/0!</v>
      </c>
      <c r="CL303" s="14" t="e">
        <f>AVERAGE(CL291:CL302)</f>
        <v>#DIV/0!</v>
      </c>
      <c r="CM303" s="14" t="e">
        <f>AVERAGE(CM291:CM302)</f>
        <v>#DIV/0!</v>
      </c>
      <c r="CN303" s="13" t="e">
        <f>AVERAGE(CN291:CN302)</f>
        <v>#DIV/0!</v>
      </c>
      <c r="CO303" s="12" t="e">
        <f>IF(CJ303&lt;3,"1",IF(CJ303&lt;5,"3",IF(CJ303&lt;=15,"6",IF(CJ303&gt;15,"10"))))</f>
        <v>#DIV/0!</v>
      </c>
      <c r="CP303" s="12" t="e">
        <f>IF(CK303&lt;20,"1",IF(CK303&lt;=49,"3",IF(CK303&lt;=100,"6",IF(CK303&gt;100,"10"))))</f>
        <v>#DIV/0!</v>
      </c>
      <c r="CQ303" s="12" t="e">
        <f>IF(CL303&gt;6.5,"1",IF(CL303&gt;=4.6,"3",IF(CL303&gt;=2,"6",IF(CL303&gt;=0,"10"))))</f>
        <v>#DIV/0!</v>
      </c>
      <c r="CR303" s="12" t="e">
        <f>IF(CM303&lt;0.5,"1",IF(CM303&lt;1,"3",IF(CM303&lt;=3,"6",IF(CM303&gt;=3,"10"))))</f>
        <v>#DIV/0!</v>
      </c>
      <c r="CS303" s="15">
        <v>112</v>
      </c>
      <c r="CT303" s="10" t="s">
        <v>21</v>
      </c>
      <c r="CU303" s="65" t="s">
        <v>51</v>
      </c>
      <c r="CV303" s="14" t="e">
        <f>AVERAGE(CV291:CV302)</f>
        <v>#DIV/0!</v>
      </c>
      <c r="CW303" s="14" t="e">
        <f>AVERAGE(CW291:CW302)</f>
        <v>#DIV/0!</v>
      </c>
      <c r="CX303" s="14" t="e">
        <f>AVERAGE(CX291:CX302)</f>
        <v>#DIV/0!</v>
      </c>
      <c r="CY303" s="14" t="e">
        <f>AVERAGE(CY291:CY302)</f>
        <v>#DIV/0!</v>
      </c>
      <c r="CZ303" s="13" t="e">
        <f>AVERAGE(CZ291:CZ302)</f>
        <v>#DIV/0!</v>
      </c>
      <c r="DA303" s="12" t="e">
        <f>IF(CV303&lt;3,"1",IF(CV303&lt;5,"3",IF(CV303&lt;=15,"6",IF(CV303&gt;15,"10"))))</f>
        <v>#DIV/0!</v>
      </c>
      <c r="DB303" s="12" t="e">
        <f>IF(CW303&lt;20,"1",IF(CW303&lt;=49,"3",IF(CW303&lt;=100,"6",IF(CW303&gt;100,"10"))))</f>
        <v>#DIV/0!</v>
      </c>
      <c r="DC303" s="12" t="e">
        <f>IF(CX303&gt;6.5,"1",IF(CX303&gt;=4.6,"3",IF(CX303&gt;=2,"6",IF(CX303&gt;=0,"10"))))</f>
        <v>#DIV/0!</v>
      </c>
      <c r="DD303" s="12" t="e">
        <f>IF(CY303&lt;0.5,"1",IF(CY303&lt;1,"3",IF(CY303&lt;=3,"6",IF(CY303&gt;=3,"10"))))</f>
        <v>#DIV/0!</v>
      </c>
      <c r="DE303" s="15">
        <v>112</v>
      </c>
      <c r="DF303" s="10" t="s">
        <v>21</v>
      </c>
      <c r="DG303" s="65" t="s">
        <v>51</v>
      </c>
      <c r="DH303" s="14" t="e">
        <f>AVERAGE(DH291:DH302)</f>
        <v>#DIV/0!</v>
      </c>
      <c r="DI303" s="14" t="e">
        <f>AVERAGE(DI291:DI302)</f>
        <v>#DIV/0!</v>
      </c>
      <c r="DJ303" s="14" t="e">
        <f>AVERAGE(DJ291:DJ302)</f>
        <v>#DIV/0!</v>
      </c>
      <c r="DK303" s="14" t="e">
        <f>AVERAGE(DK291:DK302)</f>
        <v>#DIV/0!</v>
      </c>
      <c r="DL303" s="13" t="e">
        <f>AVERAGE(DL291:DL302)</f>
        <v>#DIV/0!</v>
      </c>
      <c r="DM303" s="12" t="e">
        <f>IF(DH303&lt;3,"1",IF(DH303&lt;5,"3",IF(DH303&lt;=15,"6",IF(DH303&gt;15,"10"))))</f>
        <v>#DIV/0!</v>
      </c>
      <c r="DN303" s="12" t="e">
        <f>IF(DI303&lt;20,"1",IF(DI303&lt;=49,"3",IF(DI303&lt;=100,"6",IF(DI303&gt;100,"10"))))</f>
        <v>#DIV/0!</v>
      </c>
      <c r="DO303" s="12" t="e">
        <f>IF(DJ303&gt;6.5,"1",IF(DJ303&gt;=4.6,"3",IF(DJ303&gt;=2,"6",IF(DJ303&gt;=0,"10"))))</f>
        <v>#DIV/0!</v>
      </c>
      <c r="DP303" s="12" t="e">
        <f>IF(DK303&lt;0.5,"1",IF(DK303&lt;1,"3",IF(DK303&lt;=3,"6",IF(DK303&gt;=3,"10"))))</f>
        <v>#DIV/0!</v>
      </c>
      <c r="DQ303" s="15">
        <v>112</v>
      </c>
      <c r="DR303" s="10" t="s">
        <v>21</v>
      </c>
      <c r="DS303" s="65" t="s">
        <v>51</v>
      </c>
      <c r="DT303" s="14" t="e">
        <f>AVERAGE(DT291:DT302)</f>
        <v>#DIV/0!</v>
      </c>
      <c r="DU303" s="14" t="e">
        <f>AVERAGE(DU291:DU302)</f>
        <v>#DIV/0!</v>
      </c>
      <c r="DV303" s="14" t="e">
        <f>AVERAGE(DV291:DV302)</f>
        <v>#DIV/0!</v>
      </c>
      <c r="DW303" s="14" t="e">
        <f>AVERAGE(DW291:DW302)</f>
        <v>#DIV/0!</v>
      </c>
      <c r="DX303" s="13" t="e">
        <f>AVERAGE(DX291:DX302)</f>
        <v>#DIV/0!</v>
      </c>
      <c r="DY303" s="12" t="e">
        <f>IF(DT303&lt;3,"1",IF(DT303&lt;5,"3",IF(DT303&lt;=15,"6",IF(DT303&gt;15,"10"))))</f>
        <v>#DIV/0!</v>
      </c>
      <c r="DZ303" s="12" t="e">
        <f>IF(DU303&lt;20,"1",IF(DU303&lt;=49,"3",IF(DU303&lt;=100,"6",IF(DU303&gt;100,"10"))))</f>
        <v>#DIV/0!</v>
      </c>
      <c r="EA303" s="12" t="e">
        <f>IF(DV303&gt;6.5,"1",IF(DV303&gt;=4.6,"3",IF(DV303&gt;=2,"6",IF(DV303&gt;=0,"10"))))</f>
        <v>#DIV/0!</v>
      </c>
      <c r="EB303" s="12" t="e">
        <f>IF(DW303&lt;0.5,"1",IF(DW303&lt;1,"3",IF(DW303&lt;=3,"6",IF(DW303&gt;=3,"10"))))</f>
        <v>#DIV/0!</v>
      </c>
      <c r="EC303" s="15">
        <v>113</v>
      </c>
      <c r="ED303" s="10" t="s">
        <v>21</v>
      </c>
      <c r="EE303" s="65" t="s">
        <v>51</v>
      </c>
      <c r="EF303" s="14">
        <f>AVERAGE(EF291:EF302)</f>
        <v>21.833333333333332</v>
      </c>
      <c r="EG303" s="14">
        <f>AVERAGE(EG291:EG302)</f>
        <v>51.4</v>
      </c>
      <c r="EH303" s="14">
        <f>AVERAGE(EH291:EH302)</f>
        <v>7.333333333333333</v>
      </c>
      <c r="EI303" s="14">
        <f>AVERAGE(EI291:EI302)</f>
        <v>8.8866666666666649</v>
      </c>
      <c r="EJ303" s="13">
        <f>AVERAGE(EJ291:EJ302)</f>
        <v>3.8863636363636362</v>
      </c>
      <c r="EK303" s="12" t="str">
        <f>IF(EF303&lt;3,"1",IF(EF303&lt;5,"3",IF(EF303&lt;=15,"6",IF(EF303&gt;15,"10"))))</f>
        <v>10</v>
      </c>
      <c r="EL303" s="12" t="str">
        <f>IF(EG303&lt;20,"1",IF(EG303&lt;=49,"3",IF(EG303&lt;=100,"6",IF(EG303&gt;100,"10"))))</f>
        <v>6</v>
      </c>
      <c r="EM303" s="12" t="str">
        <f>IF(EH303&gt;6.5,"1",IF(EH303&gt;=4.6,"3",IF(EH303&gt;=2,"6",IF(EH303&gt;=0,"10"))))</f>
        <v>1</v>
      </c>
      <c r="EN303" s="12" t="str">
        <f>IF(EI303&lt;0.5,"1",IF(EI303&lt;1,"3",IF(EI303&lt;=3,"6",IF(EI303&gt;=3,"10"))))</f>
        <v>10</v>
      </c>
      <c r="EO303" s="15">
        <v>112</v>
      </c>
      <c r="EP303" s="10" t="s">
        <v>21</v>
      </c>
      <c r="EQ303" s="65" t="s">
        <v>51</v>
      </c>
      <c r="ER303" s="14" t="e">
        <f>AVERAGE(ER291:ER302)</f>
        <v>#DIV/0!</v>
      </c>
      <c r="ES303" s="14" t="e">
        <f>AVERAGE(ES291:ES302)</f>
        <v>#DIV/0!</v>
      </c>
      <c r="ET303" s="14" t="e">
        <f>AVERAGE(ET291:ET302)</f>
        <v>#DIV/0!</v>
      </c>
      <c r="EU303" s="14" t="e">
        <f>AVERAGE(EU291:EU302)</f>
        <v>#DIV/0!</v>
      </c>
      <c r="EV303" s="13" t="e">
        <f>AVERAGE(EV291:EV302)</f>
        <v>#DIV/0!</v>
      </c>
      <c r="EW303" s="12" t="e">
        <f>IF(ER303&lt;3,"1",IF(ER303&lt;5,"3",IF(ER303&lt;=15,"6",IF(ER303&gt;15,"10"))))</f>
        <v>#DIV/0!</v>
      </c>
      <c r="EX303" s="12" t="e">
        <f>IF(ES303&lt;20,"1",IF(ES303&lt;=49,"3",IF(ES303&lt;=100,"6",IF(ES303&gt;100,"10"))))</f>
        <v>#DIV/0!</v>
      </c>
      <c r="EY303" s="12" t="e">
        <f>IF(ET303&gt;6.5,"1",IF(ET303&gt;=4.6,"3",IF(ET303&gt;=2,"6",IF(ET303&gt;=0,"10"))))</f>
        <v>#DIV/0!</v>
      </c>
      <c r="EZ303" s="12" t="e">
        <f>IF(EU303&lt;0.5,"1",IF(EU303&lt;1,"3",IF(EU303&lt;=3,"6",IF(EU303&gt;=3,"10"))))</f>
        <v>#DIV/0!</v>
      </c>
      <c r="FA303" s="15">
        <v>112</v>
      </c>
      <c r="FB303" s="10" t="s">
        <v>21</v>
      </c>
      <c r="FC303" s="65" t="s">
        <v>51</v>
      </c>
      <c r="FD303" s="14" t="e">
        <f>AVERAGE(FD291:FD302)</f>
        <v>#DIV/0!</v>
      </c>
      <c r="FE303" s="14" t="e">
        <f>AVERAGE(FE291:FE302)</f>
        <v>#DIV/0!</v>
      </c>
      <c r="FF303" s="14" t="e">
        <f>AVERAGE(FF291:FF302)</f>
        <v>#DIV/0!</v>
      </c>
      <c r="FG303" s="14" t="e">
        <f>AVERAGE(FG291:FG302)</f>
        <v>#DIV/0!</v>
      </c>
      <c r="FH303" s="13" t="e">
        <f>AVERAGE(FH291:FH302)</f>
        <v>#DIV/0!</v>
      </c>
      <c r="FI303" s="12" t="e">
        <f>IF(FD303&lt;3,"1",IF(FD303&lt;5,"3",IF(FD303&lt;=15,"6",IF(FD303&gt;15,"10"))))</f>
        <v>#DIV/0!</v>
      </c>
      <c r="FJ303" s="12" t="e">
        <f>IF(FE303&lt;20,"1",IF(FE303&lt;=49,"3",IF(FE303&lt;=100,"6",IF(FE303&gt;100,"10"))))</f>
        <v>#DIV/0!</v>
      </c>
      <c r="FK303" s="12" t="e">
        <f>IF(FF303&gt;6.5,"1",IF(FF303&gt;=4.6,"3",IF(FF303&gt;=2,"6",IF(FF303&gt;=0,"10"))))</f>
        <v>#DIV/0!</v>
      </c>
      <c r="FL303" s="12" t="e">
        <f>IF(FG303&lt;0.5,"1",IF(FG303&lt;1,"3",IF(FG303&lt;=3,"6",IF(FG303&gt;=3,"10"))))</f>
        <v>#DIV/0!</v>
      </c>
      <c r="FM303" s="15">
        <v>113</v>
      </c>
      <c r="FN303" s="10" t="s">
        <v>21</v>
      </c>
      <c r="FO303" s="65" t="s">
        <v>51</v>
      </c>
      <c r="FP303" s="14">
        <f>AVERAGE(FP291:FP302)</f>
        <v>39.700000000000003</v>
      </c>
      <c r="FQ303" s="14">
        <f>AVERAGE(FQ291:FQ302)</f>
        <v>29.374999999999996</v>
      </c>
      <c r="FR303" s="14">
        <f>AVERAGE(FR291:FR302)</f>
        <v>7.05</v>
      </c>
      <c r="FS303" s="14">
        <f>AVERAGE(FS291:FS302)</f>
        <v>9.3675000000000015</v>
      </c>
      <c r="FT303" s="13">
        <f>AVERAGE(FT291:FT302)</f>
        <v>4.125</v>
      </c>
      <c r="FU303" s="12" t="str">
        <f>IF(FP303&lt;3,"1",IF(FP303&lt;5,"3",IF(FP303&lt;=15,"6",IF(FP303&gt;15,"10"))))</f>
        <v>10</v>
      </c>
      <c r="FV303" s="12" t="str">
        <f>IF(FQ303&lt;20,"1",IF(FQ303&lt;=49,"3",IF(FQ303&lt;=100,"6",IF(FQ303&gt;100,"10"))))</f>
        <v>3</v>
      </c>
      <c r="FW303" s="12" t="str">
        <f>IF(FR303&gt;6.5,"1",IF(FR303&gt;=4.6,"3",IF(FR303&gt;=2,"6",IF(FR303&gt;=0,"10"))))</f>
        <v>1</v>
      </c>
      <c r="FX303" s="12" t="str">
        <f>IF(FS303&lt;0.5,"1",IF(FS303&lt;1,"3",IF(FS303&lt;=3,"6",IF(FS303&gt;=3,"10"))))</f>
        <v>10</v>
      </c>
      <c r="FY303" s="15">
        <v>112</v>
      </c>
      <c r="FZ303" s="10" t="s">
        <v>21</v>
      </c>
      <c r="GA303" s="65" t="s">
        <v>51</v>
      </c>
      <c r="GB303" s="14" t="e">
        <f>AVERAGE(GB291:GB302)</f>
        <v>#DIV/0!</v>
      </c>
      <c r="GC303" s="14" t="e">
        <f>AVERAGE(GC291:GC302)</f>
        <v>#DIV/0!</v>
      </c>
      <c r="GD303" s="14" t="e">
        <f>AVERAGE(GD291:GD302)</f>
        <v>#DIV/0!</v>
      </c>
      <c r="GE303" s="14" t="e">
        <f>AVERAGE(GE291:GE302)</f>
        <v>#DIV/0!</v>
      </c>
      <c r="GF303" s="13" t="e">
        <f>AVERAGE(GF291:GF302)</f>
        <v>#DIV/0!</v>
      </c>
      <c r="GG303" s="12" t="e">
        <f>IF(GB303&lt;3,"1",IF(GB303&lt;5,"3",IF(GB303&lt;=15,"6",IF(GB303&gt;15,"10"))))</f>
        <v>#DIV/0!</v>
      </c>
      <c r="GH303" s="12" t="e">
        <f>IF(GC303&lt;20,"1",IF(GC303&lt;=49,"3",IF(GC303&lt;=100,"6",IF(GC303&gt;100,"10"))))</f>
        <v>#DIV/0!</v>
      </c>
      <c r="GI303" s="12" t="e">
        <f>IF(GD303&gt;6.5,"1",IF(GD303&gt;=4.6,"3",IF(GD303&gt;=2,"6",IF(GD303&gt;=0,"10"))))</f>
        <v>#DIV/0!</v>
      </c>
      <c r="GJ303" s="12" t="e">
        <f>IF(GE303&lt;0.5,"1",IF(GE303&lt;1,"3",IF(GE303&lt;=3,"6",IF(GE303&gt;=3,"10"))))</f>
        <v>#DIV/0!</v>
      </c>
      <c r="GK303" s="15">
        <v>113</v>
      </c>
      <c r="GL303" s="10" t="s">
        <v>21</v>
      </c>
      <c r="GM303" s="65" t="s">
        <v>51</v>
      </c>
      <c r="GN303" s="14">
        <f>AVERAGE(GN291:GN302)</f>
        <v>43.45</v>
      </c>
      <c r="GO303" s="14">
        <f>AVERAGE(GO291:GO302)</f>
        <v>19.574999999999999</v>
      </c>
      <c r="GP303" s="14">
        <f>AVERAGE(GP291:GP302)</f>
        <v>6.85</v>
      </c>
      <c r="GQ303" s="14">
        <f>AVERAGE(GQ291:GQ302)</f>
        <v>15.35</v>
      </c>
      <c r="GR303" s="13">
        <f>AVERAGE(GR291:GR302)</f>
        <v>4.041666666666667</v>
      </c>
      <c r="GS303" s="12" t="str">
        <f>IF(GN303&lt;3,"1",IF(GN303&lt;5,"3",IF(GN303&lt;=15,"6",IF(GN303&gt;15,"10"))))</f>
        <v>10</v>
      </c>
      <c r="GT303" s="12" t="str">
        <f>IF(GO303&lt;20,"1",IF(GO303&lt;=49,"3",IF(GO303&lt;=100,"6",IF(GO303&gt;100,"10"))))</f>
        <v>1</v>
      </c>
      <c r="GU303" s="12" t="str">
        <f>IF(GP303&gt;6.5,"1",IF(GP303&gt;=4.6,"3",IF(GP303&gt;=2,"6",IF(GP303&gt;=0,"10"))))</f>
        <v>1</v>
      </c>
      <c r="GV303" s="12" t="str">
        <f>IF(GQ303&lt;0.5,"1",IF(GQ303&lt;1,"3",IF(GQ303&lt;=3,"6",IF(GQ303&gt;=3,"10"))))</f>
        <v>10</v>
      </c>
      <c r="GW303" s="15">
        <v>113</v>
      </c>
      <c r="GX303" s="10" t="s">
        <v>21</v>
      </c>
      <c r="GY303" s="65" t="s">
        <v>51</v>
      </c>
      <c r="GZ303" s="14">
        <f>AVERAGE(GZ291:GZ302)</f>
        <v>44.45</v>
      </c>
      <c r="HA303" s="14">
        <f>AVERAGE(HA291:HA302)</f>
        <v>10.3</v>
      </c>
      <c r="HB303" s="14">
        <f>AVERAGE(HB291:HB302)</f>
        <v>6.35</v>
      </c>
      <c r="HC303" s="14">
        <f>AVERAGE(HC291:HC302)</f>
        <v>18.725000000000001</v>
      </c>
      <c r="HD303" s="13">
        <f>AVERAGE(HD291:HD302)</f>
        <v>4.083333333333333</v>
      </c>
      <c r="HE303" s="12" t="str">
        <f>IF(GZ303&lt;3,"1",IF(GZ303&lt;5,"3",IF(GZ303&lt;=15,"6",IF(GZ303&gt;15,"10"))))</f>
        <v>10</v>
      </c>
      <c r="HF303" s="12" t="str">
        <f>IF(HA303&lt;20,"1",IF(HA303&lt;=49,"3",IF(HA303&lt;=100,"6",IF(HA303&gt;100,"10"))))</f>
        <v>1</v>
      </c>
      <c r="HG303" s="12" t="str">
        <f>IF(HB303&gt;6.5,"1",IF(HB303&gt;=4.6,"3",IF(HB303&gt;=2,"6",IF(HB303&gt;=0,"10"))))</f>
        <v>3</v>
      </c>
      <c r="HH303" s="12" t="str">
        <f>IF(HC303&lt;0.5,"1",IF(HC303&lt;1,"3",IF(HC303&lt;=3,"6",IF(HC303&gt;=3,"10"))))</f>
        <v>10</v>
      </c>
      <c r="HI303" s="15">
        <v>113</v>
      </c>
      <c r="HJ303" s="10" t="s">
        <v>21</v>
      </c>
      <c r="HK303" s="65" t="s">
        <v>51</v>
      </c>
      <c r="HL303" s="14">
        <f>AVERAGE(HL291:HL302)</f>
        <v>27.95</v>
      </c>
      <c r="HM303" s="14">
        <f>AVERAGE(HM291:HM302)</f>
        <v>7.6499999999999995</v>
      </c>
      <c r="HN303" s="14">
        <f>AVERAGE(HN291:HN302)</f>
        <v>6.5250000000000004</v>
      </c>
      <c r="HO303" s="14">
        <f>AVERAGE(HO291:HO302)</f>
        <v>17.43</v>
      </c>
      <c r="HP303" s="13">
        <f>AVERAGE(HP291:HP302)</f>
        <v>4.041666666666667</v>
      </c>
      <c r="HQ303" s="12" t="str">
        <f>IF(HL303&lt;3,"1",IF(HL303&lt;5,"3",IF(HL303&lt;=15,"6",IF(HL303&gt;15,"10"))))</f>
        <v>10</v>
      </c>
      <c r="HR303" s="12" t="str">
        <f>IF(HM303&lt;20,"1",IF(HM303&lt;=49,"3",IF(HM303&lt;=100,"6",IF(HM303&gt;100,"10"))))</f>
        <v>1</v>
      </c>
      <c r="HS303" s="12" t="str">
        <f>IF(HN303&gt;6.5,"1",IF(HN303&gt;=4.6,"3",IF(HN303&gt;=2,"6",IF(HN303&gt;=0,"10"))))</f>
        <v>1</v>
      </c>
      <c r="HT303" s="12" t="str">
        <f>IF(HO303&lt;0.5,"1",IF(HO303&lt;1,"3",IF(HO303&lt;=3,"6",IF(HO303&gt;=3,"10"))))</f>
        <v>10</v>
      </c>
    </row>
    <row r="304" spans="1:228" ht="17.25" thickTop="1" x14ac:dyDescent="0.25">
      <c r="L304" s="84"/>
      <c r="M304" s="83"/>
      <c r="N304" s="84"/>
      <c r="O304" s="85"/>
      <c r="P304" s="86"/>
      <c r="Q304" s="86"/>
      <c r="R304" s="86"/>
      <c r="S304" s="86"/>
      <c r="T304" s="88"/>
      <c r="U304" s="84"/>
      <c r="V304" s="84"/>
      <c r="W304" s="84"/>
      <c r="X304" s="84"/>
    </row>
    <row r="305" spans="12:24" x14ac:dyDescent="0.25">
      <c r="L305" s="84"/>
      <c r="M305" s="83"/>
      <c r="N305" s="84"/>
      <c r="O305" s="85"/>
      <c r="P305" s="86"/>
      <c r="Q305" s="86"/>
      <c r="R305" s="86"/>
      <c r="S305" s="86"/>
      <c r="T305" s="88"/>
      <c r="U305" s="84"/>
      <c r="V305" s="84"/>
      <c r="W305" s="84"/>
      <c r="X305" s="84"/>
    </row>
    <row r="306" spans="12:24" x14ac:dyDescent="0.25">
      <c r="L306" s="84"/>
      <c r="M306" s="83"/>
      <c r="N306" s="84"/>
      <c r="O306" s="85"/>
      <c r="P306" s="86"/>
      <c r="Q306" s="86"/>
      <c r="R306" s="86"/>
      <c r="S306" s="86"/>
      <c r="T306" s="88"/>
      <c r="U306" s="84"/>
      <c r="V306" s="84"/>
      <c r="W306" s="84"/>
      <c r="X306" s="84"/>
    </row>
    <row r="307" spans="12:24" x14ac:dyDescent="0.25">
      <c r="L307" s="84"/>
      <c r="M307" s="83"/>
      <c r="N307" s="84"/>
      <c r="O307" s="85"/>
      <c r="P307" s="86"/>
      <c r="Q307" s="86"/>
      <c r="R307" s="86"/>
      <c r="S307" s="86"/>
      <c r="T307" s="88"/>
      <c r="U307" s="84"/>
      <c r="V307" s="84"/>
      <c r="W307" s="84"/>
      <c r="X307" s="84"/>
    </row>
    <row r="308" spans="12:24" x14ac:dyDescent="0.25">
      <c r="L308" s="84"/>
      <c r="M308" s="83"/>
      <c r="N308" s="84"/>
      <c r="O308" s="85"/>
      <c r="P308" s="86"/>
      <c r="Q308" s="86"/>
      <c r="R308" s="86"/>
      <c r="S308" s="86"/>
      <c r="T308" s="88"/>
      <c r="U308" s="84"/>
      <c r="V308" s="84"/>
      <c r="W308" s="84"/>
      <c r="X308" s="84"/>
    </row>
    <row r="309" spans="12:24" x14ac:dyDescent="0.25">
      <c r="L309" s="84"/>
      <c r="M309" s="83"/>
      <c r="N309" s="84"/>
      <c r="O309" s="85"/>
      <c r="P309" s="86"/>
      <c r="Q309" s="86"/>
      <c r="R309" s="86"/>
      <c r="S309" s="86"/>
      <c r="T309" s="88"/>
      <c r="U309" s="84"/>
      <c r="V309" s="84"/>
      <c r="W309" s="84"/>
      <c r="X309" s="84"/>
    </row>
    <row r="310" spans="12:24" x14ac:dyDescent="0.25">
      <c r="L310" s="84"/>
      <c r="M310" s="83"/>
      <c r="N310" s="84"/>
      <c r="O310" s="85"/>
      <c r="P310" s="86"/>
      <c r="Q310" s="86"/>
      <c r="R310" s="86"/>
      <c r="S310" s="86"/>
      <c r="T310" s="88"/>
      <c r="U310" s="84"/>
      <c r="V310" s="84"/>
      <c r="W310" s="84"/>
      <c r="X310" s="84"/>
    </row>
    <row r="311" spans="12:24" x14ac:dyDescent="0.25">
      <c r="L311" s="84"/>
      <c r="M311" s="83"/>
      <c r="N311" s="84"/>
      <c r="O311" s="85"/>
      <c r="P311" s="86"/>
      <c r="Q311" s="86"/>
      <c r="R311" s="86"/>
      <c r="S311" s="86"/>
      <c r="T311" s="88"/>
      <c r="U311" s="84"/>
      <c r="V311" s="84"/>
      <c r="W311" s="84"/>
      <c r="X311" s="84"/>
    </row>
    <row r="312" spans="12:24" x14ac:dyDescent="0.25">
      <c r="L312" s="84"/>
      <c r="M312" s="83"/>
      <c r="N312" s="84"/>
      <c r="O312" s="85"/>
      <c r="P312" s="86"/>
      <c r="Q312" s="86"/>
      <c r="R312" s="86"/>
      <c r="S312" s="86"/>
      <c r="T312" s="88"/>
      <c r="U312" s="84"/>
      <c r="V312" s="84"/>
      <c r="W312" s="84"/>
      <c r="X312" s="84"/>
    </row>
    <row r="313" spans="12:24" x14ac:dyDescent="0.25">
      <c r="L313" s="84"/>
      <c r="M313" s="83"/>
      <c r="N313" s="84"/>
      <c r="O313" s="85"/>
      <c r="P313" s="86"/>
      <c r="Q313" s="86"/>
      <c r="R313" s="86"/>
      <c r="S313" s="86"/>
      <c r="T313" s="88"/>
      <c r="U313" s="84"/>
      <c r="V313" s="84"/>
      <c r="W313" s="84"/>
      <c r="X313" s="84"/>
    </row>
    <row r="314" spans="12:24" x14ac:dyDescent="0.25">
      <c r="L314" s="84"/>
      <c r="M314" s="83"/>
      <c r="N314" s="84"/>
      <c r="O314" s="85"/>
      <c r="P314" s="86"/>
      <c r="Q314" s="86"/>
      <c r="R314" s="86"/>
      <c r="S314" s="86"/>
      <c r="T314" s="88"/>
      <c r="U314" s="84"/>
      <c r="V314" s="84"/>
      <c r="W314" s="84"/>
      <c r="X314" s="84"/>
    </row>
    <row r="315" spans="12:24" x14ac:dyDescent="0.25">
      <c r="L315" s="84"/>
      <c r="M315" s="83"/>
      <c r="N315" s="84"/>
      <c r="O315" s="85"/>
      <c r="P315" s="86"/>
      <c r="Q315" s="86"/>
      <c r="R315" s="86"/>
      <c r="S315" s="86"/>
      <c r="T315" s="88"/>
      <c r="U315" s="84"/>
      <c r="V315" s="84"/>
      <c r="W315" s="84"/>
      <c r="X315" s="84"/>
    </row>
    <row r="316" spans="12:24" x14ac:dyDescent="0.25">
      <c r="L316" s="84"/>
      <c r="M316" s="83"/>
      <c r="N316" s="84"/>
      <c r="O316" s="85"/>
      <c r="P316" s="86"/>
      <c r="Q316" s="86"/>
      <c r="R316" s="86"/>
      <c r="S316" s="86"/>
      <c r="T316" s="88"/>
      <c r="U316" s="84"/>
      <c r="V316" s="84"/>
      <c r="W316" s="84"/>
      <c r="X316" s="84"/>
    </row>
    <row r="317" spans="12:24" x14ac:dyDescent="0.25">
      <c r="L317" s="84"/>
      <c r="M317" s="83"/>
      <c r="N317" s="84"/>
      <c r="O317" s="85"/>
      <c r="P317" s="86"/>
      <c r="Q317" s="86"/>
      <c r="R317" s="86"/>
      <c r="S317" s="86"/>
      <c r="T317" s="88"/>
      <c r="U317" s="84"/>
      <c r="V317" s="84"/>
      <c r="W317" s="84"/>
      <c r="X317" s="84"/>
    </row>
    <row r="318" spans="12:24" x14ac:dyDescent="0.25">
      <c r="L318" s="84"/>
      <c r="M318" s="83"/>
      <c r="N318" s="84"/>
      <c r="O318" s="85"/>
      <c r="P318" s="86"/>
      <c r="Q318" s="86"/>
      <c r="R318" s="86"/>
      <c r="S318" s="86"/>
      <c r="T318" s="88"/>
      <c r="U318" s="84"/>
      <c r="V318" s="84"/>
      <c r="W318" s="84"/>
      <c r="X318" s="84"/>
    </row>
    <row r="319" spans="12:24" x14ac:dyDescent="0.25">
      <c r="L319" s="84"/>
      <c r="M319" s="83"/>
      <c r="N319" s="84"/>
      <c r="O319" s="85"/>
      <c r="P319" s="86"/>
      <c r="Q319" s="86"/>
      <c r="R319" s="86"/>
      <c r="S319" s="86"/>
      <c r="T319" s="88"/>
      <c r="U319" s="84"/>
      <c r="V319" s="84"/>
      <c r="W319" s="84"/>
      <c r="X319" s="84"/>
    </row>
    <row r="320" spans="12:24" x14ac:dyDescent="0.25">
      <c r="L320" s="84"/>
      <c r="M320" s="83"/>
      <c r="N320" s="84"/>
      <c r="O320" s="85"/>
      <c r="P320" s="86"/>
      <c r="Q320" s="86"/>
      <c r="R320" s="86"/>
      <c r="S320" s="86"/>
      <c r="T320" s="88"/>
      <c r="U320" s="84"/>
      <c r="V320" s="84"/>
      <c r="W320" s="84"/>
      <c r="X320" s="84"/>
    </row>
    <row r="321" spans="12:24" x14ac:dyDescent="0.25">
      <c r="L321" s="84"/>
      <c r="M321" s="83"/>
      <c r="N321" s="84"/>
      <c r="O321" s="85"/>
      <c r="P321" s="86"/>
      <c r="Q321" s="86"/>
      <c r="R321" s="86"/>
      <c r="S321" s="86"/>
      <c r="T321" s="88"/>
      <c r="U321" s="84"/>
      <c r="V321" s="84"/>
      <c r="W321" s="84"/>
      <c r="X321" s="84"/>
    </row>
    <row r="322" spans="12:24" x14ac:dyDescent="0.25">
      <c r="L322" s="84"/>
      <c r="M322" s="83"/>
      <c r="N322" s="84"/>
      <c r="O322" s="85"/>
      <c r="P322" s="86"/>
      <c r="Q322" s="86"/>
      <c r="R322" s="86"/>
      <c r="S322" s="86"/>
      <c r="T322" s="88"/>
      <c r="U322" s="84"/>
      <c r="V322" s="84"/>
      <c r="W322" s="84"/>
      <c r="X322" s="84"/>
    </row>
    <row r="323" spans="12:24" x14ac:dyDescent="0.25">
      <c r="L323" s="84"/>
      <c r="M323" s="83"/>
      <c r="N323" s="84"/>
      <c r="O323" s="85"/>
      <c r="P323" s="86"/>
      <c r="Q323" s="86"/>
      <c r="R323" s="86"/>
      <c r="S323" s="86"/>
      <c r="T323" s="88"/>
      <c r="U323" s="84"/>
      <c r="V323" s="84"/>
      <c r="W323" s="84"/>
      <c r="X323" s="84"/>
    </row>
    <row r="324" spans="12:24" x14ac:dyDescent="0.25">
      <c r="L324" s="84"/>
      <c r="M324" s="83"/>
      <c r="N324" s="84"/>
      <c r="O324" s="85"/>
      <c r="P324" s="86"/>
      <c r="Q324" s="86"/>
      <c r="R324" s="86"/>
      <c r="S324" s="86"/>
      <c r="T324" s="88"/>
      <c r="U324" s="84"/>
      <c r="V324" s="84"/>
      <c r="W324" s="84"/>
      <c r="X324" s="84"/>
    </row>
    <row r="325" spans="12:24" x14ac:dyDescent="0.25">
      <c r="L325" s="84"/>
      <c r="M325" s="83"/>
      <c r="N325" s="84"/>
      <c r="O325" s="85"/>
      <c r="P325" s="86"/>
      <c r="Q325" s="86"/>
      <c r="R325" s="86"/>
      <c r="S325" s="86"/>
      <c r="T325" s="88"/>
      <c r="U325" s="84"/>
      <c r="V325" s="84"/>
      <c r="W325" s="84"/>
      <c r="X325" s="84"/>
    </row>
    <row r="326" spans="12:24" x14ac:dyDescent="0.25">
      <c r="L326" s="84"/>
      <c r="M326" s="83"/>
      <c r="N326" s="84"/>
      <c r="O326" s="85"/>
      <c r="P326" s="86"/>
      <c r="Q326" s="86"/>
      <c r="R326" s="86"/>
      <c r="S326" s="86"/>
      <c r="T326" s="88"/>
      <c r="U326" s="84"/>
      <c r="V326" s="84"/>
      <c r="W326" s="84"/>
      <c r="X326" s="84"/>
    </row>
    <row r="327" spans="12:24" x14ac:dyDescent="0.25">
      <c r="L327" s="84"/>
      <c r="M327" s="83"/>
      <c r="N327" s="84"/>
      <c r="O327" s="85"/>
      <c r="P327" s="86"/>
      <c r="Q327" s="86"/>
      <c r="R327" s="86"/>
      <c r="S327" s="86"/>
      <c r="T327" s="88"/>
      <c r="U327" s="84"/>
      <c r="V327" s="84"/>
      <c r="W327" s="84"/>
      <c r="X327" s="84"/>
    </row>
    <row r="328" spans="12:24" x14ac:dyDescent="0.25">
      <c r="L328" s="84"/>
      <c r="M328" s="83"/>
      <c r="N328" s="84"/>
      <c r="O328" s="85"/>
      <c r="P328" s="86"/>
      <c r="Q328" s="86"/>
      <c r="R328" s="86"/>
      <c r="S328" s="86"/>
      <c r="T328" s="88"/>
      <c r="U328" s="84"/>
      <c r="V328" s="84"/>
      <c r="W328" s="84"/>
      <c r="X328" s="84"/>
    </row>
    <row r="329" spans="12:24" x14ac:dyDescent="0.25">
      <c r="L329" s="84"/>
      <c r="M329" s="83"/>
      <c r="N329" s="84"/>
      <c r="O329" s="85"/>
      <c r="P329" s="86"/>
      <c r="Q329" s="86"/>
      <c r="R329" s="86"/>
      <c r="S329" s="86"/>
      <c r="T329" s="88"/>
      <c r="U329" s="84"/>
      <c r="V329" s="84"/>
      <c r="W329" s="84"/>
      <c r="X329" s="84"/>
    </row>
    <row r="330" spans="12:24" x14ac:dyDescent="0.25">
      <c r="L330" s="84"/>
      <c r="M330" s="83"/>
      <c r="N330" s="84"/>
      <c r="O330" s="85"/>
      <c r="P330" s="86"/>
      <c r="Q330" s="86"/>
      <c r="R330" s="86"/>
      <c r="S330" s="86"/>
      <c r="T330" s="88"/>
      <c r="U330" s="84"/>
      <c r="V330" s="84"/>
      <c r="W330" s="84"/>
      <c r="X330" s="84"/>
    </row>
    <row r="331" spans="12:24" x14ac:dyDescent="0.25">
      <c r="L331" s="84"/>
      <c r="M331" s="83"/>
      <c r="N331" s="84"/>
      <c r="O331" s="85"/>
      <c r="P331" s="86"/>
      <c r="Q331" s="86"/>
      <c r="R331" s="86"/>
      <c r="S331" s="86"/>
      <c r="T331" s="88"/>
      <c r="U331" s="84"/>
      <c r="V331" s="84"/>
      <c r="W331" s="84"/>
      <c r="X331" s="84"/>
    </row>
    <row r="332" spans="12:24" x14ac:dyDescent="0.25">
      <c r="L332" s="84"/>
      <c r="M332" s="83"/>
      <c r="N332" s="84"/>
      <c r="O332" s="85"/>
      <c r="P332" s="86"/>
      <c r="Q332" s="86"/>
      <c r="R332" s="86"/>
      <c r="S332" s="86"/>
      <c r="T332" s="88"/>
      <c r="U332" s="84"/>
      <c r="V332" s="84"/>
      <c r="W332" s="84"/>
      <c r="X332" s="84"/>
    </row>
    <row r="333" spans="12:24" x14ac:dyDescent="0.25">
      <c r="L333" s="84"/>
      <c r="M333" s="83"/>
      <c r="N333" s="84"/>
      <c r="O333" s="85"/>
      <c r="P333" s="86"/>
      <c r="Q333" s="86"/>
      <c r="R333" s="86"/>
      <c r="S333" s="86"/>
      <c r="T333" s="88"/>
      <c r="U333" s="84"/>
      <c r="V333" s="84"/>
      <c r="W333" s="84"/>
      <c r="X333" s="84"/>
    </row>
    <row r="334" spans="12:24" x14ac:dyDescent="0.25">
      <c r="L334" s="84"/>
      <c r="M334" s="83"/>
      <c r="N334" s="84"/>
      <c r="O334" s="85"/>
      <c r="P334" s="86"/>
      <c r="Q334" s="86"/>
      <c r="R334" s="86"/>
      <c r="S334" s="86"/>
      <c r="T334" s="88"/>
      <c r="U334" s="84"/>
      <c r="V334" s="84"/>
      <c r="W334" s="84"/>
      <c r="X334" s="84"/>
    </row>
    <row r="335" spans="12:24" x14ac:dyDescent="0.25">
      <c r="L335" s="84"/>
      <c r="M335" s="83"/>
      <c r="N335" s="84"/>
      <c r="O335" s="85"/>
      <c r="P335" s="86"/>
      <c r="Q335" s="86"/>
      <c r="R335" s="86"/>
      <c r="S335" s="86"/>
      <c r="T335" s="88"/>
      <c r="U335" s="84"/>
      <c r="V335" s="84"/>
      <c r="W335" s="84"/>
      <c r="X335" s="84"/>
    </row>
    <row r="336" spans="12:24" x14ac:dyDescent="0.25">
      <c r="L336" s="84"/>
      <c r="M336" s="83"/>
      <c r="N336" s="84"/>
      <c r="O336" s="85"/>
      <c r="P336" s="86"/>
      <c r="Q336" s="86"/>
      <c r="R336" s="86"/>
      <c r="S336" s="86"/>
      <c r="T336" s="88"/>
      <c r="U336" s="84"/>
      <c r="V336" s="84"/>
      <c r="W336" s="84"/>
      <c r="X336" s="84"/>
    </row>
    <row r="337" spans="12:24" x14ac:dyDescent="0.25">
      <c r="L337" s="84"/>
      <c r="M337" s="83"/>
      <c r="N337" s="84"/>
      <c r="O337" s="85"/>
      <c r="P337" s="86"/>
      <c r="Q337" s="86"/>
      <c r="R337" s="86"/>
      <c r="S337" s="86"/>
      <c r="T337" s="88"/>
      <c r="U337" s="84"/>
      <c r="V337" s="84"/>
      <c r="W337" s="84"/>
      <c r="X337" s="84"/>
    </row>
    <row r="338" spans="12:24" x14ac:dyDescent="0.25">
      <c r="L338" s="84"/>
      <c r="M338" s="83"/>
      <c r="N338" s="84"/>
      <c r="O338" s="85"/>
      <c r="P338" s="86"/>
      <c r="Q338" s="86"/>
      <c r="R338" s="86"/>
      <c r="S338" s="86"/>
      <c r="T338" s="88"/>
      <c r="U338" s="84"/>
      <c r="V338" s="84"/>
      <c r="W338" s="84"/>
      <c r="X338" s="84"/>
    </row>
    <row r="339" spans="12:24" x14ac:dyDescent="0.25">
      <c r="L339" s="84"/>
      <c r="M339" s="83"/>
      <c r="N339" s="84"/>
      <c r="O339" s="85"/>
      <c r="P339" s="86"/>
      <c r="Q339" s="86"/>
      <c r="R339" s="86"/>
      <c r="S339" s="86"/>
      <c r="T339" s="88"/>
      <c r="U339" s="84"/>
      <c r="V339" s="84"/>
      <c r="W339" s="84"/>
      <c r="X339" s="84"/>
    </row>
    <row r="340" spans="12:24" x14ac:dyDescent="0.25">
      <c r="L340" s="84"/>
      <c r="M340" s="83"/>
      <c r="N340" s="84"/>
      <c r="O340" s="85"/>
      <c r="P340" s="86"/>
      <c r="Q340" s="86"/>
      <c r="R340" s="86"/>
      <c r="S340" s="86"/>
      <c r="T340" s="88"/>
      <c r="U340" s="84"/>
      <c r="V340" s="84"/>
      <c r="W340" s="84"/>
      <c r="X340" s="84"/>
    </row>
    <row r="341" spans="12:24" x14ac:dyDescent="0.25">
      <c r="L341" s="84"/>
      <c r="M341" s="83"/>
      <c r="N341" s="84"/>
      <c r="O341" s="85"/>
      <c r="P341" s="86"/>
      <c r="Q341" s="86"/>
      <c r="R341" s="86"/>
      <c r="S341" s="86"/>
      <c r="T341" s="88"/>
      <c r="U341" s="84"/>
      <c r="V341" s="84"/>
      <c r="W341" s="84"/>
      <c r="X341" s="84"/>
    </row>
    <row r="342" spans="12:24" x14ac:dyDescent="0.25">
      <c r="L342" s="84"/>
      <c r="M342" s="83"/>
      <c r="N342" s="84"/>
      <c r="O342" s="85"/>
      <c r="P342" s="86"/>
      <c r="Q342" s="86"/>
      <c r="R342" s="86"/>
      <c r="S342" s="86"/>
      <c r="T342" s="88"/>
      <c r="U342" s="84"/>
      <c r="V342" s="84"/>
      <c r="W342" s="84"/>
      <c r="X342" s="84"/>
    </row>
    <row r="343" spans="12:24" x14ac:dyDescent="0.25">
      <c r="L343" s="84"/>
      <c r="M343" s="83"/>
      <c r="N343" s="84"/>
      <c r="O343" s="85"/>
      <c r="P343" s="86"/>
      <c r="Q343" s="86"/>
      <c r="R343" s="86"/>
      <c r="S343" s="86"/>
      <c r="T343" s="88"/>
      <c r="U343" s="84"/>
      <c r="V343" s="84"/>
      <c r="W343" s="84"/>
      <c r="X343" s="84"/>
    </row>
    <row r="344" spans="12:24" x14ac:dyDescent="0.25">
      <c r="L344" s="84"/>
      <c r="M344" s="83"/>
      <c r="N344" s="84"/>
      <c r="O344" s="85"/>
      <c r="P344" s="86"/>
      <c r="Q344" s="86"/>
      <c r="R344" s="86"/>
      <c r="S344" s="86"/>
      <c r="T344" s="88"/>
      <c r="U344" s="84"/>
      <c r="V344" s="84"/>
      <c r="W344" s="84"/>
      <c r="X344" s="84"/>
    </row>
    <row r="345" spans="12:24" x14ac:dyDescent="0.25">
      <c r="L345" s="84"/>
      <c r="M345" s="83"/>
      <c r="N345" s="84"/>
      <c r="O345" s="85"/>
      <c r="P345" s="86"/>
      <c r="Q345" s="86"/>
      <c r="R345" s="86"/>
      <c r="S345" s="86"/>
      <c r="T345" s="88"/>
      <c r="U345" s="84"/>
      <c r="V345" s="84"/>
      <c r="W345" s="84"/>
      <c r="X345" s="84"/>
    </row>
    <row r="346" spans="12:24" x14ac:dyDescent="0.25">
      <c r="L346" s="84"/>
      <c r="M346" s="83"/>
      <c r="N346" s="84"/>
      <c r="O346" s="85"/>
      <c r="P346" s="86"/>
      <c r="Q346" s="86"/>
      <c r="R346" s="86"/>
      <c r="S346" s="86"/>
      <c r="T346" s="88"/>
      <c r="U346" s="84"/>
      <c r="V346" s="84"/>
      <c r="W346" s="84"/>
      <c r="X346" s="84"/>
    </row>
    <row r="347" spans="12:24" x14ac:dyDescent="0.25">
      <c r="L347" s="84"/>
      <c r="M347" s="83"/>
      <c r="N347" s="84"/>
      <c r="O347" s="85"/>
      <c r="P347" s="86"/>
      <c r="Q347" s="86"/>
      <c r="R347" s="86"/>
      <c r="S347" s="86"/>
      <c r="T347" s="88"/>
      <c r="U347" s="84"/>
      <c r="V347" s="84"/>
      <c r="W347" s="84"/>
      <c r="X347" s="84"/>
    </row>
    <row r="348" spans="12:24" x14ac:dyDescent="0.25">
      <c r="L348" s="84"/>
      <c r="M348" s="83"/>
      <c r="N348" s="84"/>
      <c r="O348" s="85"/>
      <c r="P348" s="86"/>
      <c r="Q348" s="86"/>
      <c r="R348" s="86"/>
      <c r="S348" s="86"/>
      <c r="T348" s="88"/>
      <c r="U348" s="84"/>
      <c r="V348" s="84"/>
      <c r="W348" s="84"/>
      <c r="X348" s="84"/>
    </row>
    <row r="349" spans="12:24" x14ac:dyDescent="0.25">
      <c r="L349" s="84"/>
      <c r="M349" s="83"/>
      <c r="N349" s="84"/>
      <c r="O349" s="85"/>
      <c r="P349" s="86"/>
      <c r="Q349" s="86"/>
      <c r="R349" s="86"/>
      <c r="S349" s="86"/>
      <c r="T349" s="88"/>
      <c r="U349" s="84"/>
      <c r="V349" s="84"/>
      <c r="W349" s="84"/>
      <c r="X349" s="84"/>
    </row>
    <row r="350" spans="12:24" x14ac:dyDescent="0.25">
      <c r="L350" s="84"/>
      <c r="M350" s="83"/>
      <c r="N350" s="84"/>
      <c r="O350" s="85"/>
      <c r="P350" s="86"/>
      <c r="Q350" s="86"/>
      <c r="R350" s="86"/>
      <c r="S350" s="86"/>
      <c r="T350" s="88"/>
      <c r="U350" s="84"/>
      <c r="V350" s="84"/>
      <c r="W350" s="84"/>
      <c r="X350" s="84"/>
    </row>
    <row r="351" spans="12:24" x14ac:dyDescent="0.25">
      <c r="L351" s="84"/>
      <c r="M351" s="83"/>
      <c r="N351" s="84"/>
      <c r="O351" s="85"/>
      <c r="P351" s="86"/>
      <c r="Q351" s="86"/>
      <c r="R351" s="86"/>
      <c r="S351" s="86"/>
      <c r="T351" s="88"/>
      <c r="U351" s="84"/>
      <c r="V351" s="84"/>
      <c r="W351" s="84"/>
      <c r="X351" s="84"/>
    </row>
    <row r="352" spans="12:24" x14ac:dyDescent="0.25">
      <c r="L352" s="84"/>
      <c r="M352" s="83"/>
      <c r="N352" s="84"/>
      <c r="O352" s="85"/>
      <c r="P352" s="86"/>
      <c r="Q352" s="86"/>
      <c r="R352" s="86"/>
      <c r="S352" s="86"/>
      <c r="T352" s="88"/>
      <c r="U352" s="84"/>
      <c r="V352" s="84"/>
      <c r="W352" s="84"/>
      <c r="X352" s="84"/>
    </row>
    <row r="353" spans="12:31" x14ac:dyDescent="0.25">
      <c r="L353" s="84"/>
      <c r="M353" s="83"/>
      <c r="N353" s="84"/>
      <c r="O353" s="85"/>
      <c r="P353" s="86"/>
      <c r="Q353" s="86"/>
      <c r="R353" s="86"/>
      <c r="S353" s="86"/>
      <c r="T353" s="88"/>
      <c r="U353" s="84"/>
      <c r="V353" s="84"/>
      <c r="W353" s="84"/>
      <c r="X353" s="84"/>
    </row>
    <row r="354" spans="12:31" x14ac:dyDescent="0.25">
      <c r="L354" s="84"/>
      <c r="M354" s="83"/>
      <c r="N354" s="84"/>
      <c r="O354" s="85"/>
      <c r="P354" s="86"/>
      <c r="Q354" s="86"/>
      <c r="R354" s="86"/>
      <c r="S354" s="86"/>
      <c r="T354" s="88"/>
      <c r="U354" s="84"/>
      <c r="V354" s="84"/>
      <c r="W354" s="84"/>
      <c r="X354" s="84"/>
    </row>
    <row r="355" spans="12:31" x14ac:dyDescent="0.25">
      <c r="L355" s="84"/>
      <c r="M355" s="83"/>
      <c r="N355" s="84"/>
      <c r="O355" s="85"/>
      <c r="P355" s="86"/>
      <c r="Q355" s="86"/>
      <c r="R355" s="86"/>
      <c r="S355" s="86"/>
      <c r="T355" s="88"/>
      <c r="U355" s="84"/>
      <c r="V355" s="84"/>
      <c r="W355" s="84"/>
      <c r="X355" s="84"/>
    </row>
    <row r="356" spans="12:31" x14ac:dyDescent="0.25">
      <c r="L356" s="84"/>
      <c r="M356" s="83"/>
      <c r="N356" s="84"/>
      <c r="O356" s="85"/>
      <c r="P356" s="86"/>
      <c r="Q356" s="86"/>
      <c r="R356" s="86"/>
      <c r="S356" s="86"/>
      <c r="T356" s="88"/>
      <c r="U356" s="84"/>
      <c r="V356" s="84"/>
      <c r="W356" s="84"/>
      <c r="X356" s="84"/>
    </row>
    <row r="357" spans="12:31" x14ac:dyDescent="0.25">
      <c r="L357" s="84"/>
      <c r="M357" s="83"/>
      <c r="N357" s="84"/>
      <c r="O357" s="85"/>
      <c r="P357" s="86"/>
      <c r="Q357" s="86"/>
      <c r="R357" s="86"/>
      <c r="S357" s="86"/>
      <c r="T357" s="88"/>
      <c r="U357" s="84"/>
      <c r="V357" s="84"/>
      <c r="W357" s="84"/>
      <c r="X357" s="84"/>
    </row>
    <row r="358" spans="12:31" x14ac:dyDescent="0.25">
      <c r="L358" s="84"/>
      <c r="M358" s="83"/>
      <c r="N358" s="84"/>
      <c r="O358" s="85"/>
      <c r="P358" s="86"/>
      <c r="Q358" s="86"/>
      <c r="R358" s="86"/>
      <c r="S358" s="86"/>
      <c r="T358" s="88"/>
      <c r="U358" s="84"/>
      <c r="V358" s="84"/>
      <c r="W358" s="84"/>
      <c r="X358" s="84"/>
    </row>
    <row r="359" spans="12:31" x14ac:dyDescent="0.25">
      <c r="L359" s="84"/>
      <c r="M359" s="83"/>
      <c r="N359" s="84"/>
      <c r="O359" s="85"/>
      <c r="P359" s="86"/>
      <c r="Q359" s="86"/>
      <c r="R359" s="86"/>
      <c r="S359" s="86"/>
      <c r="T359" s="88"/>
      <c r="U359" s="84"/>
      <c r="V359" s="84"/>
      <c r="W359" s="84"/>
      <c r="X359" s="84"/>
    </row>
    <row r="360" spans="12:31" x14ac:dyDescent="0.25">
      <c r="L360" s="84"/>
      <c r="M360" s="83"/>
      <c r="N360" s="84"/>
      <c r="O360" s="85"/>
      <c r="P360" s="86"/>
      <c r="Q360" s="86"/>
      <c r="R360" s="86"/>
      <c r="S360" s="86"/>
      <c r="T360" s="88"/>
      <c r="U360" s="84"/>
      <c r="V360" s="84"/>
      <c r="W360" s="84"/>
      <c r="X360" s="84"/>
    </row>
    <row r="361" spans="12:31" x14ac:dyDescent="0.25">
      <c r="L361" s="84"/>
      <c r="M361" s="83"/>
      <c r="N361" s="84"/>
      <c r="O361" s="85"/>
      <c r="P361" s="86"/>
      <c r="Q361" s="86"/>
      <c r="R361" s="86"/>
      <c r="S361" s="86"/>
      <c r="T361" s="88"/>
      <c r="U361" s="84"/>
      <c r="V361" s="84"/>
      <c r="W361" s="84"/>
      <c r="X361" s="84"/>
    </row>
    <row r="362" spans="12:31" x14ac:dyDescent="0.25">
      <c r="L362" s="84"/>
      <c r="M362" s="83"/>
      <c r="N362" s="84"/>
      <c r="O362" s="85"/>
      <c r="P362" s="86"/>
      <c r="Q362" s="86"/>
      <c r="R362" s="86"/>
      <c r="S362" s="86"/>
      <c r="T362" s="88"/>
      <c r="U362" s="84"/>
      <c r="V362" s="84"/>
      <c r="W362" s="84"/>
      <c r="X362" s="84"/>
    </row>
    <row r="363" spans="12:31" x14ac:dyDescent="0.25">
      <c r="L363" s="84"/>
      <c r="M363" s="83"/>
      <c r="N363" s="84"/>
      <c r="O363" s="85"/>
      <c r="P363" s="86"/>
      <c r="Q363" s="86"/>
      <c r="R363" s="86"/>
      <c r="S363" s="86"/>
      <c r="T363" s="88"/>
      <c r="U363" s="84"/>
      <c r="V363" s="84"/>
      <c r="W363" s="84"/>
      <c r="X363" s="84"/>
    </row>
    <row r="364" spans="12:31" x14ac:dyDescent="0.25">
      <c r="L364" s="84"/>
      <c r="M364" s="83"/>
      <c r="N364" s="84"/>
      <c r="O364" s="85"/>
      <c r="P364" s="86"/>
      <c r="Q364" s="86"/>
      <c r="R364" s="86"/>
      <c r="S364" s="86"/>
      <c r="T364" s="88"/>
      <c r="U364" s="84"/>
      <c r="V364" s="84"/>
      <c r="W364" s="84"/>
      <c r="X364" s="84"/>
    </row>
    <row r="365" spans="12:31" x14ac:dyDescent="0.25">
      <c r="L365" s="84"/>
      <c r="M365" s="83"/>
      <c r="N365" s="84"/>
      <c r="O365" s="85"/>
      <c r="P365" s="86"/>
      <c r="Q365" s="86"/>
      <c r="R365" s="86"/>
      <c r="S365" s="86"/>
      <c r="T365" s="88"/>
      <c r="U365" s="84"/>
      <c r="V365" s="84"/>
      <c r="W365" s="84"/>
      <c r="X365" s="84"/>
    </row>
    <row r="366" spans="12:31" x14ac:dyDescent="0.25">
      <c r="L366" s="84"/>
      <c r="M366" s="83"/>
      <c r="N366" s="84"/>
      <c r="O366" s="85"/>
      <c r="P366" s="86"/>
      <c r="Q366" s="86"/>
      <c r="R366" s="86"/>
      <c r="S366" s="86"/>
      <c r="T366" s="88"/>
      <c r="U366" s="84"/>
      <c r="V366" s="84"/>
      <c r="W366" s="84"/>
      <c r="X366" s="84"/>
    </row>
    <row r="367" spans="12:31" x14ac:dyDescent="0.25">
      <c r="L367" s="84"/>
      <c r="M367" s="83"/>
      <c r="N367" s="84"/>
      <c r="O367" s="85"/>
      <c r="P367" s="86"/>
      <c r="Q367" s="86"/>
      <c r="R367" s="86"/>
      <c r="S367" s="86"/>
      <c r="T367" s="88"/>
      <c r="U367" s="84"/>
      <c r="V367" s="84"/>
      <c r="W367" s="84"/>
      <c r="X367" s="84"/>
    </row>
    <row r="368" spans="12:31" x14ac:dyDescent="0.25">
      <c r="L368" s="84"/>
      <c r="M368" s="83"/>
      <c r="N368" s="84"/>
      <c r="O368" s="85"/>
      <c r="P368" s="86"/>
      <c r="Q368" s="86"/>
      <c r="R368" s="86"/>
      <c r="S368" s="86"/>
      <c r="T368" s="88"/>
      <c r="U368" s="84"/>
      <c r="V368" s="84"/>
      <c r="W368" s="84"/>
      <c r="X368" s="84"/>
      <c r="AB368" s="98"/>
      <c r="AC368" s="98"/>
      <c r="AD368" s="98"/>
      <c r="AE368" s="98"/>
    </row>
    <row r="369" spans="9:67" x14ac:dyDescent="0.25">
      <c r="L369" s="84"/>
      <c r="M369" s="83"/>
      <c r="N369" s="84"/>
      <c r="O369" s="85"/>
      <c r="P369" s="86"/>
      <c r="Q369" s="87"/>
      <c r="R369" s="86"/>
      <c r="S369" s="86"/>
      <c r="T369" s="88"/>
      <c r="U369" s="84"/>
      <c r="V369" s="84"/>
      <c r="W369" s="84"/>
      <c r="X369" s="84"/>
      <c r="AN369" s="98"/>
      <c r="AO369" s="98"/>
      <c r="AP369" s="98"/>
      <c r="AQ369" s="98"/>
    </row>
    <row r="370" spans="9:67" x14ac:dyDescent="0.25">
      <c r="L370" s="84"/>
      <c r="M370" s="83"/>
      <c r="N370" s="84"/>
      <c r="O370" s="85"/>
      <c r="P370" s="86"/>
      <c r="Q370" s="87"/>
      <c r="R370" s="86"/>
      <c r="S370" s="86"/>
      <c r="T370" s="88"/>
      <c r="U370" s="84"/>
      <c r="V370" s="84"/>
      <c r="W370" s="84"/>
      <c r="X370" s="84"/>
    </row>
    <row r="371" spans="9:67" x14ac:dyDescent="0.25">
      <c r="I371"/>
      <c r="J371"/>
      <c r="K371"/>
      <c r="L371" s="119"/>
      <c r="M371" s="83"/>
      <c r="N371" s="84"/>
      <c r="O371" s="85"/>
      <c r="P371" s="86"/>
      <c r="Q371" s="87"/>
      <c r="R371" s="86"/>
      <c r="S371" s="86"/>
      <c r="T371" s="88"/>
      <c r="U371" s="84"/>
      <c r="V371" s="84"/>
      <c r="W371" s="84"/>
      <c r="X371" s="84"/>
      <c r="BL371" s="98"/>
      <c r="BM371" s="98"/>
      <c r="BN371" s="98"/>
      <c r="BO371" s="98"/>
    </row>
    <row r="372" spans="9:67" x14ac:dyDescent="0.25">
      <c r="L372" s="84"/>
      <c r="M372" s="83"/>
      <c r="N372" s="84"/>
      <c r="O372" s="85"/>
      <c r="P372" s="86"/>
      <c r="Q372" s="87"/>
      <c r="R372" s="86"/>
      <c r="S372" s="86"/>
      <c r="T372" s="88"/>
      <c r="U372" s="84"/>
      <c r="V372" s="84"/>
      <c r="W372" s="84"/>
      <c r="X372" s="84"/>
    </row>
    <row r="373" spans="9:67" x14ac:dyDescent="0.25">
      <c r="L373" s="84"/>
      <c r="M373" s="83"/>
      <c r="N373" s="84"/>
      <c r="O373" s="85"/>
      <c r="P373" s="86"/>
      <c r="Q373" s="87"/>
      <c r="R373" s="86"/>
      <c r="S373" s="86"/>
      <c r="T373" s="88"/>
      <c r="U373" s="84"/>
      <c r="V373" s="84"/>
      <c r="W373" s="84"/>
      <c r="X373" s="84"/>
    </row>
    <row r="374" spans="9:67" x14ac:dyDescent="0.25">
      <c r="L374" s="84"/>
      <c r="M374" s="83"/>
      <c r="N374" s="84"/>
      <c r="O374" s="85"/>
      <c r="P374" s="86"/>
      <c r="Q374" s="87"/>
      <c r="R374" s="86"/>
      <c r="S374" s="86"/>
      <c r="T374" s="88"/>
      <c r="U374" s="84"/>
      <c r="V374" s="84"/>
      <c r="W374" s="84"/>
      <c r="X374" s="84"/>
    </row>
    <row r="375" spans="9:67" x14ac:dyDescent="0.25">
      <c r="L375" s="84"/>
      <c r="M375" s="83"/>
      <c r="N375" s="84"/>
      <c r="O375" s="85"/>
      <c r="P375" s="86"/>
      <c r="Q375" s="87"/>
      <c r="R375" s="86"/>
      <c r="S375" s="86"/>
      <c r="T375" s="88"/>
      <c r="U375" s="84"/>
      <c r="V375" s="84"/>
      <c r="W375" s="84"/>
      <c r="X375" s="84"/>
    </row>
    <row r="376" spans="9:67" x14ac:dyDescent="0.25">
      <c r="L376" s="84"/>
      <c r="M376" s="83"/>
      <c r="N376" s="84"/>
      <c r="O376" s="85"/>
      <c r="P376" s="86"/>
      <c r="Q376" s="87"/>
      <c r="R376" s="86"/>
      <c r="S376" s="86"/>
      <c r="T376" s="88"/>
      <c r="U376" s="84"/>
      <c r="V376" s="84"/>
      <c r="W376" s="84"/>
      <c r="X376" s="84"/>
    </row>
    <row r="377" spans="9:67" x14ac:dyDescent="0.25">
      <c r="L377" s="84"/>
      <c r="M377" s="83"/>
      <c r="N377" s="84"/>
      <c r="O377" s="85"/>
      <c r="P377" s="86"/>
      <c r="Q377" s="87"/>
      <c r="R377" s="86"/>
      <c r="S377" s="86"/>
      <c r="T377" s="88"/>
      <c r="U377" s="84"/>
      <c r="V377" s="84"/>
      <c r="W377" s="84"/>
      <c r="X377" s="84"/>
    </row>
    <row r="378" spans="9:67" x14ac:dyDescent="0.25">
      <c r="L378" s="84"/>
      <c r="M378" s="83"/>
      <c r="N378" s="84"/>
      <c r="O378" s="85"/>
      <c r="P378" s="86"/>
      <c r="Q378" s="87"/>
      <c r="R378" s="86"/>
      <c r="S378" s="86"/>
      <c r="T378" s="88"/>
      <c r="U378" s="84"/>
      <c r="V378" s="84"/>
      <c r="W378" s="84"/>
      <c r="X378" s="84"/>
    </row>
    <row r="379" spans="9:67" x14ac:dyDescent="0.25">
      <c r="L379" s="84"/>
      <c r="M379" s="83"/>
      <c r="N379" s="84"/>
      <c r="O379" s="85"/>
      <c r="P379" s="86"/>
      <c r="Q379" s="87"/>
      <c r="R379" s="86"/>
      <c r="S379" s="86"/>
      <c r="T379" s="88"/>
      <c r="U379" s="84"/>
      <c r="V379" s="84"/>
      <c r="W379" s="84"/>
      <c r="X379" s="84"/>
    </row>
    <row r="380" spans="9:67" x14ac:dyDescent="0.25">
      <c r="L380" s="84"/>
      <c r="M380" s="83"/>
      <c r="N380" s="84"/>
      <c r="O380" s="85"/>
      <c r="P380" s="86"/>
      <c r="Q380" s="87"/>
      <c r="R380" s="86"/>
      <c r="S380" s="86"/>
      <c r="T380" s="88"/>
      <c r="U380" s="84"/>
      <c r="V380" s="84"/>
      <c r="W380" s="84"/>
      <c r="X380" s="84"/>
    </row>
    <row r="381" spans="9:67" x14ac:dyDescent="0.25">
      <c r="L381" s="84"/>
      <c r="M381" s="83"/>
      <c r="N381" s="84"/>
      <c r="O381" s="85"/>
      <c r="P381" s="86"/>
      <c r="Q381" s="87"/>
      <c r="R381" s="86"/>
      <c r="S381" s="86"/>
      <c r="T381" s="88"/>
      <c r="U381" s="84"/>
      <c r="V381" s="84"/>
      <c r="W381" s="84"/>
      <c r="X381" s="84"/>
    </row>
    <row r="382" spans="9:67" x14ac:dyDescent="0.25">
      <c r="L382" s="84"/>
      <c r="M382" s="83"/>
      <c r="N382" s="84"/>
      <c r="O382" s="85"/>
      <c r="P382" s="86"/>
      <c r="Q382" s="87"/>
      <c r="R382" s="86"/>
      <c r="S382" s="86"/>
      <c r="T382" s="88"/>
      <c r="U382" s="84"/>
      <c r="V382" s="84"/>
      <c r="W382" s="84"/>
      <c r="X382" s="84"/>
    </row>
    <row r="383" spans="9:67" x14ac:dyDescent="0.25">
      <c r="L383" s="84"/>
      <c r="M383" s="83"/>
      <c r="N383" s="84"/>
      <c r="O383" s="85"/>
      <c r="P383" s="86"/>
      <c r="Q383" s="87"/>
      <c r="R383" s="86"/>
      <c r="S383" s="86"/>
      <c r="T383" s="88"/>
      <c r="U383" s="84"/>
      <c r="V383" s="84"/>
      <c r="W383" s="84"/>
      <c r="X383" s="84"/>
    </row>
    <row r="384" spans="9:67" x14ac:dyDescent="0.25">
      <c r="L384" s="84"/>
      <c r="M384" s="83"/>
      <c r="N384" s="84"/>
      <c r="O384" s="85"/>
      <c r="P384" s="86"/>
      <c r="Q384" s="87"/>
      <c r="R384" s="86"/>
      <c r="S384" s="86"/>
      <c r="T384" s="88"/>
      <c r="U384" s="84"/>
      <c r="V384" s="84"/>
      <c r="W384" s="84"/>
      <c r="X384" s="84"/>
    </row>
    <row r="385" spans="12:24" x14ac:dyDescent="0.25">
      <c r="L385" s="84"/>
      <c r="M385" s="83"/>
      <c r="N385" s="84"/>
      <c r="O385" s="85"/>
      <c r="P385" s="86"/>
      <c r="Q385" s="87"/>
      <c r="R385" s="86"/>
      <c r="S385" s="86"/>
      <c r="T385" s="88"/>
      <c r="U385" s="84"/>
      <c r="V385" s="84"/>
      <c r="W385" s="84"/>
      <c r="X385" s="84"/>
    </row>
    <row r="386" spans="12:24" x14ac:dyDescent="0.25">
      <c r="L386" s="84"/>
      <c r="M386" s="83"/>
      <c r="N386" s="84"/>
      <c r="O386" s="85"/>
      <c r="P386" s="86"/>
      <c r="Q386" s="87"/>
      <c r="R386" s="86"/>
      <c r="S386" s="86"/>
      <c r="T386" s="88"/>
      <c r="U386" s="84"/>
      <c r="V386" s="84"/>
      <c r="W386" s="84"/>
      <c r="X386" s="84"/>
    </row>
    <row r="387" spans="12:24" x14ac:dyDescent="0.25">
      <c r="L387" s="84"/>
      <c r="M387" s="83"/>
      <c r="N387" s="84"/>
      <c r="O387" s="85"/>
      <c r="P387" s="86"/>
      <c r="Q387" s="87"/>
      <c r="R387" s="86"/>
      <c r="S387" s="86"/>
      <c r="T387" s="88"/>
      <c r="U387" s="84"/>
      <c r="V387" s="84"/>
      <c r="W387" s="84"/>
      <c r="X387" s="84"/>
    </row>
    <row r="388" spans="12:24" x14ac:dyDescent="0.25">
      <c r="L388" s="84"/>
      <c r="M388" s="83"/>
      <c r="N388" s="84"/>
      <c r="O388" s="85"/>
      <c r="P388" s="86"/>
      <c r="Q388" s="87"/>
      <c r="R388" s="86"/>
      <c r="S388" s="86"/>
      <c r="T388" s="88"/>
      <c r="U388" s="84"/>
      <c r="V388" s="84"/>
      <c r="W388" s="84"/>
      <c r="X388" s="84"/>
    </row>
    <row r="389" spans="12:24" x14ac:dyDescent="0.25">
      <c r="L389" s="84"/>
      <c r="M389" s="83"/>
      <c r="N389" s="84"/>
      <c r="O389" s="85"/>
      <c r="P389" s="86"/>
      <c r="Q389" s="87"/>
      <c r="R389" s="86"/>
      <c r="S389" s="86"/>
      <c r="T389" s="88"/>
      <c r="U389" s="84"/>
      <c r="V389" s="84"/>
      <c r="W389" s="84"/>
      <c r="X389" s="84"/>
    </row>
    <row r="390" spans="12:24" x14ac:dyDescent="0.25">
      <c r="L390" s="84"/>
      <c r="M390" s="83"/>
      <c r="N390" s="84"/>
      <c r="O390" s="85"/>
      <c r="P390" s="86"/>
      <c r="Q390" s="87"/>
      <c r="R390" s="86"/>
      <c r="S390" s="86"/>
      <c r="T390" s="88"/>
      <c r="U390" s="84"/>
      <c r="V390" s="84"/>
      <c r="W390" s="84"/>
      <c r="X390" s="84"/>
    </row>
    <row r="391" spans="12:24" x14ac:dyDescent="0.25">
      <c r="L391" s="84"/>
      <c r="M391" s="83"/>
      <c r="N391" s="84"/>
      <c r="O391" s="85"/>
      <c r="P391" s="86"/>
      <c r="Q391" s="87"/>
      <c r="R391" s="86"/>
      <c r="S391" s="86"/>
      <c r="T391" s="88"/>
      <c r="U391" s="84"/>
      <c r="V391" s="84"/>
      <c r="W391" s="84"/>
      <c r="X391" s="84"/>
    </row>
    <row r="392" spans="12:24" x14ac:dyDescent="0.25">
      <c r="L392" s="84"/>
      <c r="M392" s="83"/>
      <c r="N392" s="84"/>
      <c r="O392" s="85"/>
      <c r="P392" s="86"/>
      <c r="Q392" s="87"/>
      <c r="R392" s="86"/>
      <c r="S392" s="86"/>
      <c r="T392" s="88"/>
      <c r="U392" s="84"/>
      <c r="V392" s="84"/>
      <c r="W392" s="84"/>
      <c r="X392" s="84"/>
    </row>
    <row r="393" spans="12:24" x14ac:dyDescent="0.25">
      <c r="L393" s="84"/>
      <c r="M393" s="83"/>
      <c r="N393" s="84"/>
      <c r="O393" s="85"/>
      <c r="P393" s="86"/>
      <c r="Q393" s="87"/>
      <c r="R393" s="86"/>
      <c r="S393" s="86"/>
      <c r="T393" s="88"/>
      <c r="U393" s="84"/>
      <c r="V393" s="84"/>
      <c r="W393" s="84"/>
      <c r="X393" s="84"/>
    </row>
    <row r="394" spans="12:24" x14ac:dyDescent="0.25">
      <c r="L394" s="84"/>
      <c r="M394" s="83"/>
      <c r="N394" s="84"/>
      <c r="O394" s="85"/>
      <c r="P394" s="86"/>
      <c r="Q394" s="87"/>
      <c r="R394" s="86"/>
      <c r="S394" s="86"/>
      <c r="T394" s="88"/>
      <c r="U394" s="84"/>
      <c r="V394" s="84"/>
      <c r="W394" s="84"/>
      <c r="X394" s="84"/>
    </row>
    <row r="395" spans="12:24" x14ac:dyDescent="0.25">
      <c r="L395" s="84"/>
      <c r="M395" s="83"/>
      <c r="N395" s="84"/>
      <c r="O395" s="85"/>
      <c r="P395" s="86"/>
      <c r="Q395" s="87"/>
      <c r="R395" s="86"/>
      <c r="S395" s="86"/>
      <c r="T395" s="88"/>
      <c r="U395" s="84"/>
      <c r="V395" s="84"/>
      <c r="W395" s="84"/>
      <c r="X395" s="84"/>
    </row>
    <row r="396" spans="12:24" x14ac:dyDescent="0.25">
      <c r="L396" s="84"/>
      <c r="M396" s="83"/>
      <c r="N396" s="84"/>
      <c r="O396" s="85"/>
      <c r="P396" s="86"/>
      <c r="Q396" s="87"/>
      <c r="R396" s="86"/>
      <c r="S396" s="86"/>
      <c r="T396" s="88"/>
      <c r="U396" s="84"/>
      <c r="V396" s="84"/>
      <c r="W396" s="84"/>
      <c r="X396" s="84"/>
    </row>
    <row r="397" spans="12:24" x14ac:dyDescent="0.25">
      <c r="L397" s="84"/>
      <c r="M397" s="83"/>
      <c r="N397" s="84"/>
      <c r="O397" s="85"/>
      <c r="P397" s="86"/>
      <c r="Q397" s="87"/>
      <c r="R397" s="86"/>
      <c r="S397" s="86"/>
      <c r="T397" s="88"/>
      <c r="U397" s="84"/>
      <c r="V397" s="84"/>
      <c r="W397" s="84"/>
      <c r="X397" s="84"/>
    </row>
    <row r="398" spans="12:24" x14ac:dyDescent="0.25">
      <c r="L398" s="84"/>
      <c r="M398" s="83"/>
      <c r="N398" s="84"/>
      <c r="O398" s="85"/>
      <c r="P398" s="86"/>
      <c r="Q398" s="87"/>
      <c r="R398" s="86"/>
      <c r="S398" s="86"/>
      <c r="T398" s="88"/>
      <c r="U398" s="84"/>
      <c r="V398" s="84"/>
      <c r="W398" s="84"/>
      <c r="X398" s="84"/>
    </row>
    <row r="399" spans="12:24" x14ac:dyDescent="0.25">
      <c r="L399" s="84"/>
      <c r="M399" s="83"/>
      <c r="N399" s="84"/>
      <c r="O399" s="85"/>
      <c r="P399" s="86"/>
      <c r="Q399" s="87"/>
      <c r="R399" s="86"/>
      <c r="S399" s="86"/>
      <c r="T399" s="88"/>
      <c r="U399" s="84"/>
      <c r="V399" s="84"/>
      <c r="W399" s="84"/>
      <c r="X399" s="84"/>
    </row>
    <row r="400" spans="12:24" x14ac:dyDescent="0.25">
      <c r="L400" s="84"/>
      <c r="M400" s="83"/>
      <c r="N400" s="84"/>
      <c r="O400" s="85"/>
      <c r="P400" s="86"/>
      <c r="Q400" s="87"/>
      <c r="R400" s="86"/>
      <c r="S400" s="86"/>
      <c r="T400" s="88"/>
      <c r="U400" s="84"/>
      <c r="V400" s="84"/>
      <c r="W400" s="84"/>
      <c r="X400" s="84"/>
    </row>
    <row r="401" spans="12:24" x14ac:dyDescent="0.25">
      <c r="L401" s="84"/>
      <c r="M401" s="83"/>
      <c r="N401" s="84"/>
      <c r="O401" s="85"/>
      <c r="P401" s="86"/>
      <c r="Q401" s="87"/>
      <c r="R401" s="86"/>
      <c r="S401" s="86"/>
      <c r="T401" s="88"/>
      <c r="U401" s="84"/>
      <c r="V401" s="84"/>
      <c r="W401" s="84"/>
      <c r="X401" s="84"/>
    </row>
    <row r="402" spans="12:24" x14ac:dyDescent="0.25">
      <c r="L402" s="84"/>
      <c r="M402" s="83"/>
      <c r="N402" s="84"/>
      <c r="O402" s="85"/>
      <c r="P402" s="86"/>
      <c r="Q402" s="87"/>
      <c r="R402" s="86"/>
      <c r="S402" s="86"/>
      <c r="T402" s="88"/>
      <c r="U402" s="84"/>
      <c r="V402" s="84"/>
      <c r="W402" s="84"/>
      <c r="X402" s="84"/>
    </row>
    <row r="403" spans="12:24" x14ac:dyDescent="0.25">
      <c r="L403" s="84"/>
      <c r="M403" s="83"/>
      <c r="N403" s="84"/>
      <c r="O403" s="85"/>
      <c r="P403" s="86"/>
      <c r="Q403" s="87"/>
      <c r="R403" s="86"/>
      <c r="S403" s="86"/>
      <c r="T403" s="88"/>
      <c r="U403" s="84"/>
      <c r="V403" s="84"/>
      <c r="W403" s="84"/>
      <c r="X403" s="84"/>
    </row>
    <row r="404" spans="12:24" x14ac:dyDescent="0.25">
      <c r="L404" s="84"/>
      <c r="M404" s="83"/>
      <c r="N404" s="84"/>
      <c r="O404" s="85"/>
      <c r="P404" s="86"/>
      <c r="Q404" s="87"/>
      <c r="R404" s="86"/>
      <c r="S404" s="86"/>
      <c r="T404" s="88"/>
      <c r="U404" s="84"/>
      <c r="V404" s="84"/>
      <c r="W404" s="84"/>
      <c r="X404" s="84"/>
    </row>
    <row r="405" spans="12:24" x14ac:dyDescent="0.25">
      <c r="L405" s="84"/>
      <c r="M405" s="83"/>
      <c r="N405" s="84"/>
      <c r="O405" s="85"/>
      <c r="P405" s="86"/>
      <c r="Q405" s="87"/>
      <c r="R405" s="86"/>
      <c r="S405" s="86"/>
      <c r="T405" s="88"/>
      <c r="U405" s="84"/>
      <c r="V405" s="84"/>
      <c r="W405" s="84"/>
      <c r="X405" s="84"/>
    </row>
    <row r="406" spans="12:24" x14ac:dyDescent="0.25">
      <c r="L406" s="84"/>
      <c r="M406" s="83"/>
      <c r="N406" s="84"/>
      <c r="O406" s="85"/>
      <c r="P406" s="86"/>
      <c r="Q406" s="87"/>
      <c r="R406" s="86"/>
      <c r="S406" s="86"/>
      <c r="T406" s="88"/>
      <c r="U406" s="84"/>
      <c r="V406" s="84"/>
      <c r="W406" s="84"/>
      <c r="X406" s="84"/>
    </row>
    <row r="407" spans="12:24" x14ac:dyDescent="0.25">
      <c r="L407" s="84"/>
      <c r="M407" s="83"/>
      <c r="N407" s="84"/>
      <c r="O407" s="85"/>
      <c r="P407" s="86"/>
      <c r="Q407" s="87"/>
      <c r="R407" s="86"/>
      <c r="S407" s="86"/>
      <c r="T407" s="88"/>
      <c r="U407" s="84"/>
      <c r="V407" s="84"/>
      <c r="W407" s="84"/>
      <c r="X407" s="84"/>
    </row>
    <row r="408" spans="12:24" x14ac:dyDescent="0.25">
      <c r="L408" s="84"/>
      <c r="M408" s="83"/>
      <c r="N408" s="84"/>
      <c r="O408" s="85"/>
      <c r="P408" s="86"/>
      <c r="Q408" s="87"/>
      <c r="R408" s="86"/>
      <c r="S408" s="86"/>
      <c r="T408" s="88"/>
      <c r="U408" s="84"/>
      <c r="V408" s="84"/>
      <c r="W408" s="84"/>
      <c r="X408" s="84"/>
    </row>
    <row r="409" spans="12:24" x14ac:dyDescent="0.25">
      <c r="L409" s="84"/>
      <c r="M409" s="83"/>
      <c r="N409" s="84"/>
      <c r="O409" s="85"/>
      <c r="P409" s="86"/>
      <c r="Q409" s="87"/>
      <c r="R409" s="86"/>
      <c r="S409" s="86"/>
      <c r="T409" s="88"/>
      <c r="U409" s="84"/>
      <c r="V409" s="84"/>
      <c r="W409" s="84"/>
      <c r="X409" s="84"/>
    </row>
    <row r="410" spans="12:24" x14ac:dyDescent="0.25">
      <c r="L410" s="84"/>
      <c r="M410" s="83"/>
      <c r="N410" s="84"/>
      <c r="O410" s="85"/>
      <c r="P410" s="86"/>
      <c r="Q410" s="87"/>
      <c r="R410" s="86"/>
      <c r="S410" s="86"/>
      <c r="T410" s="88"/>
      <c r="U410" s="84"/>
      <c r="V410" s="84"/>
      <c r="W410" s="84"/>
      <c r="X410" s="84"/>
    </row>
    <row r="411" spans="12:24" x14ac:dyDescent="0.25">
      <c r="L411" s="84"/>
      <c r="M411" s="83"/>
      <c r="N411" s="84"/>
      <c r="O411" s="85"/>
      <c r="P411" s="86"/>
      <c r="Q411" s="87"/>
      <c r="R411" s="86"/>
      <c r="S411" s="86"/>
      <c r="T411" s="88"/>
      <c r="U411" s="84"/>
      <c r="V411" s="84"/>
      <c r="W411" s="84"/>
      <c r="X411" s="84"/>
    </row>
    <row r="412" spans="12:24" x14ac:dyDescent="0.25">
      <c r="L412" s="84"/>
      <c r="M412" s="83"/>
      <c r="N412" s="84"/>
      <c r="O412" s="85"/>
      <c r="P412" s="86"/>
      <c r="Q412" s="87"/>
      <c r="R412" s="86"/>
      <c r="S412" s="86"/>
      <c r="T412" s="88"/>
      <c r="U412" s="84"/>
      <c r="V412" s="84"/>
      <c r="W412" s="84"/>
      <c r="X412" s="84"/>
    </row>
    <row r="413" spans="12:24" x14ac:dyDescent="0.25">
      <c r="L413" s="84"/>
      <c r="M413" s="83"/>
      <c r="N413" s="84"/>
      <c r="O413" s="85"/>
      <c r="P413" s="86"/>
      <c r="Q413" s="87"/>
      <c r="R413" s="86"/>
      <c r="S413" s="86"/>
      <c r="T413" s="88"/>
      <c r="U413" s="84"/>
      <c r="V413" s="84"/>
      <c r="W413" s="84"/>
      <c r="X413" s="84"/>
    </row>
    <row r="414" spans="12:24" x14ac:dyDescent="0.25">
      <c r="L414" s="84"/>
      <c r="M414" s="83"/>
      <c r="N414" s="84"/>
      <c r="O414" s="85"/>
      <c r="P414" s="86"/>
      <c r="Q414" s="87"/>
      <c r="R414" s="86"/>
      <c r="S414" s="86"/>
      <c r="T414" s="88"/>
      <c r="U414" s="84"/>
      <c r="V414" s="84"/>
      <c r="W414" s="84"/>
      <c r="X414" s="84"/>
    </row>
    <row r="415" spans="12:24" x14ac:dyDescent="0.25">
      <c r="L415" s="84"/>
      <c r="M415" s="83"/>
      <c r="N415" s="84"/>
      <c r="O415" s="85"/>
      <c r="P415" s="86"/>
      <c r="Q415" s="87"/>
      <c r="R415" s="86"/>
      <c r="S415" s="86"/>
      <c r="T415" s="88"/>
      <c r="U415" s="84"/>
      <c r="V415" s="84"/>
      <c r="W415" s="84"/>
      <c r="X415" s="84"/>
    </row>
    <row r="416" spans="12:24" x14ac:dyDescent="0.25">
      <c r="L416" s="84"/>
      <c r="M416" s="83"/>
      <c r="N416" s="84"/>
      <c r="O416" s="85"/>
      <c r="P416" s="86"/>
      <c r="Q416" s="87"/>
      <c r="R416" s="86"/>
      <c r="S416" s="86"/>
      <c r="T416" s="88"/>
      <c r="U416" s="84"/>
      <c r="V416" s="84"/>
      <c r="W416" s="84"/>
      <c r="X416" s="84"/>
    </row>
    <row r="417" spans="12:24" x14ac:dyDescent="0.25">
      <c r="L417" s="84"/>
      <c r="M417" s="83"/>
      <c r="N417" s="84"/>
      <c r="O417" s="85"/>
      <c r="P417" s="86"/>
      <c r="Q417" s="87"/>
      <c r="R417" s="86"/>
      <c r="S417" s="86"/>
      <c r="T417" s="88"/>
      <c r="U417" s="84"/>
      <c r="V417" s="84"/>
      <c r="W417" s="84"/>
      <c r="X417" s="84"/>
    </row>
    <row r="418" spans="12:24" x14ac:dyDescent="0.25">
      <c r="L418" s="84"/>
      <c r="M418" s="83"/>
      <c r="N418" s="84"/>
      <c r="O418" s="85"/>
      <c r="P418" s="86"/>
      <c r="Q418" s="87"/>
      <c r="R418" s="86"/>
      <c r="S418" s="86"/>
      <c r="T418" s="88"/>
      <c r="U418" s="84"/>
      <c r="V418" s="84"/>
      <c r="W418" s="84"/>
      <c r="X418" s="84"/>
    </row>
    <row r="419" spans="12:24" x14ac:dyDescent="0.25">
      <c r="L419" s="84"/>
      <c r="M419" s="83"/>
      <c r="N419" s="84"/>
      <c r="O419" s="85"/>
      <c r="P419" s="86"/>
      <c r="Q419" s="87"/>
      <c r="R419" s="86"/>
      <c r="S419" s="86"/>
      <c r="T419" s="88"/>
      <c r="U419" s="84"/>
      <c r="V419" s="84"/>
      <c r="W419" s="84"/>
      <c r="X419" s="84"/>
    </row>
    <row r="420" spans="12:24" x14ac:dyDescent="0.25">
      <c r="L420" s="84"/>
      <c r="M420" s="83"/>
      <c r="N420" s="84"/>
      <c r="O420" s="85"/>
      <c r="P420" s="86"/>
      <c r="Q420" s="87"/>
      <c r="R420" s="86"/>
      <c r="S420" s="86"/>
      <c r="T420" s="88"/>
      <c r="U420" s="84"/>
      <c r="V420" s="84"/>
      <c r="W420" s="84"/>
      <c r="X420" s="84"/>
    </row>
    <row r="421" spans="12:24" x14ac:dyDescent="0.25">
      <c r="L421" s="84"/>
      <c r="M421" s="83"/>
      <c r="N421" s="84"/>
      <c r="O421" s="85"/>
      <c r="P421" s="86"/>
      <c r="Q421" s="87"/>
      <c r="R421" s="86"/>
      <c r="S421" s="86"/>
      <c r="T421" s="88"/>
      <c r="U421" s="84"/>
      <c r="V421" s="84"/>
      <c r="W421" s="84"/>
      <c r="X421" s="84"/>
    </row>
    <row r="422" spans="12:24" x14ac:dyDescent="0.25">
      <c r="L422" s="84"/>
      <c r="M422" s="83"/>
      <c r="N422" s="84"/>
      <c r="O422" s="85"/>
      <c r="P422" s="86"/>
      <c r="Q422" s="87"/>
      <c r="R422" s="86"/>
      <c r="S422" s="86"/>
      <c r="T422" s="88"/>
      <c r="U422" s="84"/>
      <c r="V422" s="84"/>
      <c r="W422" s="84"/>
      <c r="X422" s="84"/>
    </row>
    <row r="423" spans="12:24" x14ac:dyDescent="0.25">
      <c r="L423" s="84"/>
      <c r="M423" s="83"/>
      <c r="N423" s="84"/>
      <c r="O423" s="85"/>
      <c r="P423" s="86"/>
      <c r="Q423" s="87"/>
      <c r="R423" s="86"/>
      <c r="S423" s="86"/>
      <c r="T423" s="88"/>
      <c r="U423" s="84"/>
      <c r="V423" s="84"/>
      <c r="W423" s="84"/>
      <c r="X423" s="84"/>
    </row>
    <row r="424" spans="12:24" x14ac:dyDescent="0.25">
      <c r="L424" s="84"/>
      <c r="M424" s="83"/>
      <c r="N424" s="84"/>
      <c r="O424" s="85"/>
      <c r="P424" s="86"/>
      <c r="Q424" s="87"/>
      <c r="R424" s="86"/>
      <c r="S424" s="86"/>
      <c r="T424" s="88"/>
      <c r="U424" s="84"/>
      <c r="V424" s="84"/>
      <c r="W424" s="84"/>
      <c r="X424" s="84"/>
    </row>
    <row r="425" spans="12:24" x14ac:dyDescent="0.25">
      <c r="L425" s="84"/>
      <c r="M425" s="83"/>
      <c r="N425" s="84"/>
      <c r="O425" s="85"/>
      <c r="P425" s="86"/>
      <c r="Q425" s="87"/>
      <c r="R425" s="86"/>
      <c r="S425" s="86"/>
      <c r="T425" s="88"/>
      <c r="U425" s="84"/>
      <c r="V425" s="84"/>
      <c r="W425" s="84"/>
      <c r="X425" s="84"/>
    </row>
    <row r="426" spans="12:24" x14ac:dyDescent="0.25">
      <c r="L426" s="84"/>
      <c r="M426" s="83"/>
      <c r="N426" s="84"/>
      <c r="O426" s="85"/>
      <c r="P426" s="86"/>
      <c r="Q426" s="87"/>
      <c r="R426" s="86"/>
      <c r="S426" s="86"/>
      <c r="T426" s="88"/>
      <c r="U426" s="84"/>
      <c r="V426" s="84"/>
      <c r="W426" s="84"/>
      <c r="X426" s="84"/>
    </row>
    <row r="427" spans="12:24" x14ac:dyDescent="0.25">
      <c r="L427" s="84"/>
      <c r="M427" s="83"/>
      <c r="N427" s="84"/>
      <c r="O427" s="85"/>
      <c r="P427" s="86"/>
      <c r="Q427" s="87"/>
      <c r="R427" s="86"/>
      <c r="S427" s="86"/>
      <c r="T427" s="88"/>
      <c r="U427" s="84"/>
      <c r="V427" s="84"/>
      <c r="W427" s="84"/>
      <c r="X427" s="84"/>
    </row>
    <row r="428" spans="12:24" x14ac:dyDescent="0.25">
      <c r="L428" s="84"/>
      <c r="M428" s="83"/>
      <c r="N428" s="84"/>
      <c r="O428" s="85"/>
      <c r="P428" s="86"/>
      <c r="Q428" s="87"/>
      <c r="R428" s="86"/>
      <c r="S428" s="86"/>
      <c r="T428" s="88"/>
      <c r="U428" s="84"/>
      <c r="V428" s="84"/>
      <c r="W428" s="84"/>
      <c r="X428" s="84"/>
    </row>
    <row r="429" spans="12:24" x14ac:dyDescent="0.25">
      <c r="L429" s="84"/>
      <c r="M429" s="83"/>
      <c r="N429" s="84"/>
      <c r="O429" s="85"/>
      <c r="P429" s="86"/>
      <c r="Q429" s="87"/>
      <c r="R429" s="86"/>
      <c r="S429" s="86"/>
      <c r="T429" s="88"/>
      <c r="U429" s="84"/>
      <c r="V429" s="84"/>
      <c r="W429" s="84"/>
      <c r="X429" s="84"/>
    </row>
    <row r="430" spans="12:24" x14ac:dyDescent="0.25">
      <c r="L430" s="84"/>
      <c r="M430" s="83"/>
      <c r="N430" s="84"/>
      <c r="O430" s="85"/>
      <c r="P430" s="86"/>
      <c r="Q430" s="87"/>
      <c r="R430" s="86"/>
      <c r="S430" s="86"/>
      <c r="T430" s="88"/>
      <c r="U430" s="84"/>
      <c r="V430" s="84"/>
      <c r="W430" s="84"/>
      <c r="X430" s="84"/>
    </row>
    <row r="431" spans="12:24" x14ac:dyDescent="0.25">
      <c r="L431" s="84"/>
      <c r="M431" s="83"/>
      <c r="N431" s="84"/>
      <c r="O431" s="85"/>
      <c r="P431" s="86"/>
      <c r="Q431" s="87"/>
      <c r="R431" s="86"/>
      <c r="S431" s="86"/>
      <c r="T431" s="88"/>
      <c r="U431" s="84"/>
      <c r="V431" s="84"/>
      <c r="W431" s="84"/>
      <c r="X431" s="84"/>
    </row>
    <row r="432" spans="12:24" x14ac:dyDescent="0.25">
      <c r="L432" s="84"/>
      <c r="M432" s="83"/>
      <c r="N432" s="84"/>
      <c r="O432" s="85"/>
      <c r="P432" s="86"/>
      <c r="Q432" s="87"/>
      <c r="R432" s="86"/>
      <c r="S432" s="86"/>
      <c r="T432" s="88"/>
      <c r="U432" s="84"/>
      <c r="V432" s="84"/>
      <c r="W432" s="84"/>
      <c r="X432" s="84"/>
    </row>
    <row r="433" spans="12:24" x14ac:dyDescent="0.25">
      <c r="L433" s="84"/>
      <c r="M433" s="83"/>
      <c r="N433" s="84"/>
      <c r="O433" s="85"/>
      <c r="P433" s="86"/>
      <c r="Q433" s="87"/>
      <c r="R433" s="86"/>
      <c r="S433" s="86"/>
      <c r="T433" s="88"/>
      <c r="U433" s="84"/>
      <c r="V433" s="84"/>
      <c r="W433" s="84"/>
      <c r="X433" s="84"/>
    </row>
    <row r="434" spans="12:24" x14ac:dyDescent="0.25">
      <c r="L434" s="84"/>
      <c r="M434" s="83"/>
      <c r="N434" s="84"/>
      <c r="O434" s="85"/>
      <c r="P434" s="86"/>
      <c r="Q434" s="87"/>
      <c r="R434" s="86"/>
      <c r="S434" s="86"/>
      <c r="T434" s="88"/>
      <c r="U434" s="84"/>
      <c r="V434" s="84"/>
      <c r="W434" s="84"/>
      <c r="X434" s="84"/>
    </row>
    <row r="435" spans="12:24" x14ac:dyDescent="0.25">
      <c r="L435" s="84"/>
      <c r="M435" s="83"/>
      <c r="N435" s="84"/>
      <c r="O435" s="85"/>
      <c r="P435" s="86"/>
      <c r="Q435" s="87"/>
      <c r="R435" s="86"/>
      <c r="S435" s="86"/>
      <c r="T435" s="88"/>
      <c r="U435" s="84"/>
      <c r="V435" s="84"/>
      <c r="W435" s="84"/>
      <c r="X435" s="84"/>
    </row>
    <row r="436" spans="12:24" x14ac:dyDescent="0.25">
      <c r="L436" s="84"/>
      <c r="M436" s="83"/>
      <c r="N436" s="84"/>
      <c r="O436" s="85"/>
      <c r="P436" s="86"/>
      <c r="Q436" s="87"/>
      <c r="R436" s="86"/>
      <c r="S436" s="86"/>
      <c r="T436" s="88"/>
      <c r="U436" s="84"/>
      <c r="V436" s="84"/>
      <c r="W436" s="84"/>
      <c r="X436" s="84"/>
    </row>
    <row r="437" spans="12:24" x14ac:dyDescent="0.25">
      <c r="L437" s="84"/>
      <c r="M437" s="83"/>
      <c r="N437" s="84"/>
      <c r="O437" s="85"/>
      <c r="P437" s="86"/>
      <c r="Q437" s="87"/>
      <c r="R437" s="86"/>
      <c r="S437" s="86"/>
      <c r="T437" s="88"/>
      <c r="U437" s="84"/>
      <c r="V437" s="84"/>
      <c r="W437" s="84"/>
      <c r="X437" s="84"/>
    </row>
    <row r="438" spans="12:24" x14ac:dyDescent="0.25">
      <c r="L438" s="84"/>
      <c r="M438" s="83"/>
      <c r="N438" s="84"/>
      <c r="O438" s="85"/>
      <c r="P438" s="86"/>
      <c r="Q438" s="87"/>
      <c r="R438" s="86"/>
      <c r="S438" s="86"/>
      <c r="T438" s="88"/>
      <c r="U438" s="84"/>
      <c r="V438" s="84"/>
      <c r="W438" s="84"/>
      <c r="X438" s="84"/>
    </row>
    <row r="439" spans="12:24" x14ac:dyDescent="0.25">
      <c r="L439" s="84"/>
      <c r="M439" s="83"/>
      <c r="N439" s="84"/>
      <c r="O439" s="85"/>
      <c r="P439" s="86"/>
      <c r="Q439" s="87"/>
      <c r="R439" s="86"/>
      <c r="S439" s="86"/>
      <c r="T439" s="88"/>
      <c r="U439" s="84"/>
      <c r="V439" s="84"/>
      <c r="W439" s="84"/>
      <c r="X439" s="84"/>
    </row>
    <row r="440" spans="12:24" x14ac:dyDescent="0.25">
      <c r="L440" s="84"/>
      <c r="M440" s="83"/>
      <c r="N440" s="84"/>
      <c r="O440" s="85"/>
      <c r="P440" s="86"/>
      <c r="Q440" s="87"/>
      <c r="R440" s="86"/>
      <c r="S440" s="86"/>
      <c r="T440" s="88"/>
      <c r="U440" s="84"/>
      <c r="V440" s="84"/>
      <c r="W440" s="84"/>
      <c r="X440" s="84"/>
    </row>
    <row r="441" spans="12:24" x14ac:dyDescent="0.25">
      <c r="L441" s="84"/>
      <c r="M441" s="83"/>
      <c r="N441" s="84"/>
      <c r="O441" s="85"/>
      <c r="P441" s="86"/>
      <c r="Q441" s="87"/>
      <c r="R441" s="86"/>
      <c r="S441" s="86"/>
      <c r="T441" s="88"/>
      <c r="U441" s="84"/>
      <c r="V441" s="84"/>
      <c r="W441" s="84"/>
      <c r="X441" s="84"/>
    </row>
    <row r="442" spans="12:24" x14ac:dyDescent="0.25">
      <c r="L442" s="84"/>
      <c r="M442" s="83"/>
      <c r="N442" s="84"/>
      <c r="O442" s="85"/>
      <c r="P442" s="86"/>
      <c r="Q442" s="87"/>
      <c r="R442" s="86"/>
      <c r="S442" s="86"/>
      <c r="T442" s="88"/>
      <c r="U442" s="84"/>
      <c r="V442" s="84"/>
      <c r="W442" s="84"/>
      <c r="X442" s="84"/>
    </row>
    <row r="443" spans="12:24" x14ac:dyDescent="0.25">
      <c r="L443" s="84"/>
      <c r="M443" s="83"/>
      <c r="N443" s="84"/>
      <c r="O443" s="85"/>
      <c r="P443" s="86"/>
      <c r="Q443" s="87"/>
      <c r="R443" s="86"/>
      <c r="S443" s="86"/>
      <c r="T443" s="88"/>
      <c r="U443" s="84"/>
      <c r="V443" s="84"/>
      <c r="W443" s="84"/>
      <c r="X443" s="84"/>
    </row>
    <row r="444" spans="12:24" x14ac:dyDescent="0.25">
      <c r="L444" s="84"/>
      <c r="M444" s="83"/>
      <c r="N444" s="84"/>
      <c r="O444" s="85"/>
      <c r="P444" s="86"/>
      <c r="Q444" s="87"/>
      <c r="R444" s="86"/>
      <c r="S444" s="86"/>
      <c r="T444" s="88"/>
      <c r="U444" s="84"/>
      <c r="V444" s="84"/>
      <c r="W444" s="84"/>
      <c r="X444" s="84"/>
    </row>
    <row r="445" spans="12:24" x14ac:dyDescent="0.25">
      <c r="L445" s="84"/>
      <c r="M445" s="83"/>
      <c r="N445" s="84"/>
      <c r="O445" s="85"/>
      <c r="P445" s="86"/>
      <c r="Q445" s="87"/>
      <c r="R445" s="86"/>
      <c r="S445" s="86"/>
      <c r="T445" s="88"/>
      <c r="U445" s="84"/>
      <c r="V445" s="84"/>
      <c r="W445" s="84"/>
      <c r="X445" s="84"/>
    </row>
    <row r="446" spans="12:24" x14ac:dyDescent="0.25">
      <c r="L446" s="84"/>
      <c r="M446" s="83"/>
      <c r="N446" s="84"/>
      <c r="O446" s="85"/>
      <c r="P446" s="86"/>
      <c r="Q446" s="87"/>
      <c r="R446" s="86"/>
      <c r="S446" s="86"/>
      <c r="T446" s="88"/>
      <c r="U446" s="84"/>
      <c r="V446" s="84"/>
      <c r="W446" s="84"/>
      <c r="X446" s="84"/>
    </row>
    <row r="447" spans="12:24" x14ac:dyDescent="0.25">
      <c r="L447" s="84"/>
      <c r="M447" s="83"/>
      <c r="N447" s="84"/>
      <c r="O447" s="85"/>
      <c r="P447" s="86"/>
      <c r="Q447" s="87"/>
      <c r="R447" s="86"/>
      <c r="S447" s="86"/>
      <c r="T447" s="88"/>
      <c r="U447" s="84"/>
      <c r="V447" s="84"/>
      <c r="W447" s="84"/>
      <c r="X447" s="84"/>
    </row>
    <row r="448" spans="12:24" x14ac:dyDescent="0.25">
      <c r="L448" s="84"/>
      <c r="M448" s="83"/>
      <c r="N448" s="84"/>
      <c r="O448" s="85"/>
      <c r="P448" s="86"/>
      <c r="Q448" s="87"/>
      <c r="R448" s="86"/>
      <c r="S448" s="86"/>
      <c r="T448" s="88"/>
      <c r="U448" s="84"/>
      <c r="V448" s="84"/>
      <c r="W448" s="84"/>
      <c r="X448" s="84"/>
    </row>
    <row r="449" spans="12:24" x14ac:dyDescent="0.25">
      <c r="L449" s="84"/>
      <c r="M449" s="83"/>
      <c r="N449" s="84"/>
      <c r="O449" s="85"/>
      <c r="P449" s="86"/>
      <c r="Q449" s="87"/>
      <c r="R449" s="86"/>
      <c r="S449" s="86"/>
      <c r="T449" s="88"/>
      <c r="U449" s="84"/>
      <c r="V449" s="84"/>
      <c r="W449" s="84"/>
      <c r="X449" s="84"/>
    </row>
    <row r="450" spans="12:24" x14ac:dyDescent="0.25">
      <c r="L450" s="84"/>
      <c r="M450" s="83"/>
      <c r="N450" s="84"/>
      <c r="O450" s="85"/>
      <c r="P450" s="86"/>
      <c r="Q450" s="87"/>
      <c r="R450" s="86"/>
      <c r="S450" s="86"/>
      <c r="T450" s="88"/>
      <c r="U450" s="84"/>
      <c r="V450" s="84"/>
      <c r="W450" s="84"/>
      <c r="X450" s="84"/>
    </row>
    <row r="451" spans="12:24" x14ac:dyDescent="0.25">
      <c r="L451" s="84"/>
      <c r="M451" s="83"/>
      <c r="N451" s="84"/>
      <c r="O451" s="85"/>
      <c r="P451" s="86"/>
      <c r="Q451" s="87"/>
      <c r="R451" s="86"/>
      <c r="S451" s="86"/>
      <c r="T451" s="88"/>
      <c r="U451" s="84"/>
      <c r="V451" s="84"/>
      <c r="W451" s="84"/>
      <c r="X451" s="84"/>
    </row>
    <row r="452" spans="12:24" x14ac:dyDescent="0.25">
      <c r="L452" s="84"/>
      <c r="M452" s="83"/>
      <c r="N452" s="84"/>
      <c r="O452" s="85"/>
      <c r="P452" s="86"/>
      <c r="Q452" s="87"/>
      <c r="R452" s="86"/>
      <c r="S452" s="86"/>
      <c r="T452" s="88"/>
      <c r="U452" s="84"/>
      <c r="V452" s="84"/>
      <c r="W452" s="84"/>
      <c r="X452" s="84"/>
    </row>
    <row r="453" spans="12:24" x14ac:dyDescent="0.25">
      <c r="L453" s="84"/>
      <c r="M453" s="83"/>
      <c r="N453" s="84"/>
      <c r="O453" s="85"/>
      <c r="P453" s="86"/>
      <c r="Q453" s="87"/>
      <c r="R453" s="86"/>
      <c r="S453" s="86"/>
      <c r="T453" s="88"/>
      <c r="U453" s="84"/>
      <c r="V453" s="84"/>
      <c r="W453" s="84"/>
      <c r="X453" s="84"/>
    </row>
    <row r="454" spans="12:24" x14ac:dyDescent="0.25">
      <c r="L454" s="84"/>
      <c r="M454" s="83"/>
      <c r="N454" s="84"/>
      <c r="O454" s="85"/>
      <c r="P454" s="86"/>
      <c r="Q454" s="87"/>
      <c r="R454" s="86"/>
      <c r="S454" s="86"/>
      <c r="T454" s="88"/>
      <c r="U454" s="84"/>
      <c r="V454" s="84"/>
      <c r="W454" s="84"/>
      <c r="X454" s="84"/>
    </row>
    <row r="455" spans="12:24" x14ac:dyDescent="0.25">
      <c r="L455" s="84"/>
      <c r="M455" s="83"/>
      <c r="N455" s="84"/>
      <c r="O455" s="85"/>
      <c r="P455" s="86"/>
      <c r="Q455" s="87"/>
      <c r="R455" s="86"/>
      <c r="S455" s="86"/>
      <c r="T455" s="88"/>
      <c r="U455" s="84"/>
      <c r="V455" s="84"/>
      <c r="W455" s="84"/>
      <c r="X455" s="84"/>
    </row>
    <row r="456" spans="12:24" x14ac:dyDescent="0.25">
      <c r="L456" s="84"/>
      <c r="M456" s="83"/>
      <c r="N456" s="84"/>
      <c r="O456" s="85"/>
      <c r="P456" s="86"/>
      <c r="Q456" s="87"/>
      <c r="R456" s="86"/>
      <c r="S456" s="86"/>
      <c r="T456" s="88"/>
      <c r="U456" s="84"/>
      <c r="V456" s="84"/>
      <c r="W456" s="84"/>
      <c r="X456" s="84"/>
    </row>
    <row r="457" spans="12:24" x14ac:dyDescent="0.25">
      <c r="L457" s="84"/>
      <c r="M457" s="83"/>
      <c r="N457" s="84"/>
      <c r="O457" s="85"/>
      <c r="P457" s="86"/>
      <c r="Q457" s="87"/>
      <c r="R457" s="86"/>
      <c r="S457" s="86"/>
      <c r="T457" s="88"/>
      <c r="U457" s="84"/>
      <c r="V457" s="84"/>
      <c r="W457" s="84"/>
      <c r="X457" s="84"/>
    </row>
    <row r="458" spans="12:24" x14ac:dyDescent="0.25">
      <c r="L458" s="84"/>
      <c r="M458" s="83"/>
      <c r="N458" s="84"/>
      <c r="O458" s="85"/>
      <c r="P458" s="86"/>
      <c r="Q458" s="87"/>
      <c r="R458" s="86"/>
      <c r="S458" s="86"/>
      <c r="T458" s="88"/>
      <c r="U458" s="84"/>
      <c r="V458" s="84"/>
      <c r="W458" s="84"/>
      <c r="X458" s="84"/>
    </row>
    <row r="459" spans="12:24" x14ac:dyDescent="0.25">
      <c r="L459" s="84"/>
      <c r="M459" s="83"/>
      <c r="N459" s="84"/>
      <c r="O459" s="85"/>
      <c r="P459" s="86"/>
      <c r="Q459" s="87"/>
      <c r="R459" s="86"/>
      <c r="S459" s="86"/>
      <c r="T459" s="88"/>
      <c r="U459" s="84"/>
      <c r="V459" s="84"/>
      <c r="W459" s="84"/>
      <c r="X459" s="84"/>
    </row>
    <row r="460" spans="12:24" x14ac:dyDescent="0.25">
      <c r="L460" s="84"/>
      <c r="M460" s="83"/>
      <c r="N460" s="84"/>
      <c r="O460" s="85"/>
      <c r="P460" s="86"/>
      <c r="Q460" s="87"/>
      <c r="R460" s="86"/>
      <c r="S460" s="86"/>
      <c r="T460" s="88"/>
      <c r="U460" s="84"/>
      <c r="V460" s="84"/>
      <c r="W460" s="84"/>
      <c r="X460" s="84"/>
    </row>
    <row r="461" spans="12:24" x14ac:dyDescent="0.25">
      <c r="L461" s="84"/>
      <c r="M461" s="83"/>
      <c r="N461" s="84"/>
      <c r="O461" s="85"/>
      <c r="P461" s="86"/>
      <c r="Q461" s="87"/>
      <c r="R461" s="86"/>
      <c r="S461" s="86"/>
      <c r="T461" s="88"/>
      <c r="U461" s="84"/>
      <c r="V461" s="84"/>
      <c r="W461" s="84"/>
      <c r="X461" s="84"/>
    </row>
    <row r="462" spans="12:24" x14ac:dyDescent="0.25">
      <c r="L462" s="84"/>
      <c r="M462" s="83"/>
      <c r="N462" s="84"/>
      <c r="O462" s="85"/>
      <c r="P462" s="86"/>
      <c r="Q462" s="87"/>
      <c r="R462" s="86"/>
      <c r="S462" s="86"/>
      <c r="T462" s="88"/>
      <c r="U462" s="84"/>
      <c r="V462" s="84"/>
      <c r="W462" s="84"/>
      <c r="X462" s="84"/>
    </row>
    <row r="463" spans="12:24" x14ac:dyDescent="0.25">
      <c r="L463" s="84"/>
      <c r="M463" s="83"/>
      <c r="N463" s="84"/>
      <c r="O463" s="85"/>
      <c r="P463" s="86"/>
      <c r="Q463" s="87"/>
      <c r="R463" s="86"/>
      <c r="S463" s="86"/>
      <c r="T463" s="88"/>
      <c r="U463" s="84"/>
      <c r="V463" s="84"/>
      <c r="W463" s="84"/>
      <c r="X463" s="84"/>
    </row>
    <row r="464" spans="12:24" x14ac:dyDescent="0.25">
      <c r="L464" s="84"/>
      <c r="M464" s="83"/>
      <c r="N464" s="84"/>
      <c r="O464" s="85"/>
      <c r="P464" s="86"/>
      <c r="Q464" s="87"/>
      <c r="R464" s="86"/>
      <c r="S464" s="86"/>
      <c r="T464" s="88"/>
      <c r="U464" s="84"/>
      <c r="V464" s="84"/>
      <c r="W464" s="84"/>
      <c r="X464" s="84"/>
    </row>
    <row r="465" spans="12:24" x14ac:dyDescent="0.25">
      <c r="L465" s="84"/>
      <c r="M465" s="83"/>
      <c r="N465" s="84"/>
      <c r="O465" s="85"/>
      <c r="P465" s="86"/>
      <c r="Q465" s="87"/>
      <c r="R465" s="86"/>
      <c r="S465" s="86"/>
      <c r="T465" s="88"/>
      <c r="U465" s="84"/>
      <c r="V465" s="84"/>
      <c r="W465" s="84"/>
      <c r="X465" s="84"/>
    </row>
    <row r="466" spans="12:24" x14ac:dyDescent="0.25">
      <c r="L466" s="84"/>
      <c r="M466" s="83"/>
      <c r="N466" s="84"/>
      <c r="O466" s="85"/>
      <c r="P466" s="86"/>
      <c r="Q466" s="87"/>
      <c r="R466" s="86"/>
      <c r="S466" s="86"/>
      <c r="T466" s="88"/>
      <c r="U466" s="84"/>
      <c r="V466" s="84"/>
      <c r="W466" s="84"/>
      <c r="X466" s="84"/>
    </row>
    <row r="467" spans="12:24" x14ac:dyDescent="0.25">
      <c r="L467" s="84"/>
      <c r="M467" s="83"/>
      <c r="N467" s="84"/>
      <c r="O467" s="85"/>
      <c r="P467" s="86"/>
      <c r="Q467" s="87"/>
      <c r="R467" s="86"/>
      <c r="S467" s="86"/>
      <c r="T467" s="88"/>
      <c r="U467" s="84"/>
      <c r="V467" s="84"/>
      <c r="W467" s="84"/>
      <c r="X467" s="84"/>
    </row>
    <row r="468" spans="12:24" x14ac:dyDescent="0.25">
      <c r="L468" s="84"/>
      <c r="M468" s="83"/>
      <c r="N468" s="84"/>
      <c r="O468" s="85"/>
      <c r="P468" s="86"/>
      <c r="Q468" s="87"/>
      <c r="R468" s="86"/>
      <c r="S468" s="86"/>
      <c r="T468" s="88"/>
      <c r="U468" s="84"/>
      <c r="V468" s="84"/>
      <c r="W468" s="84"/>
      <c r="X468" s="84"/>
    </row>
    <row r="469" spans="12:24" x14ac:dyDescent="0.25">
      <c r="L469" s="84"/>
      <c r="M469" s="83"/>
      <c r="N469" s="84"/>
      <c r="O469" s="85"/>
      <c r="P469" s="86"/>
      <c r="Q469" s="87"/>
      <c r="R469" s="86"/>
      <c r="S469" s="86"/>
      <c r="T469" s="88"/>
      <c r="U469" s="84"/>
      <c r="V469" s="84"/>
      <c r="W469" s="84"/>
      <c r="X469" s="84"/>
    </row>
    <row r="470" spans="12:24" x14ac:dyDescent="0.25">
      <c r="L470" s="84"/>
      <c r="M470" s="83"/>
      <c r="N470" s="84"/>
      <c r="O470" s="85"/>
      <c r="P470" s="86"/>
      <c r="Q470" s="87"/>
      <c r="R470" s="86"/>
      <c r="S470" s="86"/>
      <c r="T470" s="88"/>
      <c r="U470" s="84"/>
      <c r="V470" s="84"/>
      <c r="W470" s="84"/>
      <c r="X470" s="84"/>
    </row>
    <row r="471" spans="12:24" x14ac:dyDescent="0.25">
      <c r="L471" s="84"/>
      <c r="M471" s="83"/>
      <c r="N471" s="84"/>
      <c r="O471" s="85"/>
      <c r="P471" s="86"/>
      <c r="Q471" s="87"/>
      <c r="R471" s="86"/>
      <c r="S471" s="86"/>
      <c r="T471" s="88"/>
      <c r="U471" s="84"/>
      <c r="V471" s="84"/>
      <c r="W471" s="84"/>
      <c r="X471" s="84"/>
    </row>
    <row r="472" spans="12:24" x14ac:dyDescent="0.25">
      <c r="L472" s="84"/>
      <c r="M472" s="83"/>
      <c r="N472" s="84"/>
      <c r="O472" s="85"/>
      <c r="P472" s="86"/>
      <c r="Q472" s="87"/>
      <c r="R472" s="86"/>
      <c r="S472" s="86"/>
      <c r="T472" s="88"/>
      <c r="U472" s="84"/>
      <c r="V472" s="84"/>
      <c r="W472" s="84"/>
      <c r="X472" s="84"/>
    </row>
    <row r="473" spans="12:24" x14ac:dyDescent="0.25">
      <c r="L473" s="84"/>
      <c r="M473" s="83"/>
      <c r="N473" s="84"/>
      <c r="O473" s="85"/>
      <c r="P473" s="86"/>
      <c r="Q473" s="87"/>
      <c r="R473" s="86"/>
      <c r="S473" s="86"/>
      <c r="T473" s="88"/>
      <c r="U473" s="84"/>
      <c r="V473" s="84"/>
      <c r="W473" s="84"/>
      <c r="X473" s="84"/>
    </row>
    <row r="474" spans="12:24" x14ac:dyDescent="0.25">
      <c r="L474" s="84"/>
      <c r="M474" s="83"/>
      <c r="N474" s="84"/>
      <c r="O474" s="85"/>
      <c r="P474" s="86"/>
      <c r="Q474" s="87"/>
      <c r="R474" s="86"/>
      <c r="S474" s="86"/>
      <c r="T474" s="88"/>
      <c r="U474" s="84"/>
      <c r="V474" s="84"/>
      <c r="W474" s="84"/>
      <c r="X474" s="84"/>
    </row>
    <row r="475" spans="12:24" x14ac:dyDescent="0.25">
      <c r="L475" s="84"/>
      <c r="M475" s="83"/>
      <c r="N475" s="84"/>
      <c r="O475" s="85"/>
      <c r="P475" s="86"/>
      <c r="Q475" s="87"/>
      <c r="R475" s="86"/>
      <c r="S475" s="86"/>
      <c r="T475" s="88"/>
      <c r="U475" s="84"/>
      <c r="V475" s="84"/>
      <c r="W475" s="84"/>
      <c r="X475" s="84"/>
    </row>
    <row r="476" spans="12:24" x14ac:dyDescent="0.25">
      <c r="L476" s="84"/>
      <c r="M476" s="83"/>
      <c r="N476" s="84"/>
      <c r="O476" s="85"/>
      <c r="P476" s="86"/>
      <c r="Q476" s="87"/>
      <c r="R476" s="86"/>
      <c r="S476" s="86"/>
      <c r="T476" s="88"/>
      <c r="U476" s="84"/>
      <c r="V476" s="84"/>
      <c r="W476" s="84"/>
      <c r="X476" s="84"/>
    </row>
    <row r="477" spans="12:24" x14ac:dyDescent="0.25">
      <c r="L477" s="84"/>
      <c r="M477" s="83"/>
      <c r="N477" s="84"/>
      <c r="O477" s="85"/>
      <c r="P477" s="86"/>
      <c r="Q477" s="87"/>
      <c r="R477" s="86"/>
      <c r="S477" s="86"/>
      <c r="T477" s="88"/>
      <c r="U477" s="84"/>
      <c r="V477" s="84"/>
      <c r="W477" s="84"/>
      <c r="X477" s="84"/>
    </row>
    <row r="478" spans="12:24" x14ac:dyDescent="0.25">
      <c r="L478" s="84"/>
      <c r="M478" s="83"/>
      <c r="N478" s="84"/>
      <c r="O478" s="85"/>
      <c r="P478" s="86"/>
      <c r="Q478" s="87"/>
      <c r="R478" s="86"/>
      <c r="S478" s="86"/>
      <c r="T478" s="88"/>
      <c r="U478" s="84"/>
      <c r="V478" s="84"/>
      <c r="W478" s="84"/>
      <c r="X478" s="84"/>
    </row>
    <row r="479" spans="12:24" x14ac:dyDescent="0.25">
      <c r="L479" s="84"/>
      <c r="M479" s="83"/>
      <c r="N479" s="84"/>
      <c r="O479" s="85"/>
      <c r="P479" s="86"/>
      <c r="Q479" s="87"/>
      <c r="R479" s="86"/>
      <c r="S479" s="86"/>
      <c r="T479" s="88"/>
      <c r="U479" s="84"/>
      <c r="V479" s="84"/>
      <c r="W479" s="84"/>
      <c r="X479" s="84"/>
    </row>
    <row r="480" spans="12:24" x14ac:dyDescent="0.25">
      <c r="L480" s="84"/>
      <c r="M480" s="83"/>
      <c r="N480" s="84"/>
      <c r="O480" s="85"/>
      <c r="P480" s="86"/>
      <c r="Q480" s="87"/>
      <c r="R480" s="86"/>
      <c r="S480" s="86"/>
      <c r="T480" s="88"/>
      <c r="U480" s="84"/>
      <c r="V480" s="84"/>
      <c r="W480" s="84"/>
      <c r="X480" s="84"/>
    </row>
    <row r="481" spans="12:24" x14ac:dyDescent="0.25">
      <c r="L481" s="84"/>
      <c r="M481" s="83"/>
      <c r="N481" s="84"/>
      <c r="O481" s="85"/>
      <c r="P481" s="86"/>
      <c r="Q481" s="87"/>
      <c r="R481" s="86"/>
      <c r="S481" s="86"/>
      <c r="T481" s="88"/>
      <c r="U481" s="84"/>
      <c r="V481" s="84"/>
      <c r="W481" s="84"/>
      <c r="X481" s="84"/>
    </row>
    <row r="482" spans="12:24" x14ac:dyDescent="0.25">
      <c r="L482" s="84"/>
      <c r="M482" s="83"/>
      <c r="N482" s="84"/>
      <c r="O482" s="85"/>
      <c r="P482" s="86"/>
      <c r="Q482" s="87"/>
      <c r="R482" s="86"/>
      <c r="S482" s="86"/>
      <c r="T482" s="88"/>
      <c r="U482" s="84"/>
      <c r="V482" s="84"/>
      <c r="W482" s="84"/>
      <c r="X482" s="84"/>
    </row>
    <row r="483" spans="12:24" x14ac:dyDescent="0.25">
      <c r="L483" s="84"/>
      <c r="M483" s="83"/>
      <c r="N483" s="84"/>
      <c r="O483" s="85"/>
      <c r="P483" s="86"/>
      <c r="Q483" s="87"/>
      <c r="R483" s="86"/>
      <c r="S483" s="86"/>
      <c r="T483" s="88"/>
      <c r="U483" s="84"/>
      <c r="V483" s="84"/>
      <c r="W483" s="84"/>
      <c r="X483" s="84"/>
    </row>
    <row r="484" spans="12:24" x14ac:dyDescent="0.25">
      <c r="L484" s="84"/>
      <c r="M484" s="83"/>
      <c r="N484" s="84"/>
      <c r="O484" s="85"/>
      <c r="P484" s="86"/>
      <c r="Q484" s="87"/>
      <c r="R484" s="86"/>
      <c r="S484" s="86"/>
      <c r="T484" s="88"/>
      <c r="U484" s="84"/>
      <c r="V484" s="84"/>
      <c r="W484" s="84"/>
      <c r="X484" s="84"/>
    </row>
    <row r="485" spans="12:24" x14ac:dyDescent="0.25">
      <c r="L485" s="84"/>
      <c r="M485" s="83"/>
      <c r="N485" s="84"/>
      <c r="O485" s="85"/>
      <c r="P485" s="86"/>
      <c r="Q485" s="87"/>
      <c r="R485" s="86"/>
      <c r="S485" s="86"/>
      <c r="T485" s="88"/>
      <c r="U485" s="84"/>
      <c r="V485" s="84"/>
      <c r="W485" s="84"/>
      <c r="X485" s="84"/>
    </row>
    <row r="486" spans="12:24" x14ac:dyDescent="0.25">
      <c r="L486" s="84"/>
      <c r="M486" s="83"/>
      <c r="N486" s="84"/>
      <c r="O486" s="85"/>
      <c r="P486" s="86"/>
      <c r="Q486" s="87"/>
      <c r="R486" s="86"/>
      <c r="S486" s="86"/>
      <c r="T486" s="88"/>
      <c r="U486" s="84"/>
      <c r="V486" s="84"/>
      <c r="W486" s="84"/>
      <c r="X486" s="84"/>
    </row>
    <row r="487" spans="12:24" x14ac:dyDescent="0.25">
      <c r="L487" s="84"/>
      <c r="M487" s="83"/>
      <c r="N487" s="84"/>
      <c r="O487" s="85"/>
      <c r="P487" s="86"/>
      <c r="Q487" s="87"/>
      <c r="R487" s="86"/>
      <c r="S487" s="86"/>
      <c r="T487" s="88"/>
      <c r="U487" s="84"/>
      <c r="V487" s="84"/>
      <c r="W487" s="84"/>
      <c r="X487" s="84"/>
    </row>
    <row r="488" spans="12:24" x14ac:dyDescent="0.25">
      <c r="L488" s="84"/>
      <c r="M488" s="83"/>
      <c r="N488" s="84"/>
      <c r="O488" s="85"/>
      <c r="P488" s="86"/>
      <c r="Q488" s="87"/>
      <c r="R488" s="86"/>
      <c r="S488" s="86"/>
      <c r="T488" s="88"/>
      <c r="U488" s="84"/>
      <c r="V488" s="84"/>
      <c r="W488" s="84"/>
      <c r="X488" s="84"/>
    </row>
    <row r="489" spans="12:24" x14ac:dyDescent="0.25">
      <c r="L489" s="84"/>
      <c r="M489" s="83"/>
      <c r="N489" s="84"/>
      <c r="O489" s="85"/>
      <c r="P489" s="86"/>
      <c r="Q489" s="87"/>
      <c r="R489" s="86"/>
      <c r="S489" s="86"/>
      <c r="T489" s="88"/>
      <c r="U489" s="84"/>
      <c r="V489" s="84"/>
      <c r="W489" s="84"/>
      <c r="X489" s="84"/>
    </row>
    <row r="490" spans="12:24" x14ac:dyDescent="0.25">
      <c r="L490" s="84"/>
      <c r="M490" s="83"/>
      <c r="N490" s="84"/>
      <c r="O490" s="85"/>
      <c r="P490" s="86"/>
      <c r="Q490" s="87"/>
      <c r="R490" s="86"/>
      <c r="S490" s="86"/>
      <c r="T490" s="88"/>
      <c r="U490" s="84"/>
      <c r="V490" s="84"/>
      <c r="W490" s="84"/>
      <c r="X490" s="84"/>
    </row>
    <row r="491" spans="12:24" x14ac:dyDescent="0.25">
      <c r="L491" s="84"/>
      <c r="M491" s="83"/>
      <c r="N491" s="84"/>
      <c r="O491" s="85"/>
      <c r="P491" s="86"/>
      <c r="Q491" s="87"/>
      <c r="R491" s="86"/>
      <c r="S491" s="86"/>
      <c r="T491" s="88"/>
      <c r="U491" s="84"/>
      <c r="V491" s="84"/>
      <c r="W491" s="84"/>
      <c r="X491" s="84"/>
    </row>
    <row r="492" spans="12:24" x14ac:dyDescent="0.25">
      <c r="L492" s="84"/>
      <c r="M492" s="83"/>
      <c r="N492" s="84"/>
      <c r="O492" s="85"/>
      <c r="P492" s="86"/>
      <c r="Q492" s="87"/>
      <c r="R492" s="86"/>
      <c r="S492" s="86"/>
      <c r="T492" s="88"/>
      <c r="U492" s="84"/>
      <c r="V492" s="84"/>
      <c r="W492" s="84"/>
      <c r="X492" s="84"/>
    </row>
    <row r="493" spans="12:24" x14ac:dyDescent="0.25">
      <c r="L493" s="84"/>
      <c r="M493" s="83"/>
      <c r="N493" s="84"/>
      <c r="O493" s="85"/>
      <c r="P493" s="86"/>
      <c r="Q493" s="87"/>
      <c r="R493" s="86"/>
      <c r="S493" s="86"/>
      <c r="T493" s="88"/>
      <c r="U493" s="84"/>
      <c r="V493" s="84"/>
      <c r="W493" s="84"/>
      <c r="X493" s="84"/>
    </row>
    <row r="494" spans="12:24" x14ac:dyDescent="0.25">
      <c r="L494" s="84"/>
      <c r="M494" s="83"/>
      <c r="N494" s="84"/>
      <c r="O494" s="85"/>
      <c r="P494" s="86"/>
      <c r="Q494" s="87"/>
      <c r="R494" s="86"/>
      <c r="S494" s="86"/>
      <c r="T494" s="88"/>
      <c r="U494" s="84"/>
      <c r="V494" s="84"/>
      <c r="W494" s="84"/>
      <c r="X494" s="84"/>
    </row>
    <row r="495" spans="12:24" x14ac:dyDescent="0.25">
      <c r="L495" s="84"/>
      <c r="M495" s="83"/>
      <c r="N495" s="84"/>
      <c r="O495" s="85"/>
      <c r="P495" s="86"/>
      <c r="Q495" s="87"/>
      <c r="R495" s="86"/>
      <c r="S495" s="86"/>
      <c r="T495" s="88"/>
      <c r="U495" s="84"/>
      <c r="V495" s="84"/>
      <c r="W495" s="84"/>
      <c r="X495" s="84"/>
    </row>
    <row r="496" spans="12:24" x14ac:dyDescent="0.25">
      <c r="L496" s="84"/>
      <c r="M496" s="83"/>
      <c r="N496" s="84"/>
      <c r="O496" s="85"/>
      <c r="P496" s="86"/>
      <c r="Q496" s="87"/>
      <c r="R496" s="86"/>
      <c r="S496" s="86"/>
      <c r="T496" s="88"/>
      <c r="U496" s="84"/>
      <c r="V496" s="84"/>
      <c r="W496" s="84"/>
      <c r="X496" s="84"/>
    </row>
    <row r="497" spans="12:24" x14ac:dyDescent="0.25">
      <c r="L497" s="84"/>
      <c r="M497" s="83"/>
      <c r="N497" s="84"/>
      <c r="O497" s="85"/>
      <c r="P497" s="86"/>
      <c r="Q497" s="87"/>
      <c r="R497" s="86"/>
      <c r="S497" s="86"/>
      <c r="T497" s="88"/>
      <c r="U497" s="84"/>
      <c r="V497" s="84"/>
      <c r="W497" s="84"/>
      <c r="X497" s="84"/>
    </row>
    <row r="498" spans="12:24" x14ac:dyDescent="0.25">
      <c r="L498" s="84"/>
      <c r="M498" s="83"/>
      <c r="N498" s="84"/>
      <c r="O498" s="85"/>
      <c r="P498" s="86"/>
      <c r="Q498" s="87"/>
      <c r="R498" s="86"/>
      <c r="S498" s="86"/>
      <c r="T498" s="88"/>
      <c r="U498" s="84"/>
      <c r="V498" s="84"/>
      <c r="W498" s="84"/>
      <c r="X498" s="84"/>
    </row>
    <row r="499" spans="12:24" x14ac:dyDescent="0.25">
      <c r="L499" s="84"/>
      <c r="M499" s="83"/>
      <c r="N499" s="84"/>
      <c r="O499" s="85"/>
      <c r="P499" s="86"/>
      <c r="Q499" s="87"/>
      <c r="R499" s="86"/>
      <c r="S499" s="86"/>
      <c r="T499" s="88"/>
      <c r="U499" s="84"/>
      <c r="V499" s="84"/>
      <c r="W499" s="84"/>
      <c r="X499" s="84"/>
    </row>
    <row r="500" spans="12:24" x14ac:dyDescent="0.25">
      <c r="L500" s="84"/>
      <c r="M500" s="83"/>
      <c r="N500" s="84"/>
      <c r="O500" s="85"/>
      <c r="P500" s="86"/>
      <c r="Q500" s="87"/>
      <c r="R500" s="86"/>
      <c r="S500" s="86"/>
      <c r="T500" s="88"/>
      <c r="U500" s="84"/>
      <c r="V500" s="84"/>
      <c r="W500" s="84"/>
      <c r="X500" s="84"/>
    </row>
    <row r="501" spans="12:24" x14ac:dyDescent="0.25">
      <c r="L501" s="84"/>
      <c r="M501" s="83"/>
      <c r="N501" s="84"/>
      <c r="O501" s="85"/>
      <c r="P501" s="86"/>
      <c r="Q501" s="87"/>
      <c r="R501" s="86"/>
      <c r="S501" s="86"/>
      <c r="T501" s="88"/>
      <c r="U501" s="84"/>
      <c r="V501" s="84"/>
      <c r="W501" s="84"/>
      <c r="X501" s="84"/>
    </row>
    <row r="502" spans="12:24" x14ac:dyDescent="0.25">
      <c r="L502" s="84"/>
      <c r="M502" s="83"/>
      <c r="N502" s="84"/>
      <c r="O502" s="85"/>
      <c r="P502" s="86"/>
      <c r="Q502" s="87"/>
      <c r="R502" s="86"/>
      <c r="S502" s="86"/>
      <c r="T502" s="88"/>
      <c r="U502" s="84"/>
      <c r="V502" s="84"/>
      <c r="W502" s="84"/>
      <c r="X502" s="84"/>
    </row>
    <row r="503" spans="12:24" x14ac:dyDescent="0.25">
      <c r="L503" s="84"/>
      <c r="M503" s="83"/>
      <c r="N503" s="84"/>
      <c r="O503" s="85"/>
      <c r="P503" s="86"/>
      <c r="Q503" s="87"/>
      <c r="R503" s="86"/>
      <c r="S503" s="86"/>
      <c r="T503" s="88"/>
      <c r="U503" s="84"/>
      <c r="V503" s="84"/>
      <c r="W503" s="84"/>
      <c r="X503" s="84"/>
    </row>
    <row r="504" spans="12:24" x14ac:dyDescent="0.25">
      <c r="L504" s="84"/>
      <c r="M504" s="83"/>
      <c r="N504" s="84"/>
      <c r="O504" s="85"/>
      <c r="P504" s="86"/>
      <c r="Q504" s="87"/>
      <c r="R504" s="86"/>
      <c r="S504" s="86"/>
      <c r="T504" s="88"/>
      <c r="U504" s="84"/>
      <c r="V504" s="84"/>
      <c r="W504" s="84"/>
      <c r="X504" s="84"/>
    </row>
    <row r="505" spans="12:24" x14ac:dyDescent="0.25">
      <c r="L505" s="84"/>
      <c r="M505" s="83"/>
      <c r="N505" s="84"/>
      <c r="O505" s="85"/>
      <c r="P505" s="86"/>
      <c r="Q505" s="87"/>
      <c r="R505" s="86"/>
      <c r="S505" s="86"/>
      <c r="T505" s="88"/>
      <c r="U505" s="84"/>
      <c r="V505" s="84"/>
      <c r="W505" s="84"/>
      <c r="X505" s="84"/>
    </row>
    <row r="506" spans="12:24" x14ac:dyDescent="0.25">
      <c r="L506" s="84"/>
      <c r="M506" s="83"/>
      <c r="N506" s="84"/>
      <c r="O506" s="85"/>
      <c r="P506" s="86"/>
      <c r="Q506" s="87"/>
      <c r="R506" s="86"/>
      <c r="S506" s="86"/>
      <c r="T506" s="88"/>
      <c r="U506" s="84"/>
      <c r="V506" s="84"/>
      <c r="W506" s="84"/>
      <c r="X506" s="84"/>
    </row>
    <row r="507" spans="12:24" x14ac:dyDescent="0.25">
      <c r="L507" s="84"/>
      <c r="M507" s="83"/>
      <c r="N507" s="84"/>
      <c r="O507" s="85"/>
      <c r="P507" s="86"/>
      <c r="Q507" s="87"/>
      <c r="R507" s="86"/>
      <c r="S507" s="86"/>
      <c r="T507" s="88"/>
      <c r="U507" s="84"/>
      <c r="V507" s="84"/>
      <c r="W507" s="84"/>
      <c r="X507" s="84"/>
    </row>
    <row r="508" spans="12:24" x14ac:dyDescent="0.25">
      <c r="L508" s="84"/>
      <c r="M508" s="83"/>
      <c r="N508" s="84"/>
      <c r="O508" s="85"/>
      <c r="P508" s="86"/>
      <c r="Q508" s="87"/>
      <c r="R508" s="86"/>
      <c r="S508" s="86"/>
      <c r="T508" s="88"/>
      <c r="U508" s="84"/>
      <c r="V508" s="84"/>
      <c r="W508" s="84"/>
      <c r="X508" s="84"/>
    </row>
    <row r="509" spans="12:24" x14ac:dyDescent="0.25">
      <c r="L509" s="84"/>
      <c r="M509" s="83"/>
      <c r="N509" s="84"/>
      <c r="O509" s="85"/>
      <c r="P509" s="86"/>
      <c r="Q509" s="87"/>
      <c r="R509" s="86"/>
      <c r="S509" s="86"/>
      <c r="T509" s="88"/>
      <c r="U509" s="84"/>
      <c r="V509" s="84"/>
      <c r="W509" s="84"/>
      <c r="X509" s="84"/>
    </row>
    <row r="510" spans="12:24" x14ac:dyDescent="0.25">
      <c r="L510" s="84"/>
      <c r="M510" s="83"/>
      <c r="N510" s="84"/>
      <c r="O510" s="85"/>
      <c r="P510" s="86"/>
      <c r="Q510" s="87"/>
      <c r="R510" s="86"/>
      <c r="S510" s="86"/>
      <c r="T510" s="88"/>
      <c r="U510" s="84"/>
      <c r="V510" s="84"/>
      <c r="W510" s="84"/>
      <c r="X510" s="84"/>
    </row>
    <row r="511" spans="12:24" x14ac:dyDescent="0.25">
      <c r="L511" s="84"/>
      <c r="M511" s="83"/>
      <c r="N511" s="84"/>
      <c r="O511" s="85"/>
      <c r="P511" s="86"/>
      <c r="Q511" s="87"/>
      <c r="R511" s="86"/>
      <c r="S511" s="86"/>
      <c r="T511" s="88"/>
      <c r="U511" s="84"/>
      <c r="V511" s="84"/>
      <c r="W511" s="84"/>
      <c r="X511" s="84"/>
    </row>
    <row r="512" spans="12:24" x14ac:dyDescent="0.25">
      <c r="L512" s="84"/>
      <c r="M512" s="83"/>
      <c r="N512" s="84"/>
      <c r="O512" s="85"/>
      <c r="P512" s="86"/>
      <c r="Q512" s="87"/>
      <c r="R512" s="86"/>
      <c r="S512" s="86"/>
      <c r="T512" s="88"/>
      <c r="U512" s="84"/>
      <c r="V512" s="84"/>
      <c r="W512" s="84"/>
      <c r="X512" s="84"/>
    </row>
    <row r="513" spans="12:24" x14ac:dyDescent="0.25">
      <c r="L513" s="84"/>
      <c r="M513" s="83"/>
      <c r="N513" s="84"/>
      <c r="O513" s="85"/>
      <c r="P513" s="86"/>
      <c r="Q513" s="87"/>
      <c r="R513" s="86"/>
      <c r="S513" s="86"/>
      <c r="T513" s="88"/>
      <c r="U513" s="84"/>
      <c r="V513" s="84"/>
      <c r="W513" s="84"/>
      <c r="X513" s="84"/>
    </row>
    <row r="514" spans="12:24" x14ac:dyDescent="0.25">
      <c r="L514" s="84"/>
      <c r="M514" s="83"/>
      <c r="N514" s="84"/>
      <c r="O514" s="85"/>
      <c r="P514" s="86"/>
      <c r="Q514" s="87"/>
      <c r="R514" s="86"/>
      <c r="S514" s="86"/>
      <c r="T514" s="88"/>
      <c r="U514" s="84"/>
      <c r="V514" s="84"/>
      <c r="W514" s="84"/>
      <c r="X514" s="84"/>
    </row>
    <row r="515" spans="12:24" x14ac:dyDescent="0.25">
      <c r="L515" s="84"/>
      <c r="M515" s="83"/>
      <c r="N515" s="84"/>
      <c r="O515" s="85"/>
      <c r="P515" s="86"/>
      <c r="Q515" s="87"/>
      <c r="R515" s="86"/>
      <c r="S515" s="86"/>
      <c r="T515" s="88"/>
      <c r="U515" s="84"/>
      <c r="V515" s="84"/>
      <c r="W515" s="84"/>
      <c r="X515" s="84"/>
    </row>
    <row r="516" spans="12:24" x14ac:dyDescent="0.25">
      <c r="L516" s="84"/>
      <c r="M516" s="83"/>
      <c r="N516" s="84"/>
      <c r="O516" s="85"/>
      <c r="P516" s="86"/>
      <c r="Q516" s="87"/>
      <c r="R516" s="86"/>
      <c r="S516" s="86"/>
      <c r="T516" s="88"/>
      <c r="U516" s="84"/>
      <c r="V516" s="84"/>
      <c r="W516" s="84"/>
      <c r="X516" s="84"/>
    </row>
    <row r="517" spans="12:24" x14ac:dyDescent="0.25">
      <c r="L517" s="84"/>
      <c r="M517" s="83"/>
      <c r="N517" s="84"/>
      <c r="O517" s="85"/>
      <c r="P517" s="86"/>
      <c r="Q517" s="87"/>
      <c r="R517" s="86"/>
      <c r="S517" s="86"/>
      <c r="T517" s="88"/>
      <c r="U517" s="84"/>
      <c r="V517" s="84"/>
      <c r="W517" s="84"/>
      <c r="X517" s="84"/>
    </row>
    <row r="518" spans="12:24" x14ac:dyDescent="0.25">
      <c r="L518" s="84"/>
      <c r="M518" s="83"/>
      <c r="N518" s="84"/>
      <c r="O518" s="85"/>
      <c r="P518" s="86"/>
      <c r="Q518" s="87"/>
      <c r="R518" s="86"/>
      <c r="S518" s="86"/>
      <c r="T518" s="88"/>
      <c r="U518" s="84"/>
      <c r="V518" s="84"/>
      <c r="W518" s="84"/>
      <c r="X518" s="84"/>
    </row>
    <row r="519" spans="12:24" x14ac:dyDescent="0.25">
      <c r="L519" s="84"/>
      <c r="M519" s="83"/>
      <c r="N519" s="84"/>
      <c r="O519" s="85"/>
      <c r="P519" s="86"/>
      <c r="Q519" s="87"/>
      <c r="R519" s="86"/>
      <c r="S519" s="86"/>
      <c r="T519" s="88"/>
      <c r="U519" s="84"/>
      <c r="V519" s="84"/>
      <c r="W519" s="84"/>
      <c r="X519" s="84"/>
    </row>
    <row r="520" spans="12:24" x14ac:dyDescent="0.25">
      <c r="L520" s="84"/>
      <c r="M520" s="83"/>
      <c r="N520" s="84"/>
      <c r="O520" s="85"/>
      <c r="P520" s="86"/>
      <c r="Q520" s="87"/>
      <c r="R520" s="86"/>
      <c r="S520" s="86"/>
      <c r="T520" s="88"/>
      <c r="U520" s="84"/>
      <c r="V520" s="84"/>
      <c r="W520" s="84"/>
      <c r="X520" s="84"/>
    </row>
    <row r="521" spans="12:24" x14ac:dyDescent="0.25">
      <c r="L521" s="84"/>
      <c r="M521" s="83"/>
      <c r="N521" s="84"/>
      <c r="O521" s="85"/>
      <c r="P521" s="86"/>
      <c r="Q521" s="87"/>
      <c r="R521" s="86"/>
      <c r="S521" s="86"/>
      <c r="T521" s="88"/>
      <c r="U521" s="84"/>
      <c r="V521" s="84"/>
      <c r="W521" s="84"/>
      <c r="X521" s="84"/>
    </row>
    <row r="522" spans="12:24" x14ac:dyDescent="0.25">
      <c r="L522" s="84"/>
      <c r="M522" s="83"/>
      <c r="N522" s="84"/>
      <c r="O522" s="85"/>
      <c r="P522" s="86"/>
      <c r="Q522" s="87"/>
      <c r="R522" s="86"/>
      <c r="S522" s="86"/>
      <c r="T522" s="88"/>
      <c r="U522" s="84"/>
      <c r="V522" s="84"/>
      <c r="W522" s="84"/>
      <c r="X522" s="84"/>
    </row>
    <row r="523" spans="12:24" x14ac:dyDescent="0.25">
      <c r="L523" s="84"/>
      <c r="M523" s="83"/>
      <c r="N523" s="84"/>
      <c r="O523" s="85"/>
      <c r="P523" s="86"/>
      <c r="Q523" s="87"/>
      <c r="R523" s="86"/>
      <c r="S523" s="86"/>
      <c r="T523" s="88"/>
      <c r="U523" s="84"/>
      <c r="V523" s="84"/>
      <c r="W523" s="84"/>
      <c r="X523" s="84"/>
    </row>
    <row r="524" spans="12:24" x14ac:dyDescent="0.25">
      <c r="L524" s="84"/>
      <c r="M524" s="83"/>
      <c r="N524" s="84"/>
      <c r="O524" s="85"/>
      <c r="P524" s="86"/>
      <c r="Q524" s="87"/>
      <c r="R524" s="86"/>
      <c r="S524" s="86"/>
      <c r="T524" s="88"/>
      <c r="U524" s="84"/>
      <c r="V524" s="84"/>
      <c r="W524" s="84"/>
      <c r="X524" s="84"/>
    </row>
    <row r="525" spans="12:24" x14ac:dyDescent="0.25">
      <c r="L525" s="84"/>
      <c r="M525" s="83"/>
      <c r="N525" s="84"/>
      <c r="O525" s="85"/>
      <c r="P525" s="86"/>
      <c r="Q525" s="87"/>
      <c r="R525" s="86"/>
      <c r="S525" s="86"/>
      <c r="T525" s="88"/>
      <c r="U525" s="84"/>
      <c r="V525" s="84"/>
      <c r="W525" s="84"/>
      <c r="X525" s="84"/>
    </row>
    <row r="526" spans="12:24" x14ac:dyDescent="0.25">
      <c r="L526" s="84"/>
      <c r="M526" s="83"/>
      <c r="N526" s="84"/>
      <c r="O526" s="85"/>
      <c r="P526" s="86"/>
      <c r="Q526" s="87"/>
      <c r="R526" s="86"/>
      <c r="S526" s="86"/>
      <c r="T526" s="88"/>
      <c r="U526" s="84"/>
      <c r="V526" s="84"/>
      <c r="W526" s="84"/>
      <c r="X526" s="84"/>
    </row>
    <row r="527" spans="12:24" x14ac:dyDescent="0.25">
      <c r="L527" s="84"/>
      <c r="M527" s="83"/>
      <c r="N527" s="84"/>
      <c r="O527" s="85"/>
      <c r="P527" s="86"/>
      <c r="Q527" s="87"/>
      <c r="R527" s="86"/>
      <c r="S527" s="86"/>
      <c r="T527" s="88"/>
      <c r="U527" s="84"/>
      <c r="V527" s="84"/>
      <c r="W527" s="84"/>
      <c r="X527" s="84"/>
    </row>
    <row r="528" spans="12:24" x14ac:dyDescent="0.25">
      <c r="L528" s="84"/>
      <c r="M528" s="83"/>
      <c r="N528" s="84"/>
      <c r="O528" s="85"/>
      <c r="P528" s="86"/>
      <c r="Q528" s="87"/>
      <c r="R528" s="86"/>
      <c r="S528" s="86"/>
      <c r="T528" s="88"/>
      <c r="U528" s="84"/>
      <c r="V528" s="84"/>
      <c r="W528" s="84"/>
      <c r="X528" s="84"/>
    </row>
    <row r="529" spans="12:24" x14ac:dyDescent="0.25">
      <c r="L529" s="84"/>
      <c r="M529" s="83"/>
      <c r="N529" s="84"/>
      <c r="O529" s="85"/>
      <c r="P529" s="86"/>
      <c r="Q529" s="87"/>
      <c r="R529" s="86"/>
      <c r="S529" s="86"/>
      <c r="T529" s="88"/>
      <c r="U529" s="84"/>
      <c r="V529" s="84"/>
      <c r="W529" s="84"/>
      <c r="X529" s="84"/>
    </row>
    <row r="530" spans="12:24" x14ac:dyDescent="0.25">
      <c r="L530" s="84"/>
      <c r="M530" s="83"/>
      <c r="N530" s="84"/>
      <c r="O530" s="85"/>
      <c r="P530" s="86"/>
      <c r="Q530" s="87"/>
      <c r="R530" s="86"/>
      <c r="S530" s="86"/>
      <c r="T530" s="88"/>
      <c r="U530" s="84"/>
      <c r="V530" s="84"/>
      <c r="W530" s="84"/>
      <c r="X530" s="84"/>
    </row>
    <row r="531" spans="12:24" x14ac:dyDescent="0.25">
      <c r="L531" s="84"/>
      <c r="M531" s="83"/>
      <c r="N531" s="84"/>
      <c r="O531" s="85"/>
      <c r="P531" s="86"/>
      <c r="Q531" s="87"/>
      <c r="R531" s="86"/>
      <c r="S531" s="86"/>
      <c r="T531" s="88"/>
      <c r="U531" s="84"/>
      <c r="V531" s="84"/>
      <c r="W531" s="84"/>
      <c r="X531" s="84"/>
    </row>
    <row r="532" spans="12:24" x14ac:dyDescent="0.25">
      <c r="L532" s="84"/>
      <c r="M532" s="83"/>
      <c r="N532" s="84"/>
      <c r="O532" s="85"/>
      <c r="P532" s="86"/>
      <c r="Q532" s="87"/>
      <c r="R532" s="86"/>
      <c r="S532" s="86"/>
      <c r="T532" s="88"/>
      <c r="U532" s="84"/>
      <c r="V532" s="84"/>
      <c r="W532" s="84"/>
      <c r="X532" s="84"/>
    </row>
    <row r="533" spans="12:24" x14ac:dyDescent="0.25">
      <c r="L533" s="84"/>
      <c r="M533" s="83"/>
      <c r="N533" s="84"/>
      <c r="O533" s="85"/>
      <c r="P533" s="86"/>
      <c r="Q533" s="87"/>
      <c r="R533" s="86"/>
      <c r="S533" s="86"/>
      <c r="T533" s="88"/>
      <c r="U533" s="84"/>
      <c r="V533" s="84"/>
      <c r="W533" s="84"/>
      <c r="X533" s="84"/>
    </row>
    <row r="534" spans="12:24" x14ac:dyDescent="0.25">
      <c r="L534" s="84"/>
      <c r="M534" s="83"/>
      <c r="N534" s="84"/>
      <c r="O534" s="85"/>
      <c r="P534" s="86"/>
      <c r="Q534" s="87"/>
      <c r="R534" s="86"/>
      <c r="S534" s="86"/>
      <c r="T534" s="88"/>
      <c r="U534" s="84"/>
      <c r="V534" s="84"/>
      <c r="W534" s="84"/>
      <c r="X534" s="84"/>
    </row>
    <row r="535" spans="12:24" x14ac:dyDescent="0.25">
      <c r="L535" s="84"/>
      <c r="M535" s="83"/>
      <c r="N535" s="84"/>
      <c r="O535" s="85"/>
      <c r="P535" s="86"/>
      <c r="Q535" s="87"/>
      <c r="R535" s="86"/>
      <c r="S535" s="86"/>
      <c r="T535" s="88"/>
      <c r="U535" s="84"/>
      <c r="V535" s="84"/>
      <c r="W535" s="84"/>
      <c r="X535" s="84"/>
    </row>
    <row r="536" spans="12:24" x14ac:dyDescent="0.25">
      <c r="L536" s="84"/>
      <c r="M536" s="83"/>
      <c r="N536" s="84"/>
      <c r="O536" s="85"/>
      <c r="P536" s="86"/>
      <c r="Q536" s="87"/>
      <c r="R536" s="86"/>
      <c r="S536" s="86"/>
      <c r="T536" s="88"/>
      <c r="U536" s="84"/>
      <c r="V536" s="84"/>
      <c r="W536" s="84"/>
      <c r="X536" s="84"/>
    </row>
    <row r="537" spans="12:24" x14ac:dyDescent="0.25">
      <c r="L537" s="84"/>
      <c r="M537" s="83"/>
      <c r="N537" s="84"/>
      <c r="O537" s="85"/>
      <c r="P537" s="86"/>
      <c r="Q537" s="87"/>
      <c r="R537" s="86"/>
      <c r="S537" s="86"/>
      <c r="T537" s="88"/>
      <c r="U537" s="84"/>
      <c r="V537" s="84"/>
      <c r="W537" s="84"/>
      <c r="X537" s="84"/>
    </row>
    <row r="538" spans="12:24" x14ac:dyDescent="0.25">
      <c r="L538" s="84"/>
      <c r="M538" s="83"/>
      <c r="N538" s="84"/>
      <c r="O538" s="85"/>
      <c r="P538" s="86"/>
      <c r="Q538" s="87"/>
      <c r="R538" s="86"/>
      <c r="S538" s="86"/>
      <c r="T538" s="88"/>
      <c r="U538" s="84"/>
      <c r="V538" s="84"/>
      <c r="W538" s="84"/>
      <c r="X538" s="84"/>
    </row>
    <row r="539" spans="12:24" x14ac:dyDescent="0.25">
      <c r="L539" s="84"/>
      <c r="M539" s="83"/>
      <c r="N539" s="84"/>
      <c r="O539" s="85"/>
      <c r="P539" s="86"/>
      <c r="Q539" s="87"/>
      <c r="R539" s="86"/>
      <c r="S539" s="86"/>
      <c r="T539" s="88"/>
      <c r="U539" s="84"/>
      <c r="V539" s="84"/>
      <c r="W539" s="84"/>
      <c r="X539" s="84"/>
    </row>
    <row r="540" spans="12:24" x14ac:dyDescent="0.25">
      <c r="L540" s="84"/>
      <c r="M540" s="83"/>
      <c r="N540" s="84"/>
      <c r="O540" s="85"/>
      <c r="P540" s="86"/>
      <c r="Q540" s="87"/>
      <c r="R540" s="86"/>
      <c r="S540" s="86"/>
      <c r="T540" s="88"/>
      <c r="U540" s="84"/>
      <c r="V540" s="84"/>
      <c r="W540" s="84"/>
      <c r="X540" s="84"/>
    </row>
    <row r="541" spans="12:24" x14ac:dyDescent="0.25">
      <c r="L541" s="84"/>
      <c r="M541" s="83"/>
      <c r="N541" s="84"/>
      <c r="O541" s="85"/>
      <c r="P541" s="86"/>
      <c r="Q541" s="87"/>
      <c r="R541" s="86"/>
      <c r="S541" s="86"/>
      <c r="T541" s="88"/>
      <c r="U541" s="84"/>
      <c r="V541" s="84"/>
      <c r="W541" s="84"/>
      <c r="X541" s="84"/>
    </row>
    <row r="542" spans="12:24" x14ac:dyDescent="0.25">
      <c r="L542" s="84"/>
      <c r="M542" s="83"/>
      <c r="N542" s="84"/>
      <c r="O542" s="85"/>
      <c r="P542" s="86"/>
      <c r="Q542" s="87"/>
      <c r="R542" s="86"/>
      <c r="S542" s="86"/>
      <c r="T542" s="88"/>
      <c r="U542" s="84"/>
      <c r="V542" s="84"/>
      <c r="W542" s="84"/>
      <c r="X542" s="84"/>
    </row>
    <row r="543" spans="12:24" x14ac:dyDescent="0.25">
      <c r="L543" s="84"/>
      <c r="M543" s="83"/>
      <c r="N543" s="84"/>
      <c r="O543" s="85"/>
      <c r="P543" s="86"/>
      <c r="Q543" s="87"/>
      <c r="R543" s="86"/>
      <c r="S543" s="86"/>
      <c r="T543" s="88"/>
      <c r="U543" s="84"/>
      <c r="V543" s="84"/>
      <c r="W543" s="84"/>
      <c r="X543" s="84"/>
    </row>
    <row r="544" spans="12:24" x14ac:dyDescent="0.25">
      <c r="L544" s="84"/>
      <c r="M544" s="83"/>
      <c r="N544" s="84"/>
      <c r="O544" s="85"/>
      <c r="P544" s="86"/>
      <c r="Q544" s="87"/>
      <c r="R544" s="86"/>
      <c r="S544" s="86"/>
      <c r="T544" s="88"/>
      <c r="U544" s="84"/>
      <c r="V544" s="84"/>
      <c r="W544" s="84"/>
      <c r="X544" s="84"/>
    </row>
    <row r="545" spans="12:24" x14ac:dyDescent="0.25">
      <c r="L545" s="84"/>
      <c r="M545" s="83"/>
      <c r="N545" s="84"/>
      <c r="O545" s="85"/>
      <c r="P545" s="86"/>
      <c r="Q545" s="87"/>
      <c r="R545" s="86"/>
      <c r="S545" s="86"/>
      <c r="T545" s="88"/>
      <c r="U545" s="84"/>
      <c r="V545" s="84"/>
      <c r="W545" s="84"/>
      <c r="X545" s="84"/>
    </row>
    <row r="546" spans="12:24" x14ac:dyDescent="0.25">
      <c r="L546" s="84"/>
      <c r="M546" s="83"/>
      <c r="N546" s="84"/>
      <c r="O546" s="85"/>
      <c r="P546" s="86"/>
      <c r="Q546" s="87"/>
      <c r="R546" s="86"/>
      <c r="S546" s="86"/>
      <c r="T546" s="88"/>
      <c r="U546" s="84"/>
      <c r="V546" s="84"/>
      <c r="W546" s="84"/>
      <c r="X546" s="84"/>
    </row>
    <row r="547" spans="12:24" x14ac:dyDescent="0.25">
      <c r="L547" s="84"/>
      <c r="M547" s="83"/>
      <c r="N547" s="84"/>
      <c r="O547" s="85"/>
      <c r="P547" s="86"/>
      <c r="Q547" s="87"/>
      <c r="R547" s="86"/>
      <c r="S547" s="86"/>
      <c r="T547" s="88"/>
      <c r="U547" s="84"/>
      <c r="V547" s="84"/>
      <c r="W547" s="84"/>
      <c r="X547" s="84"/>
    </row>
    <row r="548" spans="12:24" x14ac:dyDescent="0.25">
      <c r="L548" s="84"/>
      <c r="M548" s="83"/>
      <c r="N548" s="84"/>
      <c r="O548" s="85"/>
      <c r="P548" s="86"/>
      <c r="Q548" s="87"/>
      <c r="R548" s="86"/>
      <c r="S548" s="86"/>
      <c r="T548" s="88"/>
      <c r="U548" s="84"/>
      <c r="V548" s="84"/>
      <c r="W548" s="84"/>
      <c r="X548" s="84"/>
    </row>
    <row r="549" spans="12:24" x14ac:dyDescent="0.25">
      <c r="L549" s="84"/>
      <c r="M549" s="83"/>
      <c r="N549" s="84"/>
      <c r="O549" s="85"/>
      <c r="P549" s="86"/>
      <c r="Q549" s="87"/>
      <c r="R549" s="86"/>
      <c r="S549" s="86"/>
      <c r="T549" s="88"/>
      <c r="U549" s="84"/>
      <c r="V549" s="84"/>
      <c r="W549" s="84"/>
      <c r="X549" s="84"/>
    </row>
    <row r="550" spans="12:24" x14ac:dyDescent="0.25">
      <c r="L550" s="84"/>
      <c r="M550" s="83"/>
      <c r="N550" s="84"/>
      <c r="O550" s="85"/>
      <c r="P550" s="86"/>
      <c r="Q550" s="87"/>
      <c r="R550" s="86"/>
      <c r="S550" s="86"/>
      <c r="T550" s="88"/>
      <c r="U550" s="84"/>
      <c r="V550" s="84"/>
      <c r="W550" s="84"/>
      <c r="X550" s="84"/>
    </row>
    <row r="551" spans="12:24" x14ac:dyDescent="0.25">
      <c r="L551" s="84"/>
      <c r="M551" s="83"/>
      <c r="N551" s="84"/>
      <c r="O551" s="85"/>
      <c r="P551" s="86"/>
      <c r="Q551" s="87"/>
      <c r="R551" s="86"/>
      <c r="S551" s="86"/>
      <c r="T551" s="88"/>
      <c r="U551" s="84"/>
      <c r="V551" s="84"/>
      <c r="W551" s="84"/>
      <c r="X551" s="84"/>
    </row>
    <row r="552" spans="12:24" x14ac:dyDescent="0.25">
      <c r="L552" s="84"/>
      <c r="M552" s="83"/>
      <c r="N552" s="84"/>
      <c r="O552" s="85"/>
      <c r="P552" s="86"/>
      <c r="Q552" s="87"/>
      <c r="R552" s="86"/>
      <c r="S552" s="86"/>
      <c r="T552" s="88"/>
      <c r="U552" s="84"/>
      <c r="V552" s="84"/>
      <c r="W552" s="84"/>
      <c r="X552" s="84"/>
    </row>
    <row r="553" spans="12:24" x14ac:dyDescent="0.25">
      <c r="L553" s="84"/>
      <c r="M553" s="83"/>
      <c r="N553" s="84"/>
      <c r="O553" s="85"/>
      <c r="P553" s="86"/>
      <c r="Q553" s="87"/>
      <c r="R553" s="86"/>
      <c r="S553" s="86"/>
      <c r="T553" s="88"/>
      <c r="U553" s="84"/>
      <c r="V553" s="84"/>
      <c r="W553" s="84"/>
      <c r="X553" s="84"/>
    </row>
    <row r="554" spans="12:24" x14ac:dyDescent="0.25">
      <c r="L554" s="84"/>
      <c r="M554" s="83"/>
      <c r="N554" s="84"/>
      <c r="O554" s="85"/>
      <c r="P554" s="86"/>
      <c r="Q554" s="87"/>
      <c r="R554" s="86"/>
      <c r="S554" s="86"/>
      <c r="T554" s="88"/>
      <c r="U554" s="84"/>
      <c r="V554" s="84"/>
      <c r="W554" s="84"/>
      <c r="X554" s="84"/>
    </row>
    <row r="555" spans="12:24" x14ac:dyDescent="0.25">
      <c r="L555" s="84"/>
      <c r="M555" s="83"/>
      <c r="N555" s="84"/>
      <c r="O555" s="85"/>
      <c r="P555" s="86"/>
      <c r="Q555" s="87"/>
      <c r="R555" s="86"/>
      <c r="S555" s="86"/>
      <c r="T555" s="88"/>
      <c r="U555" s="84"/>
      <c r="V555" s="84"/>
      <c r="W555" s="84"/>
      <c r="X555" s="84"/>
    </row>
    <row r="556" spans="12:24" x14ac:dyDescent="0.25">
      <c r="L556" s="84"/>
      <c r="M556" s="83"/>
      <c r="N556" s="84"/>
      <c r="O556" s="85"/>
      <c r="P556" s="86"/>
      <c r="Q556" s="87"/>
      <c r="R556" s="86"/>
      <c r="S556" s="86"/>
      <c r="T556" s="88"/>
      <c r="U556" s="84"/>
      <c r="V556" s="84"/>
      <c r="W556" s="84"/>
      <c r="X556" s="84"/>
    </row>
    <row r="557" spans="12:24" x14ac:dyDescent="0.25">
      <c r="L557" s="84"/>
      <c r="M557" s="83"/>
      <c r="N557" s="84"/>
      <c r="O557" s="85"/>
      <c r="P557" s="86"/>
      <c r="Q557" s="87"/>
      <c r="R557" s="86"/>
      <c r="S557" s="86"/>
      <c r="T557" s="88"/>
      <c r="U557" s="84"/>
      <c r="V557" s="84"/>
      <c r="W557" s="84"/>
      <c r="X557" s="84"/>
    </row>
    <row r="558" spans="12:24" x14ac:dyDescent="0.25">
      <c r="L558" s="84"/>
      <c r="M558" s="83"/>
      <c r="N558" s="84"/>
      <c r="O558" s="85"/>
      <c r="P558" s="86"/>
      <c r="Q558" s="87"/>
      <c r="R558" s="86"/>
      <c r="S558" s="86"/>
      <c r="T558" s="88"/>
      <c r="U558" s="84"/>
      <c r="V558" s="84"/>
      <c r="W558" s="84"/>
      <c r="X558" s="84"/>
    </row>
    <row r="559" spans="12:24" x14ac:dyDescent="0.25">
      <c r="L559" s="84"/>
      <c r="M559" s="83"/>
      <c r="N559" s="84"/>
      <c r="O559" s="85"/>
      <c r="P559" s="86"/>
      <c r="Q559" s="87"/>
      <c r="R559" s="86"/>
      <c r="S559" s="86"/>
      <c r="T559" s="88"/>
      <c r="U559" s="84"/>
      <c r="V559" s="84"/>
      <c r="W559" s="84"/>
      <c r="X559" s="84"/>
    </row>
    <row r="560" spans="12:24" x14ac:dyDescent="0.25">
      <c r="L560" s="84"/>
      <c r="M560" s="83"/>
      <c r="N560" s="84"/>
      <c r="O560" s="85"/>
      <c r="P560" s="86"/>
      <c r="Q560" s="87"/>
      <c r="R560" s="86"/>
      <c r="S560" s="86"/>
      <c r="T560" s="88"/>
      <c r="U560" s="84"/>
      <c r="V560" s="84"/>
      <c r="W560" s="84"/>
      <c r="X560" s="84"/>
    </row>
    <row r="561" spans="12:24" x14ac:dyDescent="0.25">
      <c r="L561" s="84"/>
      <c r="M561" s="83"/>
      <c r="N561" s="84"/>
      <c r="O561" s="85"/>
      <c r="P561" s="86"/>
      <c r="Q561" s="87"/>
      <c r="R561" s="86"/>
      <c r="S561" s="86"/>
      <c r="T561" s="88"/>
      <c r="U561" s="84"/>
      <c r="V561" s="84"/>
      <c r="W561" s="84"/>
      <c r="X561" s="84"/>
    </row>
    <row r="562" spans="12:24" x14ac:dyDescent="0.25">
      <c r="L562" s="84"/>
      <c r="M562" s="83"/>
      <c r="N562" s="84"/>
      <c r="O562" s="85"/>
      <c r="P562" s="86"/>
      <c r="Q562" s="87"/>
      <c r="R562" s="86"/>
      <c r="S562" s="86"/>
      <c r="T562" s="88"/>
      <c r="U562" s="84"/>
      <c r="V562" s="84"/>
      <c r="W562" s="84"/>
      <c r="X562" s="84"/>
    </row>
    <row r="563" spans="12:24" x14ac:dyDescent="0.25">
      <c r="L563" s="84"/>
      <c r="M563" s="83"/>
      <c r="N563" s="84"/>
      <c r="O563" s="85"/>
      <c r="P563" s="86"/>
      <c r="Q563" s="87"/>
      <c r="R563" s="86"/>
      <c r="S563" s="86"/>
      <c r="T563" s="88"/>
      <c r="U563" s="84"/>
      <c r="V563" s="84"/>
      <c r="W563" s="84"/>
      <c r="X563" s="84"/>
    </row>
    <row r="564" spans="12:24" x14ac:dyDescent="0.25">
      <c r="L564" s="84"/>
      <c r="M564" s="83"/>
      <c r="N564" s="84"/>
      <c r="O564" s="85"/>
      <c r="P564" s="86"/>
      <c r="Q564" s="87"/>
      <c r="R564" s="86"/>
      <c r="S564" s="86"/>
      <c r="T564" s="88"/>
      <c r="U564" s="84"/>
      <c r="V564" s="84"/>
      <c r="W564" s="84"/>
      <c r="X564" s="84"/>
    </row>
    <row r="565" spans="12:24" x14ac:dyDescent="0.25">
      <c r="L565" s="84"/>
      <c r="M565" s="83"/>
      <c r="N565" s="84"/>
      <c r="O565" s="85"/>
      <c r="P565" s="86"/>
      <c r="Q565" s="87"/>
      <c r="R565" s="86"/>
      <c r="S565" s="86"/>
      <c r="T565" s="88"/>
      <c r="U565" s="84"/>
      <c r="V565" s="84"/>
      <c r="W565" s="84"/>
      <c r="X565" s="84"/>
    </row>
    <row r="566" spans="12:24" x14ac:dyDescent="0.25">
      <c r="L566" s="84"/>
      <c r="M566" s="83"/>
      <c r="N566" s="84"/>
      <c r="O566" s="85"/>
      <c r="P566" s="86"/>
      <c r="Q566" s="87"/>
      <c r="R566" s="86"/>
      <c r="S566" s="86"/>
      <c r="T566" s="88"/>
      <c r="U566" s="84"/>
      <c r="V566" s="84"/>
      <c r="W566" s="84"/>
      <c r="X566" s="84"/>
    </row>
    <row r="567" spans="12:24" x14ac:dyDescent="0.25">
      <c r="L567" s="84"/>
      <c r="M567" s="83"/>
      <c r="N567" s="84"/>
      <c r="O567" s="85"/>
      <c r="P567" s="86"/>
      <c r="Q567" s="87"/>
      <c r="R567" s="86"/>
      <c r="S567" s="86"/>
      <c r="T567" s="88"/>
      <c r="U567" s="84"/>
      <c r="V567" s="84"/>
      <c r="W567" s="84"/>
      <c r="X567" s="84"/>
    </row>
    <row r="568" spans="12:24" x14ac:dyDescent="0.25">
      <c r="L568" s="84"/>
      <c r="M568" s="83"/>
      <c r="N568" s="84"/>
      <c r="O568" s="85"/>
      <c r="P568" s="86"/>
      <c r="Q568" s="87"/>
      <c r="R568" s="86"/>
      <c r="S568" s="86"/>
      <c r="T568" s="88"/>
      <c r="U568" s="84"/>
      <c r="V568" s="84"/>
      <c r="W568" s="84"/>
      <c r="X568" s="84"/>
    </row>
    <row r="569" spans="12:24" x14ac:dyDescent="0.25">
      <c r="L569" s="84"/>
      <c r="M569" s="83"/>
      <c r="N569" s="84"/>
      <c r="O569" s="85"/>
      <c r="P569" s="86"/>
      <c r="Q569" s="87"/>
      <c r="R569" s="86"/>
      <c r="S569" s="86"/>
      <c r="T569" s="88"/>
      <c r="U569" s="84"/>
      <c r="V569" s="84"/>
      <c r="W569" s="84"/>
      <c r="X569" s="84"/>
    </row>
    <row r="570" spans="12:24" x14ac:dyDescent="0.25">
      <c r="L570" s="84"/>
      <c r="M570" s="83"/>
      <c r="N570" s="84"/>
      <c r="O570" s="85"/>
      <c r="P570" s="86"/>
      <c r="Q570" s="87"/>
      <c r="R570" s="86"/>
      <c r="S570" s="86"/>
      <c r="T570" s="88"/>
      <c r="U570" s="84"/>
      <c r="V570" s="84"/>
      <c r="W570" s="84"/>
      <c r="X570" s="84"/>
    </row>
    <row r="571" spans="12:24" x14ac:dyDescent="0.25">
      <c r="L571" s="84"/>
      <c r="M571" s="83"/>
      <c r="N571" s="84"/>
      <c r="O571" s="85"/>
      <c r="P571" s="86"/>
      <c r="Q571" s="87"/>
      <c r="R571" s="86"/>
      <c r="S571" s="86"/>
      <c r="T571" s="88"/>
      <c r="U571" s="84"/>
      <c r="V571" s="84"/>
      <c r="W571" s="84"/>
      <c r="X571" s="84"/>
    </row>
    <row r="572" spans="12:24" x14ac:dyDescent="0.25">
      <c r="L572" s="84"/>
      <c r="M572" s="83"/>
      <c r="N572" s="84"/>
      <c r="O572" s="85"/>
      <c r="P572" s="86"/>
      <c r="Q572" s="87"/>
      <c r="R572" s="86"/>
      <c r="S572" s="86"/>
      <c r="T572" s="88"/>
      <c r="U572" s="84"/>
      <c r="V572" s="84"/>
      <c r="W572" s="84"/>
      <c r="X572" s="84"/>
    </row>
    <row r="573" spans="12:24" x14ac:dyDescent="0.25">
      <c r="L573" s="84"/>
      <c r="M573" s="83"/>
      <c r="N573" s="84"/>
      <c r="O573" s="85"/>
      <c r="P573" s="86"/>
      <c r="Q573" s="87"/>
      <c r="R573" s="86"/>
      <c r="S573" s="86"/>
      <c r="T573" s="88"/>
      <c r="U573" s="84"/>
      <c r="V573" s="84"/>
      <c r="W573" s="84"/>
      <c r="X573" s="84"/>
    </row>
    <row r="574" spans="12:24" x14ac:dyDescent="0.25">
      <c r="L574" s="84"/>
      <c r="M574" s="83"/>
      <c r="N574" s="84"/>
      <c r="O574" s="85"/>
      <c r="P574" s="86"/>
      <c r="Q574" s="87"/>
      <c r="R574" s="86"/>
      <c r="S574" s="86"/>
      <c r="T574" s="88"/>
      <c r="U574" s="84"/>
      <c r="V574" s="84"/>
      <c r="W574" s="84"/>
      <c r="X574" s="84"/>
    </row>
    <row r="575" spans="12:24" x14ac:dyDescent="0.25">
      <c r="L575" s="84"/>
      <c r="M575" s="83"/>
      <c r="N575" s="84"/>
      <c r="O575" s="85"/>
      <c r="P575" s="86"/>
      <c r="Q575" s="87"/>
      <c r="R575" s="86"/>
      <c r="S575" s="86"/>
      <c r="T575" s="88"/>
      <c r="U575" s="84"/>
      <c r="V575" s="84"/>
      <c r="W575" s="84"/>
      <c r="X575" s="84"/>
    </row>
    <row r="576" spans="12:24" x14ac:dyDescent="0.25">
      <c r="L576" s="84"/>
      <c r="M576" s="83"/>
      <c r="N576" s="84"/>
      <c r="O576" s="85"/>
      <c r="P576" s="86"/>
      <c r="Q576" s="87"/>
      <c r="R576" s="86"/>
      <c r="S576" s="86"/>
      <c r="T576" s="88"/>
      <c r="U576" s="84"/>
      <c r="V576" s="84"/>
      <c r="W576" s="84"/>
      <c r="X576" s="84"/>
    </row>
    <row r="577" spans="12:24" x14ac:dyDescent="0.25">
      <c r="L577" s="84"/>
      <c r="M577" s="83"/>
      <c r="N577" s="84"/>
      <c r="O577" s="85"/>
      <c r="P577" s="86"/>
      <c r="Q577" s="87"/>
      <c r="R577" s="86"/>
      <c r="S577" s="86"/>
      <c r="T577" s="88"/>
      <c r="U577" s="84"/>
      <c r="V577" s="84"/>
      <c r="W577" s="84"/>
      <c r="X577" s="84"/>
    </row>
    <row r="578" spans="12:24" x14ac:dyDescent="0.25">
      <c r="L578" s="84"/>
      <c r="M578" s="83"/>
      <c r="N578" s="84"/>
      <c r="O578" s="85"/>
      <c r="P578" s="86"/>
      <c r="Q578" s="87"/>
      <c r="R578" s="86"/>
      <c r="S578" s="86"/>
      <c r="T578" s="88"/>
      <c r="U578" s="84"/>
      <c r="V578" s="84"/>
      <c r="W578" s="84"/>
      <c r="X578" s="84"/>
    </row>
    <row r="579" spans="12:24" x14ac:dyDescent="0.25">
      <c r="L579" s="84"/>
      <c r="M579" s="83"/>
      <c r="N579" s="84"/>
      <c r="O579" s="85"/>
      <c r="P579" s="86"/>
      <c r="Q579" s="87"/>
      <c r="R579" s="86"/>
      <c r="S579" s="86"/>
      <c r="T579" s="88"/>
      <c r="U579" s="84"/>
      <c r="V579" s="84"/>
      <c r="W579" s="84"/>
      <c r="X579" s="84"/>
    </row>
    <row r="580" spans="12:24" x14ac:dyDescent="0.25">
      <c r="L580" s="84"/>
      <c r="M580" s="83"/>
      <c r="N580" s="84"/>
      <c r="O580" s="85"/>
      <c r="P580" s="86"/>
      <c r="Q580" s="87"/>
      <c r="R580" s="86"/>
      <c r="S580" s="86"/>
      <c r="T580" s="88"/>
      <c r="U580" s="84"/>
      <c r="V580" s="84"/>
      <c r="W580" s="84"/>
      <c r="X580" s="84"/>
    </row>
    <row r="581" spans="12:24" x14ac:dyDescent="0.25">
      <c r="L581" s="84"/>
      <c r="M581" s="83"/>
      <c r="N581" s="84"/>
      <c r="O581" s="85"/>
      <c r="P581" s="86"/>
      <c r="Q581" s="87"/>
      <c r="R581" s="86"/>
      <c r="S581" s="86"/>
      <c r="T581" s="88"/>
      <c r="U581" s="84"/>
      <c r="V581" s="84"/>
      <c r="W581" s="84"/>
      <c r="X581" s="84"/>
    </row>
    <row r="582" spans="12:24" x14ac:dyDescent="0.25">
      <c r="L582" s="84"/>
      <c r="M582" s="83"/>
      <c r="N582" s="84"/>
      <c r="O582" s="85"/>
      <c r="P582" s="86"/>
      <c r="Q582" s="87"/>
      <c r="R582" s="86"/>
      <c r="S582" s="86"/>
      <c r="T582" s="88"/>
      <c r="U582" s="84"/>
      <c r="V582" s="84"/>
      <c r="W582" s="84"/>
      <c r="X582" s="84"/>
    </row>
    <row r="583" spans="12:24" x14ac:dyDescent="0.25">
      <c r="L583" s="84"/>
      <c r="M583" s="83"/>
      <c r="N583" s="84"/>
      <c r="O583" s="85"/>
      <c r="P583" s="86"/>
      <c r="Q583" s="87"/>
      <c r="R583" s="86"/>
      <c r="S583" s="86"/>
      <c r="T583" s="88"/>
      <c r="U583" s="84"/>
      <c r="V583" s="84"/>
      <c r="W583" s="84"/>
      <c r="X583" s="84"/>
    </row>
    <row r="584" spans="12:24" x14ac:dyDescent="0.25">
      <c r="L584" s="84"/>
      <c r="M584" s="83"/>
      <c r="N584" s="84"/>
      <c r="O584" s="85"/>
      <c r="P584" s="86"/>
      <c r="Q584" s="87"/>
      <c r="R584" s="86"/>
      <c r="S584" s="86"/>
      <c r="T584" s="88"/>
      <c r="U584" s="84"/>
      <c r="V584" s="84"/>
      <c r="W584" s="84"/>
      <c r="X584" s="84"/>
    </row>
    <row r="585" spans="12:24" x14ac:dyDescent="0.25">
      <c r="L585" s="84"/>
      <c r="M585" s="83"/>
      <c r="N585" s="84"/>
      <c r="O585" s="85"/>
      <c r="P585" s="86"/>
      <c r="Q585" s="87"/>
      <c r="R585" s="86"/>
      <c r="S585" s="86"/>
      <c r="T585" s="88"/>
      <c r="U585" s="84"/>
      <c r="V585" s="84"/>
      <c r="W585" s="84"/>
      <c r="X585" s="84"/>
    </row>
    <row r="586" spans="12:24" x14ac:dyDescent="0.25">
      <c r="L586" s="84"/>
      <c r="M586" s="83"/>
      <c r="N586" s="84"/>
      <c r="O586" s="85"/>
      <c r="P586" s="86"/>
      <c r="Q586" s="87"/>
      <c r="R586" s="86"/>
      <c r="S586" s="86"/>
      <c r="T586" s="88"/>
      <c r="U586" s="84"/>
      <c r="V586" s="84"/>
      <c r="W586" s="84"/>
      <c r="X586" s="84"/>
    </row>
    <row r="587" spans="12:24" x14ac:dyDescent="0.25">
      <c r="L587" s="84"/>
      <c r="M587" s="83"/>
      <c r="N587" s="84"/>
      <c r="O587" s="85"/>
      <c r="P587" s="86"/>
      <c r="Q587" s="87"/>
      <c r="R587" s="86"/>
      <c r="S587" s="86"/>
      <c r="T587" s="88"/>
      <c r="U587" s="84"/>
      <c r="V587" s="84"/>
      <c r="W587" s="84"/>
      <c r="X587" s="84"/>
    </row>
    <row r="588" spans="12:24" x14ac:dyDescent="0.25">
      <c r="L588" s="84"/>
      <c r="M588" s="83"/>
      <c r="N588" s="84"/>
      <c r="O588" s="85"/>
      <c r="P588" s="86"/>
      <c r="Q588" s="87"/>
      <c r="R588" s="86"/>
      <c r="S588" s="86"/>
      <c r="T588" s="88"/>
      <c r="U588" s="84"/>
      <c r="V588" s="84"/>
      <c r="W588" s="84"/>
      <c r="X588" s="84"/>
    </row>
    <row r="589" spans="12:24" x14ac:dyDescent="0.25">
      <c r="L589" s="84"/>
      <c r="M589" s="83"/>
      <c r="N589" s="84"/>
      <c r="O589" s="85"/>
      <c r="P589" s="86"/>
      <c r="Q589" s="87"/>
      <c r="R589" s="86"/>
      <c r="S589" s="86"/>
      <c r="T589" s="88"/>
      <c r="U589" s="84"/>
      <c r="V589" s="84"/>
      <c r="W589" s="84"/>
      <c r="X589" s="84"/>
    </row>
    <row r="590" spans="12:24" x14ac:dyDescent="0.25">
      <c r="L590" s="84"/>
      <c r="M590" s="83"/>
      <c r="N590" s="84"/>
      <c r="O590" s="85"/>
      <c r="P590" s="86"/>
      <c r="Q590" s="87"/>
      <c r="R590" s="86"/>
      <c r="S590" s="86"/>
      <c r="T590" s="88"/>
      <c r="U590" s="84"/>
      <c r="V590" s="84"/>
      <c r="W590" s="84"/>
      <c r="X590" s="84"/>
    </row>
    <row r="591" spans="12:24" x14ac:dyDescent="0.25">
      <c r="L591" s="84"/>
      <c r="M591" s="83"/>
      <c r="N591" s="84"/>
      <c r="O591" s="85"/>
      <c r="P591" s="86"/>
      <c r="Q591" s="87"/>
      <c r="R591" s="86"/>
      <c r="S591" s="86"/>
      <c r="T591" s="88"/>
      <c r="U591" s="84"/>
      <c r="V591" s="84"/>
      <c r="W591" s="84"/>
      <c r="X591" s="84"/>
    </row>
    <row r="592" spans="12:24" x14ac:dyDescent="0.25">
      <c r="L592" s="84"/>
      <c r="M592" s="83"/>
      <c r="N592" s="84"/>
      <c r="O592" s="85"/>
      <c r="P592" s="86"/>
      <c r="Q592" s="87"/>
      <c r="R592" s="86"/>
      <c r="S592" s="86"/>
      <c r="T592" s="88"/>
      <c r="U592" s="84"/>
      <c r="V592" s="84"/>
      <c r="W592" s="84"/>
      <c r="X592" s="84"/>
    </row>
    <row r="593" spans="12:24" x14ac:dyDescent="0.25">
      <c r="L593" s="84"/>
      <c r="M593" s="83"/>
      <c r="N593" s="84"/>
      <c r="O593" s="85"/>
      <c r="P593" s="86"/>
      <c r="Q593" s="87"/>
      <c r="R593" s="86"/>
      <c r="S593" s="86"/>
      <c r="T593" s="88"/>
      <c r="U593" s="84"/>
      <c r="V593" s="84"/>
      <c r="W593" s="84"/>
      <c r="X593" s="84"/>
    </row>
    <row r="594" spans="12:24" x14ac:dyDescent="0.25">
      <c r="L594" s="84"/>
      <c r="M594" s="83"/>
      <c r="N594" s="84"/>
      <c r="O594" s="85"/>
      <c r="P594" s="86"/>
      <c r="Q594" s="87"/>
      <c r="R594" s="86"/>
      <c r="S594" s="86"/>
      <c r="T594" s="88"/>
      <c r="U594" s="84"/>
      <c r="V594" s="84"/>
      <c r="W594" s="84"/>
      <c r="X594" s="84"/>
    </row>
    <row r="595" spans="12:24" x14ac:dyDescent="0.25">
      <c r="L595" s="84"/>
      <c r="M595" s="83"/>
      <c r="N595" s="84"/>
      <c r="O595" s="85"/>
      <c r="P595" s="86"/>
      <c r="Q595" s="87"/>
      <c r="R595" s="86"/>
      <c r="S595" s="86"/>
      <c r="T595" s="88"/>
      <c r="U595" s="84"/>
      <c r="V595" s="84"/>
      <c r="W595" s="84"/>
      <c r="X595" s="84"/>
    </row>
    <row r="596" spans="12:24" x14ac:dyDescent="0.25">
      <c r="L596" s="84"/>
      <c r="M596" s="83"/>
      <c r="N596" s="84"/>
      <c r="O596" s="85"/>
      <c r="P596" s="86"/>
      <c r="Q596" s="87"/>
      <c r="R596" s="86"/>
      <c r="S596" s="86"/>
      <c r="T596" s="88"/>
      <c r="U596" s="84"/>
      <c r="V596" s="84"/>
      <c r="W596" s="84"/>
      <c r="X596" s="84"/>
    </row>
    <row r="597" spans="12:24" x14ac:dyDescent="0.25">
      <c r="L597" s="84"/>
      <c r="M597" s="83"/>
      <c r="N597" s="84"/>
      <c r="O597" s="85"/>
      <c r="P597" s="86"/>
      <c r="Q597" s="87"/>
      <c r="R597" s="86"/>
      <c r="S597" s="86"/>
      <c r="T597" s="88"/>
      <c r="U597" s="84"/>
      <c r="V597" s="84"/>
      <c r="W597" s="84"/>
      <c r="X597" s="84"/>
    </row>
    <row r="598" spans="12:24" x14ac:dyDescent="0.25">
      <c r="L598" s="84"/>
      <c r="M598" s="83"/>
      <c r="N598" s="84"/>
      <c r="O598" s="85"/>
      <c r="P598" s="86"/>
      <c r="Q598" s="87"/>
      <c r="R598" s="86"/>
      <c r="S598" s="86"/>
      <c r="T598" s="88"/>
      <c r="U598" s="84"/>
      <c r="V598" s="84"/>
      <c r="W598" s="84"/>
      <c r="X598" s="84"/>
    </row>
    <row r="599" spans="12:24" x14ac:dyDescent="0.25">
      <c r="L599" s="84"/>
      <c r="M599" s="83"/>
      <c r="N599" s="84"/>
      <c r="O599" s="85"/>
      <c r="P599" s="86"/>
      <c r="Q599" s="87"/>
      <c r="R599" s="86"/>
      <c r="S599" s="86"/>
      <c r="T599" s="88"/>
      <c r="U599" s="84"/>
      <c r="V599" s="84"/>
      <c r="W599" s="84"/>
      <c r="X599" s="84"/>
    </row>
    <row r="600" spans="12:24" x14ac:dyDescent="0.25">
      <c r="L600" s="84"/>
      <c r="M600" s="83"/>
      <c r="N600" s="84"/>
      <c r="O600" s="85"/>
      <c r="P600" s="86"/>
      <c r="Q600" s="87"/>
      <c r="R600" s="86"/>
      <c r="S600" s="86"/>
      <c r="T600" s="88"/>
      <c r="U600" s="84"/>
      <c r="V600" s="84"/>
      <c r="W600" s="84"/>
      <c r="X600" s="84"/>
    </row>
    <row r="601" spans="12:24" x14ac:dyDescent="0.25">
      <c r="L601" s="84"/>
      <c r="M601" s="83"/>
      <c r="N601" s="84"/>
      <c r="O601" s="85"/>
      <c r="P601" s="86"/>
      <c r="Q601" s="87"/>
      <c r="R601" s="86"/>
      <c r="S601" s="86"/>
      <c r="T601" s="88"/>
      <c r="U601" s="84"/>
      <c r="V601" s="84"/>
      <c r="W601" s="84"/>
      <c r="X601" s="84"/>
    </row>
    <row r="602" spans="12:24" x14ac:dyDescent="0.25">
      <c r="L602" s="84"/>
      <c r="M602" s="83"/>
      <c r="N602" s="84"/>
      <c r="O602" s="85"/>
      <c r="P602" s="86"/>
      <c r="Q602" s="87"/>
      <c r="R602" s="86"/>
      <c r="S602" s="86"/>
      <c r="T602" s="88"/>
      <c r="U602" s="84"/>
      <c r="V602" s="84"/>
      <c r="W602" s="84"/>
      <c r="X602" s="84"/>
    </row>
    <row r="603" spans="12:24" x14ac:dyDescent="0.25">
      <c r="L603" s="84"/>
      <c r="M603" s="83"/>
      <c r="N603" s="84"/>
      <c r="O603" s="85"/>
      <c r="P603" s="86"/>
      <c r="Q603" s="87"/>
      <c r="R603" s="86"/>
      <c r="S603" s="86"/>
      <c r="T603" s="88"/>
      <c r="U603" s="84"/>
      <c r="V603" s="84"/>
      <c r="W603" s="84"/>
      <c r="X603" s="84"/>
    </row>
    <row r="604" spans="12:24" x14ac:dyDescent="0.25">
      <c r="L604" s="84"/>
      <c r="M604" s="83"/>
      <c r="N604" s="84"/>
      <c r="O604" s="85"/>
      <c r="P604" s="86"/>
      <c r="Q604" s="87"/>
      <c r="R604" s="86"/>
      <c r="S604" s="86"/>
      <c r="T604" s="88"/>
      <c r="U604" s="84"/>
      <c r="V604" s="84"/>
      <c r="W604" s="84"/>
      <c r="X604" s="84"/>
    </row>
    <row r="605" spans="12:24" x14ac:dyDescent="0.25">
      <c r="L605" s="84"/>
      <c r="M605" s="83"/>
      <c r="N605" s="84"/>
      <c r="O605" s="85"/>
      <c r="P605" s="86"/>
      <c r="Q605" s="87"/>
      <c r="R605" s="86"/>
      <c r="S605" s="86"/>
      <c r="T605" s="88"/>
      <c r="U605" s="84"/>
      <c r="V605" s="84"/>
      <c r="W605" s="84"/>
      <c r="X605" s="84"/>
    </row>
    <row r="606" spans="12:24" x14ac:dyDescent="0.25">
      <c r="L606" s="84"/>
      <c r="M606" s="83"/>
      <c r="N606" s="84"/>
      <c r="O606" s="85"/>
      <c r="P606" s="86"/>
      <c r="Q606" s="87"/>
      <c r="R606" s="86"/>
      <c r="S606" s="86"/>
      <c r="T606" s="88"/>
      <c r="U606" s="84"/>
      <c r="V606" s="84"/>
      <c r="W606" s="84"/>
      <c r="X606" s="84"/>
    </row>
    <row r="607" spans="12:24" x14ac:dyDescent="0.25">
      <c r="L607" s="84"/>
      <c r="M607" s="83"/>
      <c r="N607" s="84"/>
      <c r="O607" s="85"/>
      <c r="P607" s="86"/>
      <c r="Q607" s="87"/>
      <c r="R607" s="86"/>
      <c r="S607" s="86"/>
      <c r="T607" s="88"/>
      <c r="U607" s="84"/>
      <c r="V607" s="84"/>
      <c r="W607" s="84"/>
      <c r="X607" s="84"/>
    </row>
    <row r="608" spans="12:24" x14ac:dyDescent="0.25">
      <c r="L608" s="84"/>
      <c r="M608" s="83"/>
      <c r="N608" s="84"/>
      <c r="O608" s="85"/>
      <c r="P608" s="86"/>
      <c r="Q608" s="87"/>
      <c r="R608" s="86"/>
      <c r="S608" s="86"/>
      <c r="T608" s="88"/>
      <c r="U608" s="84"/>
      <c r="V608" s="84"/>
      <c r="W608" s="84"/>
      <c r="X608" s="84"/>
    </row>
    <row r="609" spans="12:24" x14ac:dyDescent="0.25">
      <c r="L609" s="84"/>
      <c r="M609" s="83"/>
      <c r="N609" s="84"/>
      <c r="O609" s="85"/>
      <c r="P609" s="86"/>
      <c r="Q609" s="87"/>
      <c r="R609" s="86"/>
      <c r="S609" s="86"/>
      <c r="T609" s="88"/>
      <c r="U609" s="84"/>
      <c r="V609" s="84"/>
      <c r="W609" s="84"/>
      <c r="X609" s="84"/>
    </row>
    <row r="610" spans="12:24" x14ac:dyDescent="0.25">
      <c r="L610" s="84"/>
      <c r="M610" s="83"/>
      <c r="N610" s="84"/>
      <c r="O610" s="85"/>
      <c r="P610" s="86"/>
      <c r="Q610" s="87"/>
      <c r="R610" s="86"/>
      <c r="S610" s="86"/>
      <c r="T610" s="88"/>
      <c r="U610" s="84"/>
      <c r="V610" s="84"/>
      <c r="W610" s="84"/>
      <c r="X610" s="84"/>
    </row>
    <row r="611" spans="12:24" x14ac:dyDescent="0.25">
      <c r="L611" s="84"/>
      <c r="M611" s="83"/>
      <c r="N611" s="84"/>
      <c r="O611" s="85"/>
      <c r="P611" s="86"/>
      <c r="Q611" s="87"/>
      <c r="R611" s="86"/>
      <c r="S611" s="86"/>
      <c r="T611" s="88"/>
      <c r="U611" s="84"/>
      <c r="V611" s="84"/>
      <c r="W611" s="84"/>
      <c r="X611" s="84"/>
    </row>
    <row r="612" spans="12:24" x14ac:dyDescent="0.25">
      <c r="L612" s="84"/>
      <c r="M612" s="83"/>
      <c r="N612" s="84"/>
      <c r="O612" s="85"/>
      <c r="P612" s="86"/>
      <c r="Q612" s="87"/>
      <c r="R612" s="86"/>
      <c r="S612" s="86"/>
      <c r="T612" s="88"/>
      <c r="U612" s="84"/>
      <c r="V612" s="84"/>
      <c r="W612" s="84"/>
      <c r="X612" s="84"/>
    </row>
    <row r="613" spans="12:24" x14ac:dyDescent="0.25">
      <c r="L613" s="84"/>
      <c r="M613" s="83"/>
      <c r="N613" s="84"/>
      <c r="O613" s="85"/>
      <c r="P613" s="86"/>
      <c r="Q613" s="87"/>
      <c r="R613" s="86"/>
      <c r="S613" s="86"/>
      <c r="T613" s="88"/>
      <c r="U613" s="84"/>
      <c r="V613" s="84"/>
      <c r="W613" s="84"/>
      <c r="X613" s="84"/>
    </row>
    <row r="614" spans="12:24" x14ac:dyDescent="0.25">
      <c r="L614" s="84"/>
      <c r="M614" s="83"/>
      <c r="N614" s="84"/>
      <c r="O614" s="85"/>
      <c r="P614" s="86"/>
      <c r="Q614" s="87"/>
      <c r="R614" s="86"/>
      <c r="S614" s="86"/>
      <c r="T614" s="88"/>
      <c r="U614" s="84"/>
      <c r="V614" s="84"/>
      <c r="W614" s="84"/>
      <c r="X614" s="84"/>
    </row>
    <row r="615" spans="12:24" x14ac:dyDescent="0.25">
      <c r="L615" s="84"/>
      <c r="M615" s="83"/>
      <c r="N615" s="84"/>
      <c r="O615" s="85"/>
      <c r="P615" s="86"/>
      <c r="Q615" s="87"/>
      <c r="R615" s="86"/>
      <c r="S615" s="86"/>
      <c r="T615" s="88"/>
      <c r="U615" s="84"/>
      <c r="V615" s="84"/>
      <c r="W615" s="84"/>
      <c r="X615" s="84"/>
    </row>
    <row r="616" spans="12:24" x14ac:dyDescent="0.25">
      <c r="L616" s="84"/>
      <c r="M616" s="83"/>
      <c r="N616" s="84"/>
      <c r="O616" s="85"/>
      <c r="P616" s="86"/>
      <c r="Q616" s="87"/>
      <c r="R616" s="86"/>
      <c r="S616" s="86"/>
      <c r="T616" s="88"/>
      <c r="U616" s="84"/>
      <c r="V616" s="84"/>
      <c r="W616" s="84"/>
      <c r="X616" s="84"/>
    </row>
    <row r="617" spans="12:24" x14ac:dyDescent="0.25">
      <c r="L617" s="84"/>
      <c r="M617" s="83"/>
      <c r="N617" s="84"/>
      <c r="O617" s="85"/>
      <c r="P617" s="86"/>
      <c r="Q617" s="87"/>
      <c r="R617" s="86"/>
      <c r="S617" s="86"/>
      <c r="T617" s="88"/>
      <c r="U617" s="84"/>
      <c r="V617" s="84"/>
      <c r="W617" s="84"/>
      <c r="X617" s="84"/>
    </row>
    <row r="618" spans="12:24" x14ac:dyDescent="0.25">
      <c r="L618" s="84"/>
      <c r="M618" s="83"/>
      <c r="N618" s="84"/>
      <c r="O618" s="85"/>
      <c r="P618" s="86"/>
      <c r="Q618" s="87"/>
      <c r="R618" s="86"/>
      <c r="S618" s="86"/>
      <c r="T618" s="88"/>
      <c r="U618" s="84"/>
      <c r="V618" s="84"/>
      <c r="W618" s="84"/>
      <c r="X618" s="84"/>
    </row>
    <row r="619" spans="12:24" x14ac:dyDescent="0.25">
      <c r="L619" s="84"/>
      <c r="M619" s="83"/>
      <c r="N619" s="84"/>
      <c r="O619" s="85"/>
      <c r="P619" s="86"/>
      <c r="Q619" s="87"/>
      <c r="R619" s="86"/>
      <c r="S619" s="86"/>
      <c r="T619" s="88"/>
      <c r="U619" s="84"/>
      <c r="V619" s="84"/>
      <c r="W619" s="84"/>
      <c r="X619" s="84"/>
    </row>
    <row r="620" spans="12:24" x14ac:dyDescent="0.25">
      <c r="L620" s="84"/>
      <c r="M620" s="83"/>
      <c r="N620" s="84"/>
      <c r="O620" s="85"/>
      <c r="P620" s="86"/>
      <c r="Q620" s="87"/>
      <c r="R620" s="86"/>
      <c r="S620" s="86"/>
      <c r="T620" s="88"/>
      <c r="U620" s="84"/>
      <c r="V620" s="84"/>
      <c r="W620" s="84"/>
      <c r="X620" s="84"/>
    </row>
    <row r="621" spans="12:24" x14ac:dyDescent="0.25">
      <c r="L621" s="84"/>
      <c r="M621" s="83"/>
      <c r="N621" s="84"/>
      <c r="O621" s="85"/>
      <c r="P621" s="86"/>
      <c r="Q621" s="87"/>
      <c r="R621" s="86"/>
      <c r="S621" s="86"/>
      <c r="T621" s="88"/>
      <c r="U621" s="84"/>
      <c r="V621" s="84"/>
      <c r="W621" s="84"/>
      <c r="X621" s="84"/>
    </row>
    <row r="622" spans="12:24" x14ac:dyDescent="0.25">
      <c r="L622" s="84"/>
      <c r="M622" s="83"/>
      <c r="N622" s="84"/>
      <c r="O622" s="85"/>
      <c r="P622" s="86"/>
      <c r="Q622" s="87"/>
      <c r="R622" s="86"/>
      <c r="S622" s="86"/>
      <c r="T622" s="88"/>
      <c r="U622" s="84"/>
      <c r="V622" s="84"/>
      <c r="W622" s="84"/>
      <c r="X622" s="84"/>
    </row>
    <row r="623" spans="12:24" x14ac:dyDescent="0.25">
      <c r="L623" s="84"/>
      <c r="M623" s="83"/>
      <c r="N623" s="84"/>
      <c r="O623" s="85"/>
      <c r="P623" s="86"/>
      <c r="Q623" s="87"/>
      <c r="R623" s="86"/>
      <c r="S623" s="86"/>
      <c r="T623" s="88"/>
      <c r="U623" s="84"/>
      <c r="V623" s="84"/>
      <c r="W623" s="84"/>
      <c r="X623" s="84"/>
    </row>
    <row r="624" spans="12:24" x14ac:dyDescent="0.25">
      <c r="L624" s="84"/>
      <c r="M624" s="83"/>
      <c r="N624" s="84"/>
      <c r="O624" s="85"/>
      <c r="P624" s="86"/>
      <c r="Q624" s="87"/>
      <c r="R624" s="86"/>
      <c r="S624" s="86"/>
      <c r="T624" s="88"/>
      <c r="U624" s="84"/>
      <c r="V624" s="84"/>
      <c r="W624" s="84"/>
      <c r="X624" s="84"/>
    </row>
    <row r="625" spans="12:24" x14ac:dyDescent="0.25">
      <c r="L625" s="84"/>
      <c r="M625" s="83"/>
      <c r="N625" s="84"/>
      <c r="O625" s="85"/>
      <c r="P625" s="86"/>
      <c r="Q625" s="87"/>
      <c r="R625" s="86"/>
      <c r="S625" s="86"/>
      <c r="T625" s="88"/>
      <c r="U625" s="84"/>
      <c r="V625" s="84"/>
      <c r="W625" s="84"/>
      <c r="X625" s="84"/>
    </row>
    <row r="626" spans="12:24" x14ac:dyDescent="0.25">
      <c r="L626" s="84"/>
      <c r="M626" s="83"/>
      <c r="N626" s="84"/>
      <c r="O626" s="85"/>
      <c r="P626" s="86"/>
      <c r="Q626" s="87"/>
      <c r="R626" s="86"/>
      <c r="S626" s="86"/>
      <c r="T626" s="88"/>
      <c r="U626" s="84"/>
      <c r="V626" s="84"/>
      <c r="W626" s="84"/>
      <c r="X626" s="84"/>
    </row>
    <row r="627" spans="12:24" x14ac:dyDescent="0.25">
      <c r="L627" s="84"/>
      <c r="M627" s="83"/>
      <c r="N627" s="84"/>
      <c r="O627" s="85"/>
      <c r="P627" s="86"/>
      <c r="Q627" s="87"/>
      <c r="R627" s="86"/>
      <c r="S627" s="86"/>
      <c r="T627" s="88"/>
      <c r="U627" s="84"/>
      <c r="V627" s="84"/>
      <c r="W627" s="84"/>
      <c r="X627" s="84"/>
    </row>
    <row r="628" spans="12:24" x14ac:dyDescent="0.25">
      <c r="L628" s="84"/>
      <c r="M628" s="83"/>
      <c r="N628" s="84"/>
      <c r="O628" s="85"/>
      <c r="P628" s="86"/>
      <c r="Q628" s="87"/>
      <c r="R628" s="86"/>
      <c r="S628" s="86"/>
      <c r="T628" s="88"/>
      <c r="U628" s="84"/>
      <c r="V628" s="84"/>
      <c r="W628" s="84"/>
      <c r="X628" s="84"/>
    </row>
    <row r="629" spans="12:24" x14ac:dyDescent="0.25">
      <c r="L629" s="84"/>
      <c r="M629" s="83"/>
      <c r="N629" s="84"/>
      <c r="O629" s="85"/>
      <c r="P629" s="86"/>
      <c r="Q629" s="87"/>
      <c r="R629" s="86"/>
      <c r="S629" s="86"/>
      <c r="T629" s="88"/>
      <c r="U629" s="84"/>
      <c r="V629" s="84"/>
      <c r="W629" s="84"/>
      <c r="X629" s="84"/>
    </row>
    <row r="630" spans="12:24" x14ac:dyDescent="0.25">
      <c r="L630" s="84"/>
      <c r="M630" s="83"/>
      <c r="N630" s="84"/>
      <c r="O630" s="85"/>
      <c r="P630" s="86"/>
      <c r="Q630" s="87"/>
      <c r="R630" s="86"/>
      <c r="S630" s="86"/>
      <c r="T630" s="88"/>
      <c r="U630" s="84"/>
      <c r="V630" s="84"/>
      <c r="W630" s="84"/>
      <c r="X630" s="84"/>
    </row>
    <row r="631" spans="12:24" x14ac:dyDescent="0.25">
      <c r="L631" s="84"/>
      <c r="M631" s="83"/>
      <c r="N631" s="84"/>
      <c r="O631" s="85"/>
      <c r="P631" s="86"/>
      <c r="Q631" s="87"/>
      <c r="R631" s="86"/>
      <c r="S631" s="86"/>
      <c r="T631" s="88"/>
      <c r="U631" s="84"/>
      <c r="V631" s="84"/>
      <c r="W631" s="84"/>
      <c r="X631" s="84"/>
    </row>
    <row r="632" spans="12:24" x14ac:dyDescent="0.25">
      <c r="L632" s="84"/>
      <c r="M632" s="83"/>
      <c r="N632" s="84"/>
      <c r="O632" s="85"/>
      <c r="P632" s="86"/>
      <c r="Q632" s="87"/>
      <c r="R632" s="86"/>
      <c r="S632" s="86"/>
      <c r="T632" s="88"/>
      <c r="U632" s="84"/>
      <c r="V632" s="84"/>
      <c r="W632" s="84"/>
      <c r="X632" s="84"/>
    </row>
    <row r="633" spans="12:24" x14ac:dyDescent="0.25">
      <c r="L633" s="84"/>
      <c r="M633" s="83"/>
      <c r="N633" s="84"/>
      <c r="O633" s="85"/>
      <c r="P633" s="86"/>
      <c r="Q633" s="87"/>
      <c r="R633" s="86"/>
      <c r="S633" s="86"/>
      <c r="T633" s="88"/>
      <c r="U633" s="84"/>
      <c r="V633" s="84"/>
      <c r="W633" s="84"/>
      <c r="X633" s="84"/>
    </row>
    <row r="634" spans="12:24" x14ac:dyDescent="0.25">
      <c r="L634" s="84"/>
      <c r="M634" s="83"/>
      <c r="N634" s="84"/>
      <c r="O634" s="85"/>
      <c r="P634" s="86"/>
      <c r="Q634" s="87"/>
      <c r="R634" s="86"/>
      <c r="S634" s="86"/>
      <c r="T634" s="88"/>
      <c r="U634" s="84"/>
      <c r="V634" s="84"/>
      <c r="W634" s="84"/>
      <c r="X634" s="84"/>
    </row>
    <row r="635" spans="12:24" x14ac:dyDescent="0.25">
      <c r="L635" s="84"/>
      <c r="M635" s="83"/>
      <c r="N635" s="84"/>
      <c r="O635" s="85"/>
      <c r="P635" s="86"/>
      <c r="Q635" s="87"/>
      <c r="R635" s="86"/>
      <c r="S635" s="86"/>
      <c r="T635" s="88"/>
      <c r="U635" s="84"/>
      <c r="V635" s="84"/>
      <c r="W635" s="84"/>
      <c r="X635" s="84"/>
    </row>
    <row r="636" spans="12:24" x14ac:dyDescent="0.25">
      <c r="L636" s="84"/>
      <c r="M636" s="83"/>
      <c r="N636" s="84"/>
      <c r="O636" s="85"/>
      <c r="P636" s="86"/>
      <c r="Q636" s="87"/>
      <c r="R636" s="86"/>
      <c r="S636" s="86"/>
      <c r="T636" s="88"/>
      <c r="U636" s="84"/>
      <c r="V636" s="84"/>
      <c r="W636" s="84"/>
      <c r="X636" s="84"/>
    </row>
    <row r="637" spans="12:24" x14ac:dyDescent="0.25">
      <c r="L637" s="84"/>
      <c r="M637" s="83"/>
      <c r="N637" s="84"/>
      <c r="O637" s="85"/>
      <c r="P637" s="86"/>
      <c r="Q637" s="87"/>
      <c r="R637" s="86"/>
      <c r="S637" s="86"/>
      <c r="T637" s="88"/>
      <c r="U637" s="84"/>
      <c r="V637" s="84"/>
      <c r="W637" s="84"/>
      <c r="X637" s="84"/>
    </row>
    <row r="638" spans="12:24" x14ac:dyDescent="0.25">
      <c r="L638" s="84"/>
      <c r="M638" s="83"/>
      <c r="N638" s="84"/>
      <c r="O638" s="85"/>
      <c r="P638" s="86"/>
      <c r="Q638" s="87"/>
      <c r="R638" s="86"/>
      <c r="S638" s="86"/>
      <c r="T638" s="88"/>
      <c r="U638" s="84"/>
      <c r="V638" s="84"/>
      <c r="W638" s="84"/>
      <c r="X638" s="84"/>
    </row>
    <row r="639" spans="12:24" x14ac:dyDescent="0.25">
      <c r="L639" s="84"/>
      <c r="M639" s="83"/>
      <c r="N639" s="84"/>
      <c r="O639" s="85"/>
      <c r="P639" s="86"/>
      <c r="Q639" s="87"/>
      <c r="R639" s="86"/>
      <c r="S639" s="86"/>
      <c r="T639" s="88"/>
      <c r="U639" s="84"/>
      <c r="V639" s="84"/>
      <c r="W639" s="84"/>
      <c r="X639" s="84"/>
    </row>
    <row r="640" spans="12:24" x14ac:dyDescent="0.25">
      <c r="L640" s="84"/>
      <c r="M640" s="83"/>
      <c r="N640" s="84"/>
      <c r="O640" s="85"/>
      <c r="P640" s="86"/>
      <c r="Q640" s="87"/>
      <c r="R640" s="86"/>
      <c r="S640" s="86"/>
      <c r="T640" s="88"/>
      <c r="U640" s="84"/>
      <c r="V640" s="84"/>
      <c r="W640" s="84"/>
      <c r="X640" s="84"/>
    </row>
    <row r="641" spans="12:24" x14ac:dyDescent="0.25">
      <c r="L641" s="84"/>
      <c r="M641" s="83"/>
      <c r="N641" s="84"/>
      <c r="O641" s="85"/>
      <c r="P641" s="86"/>
      <c r="Q641" s="87"/>
      <c r="R641" s="86"/>
      <c r="S641" s="86"/>
      <c r="T641" s="88"/>
      <c r="U641" s="84"/>
      <c r="V641" s="84"/>
      <c r="W641" s="84"/>
      <c r="X641" s="84"/>
    </row>
    <row r="642" spans="12:24" x14ac:dyDescent="0.25">
      <c r="L642" s="84"/>
      <c r="M642" s="83"/>
      <c r="N642" s="84"/>
      <c r="O642" s="85"/>
      <c r="P642" s="86"/>
      <c r="Q642" s="87"/>
      <c r="R642" s="86"/>
      <c r="S642" s="86"/>
      <c r="T642" s="88"/>
      <c r="U642" s="84"/>
      <c r="V642" s="84"/>
      <c r="W642" s="84"/>
      <c r="X642" s="84"/>
    </row>
    <row r="643" spans="12:24" x14ac:dyDescent="0.25">
      <c r="L643" s="84"/>
      <c r="M643" s="83"/>
      <c r="N643" s="84"/>
      <c r="O643" s="85"/>
      <c r="P643" s="86"/>
      <c r="Q643" s="87"/>
      <c r="R643" s="86"/>
      <c r="S643" s="86"/>
      <c r="T643" s="88"/>
      <c r="U643" s="84"/>
      <c r="V643" s="84"/>
      <c r="W643" s="84"/>
      <c r="X643" s="84"/>
    </row>
    <row r="644" spans="12:24" x14ac:dyDescent="0.25">
      <c r="L644" s="84"/>
      <c r="M644" s="83"/>
      <c r="N644" s="84"/>
      <c r="O644" s="85"/>
      <c r="P644" s="86"/>
      <c r="Q644" s="87"/>
      <c r="R644" s="86"/>
      <c r="S644" s="86"/>
      <c r="T644" s="88"/>
      <c r="U644" s="84"/>
      <c r="V644" s="84"/>
      <c r="W644" s="84"/>
      <c r="X644" s="84"/>
    </row>
    <row r="645" spans="12:24" x14ac:dyDescent="0.25">
      <c r="L645" s="84"/>
      <c r="M645" s="83"/>
      <c r="N645" s="84"/>
      <c r="O645" s="85"/>
      <c r="P645" s="86"/>
      <c r="Q645" s="87"/>
      <c r="R645" s="86"/>
      <c r="S645" s="86"/>
      <c r="T645" s="88"/>
      <c r="U645" s="84"/>
      <c r="V645" s="84"/>
      <c r="W645" s="84"/>
      <c r="X645" s="84"/>
    </row>
    <row r="646" spans="12:24" x14ac:dyDescent="0.25">
      <c r="L646" s="84"/>
      <c r="M646" s="83"/>
      <c r="N646" s="84"/>
      <c r="O646" s="85"/>
      <c r="P646" s="86"/>
      <c r="Q646" s="87"/>
      <c r="R646" s="86"/>
      <c r="S646" s="86"/>
      <c r="T646" s="88"/>
      <c r="U646" s="84"/>
      <c r="V646" s="84"/>
      <c r="W646" s="84"/>
      <c r="X646" s="84"/>
    </row>
    <row r="647" spans="12:24" x14ac:dyDescent="0.25">
      <c r="L647" s="84"/>
      <c r="M647" s="83"/>
      <c r="N647" s="84"/>
      <c r="O647" s="85"/>
      <c r="P647" s="86"/>
      <c r="Q647" s="87"/>
      <c r="R647" s="86"/>
      <c r="S647" s="86"/>
      <c r="T647" s="88"/>
      <c r="U647" s="84"/>
      <c r="V647" s="84"/>
      <c r="W647" s="84"/>
      <c r="X647" s="84"/>
    </row>
    <row r="648" spans="12:24" x14ac:dyDescent="0.25">
      <c r="L648" s="84"/>
      <c r="M648" s="83"/>
      <c r="N648" s="84"/>
      <c r="O648" s="85"/>
      <c r="P648" s="86"/>
      <c r="Q648" s="87"/>
      <c r="R648" s="86"/>
      <c r="S648" s="86"/>
      <c r="T648" s="88"/>
      <c r="U648" s="84"/>
      <c r="V648" s="84"/>
      <c r="W648" s="84"/>
      <c r="X648" s="84"/>
    </row>
    <row r="649" spans="12:24" x14ac:dyDescent="0.25">
      <c r="L649" s="84"/>
      <c r="M649" s="83"/>
      <c r="N649" s="84"/>
      <c r="O649" s="85"/>
      <c r="P649" s="86"/>
      <c r="Q649" s="87"/>
      <c r="R649" s="86"/>
      <c r="S649" s="86"/>
      <c r="T649" s="88"/>
      <c r="U649" s="84"/>
      <c r="V649" s="84"/>
      <c r="W649" s="84"/>
      <c r="X649" s="84"/>
    </row>
    <row r="650" spans="12:24" x14ac:dyDescent="0.25">
      <c r="L650" s="84"/>
      <c r="M650" s="83"/>
      <c r="N650" s="84"/>
      <c r="O650" s="85"/>
      <c r="P650" s="86"/>
      <c r="Q650" s="87"/>
      <c r="R650" s="86"/>
      <c r="S650" s="86"/>
      <c r="T650" s="88"/>
      <c r="U650" s="84"/>
      <c r="V650" s="84"/>
      <c r="W650" s="84"/>
      <c r="X650" s="84"/>
    </row>
    <row r="651" spans="12:24" x14ac:dyDescent="0.25">
      <c r="L651" s="84"/>
      <c r="M651" s="83"/>
      <c r="N651" s="84"/>
      <c r="O651" s="85"/>
      <c r="P651" s="86"/>
      <c r="Q651" s="87"/>
      <c r="R651" s="86"/>
      <c r="S651" s="86"/>
      <c r="T651" s="88"/>
      <c r="U651" s="84"/>
      <c r="V651" s="84"/>
      <c r="W651" s="84"/>
      <c r="X651" s="84"/>
    </row>
    <row r="652" spans="12:24" x14ac:dyDescent="0.25">
      <c r="L652" s="84"/>
      <c r="M652" s="83"/>
      <c r="N652" s="84"/>
      <c r="O652" s="85"/>
      <c r="P652" s="86"/>
      <c r="Q652" s="87"/>
      <c r="R652" s="86"/>
      <c r="S652" s="86"/>
      <c r="T652" s="88"/>
      <c r="U652" s="84"/>
      <c r="V652" s="84"/>
      <c r="W652" s="84"/>
      <c r="X652" s="84"/>
    </row>
    <row r="653" spans="12:24" x14ac:dyDescent="0.25">
      <c r="L653" s="84"/>
      <c r="M653" s="83"/>
      <c r="N653" s="84"/>
      <c r="O653" s="85"/>
      <c r="P653" s="86"/>
      <c r="Q653" s="87"/>
      <c r="R653" s="86"/>
      <c r="S653" s="86"/>
      <c r="T653" s="88"/>
      <c r="U653" s="84"/>
      <c r="V653" s="84"/>
      <c r="W653" s="84"/>
      <c r="X653" s="84"/>
    </row>
    <row r="654" spans="12:24" x14ac:dyDescent="0.25">
      <c r="L654" s="84"/>
      <c r="M654" s="83"/>
      <c r="N654" s="84"/>
      <c r="O654" s="85"/>
      <c r="P654" s="86"/>
      <c r="Q654" s="87"/>
      <c r="R654" s="86"/>
      <c r="S654" s="86"/>
      <c r="T654" s="88"/>
      <c r="U654" s="84"/>
      <c r="V654" s="84"/>
      <c r="W654" s="84"/>
      <c r="X654" s="84"/>
    </row>
    <row r="655" spans="12:24" x14ac:dyDescent="0.25">
      <c r="L655" s="84"/>
      <c r="M655" s="83"/>
      <c r="N655" s="84"/>
      <c r="O655" s="85"/>
      <c r="P655" s="86"/>
      <c r="Q655" s="87"/>
      <c r="R655" s="86"/>
      <c r="S655" s="86"/>
      <c r="T655" s="88"/>
      <c r="U655" s="84"/>
      <c r="V655" s="84"/>
      <c r="W655" s="84"/>
      <c r="X655" s="84"/>
    </row>
    <row r="656" spans="12:24" x14ac:dyDescent="0.25">
      <c r="L656" s="84"/>
      <c r="M656" s="83"/>
      <c r="N656" s="84"/>
      <c r="O656" s="85"/>
      <c r="P656" s="86"/>
      <c r="Q656" s="87"/>
      <c r="R656" s="86"/>
      <c r="S656" s="86"/>
      <c r="T656" s="88"/>
      <c r="U656" s="84"/>
      <c r="V656" s="84"/>
      <c r="W656" s="84"/>
      <c r="X656" s="84"/>
    </row>
    <row r="657" spans="12:24" x14ac:dyDescent="0.25">
      <c r="L657" s="84"/>
      <c r="M657" s="83"/>
      <c r="N657" s="84"/>
      <c r="O657" s="85"/>
      <c r="P657" s="86"/>
      <c r="Q657" s="87"/>
      <c r="R657" s="86"/>
      <c r="S657" s="86"/>
      <c r="T657" s="88"/>
      <c r="U657" s="84"/>
      <c r="V657" s="84"/>
      <c r="W657" s="84"/>
      <c r="X657" s="84"/>
    </row>
    <row r="658" spans="12:24" x14ac:dyDescent="0.25">
      <c r="L658" s="84"/>
      <c r="M658" s="83"/>
      <c r="N658" s="84"/>
      <c r="O658" s="85"/>
      <c r="P658" s="86"/>
      <c r="Q658" s="87"/>
      <c r="R658" s="86"/>
      <c r="S658" s="86"/>
      <c r="T658" s="88"/>
      <c r="U658" s="84"/>
      <c r="V658" s="84"/>
      <c r="W658" s="84"/>
      <c r="X658" s="84"/>
    </row>
    <row r="659" spans="12:24" x14ac:dyDescent="0.25">
      <c r="L659" s="84"/>
      <c r="M659" s="83"/>
      <c r="N659" s="84"/>
      <c r="O659" s="85"/>
      <c r="P659" s="86"/>
      <c r="Q659" s="87"/>
      <c r="R659" s="86"/>
      <c r="S659" s="86"/>
      <c r="T659" s="88"/>
      <c r="U659" s="84"/>
      <c r="V659" s="84"/>
      <c r="W659" s="84"/>
      <c r="X659" s="84"/>
    </row>
    <row r="660" spans="12:24" x14ac:dyDescent="0.25">
      <c r="L660" s="84"/>
      <c r="M660" s="83"/>
      <c r="N660" s="84"/>
      <c r="O660" s="85"/>
      <c r="P660" s="86"/>
      <c r="Q660" s="87"/>
      <c r="R660" s="86"/>
      <c r="S660" s="86"/>
      <c r="T660" s="88"/>
      <c r="U660" s="84"/>
      <c r="V660" s="84"/>
      <c r="W660" s="84"/>
      <c r="X660" s="84"/>
    </row>
    <row r="661" spans="12:24" x14ac:dyDescent="0.25">
      <c r="L661" s="84"/>
      <c r="M661" s="83"/>
      <c r="N661" s="84"/>
      <c r="O661" s="85"/>
      <c r="P661" s="86"/>
      <c r="Q661" s="87"/>
      <c r="R661" s="86"/>
      <c r="S661" s="86"/>
      <c r="T661" s="88"/>
      <c r="U661" s="84"/>
      <c r="V661" s="84"/>
      <c r="W661" s="84"/>
      <c r="X661" s="84"/>
    </row>
    <row r="662" spans="12:24" x14ac:dyDescent="0.25">
      <c r="L662" s="84"/>
      <c r="M662" s="83"/>
      <c r="N662" s="84"/>
      <c r="O662" s="85"/>
      <c r="P662" s="86"/>
      <c r="Q662" s="87"/>
      <c r="R662" s="86"/>
      <c r="S662" s="86"/>
      <c r="T662" s="88"/>
      <c r="U662" s="84"/>
      <c r="V662" s="84"/>
      <c r="W662" s="84"/>
      <c r="X662" s="84"/>
    </row>
    <row r="663" spans="12:24" x14ac:dyDescent="0.25">
      <c r="L663" s="84"/>
      <c r="M663" s="83"/>
      <c r="N663" s="84"/>
      <c r="O663" s="85"/>
      <c r="P663" s="86"/>
      <c r="Q663" s="87"/>
      <c r="R663" s="86"/>
      <c r="S663" s="86"/>
      <c r="T663" s="88"/>
      <c r="U663" s="84"/>
      <c r="V663" s="84"/>
      <c r="W663" s="84"/>
      <c r="X663" s="84"/>
    </row>
    <row r="664" spans="12:24" x14ac:dyDescent="0.25">
      <c r="L664" s="84"/>
      <c r="M664" s="83"/>
      <c r="N664" s="84"/>
      <c r="O664" s="85"/>
      <c r="P664" s="86"/>
      <c r="Q664" s="87"/>
      <c r="R664" s="86"/>
      <c r="S664" s="86"/>
      <c r="T664" s="88"/>
      <c r="U664" s="84"/>
      <c r="V664" s="84"/>
      <c r="W664" s="84"/>
      <c r="X664" s="84"/>
    </row>
    <row r="665" spans="12:24" x14ac:dyDescent="0.25">
      <c r="L665" s="84"/>
      <c r="M665" s="83"/>
      <c r="N665" s="84"/>
      <c r="O665" s="85"/>
      <c r="P665" s="86"/>
      <c r="Q665" s="87"/>
      <c r="R665" s="86"/>
      <c r="S665" s="86"/>
      <c r="T665" s="88"/>
      <c r="U665" s="84"/>
      <c r="V665" s="84"/>
      <c r="W665" s="84"/>
      <c r="X665" s="84"/>
    </row>
    <row r="666" spans="12:24" x14ac:dyDescent="0.25">
      <c r="L666" s="84"/>
      <c r="M666" s="83"/>
      <c r="N666" s="84"/>
      <c r="O666" s="85"/>
      <c r="P666" s="86"/>
      <c r="Q666" s="87"/>
      <c r="R666" s="86"/>
      <c r="S666" s="86"/>
      <c r="T666" s="88"/>
      <c r="U666" s="84"/>
      <c r="V666" s="84"/>
      <c r="W666" s="84"/>
      <c r="X666" s="84"/>
    </row>
    <row r="667" spans="12:24" x14ac:dyDescent="0.25">
      <c r="L667" s="84"/>
      <c r="M667" s="83"/>
      <c r="N667" s="84"/>
      <c r="O667" s="85"/>
      <c r="P667" s="86"/>
      <c r="Q667" s="87"/>
      <c r="R667" s="86"/>
      <c r="S667" s="86"/>
      <c r="T667" s="88"/>
      <c r="U667" s="84"/>
      <c r="V667" s="84"/>
      <c r="W667" s="84"/>
      <c r="X667" s="84"/>
    </row>
    <row r="668" spans="12:24" x14ac:dyDescent="0.25">
      <c r="L668" s="84"/>
      <c r="M668" s="83"/>
      <c r="N668" s="84"/>
      <c r="O668" s="85"/>
      <c r="P668" s="86"/>
      <c r="Q668" s="87"/>
      <c r="R668" s="86"/>
      <c r="S668" s="86"/>
      <c r="T668" s="88"/>
      <c r="U668" s="84"/>
      <c r="V668" s="84"/>
      <c r="W668" s="84"/>
      <c r="X668" s="84"/>
    </row>
    <row r="669" spans="12:24" x14ac:dyDescent="0.25">
      <c r="L669" s="84"/>
      <c r="M669" s="83"/>
      <c r="N669" s="84"/>
      <c r="O669" s="85"/>
      <c r="P669" s="86"/>
      <c r="Q669" s="87"/>
      <c r="R669" s="86"/>
      <c r="S669" s="86"/>
      <c r="T669" s="88"/>
      <c r="U669" s="84"/>
      <c r="V669" s="84"/>
      <c r="W669" s="84"/>
      <c r="X669" s="84"/>
    </row>
    <row r="670" spans="12:24" x14ac:dyDescent="0.25">
      <c r="L670" s="84"/>
      <c r="M670" s="83"/>
      <c r="N670" s="84"/>
      <c r="O670" s="85"/>
      <c r="P670" s="86"/>
      <c r="Q670" s="87"/>
      <c r="R670" s="86"/>
      <c r="S670" s="86"/>
      <c r="T670" s="88"/>
      <c r="U670" s="84"/>
      <c r="V670" s="84"/>
      <c r="W670" s="84"/>
      <c r="X670" s="84"/>
    </row>
    <row r="671" spans="12:24" x14ac:dyDescent="0.25">
      <c r="L671" s="84"/>
      <c r="M671" s="83"/>
      <c r="N671" s="84"/>
      <c r="O671" s="85"/>
      <c r="P671" s="86"/>
      <c r="Q671" s="87"/>
      <c r="R671" s="86"/>
      <c r="S671" s="86"/>
      <c r="T671" s="88"/>
      <c r="U671" s="84"/>
      <c r="V671" s="84"/>
      <c r="W671" s="84"/>
      <c r="X671" s="84"/>
    </row>
    <row r="672" spans="12:24" x14ac:dyDescent="0.25">
      <c r="L672" s="84"/>
      <c r="M672" s="83"/>
      <c r="N672" s="84"/>
      <c r="O672" s="85"/>
      <c r="P672" s="86"/>
      <c r="Q672" s="87"/>
      <c r="R672" s="86"/>
      <c r="S672" s="86"/>
      <c r="T672" s="88"/>
      <c r="U672" s="84"/>
      <c r="V672" s="84"/>
      <c r="W672" s="84"/>
      <c r="X672" s="84"/>
    </row>
    <row r="673" spans="12:24" x14ac:dyDescent="0.25">
      <c r="L673" s="84"/>
      <c r="M673" s="83"/>
      <c r="N673" s="84"/>
      <c r="O673" s="85"/>
      <c r="P673" s="86"/>
      <c r="Q673" s="87"/>
      <c r="R673" s="86"/>
      <c r="S673" s="86"/>
      <c r="T673" s="88"/>
      <c r="U673" s="84"/>
      <c r="V673" s="84"/>
      <c r="W673" s="84"/>
      <c r="X673" s="84"/>
    </row>
    <row r="674" spans="12:24" x14ac:dyDescent="0.25">
      <c r="L674" s="84"/>
      <c r="M674" s="83"/>
      <c r="N674" s="84"/>
      <c r="O674" s="85"/>
      <c r="P674" s="86"/>
      <c r="Q674" s="87"/>
      <c r="R674" s="86"/>
      <c r="S674" s="86"/>
      <c r="T674" s="88"/>
      <c r="U674" s="84"/>
      <c r="V674" s="84"/>
      <c r="W674" s="84"/>
      <c r="X674" s="84"/>
    </row>
    <row r="675" spans="12:24" x14ac:dyDescent="0.25">
      <c r="L675" s="84"/>
      <c r="M675" s="83"/>
      <c r="N675" s="84"/>
      <c r="O675" s="85"/>
      <c r="P675" s="86"/>
      <c r="Q675" s="87"/>
      <c r="R675" s="86"/>
      <c r="S675" s="86"/>
      <c r="T675" s="88"/>
      <c r="U675" s="84"/>
      <c r="V675" s="84"/>
      <c r="W675" s="84"/>
      <c r="X675" s="84"/>
    </row>
    <row r="676" spans="12:24" x14ac:dyDescent="0.25">
      <c r="L676" s="84"/>
      <c r="M676" s="83"/>
      <c r="N676" s="84"/>
      <c r="O676" s="85"/>
      <c r="P676" s="86"/>
      <c r="Q676" s="87"/>
      <c r="R676" s="86"/>
      <c r="S676" s="86"/>
      <c r="T676" s="88"/>
      <c r="U676" s="84"/>
      <c r="V676" s="84"/>
      <c r="W676" s="84"/>
      <c r="X676" s="84"/>
    </row>
    <row r="677" spans="12:24" x14ac:dyDescent="0.25">
      <c r="L677" s="84"/>
      <c r="M677" s="83"/>
      <c r="N677" s="84"/>
      <c r="O677" s="85"/>
      <c r="P677" s="86"/>
      <c r="Q677" s="87"/>
      <c r="R677" s="86"/>
      <c r="S677" s="86"/>
      <c r="T677" s="88"/>
      <c r="U677" s="84"/>
      <c r="V677" s="84"/>
      <c r="W677" s="84"/>
      <c r="X677" s="84"/>
    </row>
    <row r="678" spans="12:24" x14ac:dyDescent="0.25">
      <c r="L678" s="84"/>
      <c r="M678" s="83"/>
      <c r="N678" s="84"/>
      <c r="O678" s="85"/>
      <c r="P678" s="86"/>
      <c r="Q678" s="87"/>
      <c r="R678" s="86"/>
      <c r="S678" s="86"/>
      <c r="T678" s="88"/>
      <c r="U678" s="84"/>
      <c r="V678" s="84"/>
      <c r="W678" s="84"/>
      <c r="X678" s="84"/>
    </row>
    <row r="679" spans="12:24" x14ac:dyDescent="0.25">
      <c r="L679" s="84"/>
      <c r="M679" s="83"/>
      <c r="N679" s="84"/>
      <c r="O679" s="85"/>
      <c r="P679" s="86"/>
      <c r="Q679" s="87"/>
      <c r="R679" s="86"/>
      <c r="S679" s="86"/>
      <c r="T679" s="88"/>
      <c r="U679" s="84"/>
      <c r="V679" s="84"/>
      <c r="W679" s="84"/>
      <c r="X679" s="84"/>
    </row>
    <row r="680" spans="12:24" x14ac:dyDescent="0.25">
      <c r="L680" s="84"/>
      <c r="M680" s="83"/>
      <c r="N680" s="84"/>
      <c r="O680" s="85"/>
      <c r="P680" s="86"/>
      <c r="Q680" s="87"/>
      <c r="R680" s="86"/>
      <c r="S680" s="86"/>
      <c r="T680" s="88"/>
      <c r="U680" s="84"/>
      <c r="V680" s="84"/>
      <c r="W680" s="84"/>
      <c r="X680" s="84"/>
    </row>
    <row r="681" spans="12:24" x14ac:dyDescent="0.25">
      <c r="L681" s="84"/>
      <c r="M681" s="83"/>
      <c r="N681" s="84"/>
      <c r="O681" s="85"/>
      <c r="P681" s="86"/>
      <c r="Q681" s="87"/>
      <c r="R681" s="86"/>
      <c r="S681" s="86"/>
      <c r="T681" s="88"/>
      <c r="U681" s="84"/>
      <c r="V681" s="84"/>
      <c r="W681" s="84"/>
      <c r="X681" s="84"/>
    </row>
    <row r="682" spans="12:24" x14ac:dyDescent="0.25">
      <c r="L682" s="84"/>
      <c r="M682" s="83"/>
      <c r="N682" s="84"/>
      <c r="O682" s="85"/>
      <c r="P682" s="86"/>
      <c r="Q682" s="87"/>
      <c r="R682" s="86"/>
      <c r="S682" s="86"/>
      <c r="T682" s="88"/>
      <c r="U682" s="84"/>
      <c r="V682" s="84"/>
      <c r="W682" s="84"/>
      <c r="X682" s="84"/>
    </row>
    <row r="683" spans="12:24" x14ac:dyDescent="0.25">
      <c r="L683" s="84"/>
      <c r="M683" s="83"/>
      <c r="N683" s="84"/>
      <c r="O683" s="85"/>
      <c r="P683" s="86"/>
      <c r="Q683" s="87"/>
      <c r="R683" s="86"/>
      <c r="S683" s="86"/>
      <c r="T683" s="88"/>
      <c r="U683" s="84"/>
      <c r="V683" s="84"/>
      <c r="W683" s="84"/>
      <c r="X683" s="84"/>
    </row>
    <row r="684" spans="12:24" x14ac:dyDescent="0.25">
      <c r="L684" s="84"/>
      <c r="M684" s="83"/>
      <c r="N684" s="84"/>
      <c r="O684" s="85"/>
      <c r="P684" s="86"/>
      <c r="Q684" s="87"/>
      <c r="R684" s="86"/>
      <c r="S684" s="86"/>
      <c r="T684" s="88"/>
      <c r="U684" s="84"/>
      <c r="V684" s="84"/>
      <c r="W684" s="84"/>
      <c r="X684" s="84"/>
    </row>
    <row r="685" spans="12:24" x14ac:dyDescent="0.25">
      <c r="L685" s="84"/>
      <c r="M685" s="83"/>
      <c r="N685" s="84"/>
      <c r="O685" s="85"/>
      <c r="P685" s="86"/>
      <c r="Q685" s="87"/>
      <c r="R685" s="86"/>
      <c r="S685" s="86"/>
      <c r="T685" s="88"/>
      <c r="U685" s="84"/>
      <c r="V685" s="84"/>
      <c r="W685" s="84"/>
      <c r="X685" s="84"/>
    </row>
    <row r="686" spans="12:24" x14ac:dyDescent="0.25">
      <c r="L686" s="84"/>
      <c r="M686" s="83"/>
      <c r="N686" s="84"/>
      <c r="O686" s="85"/>
      <c r="P686" s="86"/>
      <c r="Q686" s="87"/>
      <c r="R686" s="86"/>
      <c r="S686" s="86"/>
      <c r="T686" s="88"/>
      <c r="U686" s="84"/>
      <c r="V686" s="84"/>
      <c r="W686" s="84"/>
      <c r="X686" s="84"/>
    </row>
    <row r="687" spans="12:24" x14ac:dyDescent="0.25">
      <c r="L687" s="84"/>
      <c r="M687" s="83"/>
      <c r="N687" s="84"/>
      <c r="O687" s="85"/>
      <c r="P687" s="86"/>
      <c r="Q687" s="87"/>
      <c r="R687" s="86"/>
      <c r="S687" s="86"/>
      <c r="T687" s="88"/>
      <c r="U687" s="84"/>
      <c r="V687" s="84"/>
      <c r="W687" s="84"/>
      <c r="X687" s="84"/>
    </row>
    <row r="688" spans="12:24" x14ac:dyDescent="0.25">
      <c r="L688" s="84"/>
      <c r="M688" s="83"/>
      <c r="N688" s="84"/>
      <c r="O688" s="85"/>
      <c r="P688" s="86"/>
      <c r="Q688" s="87"/>
      <c r="R688" s="86"/>
      <c r="S688" s="86"/>
      <c r="T688" s="88"/>
      <c r="U688" s="84"/>
      <c r="V688" s="84"/>
      <c r="W688" s="84"/>
      <c r="X688" s="84"/>
    </row>
    <row r="689" spans="12:24" x14ac:dyDescent="0.25">
      <c r="L689" s="84"/>
      <c r="M689" s="83"/>
      <c r="N689" s="84"/>
      <c r="O689" s="85"/>
      <c r="P689" s="86"/>
      <c r="Q689" s="87"/>
      <c r="R689" s="86"/>
      <c r="S689" s="86"/>
      <c r="T689" s="88"/>
      <c r="U689" s="84"/>
      <c r="V689" s="84"/>
      <c r="W689" s="84"/>
      <c r="X689" s="84"/>
    </row>
    <row r="690" spans="12:24" x14ac:dyDescent="0.25">
      <c r="L690" s="84"/>
      <c r="M690" s="83"/>
      <c r="N690" s="84"/>
      <c r="O690" s="85"/>
      <c r="P690" s="86"/>
      <c r="Q690" s="87"/>
      <c r="R690" s="86"/>
      <c r="S690" s="86"/>
      <c r="T690" s="88"/>
      <c r="U690" s="84"/>
      <c r="V690" s="84"/>
      <c r="W690" s="84"/>
      <c r="X690" s="84"/>
    </row>
    <row r="691" spans="12:24" x14ac:dyDescent="0.25">
      <c r="L691" s="84"/>
      <c r="M691" s="83"/>
      <c r="N691" s="84"/>
      <c r="O691" s="85"/>
      <c r="P691" s="86"/>
      <c r="Q691" s="87"/>
      <c r="R691" s="86"/>
      <c r="S691" s="86"/>
      <c r="T691" s="88"/>
      <c r="U691" s="84"/>
      <c r="V691" s="84"/>
      <c r="W691" s="84"/>
      <c r="X691" s="84"/>
    </row>
    <row r="692" spans="12:24" x14ac:dyDescent="0.25">
      <c r="L692" s="84"/>
      <c r="M692" s="83"/>
      <c r="N692" s="84"/>
      <c r="O692" s="85"/>
      <c r="P692" s="86"/>
      <c r="Q692" s="87"/>
      <c r="R692" s="86"/>
      <c r="S692" s="86"/>
      <c r="T692" s="88"/>
      <c r="U692" s="84"/>
      <c r="V692" s="84"/>
      <c r="W692" s="84"/>
      <c r="X692" s="84"/>
    </row>
    <row r="693" spans="12:24" x14ac:dyDescent="0.25">
      <c r="L693" s="84"/>
      <c r="M693" s="83"/>
      <c r="N693" s="84"/>
      <c r="O693" s="85"/>
      <c r="P693" s="86"/>
      <c r="Q693" s="87"/>
      <c r="R693" s="86"/>
      <c r="S693" s="86"/>
      <c r="T693" s="88"/>
      <c r="U693" s="84"/>
      <c r="V693" s="84"/>
      <c r="W693" s="84"/>
      <c r="X693" s="84"/>
    </row>
    <row r="694" spans="12:24" x14ac:dyDescent="0.25">
      <c r="L694" s="84"/>
      <c r="M694" s="83"/>
      <c r="N694" s="84"/>
      <c r="O694" s="85"/>
      <c r="P694" s="86"/>
      <c r="Q694" s="87"/>
      <c r="R694" s="86"/>
      <c r="S694" s="86"/>
      <c r="T694" s="88"/>
      <c r="U694" s="84"/>
      <c r="V694" s="84"/>
      <c r="W694" s="84"/>
      <c r="X694" s="84"/>
    </row>
    <row r="695" spans="12:24" x14ac:dyDescent="0.25">
      <c r="L695" s="84"/>
      <c r="M695" s="83"/>
      <c r="N695" s="84"/>
      <c r="O695" s="85"/>
      <c r="P695" s="86"/>
      <c r="Q695" s="87"/>
      <c r="R695" s="86"/>
      <c r="S695" s="86"/>
      <c r="T695" s="88"/>
      <c r="U695" s="84"/>
      <c r="V695" s="84"/>
      <c r="W695" s="84"/>
      <c r="X695" s="84"/>
    </row>
    <row r="696" spans="12:24" x14ac:dyDescent="0.25">
      <c r="L696" s="84"/>
      <c r="M696" s="83"/>
      <c r="N696" s="84"/>
      <c r="O696" s="85"/>
      <c r="P696" s="86"/>
      <c r="Q696" s="87"/>
      <c r="R696" s="86"/>
      <c r="S696" s="86"/>
      <c r="T696" s="88"/>
      <c r="U696" s="84"/>
      <c r="V696" s="84"/>
      <c r="W696" s="84"/>
      <c r="X696" s="84"/>
    </row>
    <row r="697" spans="12:24" x14ac:dyDescent="0.25">
      <c r="L697" s="84"/>
      <c r="M697" s="83"/>
      <c r="N697" s="84"/>
      <c r="O697" s="85"/>
      <c r="P697" s="86"/>
      <c r="Q697" s="87"/>
      <c r="R697" s="86"/>
      <c r="S697" s="86"/>
      <c r="T697" s="88"/>
      <c r="U697" s="84"/>
      <c r="V697" s="84"/>
      <c r="W697" s="84"/>
      <c r="X697" s="84"/>
    </row>
    <row r="698" spans="12:24" x14ac:dyDescent="0.25">
      <c r="L698" s="84"/>
      <c r="M698" s="83"/>
      <c r="N698" s="84"/>
      <c r="O698" s="85"/>
      <c r="P698" s="86"/>
      <c r="Q698" s="87"/>
      <c r="R698" s="86"/>
      <c r="S698" s="86"/>
      <c r="T698" s="88"/>
      <c r="U698" s="84"/>
      <c r="V698" s="84"/>
      <c r="W698" s="84"/>
      <c r="X698" s="84"/>
    </row>
    <row r="699" spans="12:24" x14ac:dyDescent="0.25">
      <c r="L699" s="84"/>
      <c r="M699" s="83"/>
      <c r="N699" s="84"/>
      <c r="O699" s="85"/>
      <c r="P699" s="86"/>
      <c r="Q699" s="87"/>
      <c r="R699" s="86"/>
      <c r="S699" s="86"/>
      <c r="T699" s="88"/>
      <c r="U699" s="84"/>
      <c r="V699" s="84"/>
      <c r="W699" s="84"/>
      <c r="X699" s="84"/>
    </row>
    <row r="700" spans="12:24" x14ac:dyDescent="0.25">
      <c r="L700" s="84"/>
      <c r="M700" s="83"/>
      <c r="N700" s="84"/>
      <c r="O700" s="85"/>
      <c r="P700" s="86"/>
      <c r="Q700" s="87"/>
      <c r="R700" s="86"/>
      <c r="S700" s="86"/>
      <c r="T700" s="88"/>
      <c r="U700" s="84"/>
      <c r="V700" s="84"/>
      <c r="W700" s="84"/>
      <c r="X700" s="84"/>
    </row>
    <row r="701" spans="12:24" x14ac:dyDescent="0.25">
      <c r="L701" s="84"/>
      <c r="M701" s="83"/>
      <c r="N701" s="84"/>
      <c r="O701" s="85"/>
      <c r="P701" s="86"/>
      <c r="Q701" s="87"/>
      <c r="R701" s="86"/>
      <c r="S701" s="86"/>
      <c r="T701" s="88"/>
      <c r="U701" s="84"/>
      <c r="V701" s="84"/>
      <c r="W701" s="84"/>
      <c r="X701" s="84"/>
    </row>
    <row r="702" spans="12:24" x14ac:dyDescent="0.25">
      <c r="L702" s="84"/>
      <c r="M702" s="83"/>
      <c r="N702" s="84"/>
      <c r="O702" s="85"/>
      <c r="P702" s="86"/>
      <c r="Q702" s="87"/>
      <c r="R702" s="86"/>
      <c r="S702" s="86"/>
      <c r="T702" s="88"/>
      <c r="U702" s="84"/>
      <c r="V702" s="84"/>
      <c r="W702" s="84"/>
      <c r="X702" s="84"/>
    </row>
    <row r="703" spans="12:24" x14ac:dyDescent="0.25">
      <c r="L703" s="84"/>
      <c r="M703" s="83"/>
      <c r="N703" s="84"/>
      <c r="O703" s="85"/>
      <c r="P703" s="86"/>
      <c r="Q703" s="87"/>
      <c r="R703" s="86"/>
      <c r="S703" s="86"/>
      <c r="T703" s="88"/>
      <c r="U703" s="84"/>
      <c r="V703" s="84"/>
      <c r="W703" s="84"/>
      <c r="X703" s="84"/>
    </row>
    <row r="704" spans="12:24" x14ac:dyDescent="0.25">
      <c r="L704" s="84"/>
      <c r="M704" s="83"/>
      <c r="N704" s="84"/>
      <c r="O704" s="85"/>
      <c r="P704" s="86"/>
      <c r="Q704" s="87"/>
      <c r="R704" s="86"/>
      <c r="S704" s="86"/>
      <c r="T704" s="88"/>
      <c r="U704" s="84"/>
      <c r="V704" s="84"/>
      <c r="W704" s="84"/>
      <c r="X704" s="84"/>
    </row>
    <row r="705" spans="12:24" x14ac:dyDescent="0.25">
      <c r="L705" s="84"/>
      <c r="M705" s="83"/>
      <c r="N705" s="84"/>
      <c r="O705" s="85"/>
      <c r="P705" s="86"/>
      <c r="Q705" s="87"/>
      <c r="R705" s="86"/>
      <c r="S705" s="86"/>
      <c r="T705" s="88"/>
      <c r="U705" s="84"/>
      <c r="V705" s="84"/>
      <c r="W705" s="84"/>
      <c r="X705" s="84"/>
    </row>
    <row r="706" spans="12:24" x14ac:dyDescent="0.25">
      <c r="L706" s="84"/>
      <c r="M706" s="83"/>
      <c r="N706" s="84"/>
      <c r="O706" s="85"/>
      <c r="P706" s="86"/>
      <c r="Q706" s="87"/>
      <c r="R706" s="86"/>
      <c r="S706" s="86"/>
      <c r="T706" s="88"/>
      <c r="U706" s="84"/>
      <c r="V706" s="84"/>
      <c r="W706" s="84"/>
      <c r="X706" s="84"/>
    </row>
    <row r="707" spans="12:24" x14ac:dyDescent="0.25">
      <c r="L707" s="84"/>
      <c r="M707" s="83"/>
      <c r="N707" s="84"/>
      <c r="O707" s="85"/>
      <c r="P707" s="86"/>
      <c r="Q707" s="87"/>
      <c r="R707" s="86"/>
      <c r="S707" s="86"/>
      <c r="T707" s="88"/>
      <c r="U707" s="84"/>
      <c r="V707" s="84"/>
      <c r="W707" s="84"/>
      <c r="X707" s="84"/>
    </row>
    <row r="708" spans="12:24" x14ac:dyDescent="0.25">
      <c r="L708" s="84"/>
      <c r="M708" s="83"/>
      <c r="N708" s="84"/>
      <c r="O708" s="85"/>
      <c r="P708" s="86"/>
      <c r="Q708" s="87"/>
      <c r="R708" s="86"/>
      <c r="S708" s="86"/>
      <c r="T708" s="88"/>
      <c r="U708" s="84"/>
      <c r="V708" s="84"/>
      <c r="W708" s="84"/>
      <c r="X708" s="84"/>
    </row>
    <row r="709" spans="12:24" x14ac:dyDescent="0.25">
      <c r="L709" s="84"/>
      <c r="M709" s="83"/>
      <c r="N709" s="84"/>
      <c r="O709" s="85"/>
      <c r="P709" s="86"/>
      <c r="Q709" s="87"/>
      <c r="R709" s="86"/>
      <c r="S709" s="86"/>
      <c r="T709" s="88"/>
      <c r="U709" s="84"/>
      <c r="V709" s="84"/>
      <c r="W709" s="84"/>
      <c r="X709" s="84"/>
    </row>
    <row r="710" spans="12:24" x14ac:dyDescent="0.25">
      <c r="L710" s="84"/>
      <c r="M710" s="83"/>
      <c r="N710" s="84"/>
      <c r="O710" s="85"/>
      <c r="P710" s="86"/>
      <c r="Q710" s="87"/>
      <c r="R710" s="86"/>
      <c r="S710" s="86"/>
      <c r="T710" s="88"/>
      <c r="U710" s="84"/>
      <c r="V710" s="84"/>
      <c r="W710" s="84"/>
      <c r="X710" s="84"/>
    </row>
    <row r="711" spans="12:24" x14ac:dyDescent="0.25">
      <c r="L711" s="84"/>
      <c r="M711" s="83"/>
      <c r="N711" s="84"/>
      <c r="O711" s="85"/>
      <c r="P711" s="86"/>
      <c r="Q711" s="87"/>
      <c r="R711" s="86"/>
      <c r="S711" s="86"/>
      <c r="T711" s="88"/>
      <c r="U711" s="84"/>
      <c r="V711" s="84"/>
      <c r="W711" s="84"/>
      <c r="X711" s="84"/>
    </row>
    <row r="712" spans="12:24" x14ac:dyDescent="0.25">
      <c r="L712" s="84"/>
      <c r="M712" s="83"/>
      <c r="N712" s="84"/>
      <c r="O712" s="85"/>
      <c r="P712" s="86"/>
      <c r="Q712" s="87"/>
      <c r="R712" s="86"/>
      <c r="S712" s="86"/>
      <c r="T712" s="88"/>
      <c r="U712" s="84"/>
      <c r="V712" s="84"/>
      <c r="W712" s="84"/>
      <c r="X712" s="84"/>
    </row>
    <row r="713" spans="12:24" x14ac:dyDescent="0.25">
      <c r="L713" s="84"/>
      <c r="M713" s="83"/>
      <c r="N713" s="84"/>
      <c r="O713" s="85"/>
      <c r="P713" s="86"/>
      <c r="Q713" s="87"/>
      <c r="R713" s="86"/>
      <c r="S713" s="86"/>
      <c r="T713" s="88"/>
      <c r="U713" s="84"/>
      <c r="V713" s="84"/>
      <c r="W713" s="84"/>
      <c r="X713" s="84"/>
    </row>
    <row r="714" spans="12:24" x14ac:dyDescent="0.25">
      <c r="L714" s="84"/>
      <c r="M714" s="83"/>
      <c r="N714" s="84"/>
      <c r="O714" s="85"/>
      <c r="P714" s="86"/>
      <c r="Q714" s="87"/>
      <c r="R714" s="86"/>
      <c r="S714" s="86"/>
      <c r="T714" s="88"/>
      <c r="U714" s="84"/>
      <c r="V714" s="84"/>
      <c r="W714" s="84"/>
      <c r="X714" s="84"/>
    </row>
    <row r="715" spans="12:24" x14ac:dyDescent="0.25">
      <c r="L715" s="84"/>
      <c r="M715" s="83"/>
      <c r="N715" s="84"/>
      <c r="O715" s="85"/>
      <c r="P715" s="86"/>
      <c r="Q715" s="87"/>
      <c r="R715" s="86"/>
      <c r="S715" s="86"/>
      <c r="T715" s="88"/>
      <c r="U715" s="84"/>
      <c r="V715" s="84"/>
      <c r="W715" s="84"/>
      <c r="X715" s="84"/>
    </row>
    <row r="716" spans="12:24" x14ac:dyDescent="0.25">
      <c r="L716" s="84"/>
      <c r="M716" s="83"/>
      <c r="N716" s="84"/>
      <c r="O716" s="85"/>
      <c r="P716" s="86"/>
      <c r="Q716" s="87"/>
      <c r="R716" s="86"/>
      <c r="S716" s="86"/>
      <c r="T716" s="88"/>
      <c r="U716" s="84"/>
      <c r="V716" s="84"/>
      <c r="W716" s="84"/>
      <c r="X716" s="84"/>
    </row>
    <row r="717" spans="12:24" x14ac:dyDescent="0.25">
      <c r="L717" s="84"/>
      <c r="M717" s="83"/>
      <c r="N717" s="84"/>
      <c r="O717" s="85"/>
      <c r="P717" s="86"/>
      <c r="Q717" s="87"/>
      <c r="R717" s="86"/>
      <c r="S717" s="86"/>
      <c r="T717" s="88"/>
      <c r="U717" s="84"/>
      <c r="V717" s="84"/>
      <c r="W717" s="84"/>
      <c r="X717" s="84"/>
    </row>
    <row r="718" spans="12:24" x14ac:dyDescent="0.25">
      <c r="L718" s="84"/>
      <c r="M718" s="83"/>
      <c r="N718" s="84"/>
      <c r="O718" s="85"/>
      <c r="P718" s="86"/>
      <c r="Q718" s="87"/>
      <c r="R718" s="86"/>
      <c r="S718" s="86"/>
      <c r="T718" s="88"/>
      <c r="U718" s="84"/>
      <c r="V718" s="84"/>
      <c r="W718" s="84"/>
      <c r="X718" s="84"/>
    </row>
    <row r="719" spans="12:24" x14ac:dyDescent="0.25">
      <c r="L719" s="84"/>
      <c r="M719" s="83"/>
      <c r="N719" s="84"/>
      <c r="O719" s="85"/>
      <c r="P719" s="86"/>
      <c r="Q719" s="87"/>
      <c r="R719" s="86"/>
      <c r="S719" s="86"/>
      <c r="T719" s="88"/>
      <c r="U719" s="84"/>
      <c r="V719" s="84"/>
      <c r="W719" s="84"/>
      <c r="X719" s="84"/>
    </row>
    <row r="720" spans="12:24" x14ac:dyDescent="0.25">
      <c r="L720" s="84"/>
      <c r="M720" s="83"/>
      <c r="N720" s="84"/>
      <c r="O720" s="85"/>
      <c r="P720" s="86"/>
      <c r="Q720" s="87"/>
      <c r="R720" s="86"/>
      <c r="S720" s="86"/>
      <c r="T720" s="88"/>
      <c r="U720" s="84"/>
      <c r="V720" s="84"/>
      <c r="W720" s="84"/>
      <c r="X720" s="84"/>
    </row>
    <row r="721" spans="12:24" x14ac:dyDescent="0.25">
      <c r="L721" s="84"/>
      <c r="M721" s="83"/>
      <c r="N721" s="84"/>
      <c r="O721" s="85"/>
      <c r="P721" s="86"/>
      <c r="Q721" s="87"/>
      <c r="R721" s="86"/>
      <c r="S721" s="86"/>
      <c r="T721" s="88"/>
      <c r="U721" s="84"/>
      <c r="V721" s="84"/>
      <c r="W721" s="84"/>
      <c r="X721" s="84"/>
    </row>
    <row r="722" spans="12:24" x14ac:dyDescent="0.25">
      <c r="L722" s="84"/>
      <c r="M722" s="83"/>
      <c r="N722" s="84"/>
      <c r="O722" s="85"/>
      <c r="P722" s="86"/>
      <c r="Q722" s="87"/>
      <c r="R722" s="86"/>
      <c r="S722" s="86"/>
      <c r="T722" s="88"/>
      <c r="U722" s="84"/>
      <c r="V722" s="84"/>
      <c r="W722" s="84"/>
      <c r="X722" s="84"/>
    </row>
    <row r="723" spans="12:24" x14ac:dyDescent="0.25">
      <c r="L723" s="84"/>
      <c r="M723" s="83"/>
      <c r="N723" s="84"/>
      <c r="O723" s="85"/>
      <c r="P723" s="86"/>
      <c r="Q723" s="87"/>
      <c r="R723" s="86"/>
      <c r="S723" s="86"/>
      <c r="T723" s="88"/>
      <c r="U723" s="84"/>
      <c r="V723" s="84"/>
      <c r="W723" s="84"/>
      <c r="X723" s="84"/>
    </row>
    <row r="724" spans="12:24" x14ac:dyDescent="0.25">
      <c r="L724" s="84"/>
      <c r="M724" s="83"/>
      <c r="N724" s="84"/>
      <c r="O724" s="85"/>
      <c r="P724" s="86"/>
      <c r="Q724" s="87"/>
      <c r="R724" s="86"/>
      <c r="S724" s="86"/>
      <c r="T724" s="88"/>
      <c r="U724" s="84"/>
      <c r="V724" s="84"/>
      <c r="W724" s="84"/>
      <c r="X724" s="84"/>
    </row>
    <row r="725" spans="12:24" x14ac:dyDescent="0.25">
      <c r="L725" s="84"/>
      <c r="M725" s="83"/>
      <c r="N725" s="84"/>
      <c r="O725" s="85"/>
      <c r="P725" s="86"/>
      <c r="Q725" s="87"/>
      <c r="R725" s="86"/>
      <c r="S725" s="86"/>
      <c r="T725" s="88"/>
      <c r="U725" s="84"/>
      <c r="V725" s="84"/>
      <c r="W725" s="84"/>
      <c r="X725" s="84"/>
    </row>
    <row r="726" spans="12:24" x14ac:dyDescent="0.25">
      <c r="L726" s="84"/>
      <c r="M726" s="83"/>
      <c r="N726" s="84"/>
      <c r="O726" s="85"/>
      <c r="P726" s="86"/>
      <c r="Q726" s="87"/>
      <c r="R726" s="86"/>
      <c r="S726" s="86"/>
      <c r="T726" s="88"/>
      <c r="U726" s="84"/>
      <c r="V726" s="84"/>
      <c r="W726" s="84"/>
      <c r="X726" s="84"/>
    </row>
    <row r="727" spans="12:24" x14ac:dyDescent="0.25">
      <c r="L727" s="84"/>
      <c r="M727" s="83"/>
      <c r="N727" s="84"/>
      <c r="O727" s="85"/>
      <c r="P727" s="86"/>
      <c r="Q727" s="87"/>
      <c r="R727" s="86"/>
      <c r="S727" s="86"/>
      <c r="T727" s="88"/>
      <c r="U727" s="84"/>
      <c r="V727" s="84"/>
      <c r="W727" s="84"/>
      <c r="X727" s="84"/>
    </row>
    <row r="728" spans="12:24" x14ac:dyDescent="0.25">
      <c r="L728" s="84"/>
      <c r="M728" s="83"/>
      <c r="N728" s="84"/>
      <c r="O728" s="85"/>
      <c r="P728" s="86"/>
      <c r="Q728" s="87"/>
      <c r="R728" s="86"/>
      <c r="S728" s="86"/>
      <c r="T728" s="88"/>
      <c r="U728" s="84"/>
      <c r="V728" s="84"/>
      <c r="W728" s="84"/>
      <c r="X728" s="84"/>
    </row>
    <row r="729" spans="12:24" x14ac:dyDescent="0.25">
      <c r="L729" s="84"/>
      <c r="M729" s="83"/>
      <c r="N729" s="84"/>
      <c r="O729" s="85"/>
      <c r="P729" s="86"/>
      <c r="Q729" s="87"/>
      <c r="R729" s="86"/>
      <c r="S729" s="86"/>
      <c r="T729" s="88"/>
      <c r="U729" s="84"/>
      <c r="V729" s="84"/>
      <c r="W729" s="84"/>
      <c r="X729" s="84"/>
    </row>
    <row r="730" spans="12:24" x14ac:dyDescent="0.25">
      <c r="L730" s="84"/>
      <c r="M730" s="83"/>
      <c r="N730" s="84"/>
      <c r="O730" s="85"/>
      <c r="P730" s="86"/>
      <c r="Q730" s="87"/>
      <c r="R730" s="86"/>
      <c r="S730" s="86"/>
      <c r="T730" s="88"/>
      <c r="U730" s="84"/>
      <c r="V730" s="84"/>
      <c r="W730" s="84"/>
      <c r="X730" s="84"/>
    </row>
    <row r="731" spans="12:24" x14ac:dyDescent="0.25">
      <c r="L731" s="84"/>
      <c r="M731" s="83"/>
      <c r="N731" s="84"/>
      <c r="O731" s="85"/>
      <c r="P731" s="86"/>
      <c r="Q731" s="87"/>
      <c r="R731" s="86"/>
      <c r="S731" s="86"/>
      <c r="T731" s="88"/>
      <c r="U731" s="84"/>
      <c r="V731" s="84"/>
      <c r="W731" s="84"/>
      <c r="X731" s="84"/>
    </row>
    <row r="732" spans="12:24" x14ac:dyDescent="0.25">
      <c r="L732" s="84"/>
      <c r="M732" s="83"/>
      <c r="N732" s="84"/>
      <c r="O732" s="85"/>
      <c r="P732" s="86"/>
      <c r="Q732" s="87"/>
      <c r="R732" s="86"/>
      <c r="S732" s="86"/>
      <c r="T732" s="88"/>
      <c r="U732" s="84"/>
      <c r="V732" s="84"/>
      <c r="W732" s="84"/>
      <c r="X732" s="84"/>
    </row>
    <row r="733" spans="12:24" x14ac:dyDescent="0.25">
      <c r="L733" s="84"/>
      <c r="M733" s="83"/>
      <c r="N733" s="84"/>
      <c r="O733" s="85"/>
      <c r="P733" s="86"/>
      <c r="Q733" s="87"/>
      <c r="R733" s="86"/>
      <c r="S733" s="86"/>
      <c r="T733" s="88"/>
      <c r="U733" s="84"/>
      <c r="V733" s="84"/>
      <c r="W733" s="84"/>
      <c r="X733" s="84"/>
    </row>
    <row r="734" spans="12:24" x14ac:dyDescent="0.25">
      <c r="L734" s="84"/>
      <c r="M734" s="83"/>
      <c r="N734" s="84"/>
      <c r="O734" s="85"/>
      <c r="P734" s="86"/>
      <c r="Q734" s="87"/>
      <c r="R734" s="86"/>
      <c r="S734" s="86"/>
      <c r="T734" s="88"/>
      <c r="U734" s="84"/>
      <c r="V734" s="84"/>
      <c r="W734" s="84"/>
      <c r="X734" s="84"/>
    </row>
    <row r="735" spans="12:24" x14ac:dyDescent="0.25">
      <c r="L735" s="84"/>
      <c r="M735" s="83"/>
      <c r="N735" s="84"/>
      <c r="O735" s="85"/>
      <c r="P735" s="86"/>
      <c r="Q735" s="87"/>
      <c r="R735" s="86"/>
      <c r="S735" s="86"/>
      <c r="T735" s="88"/>
      <c r="U735" s="84"/>
      <c r="V735" s="84"/>
      <c r="W735" s="84"/>
      <c r="X735" s="84"/>
    </row>
    <row r="736" spans="12:24" x14ac:dyDescent="0.25">
      <c r="L736" s="84"/>
      <c r="M736" s="83"/>
      <c r="N736" s="84"/>
      <c r="O736" s="85"/>
      <c r="P736" s="86"/>
      <c r="Q736" s="87"/>
      <c r="R736" s="86"/>
      <c r="S736" s="86"/>
      <c r="T736" s="88"/>
      <c r="U736" s="84"/>
      <c r="V736" s="84"/>
      <c r="W736" s="84"/>
      <c r="X736" s="84"/>
    </row>
    <row r="737" spans="12:24" x14ac:dyDescent="0.25">
      <c r="L737" s="84"/>
      <c r="M737" s="83"/>
      <c r="N737" s="84"/>
      <c r="O737" s="85"/>
      <c r="P737" s="86"/>
      <c r="Q737" s="87"/>
      <c r="R737" s="86"/>
      <c r="S737" s="86"/>
      <c r="T737" s="88"/>
      <c r="U737" s="84"/>
      <c r="V737" s="84"/>
      <c r="W737" s="84"/>
      <c r="X737" s="84"/>
    </row>
    <row r="738" spans="12:24" x14ac:dyDescent="0.25">
      <c r="L738" s="84"/>
      <c r="M738" s="83"/>
      <c r="N738" s="84"/>
      <c r="O738" s="85"/>
      <c r="P738" s="86"/>
      <c r="Q738" s="87"/>
      <c r="R738" s="86"/>
      <c r="S738" s="86"/>
      <c r="T738" s="88"/>
      <c r="U738" s="84"/>
      <c r="V738" s="84"/>
      <c r="W738" s="84"/>
      <c r="X738" s="84"/>
    </row>
    <row r="739" spans="12:24" x14ac:dyDescent="0.25">
      <c r="L739" s="84"/>
      <c r="M739" s="83"/>
      <c r="N739" s="84"/>
      <c r="O739" s="85"/>
      <c r="P739" s="86"/>
      <c r="Q739" s="87"/>
      <c r="R739" s="86"/>
      <c r="S739" s="86"/>
      <c r="T739" s="88"/>
      <c r="U739" s="84"/>
      <c r="V739" s="84"/>
      <c r="W739" s="84"/>
      <c r="X739" s="84"/>
    </row>
    <row r="740" spans="12:24" x14ac:dyDescent="0.25">
      <c r="L740" s="84"/>
      <c r="M740" s="83"/>
      <c r="N740" s="84"/>
      <c r="O740" s="85"/>
      <c r="P740" s="86"/>
      <c r="Q740" s="87"/>
      <c r="R740" s="86"/>
      <c r="S740" s="86"/>
      <c r="T740" s="88"/>
      <c r="U740" s="84"/>
      <c r="V740" s="84"/>
      <c r="W740" s="84"/>
      <c r="X740" s="84"/>
    </row>
    <row r="741" spans="12:24" x14ac:dyDescent="0.25">
      <c r="L741" s="84"/>
      <c r="M741" s="83"/>
      <c r="N741" s="84"/>
      <c r="O741" s="85"/>
      <c r="P741" s="86"/>
      <c r="Q741" s="87"/>
      <c r="R741" s="86"/>
      <c r="S741" s="86"/>
      <c r="T741" s="88"/>
      <c r="U741" s="84"/>
      <c r="V741" s="84"/>
      <c r="W741" s="84"/>
      <c r="X741" s="84"/>
    </row>
    <row r="742" spans="12:24" x14ac:dyDescent="0.25">
      <c r="L742" s="84"/>
      <c r="M742" s="83"/>
      <c r="N742" s="84"/>
      <c r="O742" s="85"/>
      <c r="P742" s="86"/>
      <c r="Q742" s="87"/>
      <c r="R742" s="86"/>
      <c r="S742" s="86"/>
      <c r="T742" s="88"/>
      <c r="U742" s="84"/>
      <c r="V742" s="84"/>
      <c r="W742" s="84"/>
      <c r="X742" s="84"/>
    </row>
    <row r="743" spans="12:24" x14ac:dyDescent="0.25">
      <c r="L743" s="84"/>
      <c r="M743" s="83"/>
      <c r="N743" s="84"/>
      <c r="O743" s="85"/>
      <c r="P743" s="86"/>
      <c r="Q743" s="87"/>
      <c r="R743" s="86"/>
      <c r="S743" s="86"/>
      <c r="T743" s="88"/>
      <c r="U743" s="84"/>
      <c r="V743" s="84"/>
      <c r="W743" s="84"/>
      <c r="X743" s="84"/>
    </row>
    <row r="744" spans="12:24" x14ac:dyDescent="0.25">
      <c r="L744" s="84"/>
      <c r="M744" s="83"/>
      <c r="N744" s="84"/>
      <c r="O744" s="85"/>
      <c r="P744" s="86"/>
      <c r="Q744" s="87"/>
      <c r="R744" s="86"/>
      <c r="S744" s="86"/>
      <c r="T744" s="88"/>
      <c r="U744" s="84"/>
      <c r="V744" s="84"/>
      <c r="W744" s="84"/>
      <c r="X744" s="84"/>
    </row>
    <row r="745" spans="12:24" x14ac:dyDescent="0.25">
      <c r="L745" s="84"/>
      <c r="M745" s="83"/>
      <c r="N745" s="84"/>
      <c r="O745" s="85"/>
      <c r="P745" s="86"/>
      <c r="Q745" s="87"/>
      <c r="R745" s="86"/>
      <c r="S745" s="86"/>
      <c r="T745" s="88"/>
      <c r="U745" s="84"/>
      <c r="V745" s="84"/>
      <c r="W745" s="84"/>
      <c r="X745" s="84"/>
    </row>
    <row r="746" spans="12:24" x14ac:dyDescent="0.25">
      <c r="L746" s="84"/>
      <c r="M746" s="83"/>
      <c r="N746" s="84"/>
      <c r="O746" s="85"/>
      <c r="P746" s="86"/>
      <c r="Q746" s="87"/>
      <c r="R746" s="86"/>
      <c r="S746" s="86"/>
      <c r="T746" s="88"/>
      <c r="U746" s="84"/>
      <c r="V746" s="84"/>
      <c r="W746" s="84"/>
      <c r="X746" s="84"/>
    </row>
    <row r="747" spans="12:24" x14ac:dyDescent="0.25">
      <c r="L747" s="84"/>
      <c r="M747" s="83"/>
      <c r="N747" s="84"/>
      <c r="O747" s="85"/>
      <c r="P747" s="86"/>
      <c r="Q747" s="87"/>
      <c r="R747" s="86"/>
      <c r="S747" s="86"/>
      <c r="T747" s="88"/>
      <c r="U747" s="84"/>
      <c r="V747" s="84"/>
      <c r="W747" s="84"/>
      <c r="X747" s="84"/>
    </row>
    <row r="748" spans="12:24" x14ac:dyDescent="0.25">
      <c r="L748" s="84"/>
      <c r="M748" s="83"/>
      <c r="N748" s="84"/>
      <c r="O748" s="85"/>
      <c r="P748" s="86"/>
      <c r="Q748" s="87"/>
      <c r="R748" s="86"/>
      <c r="S748" s="86"/>
      <c r="T748" s="88"/>
      <c r="U748" s="84"/>
      <c r="V748" s="84"/>
      <c r="W748" s="84"/>
      <c r="X748" s="84"/>
    </row>
    <row r="749" spans="12:24" x14ac:dyDescent="0.25">
      <c r="L749" s="84"/>
      <c r="M749" s="83"/>
      <c r="N749" s="84"/>
      <c r="O749" s="85"/>
      <c r="P749" s="86"/>
      <c r="Q749" s="87"/>
      <c r="R749" s="86"/>
      <c r="S749" s="86"/>
      <c r="T749" s="88"/>
      <c r="U749" s="84"/>
      <c r="V749" s="84"/>
      <c r="W749" s="84"/>
      <c r="X749" s="84"/>
    </row>
    <row r="750" spans="12:24" x14ac:dyDescent="0.25">
      <c r="L750" s="84"/>
      <c r="M750" s="83"/>
      <c r="N750" s="84"/>
      <c r="O750" s="85"/>
      <c r="P750" s="86"/>
      <c r="Q750" s="87"/>
      <c r="R750" s="86"/>
      <c r="S750" s="86"/>
      <c r="T750" s="88"/>
      <c r="U750" s="84"/>
      <c r="V750" s="84"/>
      <c r="W750" s="84"/>
      <c r="X750" s="84"/>
    </row>
    <row r="751" spans="12:24" x14ac:dyDescent="0.25">
      <c r="L751" s="84"/>
      <c r="M751" s="83"/>
      <c r="N751" s="84"/>
      <c r="O751" s="85"/>
      <c r="P751" s="86"/>
      <c r="Q751" s="87"/>
      <c r="R751" s="86"/>
      <c r="S751" s="86"/>
      <c r="T751" s="88"/>
      <c r="U751" s="84"/>
      <c r="V751" s="84"/>
      <c r="W751" s="84"/>
      <c r="X751" s="84"/>
    </row>
    <row r="752" spans="12:24" x14ac:dyDescent="0.25">
      <c r="L752" s="84"/>
      <c r="M752" s="83"/>
      <c r="N752" s="84"/>
      <c r="O752" s="85"/>
      <c r="P752" s="86"/>
      <c r="Q752" s="87"/>
      <c r="R752" s="86"/>
      <c r="S752" s="86"/>
      <c r="T752" s="88"/>
      <c r="U752" s="84"/>
      <c r="V752" s="84"/>
      <c r="W752" s="84"/>
      <c r="X752" s="84"/>
    </row>
    <row r="753" spans="12:24" x14ac:dyDescent="0.25">
      <c r="L753" s="84"/>
      <c r="M753" s="83"/>
      <c r="N753" s="84"/>
      <c r="O753" s="85"/>
      <c r="P753" s="86"/>
      <c r="Q753" s="87"/>
      <c r="R753" s="86"/>
      <c r="S753" s="86"/>
      <c r="T753" s="88"/>
      <c r="U753" s="84"/>
      <c r="V753" s="84"/>
      <c r="W753" s="84"/>
      <c r="X753" s="84"/>
    </row>
    <row r="754" spans="12:24" x14ac:dyDescent="0.25">
      <c r="L754" s="84"/>
      <c r="M754" s="83"/>
      <c r="N754" s="84"/>
      <c r="O754" s="85"/>
      <c r="P754" s="86"/>
      <c r="Q754" s="87"/>
      <c r="R754" s="86"/>
      <c r="S754" s="86"/>
      <c r="T754" s="88"/>
      <c r="U754" s="84"/>
      <c r="V754" s="84"/>
      <c r="W754" s="84"/>
      <c r="X754" s="84"/>
    </row>
    <row r="755" spans="12:24" x14ac:dyDescent="0.25">
      <c r="L755" s="84"/>
      <c r="M755" s="83"/>
      <c r="N755" s="84"/>
      <c r="O755" s="85"/>
      <c r="P755" s="86"/>
      <c r="Q755" s="87"/>
      <c r="R755" s="86"/>
      <c r="S755" s="86"/>
      <c r="T755" s="88"/>
      <c r="U755" s="84"/>
      <c r="V755" s="84"/>
      <c r="W755" s="84"/>
      <c r="X755" s="84"/>
    </row>
    <row r="756" spans="12:24" x14ac:dyDescent="0.25">
      <c r="L756" s="84"/>
      <c r="M756" s="83"/>
      <c r="N756" s="84"/>
      <c r="O756" s="85"/>
      <c r="P756" s="86"/>
      <c r="Q756" s="87"/>
      <c r="R756" s="86"/>
      <c r="S756" s="86"/>
      <c r="T756" s="88"/>
      <c r="U756" s="84"/>
      <c r="V756" s="84"/>
      <c r="W756" s="84"/>
      <c r="X756" s="84"/>
    </row>
    <row r="757" spans="12:24" x14ac:dyDescent="0.25">
      <c r="L757" s="84"/>
      <c r="M757" s="83"/>
      <c r="N757" s="84"/>
      <c r="O757" s="85"/>
      <c r="P757" s="86"/>
      <c r="Q757" s="87"/>
      <c r="R757" s="86"/>
      <c r="S757" s="86"/>
      <c r="T757" s="88"/>
      <c r="U757" s="84"/>
      <c r="V757" s="84"/>
      <c r="W757" s="84"/>
      <c r="X757" s="84"/>
    </row>
    <row r="758" spans="12:24" x14ac:dyDescent="0.25">
      <c r="L758" s="84"/>
      <c r="M758" s="83"/>
      <c r="N758" s="84"/>
      <c r="O758" s="85"/>
      <c r="P758" s="86"/>
      <c r="Q758" s="87"/>
      <c r="R758" s="86"/>
      <c r="S758" s="86"/>
      <c r="T758" s="88"/>
      <c r="U758" s="84"/>
      <c r="V758" s="84"/>
      <c r="W758" s="84"/>
      <c r="X758" s="84"/>
    </row>
    <row r="759" spans="12:24" x14ac:dyDescent="0.25">
      <c r="L759" s="84"/>
      <c r="M759" s="83"/>
      <c r="N759" s="84"/>
      <c r="O759" s="85"/>
      <c r="P759" s="86"/>
      <c r="Q759" s="87"/>
      <c r="R759" s="86"/>
      <c r="S759" s="86"/>
      <c r="T759" s="88"/>
      <c r="U759" s="84"/>
      <c r="V759" s="84"/>
      <c r="W759" s="84"/>
      <c r="X759" s="84"/>
    </row>
    <row r="760" spans="12:24" x14ac:dyDescent="0.25">
      <c r="L760" s="84"/>
      <c r="M760" s="83"/>
      <c r="N760" s="84"/>
      <c r="O760" s="85"/>
      <c r="P760" s="86"/>
      <c r="Q760" s="87"/>
      <c r="R760" s="86"/>
      <c r="S760" s="86"/>
      <c r="T760" s="88"/>
      <c r="U760" s="84"/>
      <c r="V760" s="84"/>
      <c r="W760" s="84"/>
      <c r="X760" s="84"/>
    </row>
    <row r="761" spans="12:24" x14ac:dyDescent="0.25">
      <c r="L761" s="84"/>
      <c r="M761" s="83"/>
      <c r="N761" s="84"/>
      <c r="O761" s="85"/>
      <c r="P761" s="86"/>
      <c r="Q761" s="87"/>
      <c r="R761" s="86"/>
      <c r="S761" s="86"/>
      <c r="T761" s="88"/>
      <c r="U761" s="84"/>
      <c r="V761" s="84"/>
      <c r="W761" s="84"/>
      <c r="X761" s="84"/>
    </row>
    <row r="762" spans="12:24" x14ac:dyDescent="0.25">
      <c r="L762" s="84"/>
      <c r="M762" s="83"/>
      <c r="N762" s="84"/>
      <c r="O762" s="85"/>
      <c r="P762" s="86"/>
      <c r="Q762" s="87"/>
      <c r="R762" s="86"/>
      <c r="S762" s="86"/>
      <c r="T762" s="88"/>
      <c r="U762" s="84"/>
      <c r="V762" s="84"/>
      <c r="W762" s="84"/>
      <c r="X762" s="84"/>
    </row>
    <row r="763" spans="12:24" x14ac:dyDescent="0.25">
      <c r="L763" s="84"/>
      <c r="M763" s="83"/>
      <c r="N763" s="84"/>
      <c r="O763" s="85"/>
      <c r="P763" s="86"/>
      <c r="Q763" s="87"/>
      <c r="R763" s="86"/>
      <c r="S763" s="86"/>
      <c r="T763" s="88"/>
      <c r="U763" s="84"/>
      <c r="V763" s="84"/>
      <c r="W763" s="84"/>
      <c r="X763" s="84"/>
    </row>
    <row r="764" spans="12:24" x14ac:dyDescent="0.25">
      <c r="L764" s="84"/>
      <c r="M764" s="83"/>
      <c r="N764" s="84"/>
      <c r="O764" s="85"/>
      <c r="P764" s="86"/>
      <c r="Q764" s="87"/>
      <c r="R764" s="86"/>
      <c r="S764" s="86"/>
      <c r="T764" s="88"/>
      <c r="U764" s="84"/>
      <c r="V764" s="84"/>
      <c r="W764" s="84"/>
      <c r="X764" s="84"/>
    </row>
    <row r="765" spans="12:24" x14ac:dyDescent="0.25">
      <c r="L765" s="84"/>
      <c r="M765" s="83"/>
      <c r="N765" s="84"/>
      <c r="O765" s="85"/>
      <c r="P765" s="86"/>
      <c r="Q765" s="87"/>
      <c r="R765" s="86"/>
      <c r="S765" s="86"/>
      <c r="T765" s="88"/>
      <c r="U765" s="84"/>
      <c r="V765" s="84"/>
      <c r="W765" s="84"/>
      <c r="X765" s="84"/>
    </row>
    <row r="766" spans="12:24" x14ac:dyDescent="0.25">
      <c r="L766" s="84"/>
      <c r="M766" s="83"/>
      <c r="N766" s="84"/>
      <c r="O766" s="85"/>
      <c r="P766" s="86"/>
      <c r="Q766" s="87"/>
      <c r="R766" s="86"/>
      <c r="S766" s="86"/>
      <c r="T766" s="88"/>
      <c r="U766" s="84"/>
      <c r="V766" s="84"/>
      <c r="W766" s="84"/>
      <c r="X766" s="84"/>
    </row>
    <row r="767" spans="12:24" x14ac:dyDescent="0.25">
      <c r="L767" s="84"/>
      <c r="M767" s="83"/>
      <c r="N767" s="84"/>
      <c r="O767" s="85"/>
      <c r="P767" s="86"/>
      <c r="Q767" s="87"/>
      <c r="R767" s="86"/>
      <c r="S767" s="86"/>
      <c r="T767" s="88"/>
      <c r="U767" s="84"/>
      <c r="V767" s="84"/>
      <c r="W767" s="84"/>
      <c r="X767" s="84"/>
    </row>
    <row r="768" spans="12:24" x14ac:dyDescent="0.25">
      <c r="L768" s="84"/>
      <c r="M768" s="83"/>
      <c r="N768" s="84"/>
      <c r="O768" s="85"/>
      <c r="P768" s="86"/>
      <c r="Q768" s="87"/>
      <c r="R768" s="86"/>
      <c r="S768" s="86"/>
      <c r="T768" s="88"/>
      <c r="U768" s="84"/>
      <c r="V768" s="84"/>
      <c r="W768" s="84"/>
      <c r="X768" s="84"/>
    </row>
    <row r="769" spans="12:24" x14ac:dyDescent="0.25">
      <c r="L769" s="84"/>
      <c r="M769" s="83"/>
      <c r="N769" s="84"/>
      <c r="O769" s="85"/>
      <c r="P769" s="86"/>
      <c r="Q769" s="87"/>
      <c r="R769" s="86"/>
      <c r="S769" s="86"/>
      <c r="T769" s="88"/>
      <c r="U769" s="84"/>
      <c r="V769" s="84"/>
      <c r="W769" s="84"/>
      <c r="X769" s="84"/>
    </row>
    <row r="770" spans="12:24" x14ac:dyDescent="0.25">
      <c r="L770" s="84"/>
      <c r="M770" s="83"/>
      <c r="N770" s="84"/>
      <c r="O770" s="85"/>
      <c r="P770" s="86"/>
      <c r="Q770" s="87"/>
      <c r="R770" s="86"/>
      <c r="S770" s="86"/>
      <c r="T770" s="88"/>
      <c r="U770" s="84"/>
      <c r="V770" s="84"/>
      <c r="W770" s="84"/>
      <c r="X770" s="84"/>
    </row>
    <row r="771" spans="12:24" x14ac:dyDescent="0.25">
      <c r="L771" s="84"/>
      <c r="M771" s="83"/>
      <c r="N771" s="84"/>
      <c r="O771" s="85"/>
      <c r="P771" s="86"/>
      <c r="Q771" s="87"/>
      <c r="R771" s="86"/>
      <c r="S771" s="86"/>
      <c r="T771" s="88"/>
      <c r="U771" s="84"/>
      <c r="V771" s="84"/>
      <c r="W771" s="84"/>
      <c r="X771" s="84"/>
    </row>
    <row r="772" spans="12:24" x14ac:dyDescent="0.25">
      <c r="L772" s="84"/>
      <c r="M772" s="83"/>
      <c r="N772" s="84"/>
      <c r="O772" s="85"/>
      <c r="P772" s="86"/>
      <c r="Q772" s="87"/>
      <c r="R772" s="86"/>
      <c r="S772" s="86"/>
      <c r="T772" s="88"/>
      <c r="U772" s="84"/>
      <c r="V772" s="84"/>
      <c r="W772" s="84"/>
      <c r="X772" s="84"/>
    </row>
    <row r="773" spans="12:24" x14ac:dyDescent="0.25">
      <c r="L773" s="84"/>
      <c r="M773" s="83"/>
      <c r="N773" s="84"/>
      <c r="O773" s="85"/>
      <c r="P773" s="86"/>
      <c r="Q773" s="87"/>
      <c r="R773" s="86"/>
      <c r="S773" s="86"/>
      <c r="T773" s="88"/>
      <c r="U773" s="84"/>
      <c r="V773" s="84"/>
      <c r="W773" s="84"/>
      <c r="X773" s="84"/>
    </row>
    <row r="774" spans="12:24" x14ac:dyDescent="0.25">
      <c r="L774" s="84"/>
      <c r="M774" s="83"/>
      <c r="N774" s="84"/>
      <c r="O774" s="85"/>
      <c r="P774" s="86"/>
      <c r="Q774" s="87"/>
      <c r="R774" s="86"/>
      <c r="S774" s="86"/>
      <c r="T774" s="88"/>
      <c r="U774" s="84"/>
      <c r="V774" s="84"/>
      <c r="W774" s="84"/>
      <c r="X774" s="84"/>
    </row>
    <row r="775" spans="12:24" x14ac:dyDescent="0.25">
      <c r="L775" s="84"/>
      <c r="M775" s="83"/>
      <c r="N775" s="84"/>
      <c r="O775" s="85"/>
      <c r="P775" s="86"/>
      <c r="Q775" s="87"/>
      <c r="R775" s="86"/>
      <c r="S775" s="86"/>
      <c r="T775" s="88"/>
      <c r="U775" s="84"/>
      <c r="V775" s="84"/>
      <c r="W775" s="84"/>
      <c r="X775" s="84"/>
    </row>
    <row r="776" spans="12:24" x14ac:dyDescent="0.25">
      <c r="L776" s="84"/>
      <c r="M776" s="83"/>
      <c r="N776" s="84"/>
      <c r="O776" s="85"/>
      <c r="P776" s="86"/>
      <c r="Q776" s="87"/>
      <c r="R776" s="86"/>
      <c r="S776" s="86"/>
      <c r="T776" s="88"/>
      <c r="U776" s="84"/>
      <c r="V776" s="84"/>
      <c r="W776" s="84"/>
      <c r="X776" s="84"/>
    </row>
    <row r="777" spans="12:24" x14ac:dyDescent="0.25">
      <c r="L777" s="84"/>
      <c r="M777" s="83"/>
      <c r="N777" s="84"/>
      <c r="O777" s="85"/>
      <c r="P777" s="86"/>
      <c r="Q777" s="87"/>
      <c r="R777" s="86"/>
      <c r="S777" s="86"/>
      <c r="T777" s="88"/>
      <c r="U777" s="84"/>
      <c r="V777" s="84"/>
      <c r="W777" s="84"/>
      <c r="X777" s="84"/>
    </row>
    <row r="778" spans="12:24" x14ac:dyDescent="0.25">
      <c r="L778" s="84"/>
      <c r="M778" s="83"/>
      <c r="N778" s="84"/>
      <c r="O778" s="85"/>
      <c r="P778" s="86"/>
      <c r="Q778" s="87"/>
      <c r="R778" s="86"/>
      <c r="S778" s="86"/>
      <c r="T778" s="88"/>
      <c r="U778" s="84"/>
      <c r="V778" s="84"/>
      <c r="W778" s="84"/>
      <c r="X778" s="84"/>
    </row>
    <row r="779" spans="12:24" x14ac:dyDescent="0.25">
      <c r="L779" s="84"/>
      <c r="M779" s="83"/>
      <c r="N779" s="84"/>
      <c r="O779" s="85"/>
      <c r="P779" s="86"/>
      <c r="Q779" s="87"/>
      <c r="R779" s="86"/>
      <c r="S779" s="86"/>
      <c r="T779" s="88"/>
      <c r="U779" s="84"/>
      <c r="V779" s="84"/>
      <c r="W779" s="84"/>
      <c r="X779" s="84"/>
    </row>
    <row r="780" spans="12:24" x14ac:dyDescent="0.25">
      <c r="L780" s="84"/>
      <c r="M780" s="83"/>
      <c r="N780" s="84"/>
      <c r="O780" s="85"/>
      <c r="P780" s="86"/>
      <c r="Q780" s="87"/>
      <c r="R780" s="86"/>
      <c r="S780" s="86"/>
      <c r="T780" s="88"/>
      <c r="U780" s="84"/>
      <c r="V780" s="84"/>
      <c r="W780" s="84"/>
      <c r="X780" s="84"/>
    </row>
    <row r="781" spans="12:24" x14ac:dyDescent="0.25">
      <c r="L781" s="84"/>
      <c r="M781" s="83"/>
      <c r="N781" s="84"/>
      <c r="O781" s="85"/>
      <c r="P781" s="86"/>
      <c r="Q781" s="87"/>
      <c r="R781" s="86"/>
      <c r="S781" s="86"/>
      <c r="T781" s="88"/>
      <c r="U781" s="84"/>
      <c r="V781" s="84"/>
      <c r="W781" s="84"/>
      <c r="X781" s="84"/>
    </row>
    <row r="782" spans="12:24" x14ac:dyDescent="0.25">
      <c r="L782" s="84"/>
      <c r="M782" s="83"/>
      <c r="N782" s="84"/>
      <c r="O782" s="85"/>
      <c r="P782" s="86"/>
      <c r="Q782" s="87"/>
      <c r="R782" s="86"/>
      <c r="S782" s="86"/>
      <c r="T782" s="88"/>
      <c r="U782" s="84"/>
      <c r="V782" s="84"/>
      <c r="W782" s="84"/>
      <c r="X782" s="84"/>
    </row>
    <row r="783" spans="12:24" x14ac:dyDescent="0.25">
      <c r="L783" s="84"/>
      <c r="M783" s="83"/>
      <c r="N783" s="84"/>
      <c r="O783" s="85"/>
      <c r="P783" s="86"/>
      <c r="Q783" s="87"/>
      <c r="R783" s="86"/>
      <c r="S783" s="86"/>
      <c r="T783" s="88"/>
      <c r="U783" s="84"/>
      <c r="V783" s="84"/>
      <c r="W783" s="84"/>
      <c r="X783" s="84"/>
    </row>
    <row r="784" spans="12:24" x14ac:dyDescent="0.25">
      <c r="L784" s="84"/>
      <c r="M784" s="83"/>
      <c r="N784" s="84"/>
      <c r="O784" s="85"/>
      <c r="P784" s="86"/>
      <c r="Q784" s="87"/>
      <c r="R784" s="86"/>
      <c r="S784" s="86"/>
      <c r="T784" s="88"/>
      <c r="U784" s="84"/>
      <c r="V784" s="84"/>
      <c r="W784" s="84"/>
      <c r="X784" s="84"/>
    </row>
    <row r="785" spans="12:24" x14ac:dyDescent="0.25">
      <c r="L785" s="84"/>
      <c r="M785" s="83"/>
      <c r="N785" s="84"/>
      <c r="O785" s="85"/>
      <c r="P785" s="86"/>
      <c r="Q785" s="87"/>
      <c r="R785" s="86"/>
      <c r="S785" s="86"/>
      <c r="T785" s="88"/>
      <c r="U785" s="84"/>
      <c r="V785" s="84"/>
      <c r="W785" s="84"/>
      <c r="X785" s="84"/>
    </row>
    <row r="786" spans="12:24" x14ac:dyDescent="0.25">
      <c r="L786" s="84"/>
      <c r="M786" s="83"/>
      <c r="N786" s="84"/>
      <c r="O786" s="85"/>
      <c r="P786" s="86"/>
      <c r="Q786" s="87"/>
      <c r="R786" s="86"/>
      <c r="S786" s="86"/>
      <c r="T786" s="88"/>
      <c r="U786" s="84"/>
      <c r="V786" s="84"/>
      <c r="W786" s="84"/>
      <c r="X786" s="84"/>
    </row>
    <row r="787" spans="12:24" x14ac:dyDescent="0.25">
      <c r="L787" s="84"/>
      <c r="M787" s="83"/>
      <c r="N787" s="84"/>
      <c r="O787" s="85"/>
      <c r="P787" s="86"/>
      <c r="Q787" s="87"/>
      <c r="R787" s="86"/>
      <c r="S787" s="86"/>
      <c r="T787" s="88"/>
      <c r="U787" s="84"/>
      <c r="V787" s="84"/>
      <c r="W787" s="84"/>
      <c r="X787" s="84"/>
    </row>
    <row r="788" spans="12:24" x14ac:dyDescent="0.25">
      <c r="L788" s="84"/>
      <c r="M788" s="83"/>
      <c r="N788" s="84"/>
      <c r="O788" s="85"/>
      <c r="P788" s="86"/>
      <c r="Q788" s="87"/>
      <c r="R788" s="86"/>
      <c r="S788" s="86"/>
      <c r="T788" s="88"/>
      <c r="U788" s="84"/>
      <c r="V788" s="84"/>
      <c r="W788" s="84"/>
      <c r="X788" s="84"/>
    </row>
    <row r="789" spans="12:24" x14ac:dyDescent="0.25">
      <c r="L789" s="84"/>
      <c r="M789" s="83"/>
      <c r="N789" s="84"/>
      <c r="O789" s="85"/>
      <c r="P789" s="86"/>
      <c r="Q789" s="87"/>
      <c r="R789" s="86"/>
      <c r="S789" s="86"/>
      <c r="T789" s="88"/>
      <c r="U789" s="84"/>
      <c r="V789" s="84"/>
      <c r="W789" s="84"/>
      <c r="X789" s="84"/>
    </row>
    <row r="790" spans="12:24" x14ac:dyDescent="0.25">
      <c r="L790" s="84"/>
      <c r="M790" s="83"/>
      <c r="N790" s="84"/>
      <c r="O790" s="85"/>
      <c r="P790" s="86"/>
      <c r="Q790" s="87"/>
      <c r="R790" s="86"/>
      <c r="S790" s="86"/>
      <c r="T790" s="88"/>
      <c r="U790" s="84"/>
      <c r="V790" s="84"/>
      <c r="W790" s="84"/>
      <c r="X790" s="84"/>
    </row>
    <row r="791" spans="12:24" x14ac:dyDescent="0.25">
      <c r="L791" s="84"/>
      <c r="M791" s="83"/>
      <c r="N791" s="84"/>
      <c r="O791" s="85"/>
      <c r="P791" s="86"/>
      <c r="Q791" s="87"/>
      <c r="R791" s="86"/>
      <c r="S791" s="86"/>
      <c r="T791" s="88"/>
      <c r="U791" s="84"/>
      <c r="V791" s="84"/>
      <c r="W791" s="84"/>
      <c r="X791" s="84"/>
    </row>
    <row r="792" spans="12:24" x14ac:dyDescent="0.25">
      <c r="L792" s="84"/>
      <c r="M792" s="83"/>
      <c r="N792" s="84"/>
      <c r="O792" s="85"/>
      <c r="P792" s="86"/>
      <c r="Q792" s="87"/>
      <c r="R792" s="86"/>
      <c r="S792" s="86"/>
      <c r="T792" s="88"/>
      <c r="U792" s="84"/>
      <c r="V792" s="84"/>
      <c r="W792" s="84"/>
      <c r="X792" s="84"/>
    </row>
    <row r="793" spans="12:24" x14ac:dyDescent="0.25">
      <c r="L793" s="84"/>
      <c r="M793" s="83"/>
      <c r="N793" s="84"/>
      <c r="O793" s="85"/>
      <c r="P793" s="86"/>
      <c r="Q793" s="87"/>
      <c r="R793" s="86"/>
      <c r="S793" s="86"/>
      <c r="T793" s="88"/>
      <c r="U793" s="84"/>
      <c r="V793" s="84"/>
      <c r="W793" s="84"/>
      <c r="X793" s="84"/>
    </row>
    <row r="794" spans="12:24" x14ac:dyDescent="0.25">
      <c r="L794" s="84"/>
      <c r="M794" s="83"/>
      <c r="N794" s="84"/>
      <c r="O794" s="85"/>
      <c r="P794" s="86"/>
      <c r="Q794" s="87"/>
      <c r="R794" s="86"/>
      <c r="S794" s="86"/>
      <c r="T794" s="88"/>
      <c r="U794" s="84"/>
      <c r="V794" s="84"/>
      <c r="W794" s="84"/>
      <c r="X794" s="84"/>
    </row>
    <row r="795" spans="12:24" x14ac:dyDescent="0.25">
      <c r="L795" s="84"/>
      <c r="M795" s="83"/>
      <c r="N795" s="84"/>
      <c r="O795" s="85"/>
      <c r="P795" s="86"/>
      <c r="Q795" s="87"/>
      <c r="R795" s="86"/>
      <c r="S795" s="86"/>
      <c r="T795" s="88"/>
      <c r="U795" s="84"/>
      <c r="V795" s="84"/>
      <c r="W795" s="84"/>
      <c r="X795" s="84"/>
    </row>
    <row r="796" spans="12:24" x14ac:dyDescent="0.25">
      <c r="L796" s="84"/>
      <c r="M796" s="83"/>
      <c r="N796" s="84"/>
      <c r="O796" s="85"/>
      <c r="P796" s="86"/>
      <c r="Q796" s="87"/>
      <c r="R796" s="86"/>
      <c r="S796" s="86"/>
      <c r="T796" s="88"/>
      <c r="U796" s="84"/>
      <c r="V796" s="84"/>
      <c r="W796" s="84"/>
      <c r="X796" s="84"/>
    </row>
    <row r="797" spans="12:24" x14ac:dyDescent="0.25">
      <c r="L797" s="84"/>
      <c r="M797" s="83"/>
      <c r="N797" s="84"/>
      <c r="O797" s="85"/>
      <c r="P797" s="86"/>
      <c r="Q797" s="87"/>
      <c r="R797" s="86"/>
      <c r="S797" s="86"/>
      <c r="T797" s="88"/>
      <c r="U797" s="84"/>
      <c r="V797" s="84"/>
      <c r="W797" s="84"/>
      <c r="X797" s="84"/>
    </row>
    <row r="798" spans="12:24" x14ac:dyDescent="0.25">
      <c r="L798" s="84"/>
      <c r="M798" s="83"/>
      <c r="N798" s="84"/>
      <c r="O798" s="85"/>
      <c r="P798" s="86"/>
      <c r="Q798" s="87"/>
      <c r="R798" s="86"/>
      <c r="S798" s="86"/>
      <c r="T798" s="88"/>
      <c r="U798" s="84"/>
      <c r="V798" s="84"/>
      <c r="W798" s="84"/>
      <c r="X798" s="84"/>
    </row>
    <row r="799" spans="12:24" x14ac:dyDescent="0.25">
      <c r="L799" s="84"/>
      <c r="M799" s="83"/>
      <c r="N799" s="84"/>
      <c r="O799" s="85"/>
      <c r="P799" s="86"/>
      <c r="Q799" s="87"/>
      <c r="R799" s="86"/>
      <c r="S799" s="86"/>
      <c r="T799" s="88"/>
      <c r="U799" s="84"/>
      <c r="V799" s="84"/>
      <c r="W799" s="84"/>
      <c r="X799" s="84"/>
    </row>
    <row r="800" spans="12:24" x14ac:dyDescent="0.25">
      <c r="L800" s="84"/>
      <c r="M800" s="83"/>
      <c r="N800" s="84"/>
      <c r="O800" s="85"/>
      <c r="P800" s="86"/>
      <c r="Q800" s="87"/>
      <c r="R800" s="86"/>
      <c r="S800" s="86"/>
      <c r="T800" s="88"/>
      <c r="U800" s="84"/>
      <c r="V800" s="84"/>
      <c r="W800" s="84"/>
      <c r="X800" s="84"/>
    </row>
    <row r="801" spans="12:24" x14ac:dyDescent="0.25">
      <c r="L801" s="84"/>
      <c r="M801" s="83"/>
      <c r="N801" s="84"/>
      <c r="O801" s="85"/>
      <c r="P801" s="86"/>
      <c r="Q801" s="87"/>
      <c r="R801" s="86"/>
      <c r="S801" s="86"/>
      <c r="T801" s="88"/>
      <c r="U801" s="84"/>
      <c r="V801" s="84"/>
      <c r="W801" s="84"/>
      <c r="X801" s="84"/>
    </row>
    <row r="802" spans="12:24" x14ac:dyDescent="0.25">
      <c r="L802" s="84"/>
      <c r="M802" s="83"/>
      <c r="N802" s="84"/>
      <c r="O802" s="85"/>
      <c r="P802" s="86"/>
      <c r="Q802" s="87"/>
      <c r="R802" s="86"/>
      <c r="S802" s="86"/>
      <c r="T802" s="88"/>
      <c r="U802" s="84"/>
      <c r="V802" s="84"/>
      <c r="W802" s="84"/>
      <c r="X802" s="84"/>
    </row>
    <row r="803" spans="12:24" x14ac:dyDescent="0.25">
      <c r="L803" s="84"/>
      <c r="M803" s="83"/>
      <c r="N803" s="84"/>
      <c r="O803" s="85"/>
      <c r="P803" s="86"/>
      <c r="Q803" s="87"/>
      <c r="R803" s="86"/>
      <c r="S803" s="86"/>
      <c r="T803" s="88"/>
      <c r="U803" s="84"/>
      <c r="V803" s="84"/>
      <c r="W803" s="84"/>
      <c r="X803" s="84"/>
    </row>
    <row r="804" spans="12:24" x14ac:dyDescent="0.25">
      <c r="L804" s="84"/>
      <c r="M804" s="83"/>
      <c r="N804" s="84"/>
      <c r="O804" s="85"/>
      <c r="P804" s="86"/>
      <c r="Q804" s="87"/>
      <c r="R804" s="86"/>
      <c r="S804" s="86"/>
      <c r="T804" s="88"/>
      <c r="U804" s="84"/>
      <c r="V804" s="84"/>
      <c r="W804" s="84"/>
      <c r="X804" s="84"/>
    </row>
    <row r="805" spans="12:24" x14ac:dyDescent="0.25">
      <c r="L805" s="84"/>
      <c r="M805" s="83"/>
      <c r="N805" s="84"/>
      <c r="O805" s="85"/>
      <c r="P805" s="86"/>
      <c r="Q805" s="87"/>
      <c r="R805" s="86"/>
      <c r="S805" s="86"/>
      <c r="T805" s="88"/>
      <c r="U805" s="84"/>
      <c r="V805" s="84"/>
      <c r="W805" s="84"/>
      <c r="X805" s="84"/>
    </row>
    <row r="806" spans="12:24" x14ac:dyDescent="0.25">
      <c r="L806" s="84"/>
      <c r="M806" s="83"/>
      <c r="N806" s="84"/>
      <c r="O806" s="85"/>
      <c r="P806" s="86"/>
      <c r="Q806" s="87"/>
      <c r="R806" s="86"/>
      <c r="S806" s="86"/>
      <c r="T806" s="88"/>
      <c r="U806" s="84"/>
      <c r="V806" s="84"/>
      <c r="W806" s="84"/>
      <c r="X806" s="84"/>
    </row>
    <row r="807" spans="12:24" x14ac:dyDescent="0.25">
      <c r="L807" s="84"/>
      <c r="M807" s="83"/>
      <c r="N807" s="84"/>
      <c r="O807" s="85"/>
      <c r="P807" s="86"/>
      <c r="Q807" s="87"/>
      <c r="R807" s="86"/>
      <c r="S807" s="86"/>
      <c r="T807" s="88"/>
      <c r="U807" s="84"/>
      <c r="V807" s="84"/>
      <c r="W807" s="84"/>
      <c r="X807" s="84"/>
    </row>
    <row r="808" spans="12:24" x14ac:dyDescent="0.25">
      <c r="L808" s="84"/>
      <c r="M808" s="83"/>
      <c r="N808" s="84"/>
      <c r="O808" s="85"/>
      <c r="P808" s="86"/>
      <c r="Q808" s="87"/>
      <c r="R808" s="86"/>
      <c r="S808" s="86"/>
      <c r="T808" s="88"/>
      <c r="U808" s="84"/>
      <c r="V808" s="84"/>
      <c r="W808" s="84"/>
      <c r="X808" s="84"/>
    </row>
    <row r="809" spans="12:24" x14ac:dyDescent="0.25">
      <c r="L809" s="84"/>
      <c r="M809" s="83"/>
      <c r="N809" s="84"/>
      <c r="O809" s="85"/>
      <c r="P809" s="86"/>
      <c r="Q809" s="87"/>
      <c r="R809" s="86"/>
      <c r="S809" s="86"/>
      <c r="T809" s="88"/>
      <c r="U809" s="84"/>
      <c r="V809" s="84"/>
      <c r="W809" s="84"/>
      <c r="X809" s="84"/>
    </row>
    <row r="810" spans="12:24" x14ac:dyDescent="0.25">
      <c r="L810" s="84"/>
      <c r="M810" s="83"/>
      <c r="N810" s="84"/>
      <c r="O810" s="85"/>
      <c r="P810" s="86"/>
      <c r="Q810" s="87"/>
      <c r="R810" s="86"/>
      <c r="S810" s="86"/>
      <c r="T810" s="88"/>
      <c r="U810" s="84"/>
      <c r="V810" s="84"/>
      <c r="W810" s="84"/>
      <c r="X810" s="84"/>
    </row>
    <row r="811" spans="12:24" x14ac:dyDescent="0.25">
      <c r="L811" s="84"/>
      <c r="M811" s="83"/>
      <c r="N811" s="84"/>
      <c r="O811" s="85"/>
      <c r="P811" s="86"/>
      <c r="Q811" s="87"/>
      <c r="R811" s="86"/>
      <c r="S811" s="86"/>
      <c r="T811" s="88"/>
      <c r="U811" s="84"/>
      <c r="V811" s="84"/>
      <c r="W811" s="84"/>
      <c r="X811" s="84"/>
    </row>
    <row r="812" spans="12:24" x14ac:dyDescent="0.25">
      <c r="L812" s="84"/>
      <c r="M812" s="83"/>
      <c r="N812" s="84"/>
      <c r="O812" s="85"/>
      <c r="P812" s="86"/>
      <c r="Q812" s="87"/>
      <c r="R812" s="86"/>
      <c r="S812" s="86"/>
      <c r="T812" s="88"/>
      <c r="U812" s="84"/>
      <c r="V812" s="84"/>
      <c r="W812" s="84"/>
      <c r="X812" s="84"/>
    </row>
    <row r="813" spans="12:24" x14ac:dyDescent="0.25">
      <c r="L813" s="84"/>
      <c r="M813" s="83"/>
      <c r="N813" s="84"/>
      <c r="O813" s="85"/>
      <c r="P813" s="86"/>
      <c r="Q813" s="87"/>
      <c r="R813" s="86"/>
      <c r="S813" s="86"/>
      <c r="T813" s="88"/>
      <c r="U813" s="84"/>
      <c r="V813" s="84"/>
      <c r="W813" s="84"/>
      <c r="X813" s="84"/>
    </row>
    <row r="814" spans="12:24" x14ac:dyDescent="0.25">
      <c r="L814" s="84"/>
      <c r="M814" s="83"/>
      <c r="N814" s="84"/>
      <c r="O814" s="85"/>
      <c r="P814" s="86"/>
      <c r="Q814" s="87"/>
      <c r="R814" s="86"/>
      <c r="S814" s="86"/>
      <c r="T814" s="88"/>
      <c r="U814" s="84"/>
      <c r="V814" s="84"/>
      <c r="W814" s="84"/>
      <c r="X814" s="84"/>
    </row>
    <row r="815" spans="12:24" x14ac:dyDescent="0.25">
      <c r="L815" s="84"/>
      <c r="M815" s="83"/>
      <c r="N815" s="84"/>
      <c r="O815" s="85"/>
      <c r="P815" s="86"/>
      <c r="Q815" s="87"/>
      <c r="R815" s="86"/>
      <c r="S815" s="86"/>
      <c r="T815" s="88"/>
      <c r="U815" s="84"/>
      <c r="V815" s="84"/>
      <c r="W815" s="84"/>
      <c r="X815" s="84"/>
    </row>
    <row r="816" spans="12:24" x14ac:dyDescent="0.25">
      <c r="L816" s="84"/>
      <c r="M816" s="83"/>
      <c r="N816" s="84"/>
      <c r="O816" s="85"/>
      <c r="P816" s="86"/>
      <c r="Q816" s="87"/>
      <c r="R816" s="86"/>
      <c r="S816" s="86"/>
      <c r="T816" s="88"/>
      <c r="U816" s="84"/>
      <c r="V816" s="84"/>
      <c r="W816" s="84"/>
      <c r="X816" s="84"/>
    </row>
    <row r="817" spans="12:24" x14ac:dyDescent="0.25">
      <c r="L817" s="84"/>
      <c r="M817" s="83"/>
      <c r="N817" s="84"/>
      <c r="O817" s="85"/>
      <c r="P817" s="86"/>
      <c r="Q817" s="87"/>
      <c r="R817" s="86"/>
      <c r="S817" s="86"/>
      <c r="T817" s="88"/>
      <c r="U817" s="84"/>
      <c r="V817" s="84"/>
      <c r="W817" s="84"/>
      <c r="X817" s="84"/>
    </row>
    <row r="818" spans="12:24" x14ac:dyDescent="0.25">
      <c r="L818" s="84"/>
      <c r="M818" s="83"/>
      <c r="N818" s="84"/>
      <c r="O818" s="85"/>
      <c r="P818" s="86"/>
      <c r="Q818" s="87"/>
      <c r="R818" s="86"/>
      <c r="S818" s="86"/>
      <c r="T818" s="88"/>
      <c r="U818" s="84"/>
      <c r="V818" s="84"/>
      <c r="W818" s="84"/>
      <c r="X818" s="84"/>
    </row>
    <row r="819" spans="12:24" x14ac:dyDescent="0.25">
      <c r="L819" s="84"/>
      <c r="M819" s="83"/>
      <c r="N819" s="84"/>
      <c r="O819" s="85"/>
      <c r="P819" s="86"/>
      <c r="Q819" s="87"/>
      <c r="R819" s="86"/>
      <c r="S819" s="86"/>
      <c r="T819" s="88"/>
      <c r="U819" s="84"/>
      <c r="V819" s="84"/>
      <c r="W819" s="84"/>
      <c r="X819" s="84"/>
    </row>
    <row r="820" spans="12:24" x14ac:dyDescent="0.25">
      <c r="L820" s="84"/>
      <c r="M820" s="83"/>
      <c r="N820" s="84"/>
      <c r="O820" s="85"/>
      <c r="P820" s="86"/>
      <c r="Q820" s="87"/>
      <c r="R820" s="86"/>
      <c r="S820" s="86"/>
      <c r="T820" s="88"/>
      <c r="U820" s="84"/>
      <c r="V820" s="84"/>
      <c r="W820" s="84"/>
      <c r="X820" s="84"/>
    </row>
    <row r="821" spans="12:24" x14ac:dyDescent="0.25">
      <c r="L821" s="84"/>
      <c r="M821" s="83"/>
      <c r="N821" s="84"/>
      <c r="O821" s="85"/>
      <c r="P821" s="86"/>
      <c r="Q821" s="87"/>
      <c r="R821" s="86"/>
      <c r="S821" s="86"/>
      <c r="T821" s="88"/>
      <c r="U821" s="84"/>
      <c r="V821" s="84"/>
      <c r="W821" s="84"/>
      <c r="X821" s="84"/>
    </row>
    <row r="822" spans="12:24" x14ac:dyDescent="0.25">
      <c r="L822" s="84"/>
      <c r="M822" s="83"/>
      <c r="N822" s="84"/>
      <c r="O822" s="85"/>
      <c r="P822" s="86"/>
      <c r="Q822" s="87"/>
      <c r="R822" s="86"/>
      <c r="S822" s="86"/>
      <c r="T822" s="88"/>
      <c r="U822" s="84"/>
      <c r="V822" s="84"/>
      <c r="W822" s="84"/>
      <c r="X822" s="84"/>
    </row>
    <row r="823" spans="12:24" x14ac:dyDescent="0.25">
      <c r="L823" s="84"/>
      <c r="M823" s="83"/>
      <c r="N823" s="84"/>
      <c r="O823" s="85"/>
      <c r="P823" s="86"/>
      <c r="Q823" s="87"/>
      <c r="R823" s="86"/>
      <c r="S823" s="86"/>
      <c r="T823" s="88"/>
      <c r="U823" s="84"/>
      <c r="V823" s="84"/>
      <c r="W823" s="84"/>
      <c r="X823" s="84"/>
    </row>
    <row r="824" spans="12:24" x14ac:dyDescent="0.25">
      <c r="L824" s="84"/>
      <c r="M824" s="83"/>
      <c r="N824" s="84"/>
      <c r="O824" s="85"/>
      <c r="P824" s="86"/>
      <c r="Q824" s="87"/>
      <c r="R824" s="86"/>
      <c r="S824" s="86"/>
      <c r="T824" s="88"/>
      <c r="U824" s="84"/>
      <c r="V824" s="84"/>
      <c r="W824" s="84"/>
      <c r="X824" s="84"/>
    </row>
    <row r="825" spans="12:24" x14ac:dyDescent="0.25">
      <c r="L825" s="84"/>
      <c r="M825" s="83"/>
      <c r="N825" s="84"/>
      <c r="O825" s="85"/>
      <c r="P825" s="86"/>
      <c r="Q825" s="87"/>
      <c r="R825" s="86"/>
      <c r="S825" s="86"/>
      <c r="T825" s="88"/>
      <c r="U825" s="84"/>
      <c r="V825" s="84"/>
      <c r="W825" s="84"/>
      <c r="X825" s="84"/>
    </row>
    <row r="826" spans="12:24" x14ac:dyDescent="0.25">
      <c r="L826" s="84"/>
      <c r="M826" s="83"/>
      <c r="N826" s="84"/>
      <c r="O826" s="85"/>
      <c r="P826" s="86"/>
      <c r="Q826" s="87"/>
      <c r="R826" s="86"/>
      <c r="S826" s="86"/>
      <c r="T826" s="88"/>
      <c r="U826" s="84"/>
      <c r="V826" s="84"/>
      <c r="W826" s="84"/>
      <c r="X826" s="84"/>
    </row>
    <row r="827" spans="12:24" x14ac:dyDescent="0.25">
      <c r="L827" s="84"/>
      <c r="M827" s="83"/>
      <c r="N827" s="84"/>
      <c r="O827" s="85"/>
      <c r="P827" s="86"/>
      <c r="Q827" s="87"/>
      <c r="R827" s="86"/>
      <c r="S827" s="86"/>
      <c r="T827" s="88"/>
      <c r="U827" s="84"/>
      <c r="V827" s="84"/>
      <c r="W827" s="84"/>
      <c r="X827" s="84"/>
    </row>
    <row r="828" spans="12:24" x14ac:dyDescent="0.25">
      <c r="L828" s="84"/>
      <c r="M828" s="83"/>
      <c r="N828" s="84"/>
      <c r="O828" s="85"/>
      <c r="P828" s="86"/>
      <c r="Q828" s="87"/>
      <c r="R828" s="86"/>
      <c r="S828" s="86"/>
      <c r="T828" s="88"/>
      <c r="U828" s="84"/>
      <c r="V828" s="84"/>
      <c r="W828" s="84"/>
      <c r="X828" s="84"/>
    </row>
    <row r="829" spans="12:24" x14ac:dyDescent="0.25">
      <c r="L829" s="84"/>
      <c r="M829" s="83"/>
      <c r="N829" s="84"/>
      <c r="O829" s="85"/>
      <c r="P829" s="86"/>
      <c r="Q829" s="87"/>
      <c r="R829" s="86"/>
      <c r="S829" s="86"/>
      <c r="T829" s="88"/>
      <c r="U829" s="84"/>
      <c r="V829" s="84"/>
      <c r="W829" s="84"/>
      <c r="X829" s="84"/>
    </row>
    <row r="830" spans="12:24" x14ac:dyDescent="0.25">
      <c r="L830" s="84"/>
      <c r="M830" s="83"/>
      <c r="N830" s="84"/>
      <c r="O830" s="85"/>
      <c r="P830" s="86"/>
      <c r="Q830" s="87"/>
      <c r="R830" s="86"/>
      <c r="S830" s="86"/>
      <c r="T830" s="88"/>
      <c r="U830" s="84"/>
      <c r="V830" s="84"/>
      <c r="W830" s="84"/>
      <c r="X830" s="84"/>
    </row>
    <row r="831" spans="12:24" x14ac:dyDescent="0.25">
      <c r="L831" s="84"/>
      <c r="M831" s="83"/>
      <c r="N831" s="84"/>
      <c r="O831" s="85"/>
      <c r="P831" s="86"/>
      <c r="Q831" s="87"/>
      <c r="R831" s="86"/>
      <c r="S831" s="86"/>
      <c r="T831" s="88"/>
      <c r="U831" s="84"/>
      <c r="V831" s="84"/>
      <c r="W831" s="84"/>
      <c r="X831" s="84"/>
    </row>
    <row r="832" spans="12:24" x14ac:dyDescent="0.25">
      <c r="L832" s="84"/>
      <c r="M832" s="83"/>
      <c r="N832" s="84"/>
      <c r="O832" s="85"/>
      <c r="P832" s="86"/>
      <c r="Q832" s="87"/>
      <c r="R832" s="86"/>
      <c r="S832" s="86"/>
      <c r="T832" s="88"/>
      <c r="U832" s="84"/>
      <c r="V832" s="84"/>
      <c r="W832" s="84"/>
      <c r="X832" s="84"/>
    </row>
    <row r="833" spans="12:24" x14ac:dyDescent="0.25">
      <c r="L833" s="84"/>
      <c r="M833" s="83"/>
      <c r="N833" s="84"/>
      <c r="O833" s="85"/>
      <c r="P833" s="86"/>
      <c r="Q833" s="87"/>
      <c r="R833" s="86"/>
      <c r="S833" s="86"/>
      <c r="T833" s="88"/>
      <c r="U833" s="84"/>
      <c r="V833" s="84"/>
      <c r="W833" s="84"/>
      <c r="X833" s="84"/>
    </row>
    <row r="834" spans="12:24" x14ac:dyDescent="0.25">
      <c r="L834" s="84"/>
      <c r="M834" s="83"/>
      <c r="N834" s="84"/>
      <c r="O834" s="85"/>
      <c r="P834" s="86"/>
      <c r="Q834" s="87"/>
      <c r="R834" s="86"/>
      <c r="S834" s="86"/>
      <c r="T834" s="88"/>
      <c r="U834" s="84"/>
      <c r="V834" s="84"/>
      <c r="W834" s="84"/>
      <c r="X834" s="84"/>
    </row>
    <row r="835" spans="12:24" x14ac:dyDescent="0.25">
      <c r="L835" s="84"/>
      <c r="M835" s="83"/>
      <c r="N835" s="84"/>
      <c r="O835" s="85"/>
      <c r="P835" s="86"/>
      <c r="Q835" s="87"/>
      <c r="R835" s="86"/>
      <c r="S835" s="86"/>
      <c r="T835" s="88"/>
      <c r="U835" s="84"/>
      <c r="V835" s="84"/>
      <c r="W835" s="84"/>
      <c r="X835" s="84"/>
    </row>
    <row r="836" spans="12:24" x14ac:dyDescent="0.25">
      <c r="L836" s="84"/>
      <c r="M836" s="83"/>
      <c r="N836" s="84"/>
      <c r="O836" s="85"/>
      <c r="P836" s="86"/>
      <c r="Q836" s="87"/>
      <c r="R836" s="86"/>
      <c r="S836" s="86"/>
      <c r="T836" s="88"/>
      <c r="U836" s="84"/>
      <c r="V836" s="84"/>
      <c r="W836" s="84"/>
      <c r="X836" s="84"/>
    </row>
    <row r="837" spans="12:24" x14ac:dyDescent="0.25">
      <c r="L837" s="84"/>
      <c r="M837" s="83"/>
      <c r="N837" s="84"/>
      <c r="O837" s="85"/>
      <c r="P837" s="86"/>
      <c r="Q837" s="87"/>
      <c r="R837" s="86"/>
      <c r="S837" s="86"/>
      <c r="T837" s="88"/>
      <c r="U837" s="84"/>
      <c r="V837" s="84"/>
      <c r="W837" s="84"/>
      <c r="X837" s="84"/>
    </row>
    <row r="838" spans="12:24" x14ac:dyDescent="0.25">
      <c r="L838" s="84"/>
      <c r="M838" s="83"/>
      <c r="N838" s="84"/>
      <c r="O838" s="85"/>
      <c r="P838" s="86"/>
      <c r="Q838" s="87"/>
      <c r="R838" s="86"/>
      <c r="S838" s="86"/>
      <c r="T838" s="88"/>
      <c r="U838" s="84"/>
      <c r="V838" s="84"/>
      <c r="W838" s="84"/>
      <c r="X838" s="84"/>
    </row>
    <row r="839" spans="12:24" x14ac:dyDescent="0.25">
      <c r="L839" s="84"/>
      <c r="M839" s="83"/>
      <c r="N839" s="84"/>
      <c r="O839" s="85"/>
      <c r="P839" s="86"/>
      <c r="Q839" s="87"/>
      <c r="R839" s="86"/>
      <c r="S839" s="86"/>
      <c r="T839" s="88"/>
      <c r="U839" s="84"/>
      <c r="V839" s="84"/>
      <c r="W839" s="84"/>
      <c r="X839" s="84"/>
    </row>
    <row r="840" spans="12:24" x14ac:dyDescent="0.25">
      <c r="L840" s="84"/>
      <c r="M840" s="83"/>
      <c r="N840" s="84"/>
      <c r="O840" s="85"/>
      <c r="P840" s="86"/>
      <c r="Q840" s="87"/>
      <c r="R840" s="86"/>
      <c r="S840" s="86"/>
      <c r="T840" s="88"/>
      <c r="U840" s="84"/>
      <c r="V840" s="84"/>
      <c r="W840" s="84"/>
      <c r="X840" s="84"/>
    </row>
    <row r="841" spans="12:24" x14ac:dyDescent="0.25">
      <c r="L841" s="84"/>
      <c r="M841" s="83"/>
      <c r="N841" s="84"/>
      <c r="O841" s="85"/>
      <c r="P841" s="86"/>
      <c r="Q841" s="87"/>
      <c r="R841" s="86"/>
      <c r="S841" s="86"/>
      <c r="T841" s="88"/>
      <c r="U841" s="84"/>
      <c r="V841" s="84"/>
      <c r="W841" s="84"/>
      <c r="X841" s="84"/>
    </row>
    <row r="842" spans="12:24" x14ac:dyDescent="0.25">
      <c r="L842" s="84"/>
      <c r="M842" s="83"/>
      <c r="N842" s="84"/>
      <c r="O842" s="85"/>
      <c r="P842" s="86"/>
      <c r="Q842" s="87"/>
      <c r="R842" s="86"/>
      <c r="S842" s="86"/>
      <c r="T842" s="88"/>
      <c r="U842" s="84"/>
      <c r="V842" s="84"/>
      <c r="W842" s="84"/>
      <c r="X842" s="84"/>
    </row>
    <row r="843" spans="12:24" x14ac:dyDescent="0.25">
      <c r="L843" s="84"/>
      <c r="M843" s="83"/>
      <c r="N843" s="84"/>
      <c r="O843" s="85"/>
      <c r="P843" s="86"/>
      <c r="Q843" s="87"/>
      <c r="R843" s="86"/>
      <c r="S843" s="86"/>
      <c r="T843" s="88"/>
      <c r="U843" s="84"/>
      <c r="V843" s="84"/>
      <c r="W843" s="84"/>
      <c r="X843" s="84"/>
    </row>
    <row r="844" spans="12:24" x14ac:dyDescent="0.25">
      <c r="L844" s="84"/>
      <c r="M844" s="83"/>
      <c r="N844" s="84"/>
      <c r="O844" s="85"/>
      <c r="P844" s="86"/>
      <c r="Q844" s="87"/>
      <c r="R844" s="86"/>
      <c r="S844" s="86"/>
      <c r="T844" s="88"/>
      <c r="U844" s="84"/>
      <c r="V844" s="84"/>
      <c r="W844" s="84"/>
      <c r="X844" s="84"/>
    </row>
    <row r="845" spans="12:24" x14ac:dyDescent="0.25">
      <c r="L845" s="84"/>
      <c r="M845" s="83"/>
      <c r="N845" s="84"/>
      <c r="O845" s="85"/>
      <c r="P845" s="86"/>
      <c r="Q845" s="87"/>
      <c r="R845" s="86"/>
      <c r="S845" s="86"/>
      <c r="T845" s="88"/>
      <c r="U845" s="84"/>
      <c r="V845" s="84"/>
      <c r="W845" s="84"/>
      <c r="X845" s="84"/>
    </row>
    <row r="846" spans="12:24" x14ac:dyDescent="0.25">
      <c r="L846" s="84"/>
      <c r="M846" s="83"/>
      <c r="N846" s="84"/>
      <c r="O846" s="85"/>
      <c r="P846" s="86"/>
      <c r="Q846" s="87"/>
      <c r="R846" s="86"/>
      <c r="S846" s="86"/>
      <c r="T846" s="88"/>
      <c r="U846" s="84"/>
      <c r="V846" s="84"/>
      <c r="W846" s="84"/>
      <c r="X846" s="84"/>
    </row>
    <row r="847" spans="12:24" x14ac:dyDescent="0.25">
      <c r="L847" s="84"/>
      <c r="M847" s="83"/>
      <c r="N847" s="84"/>
      <c r="O847" s="85"/>
      <c r="P847" s="86"/>
      <c r="Q847" s="87"/>
      <c r="R847" s="86"/>
      <c r="S847" s="86"/>
      <c r="T847" s="88"/>
      <c r="U847" s="84"/>
      <c r="V847" s="84"/>
      <c r="W847" s="84"/>
      <c r="X847" s="84"/>
    </row>
    <row r="848" spans="12:24" x14ac:dyDescent="0.25">
      <c r="L848" s="84"/>
      <c r="M848" s="83"/>
      <c r="N848" s="84"/>
      <c r="O848" s="85"/>
      <c r="P848" s="86"/>
      <c r="Q848" s="87"/>
      <c r="R848" s="86"/>
      <c r="S848" s="86"/>
      <c r="T848" s="88"/>
      <c r="U848" s="84"/>
      <c r="V848" s="84"/>
      <c r="W848" s="84"/>
      <c r="X848" s="84"/>
    </row>
    <row r="849" spans="12:24" x14ac:dyDescent="0.25">
      <c r="L849" s="84"/>
      <c r="M849" s="83"/>
      <c r="N849" s="84"/>
      <c r="O849" s="85"/>
      <c r="P849" s="86"/>
      <c r="Q849" s="87"/>
      <c r="R849" s="86"/>
      <c r="S849" s="86"/>
      <c r="T849" s="88"/>
      <c r="U849" s="84"/>
      <c r="V849" s="84"/>
      <c r="W849" s="84"/>
      <c r="X849" s="84"/>
    </row>
    <row r="850" spans="12:24" x14ac:dyDescent="0.25">
      <c r="L850" s="84"/>
      <c r="M850" s="83"/>
      <c r="N850" s="84"/>
      <c r="O850" s="85"/>
      <c r="P850" s="86"/>
      <c r="Q850" s="87"/>
      <c r="R850" s="86"/>
      <c r="S850" s="86"/>
      <c r="T850" s="88"/>
      <c r="U850" s="84"/>
      <c r="V850" s="84"/>
      <c r="W850" s="84"/>
      <c r="X850" s="84"/>
    </row>
    <row r="851" spans="12:24" x14ac:dyDescent="0.25">
      <c r="L851" s="84"/>
      <c r="M851" s="83"/>
      <c r="N851" s="84"/>
      <c r="O851" s="85"/>
      <c r="P851" s="86"/>
      <c r="Q851" s="87"/>
      <c r="R851" s="86"/>
      <c r="S851" s="86"/>
      <c r="T851" s="88"/>
      <c r="U851" s="84"/>
      <c r="V851" s="84"/>
      <c r="W851" s="84"/>
      <c r="X851" s="84"/>
    </row>
    <row r="852" spans="12:24" x14ac:dyDescent="0.25">
      <c r="L852" s="84"/>
      <c r="M852" s="83"/>
      <c r="N852" s="84"/>
      <c r="O852" s="85"/>
      <c r="P852" s="86"/>
      <c r="Q852" s="87"/>
      <c r="R852" s="86"/>
      <c r="S852" s="86"/>
      <c r="T852" s="88"/>
      <c r="U852" s="84"/>
      <c r="V852" s="84"/>
      <c r="W852" s="84"/>
      <c r="X852" s="84"/>
    </row>
    <row r="853" spans="12:24" x14ac:dyDescent="0.25">
      <c r="L853" s="84"/>
      <c r="M853" s="83"/>
      <c r="N853" s="84"/>
      <c r="O853" s="85"/>
      <c r="P853" s="86"/>
      <c r="Q853" s="87"/>
      <c r="R853" s="86"/>
      <c r="S853" s="86"/>
      <c r="T853" s="88"/>
      <c r="U853" s="84"/>
      <c r="V853" s="84"/>
      <c r="W853" s="84"/>
      <c r="X853" s="84"/>
    </row>
    <row r="854" spans="12:24" x14ac:dyDescent="0.25">
      <c r="L854" s="84"/>
      <c r="M854" s="83"/>
      <c r="N854" s="84"/>
      <c r="O854" s="85"/>
      <c r="P854" s="86"/>
      <c r="Q854" s="87"/>
      <c r="R854" s="86"/>
      <c r="S854" s="86"/>
      <c r="T854" s="88"/>
      <c r="U854" s="84"/>
      <c r="V854" s="84"/>
      <c r="W854" s="84"/>
      <c r="X854" s="84"/>
    </row>
    <row r="855" spans="12:24" x14ac:dyDescent="0.25">
      <c r="L855" s="84"/>
      <c r="M855" s="83"/>
      <c r="N855" s="84"/>
      <c r="O855" s="85"/>
      <c r="P855" s="86"/>
      <c r="Q855" s="87"/>
      <c r="R855" s="86"/>
      <c r="S855" s="86"/>
      <c r="T855" s="88"/>
      <c r="U855" s="84"/>
      <c r="V855" s="84"/>
      <c r="W855" s="84"/>
      <c r="X855" s="84"/>
    </row>
    <row r="856" spans="12:24" x14ac:dyDescent="0.25">
      <c r="L856" s="84"/>
      <c r="M856" s="83"/>
      <c r="N856" s="84"/>
      <c r="O856" s="85"/>
      <c r="P856" s="86"/>
      <c r="Q856" s="87"/>
      <c r="R856" s="86"/>
      <c r="S856" s="86"/>
      <c r="T856" s="88"/>
      <c r="U856" s="84"/>
      <c r="V856" s="84"/>
      <c r="W856" s="84"/>
      <c r="X856" s="84"/>
    </row>
    <row r="857" spans="12:24" x14ac:dyDescent="0.25">
      <c r="L857" s="84"/>
      <c r="M857" s="83"/>
      <c r="N857" s="84"/>
      <c r="O857" s="85"/>
      <c r="P857" s="86"/>
      <c r="Q857" s="87"/>
      <c r="R857" s="86"/>
      <c r="S857" s="86"/>
      <c r="T857" s="88"/>
      <c r="U857" s="84"/>
      <c r="V857" s="84"/>
      <c r="W857" s="84"/>
      <c r="X857" s="84"/>
    </row>
    <row r="858" spans="12:24" x14ac:dyDescent="0.25">
      <c r="L858" s="84"/>
      <c r="M858" s="83"/>
      <c r="N858" s="84"/>
      <c r="O858" s="85"/>
      <c r="P858" s="86"/>
      <c r="Q858" s="87"/>
      <c r="R858" s="86"/>
      <c r="S858" s="86"/>
      <c r="T858" s="88"/>
      <c r="U858" s="84"/>
      <c r="V858" s="84"/>
      <c r="W858" s="84"/>
      <c r="X858" s="84"/>
    </row>
    <row r="859" spans="12:24" x14ac:dyDescent="0.25">
      <c r="L859" s="84"/>
      <c r="M859" s="83"/>
      <c r="N859" s="84"/>
      <c r="O859" s="85"/>
      <c r="P859" s="86"/>
      <c r="Q859" s="87"/>
      <c r="R859" s="86"/>
      <c r="S859" s="86"/>
      <c r="T859" s="88"/>
      <c r="U859" s="84"/>
      <c r="V859" s="84"/>
      <c r="W859" s="84"/>
      <c r="X859" s="84"/>
    </row>
    <row r="860" spans="12:24" x14ac:dyDescent="0.25">
      <c r="L860" s="84"/>
      <c r="M860" s="83"/>
      <c r="N860" s="84"/>
      <c r="O860" s="85"/>
      <c r="P860" s="86"/>
      <c r="Q860" s="87"/>
      <c r="R860" s="86"/>
      <c r="S860" s="86"/>
      <c r="T860" s="88"/>
      <c r="U860" s="84"/>
      <c r="V860" s="84"/>
      <c r="W860" s="84"/>
      <c r="X860" s="84"/>
    </row>
    <row r="861" spans="12:24" x14ac:dyDescent="0.25">
      <c r="L861" s="84"/>
      <c r="M861" s="83"/>
      <c r="N861" s="84"/>
      <c r="O861" s="85"/>
      <c r="P861" s="86"/>
      <c r="Q861" s="87"/>
      <c r="R861" s="86"/>
      <c r="S861" s="86"/>
      <c r="T861" s="88"/>
      <c r="U861" s="84"/>
      <c r="V861" s="84"/>
      <c r="W861" s="84"/>
      <c r="X861" s="84"/>
    </row>
    <row r="862" spans="12:24" x14ac:dyDescent="0.25">
      <c r="L862" s="84"/>
      <c r="M862" s="83"/>
      <c r="N862" s="84"/>
      <c r="O862" s="85"/>
      <c r="P862" s="86"/>
      <c r="Q862" s="87"/>
      <c r="R862" s="86"/>
      <c r="S862" s="86"/>
      <c r="T862" s="88"/>
      <c r="U862" s="84"/>
      <c r="V862" s="84"/>
      <c r="W862" s="84"/>
      <c r="X862" s="84"/>
    </row>
    <row r="863" spans="12:24" x14ac:dyDescent="0.25">
      <c r="L863" s="84"/>
      <c r="M863" s="83"/>
      <c r="N863" s="84"/>
      <c r="O863" s="85"/>
      <c r="P863" s="86"/>
      <c r="Q863" s="87"/>
      <c r="R863" s="86"/>
      <c r="S863" s="86"/>
      <c r="T863" s="88"/>
      <c r="U863" s="84"/>
      <c r="V863" s="84"/>
      <c r="W863" s="84"/>
      <c r="X863" s="84"/>
    </row>
    <row r="864" spans="12:24" x14ac:dyDescent="0.25">
      <c r="L864" s="84"/>
      <c r="M864" s="83"/>
      <c r="N864" s="84"/>
      <c r="O864" s="85"/>
      <c r="P864" s="86"/>
      <c r="Q864" s="87"/>
      <c r="R864" s="86"/>
      <c r="S864" s="86"/>
      <c r="T864" s="88"/>
      <c r="U864" s="84"/>
      <c r="V864" s="84"/>
      <c r="W864" s="84"/>
      <c r="X864" s="84"/>
    </row>
    <row r="865" spans="12:24" x14ac:dyDescent="0.25">
      <c r="L865" s="84"/>
      <c r="M865" s="83"/>
      <c r="N865" s="84"/>
      <c r="O865" s="85"/>
      <c r="P865" s="86"/>
      <c r="Q865" s="87"/>
      <c r="R865" s="86"/>
      <c r="S865" s="86"/>
      <c r="T865" s="88"/>
      <c r="U865" s="84"/>
      <c r="V865" s="84"/>
      <c r="W865" s="84"/>
      <c r="X865" s="84"/>
    </row>
    <row r="866" spans="12:24" x14ac:dyDescent="0.25">
      <c r="L866" s="84"/>
      <c r="M866" s="83"/>
      <c r="N866" s="84"/>
      <c r="O866" s="85"/>
      <c r="P866" s="86"/>
      <c r="Q866" s="87"/>
      <c r="R866" s="86"/>
      <c r="S866" s="86"/>
      <c r="T866" s="88"/>
      <c r="U866" s="84"/>
      <c r="V866" s="84"/>
      <c r="W866" s="84"/>
      <c r="X866" s="84"/>
    </row>
    <row r="867" spans="12:24" x14ac:dyDescent="0.25">
      <c r="L867" s="84"/>
      <c r="M867" s="83"/>
      <c r="N867" s="84"/>
      <c r="O867" s="85"/>
      <c r="P867" s="86"/>
      <c r="Q867" s="87"/>
      <c r="R867" s="86"/>
      <c r="S867" s="86"/>
      <c r="T867" s="88"/>
      <c r="U867" s="84"/>
      <c r="V867" s="84"/>
      <c r="W867" s="84"/>
      <c r="X867" s="84"/>
    </row>
    <row r="868" spans="12:24" x14ac:dyDescent="0.25">
      <c r="L868" s="84"/>
      <c r="M868" s="83"/>
      <c r="N868" s="84"/>
      <c r="O868" s="85"/>
      <c r="P868" s="86"/>
      <c r="Q868" s="87"/>
      <c r="R868" s="86"/>
      <c r="S868" s="86"/>
      <c r="T868" s="88"/>
      <c r="U868" s="84"/>
      <c r="V868" s="84"/>
      <c r="W868" s="84"/>
      <c r="X868" s="84"/>
    </row>
    <row r="869" spans="12:24" x14ac:dyDescent="0.25">
      <c r="L869" s="84"/>
      <c r="M869" s="83"/>
      <c r="N869" s="84"/>
      <c r="O869" s="85"/>
      <c r="P869" s="86"/>
      <c r="Q869" s="87"/>
      <c r="R869" s="86"/>
      <c r="S869" s="86"/>
      <c r="T869" s="88"/>
      <c r="U869" s="84"/>
      <c r="V869" s="84"/>
      <c r="W869" s="84"/>
      <c r="X869" s="84"/>
    </row>
    <row r="870" spans="12:24" x14ac:dyDescent="0.25">
      <c r="L870" s="84"/>
      <c r="M870" s="83"/>
      <c r="N870" s="84"/>
      <c r="O870" s="85"/>
      <c r="P870" s="86"/>
      <c r="Q870" s="87"/>
      <c r="R870" s="86"/>
      <c r="S870" s="86"/>
      <c r="T870" s="88"/>
      <c r="U870" s="84"/>
      <c r="V870" s="84"/>
      <c r="W870" s="84"/>
      <c r="X870" s="84"/>
    </row>
    <row r="871" spans="12:24" x14ac:dyDescent="0.25">
      <c r="L871" s="84"/>
      <c r="M871" s="83"/>
      <c r="N871" s="84"/>
      <c r="O871" s="85"/>
      <c r="P871" s="86"/>
      <c r="Q871" s="87"/>
      <c r="R871" s="86"/>
      <c r="S871" s="86"/>
      <c r="T871" s="88"/>
      <c r="U871" s="84"/>
      <c r="V871" s="84"/>
      <c r="W871" s="84"/>
      <c r="X871" s="84"/>
    </row>
    <row r="872" spans="12:24" x14ac:dyDescent="0.25">
      <c r="L872" s="84"/>
      <c r="M872" s="83"/>
      <c r="N872" s="84"/>
      <c r="O872" s="85"/>
      <c r="P872" s="86"/>
      <c r="Q872" s="87"/>
      <c r="R872" s="86"/>
      <c r="S872" s="86"/>
      <c r="T872" s="88"/>
      <c r="U872" s="84"/>
      <c r="V872" s="84"/>
      <c r="W872" s="84"/>
      <c r="X872" s="84"/>
    </row>
    <row r="873" spans="12:24" x14ac:dyDescent="0.25">
      <c r="L873" s="84"/>
      <c r="M873" s="83"/>
      <c r="N873" s="84"/>
      <c r="O873" s="85"/>
      <c r="P873" s="86"/>
      <c r="Q873" s="87"/>
      <c r="R873" s="86"/>
      <c r="S873" s="86"/>
      <c r="T873" s="88"/>
      <c r="U873" s="84"/>
      <c r="V873" s="84"/>
      <c r="W873" s="84"/>
      <c r="X873" s="84"/>
    </row>
    <row r="874" spans="12:24" x14ac:dyDescent="0.25">
      <c r="L874" s="84"/>
      <c r="M874" s="83"/>
      <c r="N874" s="84"/>
      <c r="O874" s="85"/>
      <c r="P874" s="86"/>
      <c r="Q874" s="87"/>
      <c r="R874" s="86"/>
      <c r="S874" s="86"/>
      <c r="T874" s="88"/>
      <c r="U874" s="84"/>
      <c r="V874" s="84"/>
      <c r="W874" s="84"/>
      <c r="X874" s="84"/>
    </row>
    <row r="875" spans="12:24" x14ac:dyDescent="0.25">
      <c r="L875" s="84"/>
      <c r="M875" s="83"/>
      <c r="N875" s="84"/>
      <c r="O875" s="85"/>
      <c r="P875" s="86"/>
      <c r="Q875" s="87"/>
      <c r="R875" s="86"/>
      <c r="S875" s="86"/>
      <c r="T875" s="88"/>
      <c r="U875" s="84"/>
      <c r="V875" s="84"/>
      <c r="W875" s="84"/>
      <c r="X875" s="84"/>
    </row>
    <row r="876" spans="12:24" x14ac:dyDescent="0.25">
      <c r="L876" s="84"/>
      <c r="M876" s="83"/>
      <c r="N876" s="84"/>
      <c r="O876" s="85"/>
      <c r="P876" s="86"/>
      <c r="Q876" s="87"/>
      <c r="R876" s="86"/>
      <c r="S876" s="86"/>
      <c r="T876" s="88"/>
      <c r="U876" s="84"/>
      <c r="V876" s="84"/>
      <c r="W876" s="84"/>
      <c r="X876" s="84"/>
    </row>
    <row r="877" spans="12:24" x14ac:dyDescent="0.25">
      <c r="L877" s="84"/>
      <c r="M877" s="83"/>
      <c r="N877" s="84"/>
      <c r="O877" s="85"/>
      <c r="P877" s="86"/>
      <c r="Q877" s="87"/>
      <c r="R877" s="86"/>
      <c r="S877" s="86"/>
      <c r="T877" s="88"/>
      <c r="U877" s="84"/>
      <c r="V877" s="84"/>
      <c r="W877" s="84"/>
      <c r="X877" s="84"/>
    </row>
    <row r="878" spans="12:24" x14ac:dyDescent="0.25">
      <c r="L878" s="84"/>
      <c r="M878" s="83"/>
      <c r="N878" s="84"/>
      <c r="O878" s="85"/>
      <c r="P878" s="86"/>
      <c r="Q878" s="87"/>
      <c r="R878" s="86"/>
      <c r="S878" s="86"/>
      <c r="T878" s="88"/>
      <c r="U878" s="84"/>
      <c r="V878" s="84"/>
      <c r="W878" s="84"/>
      <c r="X878" s="84"/>
    </row>
    <row r="879" spans="12:24" x14ac:dyDescent="0.25">
      <c r="L879" s="84"/>
      <c r="M879" s="83"/>
      <c r="N879" s="84"/>
      <c r="O879" s="85"/>
      <c r="P879" s="86"/>
      <c r="Q879" s="87"/>
      <c r="R879" s="86"/>
      <c r="S879" s="86"/>
      <c r="T879" s="88"/>
      <c r="U879" s="84"/>
      <c r="V879" s="84"/>
      <c r="W879" s="84"/>
      <c r="X879" s="84"/>
    </row>
    <row r="880" spans="12:24" x14ac:dyDescent="0.25">
      <c r="L880" s="84"/>
      <c r="M880" s="83"/>
      <c r="N880" s="84"/>
      <c r="O880" s="85"/>
      <c r="P880" s="86"/>
      <c r="Q880" s="87"/>
      <c r="R880" s="86"/>
      <c r="S880" s="86"/>
      <c r="T880" s="88"/>
      <c r="U880" s="84"/>
      <c r="V880" s="84"/>
      <c r="W880" s="84"/>
      <c r="X880" s="84"/>
    </row>
    <row r="881" spans="12:24" x14ac:dyDescent="0.25">
      <c r="L881" s="84"/>
      <c r="M881" s="83"/>
      <c r="N881" s="84"/>
      <c r="O881" s="85"/>
      <c r="P881" s="86"/>
      <c r="Q881" s="87"/>
      <c r="R881" s="86"/>
      <c r="S881" s="86"/>
      <c r="T881" s="88"/>
      <c r="U881" s="84"/>
      <c r="V881" s="84"/>
      <c r="W881" s="84"/>
      <c r="X881" s="84"/>
    </row>
    <row r="882" spans="12:24" x14ac:dyDescent="0.25">
      <c r="L882" s="84"/>
      <c r="M882" s="83"/>
      <c r="N882" s="84"/>
      <c r="O882" s="85"/>
      <c r="P882" s="86"/>
      <c r="Q882" s="87"/>
      <c r="R882" s="86"/>
      <c r="S882" s="86"/>
      <c r="T882" s="88"/>
      <c r="U882" s="84"/>
      <c r="V882" s="84"/>
      <c r="W882" s="84"/>
      <c r="X882" s="84"/>
    </row>
    <row r="883" spans="12:24" x14ac:dyDescent="0.25">
      <c r="L883" s="84"/>
      <c r="M883" s="83"/>
      <c r="N883" s="84"/>
      <c r="O883" s="85"/>
      <c r="P883" s="86"/>
      <c r="Q883" s="87"/>
      <c r="R883" s="86"/>
      <c r="S883" s="86"/>
      <c r="T883" s="88"/>
      <c r="U883" s="84"/>
      <c r="V883" s="84"/>
      <c r="W883" s="84"/>
      <c r="X883" s="84"/>
    </row>
    <row r="884" spans="12:24" x14ac:dyDescent="0.25">
      <c r="L884" s="84"/>
      <c r="M884" s="83"/>
      <c r="N884" s="84"/>
      <c r="O884" s="85"/>
      <c r="P884" s="86"/>
      <c r="Q884" s="87"/>
      <c r="R884" s="86"/>
      <c r="S884" s="86"/>
      <c r="T884" s="88"/>
      <c r="U884" s="84"/>
      <c r="V884" s="84"/>
      <c r="W884" s="84"/>
      <c r="X884" s="84"/>
    </row>
    <row r="885" spans="12:24" x14ac:dyDescent="0.25">
      <c r="L885" s="84"/>
      <c r="M885" s="83"/>
      <c r="N885" s="84"/>
      <c r="O885" s="85"/>
      <c r="P885" s="86"/>
      <c r="Q885" s="87"/>
      <c r="R885" s="86"/>
      <c r="S885" s="86"/>
      <c r="T885" s="88"/>
      <c r="U885" s="84"/>
      <c r="V885" s="84"/>
      <c r="W885" s="84"/>
      <c r="X885" s="84"/>
    </row>
    <row r="886" spans="12:24" x14ac:dyDescent="0.25">
      <c r="L886" s="84"/>
      <c r="M886" s="83"/>
      <c r="N886" s="84"/>
      <c r="O886" s="85"/>
      <c r="P886" s="86"/>
      <c r="Q886" s="87"/>
      <c r="R886" s="86"/>
      <c r="S886" s="86"/>
      <c r="T886" s="88"/>
      <c r="U886" s="84"/>
      <c r="V886" s="84"/>
      <c r="W886" s="84"/>
      <c r="X886" s="84"/>
    </row>
    <row r="887" spans="12:24" x14ac:dyDescent="0.25">
      <c r="L887" s="84"/>
      <c r="M887" s="83"/>
      <c r="N887" s="84"/>
      <c r="O887" s="85"/>
      <c r="P887" s="86"/>
      <c r="Q887" s="87"/>
      <c r="R887" s="86"/>
      <c r="S887" s="86"/>
      <c r="T887" s="88"/>
      <c r="U887" s="84"/>
      <c r="V887" s="84"/>
      <c r="W887" s="84"/>
      <c r="X887" s="84"/>
    </row>
    <row r="888" spans="12:24" x14ac:dyDescent="0.25">
      <c r="L888" s="84"/>
      <c r="M888" s="83"/>
      <c r="N888" s="84"/>
      <c r="O888" s="85"/>
      <c r="P888" s="86"/>
      <c r="Q888" s="87"/>
      <c r="R888" s="86"/>
      <c r="S888" s="86"/>
      <c r="T888" s="88"/>
      <c r="U888" s="84"/>
      <c r="V888" s="84"/>
      <c r="W888" s="84"/>
      <c r="X888" s="84"/>
    </row>
    <row r="889" spans="12:24" x14ac:dyDescent="0.25">
      <c r="L889" s="84"/>
      <c r="M889" s="83"/>
      <c r="N889" s="84"/>
      <c r="O889" s="85"/>
      <c r="P889" s="86"/>
      <c r="Q889" s="87"/>
      <c r="R889" s="86"/>
      <c r="S889" s="86"/>
      <c r="T889" s="88"/>
      <c r="U889" s="84"/>
      <c r="V889" s="84"/>
      <c r="W889" s="84"/>
      <c r="X889" s="84"/>
    </row>
    <row r="890" spans="12:24" x14ac:dyDescent="0.25">
      <c r="L890" s="84"/>
      <c r="M890" s="83"/>
      <c r="N890" s="84"/>
      <c r="O890" s="85"/>
      <c r="P890" s="86"/>
      <c r="Q890" s="87"/>
      <c r="R890" s="86"/>
      <c r="S890" s="86"/>
      <c r="T890" s="88"/>
      <c r="U890" s="84"/>
      <c r="V890" s="84"/>
      <c r="W890" s="84"/>
      <c r="X890" s="84"/>
    </row>
    <row r="891" spans="12:24" x14ac:dyDescent="0.25">
      <c r="L891" s="84"/>
      <c r="M891" s="83"/>
      <c r="N891" s="84"/>
      <c r="O891" s="85"/>
      <c r="P891" s="86"/>
      <c r="Q891" s="87"/>
      <c r="R891" s="86"/>
      <c r="S891" s="86"/>
      <c r="T891" s="88"/>
      <c r="U891" s="84"/>
      <c r="V891" s="84"/>
      <c r="W891" s="84"/>
      <c r="X891" s="84"/>
    </row>
    <row r="892" spans="12:24" x14ac:dyDescent="0.25">
      <c r="L892" s="84"/>
      <c r="M892" s="83"/>
      <c r="N892" s="84"/>
      <c r="O892" s="85"/>
      <c r="P892" s="86"/>
      <c r="Q892" s="87"/>
      <c r="R892" s="86"/>
      <c r="S892" s="86"/>
      <c r="T892" s="88"/>
      <c r="U892" s="84"/>
      <c r="V892" s="84"/>
      <c r="W892" s="84"/>
      <c r="X892" s="84"/>
    </row>
    <row r="893" spans="12:24" x14ac:dyDescent="0.25">
      <c r="L893" s="84"/>
      <c r="M893" s="83"/>
      <c r="N893" s="84"/>
      <c r="O893" s="85"/>
      <c r="P893" s="86"/>
      <c r="Q893" s="87"/>
      <c r="R893" s="86"/>
      <c r="S893" s="86"/>
      <c r="T893" s="88"/>
      <c r="U893" s="84"/>
      <c r="V893" s="84"/>
      <c r="W893" s="84"/>
      <c r="X893" s="84"/>
    </row>
    <row r="894" spans="12:24" x14ac:dyDescent="0.25">
      <c r="L894" s="84"/>
      <c r="M894" s="83"/>
      <c r="N894" s="84"/>
      <c r="O894" s="85"/>
      <c r="P894" s="86"/>
      <c r="Q894" s="87"/>
      <c r="R894" s="86"/>
      <c r="S894" s="86"/>
      <c r="T894" s="88"/>
      <c r="U894" s="84"/>
      <c r="V894" s="84"/>
      <c r="W894" s="84"/>
      <c r="X894" s="84"/>
    </row>
    <row r="895" spans="12:24" x14ac:dyDescent="0.25">
      <c r="L895" s="84"/>
      <c r="M895" s="83"/>
      <c r="N895" s="84"/>
      <c r="O895" s="85"/>
      <c r="P895" s="86"/>
      <c r="Q895" s="87"/>
      <c r="R895" s="86"/>
      <c r="S895" s="86"/>
      <c r="T895" s="88"/>
      <c r="U895" s="84"/>
      <c r="V895" s="84"/>
      <c r="W895" s="84"/>
      <c r="X895" s="84"/>
    </row>
    <row r="896" spans="12:24" x14ac:dyDescent="0.25">
      <c r="L896" s="84"/>
      <c r="M896" s="83"/>
      <c r="N896" s="84"/>
      <c r="O896" s="85"/>
      <c r="P896" s="86"/>
      <c r="Q896" s="87"/>
      <c r="R896" s="86"/>
      <c r="S896" s="86"/>
      <c r="T896" s="88"/>
      <c r="U896" s="84"/>
      <c r="V896" s="84"/>
      <c r="W896" s="84"/>
      <c r="X896" s="84"/>
    </row>
    <row r="897" spans="12:24" x14ac:dyDescent="0.25">
      <c r="L897" s="84"/>
      <c r="M897" s="83"/>
      <c r="N897" s="84"/>
      <c r="O897" s="85"/>
      <c r="P897" s="86"/>
      <c r="Q897" s="87"/>
      <c r="R897" s="86"/>
      <c r="S897" s="86"/>
      <c r="T897" s="88"/>
      <c r="U897" s="84"/>
      <c r="V897" s="84"/>
      <c r="W897" s="84"/>
      <c r="X897" s="84"/>
    </row>
    <row r="898" spans="12:24" x14ac:dyDescent="0.25">
      <c r="L898" s="84"/>
      <c r="M898" s="83"/>
      <c r="N898" s="84"/>
      <c r="O898" s="85"/>
      <c r="P898" s="86"/>
      <c r="Q898" s="87"/>
      <c r="R898" s="86"/>
      <c r="S898" s="86"/>
      <c r="T898" s="88"/>
      <c r="U898" s="84"/>
      <c r="V898" s="84"/>
      <c r="W898" s="84"/>
      <c r="X898" s="84"/>
    </row>
    <row r="899" spans="12:24" x14ac:dyDescent="0.25">
      <c r="L899" s="84"/>
      <c r="M899" s="83"/>
      <c r="N899" s="84"/>
      <c r="O899" s="85"/>
      <c r="P899" s="86"/>
      <c r="Q899" s="87"/>
      <c r="R899" s="86"/>
      <c r="S899" s="86"/>
      <c r="T899" s="88"/>
      <c r="U899" s="84"/>
      <c r="V899" s="84"/>
      <c r="W899" s="84"/>
      <c r="X899" s="84"/>
    </row>
    <row r="900" spans="12:24" x14ac:dyDescent="0.25">
      <c r="L900" s="84"/>
      <c r="M900" s="83"/>
      <c r="N900" s="84"/>
      <c r="O900" s="85"/>
      <c r="P900" s="86"/>
      <c r="Q900" s="87"/>
      <c r="R900" s="86"/>
      <c r="S900" s="86"/>
      <c r="T900" s="88"/>
      <c r="U900" s="84"/>
      <c r="V900" s="84"/>
      <c r="W900" s="84"/>
      <c r="X900" s="84"/>
    </row>
    <row r="901" spans="12:24" x14ac:dyDescent="0.25">
      <c r="L901" s="84"/>
      <c r="M901" s="83"/>
      <c r="N901" s="84"/>
      <c r="O901" s="85"/>
      <c r="P901" s="86"/>
      <c r="Q901" s="87"/>
      <c r="R901" s="86"/>
      <c r="S901" s="86"/>
      <c r="T901" s="88"/>
      <c r="U901" s="84"/>
      <c r="V901" s="84"/>
      <c r="W901" s="84"/>
      <c r="X901" s="84"/>
    </row>
    <row r="902" spans="12:24" x14ac:dyDescent="0.25">
      <c r="L902" s="84"/>
      <c r="M902" s="83"/>
      <c r="N902" s="84"/>
      <c r="O902" s="85"/>
      <c r="P902" s="86"/>
      <c r="Q902" s="87"/>
      <c r="R902" s="86"/>
      <c r="S902" s="86"/>
      <c r="T902" s="88"/>
      <c r="U902" s="84"/>
      <c r="V902" s="84"/>
      <c r="W902" s="84"/>
      <c r="X902" s="84"/>
    </row>
    <row r="903" spans="12:24" x14ac:dyDescent="0.25">
      <c r="L903" s="84"/>
      <c r="M903" s="83"/>
      <c r="N903" s="84"/>
      <c r="O903" s="85"/>
      <c r="P903" s="86"/>
      <c r="Q903" s="87"/>
      <c r="R903" s="86"/>
      <c r="S903" s="86"/>
      <c r="T903" s="88"/>
      <c r="U903" s="84"/>
      <c r="V903" s="84"/>
      <c r="W903" s="84"/>
      <c r="X903" s="84"/>
    </row>
    <row r="904" spans="12:24" x14ac:dyDescent="0.25">
      <c r="L904" s="84"/>
      <c r="M904" s="83"/>
      <c r="N904" s="84"/>
      <c r="O904" s="85"/>
      <c r="P904" s="86"/>
      <c r="Q904" s="87"/>
      <c r="R904" s="86"/>
      <c r="S904" s="86"/>
      <c r="T904" s="88"/>
      <c r="U904" s="84"/>
      <c r="V904" s="84"/>
      <c r="W904" s="84"/>
      <c r="X904" s="84"/>
    </row>
    <row r="905" spans="12:24" x14ac:dyDescent="0.25">
      <c r="L905" s="84"/>
      <c r="M905" s="83"/>
      <c r="N905" s="84"/>
      <c r="O905" s="85"/>
      <c r="P905" s="86"/>
      <c r="Q905" s="87"/>
      <c r="R905" s="86"/>
      <c r="S905" s="86"/>
      <c r="T905" s="88"/>
      <c r="U905" s="84"/>
      <c r="V905" s="84"/>
      <c r="W905" s="84"/>
      <c r="X905" s="84"/>
    </row>
    <row r="906" spans="12:24" x14ac:dyDescent="0.25">
      <c r="L906" s="84"/>
      <c r="M906" s="83"/>
      <c r="N906" s="84"/>
      <c r="O906" s="85"/>
      <c r="P906" s="86"/>
      <c r="Q906" s="87"/>
      <c r="R906" s="86"/>
      <c r="S906" s="86"/>
      <c r="T906" s="88"/>
      <c r="U906" s="84"/>
      <c r="V906" s="84"/>
      <c r="W906" s="84"/>
      <c r="X906" s="84"/>
    </row>
    <row r="907" spans="12:24" x14ac:dyDescent="0.25">
      <c r="L907" s="84"/>
      <c r="M907" s="83"/>
      <c r="N907" s="84"/>
      <c r="O907" s="85"/>
      <c r="P907" s="86"/>
      <c r="Q907" s="87"/>
      <c r="R907" s="86"/>
      <c r="S907" s="86"/>
      <c r="T907" s="88"/>
      <c r="U907" s="84"/>
      <c r="V907" s="84"/>
      <c r="W907" s="84"/>
      <c r="X907" s="84"/>
    </row>
    <row r="908" spans="12:24" x14ac:dyDescent="0.25">
      <c r="L908" s="84"/>
      <c r="M908" s="83"/>
      <c r="N908" s="84"/>
      <c r="O908" s="85"/>
      <c r="P908" s="86"/>
      <c r="Q908" s="87"/>
      <c r="R908" s="86"/>
      <c r="S908" s="86"/>
      <c r="T908" s="88"/>
      <c r="U908" s="84"/>
      <c r="V908" s="84"/>
      <c r="W908" s="84"/>
      <c r="X908" s="84"/>
    </row>
    <row r="909" spans="12:24" x14ac:dyDescent="0.25">
      <c r="L909" s="84"/>
      <c r="M909" s="83"/>
      <c r="N909" s="84"/>
      <c r="O909" s="85"/>
      <c r="P909" s="86"/>
      <c r="Q909" s="87"/>
      <c r="R909" s="86"/>
      <c r="S909" s="86"/>
      <c r="T909" s="88"/>
      <c r="U909" s="84"/>
      <c r="V909" s="84"/>
      <c r="W909" s="84"/>
      <c r="X909" s="84"/>
    </row>
    <row r="910" spans="12:24" x14ac:dyDescent="0.25">
      <c r="L910" s="84"/>
      <c r="M910" s="83"/>
      <c r="N910" s="84"/>
      <c r="O910" s="85"/>
      <c r="P910" s="86"/>
      <c r="Q910" s="87"/>
      <c r="R910" s="86"/>
      <c r="S910" s="86"/>
      <c r="T910" s="88"/>
      <c r="U910" s="84"/>
      <c r="V910" s="84"/>
      <c r="W910" s="84"/>
      <c r="X910" s="84"/>
    </row>
    <row r="911" spans="12:24" x14ac:dyDescent="0.25">
      <c r="L911" s="84"/>
      <c r="M911" s="83"/>
      <c r="N911" s="84"/>
      <c r="O911" s="85"/>
      <c r="P911" s="86"/>
      <c r="Q911" s="87"/>
      <c r="R911" s="86"/>
      <c r="S911" s="86"/>
      <c r="T911" s="88"/>
      <c r="U911" s="84"/>
      <c r="V911" s="84"/>
      <c r="W911" s="84"/>
      <c r="X911" s="84"/>
    </row>
    <row r="912" spans="12:24" x14ac:dyDescent="0.25">
      <c r="L912" s="84"/>
      <c r="M912" s="83"/>
      <c r="N912" s="84"/>
      <c r="O912" s="85"/>
      <c r="P912" s="86"/>
      <c r="Q912" s="87"/>
      <c r="R912" s="86"/>
      <c r="S912" s="86"/>
      <c r="T912" s="88"/>
      <c r="U912" s="84"/>
      <c r="V912" s="84"/>
      <c r="W912" s="84"/>
      <c r="X912" s="84"/>
    </row>
    <row r="913" spans="12:24" x14ac:dyDescent="0.25">
      <c r="L913" s="84"/>
      <c r="M913" s="83"/>
      <c r="N913" s="84"/>
      <c r="O913" s="85"/>
      <c r="P913" s="86"/>
      <c r="Q913" s="87"/>
      <c r="R913" s="86"/>
      <c r="S913" s="86"/>
      <c r="T913" s="88"/>
      <c r="U913" s="84"/>
      <c r="V913" s="84"/>
      <c r="W913" s="84"/>
      <c r="X913" s="84"/>
    </row>
    <row r="914" spans="12:24" x14ac:dyDescent="0.25">
      <c r="L914" s="84"/>
      <c r="M914" s="83"/>
      <c r="N914" s="84"/>
      <c r="O914" s="85"/>
      <c r="P914" s="86"/>
      <c r="Q914" s="87"/>
      <c r="R914" s="86"/>
      <c r="S914" s="86"/>
      <c r="T914" s="88"/>
      <c r="U914" s="84"/>
      <c r="V914" s="84"/>
      <c r="W914" s="84"/>
      <c r="X914" s="84"/>
    </row>
    <row r="915" spans="12:24" x14ac:dyDescent="0.25">
      <c r="L915" s="84"/>
      <c r="M915" s="83"/>
      <c r="N915" s="84"/>
      <c r="O915" s="85"/>
      <c r="P915" s="86"/>
      <c r="Q915" s="87"/>
      <c r="R915" s="86"/>
      <c r="S915" s="86"/>
      <c r="T915" s="88"/>
      <c r="U915" s="84"/>
      <c r="V915" s="84"/>
      <c r="W915" s="84"/>
      <c r="X915" s="84"/>
    </row>
    <row r="916" spans="12:24" x14ac:dyDescent="0.25">
      <c r="L916" s="84"/>
      <c r="M916" s="83"/>
      <c r="N916" s="84"/>
      <c r="O916" s="85"/>
      <c r="P916" s="86"/>
      <c r="Q916" s="87"/>
      <c r="R916" s="86"/>
      <c r="S916" s="86"/>
      <c r="T916" s="88"/>
      <c r="U916" s="84"/>
      <c r="V916" s="84"/>
      <c r="W916" s="84"/>
      <c r="X916" s="84"/>
    </row>
    <row r="917" spans="12:24" x14ac:dyDescent="0.25">
      <c r="L917" s="84"/>
      <c r="M917" s="83"/>
      <c r="N917" s="84"/>
      <c r="O917" s="85"/>
      <c r="P917" s="86"/>
      <c r="Q917" s="87"/>
      <c r="R917" s="86"/>
      <c r="S917" s="86"/>
      <c r="T917" s="88"/>
      <c r="U917" s="84"/>
      <c r="V917" s="84"/>
      <c r="W917" s="84"/>
      <c r="X917" s="84"/>
    </row>
    <row r="918" spans="12:24" x14ac:dyDescent="0.25">
      <c r="L918" s="84"/>
      <c r="M918" s="83"/>
      <c r="N918" s="84"/>
      <c r="O918" s="85"/>
      <c r="P918" s="86"/>
      <c r="Q918" s="87"/>
      <c r="R918" s="86"/>
      <c r="S918" s="86"/>
      <c r="T918" s="88"/>
      <c r="U918" s="84"/>
      <c r="V918" s="84"/>
      <c r="W918" s="84"/>
      <c r="X918" s="84"/>
    </row>
    <row r="919" spans="12:24" x14ac:dyDescent="0.25">
      <c r="L919" s="84"/>
      <c r="M919" s="83"/>
      <c r="N919" s="84"/>
      <c r="O919" s="85"/>
      <c r="P919" s="86"/>
      <c r="Q919" s="87"/>
      <c r="R919" s="86"/>
      <c r="S919" s="86"/>
      <c r="T919" s="88"/>
      <c r="U919" s="84"/>
      <c r="V919" s="84"/>
      <c r="W919" s="84"/>
      <c r="X919" s="84"/>
    </row>
    <row r="920" spans="12:24" x14ac:dyDescent="0.25">
      <c r="L920" s="84"/>
      <c r="M920" s="83"/>
      <c r="N920" s="84"/>
      <c r="O920" s="85"/>
      <c r="P920" s="86"/>
      <c r="Q920" s="87"/>
      <c r="R920" s="86"/>
      <c r="S920" s="86"/>
      <c r="T920" s="88"/>
      <c r="U920" s="84"/>
      <c r="V920" s="84"/>
      <c r="W920" s="84"/>
      <c r="X920" s="84"/>
    </row>
    <row r="921" spans="12:24" x14ac:dyDescent="0.25">
      <c r="L921" s="84"/>
      <c r="M921" s="83"/>
      <c r="N921" s="84"/>
      <c r="O921" s="85"/>
      <c r="P921" s="86"/>
      <c r="Q921" s="87"/>
      <c r="R921" s="86"/>
      <c r="S921" s="86"/>
      <c r="T921" s="88"/>
      <c r="U921" s="84"/>
      <c r="V921" s="84"/>
      <c r="W921" s="84"/>
      <c r="X921" s="84"/>
    </row>
    <row r="922" spans="12:24" x14ac:dyDescent="0.25">
      <c r="L922" s="84"/>
      <c r="M922" s="83"/>
      <c r="N922" s="84"/>
      <c r="O922" s="85"/>
      <c r="P922" s="86"/>
      <c r="Q922" s="87"/>
      <c r="R922" s="86"/>
      <c r="S922" s="86"/>
      <c r="T922" s="88"/>
      <c r="U922" s="84"/>
      <c r="V922" s="84"/>
      <c r="W922" s="84"/>
      <c r="X922" s="84"/>
    </row>
    <row r="923" spans="12:24" x14ac:dyDescent="0.25">
      <c r="L923" s="84"/>
      <c r="M923" s="83"/>
      <c r="N923" s="84"/>
      <c r="O923" s="85"/>
      <c r="P923" s="86"/>
      <c r="Q923" s="87"/>
      <c r="R923" s="86"/>
      <c r="S923" s="86"/>
      <c r="T923" s="88"/>
      <c r="U923" s="84"/>
      <c r="V923" s="84"/>
      <c r="W923" s="84"/>
      <c r="X923" s="84"/>
    </row>
    <row r="924" spans="12:24" x14ac:dyDescent="0.25">
      <c r="L924" s="84"/>
      <c r="M924" s="83"/>
      <c r="N924" s="84"/>
      <c r="O924" s="85"/>
      <c r="P924" s="86"/>
      <c r="Q924" s="87"/>
      <c r="R924" s="86"/>
      <c r="S924" s="86"/>
      <c r="T924" s="88"/>
      <c r="U924" s="84"/>
      <c r="V924" s="84"/>
      <c r="W924" s="84"/>
      <c r="X924" s="84"/>
    </row>
    <row r="925" spans="12:24" x14ac:dyDescent="0.25">
      <c r="L925" s="84"/>
      <c r="M925" s="83"/>
      <c r="N925" s="84"/>
      <c r="O925" s="85"/>
      <c r="P925" s="86"/>
      <c r="Q925" s="87"/>
      <c r="R925" s="86"/>
      <c r="S925" s="86"/>
      <c r="T925" s="88"/>
      <c r="U925" s="84"/>
      <c r="V925" s="84"/>
      <c r="W925" s="84"/>
      <c r="X925" s="84"/>
    </row>
    <row r="926" spans="12:24" x14ac:dyDescent="0.25">
      <c r="L926" s="84"/>
      <c r="M926" s="83"/>
      <c r="N926" s="84"/>
      <c r="O926" s="85"/>
      <c r="P926" s="86"/>
      <c r="Q926" s="87"/>
      <c r="R926" s="86"/>
      <c r="S926" s="86"/>
      <c r="T926" s="88"/>
      <c r="U926" s="84"/>
      <c r="V926" s="84"/>
      <c r="W926" s="84"/>
      <c r="X926" s="84"/>
    </row>
    <row r="927" spans="12:24" x14ac:dyDescent="0.25">
      <c r="L927" s="84"/>
      <c r="M927" s="83"/>
      <c r="N927" s="84"/>
      <c r="O927" s="85"/>
      <c r="P927" s="86"/>
      <c r="Q927" s="87"/>
      <c r="R927" s="86"/>
      <c r="S927" s="86"/>
      <c r="T927" s="88"/>
      <c r="U927" s="84"/>
      <c r="V927" s="84"/>
      <c r="W927" s="84"/>
      <c r="X927" s="84"/>
    </row>
    <row r="928" spans="12:24" x14ac:dyDescent="0.25">
      <c r="L928" s="84"/>
      <c r="M928" s="83"/>
      <c r="N928" s="84"/>
      <c r="O928" s="85"/>
      <c r="P928" s="86"/>
      <c r="Q928" s="87"/>
      <c r="R928" s="86"/>
      <c r="S928" s="86"/>
      <c r="T928" s="88"/>
      <c r="U928" s="84"/>
      <c r="V928" s="84"/>
      <c r="W928" s="84"/>
      <c r="X928" s="84"/>
    </row>
    <row r="929" spans="12:24" x14ac:dyDescent="0.25">
      <c r="L929" s="84"/>
      <c r="M929" s="83"/>
      <c r="N929" s="84"/>
      <c r="O929" s="85"/>
      <c r="P929" s="86"/>
      <c r="Q929" s="87"/>
      <c r="R929" s="86"/>
      <c r="S929" s="86"/>
      <c r="T929" s="88"/>
      <c r="U929" s="84"/>
      <c r="V929" s="84"/>
      <c r="W929" s="84"/>
      <c r="X929" s="84"/>
    </row>
    <row r="930" spans="12:24" x14ac:dyDescent="0.25">
      <c r="L930" s="84"/>
      <c r="M930" s="83"/>
      <c r="N930" s="84"/>
      <c r="O930" s="85"/>
      <c r="P930" s="86"/>
      <c r="Q930" s="87"/>
      <c r="R930" s="86"/>
      <c r="S930" s="86"/>
      <c r="T930" s="88"/>
      <c r="U930" s="84"/>
      <c r="V930" s="84"/>
      <c r="W930" s="84"/>
      <c r="X930" s="84"/>
    </row>
    <row r="931" spans="12:24" x14ac:dyDescent="0.25">
      <c r="L931" s="84"/>
      <c r="M931" s="83"/>
      <c r="N931" s="84"/>
      <c r="O931" s="85"/>
      <c r="P931" s="86"/>
      <c r="Q931" s="87"/>
      <c r="R931" s="86"/>
      <c r="S931" s="86"/>
      <c r="T931" s="88"/>
      <c r="U931" s="84"/>
      <c r="V931" s="84"/>
      <c r="W931" s="84"/>
      <c r="X931" s="84"/>
    </row>
    <row r="932" spans="12:24" x14ac:dyDescent="0.25">
      <c r="L932" s="84"/>
      <c r="M932" s="83"/>
      <c r="N932" s="84"/>
      <c r="O932" s="85"/>
      <c r="P932" s="86"/>
      <c r="Q932" s="87"/>
      <c r="R932" s="86"/>
      <c r="S932" s="86"/>
      <c r="T932" s="88"/>
      <c r="U932" s="84"/>
      <c r="V932" s="84"/>
      <c r="W932" s="84"/>
      <c r="X932" s="84"/>
    </row>
    <row r="933" spans="12:24" x14ac:dyDescent="0.25">
      <c r="L933" s="84"/>
      <c r="M933" s="83"/>
      <c r="N933" s="84"/>
      <c r="O933" s="85"/>
      <c r="P933" s="86"/>
      <c r="Q933" s="87"/>
      <c r="R933" s="86"/>
      <c r="S933" s="86"/>
      <c r="T933" s="88"/>
      <c r="U933" s="84"/>
      <c r="V933" s="84"/>
      <c r="W933" s="84"/>
      <c r="X933" s="84"/>
    </row>
    <row r="934" spans="12:24" x14ac:dyDescent="0.25">
      <c r="L934" s="84"/>
      <c r="M934" s="83"/>
      <c r="N934" s="84"/>
      <c r="O934" s="85"/>
      <c r="P934" s="86"/>
      <c r="Q934" s="87"/>
      <c r="R934" s="86"/>
      <c r="S934" s="86"/>
      <c r="T934" s="88"/>
      <c r="U934" s="84"/>
      <c r="V934" s="84"/>
      <c r="W934" s="84"/>
      <c r="X934" s="84"/>
    </row>
    <row r="935" spans="12:24" x14ac:dyDescent="0.25">
      <c r="L935" s="84"/>
      <c r="M935" s="83"/>
      <c r="N935" s="84"/>
      <c r="O935" s="85"/>
      <c r="P935" s="86"/>
      <c r="Q935" s="87"/>
      <c r="R935" s="86"/>
      <c r="S935" s="86"/>
      <c r="T935" s="88"/>
      <c r="U935" s="84"/>
      <c r="V935" s="84"/>
      <c r="W935" s="84"/>
      <c r="X935" s="84"/>
    </row>
    <row r="936" spans="12:24" x14ac:dyDescent="0.25">
      <c r="L936" s="84"/>
      <c r="M936" s="83"/>
      <c r="N936" s="84"/>
      <c r="O936" s="85"/>
      <c r="P936" s="86"/>
      <c r="Q936" s="87"/>
      <c r="R936" s="86"/>
      <c r="S936" s="86"/>
      <c r="T936" s="88"/>
      <c r="U936" s="84"/>
      <c r="V936" s="84"/>
      <c r="W936" s="84"/>
      <c r="X936" s="84"/>
    </row>
    <row r="937" spans="12:24" x14ac:dyDescent="0.25">
      <c r="L937" s="84"/>
      <c r="M937" s="83"/>
      <c r="N937" s="84"/>
      <c r="O937" s="85"/>
      <c r="P937" s="86"/>
      <c r="Q937" s="87"/>
      <c r="R937" s="86"/>
      <c r="S937" s="86"/>
      <c r="T937" s="88"/>
      <c r="U937" s="84"/>
      <c r="V937" s="84"/>
      <c r="W937" s="84"/>
      <c r="X937" s="84"/>
    </row>
    <row r="938" spans="12:24" x14ac:dyDescent="0.25">
      <c r="L938" s="84"/>
      <c r="M938" s="83"/>
      <c r="N938" s="84"/>
      <c r="O938" s="85"/>
      <c r="P938" s="86"/>
      <c r="Q938" s="87"/>
      <c r="R938" s="86"/>
      <c r="S938" s="86"/>
      <c r="T938" s="88"/>
      <c r="U938" s="84"/>
      <c r="V938" s="84"/>
      <c r="W938" s="84"/>
      <c r="X938" s="84"/>
    </row>
    <row r="939" spans="12:24" x14ac:dyDescent="0.25">
      <c r="L939" s="84"/>
      <c r="M939" s="83"/>
      <c r="N939" s="84"/>
      <c r="O939" s="85"/>
      <c r="P939" s="86"/>
      <c r="Q939" s="87"/>
      <c r="R939" s="86"/>
      <c r="S939" s="86"/>
      <c r="T939" s="88"/>
      <c r="U939" s="84"/>
      <c r="V939" s="84"/>
      <c r="W939" s="84"/>
      <c r="X939" s="84"/>
    </row>
    <row r="940" spans="12:24" x14ac:dyDescent="0.25">
      <c r="L940" s="84"/>
      <c r="M940" s="83"/>
      <c r="N940" s="84"/>
      <c r="O940" s="85"/>
      <c r="P940" s="86"/>
      <c r="Q940" s="87"/>
      <c r="R940" s="86"/>
      <c r="S940" s="86"/>
      <c r="T940" s="88"/>
      <c r="U940" s="84"/>
      <c r="V940" s="84"/>
      <c r="W940" s="84"/>
      <c r="X940" s="84"/>
    </row>
    <row r="941" spans="12:24" x14ac:dyDescent="0.25">
      <c r="L941" s="84"/>
      <c r="M941" s="83"/>
      <c r="N941" s="84"/>
      <c r="O941" s="85"/>
      <c r="P941" s="86"/>
      <c r="Q941" s="87"/>
      <c r="R941" s="86"/>
      <c r="S941" s="86"/>
      <c r="T941" s="88"/>
      <c r="U941" s="84"/>
      <c r="V941" s="84"/>
      <c r="W941" s="84"/>
      <c r="X941" s="84"/>
    </row>
    <row r="942" spans="12:24" x14ac:dyDescent="0.25">
      <c r="L942" s="84"/>
      <c r="M942" s="83"/>
      <c r="N942" s="84"/>
      <c r="O942" s="85"/>
      <c r="P942" s="86"/>
      <c r="Q942" s="87"/>
      <c r="R942" s="86"/>
      <c r="S942" s="86"/>
      <c r="T942" s="88"/>
      <c r="U942" s="84"/>
      <c r="V942" s="84"/>
      <c r="W942" s="84"/>
      <c r="X942" s="84"/>
    </row>
    <row r="943" spans="12:24" x14ac:dyDescent="0.25">
      <c r="L943" s="84"/>
      <c r="M943" s="83"/>
      <c r="N943" s="84"/>
      <c r="O943" s="85"/>
      <c r="P943" s="86"/>
      <c r="Q943" s="87"/>
      <c r="R943" s="86"/>
      <c r="S943" s="86"/>
      <c r="T943" s="88"/>
      <c r="U943" s="84"/>
      <c r="V943" s="84"/>
      <c r="W943" s="84"/>
      <c r="X943" s="84"/>
    </row>
    <row r="944" spans="12:24" x14ac:dyDescent="0.25">
      <c r="L944" s="84"/>
      <c r="M944" s="83"/>
      <c r="N944" s="84"/>
      <c r="O944" s="85"/>
      <c r="P944" s="86"/>
      <c r="Q944" s="87"/>
      <c r="R944" s="86"/>
      <c r="S944" s="86"/>
      <c r="T944" s="88"/>
      <c r="U944" s="84"/>
      <c r="V944" s="84"/>
      <c r="W944" s="84"/>
      <c r="X944" s="84"/>
    </row>
    <row r="945" spans="12:24" x14ac:dyDescent="0.25">
      <c r="L945" s="84"/>
      <c r="M945" s="83"/>
      <c r="N945" s="84"/>
      <c r="O945" s="85"/>
      <c r="P945" s="86"/>
      <c r="Q945" s="87"/>
      <c r="R945" s="86"/>
      <c r="S945" s="86"/>
      <c r="T945" s="88"/>
      <c r="U945" s="84"/>
      <c r="V945" s="84"/>
      <c r="W945" s="84"/>
      <c r="X945" s="84"/>
    </row>
    <row r="946" spans="12:24" x14ac:dyDescent="0.25">
      <c r="L946" s="84"/>
      <c r="M946" s="83"/>
      <c r="N946" s="84"/>
      <c r="O946" s="85"/>
      <c r="P946" s="86"/>
      <c r="Q946" s="87"/>
      <c r="R946" s="86"/>
      <c r="S946" s="86"/>
      <c r="T946" s="88"/>
      <c r="U946" s="84"/>
      <c r="V946" s="84"/>
      <c r="W946" s="84"/>
      <c r="X946" s="84"/>
    </row>
    <row r="947" spans="12:24" x14ac:dyDescent="0.25">
      <c r="L947" s="84"/>
      <c r="M947" s="83"/>
      <c r="N947" s="84"/>
      <c r="O947" s="85"/>
      <c r="P947" s="86"/>
      <c r="Q947" s="87"/>
      <c r="R947" s="86"/>
      <c r="S947" s="86"/>
      <c r="T947" s="88"/>
      <c r="U947" s="84"/>
      <c r="V947" s="84"/>
      <c r="W947" s="84"/>
      <c r="X947" s="84"/>
    </row>
    <row r="948" spans="12:24" x14ac:dyDescent="0.25">
      <c r="L948" s="84"/>
      <c r="M948" s="83"/>
      <c r="N948" s="84"/>
      <c r="O948" s="85"/>
      <c r="P948" s="86"/>
      <c r="Q948" s="87"/>
      <c r="R948" s="86"/>
      <c r="S948" s="86"/>
      <c r="T948" s="88"/>
      <c r="U948" s="84"/>
      <c r="V948" s="84"/>
      <c r="W948" s="84"/>
      <c r="X948" s="84"/>
    </row>
    <row r="949" spans="12:24" x14ac:dyDescent="0.25">
      <c r="L949" s="84"/>
      <c r="M949" s="83"/>
      <c r="N949" s="84"/>
      <c r="O949" s="85"/>
      <c r="P949" s="86"/>
      <c r="Q949" s="87"/>
      <c r="R949" s="86"/>
      <c r="S949" s="86"/>
      <c r="T949" s="88"/>
      <c r="U949" s="84"/>
      <c r="V949" s="84"/>
      <c r="W949" s="84"/>
      <c r="X949" s="84"/>
    </row>
    <row r="950" spans="12:24" x14ac:dyDescent="0.25">
      <c r="L950" s="84"/>
      <c r="M950" s="83"/>
      <c r="N950" s="84"/>
      <c r="O950" s="85"/>
      <c r="P950" s="86"/>
      <c r="Q950" s="87"/>
      <c r="R950" s="86"/>
      <c r="S950" s="86"/>
      <c r="T950" s="88"/>
      <c r="U950" s="84"/>
      <c r="V950" s="84"/>
      <c r="W950" s="84"/>
      <c r="X950" s="84"/>
    </row>
    <row r="951" spans="12:24" x14ac:dyDescent="0.25">
      <c r="L951" s="84"/>
      <c r="M951" s="83"/>
      <c r="N951" s="84"/>
      <c r="O951" s="85"/>
      <c r="P951" s="86"/>
      <c r="Q951" s="87"/>
      <c r="R951" s="86"/>
      <c r="S951" s="86"/>
      <c r="T951" s="88"/>
      <c r="U951" s="84"/>
      <c r="V951" s="84"/>
      <c r="W951" s="84"/>
      <c r="X951" s="84"/>
    </row>
    <row r="952" spans="12:24" x14ac:dyDescent="0.25">
      <c r="L952" s="84"/>
      <c r="M952" s="83"/>
      <c r="N952" s="84"/>
      <c r="O952" s="85"/>
      <c r="P952" s="86"/>
      <c r="Q952" s="87"/>
      <c r="R952" s="86"/>
      <c r="S952" s="86"/>
      <c r="T952" s="88"/>
      <c r="U952" s="84"/>
      <c r="V952" s="84"/>
      <c r="W952" s="84"/>
      <c r="X952" s="84"/>
    </row>
    <row r="953" spans="12:24" x14ac:dyDescent="0.25">
      <c r="L953" s="84"/>
      <c r="M953" s="83"/>
      <c r="N953" s="84"/>
      <c r="O953" s="85"/>
      <c r="P953" s="86"/>
      <c r="Q953" s="87"/>
      <c r="R953" s="86"/>
      <c r="S953" s="86"/>
      <c r="T953" s="88"/>
      <c r="U953" s="84"/>
      <c r="V953" s="84"/>
      <c r="W953" s="84"/>
      <c r="X953" s="84"/>
    </row>
    <row r="954" spans="12:24" x14ac:dyDescent="0.25">
      <c r="L954" s="84"/>
      <c r="M954" s="83"/>
      <c r="N954" s="84"/>
      <c r="O954" s="85"/>
      <c r="P954" s="86"/>
      <c r="Q954" s="87"/>
      <c r="R954" s="86"/>
      <c r="S954" s="86"/>
      <c r="T954" s="88"/>
      <c r="U954" s="84"/>
      <c r="V954" s="84"/>
      <c r="W954" s="84"/>
      <c r="X954" s="84"/>
    </row>
    <row r="955" spans="12:24" x14ac:dyDescent="0.25">
      <c r="L955" s="84"/>
      <c r="M955" s="83"/>
      <c r="N955" s="84"/>
      <c r="O955" s="85"/>
      <c r="P955" s="86"/>
      <c r="Q955" s="87"/>
      <c r="R955" s="86"/>
      <c r="S955" s="86"/>
      <c r="T955" s="88"/>
      <c r="U955" s="84"/>
      <c r="V955" s="84"/>
      <c r="W955" s="84"/>
      <c r="X955" s="84"/>
    </row>
    <row r="956" spans="12:24" x14ac:dyDescent="0.25">
      <c r="L956" s="84"/>
      <c r="M956" s="83"/>
      <c r="N956" s="84"/>
      <c r="O956" s="85"/>
      <c r="P956" s="86"/>
      <c r="Q956" s="87"/>
      <c r="R956" s="86"/>
      <c r="S956" s="86"/>
      <c r="T956" s="88"/>
      <c r="U956" s="84"/>
      <c r="V956" s="84"/>
      <c r="W956" s="84"/>
      <c r="X956" s="84"/>
    </row>
    <row r="957" spans="12:24" x14ac:dyDescent="0.25">
      <c r="L957" s="84"/>
      <c r="M957" s="83"/>
      <c r="N957" s="84"/>
      <c r="O957" s="85"/>
      <c r="P957" s="86"/>
      <c r="Q957" s="87"/>
      <c r="R957" s="86"/>
      <c r="S957" s="86"/>
      <c r="T957" s="88"/>
      <c r="U957" s="84"/>
      <c r="V957" s="84"/>
      <c r="W957" s="84"/>
      <c r="X957" s="84"/>
    </row>
    <row r="958" spans="12:24" x14ac:dyDescent="0.25">
      <c r="L958" s="84"/>
      <c r="M958" s="83"/>
      <c r="N958" s="84"/>
      <c r="O958" s="85"/>
      <c r="P958" s="86"/>
      <c r="Q958" s="87"/>
      <c r="R958" s="86"/>
      <c r="S958" s="86"/>
      <c r="T958" s="88"/>
      <c r="U958" s="84"/>
      <c r="V958" s="84"/>
      <c r="W958" s="84"/>
      <c r="X958" s="84"/>
    </row>
    <row r="959" spans="12:24" x14ac:dyDescent="0.25">
      <c r="L959" s="84"/>
      <c r="M959" s="83"/>
      <c r="N959" s="84"/>
      <c r="O959" s="85"/>
      <c r="P959" s="86"/>
      <c r="Q959" s="87"/>
      <c r="R959" s="86"/>
      <c r="S959" s="86"/>
      <c r="T959" s="88"/>
      <c r="U959" s="84"/>
      <c r="V959" s="84"/>
      <c r="W959" s="84"/>
      <c r="X959" s="84"/>
    </row>
    <row r="960" spans="12:24" x14ac:dyDescent="0.25">
      <c r="L960" s="84"/>
      <c r="M960" s="83"/>
      <c r="N960" s="84"/>
      <c r="O960" s="85"/>
      <c r="P960" s="86"/>
      <c r="Q960" s="87"/>
      <c r="R960" s="86"/>
      <c r="S960" s="86"/>
      <c r="T960" s="88"/>
      <c r="U960" s="84"/>
      <c r="V960" s="84"/>
      <c r="W960" s="84"/>
      <c r="X960" s="84"/>
    </row>
    <row r="961" spans="12:24" x14ac:dyDescent="0.25">
      <c r="L961" s="84"/>
      <c r="M961" s="83"/>
      <c r="N961" s="84"/>
      <c r="O961" s="85"/>
      <c r="P961" s="86"/>
      <c r="Q961" s="87"/>
      <c r="R961" s="86"/>
      <c r="S961" s="86"/>
      <c r="T961" s="88"/>
      <c r="U961" s="84"/>
      <c r="V961" s="84"/>
      <c r="W961" s="84"/>
      <c r="X961" s="84"/>
    </row>
    <row r="962" spans="12:24" x14ac:dyDescent="0.25">
      <c r="L962" s="84"/>
      <c r="M962" s="83"/>
      <c r="N962" s="84"/>
      <c r="O962" s="85"/>
      <c r="P962" s="86"/>
      <c r="Q962" s="87"/>
      <c r="R962" s="86"/>
      <c r="S962" s="86"/>
      <c r="T962" s="88"/>
      <c r="U962" s="84"/>
      <c r="V962" s="84"/>
      <c r="W962" s="84"/>
      <c r="X962" s="84"/>
    </row>
    <row r="963" spans="12:24" x14ac:dyDescent="0.25">
      <c r="L963" s="84"/>
      <c r="M963" s="83"/>
      <c r="N963" s="84"/>
      <c r="O963" s="85"/>
      <c r="P963" s="86"/>
      <c r="Q963" s="87"/>
      <c r="R963" s="86"/>
      <c r="S963" s="86"/>
      <c r="T963" s="88"/>
      <c r="U963" s="84"/>
      <c r="V963" s="84"/>
      <c r="W963" s="84"/>
      <c r="X963" s="84"/>
    </row>
    <row r="964" spans="12:24" x14ac:dyDescent="0.25">
      <c r="L964" s="84"/>
      <c r="M964" s="83"/>
      <c r="N964" s="84"/>
      <c r="O964" s="85"/>
      <c r="P964" s="86"/>
      <c r="Q964" s="87"/>
      <c r="R964" s="86"/>
      <c r="S964" s="86"/>
      <c r="T964" s="88"/>
      <c r="U964" s="84"/>
      <c r="V964" s="84"/>
      <c r="W964" s="84"/>
      <c r="X964" s="84"/>
    </row>
    <row r="965" spans="12:24" x14ac:dyDescent="0.25">
      <c r="L965" s="84"/>
      <c r="M965" s="83"/>
      <c r="N965" s="84"/>
      <c r="O965" s="85"/>
      <c r="P965" s="86"/>
      <c r="Q965" s="87"/>
      <c r="R965" s="86"/>
      <c r="S965" s="86"/>
      <c r="T965" s="88"/>
      <c r="U965" s="84"/>
      <c r="V965" s="84"/>
      <c r="W965" s="84"/>
      <c r="X965" s="84"/>
    </row>
    <row r="966" spans="12:24" x14ac:dyDescent="0.25">
      <c r="L966" s="84"/>
      <c r="M966" s="83"/>
      <c r="N966" s="84"/>
      <c r="O966" s="85"/>
      <c r="P966" s="86"/>
      <c r="Q966" s="87"/>
      <c r="R966" s="86"/>
      <c r="S966" s="86"/>
      <c r="T966" s="88"/>
      <c r="U966" s="84"/>
      <c r="V966" s="84"/>
      <c r="W966" s="84"/>
      <c r="X966" s="84"/>
    </row>
    <row r="967" spans="12:24" x14ac:dyDescent="0.25">
      <c r="L967" s="84"/>
      <c r="M967" s="83"/>
      <c r="N967" s="84"/>
      <c r="O967" s="85"/>
      <c r="P967" s="86"/>
      <c r="Q967" s="87"/>
      <c r="R967" s="86"/>
      <c r="S967" s="86"/>
      <c r="T967" s="88"/>
      <c r="U967" s="84"/>
      <c r="V967" s="84"/>
      <c r="W967" s="84"/>
      <c r="X967" s="84"/>
    </row>
    <row r="968" spans="12:24" x14ac:dyDescent="0.25">
      <c r="L968" s="84"/>
      <c r="M968" s="83"/>
      <c r="N968" s="84"/>
      <c r="O968" s="85"/>
      <c r="P968" s="86"/>
      <c r="Q968" s="87"/>
      <c r="R968" s="86"/>
      <c r="S968" s="86"/>
      <c r="T968" s="88"/>
      <c r="U968" s="84"/>
      <c r="V968" s="84"/>
      <c r="W968" s="84"/>
      <c r="X968" s="84"/>
    </row>
    <row r="969" spans="12:24" x14ac:dyDescent="0.25">
      <c r="L969" s="84"/>
      <c r="M969" s="83"/>
      <c r="N969" s="84"/>
      <c r="O969" s="85"/>
      <c r="P969" s="86"/>
      <c r="Q969" s="87"/>
      <c r="R969" s="86"/>
      <c r="S969" s="86"/>
      <c r="T969" s="88"/>
      <c r="U969" s="84"/>
      <c r="V969" s="84"/>
      <c r="W969" s="84"/>
      <c r="X969" s="84"/>
    </row>
    <row r="970" spans="12:24" x14ac:dyDescent="0.25">
      <c r="L970" s="84"/>
      <c r="M970" s="83"/>
      <c r="N970" s="84"/>
      <c r="O970" s="85"/>
      <c r="P970" s="86"/>
      <c r="Q970" s="87"/>
      <c r="R970" s="86"/>
      <c r="S970" s="86"/>
      <c r="T970" s="88"/>
      <c r="U970" s="84"/>
      <c r="V970" s="84"/>
      <c r="W970" s="84"/>
      <c r="X970" s="84"/>
    </row>
    <row r="971" spans="12:24" x14ac:dyDescent="0.25">
      <c r="L971" s="84"/>
      <c r="M971" s="83"/>
      <c r="N971" s="84"/>
      <c r="O971" s="85"/>
      <c r="P971" s="86"/>
      <c r="Q971" s="87"/>
      <c r="R971" s="86"/>
      <c r="S971" s="86"/>
      <c r="T971" s="88"/>
      <c r="U971" s="84"/>
      <c r="V971" s="84"/>
      <c r="W971" s="84"/>
      <c r="X971" s="84"/>
    </row>
    <row r="972" spans="12:24" x14ac:dyDescent="0.25">
      <c r="L972" s="84"/>
      <c r="M972" s="83"/>
      <c r="N972" s="84"/>
      <c r="O972" s="85"/>
      <c r="P972" s="86"/>
      <c r="Q972" s="87"/>
      <c r="R972" s="86"/>
      <c r="S972" s="86"/>
      <c r="T972" s="88"/>
      <c r="U972" s="84"/>
      <c r="V972" s="84"/>
      <c r="W972" s="84"/>
      <c r="X972" s="84"/>
    </row>
    <row r="973" spans="12:24" x14ac:dyDescent="0.25">
      <c r="L973" s="84"/>
      <c r="M973" s="83"/>
      <c r="N973" s="84"/>
      <c r="O973" s="85"/>
      <c r="P973" s="86"/>
      <c r="Q973" s="87"/>
      <c r="R973" s="86"/>
      <c r="S973" s="86"/>
      <c r="T973" s="88"/>
      <c r="U973" s="84"/>
      <c r="V973" s="84"/>
      <c r="W973" s="84"/>
      <c r="X973" s="84"/>
    </row>
    <row r="974" spans="12:24" x14ac:dyDescent="0.25">
      <c r="L974" s="84"/>
      <c r="M974" s="83"/>
      <c r="N974" s="84"/>
      <c r="O974" s="85"/>
      <c r="P974" s="86"/>
      <c r="Q974" s="87"/>
      <c r="R974" s="86"/>
      <c r="S974" s="86"/>
      <c r="T974" s="88"/>
      <c r="U974" s="84"/>
      <c r="V974" s="84"/>
      <c r="W974" s="84"/>
      <c r="X974" s="84"/>
    </row>
    <row r="975" spans="12:24" x14ac:dyDescent="0.25">
      <c r="L975" s="84"/>
      <c r="M975" s="83"/>
      <c r="N975" s="84"/>
      <c r="O975" s="85"/>
      <c r="P975" s="86"/>
      <c r="Q975" s="87"/>
      <c r="R975" s="86"/>
      <c r="S975" s="86"/>
      <c r="T975" s="88"/>
      <c r="U975" s="84"/>
      <c r="V975" s="84"/>
      <c r="W975" s="84"/>
      <c r="X975" s="84"/>
    </row>
    <row r="976" spans="12:24" x14ac:dyDescent="0.25">
      <c r="L976" s="84"/>
      <c r="M976" s="83"/>
      <c r="N976" s="84"/>
      <c r="O976" s="85"/>
      <c r="P976" s="86"/>
      <c r="Q976" s="87"/>
      <c r="R976" s="86"/>
      <c r="S976" s="86"/>
      <c r="T976" s="88"/>
      <c r="U976" s="84"/>
      <c r="V976" s="84"/>
      <c r="W976" s="84"/>
      <c r="X976" s="84"/>
    </row>
    <row r="977" spans="12:24" x14ac:dyDescent="0.25">
      <c r="L977" s="84"/>
      <c r="M977" s="83"/>
      <c r="N977" s="84"/>
      <c r="O977" s="85"/>
      <c r="P977" s="86"/>
      <c r="Q977" s="87"/>
      <c r="R977" s="86"/>
      <c r="S977" s="86"/>
      <c r="T977" s="88"/>
      <c r="U977" s="84"/>
      <c r="V977" s="84"/>
      <c r="W977" s="84"/>
      <c r="X977" s="84"/>
    </row>
    <row r="978" spans="12:24" x14ac:dyDescent="0.25">
      <c r="L978" s="84"/>
      <c r="M978" s="83"/>
      <c r="N978" s="84"/>
      <c r="O978" s="85"/>
      <c r="P978" s="86"/>
      <c r="Q978" s="87"/>
      <c r="R978" s="86"/>
      <c r="S978" s="86"/>
      <c r="T978" s="88"/>
      <c r="U978" s="84"/>
      <c r="V978" s="84"/>
      <c r="W978" s="84"/>
      <c r="X978" s="84"/>
    </row>
    <row r="979" spans="12:24" x14ac:dyDescent="0.25">
      <c r="L979" s="84"/>
      <c r="M979" s="83"/>
      <c r="N979" s="84"/>
      <c r="O979" s="85"/>
      <c r="P979" s="86"/>
      <c r="Q979" s="87"/>
      <c r="R979" s="86"/>
      <c r="S979" s="86"/>
      <c r="T979" s="88"/>
      <c r="U979" s="84"/>
      <c r="V979" s="84"/>
      <c r="W979" s="84"/>
      <c r="X979" s="84"/>
    </row>
    <row r="980" spans="12:24" x14ac:dyDescent="0.25">
      <c r="L980" s="84"/>
      <c r="M980" s="83"/>
      <c r="N980" s="84"/>
      <c r="O980" s="85"/>
      <c r="P980" s="86"/>
      <c r="Q980" s="87"/>
      <c r="R980" s="86"/>
      <c r="S980" s="86"/>
      <c r="T980" s="88"/>
      <c r="U980" s="84"/>
      <c r="V980" s="84"/>
      <c r="W980" s="84"/>
      <c r="X980" s="84"/>
    </row>
    <row r="981" spans="12:24" x14ac:dyDescent="0.25">
      <c r="L981" s="84"/>
      <c r="M981" s="83"/>
      <c r="N981" s="84"/>
      <c r="O981" s="85"/>
      <c r="P981" s="86"/>
      <c r="Q981" s="87"/>
      <c r="R981" s="86"/>
      <c r="S981" s="86"/>
      <c r="T981" s="88"/>
      <c r="U981" s="84"/>
      <c r="V981" s="84"/>
      <c r="W981" s="84"/>
      <c r="X981" s="84"/>
    </row>
    <row r="982" spans="12:24" x14ac:dyDescent="0.25">
      <c r="L982" s="84"/>
      <c r="M982" s="83"/>
      <c r="N982" s="84"/>
      <c r="O982" s="85"/>
      <c r="P982" s="86"/>
      <c r="Q982" s="87"/>
      <c r="R982" s="86"/>
      <c r="S982" s="86"/>
      <c r="T982" s="88"/>
      <c r="U982" s="84"/>
      <c r="V982" s="84"/>
      <c r="W982" s="84"/>
      <c r="X982" s="84"/>
    </row>
    <row r="983" spans="12:24" x14ac:dyDescent="0.25">
      <c r="L983" s="84"/>
      <c r="M983" s="83"/>
      <c r="N983" s="84"/>
      <c r="O983" s="85"/>
      <c r="P983" s="86"/>
      <c r="Q983" s="87"/>
      <c r="R983" s="86"/>
      <c r="S983" s="86"/>
      <c r="T983" s="88"/>
      <c r="U983" s="84"/>
      <c r="V983" s="84"/>
      <c r="W983" s="84"/>
      <c r="X983" s="84"/>
    </row>
    <row r="984" spans="12:24" x14ac:dyDescent="0.25">
      <c r="L984" s="84"/>
      <c r="M984" s="83"/>
      <c r="N984" s="84"/>
      <c r="O984" s="85"/>
      <c r="P984" s="86"/>
      <c r="Q984" s="87"/>
      <c r="R984" s="86"/>
      <c r="S984" s="86"/>
      <c r="T984" s="88"/>
      <c r="U984" s="84"/>
      <c r="V984" s="84"/>
      <c r="W984" s="84"/>
      <c r="X984" s="84"/>
    </row>
    <row r="985" spans="12:24" x14ac:dyDescent="0.25">
      <c r="L985" s="84"/>
      <c r="M985" s="83"/>
      <c r="N985" s="84"/>
      <c r="O985" s="85"/>
      <c r="P985" s="86"/>
      <c r="Q985" s="87"/>
      <c r="R985" s="86"/>
      <c r="S985" s="86"/>
      <c r="T985" s="88"/>
      <c r="U985" s="84"/>
      <c r="V985" s="84"/>
      <c r="W985" s="84"/>
      <c r="X985" s="84"/>
    </row>
    <row r="986" spans="12:24" x14ac:dyDescent="0.25">
      <c r="L986" s="84"/>
      <c r="M986" s="83"/>
      <c r="N986" s="84"/>
      <c r="O986" s="85"/>
      <c r="P986" s="86"/>
      <c r="Q986" s="87"/>
      <c r="R986" s="86"/>
      <c r="S986" s="86"/>
      <c r="T986" s="88"/>
      <c r="U986" s="84"/>
      <c r="V986" s="84"/>
      <c r="W986" s="84"/>
      <c r="X986" s="84"/>
    </row>
    <row r="987" spans="12:24" x14ac:dyDescent="0.25">
      <c r="L987" s="84"/>
      <c r="M987" s="83"/>
      <c r="N987" s="84"/>
      <c r="O987" s="85"/>
      <c r="P987" s="86"/>
      <c r="Q987" s="87"/>
      <c r="R987" s="86"/>
      <c r="S987" s="86"/>
      <c r="T987" s="88"/>
      <c r="U987" s="84"/>
      <c r="V987" s="84"/>
      <c r="W987" s="84"/>
      <c r="X987" s="84"/>
    </row>
    <row r="988" spans="12:24" x14ac:dyDescent="0.25">
      <c r="L988" s="84"/>
      <c r="M988" s="83"/>
      <c r="N988" s="84"/>
      <c r="O988" s="85"/>
      <c r="P988" s="86"/>
      <c r="Q988" s="87"/>
      <c r="R988" s="86"/>
      <c r="S988" s="86"/>
      <c r="T988" s="88"/>
      <c r="U988" s="84"/>
      <c r="V988" s="84"/>
      <c r="W988" s="84"/>
      <c r="X988" s="84"/>
    </row>
    <row r="989" spans="12:24" x14ac:dyDescent="0.25">
      <c r="L989" s="84"/>
      <c r="M989" s="83"/>
      <c r="N989" s="84"/>
      <c r="O989" s="85"/>
      <c r="P989" s="86"/>
      <c r="Q989" s="87"/>
      <c r="R989" s="86"/>
      <c r="S989" s="86"/>
      <c r="T989" s="88"/>
      <c r="U989" s="84"/>
      <c r="V989" s="84"/>
      <c r="W989" s="84"/>
      <c r="X989" s="84"/>
    </row>
    <row r="990" spans="12:24" x14ac:dyDescent="0.25">
      <c r="L990" s="84"/>
      <c r="M990" s="83"/>
      <c r="N990" s="84"/>
      <c r="O990" s="85"/>
      <c r="P990" s="86"/>
      <c r="Q990" s="87"/>
      <c r="R990" s="86"/>
      <c r="S990" s="86"/>
      <c r="T990" s="88"/>
      <c r="U990" s="84"/>
      <c r="V990" s="84"/>
      <c r="W990" s="84"/>
      <c r="X990" s="84"/>
    </row>
    <row r="991" spans="12:24" x14ac:dyDescent="0.25">
      <c r="L991" s="84"/>
      <c r="M991" s="83"/>
      <c r="N991" s="84"/>
      <c r="O991" s="85"/>
      <c r="P991" s="86"/>
      <c r="Q991" s="87"/>
      <c r="R991" s="86"/>
      <c r="S991" s="86"/>
      <c r="T991" s="88"/>
      <c r="U991" s="84"/>
      <c r="V991" s="84"/>
      <c r="W991" s="84"/>
      <c r="X991" s="84"/>
    </row>
    <row r="992" spans="12:24" x14ac:dyDescent="0.25">
      <c r="L992" s="84"/>
      <c r="M992" s="83"/>
      <c r="N992" s="84"/>
      <c r="O992" s="85"/>
      <c r="P992" s="86"/>
      <c r="Q992" s="87"/>
      <c r="R992" s="86"/>
      <c r="S992" s="86"/>
      <c r="T992" s="88"/>
      <c r="U992" s="84"/>
      <c r="V992" s="84"/>
      <c r="W992" s="84"/>
      <c r="X992" s="84"/>
    </row>
    <row r="993" spans="12:24" x14ac:dyDescent="0.25">
      <c r="L993" s="84"/>
      <c r="M993" s="83"/>
      <c r="N993" s="84"/>
      <c r="O993" s="85"/>
      <c r="P993" s="86"/>
      <c r="Q993" s="87"/>
      <c r="R993" s="86"/>
      <c r="S993" s="86"/>
      <c r="T993" s="88"/>
      <c r="U993" s="84"/>
      <c r="V993" s="84"/>
      <c r="W993" s="84"/>
      <c r="X993" s="84"/>
    </row>
    <row r="994" spans="12:24" x14ac:dyDescent="0.25">
      <c r="L994" s="84"/>
      <c r="M994" s="83"/>
      <c r="N994" s="84"/>
      <c r="O994" s="85"/>
      <c r="P994" s="86"/>
      <c r="Q994" s="87"/>
      <c r="R994" s="86"/>
      <c r="S994" s="86"/>
      <c r="T994" s="88"/>
      <c r="U994" s="84"/>
      <c r="V994" s="84"/>
      <c r="W994" s="84"/>
      <c r="X994" s="84"/>
    </row>
    <row r="995" spans="12:24" x14ac:dyDescent="0.25">
      <c r="L995" s="84"/>
      <c r="M995" s="83"/>
      <c r="N995" s="84"/>
      <c r="O995" s="85"/>
      <c r="P995" s="86"/>
      <c r="Q995" s="87"/>
      <c r="R995" s="86"/>
      <c r="S995" s="86"/>
      <c r="T995" s="88"/>
      <c r="U995" s="84"/>
      <c r="V995" s="84"/>
      <c r="W995" s="84"/>
      <c r="X995" s="84"/>
    </row>
    <row r="996" spans="12:24" x14ac:dyDescent="0.25">
      <c r="L996" s="84"/>
      <c r="M996" s="83"/>
      <c r="N996" s="84"/>
      <c r="O996" s="85"/>
      <c r="P996" s="86"/>
      <c r="Q996" s="87"/>
      <c r="R996" s="86"/>
      <c r="S996" s="86"/>
      <c r="T996" s="88"/>
      <c r="U996" s="84"/>
      <c r="V996" s="84"/>
      <c r="W996" s="84"/>
      <c r="X996" s="84"/>
    </row>
    <row r="997" spans="12:24" x14ac:dyDescent="0.25">
      <c r="L997" s="84"/>
      <c r="M997" s="83"/>
      <c r="N997" s="84"/>
      <c r="O997" s="85"/>
      <c r="P997" s="86"/>
      <c r="Q997" s="87"/>
      <c r="R997" s="86"/>
      <c r="S997" s="86"/>
      <c r="T997" s="88"/>
      <c r="U997" s="84"/>
      <c r="V997" s="84"/>
      <c r="W997" s="84"/>
      <c r="X997" s="84"/>
    </row>
    <row r="998" spans="12:24" x14ac:dyDescent="0.25">
      <c r="L998" s="84"/>
      <c r="M998" s="83"/>
      <c r="N998" s="84"/>
      <c r="O998" s="85"/>
      <c r="P998" s="86"/>
      <c r="Q998" s="87"/>
      <c r="R998" s="86"/>
      <c r="S998" s="86"/>
      <c r="T998" s="88"/>
      <c r="U998" s="84"/>
      <c r="V998" s="84"/>
      <c r="W998" s="84"/>
      <c r="X998" s="84"/>
    </row>
    <row r="999" spans="12:24" x14ac:dyDescent="0.25">
      <c r="L999" s="84"/>
      <c r="M999" s="83"/>
      <c r="N999" s="84"/>
      <c r="O999" s="85"/>
      <c r="P999" s="86"/>
      <c r="Q999" s="87"/>
      <c r="R999" s="86"/>
      <c r="S999" s="86"/>
      <c r="T999" s="88"/>
      <c r="U999" s="84"/>
      <c r="V999" s="84"/>
      <c r="W999" s="84"/>
      <c r="X999" s="84"/>
    </row>
    <row r="1000" spans="12:24" x14ac:dyDescent="0.25">
      <c r="L1000" s="84"/>
      <c r="M1000" s="83"/>
      <c r="N1000" s="84"/>
      <c r="O1000" s="85"/>
      <c r="P1000" s="86"/>
      <c r="Q1000" s="87"/>
      <c r="R1000" s="86"/>
      <c r="S1000" s="86"/>
      <c r="T1000" s="88"/>
      <c r="U1000" s="84"/>
      <c r="V1000" s="84"/>
      <c r="W1000" s="84"/>
      <c r="X1000" s="84"/>
    </row>
    <row r="1001" spans="12:24" x14ac:dyDescent="0.25">
      <c r="L1001" s="84"/>
      <c r="M1001" s="83"/>
      <c r="N1001" s="84"/>
      <c r="O1001" s="85"/>
      <c r="P1001" s="86"/>
      <c r="Q1001" s="87"/>
      <c r="R1001" s="86"/>
      <c r="S1001" s="86"/>
      <c r="T1001" s="88"/>
      <c r="U1001" s="84"/>
      <c r="V1001" s="84"/>
      <c r="W1001" s="84"/>
      <c r="X1001" s="84"/>
    </row>
    <row r="1002" spans="12:24" x14ac:dyDescent="0.25">
      <c r="L1002" s="84"/>
      <c r="M1002" s="83"/>
      <c r="N1002" s="84"/>
      <c r="O1002" s="85"/>
      <c r="P1002" s="86"/>
      <c r="Q1002" s="87"/>
      <c r="R1002" s="86"/>
      <c r="S1002" s="86"/>
      <c r="T1002" s="88"/>
      <c r="U1002" s="84"/>
      <c r="V1002" s="84"/>
      <c r="W1002" s="84"/>
      <c r="X1002" s="84"/>
    </row>
    <row r="1003" spans="12:24" x14ac:dyDescent="0.25">
      <c r="L1003" s="84"/>
      <c r="M1003" s="83"/>
      <c r="N1003" s="84"/>
      <c r="O1003" s="85"/>
      <c r="P1003" s="86"/>
      <c r="Q1003" s="87"/>
      <c r="R1003" s="86"/>
      <c r="S1003" s="86"/>
      <c r="T1003" s="88"/>
      <c r="U1003" s="84"/>
      <c r="V1003" s="84"/>
      <c r="W1003" s="84"/>
      <c r="X1003" s="84"/>
    </row>
    <row r="1004" spans="12:24" x14ac:dyDescent="0.25">
      <c r="L1004" s="84"/>
      <c r="M1004" s="83"/>
      <c r="N1004" s="84"/>
      <c r="O1004" s="85"/>
      <c r="P1004" s="86"/>
      <c r="Q1004" s="87"/>
      <c r="R1004" s="86"/>
      <c r="S1004" s="86"/>
      <c r="T1004" s="88"/>
      <c r="U1004" s="84"/>
      <c r="V1004" s="84"/>
      <c r="W1004" s="84"/>
      <c r="X1004" s="84"/>
    </row>
    <row r="1005" spans="12:24" x14ac:dyDescent="0.25">
      <c r="L1005" s="84"/>
      <c r="M1005" s="83"/>
      <c r="N1005" s="84"/>
      <c r="O1005" s="85"/>
      <c r="P1005" s="86"/>
      <c r="Q1005" s="87"/>
      <c r="R1005" s="86"/>
      <c r="S1005" s="86"/>
      <c r="T1005" s="88"/>
      <c r="U1005" s="84"/>
      <c r="V1005" s="84"/>
      <c r="W1005" s="84"/>
      <c r="X1005" s="84"/>
    </row>
    <row r="1006" spans="12:24" x14ac:dyDescent="0.25">
      <c r="L1006" s="84"/>
      <c r="M1006" s="83"/>
      <c r="N1006" s="84"/>
      <c r="O1006" s="85"/>
      <c r="P1006" s="86"/>
      <c r="Q1006" s="87"/>
      <c r="R1006" s="86"/>
      <c r="S1006" s="86"/>
      <c r="T1006" s="88"/>
      <c r="U1006" s="84"/>
      <c r="V1006" s="84"/>
      <c r="W1006" s="84"/>
      <c r="X1006" s="84"/>
    </row>
    <row r="1007" spans="12:24" x14ac:dyDescent="0.25">
      <c r="L1007" s="84"/>
      <c r="M1007" s="83"/>
      <c r="N1007" s="84"/>
      <c r="O1007" s="85"/>
      <c r="P1007" s="86"/>
      <c r="Q1007" s="87"/>
      <c r="R1007" s="86"/>
      <c r="S1007" s="86"/>
      <c r="T1007" s="88"/>
      <c r="U1007" s="84"/>
      <c r="V1007" s="84"/>
      <c r="W1007" s="84"/>
      <c r="X1007" s="84"/>
    </row>
    <row r="1008" spans="12:24" x14ac:dyDescent="0.25">
      <c r="L1008" s="84"/>
      <c r="M1008" s="83"/>
      <c r="N1008" s="84"/>
      <c r="O1008" s="85"/>
      <c r="P1008" s="86"/>
      <c r="Q1008" s="87"/>
      <c r="R1008" s="86"/>
      <c r="S1008" s="86"/>
      <c r="T1008" s="88"/>
      <c r="U1008" s="84"/>
      <c r="V1008" s="84"/>
      <c r="W1008" s="84"/>
      <c r="X1008" s="84"/>
    </row>
    <row r="1009" spans="12:24" x14ac:dyDescent="0.25">
      <c r="L1009" s="84"/>
      <c r="M1009" s="83"/>
      <c r="N1009" s="84"/>
      <c r="O1009" s="85"/>
      <c r="P1009" s="86"/>
      <c r="Q1009" s="87"/>
      <c r="R1009" s="86"/>
      <c r="S1009" s="86"/>
      <c r="T1009" s="88"/>
      <c r="U1009" s="84"/>
      <c r="V1009" s="84"/>
      <c r="W1009" s="84"/>
      <c r="X1009" s="84"/>
    </row>
    <row r="1010" spans="12:24" x14ac:dyDescent="0.25">
      <c r="L1010" s="84"/>
      <c r="M1010" s="83"/>
      <c r="N1010" s="84"/>
      <c r="O1010" s="85"/>
      <c r="P1010" s="86"/>
      <c r="Q1010" s="87"/>
      <c r="R1010" s="86"/>
      <c r="S1010" s="86"/>
      <c r="T1010" s="88"/>
      <c r="U1010" s="84"/>
      <c r="V1010" s="84"/>
      <c r="W1010" s="84"/>
      <c r="X1010" s="84"/>
    </row>
    <row r="1011" spans="12:24" x14ac:dyDescent="0.25">
      <c r="L1011" s="84"/>
      <c r="M1011" s="83"/>
      <c r="N1011" s="84"/>
      <c r="O1011" s="85"/>
      <c r="P1011" s="86"/>
      <c r="Q1011" s="87"/>
      <c r="R1011" s="86"/>
      <c r="S1011" s="86"/>
      <c r="T1011" s="88"/>
      <c r="U1011" s="84"/>
      <c r="V1011" s="84"/>
      <c r="W1011" s="84"/>
      <c r="X1011" s="84"/>
    </row>
    <row r="1012" spans="12:24" x14ac:dyDescent="0.25">
      <c r="L1012" s="84"/>
      <c r="M1012" s="83"/>
      <c r="N1012" s="84"/>
      <c r="O1012" s="85"/>
      <c r="P1012" s="86"/>
      <c r="Q1012" s="87"/>
      <c r="R1012" s="86"/>
      <c r="S1012" s="86"/>
      <c r="T1012" s="88"/>
      <c r="U1012" s="84"/>
      <c r="V1012" s="84"/>
      <c r="W1012" s="84"/>
      <c r="X1012" s="84"/>
    </row>
    <row r="1013" spans="12:24" x14ac:dyDescent="0.25">
      <c r="L1013" s="84"/>
      <c r="M1013" s="83"/>
      <c r="N1013" s="84"/>
      <c r="O1013" s="85"/>
      <c r="P1013" s="86"/>
      <c r="Q1013" s="87"/>
      <c r="R1013" s="86"/>
      <c r="S1013" s="86"/>
      <c r="T1013" s="88"/>
      <c r="U1013" s="84"/>
      <c r="V1013" s="84"/>
      <c r="W1013" s="84"/>
      <c r="X1013" s="84"/>
    </row>
    <row r="1014" spans="12:24" x14ac:dyDescent="0.25">
      <c r="L1014" s="84"/>
      <c r="M1014" s="83"/>
      <c r="N1014" s="84"/>
      <c r="O1014" s="85"/>
      <c r="P1014" s="86"/>
      <c r="Q1014" s="87"/>
      <c r="R1014" s="86"/>
      <c r="S1014" s="86"/>
      <c r="T1014" s="88"/>
      <c r="U1014" s="84"/>
      <c r="V1014" s="84"/>
      <c r="W1014" s="84"/>
      <c r="X1014" s="84"/>
    </row>
    <row r="1015" spans="12:24" x14ac:dyDescent="0.25">
      <c r="L1015" s="84"/>
      <c r="M1015" s="83"/>
      <c r="N1015" s="84"/>
      <c r="O1015" s="85"/>
      <c r="P1015" s="86"/>
      <c r="Q1015" s="87"/>
      <c r="R1015" s="86"/>
      <c r="S1015" s="86"/>
      <c r="T1015" s="88"/>
      <c r="U1015" s="84"/>
      <c r="V1015" s="84"/>
      <c r="W1015" s="84"/>
      <c r="X1015" s="84"/>
    </row>
    <row r="1016" spans="12:24" x14ac:dyDescent="0.25">
      <c r="L1016" s="84"/>
      <c r="M1016" s="83"/>
      <c r="N1016" s="84"/>
      <c r="O1016" s="85"/>
      <c r="P1016" s="86"/>
      <c r="Q1016" s="87"/>
      <c r="R1016" s="86"/>
      <c r="S1016" s="86"/>
      <c r="T1016" s="88"/>
      <c r="U1016" s="84"/>
      <c r="V1016" s="84"/>
      <c r="W1016" s="84"/>
      <c r="X1016" s="84"/>
    </row>
    <row r="1017" spans="12:24" x14ac:dyDescent="0.25">
      <c r="L1017" s="84"/>
      <c r="M1017" s="83"/>
      <c r="N1017" s="84"/>
      <c r="O1017" s="85"/>
      <c r="P1017" s="86"/>
      <c r="Q1017" s="87"/>
      <c r="R1017" s="86"/>
      <c r="S1017" s="86"/>
      <c r="T1017" s="88"/>
      <c r="U1017" s="84"/>
      <c r="V1017" s="84"/>
      <c r="W1017" s="84"/>
      <c r="X1017" s="84"/>
    </row>
    <row r="1018" spans="12:24" x14ac:dyDescent="0.25">
      <c r="L1018" s="84"/>
      <c r="M1018" s="83"/>
      <c r="N1018" s="84"/>
      <c r="O1018" s="85"/>
      <c r="P1018" s="86"/>
      <c r="Q1018" s="87"/>
      <c r="R1018" s="86"/>
      <c r="S1018" s="86"/>
      <c r="T1018" s="88"/>
      <c r="U1018" s="84"/>
      <c r="V1018" s="84"/>
      <c r="W1018" s="84"/>
      <c r="X1018" s="84"/>
    </row>
    <row r="1019" spans="12:24" x14ac:dyDescent="0.25">
      <c r="L1019" s="84"/>
      <c r="M1019" s="83"/>
      <c r="N1019" s="84"/>
      <c r="O1019" s="85"/>
      <c r="P1019" s="86"/>
      <c r="Q1019" s="87"/>
      <c r="R1019" s="86"/>
      <c r="S1019" s="86"/>
      <c r="T1019" s="88"/>
      <c r="U1019" s="84"/>
      <c r="V1019" s="84"/>
      <c r="W1019" s="84"/>
      <c r="X1019" s="84"/>
    </row>
    <row r="1020" spans="12:24" x14ac:dyDescent="0.25">
      <c r="L1020" s="84"/>
      <c r="M1020" s="83"/>
      <c r="N1020" s="84"/>
      <c r="O1020" s="85"/>
      <c r="P1020" s="86"/>
      <c r="Q1020" s="87"/>
      <c r="R1020" s="86"/>
      <c r="S1020" s="86"/>
      <c r="T1020" s="88"/>
      <c r="U1020" s="84"/>
      <c r="V1020" s="84"/>
      <c r="W1020" s="84"/>
      <c r="X1020" s="84"/>
    </row>
    <row r="1021" spans="12:24" x14ac:dyDescent="0.25">
      <c r="L1021" s="84"/>
      <c r="M1021" s="83"/>
      <c r="N1021" s="84"/>
      <c r="O1021" s="85"/>
      <c r="P1021" s="86"/>
      <c r="Q1021" s="87"/>
      <c r="R1021" s="86"/>
      <c r="S1021" s="86"/>
      <c r="T1021" s="88"/>
      <c r="U1021" s="84"/>
      <c r="V1021" s="84"/>
      <c r="W1021" s="84"/>
      <c r="X1021" s="84"/>
    </row>
    <row r="1022" spans="12:24" x14ac:dyDescent="0.25">
      <c r="L1022" s="84"/>
      <c r="M1022" s="83"/>
      <c r="N1022" s="84"/>
      <c r="O1022" s="85"/>
      <c r="P1022" s="86"/>
      <c r="Q1022" s="87"/>
      <c r="R1022" s="86"/>
      <c r="S1022" s="86"/>
      <c r="T1022" s="88"/>
      <c r="U1022" s="84"/>
      <c r="V1022" s="84"/>
      <c r="W1022" s="84"/>
      <c r="X1022" s="84"/>
    </row>
    <row r="1023" spans="12:24" x14ac:dyDescent="0.25">
      <c r="L1023" s="84"/>
      <c r="M1023" s="83"/>
      <c r="N1023" s="84"/>
      <c r="O1023" s="85"/>
      <c r="P1023" s="86"/>
      <c r="Q1023" s="87"/>
      <c r="R1023" s="86"/>
      <c r="S1023" s="86"/>
      <c r="T1023" s="88"/>
      <c r="U1023" s="84"/>
      <c r="V1023" s="84"/>
      <c r="W1023" s="84"/>
      <c r="X1023" s="84"/>
    </row>
    <row r="1024" spans="12:24" x14ac:dyDescent="0.25">
      <c r="L1024" s="84"/>
      <c r="M1024" s="83"/>
      <c r="N1024" s="84"/>
      <c r="O1024" s="85"/>
      <c r="P1024" s="86"/>
      <c r="Q1024" s="87"/>
      <c r="R1024" s="86"/>
      <c r="S1024" s="86"/>
      <c r="T1024" s="88"/>
      <c r="U1024" s="84"/>
      <c r="V1024" s="84"/>
      <c r="W1024" s="84"/>
      <c r="X1024" s="84"/>
    </row>
    <row r="1025" spans="12:24" x14ac:dyDescent="0.25">
      <c r="L1025" s="84"/>
      <c r="M1025" s="83"/>
      <c r="N1025" s="84"/>
      <c r="O1025" s="85"/>
      <c r="P1025" s="86"/>
      <c r="Q1025" s="87"/>
      <c r="R1025" s="86"/>
      <c r="S1025" s="86"/>
      <c r="T1025" s="88"/>
      <c r="U1025" s="84"/>
      <c r="V1025" s="84"/>
      <c r="W1025" s="84"/>
      <c r="X1025" s="84"/>
    </row>
    <row r="1026" spans="12:24" x14ac:dyDescent="0.25">
      <c r="L1026" s="84"/>
      <c r="M1026" s="83"/>
      <c r="N1026" s="84"/>
      <c r="O1026" s="85"/>
      <c r="P1026" s="86"/>
      <c r="Q1026" s="87"/>
      <c r="R1026" s="86"/>
      <c r="S1026" s="86"/>
      <c r="T1026" s="88"/>
      <c r="U1026" s="84"/>
      <c r="V1026" s="84"/>
      <c r="W1026" s="84"/>
      <c r="X1026" s="84"/>
    </row>
    <row r="1027" spans="12:24" x14ac:dyDescent="0.25">
      <c r="L1027" s="84"/>
      <c r="M1027" s="83"/>
      <c r="N1027" s="84"/>
      <c r="O1027" s="85"/>
      <c r="P1027" s="86"/>
      <c r="Q1027" s="87"/>
      <c r="R1027" s="86"/>
      <c r="S1027" s="86"/>
      <c r="T1027" s="88"/>
      <c r="U1027" s="84"/>
      <c r="V1027" s="84"/>
      <c r="W1027" s="84"/>
      <c r="X1027" s="84"/>
    </row>
    <row r="1028" spans="12:24" x14ac:dyDescent="0.25">
      <c r="L1028" s="84"/>
      <c r="M1028" s="83"/>
      <c r="N1028" s="84"/>
      <c r="O1028" s="85"/>
      <c r="P1028" s="86"/>
      <c r="Q1028" s="87"/>
      <c r="R1028" s="86"/>
      <c r="S1028" s="86"/>
      <c r="T1028" s="88"/>
      <c r="U1028" s="84"/>
      <c r="V1028" s="84"/>
      <c r="W1028" s="84"/>
      <c r="X1028" s="84"/>
    </row>
    <row r="1029" spans="12:24" x14ac:dyDescent="0.25">
      <c r="L1029" s="84"/>
      <c r="M1029" s="83"/>
      <c r="N1029" s="84"/>
      <c r="O1029" s="85"/>
      <c r="P1029" s="86"/>
      <c r="Q1029" s="87"/>
      <c r="R1029" s="86"/>
      <c r="S1029" s="86"/>
      <c r="T1029" s="88"/>
      <c r="U1029" s="84"/>
      <c r="V1029" s="84"/>
      <c r="W1029" s="84"/>
      <c r="X1029" s="84"/>
    </row>
    <row r="1030" spans="12:24" x14ac:dyDescent="0.25">
      <c r="L1030" s="84"/>
      <c r="M1030" s="83"/>
      <c r="N1030" s="84"/>
      <c r="O1030" s="85"/>
      <c r="P1030" s="86"/>
      <c r="Q1030" s="87"/>
      <c r="R1030" s="86"/>
      <c r="S1030" s="86"/>
      <c r="T1030" s="88"/>
      <c r="U1030" s="84"/>
      <c r="V1030" s="84"/>
      <c r="W1030" s="84"/>
      <c r="X1030" s="84"/>
    </row>
    <row r="1031" spans="12:24" x14ac:dyDescent="0.25">
      <c r="L1031" s="84"/>
      <c r="M1031" s="83"/>
      <c r="N1031" s="84"/>
      <c r="O1031" s="85"/>
      <c r="P1031" s="86"/>
      <c r="Q1031" s="87"/>
      <c r="R1031" s="86"/>
      <c r="S1031" s="86"/>
      <c r="T1031" s="88"/>
      <c r="U1031" s="84"/>
      <c r="V1031" s="84"/>
      <c r="W1031" s="84"/>
      <c r="X1031" s="84"/>
    </row>
    <row r="1032" spans="12:24" x14ac:dyDescent="0.25">
      <c r="L1032" s="84"/>
      <c r="M1032" s="83"/>
      <c r="N1032" s="84"/>
      <c r="O1032" s="85"/>
      <c r="P1032" s="86"/>
      <c r="Q1032" s="87"/>
      <c r="R1032" s="86"/>
      <c r="S1032" s="86"/>
      <c r="T1032" s="88"/>
      <c r="U1032" s="84"/>
      <c r="V1032" s="84"/>
      <c r="W1032" s="84"/>
      <c r="X1032" s="84"/>
    </row>
    <row r="1033" spans="12:24" x14ac:dyDescent="0.25">
      <c r="L1033" s="84"/>
      <c r="M1033" s="83"/>
      <c r="N1033" s="84"/>
      <c r="O1033" s="85"/>
      <c r="P1033" s="86"/>
      <c r="Q1033" s="87"/>
      <c r="R1033" s="86"/>
      <c r="S1033" s="86"/>
      <c r="T1033" s="88"/>
      <c r="U1033" s="84"/>
      <c r="V1033" s="84"/>
      <c r="W1033" s="84"/>
      <c r="X1033" s="84"/>
    </row>
    <row r="1034" spans="12:24" x14ac:dyDescent="0.25">
      <c r="L1034" s="84"/>
      <c r="M1034" s="83"/>
      <c r="N1034" s="84"/>
      <c r="O1034" s="85"/>
      <c r="P1034" s="86"/>
      <c r="Q1034" s="87"/>
      <c r="R1034" s="86"/>
      <c r="S1034" s="86"/>
      <c r="T1034" s="88"/>
      <c r="U1034" s="84"/>
      <c r="V1034" s="84"/>
      <c r="W1034" s="84"/>
      <c r="X1034" s="84"/>
    </row>
    <row r="1035" spans="12:24" x14ac:dyDescent="0.25">
      <c r="L1035" s="84"/>
      <c r="M1035" s="83"/>
      <c r="N1035" s="84"/>
      <c r="O1035" s="85"/>
      <c r="P1035" s="86"/>
      <c r="Q1035" s="87"/>
      <c r="R1035" s="86"/>
      <c r="S1035" s="86"/>
      <c r="T1035" s="88"/>
      <c r="U1035" s="84"/>
      <c r="V1035" s="84"/>
      <c r="W1035" s="84"/>
      <c r="X1035" s="84"/>
    </row>
    <row r="1036" spans="12:24" x14ac:dyDescent="0.25">
      <c r="L1036" s="84"/>
      <c r="M1036" s="83"/>
      <c r="N1036" s="84"/>
      <c r="O1036" s="85"/>
      <c r="P1036" s="86"/>
      <c r="Q1036" s="87"/>
      <c r="R1036" s="86"/>
      <c r="S1036" s="86"/>
      <c r="T1036" s="88"/>
      <c r="U1036" s="84"/>
      <c r="V1036" s="84"/>
      <c r="W1036" s="84"/>
      <c r="X1036" s="84"/>
    </row>
    <row r="1037" spans="12:24" x14ac:dyDescent="0.25">
      <c r="L1037" s="84"/>
      <c r="M1037" s="83"/>
      <c r="N1037" s="84"/>
      <c r="O1037" s="85"/>
      <c r="P1037" s="86"/>
      <c r="Q1037" s="87"/>
      <c r="R1037" s="86"/>
      <c r="S1037" s="86"/>
      <c r="T1037" s="88"/>
      <c r="U1037" s="84"/>
      <c r="V1037" s="84"/>
      <c r="W1037" s="84"/>
      <c r="X1037" s="84"/>
    </row>
    <row r="1038" spans="12:24" x14ac:dyDescent="0.25">
      <c r="L1038" s="84"/>
      <c r="M1038" s="83"/>
      <c r="N1038" s="84"/>
      <c r="O1038" s="85"/>
      <c r="P1038" s="86"/>
      <c r="Q1038" s="87"/>
      <c r="R1038" s="86"/>
      <c r="S1038" s="86"/>
      <c r="T1038" s="88"/>
      <c r="U1038" s="84"/>
      <c r="V1038" s="84"/>
      <c r="W1038" s="84"/>
      <c r="X1038" s="84"/>
    </row>
    <row r="1039" spans="12:24" x14ac:dyDescent="0.25">
      <c r="L1039" s="84"/>
      <c r="M1039" s="83"/>
      <c r="N1039" s="84"/>
      <c r="O1039" s="85"/>
      <c r="P1039" s="86"/>
      <c r="Q1039" s="87"/>
      <c r="R1039" s="86"/>
      <c r="S1039" s="86"/>
      <c r="T1039" s="88"/>
      <c r="U1039" s="84"/>
      <c r="V1039" s="84"/>
      <c r="W1039" s="84"/>
      <c r="X1039" s="84"/>
    </row>
    <row r="1040" spans="12:24" x14ac:dyDescent="0.25">
      <c r="L1040" s="84"/>
      <c r="M1040" s="83"/>
      <c r="N1040" s="84"/>
      <c r="O1040" s="85"/>
      <c r="P1040" s="86"/>
      <c r="Q1040" s="87"/>
      <c r="R1040" s="86"/>
      <c r="S1040" s="86"/>
      <c r="T1040" s="88"/>
      <c r="U1040" s="84"/>
      <c r="V1040" s="84"/>
      <c r="W1040" s="84"/>
      <c r="X1040" s="84"/>
    </row>
    <row r="1041" spans="12:24" x14ac:dyDescent="0.25">
      <c r="L1041" s="84"/>
      <c r="M1041" s="83"/>
      <c r="N1041" s="84"/>
      <c r="O1041" s="85"/>
      <c r="P1041" s="86"/>
      <c r="Q1041" s="87"/>
      <c r="R1041" s="86"/>
      <c r="S1041" s="86"/>
      <c r="T1041" s="88"/>
      <c r="U1041" s="84"/>
      <c r="V1041" s="84"/>
      <c r="W1041" s="84"/>
      <c r="X1041" s="84"/>
    </row>
    <row r="1042" spans="12:24" x14ac:dyDescent="0.25">
      <c r="L1042" s="84"/>
      <c r="M1042" s="83"/>
      <c r="N1042" s="84"/>
      <c r="O1042" s="85"/>
      <c r="P1042" s="86"/>
      <c r="Q1042" s="87"/>
      <c r="R1042" s="86"/>
      <c r="S1042" s="86"/>
      <c r="T1042" s="88"/>
      <c r="U1042" s="84"/>
      <c r="V1042" s="84"/>
      <c r="W1042" s="84"/>
      <c r="X1042" s="84"/>
    </row>
    <row r="1043" spans="12:24" x14ac:dyDescent="0.25">
      <c r="L1043" s="84"/>
      <c r="M1043" s="83"/>
      <c r="N1043" s="84"/>
      <c r="O1043" s="85"/>
      <c r="P1043" s="86"/>
      <c r="Q1043" s="87"/>
      <c r="R1043" s="86"/>
      <c r="S1043" s="86"/>
      <c r="T1043" s="88"/>
      <c r="U1043" s="84"/>
      <c r="V1043" s="84"/>
      <c r="W1043" s="84"/>
      <c r="X1043" s="84"/>
    </row>
    <row r="1044" spans="12:24" x14ac:dyDescent="0.25">
      <c r="L1044" s="84"/>
      <c r="M1044" s="83"/>
      <c r="N1044" s="84"/>
      <c r="O1044" s="85"/>
      <c r="P1044" s="86"/>
      <c r="Q1044" s="87"/>
      <c r="R1044" s="86"/>
      <c r="S1044" s="86"/>
      <c r="T1044" s="88"/>
      <c r="U1044" s="84"/>
      <c r="V1044" s="84"/>
      <c r="W1044" s="84"/>
      <c r="X1044" s="84"/>
    </row>
    <row r="1045" spans="12:24" x14ac:dyDescent="0.25">
      <c r="L1045" s="84"/>
      <c r="M1045" s="83"/>
      <c r="N1045" s="84"/>
      <c r="O1045" s="85"/>
      <c r="P1045" s="86"/>
      <c r="Q1045" s="87"/>
      <c r="R1045" s="86"/>
      <c r="S1045" s="86"/>
      <c r="T1045" s="88"/>
      <c r="U1045" s="84"/>
      <c r="V1045" s="84"/>
      <c r="W1045" s="84"/>
      <c r="X1045" s="84"/>
    </row>
    <row r="1046" spans="12:24" x14ac:dyDescent="0.25">
      <c r="L1046" s="84"/>
      <c r="M1046" s="83"/>
      <c r="N1046" s="84"/>
      <c r="O1046" s="85"/>
      <c r="P1046" s="86"/>
      <c r="Q1046" s="87"/>
      <c r="R1046" s="86"/>
      <c r="S1046" s="86"/>
      <c r="T1046" s="88"/>
      <c r="U1046" s="84"/>
      <c r="V1046" s="84"/>
      <c r="W1046" s="84"/>
      <c r="X1046" s="84"/>
    </row>
    <row r="1047" spans="12:24" x14ac:dyDescent="0.25">
      <c r="L1047" s="84"/>
      <c r="M1047" s="83"/>
      <c r="N1047" s="84"/>
      <c r="O1047" s="85"/>
      <c r="P1047" s="86"/>
      <c r="Q1047" s="87"/>
      <c r="R1047" s="86"/>
      <c r="S1047" s="86"/>
      <c r="T1047" s="88"/>
      <c r="U1047" s="84"/>
      <c r="V1047" s="84"/>
      <c r="W1047" s="84"/>
      <c r="X1047" s="84"/>
    </row>
    <row r="1048" spans="12:24" x14ac:dyDescent="0.25">
      <c r="L1048" s="84"/>
      <c r="M1048" s="83"/>
      <c r="N1048" s="84"/>
      <c r="O1048" s="85"/>
      <c r="P1048" s="86"/>
      <c r="Q1048" s="87"/>
      <c r="R1048" s="86"/>
      <c r="S1048" s="86"/>
      <c r="T1048" s="88"/>
      <c r="U1048" s="84"/>
      <c r="V1048" s="84"/>
      <c r="W1048" s="84"/>
      <c r="X1048" s="84"/>
    </row>
    <row r="1049" spans="12:24" x14ac:dyDescent="0.25">
      <c r="L1049" s="84"/>
      <c r="M1049" s="83"/>
      <c r="N1049" s="84"/>
      <c r="O1049" s="85"/>
      <c r="P1049" s="86"/>
      <c r="Q1049" s="87"/>
      <c r="R1049" s="86"/>
      <c r="S1049" s="86"/>
      <c r="T1049" s="88"/>
      <c r="U1049" s="84"/>
      <c r="V1049" s="84"/>
      <c r="W1049" s="84"/>
      <c r="X1049" s="84"/>
    </row>
    <row r="1050" spans="12:24" x14ac:dyDescent="0.25">
      <c r="L1050" s="84"/>
      <c r="M1050" s="83"/>
      <c r="N1050" s="84"/>
      <c r="O1050" s="85"/>
      <c r="P1050" s="86"/>
      <c r="Q1050" s="87"/>
      <c r="R1050" s="86"/>
      <c r="S1050" s="86"/>
      <c r="T1050" s="88"/>
      <c r="U1050" s="84"/>
      <c r="V1050" s="84"/>
      <c r="W1050" s="84"/>
      <c r="X1050" s="84"/>
    </row>
    <row r="1051" spans="12:24" x14ac:dyDescent="0.25">
      <c r="L1051" s="84"/>
      <c r="M1051" s="83"/>
      <c r="N1051" s="84"/>
      <c r="O1051" s="85"/>
      <c r="P1051" s="86"/>
      <c r="Q1051" s="87"/>
      <c r="R1051" s="86"/>
      <c r="S1051" s="86"/>
      <c r="T1051" s="88"/>
      <c r="U1051" s="84"/>
      <c r="V1051" s="84"/>
      <c r="W1051" s="84"/>
      <c r="X1051" s="84"/>
    </row>
    <row r="1052" spans="12:24" x14ac:dyDescent="0.25">
      <c r="L1052" s="84"/>
      <c r="M1052" s="83"/>
      <c r="N1052" s="84"/>
      <c r="O1052" s="85"/>
      <c r="P1052" s="86"/>
      <c r="Q1052" s="87"/>
      <c r="R1052" s="86"/>
      <c r="S1052" s="86"/>
      <c r="T1052" s="88"/>
      <c r="U1052" s="84"/>
      <c r="V1052" s="84"/>
      <c r="W1052" s="84"/>
      <c r="X1052" s="84"/>
    </row>
    <row r="1053" spans="12:24" x14ac:dyDescent="0.25">
      <c r="L1053" s="84"/>
      <c r="M1053" s="83"/>
      <c r="N1053" s="84"/>
      <c r="O1053" s="85"/>
      <c r="P1053" s="86"/>
      <c r="Q1053" s="87"/>
      <c r="R1053" s="86"/>
      <c r="S1053" s="86"/>
      <c r="T1053" s="88"/>
      <c r="U1053" s="84"/>
      <c r="V1053" s="84"/>
      <c r="W1053" s="84"/>
      <c r="X1053" s="84"/>
    </row>
    <row r="1054" spans="12:24" x14ac:dyDescent="0.25">
      <c r="L1054" s="84"/>
      <c r="M1054" s="83"/>
      <c r="N1054" s="84"/>
      <c r="O1054" s="85"/>
      <c r="P1054" s="86"/>
      <c r="Q1054" s="87"/>
      <c r="R1054" s="86"/>
      <c r="S1054" s="86"/>
      <c r="T1054" s="88"/>
      <c r="U1054" s="84"/>
      <c r="V1054" s="84"/>
      <c r="W1054" s="84"/>
      <c r="X1054" s="84"/>
    </row>
    <row r="1055" spans="12:24" x14ac:dyDescent="0.25">
      <c r="L1055" s="84"/>
      <c r="M1055" s="83"/>
      <c r="N1055" s="84"/>
      <c r="O1055" s="85"/>
      <c r="P1055" s="86"/>
      <c r="Q1055" s="87"/>
      <c r="R1055" s="86"/>
      <c r="S1055" s="86"/>
      <c r="T1055" s="88"/>
      <c r="U1055" s="84"/>
      <c r="V1055" s="84"/>
      <c r="W1055" s="84"/>
      <c r="X1055" s="84"/>
    </row>
    <row r="1056" spans="12:24" x14ac:dyDescent="0.25">
      <c r="L1056" s="84"/>
      <c r="M1056" s="83"/>
      <c r="N1056" s="84"/>
      <c r="O1056" s="85"/>
      <c r="P1056" s="86"/>
      <c r="Q1056" s="87"/>
      <c r="R1056" s="86"/>
      <c r="S1056" s="86"/>
      <c r="T1056" s="88"/>
      <c r="U1056" s="84"/>
      <c r="V1056" s="84"/>
      <c r="W1056" s="84"/>
      <c r="X1056" s="84"/>
    </row>
    <row r="1057" spans="12:24" x14ac:dyDescent="0.25">
      <c r="L1057" s="84"/>
      <c r="M1057" s="83"/>
      <c r="N1057" s="84"/>
      <c r="O1057" s="85"/>
      <c r="P1057" s="86"/>
      <c r="Q1057" s="87"/>
      <c r="R1057" s="86"/>
      <c r="S1057" s="86"/>
      <c r="T1057" s="88"/>
      <c r="U1057" s="84"/>
      <c r="V1057" s="84"/>
      <c r="W1057" s="84"/>
      <c r="X1057" s="84"/>
    </row>
    <row r="1058" spans="12:24" x14ac:dyDescent="0.25">
      <c r="L1058" s="84"/>
      <c r="M1058" s="83"/>
      <c r="N1058" s="84"/>
      <c r="O1058" s="85"/>
      <c r="P1058" s="86"/>
      <c r="Q1058" s="87"/>
      <c r="R1058" s="86"/>
      <c r="S1058" s="86"/>
      <c r="T1058" s="88"/>
      <c r="U1058" s="84"/>
      <c r="V1058" s="84"/>
      <c r="W1058" s="84"/>
      <c r="X1058" s="84"/>
    </row>
    <row r="1059" spans="12:24" x14ac:dyDescent="0.25">
      <c r="L1059" s="84"/>
      <c r="M1059" s="83"/>
      <c r="N1059" s="84"/>
      <c r="O1059" s="85"/>
      <c r="P1059" s="86"/>
      <c r="Q1059" s="87"/>
      <c r="R1059" s="86"/>
      <c r="S1059" s="86"/>
      <c r="T1059" s="88"/>
      <c r="U1059" s="84"/>
      <c r="V1059" s="84"/>
      <c r="W1059" s="84"/>
      <c r="X1059" s="84"/>
    </row>
    <row r="1060" spans="12:24" x14ac:dyDescent="0.25">
      <c r="L1060" s="84"/>
      <c r="M1060" s="83"/>
      <c r="N1060" s="84"/>
      <c r="O1060" s="85"/>
      <c r="P1060" s="86"/>
      <c r="Q1060" s="87"/>
      <c r="R1060" s="86"/>
      <c r="S1060" s="86"/>
      <c r="T1060" s="88"/>
      <c r="U1060" s="84"/>
      <c r="V1060" s="84"/>
      <c r="W1060" s="84"/>
      <c r="X1060" s="84"/>
    </row>
    <row r="1061" spans="12:24" x14ac:dyDescent="0.25">
      <c r="L1061" s="84"/>
      <c r="M1061" s="83"/>
      <c r="N1061" s="84"/>
      <c r="O1061" s="85"/>
      <c r="P1061" s="86"/>
      <c r="Q1061" s="87"/>
      <c r="R1061" s="86"/>
      <c r="S1061" s="86"/>
      <c r="T1061" s="88"/>
      <c r="U1061" s="84"/>
      <c r="V1061" s="84"/>
      <c r="W1061" s="84"/>
      <c r="X1061" s="84"/>
    </row>
    <row r="1062" spans="12:24" x14ac:dyDescent="0.25">
      <c r="L1062" s="84"/>
      <c r="M1062" s="83"/>
      <c r="N1062" s="84"/>
      <c r="O1062" s="85"/>
      <c r="P1062" s="86"/>
      <c r="Q1062" s="87"/>
      <c r="R1062" s="86"/>
      <c r="S1062" s="86"/>
      <c r="T1062" s="88"/>
      <c r="U1062" s="84"/>
      <c r="V1062" s="84"/>
      <c r="W1062" s="84"/>
      <c r="X1062" s="84"/>
    </row>
    <row r="1063" spans="12:24" x14ac:dyDescent="0.25">
      <c r="L1063" s="84"/>
      <c r="M1063" s="83"/>
      <c r="N1063" s="84"/>
      <c r="O1063" s="85"/>
      <c r="P1063" s="86"/>
      <c r="Q1063" s="87"/>
      <c r="R1063" s="86"/>
      <c r="S1063" s="86"/>
      <c r="T1063" s="88"/>
      <c r="U1063" s="84"/>
      <c r="V1063" s="84"/>
      <c r="W1063" s="84"/>
      <c r="X1063" s="84"/>
    </row>
    <row r="1064" spans="12:24" x14ac:dyDescent="0.25">
      <c r="L1064" s="84"/>
      <c r="M1064" s="83"/>
      <c r="N1064" s="84"/>
      <c r="O1064" s="85"/>
      <c r="P1064" s="86"/>
      <c r="Q1064" s="87"/>
      <c r="R1064" s="86"/>
      <c r="S1064" s="86"/>
      <c r="T1064" s="88"/>
      <c r="U1064" s="84"/>
      <c r="V1064" s="84"/>
      <c r="W1064" s="84"/>
      <c r="X1064" s="84"/>
    </row>
    <row r="1065" spans="12:24" x14ac:dyDescent="0.25">
      <c r="L1065" s="84"/>
      <c r="M1065" s="83"/>
      <c r="N1065" s="84"/>
      <c r="O1065" s="85"/>
      <c r="P1065" s="86"/>
      <c r="Q1065" s="87"/>
      <c r="R1065" s="86"/>
      <c r="S1065" s="86"/>
      <c r="T1065" s="88"/>
      <c r="U1065" s="84"/>
      <c r="V1065" s="84"/>
      <c r="W1065" s="84"/>
      <c r="X1065" s="84"/>
    </row>
    <row r="1066" spans="12:24" x14ac:dyDescent="0.25">
      <c r="L1066" s="84"/>
      <c r="M1066" s="83"/>
      <c r="N1066" s="84"/>
      <c r="O1066" s="85"/>
      <c r="P1066" s="86"/>
      <c r="Q1066" s="87"/>
      <c r="R1066" s="86"/>
      <c r="S1066" s="86"/>
      <c r="T1066" s="88"/>
      <c r="U1066" s="84"/>
      <c r="V1066" s="84"/>
      <c r="W1066" s="84"/>
      <c r="X1066" s="84"/>
    </row>
    <row r="1067" spans="12:24" x14ac:dyDescent="0.25">
      <c r="L1067" s="84"/>
      <c r="M1067" s="83"/>
      <c r="N1067" s="84"/>
      <c r="O1067" s="85"/>
      <c r="P1067" s="86"/>
      <c r="Q1067" s="87"/>
      <c r="R1067" s="86"/>
      <c r="S1067" s="86"/>
      <c r="T1067" s="88"/>
      <c r="U1067" s="84"/>
      <c r="V1067" s="84"/>
      <c r="W1067" s="84"/>
      <c r="X1067" s="84"/>
    </row>
    <row r="1068" spans="12:24" x14ac:dyDescent="0.25">
      <c r="L1068" s="84"/>
      <c r="M1068" s="83"/>
      <c r="N1068" s="84"/>
      <c r="O1068" s="85"/>
      <c r="P1068" s="86"/>
      <c r="Q1068" s="87"/>
      <c r="R1068" s="86"/>
      <c r="S1068" s="86"/>
      <c r="T1068" s="88"/>
      <c r="U1068" s="84"/>
      <c r="V1068" s="84"/>
      <c r="W1068" s="84"/>
      <c r="X1068" s="84"/>
    </row>
    <row r="1069" spans="12:24" x14ac:dyDescent="0.25">
      <c r="L1069" s="84"/>
      <c r="M1069" s="83"/>
      <c r="N1069" s="84"/>
      <c r="O1069" s="85"/>
      <c r="P1069" s="86"/>
      <c r="Q1069" s="87"/>
      <c r="R1069" s="86"/>
      <c r="S1069" s="86"/>
      <c r="T1069" s="88"/>
      <c r="U1069" s="84"/>
      <c r="V1069" s="84"/>
      <c r="W1069" s="84"/>
      <c r="X1069" s="84"/>
    </row>
    <row r="1070" spans="12:24" x14ac:dyDescent="0.25">
      <c r="L1070" s="84"/>
      <c r="M1070" s="83"/>
      <c r="N1070" s="84"/>
      <c r="O1070" s="85"/>
      <c r="P1070" s="86"/>
      <c r="Q1070" s="87"/>
      <c r="R1070" s="86"/>
      <c r="S1070" s="86"/>
      <c r="T1070" s="88"/>
      <c r="U1070" s="84"/>
      <c r="V1070" s="84"/>
      <c r="W1070" s="84"/>
      <c r="X1070" s="84"/>
    </row>
    <row r="1071" spans="12:24" x14ac:dyDescent="0.25">
      <c r="L1071" s="84"/>
      <c r="M1071" s="83"/>
      <c r="N1071" s="84"/>
      <c r="O1071" s="85"/>
      <c r="P1071" s="86"/>
      <c r="Q1071" s="87"/>
      <c r="R1071" s="86"/>
      <c r="S1071" s="86"/>
      <c r="T1071" s="88"/>
      <c r="U1071" s="84"/>
      <c r="V1071" s="84"/>
      <c r="W1071" s="84"/>
      <c r="X1071" s="84"/>
    </row>
    <row r="1072" spans="12:24" x14ac:dyDescent="0.25">
      <c r="L1072" s="84"/>
      <c r="M1072" s="83"/>
      <c r="N1072" s="84"/>
      <c r="O1072" s="85"/>
      <c r="P1072" s="86"/>
      <c r="Q1072" s="87"/>
      <c r="R1072" s="86"/>
      <c r="S1072" s="86"/>
      <c r="T1072" s="88"/>
      <c r="U1072" s="84"/>
      <c r="V1072" s="84"/>
      <c r="W1072" s="84"/>
      <c r="X1072" s="84"/>
    </row>
    <row r="1073" spans="12:24" x14ac:dyDescent="0.25">
      <c r="L1073" s="84"/>
      <c r="M1073" s="83"/>
      <c r="N1073" s="84"/>
      <c r="O1073" s="85"/>
      <c r="P1073" s="86"/>
      <c r="Q1073" s="87"/>
      <c r="R1073" s="86"/>
      <c r="S1073" s="86"/>
      <c r="T1073" s="88"/>
      <c r="U1073" s="84"/>
      <c r="V1073" s="84"/>
      <c r="W1073" s="84"/>
      <c r="X1073" s="84"/>
    </row>
    <row r="1074" spans="12:24" x14ac:dyDescent="0.25">
      <c r="L1074" s="84"/>
      <c r="M1074" s="83"/>
      <c r="N1074" s="84"/>
      <c r="O1074" s="85"/>
      <c r="P1074" s="86"/>
      <c r="Q1074" s="87"/>
      <c r="R1074" s="86"/>
      <c r="S1074" s="86"/>
      <c r="T1074" s="88"/>
      <c r="U1074" s="84"/>
      <c r="V1074" s="84"/>
      <c r="W1074" s="84"/>
      <c r="X1074" s="84"/>
    </row>
    <row r="1075" spans="12:24" x14ac:dyDescent="0.25">
      <c r="L1075" s="84"/>
      <c r="M1075" s="83"/>
      <c r="N1075" s="84"/>
      <c r="O1075" s="85"/>
      <c r="P1075" s="86"/>
      <c r="Q1075" s="87"/>
      <c r="R1075" s="86"/>
      <c r="S1075" s="86"/>
      <c r="T1075" s="88"/>
      <c r="U1075" s="84"/>
      <c r="V1075" s="84"/>
      <c r="W1075" s="84"/>
      <c r="X1075" s="84"/>
    </row>
    <row r="1076" spans="12:24" x14ac:dyDescent="0.25">
      <c r="L1076" s="84"/>
      <c r="M1076" s="83"/>
      <c r="N1076" s="84"/>
      <c r="O1076" s="85"/>
      <c r="P1076" s="86"/>
      <c r="Q1076" s="87"/>
      <c r="R1076" s="86"/>
      <c r="S1076" s="86"/>
      <c r="T1076" s="88"/>
      <c r="U1076" s="84"/>
      <c r="V1076" s="84"/>
      <c r="W1076" s="84"/>
      <c r="X1076" s="84"/>
    </row>
    <row r="1077" spans="12:24" x14ac:dyDescent="0.25">
      <c r="L1077" s="84"/>
      <c r="M1077" s="83"/>
      <c r="N1077" s="84"/>
      <c r="O1077" s="85"/>
      <c r="P1077" s="86"/>
      <c r="Q1077" s="87"/>
      <c r="R1077" s="86"/>
      <c r="S1077" s="86"/>
      <c r="T1077" s="88"/>
      <c r="U1077" s="84"/>
      <c r="V1077" s="84"/>
      <c r="W1077" s="84"/>
      <c r="X1077" s="84"/>
    </row>
    <row r="1078" spans="12:24" x14ac:dyDescent="0.25">
      <c r="L1078" s="84"/>
      <c r="M1078" s="83"/>
      <c r="N1078" s="84"/>
      <c r="O1078" s="85"/>
      <c r="P1078" s="86"/>
      <c r="Q1078" s="87"/>
      <c r="R1078" s="86"/>
      <c r="S1078" s="86"/>
      <c r="T1078" s="88"/>
      <c r="U1078" s="84"/>
      <c r="V1078" s="84"/>
      <c r="W1078" s="84"/>
      <c r="X1078" s="84"/>
    </row>
    <row r="1079" spans="12:24" x14ac:dyDescent="0.25">
      <c r="L1079" s="84"/>
      <c r="M1079" s="83"/>
      <c r="N1079" s="84"/>
      <c r="O1079" s="85"/>
      <c r="P1079" s="86"/>
      <c r="Q1079" s="87"/>
      <c r="R1079" s="86"/>
      <c r="S1079" s="86"/>
      <c r="T1079" s="88"/>
      <c r="U1079" s="84"/>
      <c r="V1079" s="84"/>
      <c r="W1079" s="84"/>
      <c r="X1079" s="84"/>
    </row>
    <row r="1080" spans="12:24" x14ac:dyDescent="0.25">
      <c r="L1080" s="84"/>
      <c r="M1080" s="83"/>
      <c r="N1080" s="84"/>
      <c r="O1080" s="85"/>
      <c r="P1080" s="86"/>
      <c r="Q1080" s="87"/>
      <c r="R1080" s="86"/>
      <c r="S1080" s="86"/>
      <c r="T1080" s="88"/>
      <c r="U1080" s="84"/>
      <c r="V1080" s="84"/>
      <c r="W1080" s="84"/>
      <c r="X1080" s="84"/>
    </row>
    <row r="1081" spans="12:24" x14ac:dyDescent="0.25">
      <c r="L1081" s="84"/>
      <c r="M1081" s="83"/>
      <c r="N1081" s="84"/>
      <c r="O1081" s="85"/>
      <c r="P1081" s="86"/>
      <c r="Q1081" s="87"/>
      <c r="R1081" s="86"/>
      <c r="S1081" s="86"/>
      <c r="T1081" s="88"/>
      <c r="U1081" s="84"/>
      <c r="V1081" s="84"/>
      <c r="W1081" s="84"/>
      <c r="X1081" s="84"/>
    </row>
    <row r="1082" spans="12:24" x14ac:dyDescent="0.25">
      <c r="L1082" s="84"/>
      <c r="M1082" s="83"/>
      <c r="N1082" s="84"/>
      <c r="O1082" s="85"/>
      <c r="P1082" s="86"/>
      <c r="Q1082" s="87"/>
      <c r="R1082" s="86"/>
      <c r="S1082" s="86"/>
      <c r="T1082" s="88"/>
      <c r="U1082" s="84"/>
      <c r="V1082" s="84"/>
      <c r="W1082" s="84"/>
      <c r="X1082" s="84"/>
    </row>
    <row r="1083" spans="12:24" x14ac:dyDescent="0.25">
      <c r="L1083" s="84"/>
      <c r="M1083" s="83"/>
      <c r="N1083" s="84"/>
      <c r="O1083" s="85"/>
      <c r="P1083" s="86"/>
      <c r="Q1083" s="87"/>
      <c r="R1083" s="86"/>
      <c r="S1083" s="86"/>
      <c r="T1083" s="88"/>
      <c r="U1083" s="84"/>
      <c r="V1083" s="84"/>
      <c r="W1083" s="84"/>
      <c r="X1083" s="84"/>
    </row>
    <row r="1084" spans="12:24" x14ac:dyDescent="0.25">
      <c r="L1084" s="84"/>
      <c r="M1084" s="83"/>
      <c r="N1084" s="84"/>
      <c r="O1084" s="85"/>
      <c r="P1084" s="86"/>
      <c r="Q1084" s="87"/>
      <c r="R1084" s="86"/>
      <c r="S1084" s="86"/>
      <c r="T1084" s="88"/>
      <c r="U1084" s="84"/>
      <c r="V1084" s="84"/>
      <c r="W1084" s="84"/>
      <c r="X1084" s="84"/>
    </row>
    <row r="1085" spans="12:24" x14ac:dyDescent="0.25">
      <c r="L1085" s="84"/>
      <c r="M1085" s="83"/>
      <c r="N1085" s="84"/>
      <c r="O1085" s="85"/>
      <c r="P1085" s="86"/>
      <c r="Q1085" s="87"/>
      <c r="R1085" s="86"/>
      <c r="S1085" s="86"/>
      <c r="T1085" s="88"/>
      <c r="U1085" s="84"/>
      <c r="V1085" s="84"/>
      <c r="W1085" s="84"/>
      <c r="X1085" s="84"/>
    </row>
    <row r="1086" spans="12:24" x14ac:dyDescent="0.25">
      <c r="L1086" s="84"/>
      <c r="M1086" s="83"/>
      <c r="N1086" s="84"/>
      <c r="O1086" s="85"/>
      <c r="P1086" s="86"/>
      <c r="Q1086" s="87"/>
      <c r="R1086" s="86"/>
      <c r="S1086" s="86"/>
      <c r="T1086" s="88"/>
      <c r="U1086" s="84"/>
      <c r="V1086" s="84"/>
      <c r="W1086" s="84"/>
      <c r="X1086" s="84"/>
    </row>
    <row r="1087" spans="12:24" x14ac:dyDescent="0.25">
      <c r="L1087" s="84"/>
      <c r="M1087" s="83"/>
      <c r="N1087" s="84"/>
      <c r="O1087" s="85"/>
      <c r="P1087" s="86"/>
      <c r="Q1087" s="87"/>
      <c r="R1087" s="86"/>
      <c r="S1087" s="86"/>
      <c r="T1087" s="88"/>
      <c r="U1087" s="84"/>
      <c r="V1087" s="84"/>
      <c r="W1087" s="84"/>
      <c r="X1087" s="84"/>
    </row>
    <row r="1088" spans="12:24" x14ac:dyDescent="0.25">
      <c r="L1088" s="84"/>
      <c r="M1088" s="83"/>
      <c r="N1088" s="84"/>
      <c r="O1088" s="85"/>
      <c r="P1088" s="86"/>
      <c r="Q1088" s="87"/>
      <c r="R1088" s="86"/>
      <c r="S1088" s="86"/>
      <c r="T1088" s="88"/>
      <c r="U1088" s="84"/>
      <c r="V1088" s="84"/>
      <c r="W1088" s="84"/>
      <c r="X1088" s="84"/>
    </row>
    <row r="1089" spans="12:24" x14ac:dyDescent="0.25">
      <c r="L1089" s="84"/>
      <c r="M1089" s="83"/>
      <c r="N1089" s="84"/>
      <c r="O1089" s="85"/>
      <c r="P1089" s="86"/>
      <c r="Q1089" s="87"/>
      <c r="R1089" s="86"/>
      <c r="S1089" s="86"/>
      <c r="T1089" s="88"/>
      <c r="U1089" s="84"/>
      <c r="V1089" s="84"/>
      <c r="W1089" s="84"/>
      <c r="X1089" s="84"/>
    </row>
    <row r="1090" spans="12:24" x14ac:dyDescent="0.25">
      <c r="L1090" s="84"/>
      <c r="M1090" s="83"/>
      <c r="N1090" s="84"/>
      <c r="O1090" s="85"/>
      <c r="P1090" s="86"/>
      <c r="Q1090" s="87"/>
      <c r="R1090" s="86"/>
      <c r="S1090" s="86"/>
      <c r="T1090" s="88"/>
      <c r="U1090" s="84"/>
      <c r="V1090" s="84"/>
      <c r="W1090" s="84"/>
      <c r="X1090" s="84"/>
    </row>
    <row r="1091" spans="12:24" x14ac:dyDescent="0.25">
      <c r="L1091" s="84"/>
      <c r="M1091" s="83"/>
      <c r="N1091" s="84"/>
      <c r="O1091" s="85"/>
      <c r="P1091" s="86"/>
      <c r="Q1091" s="87"/>
      <c r="R1091" s="86"/>
      <c r="S1091" s="86"/>
      <c r="T1091" s="88"/>
      <c r="U1091" s="84"/>
      <c r="V1091" s="84"/>
      <c r="W1091" s="84"/>
      <c r="X1091" s="84"/>
    </row>
    <row r="1092" spans="12:24" x14ac:dyDescent="0.25">
      <c r="L1092" s="84"/>
      <c r="M1092" s="83"/>
      <c r="N1092" s="84"/>
      <c r="O1092" s="85"/>
      <c r="P1092" s="86"/>
      <c r="Q1092" s="87"/>
      <c r="R1092" s="86"/>
      <c r="S1092" s="86"/>
      <c r="T1092" s="88"/>
      <c r="U1092" s="84"/>
      <c r="V1092" s="84"/>
      <c r="W1092" s="84"/>
      <c r="X1092" s="84"/>
    </row>
    <row r="1093" spans="12:24" x14ac:dyDescent="0.25">
      <c r="L1093" s="84"/>
      <c r="M1093" s="83"/>
      <c r="N1093" s="84"/>
      <c r="O1093" s="85"/>
      <c r="P1093" s="86"/>
      <c r="Q1093" s="87"/>
      <c r="R1093" s="86"/>
      <c r="S1093" s="86"/>
      <c r="T1093" s="88"/>
      <c r="U1093" s="84"/>
      <c r="V1093" s="84"/>
      <c r="W1093" s="84"/>
      <c r="X1093" s="84"/>
    </row>
    <row r="1094" spans="12:24" x14ac:dyDescent="0.25">
      <c r="L1094" s="84"/>
      <c r="M1094" s="83"/>
      <c r="N1094" s="84"/>
      <c r="O1094" s="85"/>
      <c r="P1094" s="86"/>
      <c r="Q1094" s="87"/>
      <c r="R1094" s="86"/>
      <c r="S1094" s="86"/>
      <c r="T1094" s="88"/>
      <c r="U1094" s="84"/>
      <c r="V1094" s="84"/>
      <c r="W1094" s="84"/>
      <c r="X1094" s="84"/>
    </row>
    <row r="1095" spans="12:24" x14ac:dyDescent="0.25">
      <c r="L1095" s="84"/>
      <c r="M1095" s="83"/>
      <c r="N1095" s="84"/>
      <c r="O1095" s="85"/>
      <c r="P1095" s="86"/>
      <c r="Q1095" s="87"/>
      <c r="R1095" s="86"/>
      <c r="S1095" s="86"/>
      <c r="T1095" s="88"/>
      <c r="U1095" s="84"/>
      <c r="V1095" s="84"/>
      <c r="W1095" s="84"/>
      <c r="X1095" s="84"/>
    </row>
    <row r="1096" spans="12:24" x14ac:dyDescent="0.25">
      <c r="L1096" s="84"/>
      <c r="M1096" s="83"/>
      <c r="N1096" s="84"/>
      <c r="O1096" s="85"/>
      <c r="P1096" s="86"/>
      <c r="Q1096" s="87"/>
      <c r="R1096" s="86"/>
      <c r="S1096" s="86"/>
      <c r="T1096" s="88"/>
      <c r="U1096" s="84"/>
      <c r="V1096" s="84"/>
      <c r="W1096" s="84"/>
      <c r="X1096" s="84"/>
    </row>
    <row r="1097" spans="12:24" x14ac:dyDescent="0.25">
      <c r="L1097" s="84"/>
      <c r="M1097" s="83"/>
      <c r="N1097" s="84"/>
      <c r="O1097" s="85"/>
      <c r="P1097" s="86"/>
      <c r="Q1097" s="87"/>
      <c r="R1097" s="86"/>
      <c r="S1097" s="86"/>
      <c r="T1097" s="88"/>
      <c r="U1097" s="84"/>
      <c r="V1097" s="84"/>
      <c r="W1097" s="84"/>
      <c r="X1097" s="84"/>
    </row>
    <row r="1098" spans="12:24" x14ac:dyDescent="0.25">
      <c r="L1098" s="84"/>
      <c r="M1098" s="83"/>
      <c r="N1098" s="84"/>
      <c r="O1098" s="85"/>
      <c r="P1098" s="86"/>
      <c r="Q1098" s="87"/>
      <c r="R1098" s="86"/>
      <c r="S1098" s="86"/>
      <c r="T1098" s="88"/>
      <c r="U1098" s="84"/>
      <c r="V1098" s="84"/>
      <c r="W1098" s="84"/>
      <c r="X1098" s="84"/>
    </row>
    <row r="1099" spans="12:24" x14ac:dyDescent="0.25">
      <c r="L1099" s="84"/>
      <c r="M1099" s="83"/>
      <c r="N1099" s="84"/>
      <c r="O1099" s="85"/>
      <c r="P1099" s="86"/>
      <c r="Q1099" s="87"/>
      <c r="R1099" s="86"/>
      <c r="S1099" s="86"/>
      <c r="T1099" s="88"/>
      <c r="U1099" s="84"/>
      <c r="V1099" s="84"/>
      <c r="W1099" s="84"/>
      <c r="X1099" s="84"/>
    </row>
    <row r="1100" spans="12:24" x14ac:dyDescent="0.25">
      <c r="L1100" s="84"/>
      <c r="M1100" s="83"/>
      <c r="N1100" s="84"/>
      <c r="O1100" s="85"/>
      <c r="P1100" s="86"/>
      <c r="Q1100" s="87"/>
      <c r="R1100" s="86"/>
      <c r="S1100" s="86"/>
      <c r="T1100" s="88"/>
      <c r="U1100" s="84"/>
      <c r="V1100" s="84"/>
      <c r="W1100" s="84"/>
      <c r="X1100" s="84"/>
    </row>
    <row r="1101" spans="12:24" x14ac:dyDescent="0.25">
      <c r="L1101" s="84"/>
      <c r="M1101" s="83"/>
      <c r="N1101" s="84"/>
      <c r="O1101" s="85"/>
      <c r="P1101" s="86"/>
      <c r="Q1101" s="87"/>
      <c r="R1101" s="86"/>
      <c r="S1101" s="86"/>
      <c r="T1101" s="88"/>
      <c r="U1101" s="84"/>
      <c r="V1101" s="84"/>
      <c r="W1101" s="84"/>
      <c r="X1101" s="84"/>
    </row>
    <row r="1102" spans="12:24" x14ac:dyDescent="0.25">
      <c r="L1102" s="84"/>
      <c r="M1102" s="83"/>
      <c r="N1102" s="84"/>
      <c r="O1102" s="85"/>
      <c r="P1102" s="86"/>
      <c r="Q1102" s="87"/>
      <c r="R1102" s="86"/>
      <c r="S1102" s="86"/>
      <c r="T1102" s="88"/>
      <c r="U1102" s="84"/>
      <c r="V1102" s="84"/>
      <c r="W1102" s="84"/>
      <c r="X1102" s="84"/>
    </row>
    <row r="1103" spans="12:24" x14ac:dyDescent="0.25">
      <c r="L1103" s="84"/>
      <c r="M1103" s="83"/>
      <c r="N1103" s="84"/>
      <c r="O1103" s="85"/>
      <c r="P1103" s="86"/>
      <c r="Q1103" s="87"/>
      <c r="R1103" s="86"/>
      <c r="S1103" s="86"/>
      <c r="T1103" s="88"/>
      <c r="U1103" s="84"/>
      <c r="V1103" s="84"/>
      <c r="W1103" s="84"/>
      <c r="X1103" s="84"/>
    </row>
    <row r="1104" spans="12:24" x14ac:dyDescent="0.25">
      <c r="L1104" s="84"/>
      <c r="M1104" s="83"/>
      <c r="N1104" s="84"/>
      <c r="O1104" s="85"/>
      <c r="P1104" s="86"/>
      <c r="Q1104" s="87"/>
      <c r="R1104" s="86"/>
      <c r="S1104" s="86"/>
      <c r="T1104" s="88"/>
      <c r="U1104" s="84"/>
      <c r="V1104" s="84"/>
      <c r="W1104" s="84"/>
      <c r="X1104" s="84"/>
    </row>
    <row r="1105" spans="12:24" x14ac:dyDescent="0.25">
      <c r="L1105" s="84"/>
      <c r="M1105" s="83"/>
      <c r="N1105" s="84"/>
      <c r="O1105" s="85"/>
      <c r="P1105" s="86"/>
      <c r="Q1105" s="87"/>
      <c r="R1105" s="86"/>
      <c r="S1105" s="86"/>
      <c r="T1105" s="88"/>
      <c r="U1105" s="84"/>
      <c r="V1105" s="84"/>
      <c r="W1105" s="84"/>
      <c r="X1105" s="84"/>
    </row>
    <row r="1106" spans="12:24" x14ac:dyDescent="0.25">
      <c r="L1106" s="84"/>
      <c r="M1106" s="83"/>
      <c r="N1106" s="84"/>
      <c r="O1106" s="85"/>
      <c r="P1106" s="86"/>
      <c r="Q1106" s="87"/>
      <c r="R1106" s="86"/>
      <c r="S1106" s="86"/>
      <c r="T1106" s="88"/>
      <c r="U1106" s="84"/>
      <c r="V1106" s="84"/>
      <c r="W1106" s="84"/>
      <c r="X1106" s="84"/>
    </row>
    <row r="1107" spans="12:24" x14ac:dyDescent="0.25">
      <c r="L1107" s="84"/>
      <c r="M1107" s="83"/>
      <c r="N1107" s="84"/>
      <c r="O1107" s="85"/>
      <c r="P1107" s="86"/>
      <c r="Q1107" s="87"/>
      <c r="R1107" s="86"/>
      <c r="S1107" s="86"/>
      <c r="T1107" s="88"/>
      <c r="U1107" s="84"/>
      <c r="V1107" s="84"/>
      <c r="W1107" s="84"/>
      <c r="X1107" s="84"/>
    </row>
    <row r="1108" spans="12:24" x14ac:dyDescent="0.25">
      <c r="L1108" s="84"/>
      <c r="M1108" s="83"/>
      <c r="N1108" s="84"/>
      <c r="O1108" s="85"/>
      <c r="P1108" s="86"/>
      <c r="Q1108" s="87"/>
      <c r="R1108" s="86"/>
      <c r="S1108" s="86"/>
      <c r="T1108" s="88"/>
      <c r="U1108" s="84"/>
      <c r="V1108" s="84"/>
      <c r="W1108" s="84"/>
      <c r="X1108" s="84"/>
    </row>
    <row r="1109" spans="12:24" x14ac:dyDescent="0.25">
      <c r="L1109" s="84"/>
      <c r="M1109" s="83"/>
      <c r="N1109" s="84"/>
      <c r="O1109" s="85"/>
      <c r="P1109" s="86"/>
      <c r="Q1109" s="87"/>
      <c r="R1109" s="86"/>
      <c r="S1109" s="86"/>
      <c r="T1109" s="88"/>
      <c r="U1109" s="84"/>
      <c r="V1109" s="84"/>
      <c r="W1109" s="84"/>
      <c r="X1109" s="84"/>
    </row>
    <row r="1110" spans="12:24" x14ac:dyDescent="0.25">
      <c r="L1110" s="84"/>
      <c r="M1110" s="83"/>
      <c r="N1110" s="84"/>
      <c r="O1110" s="85"/>
      <c r="P1110" s="86"/>
      <c r="Q1110" s="87"/>
      <c r="R1110" s="86"/>
      <c r="S1110" s="86"/>
      <c r="T1110" s="88"/>
      <c r="U1110" s="84"/>
      <c r="V1110" s="84"/>
      <c r="W1110" s="84"/>
      <c r="X1110" s="84"/>
    </row>
    <row r="1111" spans="12:24" x14ac:dyDescent="0.25">
      <c r="L1111" s="84"/>
      <c r="M1111" s="83"/>
      <c r="N1111" s="84"/>
      <c r="O1111" s="85"/>
      <c r="P1111" s="86"/>
      <c r="Q1111" s="87"/>
      <c r="R1111" s="86"/>
      <c r="S1111" s="86"/>
      <c r="T1111" s="88"/>
      <c r="U1111" s="84"/>
      <c r="V1111" s="84"/>
      <c r="W1111" s="84"/>
      <c r="X1111" s="84"/>
    </row>
    <row r="1112" spans="12:24" x14ac:dyDescent="0.25">
      <c r="L1112" s="84"/>
      <c r="M1112" s="83"/>
      <c r="N1112" s="84"/>
      <c r="O1112" s="85"/>
      <c r="P1112" s="86"/>
      <c r="Q1112" s="87"/>
      <c r="R1112" s="86"/>
      <c r="S1112" s="86"/>
      <c r="T1112" s="88"/>
      <c r="U1112" s="84"/>
      <c r="V1112" s="84"/>
      <c r="W1112" s="84"/>
      <c r="X1112" s="84"/>
    </row>
    <row r="1113" spans="12:24" x14ac:dyDescent="0.25">
      <c r="L1113" s="84"/>
      <c r="M1113" s="83"/>
      <c r="N1113" s="84"/>
      <c r="O1113" s="85"/>
      <c r="P1113" s="86"/>
      <c r="Q1113" s="87"/>
      <c r="R1113" s="86"/>
      <c r="S1113" s="86"/>
      <c r="T1113" s="88"/>
      <c r="U1113" s="84"/>
      <c r="V1113" s="84"/>
      <c r="W1113" s="84"/>
      <c r="X1113" s="84"/>
    </row>
    <row r="1114" spans="12:24" x14ac:dyDescent="0.25">
      <c r="L1114" s="84"/>
      <c r="M1114" s="83"/>
      <c r="N1114" s="84"/>
      <c r="O1114" s="85"/>
      <c r="P1114" s="86"/>
      <c r="Q1114" s="87"/>
      <c r="R1114" s="86"/>
      <c r="S1114" s="86"/>
      <c r="T1114" s="88"/>
      <c r="U1114" s="84"/>
      <c r="V1114" s="84"/>
      <c r="W1114" s="84"/>
      <c r="X1114" s="84"/>
    </row>
    <row r="1115" spans="12:24" x14ac:dyDescent="0.25">
      <c r="L1115" s="84"/>
      <c r="M1115" s="83"/>
      <c r="N1115" s="84"/>
      <c r="O1115" s="85"/>
      <c r="P1115" s="86"/>
      <c r="Q1115" s="87"/>
      <c r="R1115" s="86"/>
      <c r="S1115" s="86"/>
      <c r="T1115" s="88"/>
      <c r="U1115" s="84"/>
      <c r="V1115" s="84"/>
      <c r="W1115" s="84"/>
      <c r="X1115" s="84"/>
    </row>
    <row r="1116" spans="12:24" x14ac:dyDescent="0.25">
      <c r="L1116" s="84"/>
      <c r="M1116" s="83"/>
      <c r="N1116" s="84"/>
      <c r="O1116" s="85"/>
      <c r="P1116" s="86"/>
      <c r="Q1116" s="87"/>
      <c r="R1116" s="86"/>
      <c r="S1116" s="86"/>
      <c r="T1116" s="88"/>
      <c r="U1116" s="84"/>
      <c r="V1116" s="84"/>
      <c r="W1116" s="84"/>
      <c r="X1116" s="84"/>
    </row>
    <row r="1117" spans="12:24" x14ac:dyDescent="0.25">
      <c r="L1117" s="84"/>
      <c r="M1117" s="83"/>
      <c r="N1117" s="84"/>
      <c r="O1117" s="85"/>
      <c r="P1117" s="86"/>
      <c r="Q1117" s="87"/>
      <c r="R1117" s="86"/>
      <c r="S1117" s="86"/>
      <c r="T1117" s="88"/>
      <c r="U1117" s="84"/>
      <c r="V1117" s="84"/>
      <c r="W1117" s="84"/>
      <c r="X1117" s="84"/>
    </row>
    <row r="1118" spans="12:24" x14ac:dyDescent="0.25">
      <c r="L1118" s="84"/>
      <c r="M1118" s="83"/>
      <c r="N1118" s="84"/>
      <c r="O1118" s="85"/>
      <c r="P1118" s="86"/>
      <c r="Q1118" s="87"/>
      <c r="R1118" s="86"/>
      <c r="S1118" s="86"/>
      <c r="T1118" s="88"/>
      <c r="U1118" s="84"/>
      <c r="V1118" s="84"/>
      <c r="W1118" s="84"/>
      <c r="X1118" s="84"/>
    </row>
    <row r="1119" spans="12:24" x14ac:dyDescent="0.25">
      <c r="L1119" s="84"/>
      <c r="M1119" s="83"/>
      <c r="N1119" s="84"/>
      <c r="O1119" s="85"/>
      <c r="P1119" s="86"/>
      <c r="Q1119" s="87"/>
      <c r="R1119" s="86"/>
      <c r="S1119" s="86"/>
      <c r="T1119" s="88"/>
      <c r="U1119" s="84"/>
      <c r="V1119" s="84"/>
      <c r="W1119" s="84"/>
      <c r="X1119" s="84"/>
    </row>
    <row r="1120" spans="12:24" x14ac:dyDescent="0.25">
      <c r="L1120" s="84"/>
      <c r="M1120" s="83"/>
      <c r="N1120" s="84"/>
      <c r="O1120" s="85"/>
      <c r="P1120" s="86"/>
      <c r="Q1120" s="87"/>
      <c r="R1120" s="86"/>
      <c r="S1120" s="86"/>
      <c r="T1120" s="88"/>
      <c r="U1120" s="84"/>
      <c r="V1120" s="84"/>
      <c r="W1120" s="84"/>
      <c r="X1120" s="84"/>
    </row>
    <row r="1121" spans="12:24" x14ac:dyDescent="0.25">
      <c r="L1121" s="84"/>
      <c r="M1121" s="83"/>
      <c r="N1121" s="84"/>
      <c r="O1121" s="85"/>
      <c r="P1121" s="86"/>
      <c r="Q1121" s="87"/>
      <c r="R1121" s="86"/>
      <c r="S1121" s="86"/>
      <c r="T1121" s="88"/>
      <c r="U1121" s="84"/>
      <c r="V1121" s="84"/>
      <c r="W1121" s="84"/>
      <c r="X1121" s="84"/>
    </row>
    <row r="1122" spans="12:24" x14ac:dyDescent="0.25">
      <c r="L1122" s="84"/>
      <c r="M1122" s="83"/>
      <c r="N1122" s="84"/>
      <c r="O1122" s="85"/>
      <c r="P1122" s="86"/>
      <c r="Q1122" s="87"/>
      <c r="R1122" s="86"/>
      <c r="S1122" s="86"/>
      <c r="T1122" s="88"/>
      <c r="U1122" s="84"/>
      <c r="V1122" s="84"/>
      <c r="W1122" s="84"/>
      <c r="X1122" s="84"/>
    </row>
    <row r="1123" spans="12:24" x14ac:dyDescent="0.25">
      <c r="L1123" s="84"/>
      <c r="M1123" s="83"/>
      <c r="N1123" s="84"/>
      <c r="O1123" s="85"/>
      <c r="P1123" s="86"/>
      <c r="Q1123" s="87"/>
      <c r="R1123" s="86"/>
      <c r="S1123" s="86"/>
      <c r="T1123" s="88"/>
      <c r="U1123" s="84"/>
      <c r="V1123" s="84"/>
      <c r="W1123" s="84"/>
      <c r="X1123" s="84"/>
    </row>
    <row r="1124" spans="12:24" x14ac:dyDescent="0.25">
      <c r="L1124" s="84"/>
      <c r="M1124" s="83"/>
      <c r="N1124" s="84"/>
      <c r="O1124" s="85"/>
      <c r="P1124" s="86"/>
      <c r="Q1124" s="87"/>
      <c r="R1124" s="86"/>
      <c r="S1124" s="86"/>
      <c r="T1124" s="88"/>
      <c r="U1124" s="84"/>
      <c r="V1124" s="84"/>
      <c r="W1124" s="84"/>
      <c r="X1124" s="84"/>
    </row>
    <row r="1125" spans="12:24" x14ac:dyDescent="0.25">
      <c r="L1125" s="84"/>
      <c r="M1125" s="83"/>
      <c r="N1125" s="84"/>
      <c r="O1125" s="85"/>
      <c r="P1125" s="86"/>
      <c r="Q1125" s="87"/>
      <c r="R1125" s="86"/>
      <c r="S1125" s="86"/>
      <c r="T1125" s="88"/>
      <c r="U1125" s="84"/>
      <c r="V1125" s="84"/>
      <c r="W1125" s="84"/>
      <c r="X1125" s="84"/>
    </row>
    <row r="1126" spans="12:24" x14ac:dyDescent="0.25">
      <c r="L1126" s="84"/>
      <c r="M1126" s="83"/>
      <c r="N1126" s="84"/>
      <c r="O1126" s="85"/>
      <c r="P1126" s="86"/>
      <c r="Q1126" s="87"/>
      <c r="R1126" s="86"/>
      <c r="S1126" s="86"/>
      <c r="T1126" s="88"/>
      <c r="U1126" s="84"/>
      <c r="V1126" s="84"/>
      <c r="W1126" s="84"/>
      <c r="X1126" s="84"/>
    </row>
    <row r="1127" spans="12:24" x14ac:dyDescent="0.25">
      <c r="L1127" s="84"/>
      <c r="M1127" s="83"/>
      <c r="N1127" s="84"/>
      <c r="O1127" s="85"/>
      <c r="P1127" s="86"/>
      <c r="Q1127" s="87"/>
      <c r="R1127" s="86"/>
      <c r="S1127" s="86"/>
      <c r="T1127" s="88"/>
      <c r="U1127" s="84"/>
      <c r="V1127" s="84"/>
      <c r="W1127" s="84"/>
      <c r="X1127" s="84"/>
    </row>
    <row r="1128" spans="12:24" x14ac:dyDescent="0.25">
      <c r="L1128" s="84"/>
      <c r="M1128" s="83"/>
      <c r="N1128" s="84"/>
      <c r="O1128" s="85"/>
      <c r="P1128" s="86"/>
      <c r="Q1128" s="87"/>
      <c r="R1128" s="86"/>
      <c r="S1128" s="86"/>
      <c r="T1128" s="88"/>
      <c r="U1128" s="84"/>
      <c r="V1128" s="84"/>
      <c r="W1128" s="84"/>
      <c r="X1128" s="84"/>
    </row>
    <row r="1129" spans="12:24" x14ac:dyDescent="0.25">
      <c r="L1129" s="84"/>
      <c r="M1129" s="83"/>
      <c r="N1129" s="84"/>
      <c r="O1129" s="85"/>
      <c r="P1129" s="86"/>
      <c r="Q1129" s="87"/>
      <c r="R1129" s="86"/>
      <c r="S1129" s="86"/>
      <c r="T1129" s="88"/>
      <c r="U1129" s="84"/>
      <c r="V1129" s="84"/>
      <c r="W1129" s="84"/>
      <c r="X1129" s="84"/>
    </row>
    <row r="1130" spans="12:24" x14ac:dyDescent="0.25">
      <c r="L1130" s="84"/>
      <c r="M1130" s="83"/>
      <c r="N1130" s="84"/>
      <c r="O1130" s="85"/>
      <c r="P1130" s="86"/>
      <c r="Q1130" s="87"/>
      <c r="R1130" s="86"/>
      <c r="S1130" s="86"/>
      <c r="T1130" s="88"/>
      <c r="U1130" s="84"/>
      <c r="V1130" s="84"/>
      <c r="W1130" s="84"/>
      <c r="X1130" s="84"/>
    </row>
    <row r="1131" spans="12:24" x14ac:dyDescent="0.25">
      <c r="L1131" s="84"/>
      <c r="M1131" s="83"/>
      <c r="N1131" s="84"/>
      <c r="O1131" s="85"/>
      <c r="P1131" s="86"/>
      <c r="Q1131" s="87"/>
      <c r="R1131" s="86"/>
      <c r="S1131" s="86"/>
      <c r="T1131" s="88"/>
      <c r="U1131" s="84"/>
      <c r="V1131" s="84"/>
      <c r="W1131" s="84"/>
      <c r="X1131" s="84"/>
    </row>
    <row r="1132" spans="12:24" x14ac:dyDescent="0.25">
      <c r="L1132" s="84"/>
      <c r="M1132" s="83"/>
      <c r="N1132" s="84"/>
      <c r="O1132" s="85"/>
      <c r="P1132" s="86"/>
      <c r="Q1132" s="87"/>
      <c r="R1132" s="86"/>
      <c r="S1132" s="86"/>
      <c r="T1132" s="88"/>
      <c r="U1132" s="84"/>
      <c r="V1132" s="84"/>
      <c r="W1132" s="84"/>
      <c r="X1132" s="84"/>
    </row>
    <row r="1133" spans="12:24" x14ac:dyDescent="0.25">
      <c r="L1133" s="84"/>
      <c r="M1133" s="83"/>
      <c r="N1133" s="84"/>
      <c r="O1133" s="85"/>
      <c r="P1133" s="86"/>
      <c r="Q1133" s="87"/>
      <c r="R1133" s="86"/>
      <c r="S1133" s="86"/>
      <c r="T1133" s="88"/>
      <c r="U1133" s="84"/>
      <c r="V1133" s="84"/>
      <c r="W1133" s="84"/>
      <c r="X1133" s="84"/>
    </row>
    <row r="1134" spans="12:24" x14ac:dyDescent="0.25">
      <c r="L1134" s="84"/>
      <c r="M1134" s="83"/>
      <c r="N1134" s="84"/>
      <c r="O1134" s="85"/>
      <c r="P1134" s="86"/>
      <c r="Q1134" s="87"/>
      <c r="R1134" s="86"/>
      <c r="S1134" s="86"/>
      <c r="T1134" s="88"/>
      <c r="U1134" s="84"/>
      <c r="V1134" s="84"/>
      <c r="W1134" s="84"/>
      <c r="X1134" s="84"/>
    </row>
    <row r="1135" spans="12:24" x14ac:dyDescent="0.25">
      <c r="L1135" s="84"/>
      <c r="M1135" s="83"/>
      <c r="N1135" s="84"/>
      <c r="O1135" s="85"/>
      <c r="P1135" s="86"/>
      <c r="Q1135" s="87"/>
      <c r="R1135" s="86"/>
      <c r="S1135" s="86"/>
      <c r="T1135" s="88"/>
      <c r="U1135" s="84"/>
      <c r="V1135" s="84"/>
      <c r="W1135" s="84"/>
      <c r="X1135" s="84"/>
    </row>
    <row r="1136" spans="12:24" x14ac:dyDescent="0.25">
      <c r="L1136" s="84"/>
      <c r="M1136" s="83"/>
      <c r="N1136" s="84"/>
      <c r="O1136" s="85"/>
      <c r="P1136" s="86"/>
      <c r="Q1136" s="87"/>
      <c r="R1136" s="86"/>
      <c r="S1136" s="86"/>
      <c r="T1136" s="88"/>
      <c r="U1136" s="84"/>
      <c r="V1136" s="84"/>
      <c r="W1136" s="84"/>
      <c r="X1136" s="84"/>
    </row>
    <row r="1137" spans="12:24" x14ac:dyDescent="0.25">
      <c r="L1137" s="84"/>
      <c r="M1137" s="83"/>
      <c r="N1137" s="84"/>
      <c r="O1137" s="85"/>
      <c r="P1137" s="86"/>
      <c r="Q1137" s="87"/>
      <c r="R1137" s="86"/>
      <c r="S1137" s="86"/>
      <c r="T1137" s="88"/>
      <c r="U1137" s="84"/>
      <c r="V1137" s="84"/>
      <c r="W1137" s="84"/>
      <c r="X1137" s="84"/>
    </row>
    <row r="1138" spans="12:24" x14ac:dyDescent="0.25">
      <c r="L1138" s="84"/>
      <c r="M1138" s="83"/>
      <c r="N1138" s="84"/>
      <c r="O1138" s="85"/>
      <c r="P1138" s="86"/>
      <c r="Q1138" s="87"/>
      <c r="R1138" s="86"/>
      <c r="S1138" s="86"/>
      <c r="T1138" s="88"/>
      <c r="U1138" s="84"/>
      <c r="V1138" s="84"/>
      <c r="W1138" s="84"/>
      <c r="X1138" s="84"/>
    </row>
    <row r="1139" spans="12:24" x14ac:dyDescent="0.25">
      <c r="L1139" s="84"/>
      <c r="M1139" s="83"/>
      <c r="N1139" s="84"/>
      <c r="O1139" s="85"/>
      <c r="P1139" s="86"/>
      <c r="Q1139" s="87"/>
      <c r="R1139" s="86"/>
      <c r="S1139" s="86"/>
      <c r="T1139" s="88"/>
      <c r="U1139" s="84"/>
      <c r="V1139" s="84"/>
      <c r="W1139" s="84"/>
      <c r="X1139" s="84"/>
    </row>
    <row r="1140" spans="12:24" x14ac:dyDescent="0.25">
      <c r="L1140" s="84"/>
      <c r="M1140" s="83"/>
      <c r="N1140" s="84"/>
      <c r="O1140" s="85"/>
      <c r="P1140" s="86"/>
      <c r="Q1140" s="87"/>
      <c r="R1140" s="86"/>
      <c r="S1140" s="86"/>
      <c r="T1140" s="88"/>
      <c r="U1140" s="84"/>
      <c r="V1140" s="84"/>
      <c r="W1140" s="84"/>
      <c r="X1140" s="84"/>
    </row>
    <row r="1141" spans="12:24" x14ac:dyDescent="0.25">
      <c r="L1141" s="84"/>
      <c r="M1141" s="83"/>
      <c r="N1141" s="84"/>
      <c r="O1141" s="85"/>
      <c r="P1141" s="86"/>
      <c r="Q1141" s="87"/>
      <c r="R1141" s="86"/>
      <c r="S1141" s="86"/>
      <c r="T1141" s="88"/>
      <c r="U1141" s="84"/>
      <c r="V1141" s="84"/>
      <c r="W1141" s="84"/>
      <c r="X1141" s="84"/>
    </row>
    <row r="1142" spans="12:24" x14ac:dyDescent="0.25">
      <c r="L1142" s="84"/>
      <c r="M1142" s="83"/>
      <c r="N1142" s="84"/>
      <c r="O1142" s="85"/>
      <c r="P1142" s="86"/>
      <c r="Q1142" s="87"/>
      <c r="R1142" s="86"/>
      <c r="S1142" s="86"/>
      <c r="T1142" s="88"/>
      <c r="U1142" s="84"/>
      <c r="V1142" s="84"/>
      <c r="W1142" s="84"/>
      <c r="X1142" s="84"/>
    </row>
    <row r="1143" spans="12:24" x14ac:dyDescent="0.25">
      <c r="L1143" s="84"/>
      <c r="M1143" s="83"/>
      <c r="N1143" s="84"/>
      <c r="O1143" s="85"/>
      <c r="P1143" s="86"/>
      <c r="Q1143" s="87"/>
      <c r="R1143" s="86"/>
      <c r="S1143" s="86"/>
      <c r="T1143" s="88"/>
      <c r="U1143" s="84"/>
      <c r="V1143" s="84"/>
      <c r="W1143" s="84"/>
      <c r="X1143" s="84"/>
    </row>
    <row r="1144" spans="12:24" x14ac:dyDescent="0.25">
      <c r="L1144" s="84"/>
      <c r="M1144" s="83"/>
      <c r="N1144" s="84"/>
      <c r="O1144" s="85"/>
      <c r="P1144" s="86"/>
      <c r="Q1144" s="87"/>
      <c r="R1144" s="86"/>
      <c r="S1144" s="86"/>
      <c r="T1144" s="88"/>
      <c r="U1144" s="84"/>
      <c r="V1144" s="84"/>
      <c r="W1144" s="84"/>
      <c r="X1144" s="84"/>
    </row>
    <row r="1145" spans="12:24" x14ac:dyDescent="0.25">
      <c r="L1145" s="84"/>
      <c r="M1145" s="83"/>
      <c r="N1145" s="84"/>
      <c r="O1145" s="85"/>
      <c r="P1145" s="86"/>
      <c r="Q1145" s="87"/>
      <c r="R1145" s="86"/>
      <c r="S1145" s="86"/>
      <c r="T1145" s="88"/>
      <c r="U1145" s="84"/>
      <c r="V1145" s="84"/>
      <c r="W1145" s="84"/>
      <c r="X1145" s="84"/>
    </row>
    <row r="1146" spans="12:24" x14ac:dyDescent="0.25">
      <c r="L1146" s="84"/>
      <c r="M1146" s="83"/>
      <c r="N1146" s="84"/>
      <c r="O1146" s="85"/>
      <c r="P1146" s="86"/>
      <c r="Q1146" s="87"/>
      <c r="R1146" s="86"/>
      <c r="S1146" s="86"/>
      <c r="T1146" s="88"/>
      <c r="U1146" s="84"/>
      <c r="V1146" s="84"/>
      <c r="W1146" s="84"/>
      <c r="X1146" s="84"/>
    </row>
    <row r="1147" spans="12:24" x14ac:dyDescent="0.25">
      <c r="L1147" s="84"/>
      <c r="M1147" s="83"/>
      <c r="N1147" s="84"/>
      <c r="O1147" s="85"/>
      <c r="P1147" s="86"/>
      <c r="Q1147" s="87"/>
      <c r="R1147" s="86"/>
      <c r="S1147" s="86"/>
      <c r="T1147" s="88"/>
      <c r="U1147" s="84"/>
      <c r="V1147" s="84"/>
      <c r="W1147" s="84"/>
      <c r="X1147" s="84"/>
    </row>
    <row r="1148" spans="12:24" x14ac:dyDescent="0.25">
      <c r="L1148" s="84"/>
      <c r="M1148" s="83"/>
      <c r="N1148" s="84"/>
      <c r="O1148" s="85"/>
      <c r="P1148" s="86"/>
      <c r="Q1148" s="87"/>
      <c r="R1148" s="86"/>
      <c r="S1148" s="86"/>
      <c r="T1148" s="88"/>
      <c r="U1148" s="84"/>
      <c r="V1148" s="84"/>
      <c r="W1148" s="84"/>
      <c r="X1148" s="84"/>
    </row>
    <row r="1149" spans="12:24" x14ac:dyDescent="0.25">
      <c r="L1149" s="84"/>
      <c r="M1149" s="83"/>
      <c r="N1149" s="84"/>
      <c r="O1149" s="85"/>
      <c r="P1149" s="86"/>
      <c r="Q1149" s="87"/>
      <c r="R1149" s="86"/>
      <c r="S1149" s="86"/>
      <c r="T1149" s="88"/>
      <c r="U1149" s="84"/>
      <c r="V1149" s="84"/>
      <c r="W1149" s="84"/>
      <c r="X1149" s="84"/>
    </row>
    <row r="1150" spans="12:24" x14ac:dyDescent="0.25">
      <c r="L1150" s="84"/>
      <c r="M1150" s="83"/>
      <c r="N1150" s="84"/>
      <c r="O1150" s="85"/>
      <c r="P1150" s="86"/>
      <c r="Q1150" s="87"/>
      <c r="R1150" s="86"/>
      <c r="S1150" s="86"/>
      <c r="T1150" s="88"/>
      <c r="U1150" s="84"/>
      <c r="V1150" s="84"/>
      <c r="W1150" s="84"/>
      <c r="X1150" s="84"/>
    </row>
    <row r="1151" spans="12:24" x14ac:dyDescent="0.25">
      <c r="L1151" s="84"/>
      <c r="M1151" s="83"/>
      <c r="N1151" s="84"/>
      <c r="O1151" s="85"/>
      <c r="P1151" s="86"/>
      <c r="Q1151" s="87"/>
      <c r="R1151" s="86"/>
      <c r="S1151" s="86"/>
      <c r="T1151" s="88"/>
      <c r="U1151" s="84"/>
      <c r="V1151" s="84"/>
      <c r="W1151" s="84"/>
      <c r="X1151" s="84"/>
    </row>
    <row r="1152" spans="12:24" x14ac:dyDescent="0.25">
      <c r="L1152" s="84"/>
      <c r="M1152" s="83"/>
      <c r="N1152" s="84"/>
      <c r="O1152" s="85"/>
      <c r="P1152" s="86"/>
      <c r="Q1152" s="87"/>
      <c r="R1152" s="86"/>
      <c r="S1152" s="86"/>
      <c r="T1152" s="88"/>
      <c r="U1152" s="84"/>
      <c r="V1152" s="84"/>
      <c r="W1152" s="84"/>
      <c r="X1152" s="84"/>
    </row>
    <row r="1153" spans="12:24" x14ac:dyDescent="0.25">
      <c r="L1153" s="84"/>
      <c r="M1153" s="83"/>
      <c r="N1153" s="84"/>
      <c r="O1153" s="85"/>
      <c r="P1153" s="86"/>
      <c r="Q1153" s="87"/>
      <c r="R1153" s="86"/>
      <c r="S1153" s="86"/>
      <c r="T1153" s="88"/>
      <c r="U1153" s="84"/>
      <c r="V1153" s="84"/>
      <c r="W1153" s="84"/>
      <c r="X1153" s="84"/>
    </row>
    <row r="1154" spans="12:24" x14ac:dyDescent="0.25">
      <c r="L1154" s="84"/>
      <c r="M1154" s="83"/>
      <c r="N1154" s="84"/>
      <c r="O1154" s="85"/>
      <c r="P1154" s="86"/>
      <c r="Q1154" s="87"/>
      <c r="R1154" s="86"/>
      <c r="S1154" s="86"/>
      <c r="T1154" s="88"/>
      <c r="U1154" s="84"/>
      <c r="V1154" s="84"/>
      <c r="W1154" s="84"/>
      <c r="X1154" s="84"/>
    </row>
    <row r="1155" spans="12:24" x14ac:dyDescent="0.25">
      <c r="L1155" s="84"/>
      <c r="M1155" s="83"/>
      <c r="N1155" s="84"/>
      <c r="O1155" s="85"/>
      <c r="P1155" s="86"/>
      <c r="Q1155" s="87"/>
      <c r="R1155" s="86"/>
      <c r="S1155" s="86"/>
      <c r="T1155" s="88"/>
      <c r="U1155" s="84"/>
      <c r="V1155" s="84"/>
      <c r="W1155" s="84"/>
      <c r="X1155" s="84"/>
    </row>
    <row r="1156" spans="12:24" x14ac:dyDescent="0.25">
      <c r="L1156" s="84"/>
      <c r="M1156" s="83"/>
      <c r="N1156" s="84"/>
      <c r="O1156" s="85"/>
      <c r="P1156" s="86"/>
      <c r="Q1156" s="87"/>
      <c r="R1156" s="86"/>
      <c r="S1156" s="86"/>
      <c r="T1156" s="88"/>
      <c r="U1156" s="84"/>
      <c r="V1156" s="84"/>
      <c r="W1156" s="84"/>
      <c r="X1156" s="84"/>
    </row>
    <row r="1157" spans="12:24" x14ac:dyDescent="0.25">
      <c r="L1157" s="84"/>
      <c r="M1157" s="83"/>
      <c r="N1157" s="84"/>
      <c r="O1157" s="85"/>
      <c r="P1157" s="86"/>
      <c r="Q1157" s="87"/>
      <c r="R1157" s="86"/>
      <c r="S1157" s="86"/>
      <c r="T1157" s="88"/>
      <c r="U1157" s="84"/>
      <c r="V1157" s="84"/>
      <c r="W1157" s="84"/>
      <c r="X1157" s="84"/>
    </row>
    <row r="1158" spans="12:24" x14ac:dyDescent="0.25">
      <c r="L1158" s="84"/>
      <c r="M1158" s="83"/>
      <c r="N1158" s="84"/>
      <c r="O1158" s="85"/>
      <c r="P1158" s="86"/>
      <c r="Q1158" s="87"/>
      <c r="R1158" s="86"/>
      <c r="S1158" s="86"/>
      <c r="T1158" s="88"/>
      <c r="U1158" s="84"/>
      <c r="V1158" s="84"/>
      <c r="W1158" s="84"/>
      <c r="X1158" s="84"/>
    </row>
    <row r="1159" spans="12:24" x14ac:dyDescent="0.25">
      <c r="L1159" s="84"/>
      <c r="M1159" s="83"/>
      <c r="N1159" s="84"/>
      <c r="O1159" s="85"/>
      <c r="P1159" s="86"/>
      <c r="Q1159" s="87"/>
      <c r="R1159" s="86"/>
      <c r="S1159" s="86"/>
      <c r="T1159" s="88"/>
      <c r="U1159" s="84"/>
      <c r="V1159" s="84"/>
      <c r="W1159" s="84"/>
      <c r="X1159" s="84"/>
    </row>
    <row r="1160" spans="12:24" x14ac:dyDescent="0.25">
      <c r="L1160" s="84"/>
      <c r="M1160" s="83"/>
      <c r="N1160" s="84"/>
      <c r="O1160" s="85"/>
      <c r="P1160" s="86"/>
      <c r="Q1160" s="87"/>
      <c r="R1160" s="86"/>
      <c r="S1160" s="86"/>
      <c r="T1160" s="88"/>
      <c r="U1160" s="84"/>
      <c r="V1160" s="84"/>
      <c r="W1160" s="84"/>
      <c r="X1160" s="84"/>
    </row>
    <row r="1161" spans="12:24" x14ac:dyDescent="0.25">
      <c r="L1161" s="84"/>
      <c r="M1161" s="83"/>
      <c r="N1161" s="84"/>
      <c r="O1161" s="85"/>
      <c r="P1161" s="86"/>
      <c r="Q1161" s="87"/>
      <c r="R1161" s="86"/>
      <c r="S1161" s="86"/>
      <c r="T1161" s="88"/>
      <c r="U1161" s="84"/>
      <c r="V1161" s="84"/>
      <c r="W1161" s="84"/>
      <c r="X1161" s="84"/>
    </row>
    <row r="1162" spans="12:24" x14ac:dyDescent="0.25">
      <c r="L1162" s="84"/>
      <c r="M1162" s="83"/>
      <c r="N1162" s="84"/>
      <c r="O1162" s="85"/>
      <c r="P1162" s="86"/>
      <c r="Q1162" s="87"/>
      <c r="R1162" s="86"/>
      <c r="S1162" s="86"/>
      <c r="T1162" s="88"/>
      <c r="U1162" s="84"/>
      <c r="V1162" s="84"/>
      <c r="W1162" s="84"/>
      <c r="X1162" s="84"/>
    </row>
    <row r="1163" spans="12:24" x14ac:dyDescent="0.25">
      <c r="L1163" s="84"/>
      <c r="M1163" s="83"/>
      <c r="N1163" s="84"/>
      <c r="O1163" s="85"/>
      <c r="P1163" s="86"/>
      <c r="Q1163" s="87"/>
      <c r="R1163" s="86"/>
      <c r="S1163" s="86"/>
      <c r="T1163" s="88"/>
      <c r="U1163" s="84"/>
      <c r="V1163" s="84"/>
      <c r="W1163" s="84"/>
      <c r="X1163" s="84"/>
    </row>
    <row r="1164" spans="12:24" x14ac:dyDescent="0.25">
      <c r="L1164" s="84"/>
      <c r="M1164" s="83"/>
      <c r="N1164" s="84"/>
      <c r="O1164" s="85"/>
      <c r="P1164" s="86"/>
      <c r="Q1164" s="87"/>
      <c r="R1164" s="86"/>
      <c r="S1164" s="86"/>
      <c r="T1164" s="88"/>
      <c r="U1164" s="84"/>
      <c r="V1164" s="84"/>
      <c r="W1164" s="84"/>
      <c r="X1164" s="84"/>
    </row>
    <row r="1165" spans="12:24" x14ac:dyDescent="0.25">
      <c r="L1165" s="84"/>
      <c r="M1165" s="83"/>
      <c r="N1165" s="84"/>
      <c r="O1165" s="85"/>
      <c r="P1165" s="86"/>
      <c r="Q1165" s="87"/>
      <c r="R1165" s="86"/>
      <c r="S1165" s="86"/>
      <c r="T1165" s="88"/>
      <c r="U1165" s="84"/>
      <c r="V1165" s="84"/>
      <c r="W1165" s="84"/>
      <c r="X1165" s="84"/>
    </row>
    <row r="1166" spans="12:24" x14ac:dyDescent="0.25">
      <c r="L1166" s="84"/>
      <c r="M1166" s="83"/>
      <c r="N1166" s="84"/>
      <c r="O1166" s="85"/>
      <c r="P1166" s="86"/>
      <c r="Q1166" s="87"/>
      <c r="R1166" s="86"/>
      <c r="S1166" s="86"/>
      <c r="T1166" s="88"/>
      <c r="U1166" s="84"/>
      <c r="V1166" s="84"/>
      <c r="W1166" s="84"/>
      <c r="X1166" s="84"/>
    </row>
    <row r="1167" spans="12:24" x14ac:dyDescent="0.25">
      <c r="L1167" s="84"/>
      <c r="M1167" s="83"/>
      <c r="N1167" s="84"/>
      <c r="O1167" s="85"/>
      <c r="P1167" s="86"/>
      <c r="Q1167" s="87"/>
      <c r="R1167" s="86"/>
      <c r="S1167" s="86"/>
      <c r="T1167" s="88"/>
      <c r="U1167" s="84"/>
      <c r="V1167" s="84"/>
      <c r="W1167" s="84"/>
      <c r="X1167" s="84"/>
    </row>
    <row r="1168" spans="12:24" x14ac:dyDescent="0.25">
      <c r="L1168" s="84"/>
      <c r="M1168" s="83"/>
      <c r="N1168" s="84"/>
      <c r="O1168" s="85"/>
      <c r="P1168" s="86"/>
      <c r="Q1168" s="87"/>
      <c r="R1168" s="86"/>
      <c r="S1168" s="86"/>
      <c r="T1168" s="88"/>
      <c r="U1168" s="84"/>
      <c r="V1168" s="84"/>
      <c r="W1168" s="84"/>
      <c r="X1168" s="84"/>
    </row>
    <row r="1169" spans="12:24" x14ac:dyDescent="0.25">
      <c r="L1169" s="84"/>
      <c r="M1169" s="83"/>
      <c r="N1169" s="84"/>
      <c r="O1169" s="85"/>
      <c r="P1169" s="86"/>
      <c r="Q1169" s="87"/>
      <c r="R1169" s="86"/>
      <c r="S1169" s="86"/>
      <c r="T1169" s="88"/>
      <c r="U1169" s="84"/>
      <c r="V1169" s="84"/>
      <c r="W1169" s="84"/>
      <c r="X1169" s="84"/>
    </row>
    <row r="1170" spans="12:24" x14ac:dyDescent="0.25">
      <c r="L1170" s="84"/>
      <c r="M1170" s="83"/>
      <c r="N1170" s="84"/>
      <c r="O1170" s="85"/>
      <c r="P1170" s="86"/>
      <c r="Q1170" s="87"/>
      <c r="R1170" s="86"/>
      <c r="S1170" s="86"/>
      <c r="T1170" s="88"/>
      <c r="U1170" s="84"/>
      <c r="V1170" s="84"/>
      <c r="W1170" s="84"/>
      <c r="X1170" s="84"/>
    </row>
    <row r="1171" spans="12:24" x14ac:dyDescent="0.25">
      <c r="L1171" s="84"/>
      <c r="M1171" s="83"/>
      <c r="N1171" s="84"/>
      <c r="O1171" s="85"/>
      <c r="P1171" s="86"/>
      <c r="Q1171" s="87"/>
      <c r="R1171" s="86"/>
      <c r="S1171" s="86"/>
      <c r="T1171" s="88"/>
      <c r="U1171" s="84"/>
      <c r="V1171" s="84"/>
      <c r="W1171" s="84"/>
      <c r="X1171" s="84"/>
    </row>
    <row r="1172" spans="12:24" x14ac:dyDescent="0.25">
      <c r="L1172" s="84"/>
      <c r="M1172" s="83"/>
      <c r="N1172" s="84"/>
      <c r="O1172" s="85"/>
      <c r="P1172" s="86"/>
      <c r="Q1172" s="87"/>
      <c r="R1172" s="86"/>
      <c r="S1172" s="86"/>
      <c r="T1172" s="88"/>
      <c r="U1172" s="84"/>
      <c r="V1172" s="84"/>
      <c r="W1172" s="84"/>
      <c r="X1172" s="84"/>
    </row>
    <row r="1173" spans="12:24" x14ac:dyDescent="0.25">
      <c r="L1173" s="84"/>
      <c r="M1173" s="83"/>
      <c r="N1173" s="84"/>
      <c r="O1173" s="85"/>
      <c r="P1173" s="86"/>
      <c r="Q1173" s="87"/>
      <c r="R1173" s="86"/>
      <c r="S1173" s="86"/>
      <c r="T1173" s="88"/>
      <c r="U1173" s="84"/>
      <c r="V1173" s="84"/>
      <c r="W1173" s="84"/>
      <c r="X1173" s="84"/>
    </row>
    <row r="1174" spans="12:24" x14ac:dyDescent="0.25">
      <c r="L1174" s="84"/>
      <c r="M1174" s="83"/>
      <c r="N1174" s="84"/>
      <c r="O1174" s="85"/>
      <c r="P1174" s="86"/>
      <c r="Q1174" s="87"/>
      <c r="R1174" s="86"/>
      <c r="S1174" s="86"/>
      <c r="T1174" s="88"/>
      <c r="U1174" s="84"/>
      <c r="V1174" s="84"/>
      <c r="W1174" s="84"/>
      <c r="X1174" s="84"/>
    </row>
    <row r="1175" spans="12:24" x14ac:dyDescent="0.25">
      <c r="L1175" s="84"/>
      <c r="M1175" s="83"/>
      <c r="N1175" s="84"/>
      <c r="O1175" s="85"/>
      <c r="P1175" s="86"/>
      <c r="Q1175" s="87"/>
      <c r="R1175" s="86"/>
      <c r="S1175" s="86"/>
      <c r="T1175" s="88"/>
      <c r="U1175" s="84"/>
      <c r="V1175" s="84"/>
      <c r="W1175" s="84"/>
      <c r="X1175" s="84"/>
    </row>
    <row r="1176" spans="12:24" x14ac:dyDescent="0.25">
      <c r="L1176" s="84"/>
      <c r="M1176" s="83"/>
      <c r="N1176" s="84"/>
      <c r="O1176" s="85"/>
      <c r="P1176" s="86"/>
      <c r="Q1176" s="87"/>
      <c r="R1176" s="86"/>
      <c r="S1176" s="86"/>
      <c r="T1176" s="88"/>
      <c r="U1176" s="84"/>
      <c r="V1176" s="84"/>
      <c r="W1176" s="84"/>
      <c r="X1176" s="84"/>
    </row>
    <row r="1177" spans="12:24" x14ac:dyDescent="0.25">
      <c r="L1177" s="84"/>
      <c r="M1177" s="83"/>
      <c r="N1177" s="84"/>
      <c r="O1177" s="85"/>
      <c r="P1177" s="86"/>
      <c r="Q1177" s="87"/>
      <c r="R1177" s="86"/>
      <c r="S1177" s="86"/>
      <c r="T1177" s="88"/>
      <c r="U1177" s="84"/>
      <c r="V1177" s="84"/>
      <c r="W1177" s="84"/>
      <c r="X1177" s="84"/>
    </row>
    <row r="1178" spans="12:24" x14ac:dyDescent="0.25">
      <c r="L1178" s="84"/>
      <c r="M1178" s="83"/>
      <c r="N1178" s="84"/>
      <c r="O1178" s="85"/>
      <c r="P1178" s="86"/>
      <c r="Q1178" s="87"/>
      <c r="R1178" s="86"/>
      <c r="S1178" s="86"/>
      <c r="T1178" s="88"/>
      <c r="U1178" s="84"/>
      <c r="V1178" s="84"/>
      <c r="W1178" s="84"/>
      <c r="X1178" s="84"/>
    </row>
    <row r="1179" spans="12:24" x14ac:dyDescent="0.25">
      <c r="L1179" s="84"/>
      <c r="M1179" s="83"/>
      <c r="N1179" s="84"/>
      <c r="O1179" s="85"/>
      <c r="P1179" s="86"/>
      <c r="Q1179" s="87"/>
      <c r="R1179" s="86"/>
      <c r="S1179" s="86"/>
      <c r="T1179" s="88"/>
      <c r="U1179" s="84"/>
      <c r="V1179" s="84"/>
      <c r="W1179" s="84"/>
      <c r="X1179" s="84"/>
    </row>
    <row r="1180" spans="12:24" x14ac:dyDescent="0.25">
      <c r="L1180" s="84"/>
      <c r="M1180" s="83"/>
      <c r="N1180" s="84"/>
      <c r="O1180" s="85"/>
      <c r="P1180" s="86"/>
      <c r="Q1180" s="87"/>
      <c r="R1180" s="86"/>
      <c r="S1180" s="86"/>
      <c r="T1180" s="88"/>
      <c r="U1180" s="84"/>
      <c r="V1180" s="84"/>
      <c r="W1180" s="84"/>
      <c r="X1180" s="84"/>
    </row>
    <row r="1181" spans="12:24" x14ac:dyDescent="0.25">
      <c r="L1181" s="84"/>
      <c r="M1181" s="83"/>
      <c r="N1181" s="84"/>
      <c r="O1181" s="85"/>
      <c r="P1181" s="86"/>
      <c r="Q1181" s="87"/>
      <c r="R1181" s="86"/>
      <c r="S1181" s="86"/>
      <c r="T1181" s="88"/>
      <c r="U1181" s="84"/>
      <c r="V1181" s="84"/>
      <c r="W1181" s="84"/>
      <c r="X1181" s="84"/>
    </row>
    <row r="1182" spans="12:24" x14ac:dyDescent="0.25">
      <c r="L1182" s="84"/>
      <c r="M1182" s="83"/>
      <c r="N1182" s="84"/>
      <c r="O1182" s="85"/>
      <c r="P1182" s="86"/>
      <c r="Q1182" s="87"/>
      <c r="R1182" s="86"/>
      <c r="S1182" s="86"/>
      <c r="T1182" s="88"/>
      <c r="U1182" s="84"/>
      <c r="V1182" s="84"/>
      <c r="W1182" s="84"/>
      <c r="X1182" s="84"/>
    </row>
    <row r="1183" spans="12:24" x14ac:dyDescent="0.25">
      <c r="L1183" s="84"/>
      <c r="M1183" s="83"/>
      <c r="N1183" s="84"/>
      <c r="O1183" s="85"/>
      <c r="P1183" s="86"/>
      <c r="Q1183" s="87"/>
      <c r="R1183" s="86"/>
      <c r="S1183" s="86"/>
      <c r="T1183" s="88"/>
      <c r="U1183" s="84"/>
      <c r="V1183" s="84"/>
      <c r="W1183" s="84"/>
      <c r="X1183" s="84"/>
    </row>
    <row r="1184" spans="12:24" x14ac:dyDescent="0.25">
      <c r="L1184" s="84"/>
      <c r="M1184" s="83"/>
      <c r="N1184" s="84"/>
      <c r="O1184" s="85"/>
      <c r="P1184" s="86"/>
      <c r="Q1184" s="87"/>
      <c r="R1184" s="86"/>
      <c r="S1184" s="86"/>
      <c r="T1184" s="88"/>
      <c r="U1184" s="84"/>
      <c r="V1184" s="84"/>
      <c r="W1184" s="84"/>
      <c r="X1184" s="84"/>
    </row>
    <row r="1185" spans="12:24" x14ac:dyDescent="0.25">
      <c r="L1185" s="84"/>
      <c r="M1185" s="83"/>
      <c r="N1185" s="84"/>
      <c r="O1185" s="85"/>
      <c r="P1185" s="86"/>
      <c r="Q1185" s="87"/>
      <c r="R1185" s="86"/>
      <c r="S1185" s="86"/>
      <c r="T1185" s="88"/>
      <c r="U1185" s="84"/>
      <c r="V1185" s="84"/>
      <c r="W1185" s="84"/>
      <c r="X1185" s="84"/>
    </row>
    <row r="1186" spans="12:24" x14ac:dyDescent="0.25">
      <c r="L1186" s="84"/>
      <c r="M1186" s="83"/>
      <c r="N1186" s="84"/>
      <c r="O1186" s="85"/>
      <c r="P1186" s="86"/>
      <c r="Q1186" s="87"/>
      <c r="R1186" s="86"/>
      <c r="S1186" s="86"/>
      <c r="T1186" s="88"/>
      <c r="U1186" s="84"/>
      <c r="V1186" s="84"/>
      <c r="W1186" s="84"/>
      <c r="X1186" s="84"/>
    </row>
    <row r="1187" spans="12:24" x14ac:dyDescent="0.25">
      <c r="L1187" s="84"/>
      <c r="M1187" s="83"/>
      <c r="N1187" s="84"/>
      <c r="O1187" s="85"/>
      <c r="P1187" s="86"/>
      <c r="Q1187" s="87"/>
      <c r="R1187" s="86"/>
      <c r="S1187" s="86"/>
      <c r="T1187" s="88"/>
      <c r="U1187" s="84"/>
      <c r="V1187" s="84"/>
      <c r="W1187" s="84"/>
      <c r="X1187" s="84"/>
    </row>
    <row r="1188" spans="12:24" x14ac:dyDescent="0.25">
      <c r="L1188" s="84"/>
      <c r="M1188" s="83"/>
      <c r="N1188" s="84"/>
      <c r="O1188" s="85"/>
      <c r="P1188" s="86"/>
      <c r="Q1188" s="87"/>
      <c r="R1188" s="86"/>
      <c r="S1188" s="86"/>
      <c r="T1188" s="88"/>
      <c r="U1188" s="84"/>
      <c r="V1188" s="84"/>
      <c r="W1188" s="84"/>
      <c r="X1188" s="84"/>
    </row>
    <row r="1189" spans="12:24" x14ac:dyDescent="0.25">
      <c r="L1189" s="84"/>
      <c r="M1189" s="83"/>
      <c r="N1189" s="84"/>
      <c r="O1189" s="85"/>
      <c r="P1189" s="86"/>
      <c r="Q1189" s="87"/>
      <c r="R1189" s="86"/>
      <c r="S1189" s="86"/>
      <c r="T1189" s="88"/>
      <c r="U1189" s="84"/>
      <c r="V1189" s="84"/>
      <c r="W1189" s="84"/>
      <c r="X1189" s="84"/>
    </row>
    <row r="1190" spans="12:24" x14ac:dyDescent="0.25">
      <c r="L1190" s="84"/>
      <c r="M1190" s="83"/>
      <c r="N1190" s="84"/>
      <c r="O1190" s="85"/>
      <c r="P1190" s="86"/>
      <c r="Q1190" s="87"/>
      <c r="R1190" s="86"/>
      <c r="S1190" s="86"/>
      <c r="T1190" s="88"/>
      <c r="U1190" s="84"/>
      <c r="V1190" s="84"/>
      <c r="W1190" s="84"/>
      <c r="X1190" s="84"/>
    </row>
    <row r="1191" spans="12:24" x14ac:dyDescent="0.25">
      <c r="L1191" s="84"/>
      <c r="M1191" s="83"/>
      <c r="N1191" s="84"/>
      <c r="O1191" s="85"/>
      <c r="P1191" s="86"/>
      <c r="Q1191" s="87"/>
      <c r="R1191" s="86"/>
      <c r="S1191" s="86"/>
      <c r="T1191" s="88"/>
      <c r="U1191" s="84"/>
      <c r="V1191" s="84"/>
      <c r="W1191" s="84"/>
      <c r="X1191" s="84"/>
    </row>
    <row r="1192" spans="12:24" x14ac:dyDescent="0.25">
      <c r="L1192" s="84"/>
      <c r="M1192" s="83"/>
      <c r="N1192" s="84"/>
      <c r="O1192" s="85"/>
      <c r="P1192" s="86"/>
      <c r="Q1192" s="87"/>
      <c r="R1192" s="86"/>
      <c r="S1192" s="86"/>
      <c r="T1192" s="88"/>
      <c r="U1192" s="84"/>
      <c r="V1192" s="84"/>
      <c r="W1192" s="84"/>
      <c r="X1192" s="84"/>
    </row>
    <row r="1193" spans="12:24" x14ac:dyDescent="0.25">
      <c r="L1193" s="84"/>
      <c r="M1193" s="83"/>
      <c r="N1193" s="84"/>
      <c r="O1193" s="85"/>
      <c r="P1193" s="86"/>
      <c r="Q1193" s="87"/>
      <c r="R1193" s="86"/>
      <c r="S1193" s="86"/>
      <c r="T1193" s="88"/>
      <c r="U1193" s="84"/>
      <c r="V1193" s="84"/>
      <c r="W1193" s="84"/>
      <c r="X1193" s="84"/>
    </row>
    <row r="1194" spans="12:24" x14ac:dyDescent="0.25">
      <c r="L1194" s="84"/>
      <c r="M1194" s="83"/>
      <c r="N1194" s="84"/>
      <c r="O1194" s="85"/>
      <c r="P1194" s="86"/>
      <c r="Q1194" s="87"/>
      <c r="R1194" s="86"/>
      <c r="S1194" s="86"/>
      <c r="T1194" s="88"/>
      <c r="U1194" s="84"/>
      <c r="V1194" s="84"/>
      <c r="W1194" s="84"/>
      <c r="X1194" s="84"/>
    </row>
    <row r="1195" spans="12:24" x14ac:dyDescent="0.25">
      <c r="L1195" s="84"/>
      <c r="M1195" s="83"/>
      <c r="N1195" s="84"/>
      <c r="O1195" s="85"/>
      <c r="P1195" s="86"/>
      <c r="Q1195" s="87"/>
      <c r="R1195" s="86"/>
      <c r="S1195" s="86"/>
      <c r="T1195" s="88"/>
      <c r="U1195" s="84"/>
      <c r="V1195" s="84"/>
      <c r="W1195" s="84"/>
      <c r="X1195" s="84"/>
    </row>
    <row r="1196" spans="12:24" x14ac:dyDescent="0.25">
      <c r="L1196" s="84"/>
      <c r="M1196" s="83"/>
      <c r="N1196" s="84"/>
      <c r="O1196" s="85"/>
      <c r="P1196" s="86"/>
      <c r="Q1196" s="87"/>
      <c r="R1196" s="86"/>
      <c r="S1196" s="86"/>
      <c r="T1196" s="88"/>
      <c r="U1196" s="84"/>
      <c r="V1196" s="84"/>
      <c r="W1196" s="84"/>
      <c r="X1196" s="84"/>
    </row>
    <row r="1197" spans="12:24" x14ac:dyDescent="0.25">
      <c r="L1197" s="84"/>
      <c r="M1197" s="83"/>
      <c r="N1197" s="84"/>
      <c r="O1197" s="85"/>
      <c r="P1197" s="86"/>
      <c r="Q1197" s="87"/>
      <c r="R1197" s="86"/>
      <c r="S1197" s="86"/>
      <c r="T1197" s="88"/>
      <c r="U1197" s="84"/>
      <c r="V1197" s="84"/>
      <c r="W1197" s="84"/>
      <c r="X1197" s="84"/>
    </row>
    <row r="1198" spans="12:24" x14ac:dyDescent="0.25">
      <c r="L1198" s="84"/>
      <c r="M1198" s="83"/>
      <c r="N1198" s="84"/>
      <c r="O1198" s="85"/>
      <c r="P1198" s="86"/>
      <c r="Q1198" s="87"/>
      <c r="R1198" s="86"/>
      <c r="S1198" s="86"/>
      <c r="T1198" s="88"/>
      <c r="U1198" s="84"/>
      <c r="V1198" s="84"/>
      <c r="W1198" s="84"/>
      <c r="X1198" s="84"/>
    </row>
    <row r="1199" spans="12:24" x14ac:dyDescent="0.25">
      <c r="L1199" s="84"/>
      <c r="M1199" s="83"/>
      <c r="N1199" s="84"/>
      <c r="O1199" s="85"/>
      <c r="P1199" s="86"/>
      <c r="Q1199" s="87"/>
      <c r="R1199" s="86"/>
      <c r="S1199" s="86"/>
      <c r="T1199" s="88"/>
      <c r="U1199" s="84"/>
      <c r="V1199" s="84"/>
      <c r="W1199" s="84"/>
      <c r="X1199" s="84"/>
    </row>
    <row r="1200" spans="12:24" x14ac:dyDescent="0.25">
      <c r="L1200" s="84"/>
      <c r="M1200" s="83"/>
      <c r="N1200" s="84"/>
      <c r="O1200" s="85"/>
      <c r="P1200" s="86"/>
      <c r="Q1200" s="87"/>
      <c r="R1200" s="86"/>
      <c r="S1200" s="86"/>
      <c r="T1200" s="88"/>
      <c r="U1200" s="84"/>
      <c r="V1200" s="84"/>
      <c r="W1200" s="84"/>
      <c r="X1200" s="84"/>
    </row>
    <row r="1201" spans="12:24" x14ac:dyDescent="0.25">
      <c r="L1201" s="84"/>
      <c r="M1201" s="83"/>
      <c r="N1201" s="84"/>
      <c r="O1201" s="85"/>
      <c r="P1201" s="86"/>
      <c r="Q1201" s="87"/>
      <c r="R1201" s="86"/>
      <c r="S1201" s="86"/>
      <c r="T1201" s="88"/>
      <c r="U1201" s="84"/>
      <c r="V1201" s="84"/>
      <c r="W1201" s="84"/>
      <c r="X1201" s="84"/>
    </row>
    <row r="1202" spans="12:24" x14ac:dyDescent="0.25">
      <c r="L1202" s="84"/>
      <c r="M1202" s="83"/>
      <c r="N1202" s="84"/>
      <c r="O1202" s="85"/>
      <c r="P1202" s="86"/>
      <c r="Q1202" s="87"/>
      <c r="R1202" s="86"/>
      <c r="S1202" s="86"/>
      <c r="T1202" s="88"/>
      <c r="U1202" s="84"/>
      <c r="V1202" s="84"/>
      <c r="W1202" s="84"/>
      <c r="X1202" s="84"/>
    </row>
    <row r="1203" spans="12:24" x14ac:dyDescent="0.25">
      <c r="L1203" s="84"/>
      <c r="M1203" s="83"/>
      <c r="N1203" s="84"/>
      <c r="O1203" s="85"/>
      <c r="P1203" s="86"/>
      <c r="Q1203" s="87"/>
      <c r="R1203" s="86"/>
      <c r="S1203" s="86"/>
      <c r="T1203" s="88"/>
      <c r="U1203" s="84"/>
      <c r="V1203" s="84"/>
      <c r="W1203" s="84"/>
      <c r="X1203" s="84"/>
    </row>
    <row r="1204" spans="12:24" x14ac:dyDescent="0.25">
      <c r="L1204" s="84"/>
      <c r="M1204" s="83"/>
      <c r="N1204" s="84"/>
      <c r="O1204" s="85"/>
      <c r="P1204" s="86"/>
      <c r="Q1204" s="87"/>
      <c r="R1204" s="86"/>
      <c r="S1204" s="86"/>
      <c r="T1204" s="88"/>
      <c r="U1204" s="84"/>
      <c r="V1204" s="84"/>
      <c r="W1204" s="84"/>
      <c r="X1204" s="84"/>
    </row>
    <row r="1205" spans="12:24" x14ac:dyDescent="0.25">
      <c r="L1205" s="84"/>
      <c r="M1205" s="83"/>
      <c r="N1205" s="84"/>
      <c r="O1205" s="85"/>
      <c r="P1205" s="86"/>
      <c r="Q1205" s="87"/>
      <c r="R1205" s="86"/>
      <c r="S1205" s="86"/>
      <c r="T1205" s="88"/>
      <c r="U1205" s="84"/>
      <c r="V1205" s="84"/>
      <c r="W1205" s="84"/>
      <c r="X1205" s="84"/>
    </row>
    <row r="1206" spans="12:24" x14ac:dyDescent="0.25">
      <c r="L1206" s="84"/>
      <c r="M1206" s="83"/>
      <c r="N1206" s="84"/>
      <c r="O1206" s="85"/>
      <c r="P1206" s="86"/>
      <c r="Q1206" s="87"/>
      <c r="R1206" s="86"/>
      <c r="S1206" s="86"/>
      <c r="T1206" s="88"/>
      <c r="U1206" s="84"/>
      <c r="V1206" s="84"/>
      <c r="W1206" s="84"/>
      <c r="X1206" s="84"/>
    </row>
    <row r="1207" spans="12:24" x14ac:dyDescent="0.25">
      <c r="L1207" s="84"/>
      <c r="M1207" s="83"/>
      <c r="N1207" s="84"/>
      <c r="O1207" s="85"/>
      <c r="P1207" s="86"/>
      <c r="Q1207" s="87"/>
      <c r="R1207" s="86"/>
      <c r="S1207" s="86"/>
      <c r="T1207" s="88"/>
      <c r="U1207" s="84"/>
      <c r="V1207" s="84"/>
      <c r="W1207" s="84"/>
      <c r="X1207" s="84"/>
    </row>
    <row r="1208" spans="12:24" x14ac:dyDescent="0.25">
      <c r="L1208" s="84"/>
      <c r="M1208" s="83"/>
      <c r="N1208" s="84"/>
      <c r="O1208" s="85"/>
      <c r="P1208" s="86"/>
      <c r="Q1208" s="87"/>
      <c r="R1208" s="86"/>
      <c r="S1208" s="86"/>
      <c r="T1208" s="88"/>
      <c r="U1208" s="84"/>
      <c r="V1208" s="84"/>
      <c r="W1208" s="84"/>
      <c r="X1208" s="84"/>
    </row>
    <row r="1209" spans="12:24" x14ac:dyDescent="0.25">
      <c r="L1209" s="84"/>
      <c r="M1209" s="83"/>
      <c r="N1209" s="84"/>
      <c r="O1209" s="85"/>
      <c r="P1209" s="86"/>
      <c r="Q1209" s="87"/>
      <c r="R1209" s="86"/>
      <c r="S1209" s="86"/>
      <c r="T1209" s="88"/>
      <c r="U1209" s="84"/>
      <c r="V1209" s="84"/>
      <c r="W1209" s="84"/>
      <c r="X1209" s="84"/>
    </row>
    <row r="1210" spans="12:24" x14ac:dyDescent="0.25">
      <c r="L1210" s="84"/>
      <c r="M1210" s="83"/>
      <c r="N1210" s="84"/>
      <c r="O1210" s="85"/>
      <c r="P1210" s="86"/>
      <c r="Q1210" s="87"/>
      <c r="R1210" s="86"/>
      <c r="S1210" s="86"/>
      <c r="T1210" s="88"/>
      <c r="U1210" s="84"/>
      <c r="V1210" s="84"/>
      <c r="W1210" s="84"/>
      <c r="X1210" s="84"/>
    </row>
    <row r="1211" spans="12:24" x14ac:dyDescent="0.25">
      <c r="L1211" s="84"/>
      <c r="M1211" s="83"/>
      <c r="N1211" s="84"/>
      <c r="O1211" s="85"/>
      <c r="P1211" s="86"/>
      <c r="Q1211" s="87"/>
      <c r="R1211" s="86"/>
      <c r="S1211" s="86"/>
      <c r="T1211" s="88"/>
      <c r="U1211" s="84"/>
      <c r="V1211" s="84"/>
      <c r="W1211" s="84"/>
      <c r="X1211" s="84"/>
    </row>
    <row r="1212" spans="12:24" x14ac:dyDescent="0.25">
      <c r="L1212" s="84"/>
      <c r="M1212" s="83"/>
      <c r="N1212" s="84"/>
      <c r="O1212" s="85"/>
      <c r="P1212" s="86"/>
      <c r="Q1212" s="87"/>
      <c r="R1212" s="86"/>
      <c r="S1212" s="86"/>
      <c r="T1212" s="88"/>
      <c r="U1212" s="84"/>
      <c r="V1212" s="84"/>
      <c r="W1212" s="84"/>
      <c r="X1212" s="84"/>
    </row>
    <row r="1213" spans="12:24" x14ac:dyDescent="0.25">
      <c r="L1213" s="84"/>
      <c r="M1213" s="83"/>
      <c r="N1213" s="84"/>
      <c r="O1213" s="85"/>
      <c r="P1213" s="86"/>
      <c r="Q1213" s="87"/>
      <c r="R1213" s="86"/>
      <c r="S1213" s="86"/>
      <c r="T1213" s="88"/>
      <c r="U1213" s="84"/>
      <c r="V1213" s="84"/>
      <c r="W1213" s="84"/>
      <c r="X1213" s="84"/>
    </row>
    <row r="1214" spans="12:24" x14ac:dyDescent="0.25">
      <c r="L1214" s="84"/>
      <c r="M1214" s="83"/>
      <c r="N1214" s="84"/>
      <c r="O1214" s="85"/>
      <c r="P1214" s="86"/>
      <c r="Q1214" s="87"/>
      <c r="R1214" s="86"/>
      <c r="S1214" s="86"/>
      <c r="T1214" s="88"/>
      <c r="U1214" s="84"/>
      <c r="V1214" s="84"/>
      <c r="W1214" s="84"/>
      <c r="X1214" s="84"/>
    </row>
    <row r="1215" spans="12:24" x14ac:dyDescent="0.25">
      <c r="L1215" s="84"/>
      <c r="M1215" s="83"/>
      <c r="N1215" s="84"/>
      <c r="O1215" s="85"/>
      <c r="P1215" s="86"/>
      <c r="Q1215" s="87"/>
      <c r="R1215" s="86"/>
      <c r="S1215" s="86"/>
      <c r="T1215" s="88"/>
      <c r="U1215" s="84"/>
      <c r="V1215" s="84"/>
      <c r="W1215" s="84"/>
      <c r="X1215" s="84"/>
    </row>
    <row r="1216" spans="12:24" x14ac:dyDescent="0.25">
      <c r="L1216" s="84"/>
      <c r="M1216" s="83"/>
      <c r="N1216" s="84"/>
      <c r="O1216" s="85"/>
      <c r="P1216" s="86"/>
      <c r="Q1216" s="87"/>
      <c r="R1216" s="86"/>
      <c r="S1216" s="86"/>
      <c r="T1216" s="88"/>
      <c r="U1216" s="84"/>
      <c r="V1216" s="84"/>
      <c r="W1216" s="84"/>
      <c r="X1216" s="84"/>
    </row>
    <row r="1217" spans="12:24" x14ac:dyDescent="0.25">
      <c r="L1217" s="84"/>
      <c r="M1217" s="83"/>
      <c r="N1217" s="84"/>
      <c r="O1217" s="85"/>
      <c r="P1217" s="86"/>
      <c r="Q1217" s="87"/>
      <c r="R1217" s="86"/>
      <c r="S1217" s="86"/>
      <c r="T1217" s="88"/>
      <c r="U1217" s="84"/>
      <c r="V1217" s="84"/>
      <c r="W1217" s="84"/>
      <c r="X1217" s="84"/>
    </row>
    <row r="1218" spans="12:24" x14ac:dyDescent="0.25">
      <c r="L1218" s="84"/>
      <c r="M1218" s="83"/>
      <c r="N1218" s="84"/>
      <c r="O1218" s="85"/>
      <c r="P1218" s="86"/>
      <c r="Q1218" s="87"/>
      <c r="R1218" s="86"/>
      <c r="S1218" s="86"/>
      <c r="T1218" s="88"/>
      <c r="U1218" s="84"/>
      <c r="V1218" s="84"/>
      <c r="W1218" s="84"/>
      <c r="X1218" s="84"/>
    </row>
    <row r="1219" spans="12:24" x14ac:dyDescent="0.25">
      <c r="L1219" s="84"/>
      <c r="M1219" s="83"/>
      <c r="N1219" s="84"/>
      <c r="O1219" s="85"/>
      <c r="P1219" s="86"/>
      <c r="Q1219" s="87"/>
      <c r="R1219" s="86"/>
      <c r="S1219" s="86"/>
      <c r="T1219" s="88"/>
      <c r="U1219" s="84"/>
      <c r="V1219" s="84"/>
      <c r="W1219" s="84"/>
      <c r="X1219" s="84"/>
    </row>
    <row r="1220" spans="12:24" x14ac:dyDescent="0.25">
      <c r="L1220" s="84"/>
      <c r="M1220" s="83"/>
      <c r="N1220" s="84"/>
      <c r="O1220" s="85"/>
      <c r="P1220" s="86"/>
      <c r="Q1220" s="87"/>
      <c r="R1220" s="86"/>
      <c r="S1220" s="86"/>
      <c r="T1220" s="88"/>
      <c r="U1220" s="84"/>
      <c r="V1220" s="84"/>
      <c r="W1220" s="84"/>
      <c r="X1220" s="84"/>
    </row>
    <row r="1221" spans="12:24" x14ac:dyDescent="0.25">
      <c r="L1221" s="84"/>
      <c r="M1221" s="83"/>
      <c r="N1221" s="84"/>
      <c r="O1221" s="85"/>
      <c r="P1221" s="86"/>
      <c r="Q1221" s="87"/>
      <c r="R1221" s="86"/>
      <c r="S1221" s="86"/>
      <c r="T1221" s="88"/>
      <c r="U1221" s="84"/>
      <c r="V1221" s="84"/>
      <c r="W1221" s="84"/>
      <c r="X1221" s="84"/>
    </row>
    <row r="1222" spans="12:24" x14ac:dyDescent="0.25">
      <c r="L1222" s="84"/>
      <c r="M1222" s="83"/>
      <c r="N1222" s="84"/>
      <c r="O1222" s="85"/>
      <c r="P1222" s="86"/>
      <c r="Q1222" s="87"/>
      <c r="R1222" s="86"/>
      <c r="S1222" s="86"/>
      <c r="T1222" s="88"/>
      <c r="U1222" s="84"/>
      <c r="V1222" s="84"/>
      <c r="W1222" s="84"/>
      <c r="X1222" s="84"/>
    </row>
    <row r="1223" spans="12:24" x14ac:dyDescent="0.25">
      <c r="L1223" s="84"/>
      <c r="M1223" s="83"/>
      <c r="N1223" s="84"/>
      <c r="O1223" s="85"/>
      <c r="P1223" s="86"/>
      <c r="Q1223" s="87"/>
      <c r="R1223" s="86"/>
      <c r="S1223" s="86"/>
      <c r="T1223" s="88"/>
      <c r="U1223" s="84"/>
      <c r="V1223" s="84"/>
      <c r="W1223" s="84"/>
      <c r="X1223" s="84"/>
    </row>
    <row r="1224" spans="12:24" x14ac:dyDescent="0.25">
      <c r="L1224" s="84"/>
      <c r="M1224" s="83"/>
      <c r="N1224" s="84"/>
      <c r="O1224" s="85"/>
      <c r="P1224" s="86"/>
      <c r="Q1224" s="87"/>
      <c r="R1224" s="86"/>
      <c r="S1224" s="86"/>
      <c r="T1224" s="88"/>
      <c r="U1224" s="84"/>
      <c r="V1224" s="84"/>
      <c r="W1224" s="84"/>
      <c r="X1224" s="84"/>
    </row>
    <row r="1225" spans="12:24" x14ac:dyDescent="0.25">
      <c r="L1225" s="84"/>
      <c r="M1225" s="83"/>
      <c r="N1225" s="84"/>
      <c r="O1225" s="85"/>
      <c r="P1225" s="86"/>
      <c r="Q1225" s="87"/>
      <c r="R1225" s="86"/>
      <c r="S1225" s="86"/>
      <c r="T1225" s="88"/>
      <c r="U1225" s="84"/>
      <c r="V1225" s="84"/>
      <c r="W1225" s="84"/>
      <c r="X1225" s="84"/>
    </row>
    <row r="1226" spans="12:24" x14ac:dyDescent="0.25">
      <c r="L1226" s="84"/>
      <c r="M1226" s="83"/>
      <c r="N1226" s="84"/>
      <c r="O1226" s="85"/>
      <c r="P1226" s="86"/>
      <c r="Q1226" s="87"/>
      <c r="R1226" s="86"/>
      <c r="S1226" s="86"/>
      <c r="T1226" s="88"/>
      <c r="U1226" s="84"/>
      <c r="V1226" s="84"/>
      <c r="W1226" s="84"/>
      <c r="X1226" s="84"/>
    </row>
    <row r="1227" spans="12:24" x14ac:dyDescent="0.25">
      <c r="L1227" s="84"/>
      <c r="M1227" s="83"/>
      <c r="N1227" s="84"/>
      <c r="O1227" s="85"/>
      <c r="P1227" s="86"/>
      <c r="Q1227" s="87"/>
      <c r="R1227" s="86"/>
      <c r="S1227" s="86"/>
      <c r="T1227" s="88"/>
      <c r="U1227" s="84"/>
      <c r="V1227" s="84"/>
      <c r="W1227" s="84"/>
      <c r="X1227" s="84"/>
    </row>
    <row r="1228" spans="12:24" x14ac:dyDescent="0.25">
      <c r="L1228" s="84"/>
      <c r="M1228" s="83"/>
      <c r="N1228" s="84"/>
      <c r="O1228" s="85"/>
      <c r="P1228" s="86"/>
      <c r="Q1228" s="87"/>
      <c r="R1228" s="86"/>
      <c r="S1228" s="86"/>
      <c r="T1228" s="88"/>
      <c r="U1228" s="84"/>
      <c r="V1228" s="84"/>
      <c r="W1228" s="84"/>
      <c r="X1228" s="84"/>
    </row>
    <row r="1229" spans="12:24" x14ac:dyDescent="0.25">
      <c r="L1229" s="84"/>
      <c r="M1229" s="83"/>
      <c r="N1229" s="84"/>
      <c r="O1229" s="85"/>
      <c r="P1229" s="86"/>
      <c r="Q1229" s="87"/>
      <c r="R1229" s="86"/>
      <c r="S1229" s="86"/>
      <c r="T1229" s="88"/>
      <c r="U1229" s="84"/>
      <c r="V1229" s="84"/>
      <c r="W1229" s="84"/>
      <c r="X1229" s="84"/>
    </row>
    <row r="1230" spans="12:24" x14ac:dyDescent="0.25">
      <c r="L1230" s="84"/>
      <c r="M1230" s="83"/>
      <c r="N1230" s="84"/>
      <c r="O1230" s="85"/>
      <c r="P1230" s="86"/>
      <c r="Q1230" s="87"/>
      <c r="R1230" s="86"/>
      <c r="S1230" s="86"/>
      <c r="T1230" s="88"/>
      <c r="U1230" s="84"/>
      <c r="V1230" s="84"/>
      <c r="W1230" s="84"/>
      <c r="X1230" s="84"/>
    </row>
    <row r="1231" spans="12:24" x14ac:dyDescent="0.25">
      <c r="L1231" s="84"/>
      <c r="M1231" s="83"/>
      <c r="N1231" s="84"/>
      <c r="O1231" s="85"/>
      <c r="P1231" s="86"/>
      <c r="Q1231" s="87"/>
      <c r="R1231" s="86"/>
      <c r="S1231" s="86"/>
      <c r="T1231" s="88"/>
      <c r="U1231" s="84"/>
      <c r="V1231" s="84"/>
      <c r="W1231" s="84"/>
      <c r="X1231" s="84"/>
    </row>
    <row r="1232" spans="12:24" x14ac:dyDescent="0.25">
      <c r="L1232" s="84"/>
      <c r="M1232" s="83"/>
      <c r="N1232" s="84"/>
      <c r="O1232" s="85"/>
      <c r="P1232" s="86"/>
      <c r="Q1232" s="87"/>
      <c r="R1232" s="86"/>
      <c r="S1232" s="86"/>
      <c r="T1232" s="88"/>
      <c r="U1232" s="84"/>
      <c r="V1232" s="84"/>
      <c r="W1232" s="84"/>
      <c r="X1232" s="84"/>
    </row>
    <row r="1233" spans="12:24" x14ac:dyDescent="0.25">
      <c r="L1233" s="84"/>
      <c r="M1233" s="83"/>
      <c r="N1233" s="84"/>
      <c r="O1233" s="85"/>
      <c r="P1233" s="86"/>
      <c r="Q1233" s="87"/>
      <c r="R1233" s="86"/>
      <c r="S1233" s="86"/>
      <c r="T1233" s="88"/>
      <c r="U1233" s="84"/>
      <c r="V1233" s="84"/>
      <c r="W1233" s="84"/>
      <c r="X1233" s="84"/>
    </row>
    <row r="1234" spans="12:24" x14ac:dyDescent="0.25">
      <c r="L1234" s="84"/>
      <c r="M1234" s="83"/>
      <c r="N1234" s="84"/>
      <c r="O1234" s="85"/>
      <c r="P1234" s="86"/>
      <c r="Q1234" s="87"/>
      <c r="R1234" s="86"/>
      <c r="S1234" s="86"/>
      <c r="T1234" s="88"/>
      <c r="U1234" s="84"/>
      <c r="V1234" s="84"/>
      <c r="W1234" s="84"/>
      <c r="X1234" s="84"/>
    </row>
    <row r="1235" spans="12:24" x14ac:dyDescent="0.25">
      <c r="L1235" s="84"/>
      <c r="M1235" s="83"/>
      <c r="N1235" s="84"/>
      <c r="O1235" s="85"/>
      <c r="P1235" s="86"/>
      <c r="Q1235" s="87"/>
      <c r="R1235" s="86"/>
      <c r="S1235" s="86"/>
      <c r="T1235" s="88"/>
      <c r="U1235" s="84"/>
      <c r="V1235" s="84"/>
      <c r="W1235" s="84"/>
      <c r="X1235" s="84"/>
    </row>
    <row r="1236" spans="12:24" x14ac:dyDescent="0.25">
      <c r="L1236" s="84"/>
      <c r="M1236" s="83"/>
      <c r="N1236" s="84"/>
      <c r="O1236" s="85"/>
      <c r="P1236" s="86"/>
      <c r="Q1236" s="87"/>
      <c r="R1236" s="86"/>
      <c r="S1236" s="86"/>
      <c r="T1236" s="88"/>
      <c r="U1236" s="84"/>
      <c r="V1236" s="84"/>
      <c r="W1236" s="84"/>
      <c r="X1236" s="84"/>
    </row>
    <row r="1237" spans="12:24" x14ac:dyDescent="0.25">
      <c r="L1237" s="84"/>
      <c r="M1237" s="83"/>
      <c r="N1237" s="84"/>
      <c r="O1237" s="85"/>
      <c r="P1237" s="86"/>
      <c r="Q1237" s="87"/>
      <c r="R1237" s="86"/>
      <c r="S1237" s="86"/>
      <c r="T1237" s="88"/>
      <c r="U1237" s="84"/>
      <c r="V1237" s="84"/>
      <c r="W1237" s="84"/>
      <c r="X1237" s="84"/>
    </row>
    <row r="1238" spans="12:24" x14ac:dyDescent="0.25">
      <c r="L1238" s="84"/>
      <c r="M1238" s="83"/>
      <c r="N1238" s="84"/>
      <c r="O1238" s="85"/>
      <c r="P1238" s="86"/>
      <c r="Q1238" s="87"/>
      <c r="R1238" s="86"/>
      <c r="S1238" s="86"/>
      <c r="T1238" s="88"/>
      <c r="U1238" s="84"/>
      <c r="V1238" s="84"/>
      <c r="W1238" s="84"/>
      <c r="X1238" s="84"/>
    </row>
    <row r="1239" spans="12:24" x14ac:dyDescent="0.25">
      <c r="L1239" s="84"/>
      <c r="M1239" s="83"/>
      <c r="N1239" s="84"/>
      <c r="O1239" s="85"/>
      <c r="P1239" s="86"/>
      <c r="Q1239" s="87"/>
      <c r="R1239" s="86"/>
      <c r="S1239" s="86"/>
      <c r="T1239" s="88"/>
      <c r="U1239" s="84"/>
      <c r="V1239" s="84"/>
      <c r="W1239" s="84"/>
      <c r="X1239" s="84"/>
    </row>
    <row r="1240" spans="12:24" x14ac:dyDescent="0.25">
      <c r="L1240" s="84"/>
      <c r="M1240" s="83"/>
      <c r="N1240" s="84"/>
      <c r="O1240" s="85"/>
      <c r="P1240" s="86"/>
      <c r="Q1240" s="87"/>
      <c r="R1240" s="86"/>
      <c r="S1240" s="86"/>
      <c r="T1240" s="88"/>
      <c r="U1240" s="84"/>
      <c r="V1240" s="84"/>
      <c r="W1240" s="84"/>
      <c r="X1240" s="84"/>
    </row>
    <row r="1241" spans="12:24" x14ac:dyDescent="0.25">
      <c r="L1241" s="84"/>
      <c r="M1241" s="83"/>
      <c r="N1241" s="84"/>
      <c r="O1241" s="85"/>
      <c r="P1241" s="86"/>
      <c r="Q1241" s="87"/>
      <c r="R1241" s="86"/>
      <c r="S1241" s="86"/>
      <c r="T1241" s="88"/>
      <c r="U1241" s="84"/>
      <c r="V1241" s="84"/>
      <c r="W1241" s="84"/>
      <c r="X1241" s="84"/>
    </row>
    <row r="1242" spans="12:24" x14ac:dyDescent="0.25">
      <c r="L1242" s="84"/>
      <c r="M1242" s="83"/>
      <c r="N1242" s="84"/>
      <c r="O1242" s="85"/>
      <c r="P1242" s="86"/>
      <c r="Q1242" s="87"/>
      <c r="R1242" s="86"/>
      <c r="S1242" s="86"/>
      <c r="T1242" s="88"/>
      <c r="U1242" s="84"/>
      <c r="V1242" s="84"/>
      <c r="W1242" s="84"/>
      <c r="X1242" s="84"/>
    </row>
    <row r="1243" spans="12:24" x14ac:dyDescent="0.25">
      <c r="L1243" s="84"/>
      <c r="M1243" s="83"/>
      <c r="N1243" s="84"/>
      <c r="O1243" s="85"/>
      <c r="P1243" s="86"/>
      <c r="Q1243" s="87"/>
      <c r="R1243" s="86"/>
      <c r="S1243" s="86"/>
      <c r="T1243" s="88"/>
      <c r="U1243" s="84"/>
      <c r="V1243" s="84"/>
      <c r="W1243" s="84"/>
      <c r="X1243" s="84"/>
    </row>
    <row r="1244" spans="12:24" x14ac:dyDescent="0.25">
      <c r="L1244" s="84"/>
      <c r="M1244" s="83"/>
      <c r="N1244" s="84"/>
      <c r="O1244" s="85"/>
      <c r="P1244" s="86"/>
      <c r="Q1244" s="87"/>
      <c r="R1244" s="86"/>
      <c r="S1244" s="86"/>
      <c r="T1244" s="88"/>
      <c r="U1244" s="84"/>
      <c r="V1244" s="84"/>
      <c r="W1244" s="84"/>
      <c r="X1244" s="84"/>
    </row>
    <row r="1245" spans="12:24" x14ac:dyDescent="0.25">
      <c r="L1245" s="84"/>
      <c r="M1245" s="83"/>
      <c r="N1245" s="84"/>
      <c r="O1245" s="85"/>
      <c r="P1245" s="86"/>
      <c r="Q1245" s="87"/>
      <c r="R1245" s="86"/>
      <c r="S1245" s="86"/>
      <c r="T1245" s="88"/>
      <c r="U1245" s="84"/>
      <c r="V1245" s="84"/>
      <c r="W1245" s="84"/>
      <c r="X1245" s="84"/>
    </row>
    <row r="1246" spans="12:24" x14ac:dyDescent="0.25">
      <c r="L1246" s="84"/>
      <c r="M1246" s="83"/>
      <c r="N1246" s="84"/>
      <c r="O1246" s="85"/>
      <c r="P1246" s="86"/>
      <c r="Q1246" s="87"/>
      <c r="R1246" s="86"/>
      <c r="S1246" s="86"/>
      <c r="T1246" s="88"/>
      <c r="U1246" s="84"/>
      <c r="V1246" s="84"/>
      <c r="W1246" s="84"/>
      <c r="X1246" s="84"/>
    </row>
    <row r="1247" spans="12:24" x14ac:dyDescent="0.25">
      <c r="L1247" s="84"/>
      <c r="M1247" s="83"/>
      <c r="N1247" s="84"/>
      <c r="O1247" s="85"/>
      <c r="P1247" s="86"/>
      <c r="Q1247" s="87"/>
      <c r="R1247" s="86"/>
      <c r="S1247" s="86"/>
      <c r="T1247" s="88"/>
      <c r="U1247" s="84"/>
      <c r="V1247" s="84"/>
      <c r="W1247" s="84"/>
      <c r="X1247" s="84"/>
    </row>
    <row r="1248" spans="12:24" x14ac:dyDescent="0.25">
      <c r="L1248" s="84"/>
      <c r="M1248" s="83"/>
      <c r="N1248" s="84"/>
      <c r="O1248" s="85"/>
      <c r="P1248" s="86"/>
      <c r="Q1248" s="87"/>
      <c r="R1248" s="86"/>
      <c r="S1248" s="86"/>
      <c r="T1248" s="88"/>
      <c r="U1248" s="84"/>
      <c r="V1248" s="84"/>
      <c r="W1248" s="84"/>
      <c r="X1248" s="84"/>
    </row>
    <row r="1249" spans="12:24" x14ac:dyDescent="0.25">
      <c r="L1249" s="84"/>
      <c r="M1249" s="83"/>
      <c r="N1249" s="84"/>
      <c r="O1249" s="85"/>
      <c r="P1249" s="86"/>
      <c r="Q1249" s="87"/>
      <c r="R1249" s="86"/>
      <c r="S1249" s="86"/>
      <c r="T1249" s="88"/>
      <c r="U1249" s="84"/>
      <c r="V1249" s="84"/>
      <c r="W1249" s="84"/>
      <c r="X1249" s="84"/>
    </row>
    <row r="1250" spans="12:24" x14ac:dyDescent="0.25">
      <c r="L1250" s="84"/>
      <c r="M1250" s="83"/>
      <c r="N1250" s="84"/>
      <c r="O1250" s="85"/>
      <c r="P1250" s="86"/>
      <c r="Q1250" s="87"/>
      <c r="R1250" s="86"/>
      <c r="S1250" s="86"/>
      <c r="T1250" s="88"/>
      <c r="U1250" s="84"/>
      <c r="V1250" s="84"/>
      <c r="W1250" s="84"/>
      <c r="X1250" s="84"/>
    </row>
    <row r="1251" spans="12:24" x14ac:dyDescent="0.25">
      <c r="L1251" s="84"/>
      <c r="M1251" s="83"/>
      <c r="N1251" s="84"/>
      <c r="O1251" s="85"/>
      <c r="P1251" s="86"/>
      <c r="Q1251" s="87"/>
      <c r="R1251" s="86"/>
      <c r="S1251" s="86"/>
      <c r="T1251" s="88"/>
      <c r="U1251" s="84"/>
      <c r="V1251" s="84"/>
      <c r="W1251" s="84"/>
      <c r="X1251" s="84"/>
    </row>
    <row r="1252" spans="12:24" x14ac:dyDescent="0.25">
      <c r="L1252" s="84"/>
      <c r="M1252" s="83"/>
      <c r="N1252" s="84"/>
      <c r="O1252" s="85"/>
      <c r="P1252" s="86"/>
      <c r="Q1252" s="87"/>
      <c r="R1252" s="86"/>
      <c r="S1252" s="86"/>
      <c r="T1252" s="88"/>
      <c r="U1252" s="84"/>
      <c r="V1252" s="84"/>
      <c r="W1252" s="84"/>
      <c r="X1252" s="84"/>
    </row>
    <row r="1253" spans="12:24" x14ac:dyDescent="0.25">
      <c r="L1253" s="84"/>
      <c r="M1253" s="83"/>
      <c r="N1253" s="84"/>
      <c r="O1253" s="85"/>
      <c r="P1253" s="86"/>
      <c r="Q1253" s="87"/>
      <c r="R1253" s="86"/>
      <c r="S1253" s="86"/>
      <c r="T1253" s="88"/>
      <c r="U1253" s="84"/>
      <c r="V1253" s="84"/>
      <c r="W1253" s="84"/>
      <c r="X1253" s="84"/>
    </row>
    <row r="1254" spans="12:24" x14ac:dyDescent="0.25">
      <c r="L1254" s="84"/>
      <c r="M1254" s="83"/>
      <c r="N1254" s="84"/>
      <c r="O1254" s="85"/>
      <c r="P1254" s="86"/>
      <c r="Q1254" s="87"/>
      <c r="R1254" s="86"/>
      <c r="S1254" s="86"/>
      <c r="T1254" s="88"/>
      <c r="U1254" s="84"/>
      <c r="V1254" s="84"/>
      <c r="W1254" s="84"/>
      <c r="X1254" s="84"/>
    </row>
    <row r="1255" spans="12:24" x14ac:dyDescent="0.25">
      <c r="L1255" s="84"/>
      <c r="M1255" s="83"/>
      <c r="N1255" s="84"/>
      <c r="O1255" s="85"/>
      <c r="P1255" s="86"/>
      <c r="Q1255" s="87"/>
      <c r="R1255" s="86"/>
      <c r="S1255" s="86"/>
      <c r="T1255" s="88"/>
      <c r="U1255" s="84"/>
      <c r="V1255" s="84"/>
      <c r="W1255" s="84"/>
      <c r="X1255" s="84"/>
    </row>
    <row r="1256" spans="12:24" x14ac:dyDescent="0.25">
      <c r="L1256" s="84"/>
      <c r="M1256" s="83"/>
      <c r="N1256" s="84"/>
      <c r="O1256" s="85"/>
      <c r="P1256" s="86"/>
      <c r="Q1256" s="87"/>
      <c r="R1256" s="86"/>
      <c r="S1256" s="86"/>
      <c r="T1256" s="88"/>
      <c r="U1256" s="84"/>
      <c r="V1256" s="84"/>
      <c r="W1256" s="84"/>
      <c r="X1256" s="84"/>
    </row>
    <row r="1257" spans="12:24" x14ac:dyDescent="0.25">
      <c r="L1257" s="84"/>
      <c r="M1257" s="83"/>
      <c r="N1257" s="84"/>
      <c r="O1257" s="85"/>
      <c r="P1257" s="86"/>
      <c r="Q1257" s="87"/>
      <c r="R1257" s="86"/>
      <c r="S1257" s="86"/>
      <c r="T1257" s="88"/>
      <c r="U1257" s="84"/>
      <c r="V1257" s="84"/>
      <c r="W1257" s="84"/>
      <c r="X1257" s="84"/>
    </row>
    <row r="1258" spans="12:24" x14ac:dyDescent="0.25">
      <c r="L1258" s="84"/>
      <c r="M1258" s="83"/>
      <c r="N1258" s="84"/>
      <c r="O1258" s="85"/>
      <c r="P1258" s="86"/>
      <c r="Q1258" s="87"/>
      <c r="R1258" s="86"/>
      <c r="S1258" s="86"/>
      <c r="T1258" s="88"/>
      <c r="U1258" s="84"/>
      <c r="V1258" s="84"/>
      <c r="W1258" s="84"/>
      <c r="X1258" s="84"/>
    </row>
    <row r="1259" spans="12:24" x14ac:dyDescent="0.25">
      <c r="L1259" s="84"/>
      <c r="M1259" s="83"/>
      <c r="N1259" s="84"/>
      <c r="O1259" s="85"/>
      <c r="P1259" s="86"/>
      <c r="Q1259" s="87"/>
      <c r="R1259" s="86"/>
      <c r="S1259" s="86"/>
      <c r="T1259" s="88"/>
      <c r="U1259" s="84"/>
      <c r="V1259" s="84"/>
      <c r="W1259" s="84"/>
      <c r="X1259" s="84"/>
    </row>
    <row r="1260" spans="12:24" x14ac:dyDescent="0.25">
      <c r="L1260" s="84"/>
      <c r="M1260" s="83"/>
      <c r="N1260" s="84"/>
      <c r="O1260" s="85"/>
      <c r="P1260" s="86"/>
      <c r="Q1260" s="87"/>
      <c r="R1260" s="86"/>
      <c r="S1260" s="86"/>
      <c r="T1260" s="88"/>
      <c r="U1260" s="84"/>
      <c r="V1260" s="84"/>
      <c r="W1260" s="84"/>
      <c r="X1260" s="84"/>
    </row>
    <row r="1261" spans="12:24" x14ac:dyDescent="0.25">
      <c r="L1261" s="84"/>
      <c r="M1261" s="83"/>
      <c r="N1261" s="84"/>
      <c r="O1261" s="85"/>
      <c r="P1261" s="86"/>
      <c r="Q1261" s="87"/>
      <c r="R1261" s="86"/>
      <c r="S1261" s="86"/>
      <c r="T1261" s="88"/>
      <c r="U1261" s="84"/>
      <c r="V1261" s="84"/>
      <c r="W1261" s="84"/>
      <c r="X1261" s="84"/>
    </row>
    <row r="1262" spans="12:24" x14ac:dyDescent="0.25">
      <c r="L1262" s="84"/>
      <c r="M1262" s="83"/>
      <c r="N1262" s="84"/>
      <c r="O1262" s="85"/>
      <c r="P1262" s="86"/>
      <c r="Q1262" s="87"/>
      <c r="R1262" s="86"/>
      <c r="S1262" s="86"/>
      <c r="T1262" s="88"/>
      <c r="U1262" s="84"/>
      <c r="V1262" s="84"/>
      <c r="W1262" s="84"/>
      <c r="X1262" s="84"/>
    </row>
    <row r="1263" spans="12:24" x14ac:dyDescent="0.25">
      <c r="L1263" s="84"/>
      <c r="M1263" s="83"/>
      <c r="N1263" s="84"/>
      <c r="O1263" s="85"/>
      <c r="P1263" s="86"/>
      <c r="Q1263" s="87"/>
      <c r="R1263" s="86"/>
      <c r="S1263" s="86"/>
      <c r="T1263" s="88"/>
      <c r="U1263" s="84"/>
      <c r="V1263" s="84"/>
      <c r="W1263" s="84"/>
      <c r="X1263" s="84"/>
    </row>
    <row r="1264" spans="12:24" x14ac:dyDescent="0.25">
      <c r="L1264" s="84"/>
      <c r="M1264" s="83"/>
      <c r="N1264" s="84"/>
      <c r="O1264" s="85"/>
      <c r="P1264" s="86"/>
      <c r="Q1264" s="87"/>
      <c r="R1264" s="86"/>
      <c r="S1264" s="86"/>
      <c r="T1264" s="88"/>
      <c r="U1264" s="84"/>
      <c r="V1264" s="84"/>
      <c r="W1264" s="84"/>
      <c r="X1264" s="84"/>
    </row>
    <row r="1265" spans="12:24" x14ac:dyDescent="0.25">
      <c r="L1265" s="84"/>
      <c r="M1265" s="83"/>
      <c r="N1265" s="84"/>
      <c r="O1265" s="85"/>
      <c r="P1265" s="86"/>
      <c r="Q1265" s="87"/>
      <c r="R1265" s="86"/>
      <c r="S1265" s="86"/>
      <c r="T1265" s="88"/>
      <c r="U1265" s="84"/>
      <c r="V1265" s="84"/>
      <c r="W1265" s="84"/>
      <c r="X1265" s="84"/>
    </row>
    <row r="1266" spans="12:24" x14ac:dyDescent="0.25">
      <c r="L1266" s="84"/>
      <c r="M1266" s="83"/>
      <c r="N1266" s="84"/>
      <c r="O1266" s="85"/>
      <c r="P1266" s="86"/>
      <c r="Q1266" s="87"/>
      <c r="R1266" s="86"/>
      <c r="S1266" s="86"/>
      <c r="T1266" s="88"/>
      <c r="U1266" s="84"/>
      <c r="V1266" s="84"/>
      <c r="W1266" s="84"/>
      <c r="X1266" s="84"/>
    </row>
    <row r="1267" spans="12:24" x14ac:dyDescent="0.25">
      <c r="L1267" s="84"/>
      <c r="M1267" s="83"/>
      <c r="N1267" s="84"/>
      <c r="O1267" s="85"/>
      <c r="P1267" s="86"/>
      <c r="Q1267" s="87"/>
      <c r="R1267" s="86"/>
      <c r="S1267" s="86"/>
      <c r="T1267" s="88"/>
      <c r="U1267" s="84"/>
      <c r="V1267" s="84"/>
      <c r="W1267" s="84"/>
      <c r="X1267" s="84"/>
    </row>
    <row r="1268" spans="12:24" x14ac:dyDescent="0.25">
      <c r="L1268" s="84"/>
      <c r="M1268" s="83"/>
      <c r="N1268" s="84"/>
      <c r="O1268" s="85"/>
      <c r="P1268" s="86"/>
      <c r="Q1268" s="87"/>
      <c r="R1268" s="86"/>
      <c r="S1268" s="86"/>
      <c r="T1268" s="88"/>
      <c r="U1268" s="84"/>
      <c r="V1268" s="84"/>
      <c r="W1268" s="84"/>
      <c r="X1268" s="84"/>
    </row>
    <row r="1269" spans="12:24" x14ac:dyDescent="0.25">
      <c r="L1269" s="84"/>
      <c r="M1269" s="83"/>
      <c r="N1269" s="84"/>
      <c r="O1269" s="85"/>
      <c r="P1269" s="86"/>
      <c r="Q1269" s="87"/>
      <c r="R1269" s="86"/>
      <c r="S1269" s="86"/>
      <c r="T1269" s="88"/>
      <c r="U1269" s="84"/>
      <c r="V1269" s="84"/>
      <c r="W1269" s="84"/>
      <c r="X1269" s="84"/>
    </row>
    <row r="1270" spans="12:24" x14ac:dyDescent="0.25">
      <c r="L1270" s="84"/>
      <c r="M1270" s="83"/>
      <c r="N1270" s="84"/>
      <c r="O1270" s="85"/>
      <c r="P1270" s="86"/>
      <c r="Q1270" s="87"/>
      <c r="R1270" s="86"/>
      <c r="S1270" s="86"/>
      <c r="T1270" s="88"/>
      <c r="U1270" s="84"/>
      <c r="V1270" s="84"/>
      <c r="W1270" s="84"/>
      <c r="X1270" s="84"/>
    </row>
    <row r="1271" spans="12:24" x14ac:dyDescent="0.25">
      <c r="L1271" s="84"/>
      <c r="M1271" s="83"/>
      <c r="N1271" s="84"/>
      <c r="O1271" s="85"/>
      <c r="P1271" s="86"/>
      <c r="Q1271" s="87"/>
      <c r="R1271" s="86"/>
      <c r="S1271" s="86"/>
      <c r="T1271" s="88"/>
      <c r="U1271" s="84"/>
      <c r="V1271" s="84"/>
      <c r="W1271" s="84"/>
      <c r="X1271" s="84"/>
    </row>
    <row r="1272" spans="12:24" x14ac:dyDescent="0.25">
      <c r="L1272" s="84"/>
      <c r="M1272" s="83"/>
      <c r="N1272" s="84"/>
      <c r="O1272" s="85"/>
      <c r="P1272" s="86"/>
      <c r="Q1272" s="87"/>
      <c r="R1272" s="86"/>
      <c r="S1272" s="86"/>
      <c r="T1272" s="88"/>
      <c r="U1272" s="84"/>
      <c r="V1272" s="84"/>
      <c r="W1272" s="84"/>
      <c r="X1272" s="84"/>
    </row>
    <row r="1273" spans="12:24" x14ac:dyDescent="0.25">
      <c r="L1273" s="84"/>
      <c r="M1273" s="83"/>
      <c r="N1273" s="84"/>
      <c r="O1273" s="85"/>
      <c r="P1273" s="86"/>
      <c r="Q1273" s="87"/>
      <c r="R1273" s="86"/>
      <c r="S1273" s="86"/>
      <c r="T1273" s="88"/>
      <c r="U1273" s="84"/>
      <c r="V1273" s="84"/>
      <c r="W1273" s="84"/>
      <c r="X1273" s="84"/>
    </row>
    <row r="1274" spans="12:24" x14ac:dyDescent="0.25">
      <c r="L1274" s="84"/>
      <c r="M1274" s="83"/>
      <c r="N1274" s="84"/>
      <c r="O1274" s="85"/>
      <c r="P1274" s="86"/>
      <c r="Q1274" s="87"/>
      <c r="R1274" s="86"/>
      <c r="S1274" s="86"/>
      <c r="T1274" s="88"/>
      <c r="U1274" s="84"/>
      <c r="V1274" s="84"/>
      <c r="W1274" s="84"/>
      <c r="X1274" s="84"/>
    </row>
    <row r="1275" spans="12:24" x14ac:dyDescent="0.25">
      <c r="L1275" s="84"/>
      <c r="M1275" s="83"/>
      <c r="N1275" s="84"/>
      <c r="O1275" s="85"/>
      <c r="P1275" s="86"/>
      <c r="Q1275" s="87"/>
      <c r="R1275" s="86"/>
      <c r="S1275" s="86"/>
      <c r="T1275" s="88"/>
      <c r="U1275" s="84"/>
      <c r="V1275" s="84"/>
      <c r="W1275" s="84"/>
      <c r="X1275" s="84"/>
    </row>
    <row r="1276" spans="12:24" x14ac:dyDescent="0.25">
      <c r="L1276" s="84"/>
      <c r="M1276" s="83"/>
      <c r="N1276" s="84"/>
      <c r="O1276" s="85"/>
      <c r="P1276" s="86"/>
      <c r="Q1276" s="87"/>
      <c r="R1276" s="86"/>
      <c r="S1276" s="86"/>
      <c r="T1276" s="88"/>
      <c r="U1276" s="84"/>
      <c r="V1276" s="84"/>
      <c r="W1276" s="84"/>
      <c r="X1276" s="84"/>
    </row>
    <row r="1277" spans="12:24" x14ac:dyDescent="0.25">
      <c r="L1277" s="84"/>
      <c r="M1277" s="83"/>
      <c r="N1277" s="84"/>
      <c r="O1277" s="85"/>
      <c r="P1277" s="86"/>
      <c r="Q1277" s="87"/>
      <c r="R1277" s="86"/>
      <c r="S1277" s="86"/>
      <c r="T1277" s="88"/>
      <c r="U1277" s="84"/>
      <c r="V1277" s="84"/>
      <c r="W1277" s="84"/>
      <c r="X1277" s="84"/>
    </row>
    <row r="1278" spans="12:24" x14ac:dyDescent="0.25">
      <c r="L1278" s="84"/>
      <c r="M1278" s="83"/>
      <c r="N1278" s="84"/>
      <c r="O1278" s="85"/>
      <c r="P1278" s="86"/>
      <c r="Q1278" s="87"/>
      <c r="R1278" s="86"/>
      <c r="S1278" s="86"/>
      <c r="T1278" s="88"/>
      <c r="U1278" s="84"/>
      <c r="V1278" s="84"/>
      <c r="W1278" s="84"/>
      <c r="X1278" s="84"/>
    </row>
    <row r="1279" spans="12:24" x14ac:dyDescent="0.25">
      <c r="L1279" s="84"/>
      <c r="M1279" s="83"/>
      <c r="N1279" s="84"/>
      <c r="O1279" s="85"/>
      <c r="P1279" s="86"/>
      <c r="Q1279" s="87"/>
      <c r="R1279" s="86"/>
      <c r="S1279" s="86"/>
      <c r="T1279" s="88"/>
      <c r="U1279" s="84"/>
      <c r="V1279" s="84"/>
      <c r="W1279" s="84"/>
      <c r="X1279" s="84"/>
    </row>
    <row r="1280" spans="12:24" x14ac:dyDescent="0.25">
      <c r="L1280" s="84"/>
      <c r="M1280" s="83"/>
      <c r="N1280" s="84"/>
      <c r="O1280" s="85"/>
      <c r="P1280" s="86"/>
      <c r="Q1280" s="87"/>
      <c r="R1280" s="86"/>
      <c r="S1280" s="86"/>
      <c r="T1280" s="88"/>
      <c r="U1280" s="84"/>
      <c r="V1280" s="84"/>
      <c r="W1280" s="84"/>
      <c r="X1280" s="84"/>
    </row>
    <row r="1281" spans="12:24" x14ac:dyDescent="0.25">
      <c r="L1281" s="84"/>
      <c r="M1281" s="83"/>
      <c r="N1281" s="84"/>
      <c r="O1281" s="85"/>
      <c r="P1281" s="86"/>
      <c r="Q1281" s="87"/>
      <c r="R1281" s="86"/>
      <c r="S1281" s="86"/>
      <c r="T1281" s="88"/>
      <c r="U1281" s="84"/>
      <c r="V1281" s="84"/>
      <c r="W1281" s="84"/>
      <c r="X1281" s="84"/>
    </row>
    <row r="1282" spans="12:24" x14ac:dyDescent="0.25">
      <c r="L1282" s="84"/>
      <c r="M1282" s="83"/>
      <c r="N1282" s="84"/>
      <c r="O1282" s="85"/>
      <c r="P1282" s="86"/>
      <c r="Q1282" s="87"/>
      <c r="R1282" s="86"/>
      <c r="S1282" s="86"/>
      <c r="T1282" s="88"/>
      <c r="U1282" s="84"/>
      <c r="V1282" s="84"/>
      <c r="W1282" s="84"/>
      <c r="X1282" s="84"/>
    </row>
    <row r="1283" spans="12:24" x14ac:dyDescent="0.25">
      <c r="L1283" s="84"/>
      <c r="M1283" s="83"/>
      <c r="N1283" s="84"/>
      <c r="O1283" s="85"/>
      <c r="P1283" s="86"/>
      <c r="Q1283" s="87"/>
      <c r="R1283" s="86"/>
      <c r="S1283" s="86"/>
      <c r="T1283" s="88"/>
      <c r="U1283" s="84"/>
      <c r="V1283" s="84"/>
      <c r="W1283" s="84"/>
      <c r="X1283" s="84"/>
    </row>
    <row r="1284" spans="12:24" x14ac:dyDescent="0.25">
      <c r="L1284" s="84"/>
      <c r="M1284" s="83"/>
      <c r="N1284" s="84"/>
      <c r="O1284" s="85"/>
      <c r="P1284" s="86"/>
      <c r="Q1284" s="87"/>
      <c r="R1284" s="86"/>
      <c r="S1284" s="86"/>
      <c r="T1284" s="88"/>
      <c r="U1284" s="84"/>
      <c r="V1284" s="84"/>
      <c r="W1284" s="84"/>
      <c r="X1284" s="84"/>
    </row>
    <row r="1285" spans="12:24" x14ac:dyDescent="0.25">
      <c r="L1285" s="84"/>
      <c r="M1285" s="83"/>
      <c r="N1285" s="84"/>
      <c r="O1285" s="85"/>
      <c r="P1285" s="86"/>
      <c r="Q1285" s="87"/>
      <c r="R1285" s="86"/>
      <c r="S1285" s="86"/>
      <c r="T1285" s="88"/>
      <c r="U1285" s="84"/>
      <c r="V1285" s="84"/>
      <c r="W1285" s="84"/>
      <c r="X1285" s="84"/>
    </row>
    <row r="1286" spans="12:24" x14ac:dyDescent="0.25">
      <c r="L1286" s="84"/>
      <c r="M1286" s="83"/>
      <c r="N1286" s="84"/>
      <c r="O1286" s="85"/>
      <c r="P1286" s="86"/>
      <c r="Q1286" s="87"/>
      <c r="R1286" s="86"/>
      <c r="S1286" s="86"/>
      <c r="T1286" s="88"/>
      <c r="U1286" s="84"/>
      <c r="V1286" s="84"/>
      <c r="W1286" s="84"/>
      <c r="X1286" s="84"/>
    </row>
    <row r="1287" spans="12:24" x14ac:dyDescent="0.25">
      <c r="L1287" s="84"/>
      <c r="M1287" s="83"/>
      <c r="N1287" s="84"/>
      <c r="O1287" s="85"/>
      <c r="P1287" s="86"/>
      <c r="Q1287" s="87"/>
      <c r="R1287" s="86"/>
      <c r="S1287" s="86"/>
      <c r="T1287" s="88"/>
      <c r="U1287" s="84"/>
      <c r="V1287" s="84"/>
      <c r="W1287" s="84"/>
      <c r="X1287" s="84"/>
    </row>
    <row r="1288" spans="12:24" x14ac:dyDescent="0.25">
      <c r="L1288" s="84"/>
      <c r="M1288" s="83"/>
      <c r="N1288" s="84"/>
      <c r="O1288" s="85"/>
      <c r="P1288" s="86"/>
      <c r="Q1288" s="87"/>
      <c r="R1288" s="86"/>
      <c r="S1288" s="86"/>
      <c r="T1288" s="88"/>
      <c r="U1288" s="84"/>
      <c r="V1288" s="84"/>
      <c r="W1288" s="84"/>
      <c r="X1288" s="84"/>
    </row>
    <row r="1289" spans="12:24" x14ac:dyDescent="0.25">
      <c r="L1289" s="84"/>
      <c r="M1289" s="83"/>
      <c r="N1289" s="84"/>
      <c r="O1289" s="85"/>
      <c r="P1289" s="86"/>
      <c r="Q1289" s="87"/>
      <c r="R1289" s="86"/>
      <c r="S1289" s="86"/>
      <c r="T1289" s="88"/>
      <c r="U1289" s="84"/>
      <c r="V1289" s="84"/>
      <c r="W1289" s="84"/>
      <c r="X1289" s="84"/>
    </row>
    <row r="1290" spans="12:24" x14ac:dyDescent="0.25">
      <c r="L1290" s="84"/>
      <c r="M1290" s="83"/>
      <c r="N1290" s="84"/>
      <c r="O1290" s="85"/>
      <c r="P1290" s="86"/>
      <c r="Q1290" s="87"/>
      <c r="R1290" s="86"/>
      <c r="S1290" s="86"/>
      <c r="T1290" s="88"/>
      <c r="U1290" s="84"/>
      <c r="V1290" s="84"/>
      <c r="W1290" s="84"/>
      <c r="X1290" s="84"/>
    </row>
    <row r="1291" spans="12:24" x14ac:dyDescent="0.25">
      <c r="L1291" s="84"/>
      <c r="M1291" s="83"/>
      <c r="N1291" s="84"/>
      <c r="O1291" s="85"/>
      <c r="P1291" s="86"/>
      <c r="Q1291" s="87"/>
      <c r="R1291" s="86"/>
      <c r="S1291" s="86"/>
      <c r="T1291" s="88"/>
      <c r="U1291" s="84"/>
      <c r="V1291" s="84"/>
      <c r="W1291" s="84"/>
      <c r="X1291" s="84"/>
    </row>
    <row r="1292" spans="12:24" x14ac:dyDescent="0.25">
      <c r="L1292" s="84"/>
      <c r="M1292" s="83"/>
      <c r="N1292" s="84"/>
      <c r="O1292" s="85"/>
      <c r="P1292" s="86"/>
      <c r="Q1292" s="87"/>
      <c r="R1292" s="86"/>
      <c r="S1292" s="86"/>
      <c r="T1292" s="88"/>
      <c r="U1292" s="84"/>
      <c r="V1292" s="84"/>
      <c r="W1292" s="84"/>
      <c r="X1292" s="84"/>
    </row>
    <row r="1293" spans="12:24" x14ac:dyDescent="0.25">
      <c r="L1293" s="84"/>
      <c r="M1293" s="83"/>
      <c r="N1293" s="84"/>
      <c r="O1293" s="85"/>
      <c r="P1293" s="86"/>
      <c r="Q1293" s="87"/>
      <c r="R1293" s="86"/>
      <c r="S1293" s="86"/>
      <c r="T1293" s="88"/>
      <c r="U1293" s="84"/>
      <c r="V1293" s="84"/>
      <c r="W1293" s="84"/>
      <c r="X1293" s="84"/>
    </row>
    <row r="1294" spans="12:24" x14ac:dyDescent="0.25">
      <c r="L1294" s="84"/>
      <c r="M1294" s="83"/>
      <c r="N1294" s="84"/>
      <c r="O1294" s="85"/>
      <c r="P1294" s="86"/>
      <c r="Q1294" s="87"/>
      <c r="R1294" s="86"/>
      <c r="S1294" s="86"/>
      <c r="T1294" s="88"/>
      <c r="U1294" s="84"/>
      <c r="V1294" s="84"/>
      <c r="W1294" s="84"/>
      <c r="X1294" s="84"/>
    </row>
    <row r="1295" spans="12:24" x14ac:dyDescent="0.25">
      <c r="L1295" s="84"/>
      <c r="M1295" s="83"/>
      <c r="N1295" s="84"/>
      <c r="O1295" s="85"/>
      <c r="P1295" s="86"/>
      <c r="Q1295" s="87"/>
      <c r="R1295" s="86"/>
      <c r="S1295" s="86"/>
      <c r="T1295" s="88"/>
      <c r="U1295" s="84"/>
      <c r="V1295" s="84"/>
      <c r="W1295" s="84"/>
      <c r="X1295" s="84"/>
    </row>
    <row r="1296" spans="12:24" x14ac:dyDescent="0.25">
      <c r="L1296" s="84"/>
      <c r="M1296" s="83"/>
      <c r="N1296" s="84"/>
      <c r="O1296" s="85"/>
      <c r="P1296" s="86"/>
      <c r="Q1296" s="87"/>
      <c r="R1296" s="86"/>
      <c r="S1296" s="86"/>
      <c r="T1296" s="88"/>
      <c r="U1296" s="84"/>
      <c r="V1296" s="84"/>
      <c r="W1296" s="84"/>
      <c r="X1296" s="84"/>
    </row>
    <row r="1297" spans="12:24" x14ac:dyDescent="0.25">
      <c r="L1297" s="84"/>
      <c r="M1297" s="83"/>
      <c r="N1297" s="84"/>
      <c r="O1297" s="85"/>
      <c r="P1297" s="86"/>
      <c r="Q1297" s="87"/>
      <c r="R1297" s="86"/>
      <c r="S1297" s="86"/>
      <c r="T1297" s="88"/>
      <c r="U1297" s="84"/>
      <c r="V1297" s="84"/>
      <c r="W1297" s="84"/>
      <c r="X1297" s="84"/>
    </row>
    <row r="1298" spans="12:24" x14ac:dyDescent="0.25">
      <c r="L1298" s="84"/>
      <c r="M1298" s="83"/>
      <c r="N1298" s="84"/>
      <c r="O1298" s="85"/>
      <c r="P1298" s="86"/>
      <c r="Q1298" s="87"/>
      <c r="R1298" s="86"/>
      <c r="S1298" s="86"/>
      <c r="T1298" s="88"/>
      <c r="U1298" s="84"/>
      <c r="V1298" s="84"/>
      <c r="W1298" s="84"/>
      <c r="X1298" s="84"/>
    </row>
    <row r="1299" spans="12:24" x14ac:dyDescent="0.25">
      <c r="L1299" s="84"/>
      <c r="M1299" s="83"/>
      <c r="N1299" s="84"/>
      <c r="O1299" s="85"/>
      <c r="P1299" s="86"/>
      <c r="Q1299" s="87"/>
      <c r="R1299" s="86"/>
      <c r="S1299" s="86"/>
      <c r="T1299" s="88"/>
      <c r="U1299" s="84"/>
      <c r="V1299" s="84"/>
      <c r="W1299" s="84"/>
      <c r="X1299" s="84"/>
    </row>
    <row r="1300" spans="12:24" x14ac:dyDescent="0.25">
      <c r="L1300" s="84"/>
      <c r="M1300" s="83"/>
      <c r="N1300" s="84"/>
      <c r="O1300" s="85"/>
      <c r="P1300" s="86"/>
      <c r="Q1300" s="87"/>
      <c r="R1300" s="86"/>
      <c r="S1300" s="86"/>
      <c r="T1300" s="88"/>
      <c r="U1300" s="84"/>
      <c r="V1300" s="84"/>
      <c r="W1300" s="84"/>
      <c r="X1300" s="84"/>
    </row>
    <row r="1301" spans="12:24" x14ac:dyDescent="0.25">
      <c r="L1301" s="84"/>
      <c r="M1301" s="83"/>
      <c r="N1301" s="84"/>
      <c r="O1301" s="85"/>
      <c r="P1301" s="86"/>
      <c r="Q1301" s="87"/>
      <c r="R1301" s="86"/>
      <c r="S1301" s="86"/>
      <c r="T1301" s="88"/>
      <c r="U1301" s="84"/>
      <c r="V1301" s="84"/>
      <c r="W1301" s="84"/>
      <c r="X1301" s="84"/>
    </row>
    <row r="1302" spans="12:24" x14ac:dyDescent="0.25">
      <c r="L1302" s="84"/>
      <c r="M1302" s="83"/>
      <c r="N1302" s="84"/>
      <c r="O1302" s="85"/>
      <c r="P1302" s="86"/>
      <c r="Q1302" s="87"/>
      <c r="R1302" s="86"/>
      <c r="S1302" s="86"/>
      <c r="T1302" s="88"/>
      <c r="U1302" s="84"/>
      <c r="V1302" s="84"/>
      <c r="W1302" s="84"/>
      <c r="X1302" s="84"/>
    </row>
    <row r="1303" spans="12:24" x14ac:dyDescent="0.25">
      <c r="L1303" s="84"/>
      <c r="M1303" s="83"/>
      <c r="N1303" s="84"/>
      <c r="O1303" s="85"/>
      <c r="P1303" s="86"/>
      <c r="Q1303" s="87"/>
      <c r="R1303" s="86"/>
      <c r="S1303" s="86"/>
      <c r="T1303" s="88"/>
      <c r="U1303" s="84"/>
      <c r="V1303" s="84"/>
      <c r="W1303" s="84"/>
      <c r="X1303" s="84"/>
    </row>
    <row r="1304" spans="12:24" x14ac:dyDescent="0.25">
      <c r="L1304" s="84"/>
      <c r="M1304" s="83"/>
      <c r="N1304" s="84"/>
      <c r="O1304" s="85"/>
      <c r="P1304" s="86"/>
      <c r="Q1304" s="87"/>
      <c r="R1304" s="86"/>
      <c r="S1304" s="86"/>
      <c r="T1304" s="88"/>
      <c r="U1304" s="84"/>
      <c r="V1304" s="84"/>
      <c r="W1304" s="84"/>
      <c r="X1304" s="84"/>
    </row>
    <row r="1305" spans="12:24" x14ac:dyDescent="0.25">
      <c r="L1305" s="84"/>
      <c r="M1305" s="83"/>
      <c r="N1305" s="84"/>
      <c r="O1305" s="85"/>
      <c r="P1305" s="86"/>
      <c r="Q1305" s="87"/>
      <c r="R1305" s="86"/>
      <c r="S1305" s="86"/>
      <c r="T1305" s="88"/>
      <c r="U1305" s="84"/>
      <c r="V1305" s="84"/>
      <c r="W1305" s="84"/>
      <c r="X1305" s="84"/>
    </row>
    <row r="1306" spans="12:24" x14ac:dyDescent="0.25">
      <c r="L1306" s="84"/>
      <c r="M1306" s="83"/>
      <c r="N1306" s="84"/>
      <c r="O1306" s="85"/>
      <c r="P1306" s="86"/>
      <c r="Q1306" s="87"/>
      <c r="R1306" s="86"/>
      <c r="S1306" s="86"/>
      <c r="T1306" s="88"/>
      <c r="U1306" s="84"/>
      <c r="V1306" s="84"/>
      <c r="W1306" s="84"/>
      <c r="X1306" s="84"/>
    </row>
    <row r="1307" spans="12:24" x14ac:dyDescent="0.25">
      <c r="L1307" s="84"/>
      <c r="M1307" s="83"/>
      <c r="N1307" s="84"/>
      <c r="O1307" s="85"/>
      <c r="P1307" s="86"/>
      <c r="Q1307" s="87"/>
      <c r="R1307" s="86"/>
      <c r="S1307" s="86"/>
      <c r="T1307" s="88"/>
      <c r="U1307" s="84"/>
      <c r="V1307" s="84"/>
      <c r="W1307" s="84"/>
      <c r="X1307" s="84"/>
    </row>
    <row r="1308" spans="12:24" x14ac:dyDescent="0.25">
      <c r="L1308" s="84"/>
      <c r="M1308" s="83"/>
      <c r="N1308" s="84"/>
      <c r="O1308" s="85"/>
      <c r="P1308" s="86"/>
      <c r="Q1308" s="87"/>
      <c r="R1308" s="86"/>
      <c r="S1308" s="86"/>
      <c r="T1308" s="88"/>
      <c r="U1308" s="84"/>
      <c r="V1308" s="84"/>
      <c r="W1308" s="84"/>
      <c r="X1308" s="84"/>
    </row>
    <row r="1309" spans="12:24" x14ac:dyDescent="0.25">
      <c r="L1309" s="84"/>
      <c r="M1309" s="83"/>
      <c r="N1309" s="84"/>
      <c r="O1309" s="85"/>
      <c r="P1309" s="86"/>
      <c r="Q1309" s="87"/>
      <c r="R1309" s="86"/>
      <c r="S1309" s="86"/>
      <c r="T1309" s="88"/>
      <c r="U1309" s="84"/>
      <c r="V1309" s="84"/>
      <c r="W1309" s="84"/>
      <c r="X1309" s="84"/>
    </row>
    <row r="1310" spans="12:24" x14ac:dyDescent="0.25">
      <c r="L1310" s="84"/>
      <c r="M1310" s="83"/>
      <c r="N1310" s="84"/>
      <c r="O1310" s="85"/>
      <c r="P1310" s="86"/>
      <c r="Q1310" s="87"/>
      <c r="R1310" s="86"/>
      <c r="S1310" s="86"/>
      <c r="T1310" s="88"/>
      <c r="U1310" s="84"/>
      <c r="V1310" s="84"/>
      <c r="W1310" s="84"/>
      <c r="X1310" s="84"/>
    </row>
    <row r="1311" spans="12:24" x14ac:dyDescent="0.25">
      <c r="L1311" s="84"/>
      <c r="M1311" s="83"/>
      <c r="N1311" s="84"/>
      <c r="O1311" s="85"/>
      <c r="P1311" s="86"/>
      <c r="Q1311" s="87"/>
      <c r="R1311" s="86"/>
      <c r="S1311" s="86"/>
      <c r="T1311" s="88"/>
      <c r="U1311" s="84"/>
      <c r="V1311" s="84"/>
      <c r="W1311" s="84"/>
      <c r="X1311" s="84"/>
    </row>
    <row r="1312" spans="12:24" x14ac:dyDescent="0.25">
      <c r="L1312" s="84"/>
      <c r="M1312" s="83"/>
      <c r="N1312" s="84"/>
      <c r="O1312" s="85"/>
      <c r="P1312" s="86"/>
      <c r="Q1312" s="87"/>
      <c r="R1312" s="86"/>
      <c r="S1312" s="86"/>
      <c r="T1312" s="88"/>
      <c r="U1312" s="84"/>
      <c r="V1312" s="84"/>
      <c r="W1312" s="84"/>
      <c r="X1312" s="84"/>
    </row>
    <row r="1313" spans="12:24" x14ac:dyDescent="0.25">
      <c r="L1313" s="84"/>
      <c r="M1313" s="83"/>
      <c r="N1313" s="84"/>
      <c r="O1313" s="85"/>
      <c r="P1313" s="86"/>
      <c r="Q1313" s="87"/>
      <c r="R1313" s="86"/>
      <c r="S1313" s="86"/>
      <c r="T1313" s="88"/>
      <c r="U1313" s="84"/>
      <c r="V1313" s="84"/>
      <c r="W1313" s="84"/>
      <c r="X1313" s="84"/>
    </row>
    <row r="1314" spans="12:24" x14ac:dyDescent="0.25">
      <c r="L1314" s="84"/>
      <c r="M1314" s="83"/>
      <c r="N1314" s="84"/>
      <c r="O1314" s="85"/>
      <c r="P1314" s="86"/>
      <c r="Q1314" s="87"/>
      <c r="R1314" s="86"/>
      <c r="S1314" s="86"/>
      <c r="T1314" s="88"/>
      <c r="U1314" s="84"/>
      <c r="V1314" s="84"/>
      <c r="W1314" s="84"/>
      <c r="X1314" s="84"/>
    </row>
    <row r="1315" spans="12:24" x14ac:dyDescent="0.25">
      <c r="L1315" s="84"/>
      <c r="M1315" s="83"/>
      <c r="N1315" s="84"/>
      <c r="O1315" s="85"/>
      <c r="P1315" s="86"/>
      <c r="Q1315" s="87"/>
      <c r="R1315" s="86"/>
      <c r="S1315" s="86"/>
      <c r="T1315" s="88"/>
      <c r="U1315" s="84"/>
      <c r="V1315" s="84"/>
      <c r="W1315" s="84"/>
      <c r="X1315" s="84"/>
    </row>
    <row r="1316" spans="12:24" x14ac:dyDescent="0.25">
      <c r="L1316" s="84"/>
      <c r="M1316" s="83"/>
      <c r="N1316" s="84"/>
      <c r="O1316" s="85"/>
      <c r="P1316" s="86"/>
      <c r="Q1316" s="87"/>
      <c r="R1316" s="86"/>
      <c r="S1316" s="86"/>
      <c r="T1316" s="88"/>
      <c r="U1316" s="84"/>
      <c r="V1316" s="84"/>
      <c r="W1316" s="84"/>
      <c r="X1316" s="84"/>
    </row>
    <row r="1317" spans="12:24" x14ac:dyDescent="0.25">
      <c r="L1317" s="84"/>
      <c r="M1317" s="83"/>
      <c r="N1317" s="84"/>
      <c r="O1317" s="85"/>
      <c r="P1317" s="86"/>
      <c r="Q1317" s="87"/>
      <c r="R1317" s="86"/>
      <c r="S1317" s="86"/>
      <c r="T1317" s="88"/>
      <c r="U1317" s="84"/>
      <c r="V1317" s="84"/>
      <c r="W1317" s="84"/>
      <c r="X1317" s="84"/>
    </row>
    <row r="1318" spans="12:24" x14ac:dyDescent="0.25">
      <c r="L1318" s="84"/>
      <c r="M1318" s="83"/>
      <c r="N1318" s="84"/>
      <c r="O1318" s="85"/>
      <c r="P1318" s="86"/>
      <c r="Q1318" s="87"/>
      <c r="R1318" s="86"/>
      <c r="S1318" s="86"/>
      <c r="T1318" s="88"/>
      <c r="U1318" s="84"/>
      <c r="V1318" s="84"/>
      <c r="W1318" s="84"/>
      <c r="X1318" s="84"/>
    </row>
    <row r="1319" spans="12:24" x14ac:dyDescent="0.25">
      <c r="L1319" s="84"/>
      <c r="M1319" s="83"/>
      <c r="N1319" s="84"/>
      <c r="O1319" s="85"/>
      <c r="P1319" s="86"/>
      <c r="Q1319" s="87"/>
      <c r="R1319" s="86"/>
      <c r="S1319" s="86"/>
      <c r="T1319" s="88"/>
      <c r="U1319" s="84"/>
      <c r="V1319" s="84"/>
      <c r="W1319" s="84"/>
      <c r="X1319" s="84"/>
    </row>
    <row r="1320" spans="12:24" x14ac:dyDescent="0.25">
      <c r="L1320" s="84"/>
      <c r="M1320" s="83"/>
      <c r="N1320" s="84"/>
      <c r="O1320" s="85"/>
      <c r="P1320" s="86"/>
      <c r="Q1320" s="87"/>
      <c r="R1320" s="86"/>
      <c r="S1320" s="86"/>
      <c r="T1320" s="88"/>
      <c r="U1320" s="84"/>
      <c r="V1320" s="84"/>
      <c r="W1320" s="84"/>
      <c r="X1320" s="84"/>
    </row>
    <row r="1321" spans="12:24" x14ac:dyDescent="0.25">
      <c r="L1321" s="84"/>
      <c r="M1321" s="83"/>
      <c r="N1321" s="84"/>
      <c r="O1321" s="85"/>
      <c r="P1321" s="86"/>
      <c r="Q1321" s="87"/>
      <c r="R1321" s="86"/>
      <c r="S1321" s="86"/>
      <c r="T1321" s="88"/>
      <c r="U1321" s="84"/>
      <c r="V1321" s="84"/>
      <c r="W1321" s="84"/>
      <c r="X1321" s="84"/>
    </row>
    <row r="1322" spans="12:24" x14ac:dyDescent="0.25">
      <c r="L1322" s="84"/>
      <c r="M1322" s="83"/>
      <c r="N1322" s="84"/>
      <c r="O1322" s="85"/>
      <c r="P1322" s="86"/>
      <c r="Q1322" s="87"/>
      <c r="R1322" s="86"/>
      <c r="S1322" s="86"/>
      <c r="T1322" s="88"/>
      <c r="U1322" s="84"/>
      <c r="V1322" s="84"/>
      <c r="W1322" s="84"/>
      <c r="X1322" s="84"/>
    </row>
    <row r="1323" spans="12:24" x14ac:dyDescent="0.25">
      <c r="L1323" s="84"/>
      <c r="M1323" s="83"/>
      <c r="N1323" s="84"/>
      <c r="O1323" s="85"/>
      <c r="P1323" s="86"/>
      <c r="Q1323" s="87"/>
      <c r="R1323" s="86"/>
      <c r="S1323" s="86"/>
      <c r="T1323" s="88"/>
      <c r="U1323" s="84"/>
      <c r="V1323" s="84"/>
      <c r="W1323" s="84"/>
      <c r="X1323" s="84"/>
    </row>
    <row r="1324" spans="12:24" x14ac:dyDescent="0.25">
      <c r="L1324" s="84"/>
      <c r="M1324" s="83"/>
      <c r="N1324" s="84"/>
      <c r="O1324" s="85"/>
      <c r="P1324" s="86"/>
      <c r="Q1324" s="87"/>
      <c r="R1324" s="86"/>
      <c r="S1324" s="86"/>
      <c r="T1324" s="88"/>
      <c r="U1324" s="84"/>
      <c r="V1324" s="84"/>
      <c r="W1324" s="84"/>
      <c r="X1324" s="84"/>
    </row>
    <row r="1325" spans="12:24" x14ac:dyDescent="0.25">
      <c r="L1325" s="84"/>
      <c r="M1325" s="83"/>
      <c r="N1325" s="84"/>
      <c r="O1325" s="85"/>
      <c r="P1325" s="86"/>
      <c r="Q1325" s="87"/>
      <c r="R1325" s="86"/>
      <c r="S1325" s="86"/>
      <c r="T1325" s="88"/>
      <c r="U1325" s="84"/>
      <c r="V1325" s="84"/>
      <c r="W1325" s="84"/>
      <c r="X1325" s="84"/>
    </row>
    <row r="1326" spans="12:24" x14ac:dyDescent="0.25">
      <c r="L1326" s="84"/>
      <c r="M1326" s="83"/>
      <c r="N1326" s="84"/>
      <c r="O1326" s="85"/>
      <c r="P1326" s="86"/>
      <c r="Q1326" s="87"/>
      <c r="R1326" s="86"/>
      <c r="S1326" s="86"/>
      <c r="T1326" s="88"/>
      <c r="U1326" s="84"/>
      <c r="V1326" s="84"/>
      <c r="W1326" s="84"/>
      <c r="X1326" s="84"/>
    </row>
    <row r="1327" spans="12:24" x14ac:dyDescent="0.25">
      <c r="L1327" s="84"/>
      <c r="M1327" s="83"/>
      <c r="N1327" s="84"/>
      <c r="O1327" s="85"/>
      <c r="P1327" s="86"/>
      <c r="Q1327" s="87"/>
      <c r="R1327" s="86"/>
      <c r="S1327" s="86"/>
      <c r="T1327" s="88"/>
      <c r="U1327" s="84"/>
      <c r="V1327" s="84"/>
      <c r="W1327" s="84"/>
      <c r="X1327" s="84"/>
    </row>
    <row r="1328" spans="12:24" x14ac:dyDescent="0.25">
      <c r="L1328" s="84"/>
      <c r="M1328" s="83"/>
      <c r="N1328" s="84"/>
      <c r="O1328" s="85"/>
      <c r="P1328" s="86"/>
      <c r="Q1328" s="87"/>
      <c r="R1328" s="86"/>
      <c r="S1328" s="86"/>
      <c r="T1328" s="88"/>
      <c r="U1328" s="84"/>
      <c r="V1328" s="84"/>
      <c r="W1328" s="84"/>
      <c r="X1328" s="84"/>
    </row>
    <row r="1329" spans="12:24" x14ac:dyDescent="0.25">
      <c r="L1329" s="84"/>
      <c r="M1329" s="83"/>
      <c r="N1329" s="84"/>
      <c r="O1329" s="85"/>
      <c r="P1329" s="86"/>
      <c r="Q1329" s="87"/>
      <c r="R1329" s="86"/>
      <c r="S1329" s="86"/>
      <c r="T1329" s="88"/>
      <c r="U1329" s="84"/>
      <c r="V1329" s="84"/>
      <c r="W1329" s="84"/>
      <c r="X1329" s="84"/>
    </row>
    <row r="1330" spans="12:24" x14ac:dyDescent="0.25">
      <c r="L1330" s="84"/>
      <c r="M1330" s="83"/>
      <c r="N1330" s="84"/>
      <c r="O1330" s="85"/>
      <c r="P1330" s="86"/>
      <c r="Q1330" s="87"/>
      <c r="R1330" s="86"/>
      <c r="S1330" s="86"/>
      <c r="T1330" s="88"/>
      <c r="U1330" s="84"/>
      <c r="V1330" s="84"/>
      <c r="W1330" s="84"/>
      <c r="X1330" s="84"/>
    </row>
    <row r="1331" spans="12:24" x14ac:dyDescent="0.25">
      <c r="L1331" s="84"/>
      <c r="M1331" s="83"/>
      <c r="N1331" s="84"/>
      <c r="O1331" s="85"/>
      <c r="P1331" s="86"/>
      <c r="Q1331" s="87"/>
      <c r="R1331" s="86"/>
      <c r="S1331" s="86"/>
      <c r="T1331" s="88"/>
      <c r="U1331" s="84"/>
      <c r="V1331" s="84"/>
      <c r="W1331" s="84"/>
      <c r="X1331" s="84"/>
    </row>
    <row r="1332" spans="12:24" x14ac:dyDescent="0.25">
      <c r="L1332" s="84"/>
      <c r="M1332" s="83"/>
      <c r="N1332" s="84"/>
      <c r="O1332" s="85"/>
      <c r="P1332" s="86"/>
      <c r="Q1332" s="87"/>
      <c r="R1332" s="86"/>
      <c r="S1332" s="86"/>
      <c r="T1332" s="88"/>
      <c r="U1332" s="84"/>
      <c r="V1332" s="84"/>
      <c r="W1332" s="84"/>
      <c r="X1332" s="84"/>
    </row>
    <row r="1333" spans="12:24" x14ac:dyDescent="0.25">
      <c r="L1333" s="84"/>
      <c r="M1333" s="83"/>
      <c r="N1333" s="84"/>
      <c r="O1333" s="85"/>
      <c r="P1333" s="86"/>
      <c r="Q1333" s="87"/>
      <c r="R1333" s="86"/>
      <c r="S1333" s="86"/>
      <c r="T1333" s="88"/>
      <c r="U1333" s="84"/>
      <c r="V1333" s="84"/>
      <c r="W1333" s="84"/>
      <c r="X1333" s="84"/>
    </row>
    <row r="1334" spans="12:24" x14ac:dyDescent="0.25">
      <c r="L1334" s="84"/>
      <c r="M1334" s="83"/>
      <c r="N1334" s="84"/>
      <c r="O1334" s="85"/>
      <c r="P1334" s="86"/>
      <c r="Q1334" s="87"/>
      <c r="R1334" s="86"/>
      <c r="S1334" s="86"/>
      <c r="T1334" s="88"/>
      <c r="U1334" s="84"/>
      <c r="V1334" s="84"/>
      <c r="W1334" s="84"/>
      <c r="X1334" s="84"/>
    </row>
    <row r="1335" spans="12:24" x14ac:dyDescent="0.25">
      <c r="L1335" s="84"/>
      <c r="M1335" s="83"/>
      <c r="N1335" s="84"/>
      <c r="O1335" s="85"/>
      <c r="P1335" s="86"/>
      <c r="Q1335" s="87"/>
      <c r="R1335" s="86"/>
      <c r="S1335" s="86"/>
      <c r="T1335" s="88"/>
      <c r="U1335" s="84"/>
      <c r="V1335" s="84"/>
      <c r="W1335" s="84"/>
      <c r="X1335" s="84"/>
    </row>
    <row r="1336" spans="12:24" x14ac:dyDescent="0.25">
      <c r="L1336" s="84"/>
      <c r="M1336" s="83"/>
      <c r="N1336" s="84"/>
      <c r="O1336" s="85"/>
      <c r="P1336" s="86"/>
      <c r="Q1336" s="87"/>
      <c r="R1336" s="86"/>
      <c r="S1336" s="86"/>
      <c r="T1336" s="88"/>
      <c r="U1336" s="84"/>
      <c r="V1336" s="84"/>
      <c r="W1336" s="84"/>
      <c r="X1336" s="84"/>
    </row>
    <row r="1337" spans="12:24" x14ac:dyDescent="0.25">
      <c r="L1337" s="84"/>
      <c r="M1337" s="83"/>
      <c r="N1337" s="84"/>
      <c r="O1337" s="85"/>
      <c r="P1337" s="86"/>
      <c r="Q1337" s="87"/>
      <c r="R1337" s="86"/>
      <c r="S1337" s="86"/>
      <c r="T1337" s="88"/>
      <c r="U1337" s="84"/>
      <c r="V1337" s="84"/>
      <c r="W1337" s="84"/>
      <c r="X1337" s="84"/>
    </row>
    <row r="1338" spans="12:24" x14ac:dyDescent="0.25">
      <c r="L1338" s="84"/>
      <c r="M1338" s="83"/>
      <c r="N1338" s="84"/>
      <c r="O1338" s="85"/>
      <c r="P1338" s="86"/>
      <c r="Q1338" s="87"/>
      <c r="R1338" s="86"/>
      <c r="S1338" s="86"/>
      <c r="T1338" s="88"/>
      <c r="U1338" s="84"/>
      <c r="V1338" s="84"/>
      <c r="W1338" s="84"/>
      <c r="X1338" s="84"/>
    </row>
    <row r="1339" spans="12:24" x14ac:dyDescent="0.25">
      <c r="L1339" s="84"/>
      <c r="M1339" s="83"/>
      <c r="N1339" s="84"/>
      <c r="O1339" s="85"/>
      <c r="P1339" s="86"/>
      <c r="Q1339" s="87"/>
      <c r="R1339" s="86"/>
      <c r="S1339" s="86"/>
      <c r="T1339" s="88"/>
      <c r="U1339" s="84"/>
      <c r="V1339" s="84"/>
      <c r="W1339" s="84"/>
      <c r="X1339" s="84"/>
    </row>
    <row r="1340" spans="12:24" x14ac:dyDescent="0.25">
      <c r="L1340" s="84"/>
      <c r="M1340" s="83"/>
      <c r="N1340" s="84"/>
      <c r="O1340" s="85"/>
      <c r="P1340" s="86"/>
      <c r="Q1340" s="87"/>
      <c r="R1340" s="86"/>
      <c r="S1340" s="86"/>
      <c r="T1340" s="88"/>
      <c r="U1340" s="84"/>
      <c r="V1340" s="84"/>
      <c r="W1340" s="84"/>
      <c r="X1340" s="84"/>
    </row>
    <row r="1341" spans="12:24" x14ac:dyDescent="0.25">
      <c r="L1341" s="84"/>
      <c r="M1341" s="83"/>
      <c r="N1341" s="84"/>
      <c r="O1341" s="85"/>
      <c r="P1341" s="86"/>
      <c r="Q1341" s="87"/>
      <c r="R1341" s="86"/>
      <c r="S1341" s="86"/>
      <c r="T1341" s="88"/>
      <c r="U1341" s="84"/>
      <c r="V1341" s="84"/>
      <c r="W1341" s="84"/>
      <c r="X1341" s="84"/>
    </row>
    <row r="1342" spans="12:24" x14ac:dyDescent="0.25">
      <c r="L1342" s="84"/>
      <c r="M1342" s="83"/>
      <c r="N1342" s="84"/>
      <c r="O1342" s="85"/>
      <c r="P1342" s="86"/>
      <c r="Q1342" s="87"/>
      <c r="R1342" s="86"/>
      <c r="S1342" s="86"/>
      <c r="T1342" s="88"/>
      <c r="U1342" s="84"/>
      <c r="V1342" s="84"/>
      <c r="W1342" s="84"/>
      <c r="X1342" s="84"/>
    </row>
    <row r="1343" spans="12:24" x14ac:dyDescent="0.25">
      <c r="L1343" s="84"/>
      <c r="M1343" s="83"/>
      <c r="N1343" s="84"/>
      <c r="O1343" s="85"/>
      <c r="P1343" s="86"/>
      <c r="Q1343" s="87"/>
      <c r="R1343" s="86"/>
      <c r="S1343" s="86"/>
      <c r="T1343" s="88"/>
      <c r="U1343" s="84"/>
      <c r="V1343" s="84"/>
      <c r="W1343" s="84"/>
      <c r="X1343" s="84"/>
    </row>
    <row r="1344" spans="12:24" x14ac:dyDescent="0.25">
      <c r="L1344" s="84"/>
      <c r="M1344" s="83"/>
      <c r="N1344" s="84"/>
      <c r="O1344" s="85"/>
      <c r="P1344" s="86"/>
      <c r="Q1344" s="87"/>
      <c r="R1344" s="86"/>
      <c r="S1344" s="86"/>
      <c r="T1344" s="88"/>
      <c r="U1344" s="84"/>
      <c r="V1344" s="84"/>
      <c r="W1344" s="84"/>
      <c r="X1344" s="84"/>
    </row>
    <row r="1345" spans="12:24" x14ac:dyDescent="0.25">
      <c r="L1345" s="84"/>
      <c r="M1345" s="83"/>
      <c r="N1345" s="84"/>
      <c r="O1345" s="85"/>
      <c r="P1345" s="86"/>
      <c r="Q1345" s="87"/>
      <c r="R1345" s="86"/>
      <c r="S1345" s="86"/>
      <c r="T1345" s="88"/>
      <c r="U1345" s="84"/>
      <c r="V1345" s="84"/>
      <c r="W1345" s="84"/>
      <c r="X1345" s="84"/>
    </row>
    <row r="1346" spans="12:24" x14ac:dyDescent="0.25">
      <c r="L1346" s="84"/>
      <c r="M1346" s="83"/>
      <c r="N1346" s="84"/>
      <c r="O1346" s="85"/>
      <c r="P1346" s="86"/>
      <c r="Q1346" s="87"/>
      <c r="R1346" s="86"/>
      <c r="S1346" s="86"/>
      <c r="T1346" s="88"/>
      <c r="U1346" s="84"/>
      <c r="V1346" s="84"/>
      <c r="W1346" s="84"/>
      <c r="X1346" s="84"/>
    </row>
    <row r="1347" spans="12:24" x14ac:dyDescent="0.25">
      <c r="L1347" s="84"/>
      <c r="M1347" s="83"/>
      <c r="N1347" s="84"/>
      <c r="O1347" s="85"/>
      <c r="P1347" s="86"/>
      <c r="Q1347" s="87"/>
      <c r="R1347" s="86"/>
      <c r="S1347" s="86"/>
      <c r="T1347" s="88"/>
      <c r="U1347" s="84"/>
      <c r="V1347" s="84"/>
      <c r="W1347" s="84"/>
      <c r="X1347" s="84"/>
    </row>
    <row r="1348" spans="12:24" x14ac:dyDescent="0.25">
      <c r="L1348" s="84"/>
      <c r="M1348" s="83"/>
      <c r="N1348" s="84"/>
      <c r="O1348" s="85"/>
      <c r="P1348" s="86"/>
      <c r="Q1348" s="87"/>
      <c r="R1348" s="86"/>
      <c r="S1348" s="86"/>
      <c r="T1348" s="88"/>
      <c r="U1348" s="84"/>
      <c r="V1348" s="84"/>
      <c r="W1348" s="84"/>
      <c r="X1348" s="84"/>
    </row>
    <row r="1349" spans="12:24" x14ac:dyDescent="0.25">
      <c r="L1349" s="84"/>
      <c r="M1349" s="83"/>
      <c r="N1349" s="84"/>
      <c r="O1349" s="85"/>
      <c r="P1349" s="86"/>
      <c r="Q1349" s="87"/>
      <c r="R1349" s="86"/>
      <c r="S1349" s="86"/>
      <c r="T1349" s="88"/>
      <c r="U1349" s="84"/>
      <c r="V1349" s="84"/>
      <c r="W1349" s="84"/>
      <c r="X1349" s="84"/>
    </row>
    <row r="1350" spans="12:24" x14ac:dyDescent="0.25">
      <c r="L1350" s="84"/>
      <c r="M1350" s="83"/>
      <c r="N1350" s="84"/>
      <c r="O1350" s="85"/>
      <c r="P1350" s="86"/>
      <c r="Q1350" s="87"/>
      <c r="R1350" s="86"/>
      <c r="S1350" s="86"/>
      <c r="T1350" s="88"/>
      <c r="U1350" s="84"/>
      <c r="V1350" s="84"/>
      <c r="W1350" s="84"/>
      <c r="X1350" s="84"/>
    </row>
    <row r="1351" spans="12:24" x14ac:dyDescent="0.25">
      <c r="L1351" s="84"/>
      <c r="M1351" s="83"/>
      <c r="N1351" s="84"/>
      <c r="O1351" s="85"/>
      <c r="P1351" s="86"/>
      <c r="Q1351" s="87"/>
      <c r="R1351" s="86"/>
      <c r="S1351" s="86"/>
      <c r="T1351" s="88"/>
      <c r="U1351" s="84"/>
      <c r="V1351" s="84"/>
      <c r="W1351" s="84"/>
      <c r="X1351" s="84"/>
    </row>
    <row r="1352" spans="12:24" x14ac:dyDescent="0.25">
      <c r="L1352" s="84"/>
      <c r="M1352" s="83"/>
      <c r="N1352" s="84"/>
      <c r="O1352" s="85"/>
      <c r="P1352" s="86"/>
      <c r="Q1352" s="87"/>
      <c r="R1352" s="86"/>
      <c r="S1352" s="86"/>
      <c r="T1352" s="88"/>
      <c r="U1352" s="84"/>
      <c r="V1352" s="84"/>
      <c r="W1352" s="84"/>
      <c r="X1352" s="84"/>
    </row>
    <row r="1353" spans="12:24" x14ac:dyDescent="0.25">
      <c r="L1353" s="84"/>
      <c r="M1353" s="83"/>
      <c r="N1353" s="84"/>
      <c r="O1353" s="85"/>
      <c r="P1353" s="86"/>
      <c r="Q1353" s="87"/>
      <c r="R1353" s="86"/>
      <c r="S1353" s="86"/>
      <c r="T1353" s="88"/>
      <c r="U1353" s="84"/>
      <c r="V1353" s="84"/>
      <c r="W1353" s="84"/>
      <c r="X1353" s="84"/>
    </row>
    <row r="1354" spans="12:24" x14ac:dyDescent="0.25">
      <c r="L1354" s="84"/>
      <c r="M1354" s="83"/>
      <c r="N1354" s="84"/>
      <c r="O1354" s="85"/>
      <c r="P1354" s="86"/>
      <c r="Q1354" s="87"/>
      <c r="R1354" s="86"/>
      <c r="S1354" s="86"/>
      <c r="T1354" s="88"/>
      <c r="U1354" s="84"/>
      <c r="V1354" s="84"/>
      <c r="W1354" s="84"/>
      <c r="X1354" s="84"/>
    </row>
    <row r="1355" spans="12:24" x14ac:dyDescent="0.25">
      <c r="L1355" s="84"/>
      <c r="M1355" s="83"/>
      <c r="N1355" s="84"/>
      <c r="O1355" s="85"/>
      <c r="P1355" s="86"/>
      <c r="Q1355" s="87"/>
      <c r="R1355" s="86"/>
      <c r="S1355" s="86"/>
      <c r="T1355" s="88"/>
      <c r="U1355" s="84"/>
      <c r="V1355" s="84"/>
      <c r="W1355" s="84"/>
      <c r="X1355" s="84"/>
    </row>
    <row r="1356" spans="12:24" x14ac:dyDescent="0.25">
      <c r="L1356" s="84"/>
      <c r="M1356" s="83"/>
      <c r="N1356" s="84"/>
      <c r="O1356" s="85"/>
      <c r="P1356" s="86"/>
      <c r="Q1356" s="87"/>
      <c r="R1356" s="86"/>
      <c r="S1356" s="86"/>
      <c r="T1356" s="88"/>
      <c r="U1356" s="84"/>
      <c r="V1356" s="84"/>
      <c r="W1356" s="84"/>
      <c r="X1356" s="84"/>
    </row>
    <row r="1357" spans="12:24" x14ac:dyDescent="0.25">
      <c r="L1357" s="84"/>
      <c r="M1357" s="83"/>
      <c r="N1357" s="84"/>
      <c r="O1357" s="85"/>
      <c r="P1357" s="86"/>
      <c r="Q1357" s="87"/>
      <c r="R1357" s="86"/>
      <c r="S1357" s="86"/>
      <c r="T1357" s="88"/>
      <c r="U1357" s="84"/>
      <c r="V1357" s="84"/>
      <c r="W1357" s="84"/>
      <c r="X1357" s="84"/>
    </row>
    <row r="1358" spans="12:24" x14ac:dyDescent="0.25">
      <c r="L1358" s="84"/>
      <c r="M1358" s="83"/>
      <c r="N1358" s="84"/>
      <c r="O1358" s="85"/>
      <c r="P1358" s="86"/>
      <c r="Q1358" s="87"/>
      <c r="R1358" s="86"/>
      <c r="S1358" s="86"/>
      <c r="T1358" s="88"/>
      <c r="U1358" s="84"/>
      <c r="V1358" s="84"/>
      <c r="W1358" s="84"/>
      <c r="X1358" s="84"/>
    </row>
    <row r="1359" spans="12:24" x14ac:dyDescent="0.25">
      <c r="L1359" s="84"/>
      <c r="M1359" s="83"/>
      <c r="N1359" s="84"/>
      <c r="O1359" s="85"/>
      <c r="P1359" s="86"/>
      <c r="Q1359" s="87"/>
      <c r="R1359" s="86"/>
      <c r="S1359" s="86"/>
      <c r="T1359" s="88"/>
      <c r="U1359" s="84"/>
      <c r="V1359" s="84"/>
      <c r="W1359" s="84"/>
      <c r="X1359" s="84"/>
    </row>
    <row r="1360" spans="12:24" x14ac:dyDescent="0.25">
      <c r="L1360" s="84"/>
      <c r="M1360" s="83"/>
      <c r="N1360" s="84"/>
      <c r="O1360" s="85"/>
      <c r="P1360" s="86"/>
      <c r="Q1360" s="87"/>
      <c r="R1360" s="86"/>
      <c r="S1360" s="86"/>
      <c r="T1360" s="88"/>
      <c r="U1360" s="84"/>
      <c r="V1360" s="84"/>
      <c r="W1360" s="84"/>
      <c r="X1360" s="84"/>
    </row>
    <row r="1361" spans="12:24" x14ac:dyDescent="0.25">
      <c r="L1361" s="84"/>
      <c r="M1361" s="83"/>
      <c r="N1361" s="84"/>
      <c r="O1361" s="85"/>
      <c r="P1361" s="86"/>
      <c r="Q1361" s="87"/>
      <c r="R1361" s="86"/>
      <c r="S1361" s="86"/>
      <c r="T1361" s="88"/>
      <c r="U1361" s="84"/>
      <c r="V1361" s="84"/>
      <c r="W1361" s="84"/>
      <c r="X1361" s="84"/>
    </row>
    <row r="1362" spans="12:24" x14ac:dyDescent="0.25">
      <c r="L1362" s="84"/>
      <c r="M1362" s="83"/>
      <c r="N1362" s="84"/>
      <c r="O1362" s="85"/>
      <c r="P1362" s="86"/>
      <c r="Q1362" s="87"/>
      <c r="R1362" s="86"/>
      <c r="S1362" s="86"/>
      <c r="T1362" s="88"/>
      <c r="U1362" s="84"/>
      <c r="V1362" s="84"/>
      <c r="W1362" s="84"/>
      <c r="X1362" s="84"/>
    </row>
    <row r="1363" spans="12:24" x14ac:dyDescent="0.25">
      <c r="L1363" s="84"/>
      <c r="M1363" s="83"/>
      <c r="N1363" s="84"/>
      <c r="O1363" s="85"/>
      <c r="P1363" s="86"/>
      <c r="Q1363" s="87"/>
      <c r="R1363" s="86"/>
      <c r="S1363" s="86"/>
      <c r="T1363" s="88"/>
      <c r="U1363" s="84"/>
      <c r="V1363" s="84"/>
      <c r="W1363" s="84"/>
      <c r="X1363" s="84"/>
    </row>
    <row r="1364" spans="12:24" x14ac:dyDescent="0.25">
      <c r="L1364" s="84"/>
      <c r="M1364" s="83"/>
      <c r="N1364" s="84"/>
      <c r="O1364" s="85"/>
      <c r="P1364" s="86"/>
      <c r="Q1364" s="87"/>
      <c r="R1364" s="86"/>
      <c r="S1364" s="86"/>
      <c r="T1364" s="88"/>
      <c r="U1364" s="84"/>
      <c r="V1364" s="84"/>
      <c r="W1364" s="84"/>
      <c r="X1364" s="84"/>
    </row>
    <row r="1365" spans="12:24" x14ac:dyDescent="0.25">
      <c r="L1365" s="84"/>
      <c r="M1365" s="83"/>
      <c r="N1365" s="84"/>
      <c r="O1365" s="85"/>
      <c r="P1365" s="86"/>
      <c r="Q1365" s="87"/>
      <c r="R1365" s="86"/>
      <c r="S1365" s="86"/>
      <c r="T1365" s="88"/>
      <c r="U1365" s="84"/>
      <c r="V1365" s="84"/>
      <c r="W1365" s="84"/>
      <c r="X1365" s="84"/>
    </row>
    <row r="1366" spans="12:24" x14ac:dyDescent="0.25">
      <c r="L1366" s="84"/>
      <c r="M1366" s="83"/>
      <c r="N1366" s="84"/>
      <c r="O1366" s="85"/>
      <c r="P1366" s="86"/>
      <c r="Q1366" s="87"/>
      <c r="R1366" s="86"/>
      <c r="S1366" s="86"/>
      <c r="T1366" s="88"/>
      <c r="U1366" s="84"/>
      <c r="V1366" s="84"/>
      <c r="W1366" s="84"/>
      <c r="X1366" s="84"/>
    </row>
    <row r="1367" spans="12:24" x14ac:dyDescent="0.25">
      <c r="L1367" s="84"/>
      <c r="M1367" s="83"/>
      <c r="N1367" s="84"/>
      <c r="O1367" s="85"/>
      <c r="P1367" s="86"/>
      <c r="Q1367" s="87"/>
      <c r="R1367" s="86"/>
      <c r="S1367" s="86"/>
      <c r="T1367" s="88"/>
      <c r="U1367" s="84"/>
      <c r="V1367" s="84"/>
      <c r="W1367" s="84"/>
      <c r="X1367" s="84"/>
    </row>
    <row r="1368" spans="12:24" x14ac:dyDescent="0.25">
      <c r="L1368" s="84"/>
      <c r="M1368" s="83"/>
      <c r="N1368" s="84"/>
      <c r="O1368" s="85"/>
      <c r="P1368" s="86"/>
      <c r="Q1368" s="87"/>
      <c r="R1368" s="86"/>
      <c r="S1368" s="86"/>
      <c r="T1368" s="88"/>
      <c r="U1368" s="84"/>
      <c r="V1368" s="84"/>
      <c r="W1368" s="84"/>
      <c r="X1368" s="84"/>
    </row>
    <row r="1369" spans="12:24" x14ac:dyDescent="0.25">
      <c r="L1369" s="84"/>
      <c r="M1369" s="83"/>
      <c r="N1369" s="84"/>
      <c r="O1369" s="85"/>
      <c r="P1369" s="86"/>
      <c r="Q1369" s="87"/>
      <c r="R1369" s="86"/>
      <c r="S1369" s="86"/>
      <c r="T1369" s="88"/>
      <c r="U1369" s="84"/>
      <c r="V1369" s="84"/>
      <c r="W1369" s="84"/>
      <c r="X1369" s="84"/>
    </row>
    <row r="1370" spans="12:24" x14ac:dyDescent="0.25">
      <c r="L1370" s="84"/>
      <c r="M1370" s="83"/>
      <c r="N1370" s="84"/>
      <c r="O1370" s="85"/>
      <c r="P1370" s="86"/>
      <c r="Q1370" s="87"/>
      <c r="R1370" s="86"/>
      <c r="S1370" s="86"/>
      <c r="T1370" s="88"/>
      <c r="U1370" s="84"/>
      <c r="V1370" s="84"/>
      <c r="W1370" s="84"/>
      <c r="X1370" s="84"/>
    </row>
    <row r="1371" spans="12:24" x14ac:dyDescent="0.25">
      <c r="L1371" s="84"/>
      <c r="M1371" s="83"/>
      <c r="N1371" s="84"/>
      <c r="O1371" s="85"/>
      <c r="P1371" s="86"/>
      <c r="Q1371" s="87"/>
      <c r="R1371" s="86"/>
      <c r="S1371" s="86"/>
      <c r="T1371" s="88"/>
      <c r="U1371" s="84"/>
      <c r="V1371" s="84"/>
      <c r="W1371" s="84"/>
      <c r="X1371" s="84"/>
    </row>
    <row r="1372" spans="12:24" x14ac:dyDescent="0.25">
      <c r="L1372" s="84"/>
      <c r="M1372" s="83"/>
      <c r="N1372" s="84"/>
      <c r="O1372" s="85"/>
      <c r="P1372" s="86"/>
      <c r="Q1372" s="87"/>
      <c r="R1372" s="86"/>
      <c r="S1372" s="86"/>
      <c r="T1372" s="88"/>
      <c r="U1372" s="84"/>
      <c r="V1372" s="84"/>
      <c r="W1372" s="84"/>
      <c r="X1372" s="84"/>
    </row>
    <row r="1373" spans="12:24" x14ac:dyDescent="0.25">
      <c r="L1373" s="84"/>
      <c r="M1373" s="83"/>
      <c r="N1373" s="84"/>
      <c r="O1373" s="85"/>
      <c r="P1373" s="86"/>
      <c r="Q1373" s="87"/>
      <c r="R1373" s="86"/>
      <c r="S1373" s="86"/>
      <c r="T1373" s="88"/>
      <c r="U1373" s="84"/>
      <c r="V1373" s="84"/>
      <c r="W1373" s="84"/>
      <c r="X1373" s="84"/>
    </row>
    <row r="1374" spans="12:24" x14ac:dyDescent="0.25">
      <c r="L1374" s="84"/>
      <c r="M1374" s="83"/>
      <c r="N1374" s="84"/>
      <c r="O1374" s="85"/>
      <c r="P1374" s="86"/>
      <c r="Q1374" s="87"/>
      <c r="R1374" s="86"/>
      <c r="S1374" s="86"/>
      <c r="T1374" s="88"/>
      <c r="U1374" s="84"/>
      <c r="V1374" s="84"/>
      <c r="W1374" s="84"/>
      <c r="X1374" s="84"/>
    </row>
    <row r="1375" spans="12:24" x14ac:dyDescent="0.25">
      <c r="L1375" s="84"/>
      <c r="M1375" s="83"/>
      <c r="N1375" s="84"/>
      <c r="O1375" s="85"/>
      <c r="P1375" s="86"/>
      <c r="Q1375" s="87"/>
      <c r="R1375" s="86"/>
      <c r="S1375" s="86"/>
      <c r="T1375" s="88"/>
      <c r="U1375" s="84"/>
      <c r="V1375" s="84"/>
      <c r="W1375" s="84"/>
      <c r="X1375" s="84"/>
    </row>
    <row r="1376" spans="12:24" x14ac:dyDescent="0.25">
      <c r="L1376" s="84"/>
      <c r="M1376" s="83"/>
      <c r="N1376" s="84"/>
      <c r="O1376" s="85"/>
      <c r="P1376" s="86"/>
      <c r="Q1376" s="87"/>
      <c r="R1376" s="86"/>
      <c r="S1376" s="86"/>
      <c r="T1376" s="88"/>
      <c r="U1376" s="84"/>
      <c r="V1376" s="84"/>
      <c r="W1376" s="84"/>
      <c r="X1376" s="84"/>
    </row>
    <row r="1377" spans="12:24" x14ac:dyDescent="0.25">
      <c r="L1377" s="84"/>
      <c r="M1377" s="83"/>
      <c r="N1377" s="84"/>
      <c r="O1377" s="85"/>
      <c r="P1377" s="86"/>
      <c r="Q1377" s="87"/>
      <c r="R1377" s="86"/>
      <c r="S1377" s="86"/>
      <c r="T1377" s="88"/>
      <c r="U1377" s="84"/>
      <c r="V1377" s="84"/>
      <c r="W1377" s="84"/>
      <c r="X1377" s="84"/>
    </row>
    <row r="1378" spans="12:24" x14ac:dyDescent="0.25">
      <c r="L1378" s="84"/>
      <c r="M1378" s="83"/>
      <c r="N1378" s="84"/>
      <c r="O1378" s="85"/>
      <c r="P1378" s="86"/>
      <c r="Q1378" s="87"/>
      <c r="R1378" s="86"/>
      <c r="S1378" s="86"/>
      <c r="T1378" s="88"/>
      <c r="U1378" s="84"/>
      <c r="V1378" s="84"/>
      <c r="W1378" s="84"/>
      <c r="X1378" s="84"/>
    </row>
    <row r="1379" spans="12:24" x14ac:dyDescent="0.25">
      <c r="L1379" s="84"/>
      <c r="M1379" s="83"/>
      <c r="N1379" s="84"/>
      <c r="O1379" s="85"/>
      <c r="P1379" s="86"/>
      <c r="Q1379" s="87"/>
      <c r="R1379" s="86"/>
      <c r="S1379" s="86"/>
      <c r="T1379" s="88"/>
      <c r="U1379" s="84"/>
      <c r="V1379" s="84"/>
      <c r="W1379" s="84"/>
      <c r="X1379" s="84"/>
    </row>
    <row r="1380" spans="12:24" x14ac:dyDescent="0.25">
      <c r="L1380" s="84"/>
      <c r="M1380" s="83"/>
      <c r="N1380" s="84"/>
      <c r="O1380" s="85"/>
      <c r="P1380" s="86"/>
      <c r="Q1380" s="87"/>
      <c r="R1380" s="86"/>
      <c r="S1380" s="86"/>
      <c r="T1380" s="88"/>
      <c r="U1380" s="84"/>
      <c r="V1380" s="84"/>
      <c r="W1380" s="84"/>
      <c r="X1380" s="84"/>
    </row>
    <row r="1381" spans="12:24" x14ac:dyDescent="0.25">
      <c r="L1381" s="84"/>
      <c r="M1381" s="83"/>
      <c r="N1381" s="84"/>
      <c r="O1381" s="85"/>
      <c r="P1381" s="86"/>
      <c r="Q1381" s="87"/>
      <c r="R1381" s="86"/>
      <c r="S1381" s="86"/>
      <c r="T1381" s="88"/>
      <c r="U1381" s="84"/>
      <c r="V1381" s="84"/>
      <c r="W1381" s="84"/>
      <c r="X1381" s="84"/>
    </row>
    <row r="1382" spans="12:24" x14ac:dyDescent="0.25">
      <c r="L1382" s="84"/>
      <c r="M1382" s="83"/>
      <c r="N1382" s="84"/>
      <c r="O1382" s="85"/>
      <c r="P1382" s="86"/>
      <c r="Q1382" s="87"/>
      <c r="R1382" s="86"/>
      <c r="S1382" s="86"/>
      <c r="T1382" s="88"/>
      <c r="U1382" s="84"/>
      <c r="V1382" s="84"/>
      <c r="W1382" s="84"/>
      <c r="X1382" s="84"/>
    </row>
    <row r="1383" spans="12:24" x14ac:dyDescent="0.25">
      <c r="L1383" s="84"/>
      <c r="M1383" s="83"/>
      <c r="N1383" s="84"/>
      <c r="O1383" s="85"/>
      <c r="P1383" s="86"/>
      <c r="Q1383" s="87"/>
      <c r="R1383" s="86"/>
      <c r="S1383" s="86"/>
      <c r="T1383" s="88"/>
      <c r="U1383" s="84"/>
      <c r="V1383" s="84"/>
      <c r="W1383" s="84"/>
      <c r="X1383" s="84"/>
    </row>
    <row r="1384" spans="12:24" x14ac:dyDescent="0.25">
      <c r="L1384" s="84"/>
      <c r="M1384" s="83"/>
      <c r="N1384" s="84"/>
      <c r="O1384" s="85"/>
      <c r="P1384" s="86"/>
      <c r="Q1384" s="87"/>
      <c r="R1384" s="86"/>
      <c r="S1384" s="86"/>
      <c r="T1384" s="88"/>
      <c r="U1384" s="84"/>
      <c r="V1384" s="84"/>
      <c r="W1384" s="84"/>
      <c r="X1384" s="84"/>
    </row>
    <row r="1385" spans="12:24" x14ac:dyDescent="0.25">
      <c r="L1385" s="84"/>
      <c r="M1385" s="83"/>
      <c r="N1385" s="84"/>
      <c r="O1385" s="85"/>
      <c r="P1385" s="86"/>
      <c r="Q1385" s="87"/>
      <c r="R1385" s="86"/>
      <c r="S1385" s="86"/>
      <c r="T1385" s="88"/>
      <c r="U1385" s="84"/>
      <c r="V1385" s="84"/>
      <c r="W1385" s="84"/>
      <c r="X1385" s="84"/>
    </row>
    <row r="1386" spans="12:24" x14ac:dyDescent="0.25">
      <c r="L1386" s="84"/>
      <c r="M1386" s="83"/>
      <c r="N1386" s="84"/>
      <c r="O1386" s="85"/>
      <c r="P1386" s="86"/>
      <c r="Q1386" s="87"/>
      <c r="R1386" s="86"/>
      <c r="S1386" s="86"/>
      <c r="T1386" s="88"/>
      <c r="U1386" s="84"/>
      <c r="V1386" s="84"/>
      <c r="W1386" s="84"/>
      <c r="X1386" s="84"/>
    </row>
    <row r="1387" spans="12:24" x14ac:dyDescent="0.25">
      <c r="L1387" s="84"/>
      <c r="M1387" s="83"/>
      <c r="N1387" s="84"/>
      <c r="O1387" s="85"/>
      <c r="P1387" s="86"/>
      <c r="Q1387" s="87"/>
      <c r="R1387" s="86"/>
      <c r="S1387" s="86"/>
      <c r="T1387" s="88"/>
      <c r="U1387" s="84"/>
      <c r="V1387" s="84"/>
      <c r="W1387" s="84"/>
      <c r="X1387" s="84"/>
    </row>
    <row r="1388" spans="12:24" x14ac:dyDescent="0.25">
      <c r="L1388" s="84"/>
      <c r="M1388" s="83"/>
      <c r="N1388" s="84"/>
      <c r="O1388" s="85"/>
      <c r="P1388" s="86"/>
      <c r="Q1388" s="87"/>
      <c r="R1388" s="86"/>
      <c r="S1388" s="86"/>
      <c r="T1388" s="88"/>
      <c r="U1388" s="84"/>
      <c r="V1388" s="84"/>
      <c r="W1388" s="84"/>
      <c r="X1388" s="84"/>
    </row>
    <row r="1389" spans="12:24" x14ac:dyDescent="0.25">
      <c r="L1389" s="84"/>
      <c r="M1389" s="83"/>
      <c r="N1389" s="84"/>
      <c r="O1389" s="85"/>
      <c r="P1389" s="86"/>
      <c r="Q1389" s="87"/>
      <c r="R1389" s="86"/>
      <c r="S1389" s="86"/>
      <c r="T1389" s="88"/>
      <c r="U1389" s="84"/>
      <c r="V1389" s="84"/>
      <c r="W1389" s="84"/>
      <c r="X1389" s="84"/>
    </row>
    <row r="1390" spans="12:24" x14ac:dyDescent="0.25">
      <c r="L1390" s="84"/>
      <c r="M1390" s="83"/>
      <c r="N1390" s="84"/>
      <c r="O1390" s="85"/>
      <c r="P1390" s="86"/>
      <c r="Q1390" s="87"/>
      <c r="R1390" s="86"/>
      <c r="S1390" s="86"/>
      <c r="T1390" s="88"/>
      <c r="U1390" s="84"/>
      <c r="V1390" s="84"/>
      <c r="W1390" s="84"/>
      <c r="X1390" s="84"/>
    </row>
    <row r="1391" spans="12:24" x14ac:dyDescent="0.25">
      <c r="L1391" s="84"/>
      <c r="M1391" s="83"/>
      <c r="N1391" s="84"/>
      <c r="O1391" s="85"/>
      <c r="P1391" s="86"/>
      <c r="Q1391" s="87"/>
      <c r="R1391" s="86"/>
      <c r="S1391" s="86"/>
      <c r="T1391" s="88"/>
      <c r="U1391" s="84"/>
      <c r="V1391" s="84"/>
      <c r="W1391" s="84"/>
      <c r="X1391" s="84"/>
    </row>
    <row r="1392" spans="12:24" x14ac:dyDescent="0.25">
      <c r="L1392" s="84"/>
      <c r="M1392" s="83"/>
      <c r="N1392" s="84"/>
      <c r="O1392" s="85"/>
      <c r="P1392" s="86"/>
      <c r="Q1392" s="87"/>
      <c r="R1392" s="86"/>
      <c r="S1392" s="86"/>
      <c r="T1392" s="88"/>
      <c r="U1392" s="84"/>
      <c r="V1392" s="84"/>
      <c r="W1392" s="84"/>
      <c r="X1392" s="84"/>
    </row>
    <row r="1393" spans="12:24" x14ac:dyDescent="0.25">
      <c r="L1393" s="84"/>
      <c r="M1393" s="83"/>
      <c r="N1393" s="84"/>
      <c r="O1393" s="85"/>
      <c r="P1393" s="86"/>
      <c r="Q1393" s="87"/>
      <c r="R1393" s="86"/>
      <c r="S1393" s="86"/>
      <c r="T1393" s="88"/>
      <c r="U1393" s="84"/>
      <c r="V1393" s="84"/>
      <c r="W1393" s="84"/>
      <c r="X1393" s="84"/>
    </row>
    <row r="1394" spans="12:24" x14ac:dyDescent="0.25">
      <c r="L1394" s="84"/>
      <c r="M1394" s="83"/>
      <c r="N1394" s="84"/>
      <c r="O1394" s="85"/>
      <c r="P1394" s="86"/>
      <c r="Q1394" s="87"/>
      <c r="R1394" s="86"/>
      <c r="S1394" s="86"/>
      <c r="T1394" s="88"/>
      <c r="U1394" s="84"/>
      <c r="V1394" s="84"/>
      <c r="W1394" s="84"/>
      <c r="X1394" s="84"/>
    </row>
    <row r="1395" spans="12:24" x14ac:dyDescent="0.25">
      <c r="L1395" s="84"/>
      <c r="M1395" s="83"/>
      <c r="N1395" s="84"/>
      <c r="O1395" s="85"/>
      <c r="P1395" s="86"/>
      <c r="Q1395" s="87"/>
      <c r="R1395" s="86"/>
      <c r="S1395" s="86"/>
      <c r="T1395" s="88"/>
      <c r="U1395" s="84"/>
      <c r="V1395" s="84"/>
      <c r="W1395" s="84"/>
      <c r="X1395" s="84"/>
    </row>
    <row r="1396" spans="12:24" x14ac:dyDescent="0.25">
      <c r="L1396" s="84"/>
      <c r="M1396" s="83"/>
      <c r="N1396" s="84"/>
      <c r="O1396" s="85"/>
      <c r="P1396" s="86"/>
      <c r="Q1396" s="87"/>
      <c r="R1396" s="86"/>
      <c r="S1396" s="86"/>
      <c r="T1396" s="88"/>
      <c r="U1396" s="84"/>
      <c r="V1396" s="84"/>
      <c r="W1396" s="84"/>
      <c r="X1396" s="84"/>
    </row>
    <row r="1397" spans="12:24" x14ac:dyDescent="0.25">
      <c r="L1397" s="84"/>
      <c r="M1397" s="83"/>
      <c r="N1397" s="84"/>
      <c r="O1397" s="85"/>
      <c r="P1397" s="86"/>
      <c r="Q1397" s="87"/>
      <c r="R1397" s="86"/>
      <c r="S1397" s="86"/>
      <c r="T1397" s="88"/>
      <c r="U1397" s="84"/>
      <c r="V1397" s="84"/>
      <c r="W1397" s="84"/>
      <c r="X1397" s="84"/>
    </row>
    <row r="1398" spans="12:24" x14ac:dyDescent="0.25">
      <c r="L1398" s="84"/>
      <c r="M1398" s="83"/>
      <c r="N1398" s="84"/>
      <c r="O1398" s="85"/>
      <c r="P1398" s="86"/>
      <c r="Q1398" s="87"/>
      <c r="R1398" s="86"/>
      <c r="S1398" s="86"/>
      <c r="T1398" s="88"/>
      <c r="U1398" s="84"/>
      <c r="V1398" s="84"/>
      <c r="W1398" s="84"/>
      <c r="X1398" s="84"/>
    </row>
    <row r="1399" spans="12:24" x14ac:dyDescent="0.25">
      <c r="L1399" s="84"/>
      <c r="M1399" s="83"/>
      <c r="N1399" s="84"/>
      <c r="O1399" s="85"/>
      <c r="P1399" s="86"/>
      <c r="Q1399" s="87"/>
      <c r="R1399" s="86"/>
      <c r="S1399" s="86"/>
      <c r="T1399" s="88"/>
      <c r="U1399" s="84"/>
      <c r="V1399" s="84"/>
      <c r="W1399" s="84"/>
      <c r="X1399" s="84"/>
    </row>
    <row r="1400" spans="12:24" x14ac:dyDescent="0.25">
      <c r="L1400" s="84"/>
      <c r="M1400" s="83"/>
      <c r="N1400" s="84"/>
      <c r="O1400" s="85"/>
      <c r="P1400" s="86"/>
      <c r="Q1400" s="87"/>
      <c r="R1400" s="86"/>
      <c r="S1400" s="86"/>
      <c r="T1400" s="88"/>
      <c r="U1400" s="84"/>
      <c r="V1400" s="84"/>
      <c r="W1400" s="84"/>
      <c r="X1400" s="84"/>
    </row>
    <row r="1401" spans="12:24" x14ac:dyDescent="0.25">
      <c r="L1401" s="84"/>
      <c r="M1401" s="83"/>
      <c r="N1401" s="84"/>
      <c r="O1401" s="85"/>
      <c r="P1401" s="86"/>
      <c r="Q1401" s="87"/>
      <c r="R1401" s="86"/>
      <c r="S1401" s="86"/>
      <c r="T1401" s="88"/>
      <c r="U1401" s="84"/>
      <c r="V1401" s="84"/>
      <c r="W1401" s="84"/>
      <c r="X1401" s="84"/>
    </row>
    <row r="1402" spans="12:24" x14ac:dyDescent="0.25">
      <c r="L1402" s="84"/>
      <c r="M1402" s="83"/>
      <c r="N1402" s="84"/>
      <c r="O1402" s="85"/>
      <c r="P1402" s="86"/>
      <c r="Q1402" s="87"/>
      <c r="R1402" s="86"/>
      <c r="S1402" s="86"/>
      <c r="T1402" s="88"/>
      <c r="U1402" s="84"/>
      <c r="V1402" s="84"/>
      <c r="W1402" s="84"/>
      <c r="X1402" s="84"/>
    </row>
    <row r="1403" spans="12:24" x14ac:dyDescent="0.25">
      <c r="L1403" s="84"/>
      <c r="M1403" s="83"/>
      <c r="N1403" s="84"/>
      <c r="O1403" s="85"/>
      <c r="P1403" s="86"/>
      <c r="Q1403" s="87"/>
      <c r="R1403" s="86"/>
      <c r="S1403" s="86"/>
      <c r="T1403" s="88"/>
      <c r="U1403" s="84"/>
      <c r="V1403" s="84"/>
      <c r="W1403" s="84"/>
      <c r="X1403" s="84"/>
    </row>
    <row r="1404" spans="12:24" x14ac:dyDescent="0.25">
      <c r="L1404" s="84"/>
      <c r="M1404" s="83"/>
      <c r="N1404" s="84"/>
      <c r="O1404" s="85"/>
      <c r="P1404" s="86"/>
      <c r="Q1404" s="87"/>
      <c r="R1404" s="86"/>
      <c r="S1404" s="86"/>
      <c r="T1404" s="88"/>
      <c r="U1404" s="84"/>
      <c r="V1404" s="84"/>
      <c r="W1404" s="84"/>
      <c r="X1404" s="84"/>
    </row>
    <row r="1405" spans="12:24" x14ac:dyDescent="0.25">
      <c r="L1405" s="84"/>
      <c r="M1405" s="83"/>
      <c r="N1405" s="84"/>
      <c r="O1405" s="85"/>
      <c r="P1405" s="86"/>
      <c r="Q1405" s="87"/>
      <c r="R1405" s="86"/>
      <c r="S1405" s="86"/>
      <c r="T1405" s="88"/>
      <c r="U1405" s="84"/>
      <c r="V1405" s="84"/>
      <c r="W1405" s="84"/>
      <c r="X1405" s="84"/>
    </row>
    <row r="1406" spans="12:24" x14ac:dyDescent="0.25">
      <c r="L1406" s="84"/>
      <c r="M1406" s="83"/>
      <c r="N1406" s="84"/>
      <c r="O1406" s="85"/>
      <c r="P1406" s="86"/>
      <c r="Q1406" s="87"/>
      <c r="R1406" s="86"/>
      <c r="S1406" s="86"/>
      <c r="T1406" s="88"/>
      <c r="U1406" s="84"/>
      <c r="V1406" s="84"/>
      <c r="W1406" s="84"/>
      <c r="X1406" s="84"/>
    </row>
    <row r="1407" spans="12:24" x14ac:dyDescent="0.25">
      <c r="L1407" s="84"/>
      <c r="M1407" s="83"/>
      <c r="N1407" s="84"/>
      <c r="O1407" s="85"/>
      <c r="P1407" s="86"/>
      <c r="Q1407" s="87"/>
      <c r="R1407" s="86"/>
      <c r="S1407" s="86"/>
      <c r="T1407" s="88"/>
      <c r="U1407" s="84"/>
      <c r="V1407" s="84"/>
      <c r="W1407" s="84"/>
      <c r="X1407" s="84"/>
    </row>
    <row r="1408" spans="12:24" x14ac:dyDescent="0.25">
      <c r="L1408" s="84"/>
      <c r="M1408" s="83"/>
      <c r="N1408" s="84"/>
      <c r="O1408" s="85"/>
      <c r="P1408" s="86"/>
      <c r="Q1408" s="87"/>
      <c r="R1408" s="86"/>
      <c r="S1408" s="86"/>
      <c r="T1408" s="88"/>
      <c r="U1408" s="84"/>
      <c r="V1408" s="84"/>
      <c r="W1408" s="84"/>
      <c r="X1408" s="84"/>
    </row>
    <row r="1409" spans="12:24" x14ac:dyDescent="0.25">
      <c r="L1409" s="84"/>
      <c r="M1409" s="83"/>
      <c r="N1409" s="84"/>
      <c r="O1409" s="85"/>
      <c r="P1409" s="86"/>
      <c r="Q1409" s="87"/>
      <c r="R1409" s="86"/>
      <c r="S1409" s="86"/>
      <c r="T1409" s="88"/>
      <c r="U1409" s="84"/>
      <c r="V1409" s="84"/>
      <c r="W1409" s="84"/>
      <c r="X1409" s="84"/>
    </row>
    <row r="1410" spans="12:24" x14ac:dyDescent="0.25">
      <c r="L1410" s="84"/>
      <c r="M1410" s="83"/>
      <c r="N1410" s="84"/>
      <c r="O1410" s="85"/>
      <c r="P1410" s="86"/>
      <c r="Q1410" s="87"/>
      <c r="R1410" s="86"/>
      <c r="S1410" s="86"/>
      <c r="T1410" s="88"/>
      <c r="U1410" s="84"/>
      <c r="V1410" s="84"/>
      <c r="W1410" s="84"/>
      <c r="X1410" s="84"/>
    </row>
    <row r="1411" spans="12:24" x14ac:dyDescent="0.25">
      <c r="L1411" s="84"/>
      <c r="M1411" s="83"/>
      <c r="N1411" s="84"/>
      <c r="O1411" s="85"/>
      <c r="P1411" s="86"/>
      <c r="Q1411" s="87"/>
      <c r="R1411" s="86"/>
      <c r="S1411" s="86"/>
      <c r="T1411" s="88"/>
      <c r="U1411" s="84"/>
      <c r="V1411" s="84"/>
      <c r="W1411" s="84"/>
      <c r="X1411" s="84"/>
    </row>
    <row r="1412" spans="12:24" x14ac:dyDescent="0.25">
      <c r="L1412" s="84"/>
      <c r="M1412" s="83"/>
      <c r="N1412" s="84"/>
      <c r="O1412" s="85"/>
      <c r="P1412" s="86"/>
      <c r="Q1412" s="87"/>
      <c r="R1412" s="86"/>
      <c r="S1412" s="86"/>
      <c r="T1412" s="88"/>
      <c r="U1412" s="84"/>
      <c r="V1412" s="84"/>
      <c r="W1412" s="84"/>
      <c r="X1412" s="84"/>
    </row>
    <row r="1413" spans="12:24" x14ac:dyDescent="0.25">
      <c r="L1413" s="84"/>
      <c r="M1413" s="83"/>
      <c r="N1413" s="84"/>
      <c r="O1413" s="85"/>
      <c r="P1413" s="86"/>
      <c r="Q1413" s="87"/>
      <c r="R1413" s="86"/>
      <c r="S1413" s="86"/>
      <c r="T1413" s="88"/>
      <c r="U1413" s="84"/>
      <c r="V1413" s="84"/>
      <c r="W1413" s="84"/>
      <c r="X1413" s="84"/>
    </row>
    <row r="1414" spans="12:24" x14ac:dyDescent="0.25">
      <c r="L1414" s="84"/>
      <c r="M1414" s="83"/>
      <c r="N1414" s="84"/>
      <c r="O1414" s="85"/>
      <c r="P1414" s="86"/>
      <c r="Q1414" s="87"/>
      <c r="R1414" s="86"/>
      <c r="S1414" s="86"/>
      <c r="T1414" s="88"/>
      <c r="U1414" s="84"/>
      <c r="V1414" s="84"/>
      <c r="W1414" s="84"/>
      <c r="X1414" s="84"/>
    </row>
    <row r="1415" spans="12:24" x14ac:dyDescent="0.25">
      <c r="L1415" s="84"/>
      <c r="M1415" s="83"/>
      <c r="N1415" s="84"/>
      <c r="O1415" s="85"/>
      <c r="P1415" s="86"/>
      <c r="Q1415" s="87"/>
      <c r="R1415" s="86"/>
      <c r="S1415" s="86"/>
      <c r="T1415" s="88"/>
      <c r="U1415" s="84"/>
      <c r="V1415" s="84"/>
      <c r="W1415" s="84"/>
      <c r="X1415" s="84"/>
    </row>
    <row r="1416" spans="12:24" x14ac:dyDescent="0.25">
      <c r="L1416" s="84"/>
      <c r="M1416" s="83"/>
      <c r="N1416" s="84"/>
      <c r="O1416" s="85"/>
      <c r="P1416" s="86"/>
      <c r="Q1416" s="87"/>
      <c r="R1416" s="86"/>
      <c r="S1416" s="86"/>
      <c r="T1416" s="88"/>
      <c r="U1416" s="84"/>
      <c r="V1416" s="84"/>
      <c r="W1416" s="84"/>
      <c r="X1416" s="84"/>
    </row>
    <row r="1417" spans="12:24" x14ac:dyDescent="0.25">
      <c r="L1417" s="84"/>
      <c r="M1417" s="83"/>
      <c r="N1417" s="84"/>
      <c r="O1417" s="85"/>
      <c r="P1417" s="86"/>
      <c r="Q1417" s="87"/>
      <c r="R1417" s="86"/>
      <c r="S1417" s="86"/>
      <c r="T1417" s="88"/>
      <c r="U1417" s="84"/>
      <c r="V1417" s="84"/>
      <c r="W1417" s="84"/>
      <c r="X1417" s="84"/>
    </row>
    <row r="1418" spans="12:24" x14ac:dyDescent="0.25">
      <c r="L1418" s="84"/>
      <c r="M1418" s="83"/>
      <c r="N1418" s="84"/>
      <c r="O1418" s="85"/>
      <c r="P1418" s="86"/>
      <c r="Q1418" s="87"/>
      <c r="R1418" s="86"/>
      <c r="S1418" s="86"/>
      <c r="T1418" s="88"/>
      <c r="U1418" s="84"/>
      <c r="V1418" s="84"/>
      <c r="W1418" s="84"/>
      <c r="X1418" s="84"/>
    </row>
    <row r="1419" spans="12:24" x14ac:dyDescent="0.25">
      <c r="L1419" s="84"/>
      <c r="M1419" s="83"/>
      <c r="N1419" s="84"/>
      <c r="O1419" s="85"/>
      <c r="P1419" s="86"/>
      <c r="Q1419" s="87"/>
      <c r="R1419" s="86"/>
      <c r="S1419" s="86"/>
      <c r="T1419" s="88"/>
      <c r="U1419" s="84"/>
      <c r="V1419" s="84"/>
      <c r="W1419" s="84"/>
      <c r="X1419" s="84"/>
    </row>
    <row r="1420" spans="12:24" x14ac:dyDescent="0.25">
      <c r="L1420" s="84"/>
      <c r="M1420" s="83"/>
      <c r="N1420" s="84"/>
      <c r="O1420" s="85"/>
      <c r="P1420" s="86"/>
      <c r="Q1420" s="87"/>
      <c r="R1420" s="86"/>
      <c r="S1420" s="86"/>
      <c r="T1420" s="88"/>
      <c r="U1420" s="84"/>
      <c r="V1420" s="84"/>
      <c r="W1420" s="84"/>
      <c r="X1420" s="84"/>
    </row>
    <row r="1421" spans="12:24" x14ac:dyDescent="0.25">
      <c r="L1421" s="84"/>
      <c r="M1421" s="83"/>
      <c r="N1421" s="84"/>
      <c r="O1421" s="85"/>
      <c r="P1421" s="86"/>
      <c r="Q1421" s="87"/>
      <c r="R1421" s="86"/>
      <c r="S1421" s="86"/>
      <c r="T1421" s="88"/>
      <c r="U1421" s="84"/>
      <c r="V1421" s="84"/>
      <c r="W1421" s="84"/>
      <c r="X1421" s="84"/>
    </row>
    <row r="1422" spans="12:24" x14ac:dyDescent="0.25">
      <c r="L1422" s="84"/>
      <c r="M1422" s="83"/>
      <c r="N1422" s="84"/>
      <c r="O1422" s="85"/>
      <c r="P1422" s="86"/>
      <c r="Q1422" s="87"/>
      <c r="R1422" s="86"/>
      <c r="S1422" s="86"/>
      <c r="T1422" s="88"/>
      <c r="U1422" s="84"/>
      <c r="V1422" s="84"/>
      <c r="W1422" s="84"/>
      <c r="X1422" s="84"/>
    </row>
    <row r="1423" spans="12:24" x14ac:dyDescent="0.25">
      <c r="L1423" s="84"/>
      <c r="M1423" s="83"/>
      <c r="N1423" s="84"/>
      <c r="O1423" s="85"/>
      <c r="P1423" s="86"/>
      <c r="Q1423" s="87"/>
      <c r="R1423" s="86"/>
      <c r="S1423" s="86"/>
      <c r="T1423" s="88"/>
      <c r="U1423" s="84"/>
      <c r="V1423" s="84"/>
      <c r="W1423" s="84"/>
      <c r="X1423" s="84"/>
    </row>
    <row r="1424" spans="12:24" x14ac:dyDescent="0.25">
      <c r="L1424" s="84"/>
      <c r="M1424" s="83"/>
      <c r="N1424" s="84"/>
      <c r="O1424" s="85"/>
      <c r="P1424" s="86"/>
      <c r="Q1424" s="87"/>
      <c r="R1424" s="86"/>
      <c r="S1424" s="86"/>
      <c r="T1424" s="88"/>
      <c r="U1424" s="84"/>
      <c r="V1424" s="84"/>
      <c r="W1424" s="84"/>
      <c r="X1424" s="84"/>
    </row>
    <row r="1425" spans="12:24" x14ac:dyDescent="0.25">
      <c r="L1425" s="84"/>
      <c r="M1425" s="83"/>
      <c r="N1425" s="84"/>
      <c r="O1425" s="85"/>
      <c r="P1425" s="86"/>
      <c r="Q1425" s="87"/>
      <c r="R1425" s="86"/>
      <c r="S1425" s="86"/>
      <c r="T1425" s="88"/>
      <c r="U1425" s="84"/>
      <c r="V1425" s="84"/>
      <c r="W1425" s="84"/>
      <c r="X1425" s="84"/>
    </row>
    <row r="1426" spans="12:24" x14ac:dyDescent="0.25">
      <c r="L1426" s="84"/>
      <c r="M1426" s="83"/>
      <c r="N1426" s="84"/>
      <c r="O1426" s="85"/>
      <c r="P1426" s="86"/>
      <c r="Q1426" s="87"/>
      <c r="R1426" s="86"/>
      <c r="S1426" s="86"/>
      <c r="T1426" s="88"/>
      <c r="U1426" s="84"/>
      <c r="V1426" s="84"/>
      <c r="W1426" s="84"/>
      <c r="X1426" s="84"/>
    </row>
    <row r="1427" spans="12:24" x14ac:dyDescent="0.25">
      <c r="L1427" s="84"/>
      <c r="M1427" s="83"/>
      <c r="N1427" s="84"/>
      <c r="O1427" s="85"/>
      <c r="P1427" s="86"/>
      <c r="Q1427" s="87"/>
      <c r="R1427" s="86"/>
      <c r="S1427" s="86"/>
      <c r="T1427" s="88"/>
      <c r="U1427" s="84"/>
      <c r="V1427" s="84"/>
      <c r="W1427" s="84"/>
      <c r="X1427" s="84"/>
    </row>
    <row r="1428" spans="12:24" x14ac:dyDescent="0.25">
      <c r="L1428" s="84"/>
      <c r="M1428" s="83"/>
      <c r="N1428" s="84"/>
      <c r="O1428" s="85"/>
      <c r="P1428" s="86"/>
      <c r="Q1428" s="87"/>
      <c r="R1428" s="86"/>
      <c r="S1428" s="86"/>
      <c r="T1428" s="88"/>
      <c r="U1428" s="84"/>
      <c r="V1428" s="84"/>
      <c r="W1428" s="84"/>
      <c r="X1428" s="84"/>
    </row>
    <row r="1429" spans="12:24" x14ac:dyDescent="0.25">
      <c r="L1429" s="84"/>
      <c r="M1429" s="83"/>
      <c r="N1429" s="84"/>
      <c r="O1429" s="85"/>
      <c r="P1429" s="86"/>
      <c r="Q1429" s="87"/>
      <c r="R1429" s="86"/>
      <c r="S1429" s="86"/>
      <c r="T1429" s="88"/>
      <c r="U1429" s="84"/>
      <c r="V1429" s="84"/>
      <c r="W1429" s="84"/>
      <c r="X1429" s="84"/>
    </row>
    <row r="1430" spans="12:24" x14ac:dyDescent="0.25">
      <c r="L1430" s="84"/>
      <c r="M1430" s="83"/>
      <c r="N1430" s="84"/>
      <c r="O1430" s="85"/>
      <c r="P1430" s="86"/>
      <c r="Q1430" s="87"/>
      <c r="R1430" s="86"/>
      <c r="S1430" s="86"/>
      <c r="T1430" s="88"/>
      <c r="U1430" s="84"/>
      <c r="V1430" s="84"/>
      <c r="W1430" s="84"/>
      <c r="X1430" s="84"/>
    </row>
    <row r="1431" spans="12:24" x14ac:dyDescent="0.25">
      <c r="L1431" s="84"/>
      <c r="M1431" s="83"/>
      <c r="N1431" s="84"/>
      <c r="O1431" s="85"/>
      <c r="P1431" s="86"/>
      <c r="Q1431" s="87"/>
      <c r="R1431" s="86"/>
      <c r="S1431" s="86"/>
      <c r="T1431" s="88"/>
      <c r="U1431" s="84"/>
      <c r="V1431" s="84"/>
      <c r="W1431" s="84"/>
      <c r="X1431" s="84"/>
    </row>
    <row r="1432" spans="12:24" x14ac:dyDescent="0.25">
      <c r="L1432" s="84"/>
      <c r="M1432" s="83"/>
      <c r="N1432" s="84"/>
      <c r="O1432" s="85"/>
      <c r="P1432" s="86"/>
      <c r="Q1432" s="87"/>
      <c r="R1432" s="86"/>
      <c r="S1432" s="86"/>
      <c r="T1432" s="88"/>
      <c r="U1432" s="84"/>
      <c r="V1432" s="84"/>
      <c r="W1432" s="84"/>
      <c r="X1432" s="84"/>
    </row>
    <row r="1433" spans="12:24" x14ac:dyDescent="0.25">
      <c r="L1433" s="84"/>
      <c r="M1433" s="83"/>
      <c r="N1433" s="84"/>
      <c r="O1433" s="85"/>
      <c r="P1433" s="86"/>
      <c r="Q1433" s="87"/>
      <c r="R1433" s="86"/>
      <c r="S1433" s="86"/>
      <c r="T1433" s="88"/>
      <c r="U1433" s="84"/>
      <c r="V1433" s="84"/>
      <c r="W1433" s="84"/>
      <c r="X1433" s="84"/>
    </row>
    <row r="1434" spans="12:24" x14ac:dyDescent="0.25">
      <c r="L1434" s="84"/>
      <c r="M1434" s="83"/>
      <c r="N1434" s="84"/>
      <c r="O1434" s="85"/>
      <c r="P1434" s="86"/>
      <c r="Q1434" s="87"/>
      <c r="R1434" s="86"/>
      <c r="S1434" s="86"/>
      <c r="T1434" s="88"/>
      <c r="U1434" s="84"/>
      <c r="V1434" s="84"/>
      <c r="W1434" s="84"/>
      <c r="X1434" s="84"/>
    </row>
    <row r="1435" spans="12:24" x14ac:dyDescent="0.25">
      <c r="L1435" s="84"/>
      <c r="M1435" s="83"/>
      <c r="N1435" s="84"/>
      <c r="O1435" s="85"/>
      <c r="P1435" s="86"/>
      <c r="Q1435" s="87"/>
      <c r="R1435" s="86"/>
      <c r="S1435" s="86"/>
      <c r="T1435" s="88"/>
      <c r="U1435" s="84"/>
      <c r="V1435" s="84"/>
      <c r="W1435" s="84"/>
      <c r="X1435" s="84"/>
    </row>
    <row r="1436" spans="12:24" x14ac:dyDescent="0.25">
      <c r="L1436" s="84"/>
      <c r="M1436" s="83"/>
      <c r="N1436" s="84"/>
      <c r="O1436" s="85"/>
      <c r="P1436" s="86"/>
      <c r="Q1436" s="87"/>
      <c r="R1436" s="86"/>
      <c r="S1436" s="86"/>
      <c r="T1436" s="88"/>
      <c r="U1436" s="84"/>
      <c r="V1436" s="84"/>
      <c r="W1436" s="84"/>
      <c r="X1436" s="84"/>
    </row>
    <row r="1437" spans="12:24" x14ac:dyDescent="0.25">
      <c r="L1437" s="84"/>
      <c r="M1437" s="83"/>
      <c r="N1437" s="84"/>
      <c r="O1437" s="85"/>
      <c r="P1437" s="86"/>
      <c r="Q1437" s="87"/>
      <c r="R1437" s="86"/>
      <c r="S1437" s="86"/>
      <c r="T1437" s="88"/>
      <c r="U1437" s="84"/>
      <c r="V1437" s="84"/>
      <c r="W1437" s="84"/>
      <c r="X1437" s="84"/>
    </row>
    <row r="1438" spans="12:24" x14ac:dyDescent="0.25">
      <c r="L1438" s="84"/>
      <c r="M1438" s="83"/>
      <c r="N1438" s="84"/>
      <c r="O1438" s="85"/>
      <c r="P1438" s="86"/>
      <c r="Q1438" s="87"/>
      <c r="R1438" s="86"/>
      <c r="S1438" s="86"/>
      <c r="T1438" s="88"/>
      <c r="U1438" s="84"/>
      <c r="V1438" s="84"/>
      <c r="W1438" s="84"/>
      <c r="X1438" s="84"/>
    </row>
    <row r="1439" spans="12:24" x14ac:dyDescent="0.25">
      <c r="L1439" s="84"/>
      <c r="M1439" s="83"/>
      <c r="N1439" s="84"/>
      <c r="O1439" s="85"/>
      <c r="P1439" s="86"/>
      <c r="Q1439" s="87"/>
      <c r="R1439" s="86"/>
      <c r="S1439" s="86"/>
      <c r="T1439" s="88"/>
      <c r="U1439" s="84"/>
      <c r="V1439" s="84"/>
      <c r="W1439" s="84"/>
      <c r="X1439" s="84"/>
    </row>
    <row r="1440" spans="12:24" x14ac:dyDescent="0.25">
      <c r="L1440" s="84"/>
      <c r="M1440" s="83"/>
      <c r="N1440" s="84"/>
      <c r="O1440" s="85"/>
      <c r="P1440" s="86"/>
      <c r="Q1440" s="87"/>
      <c r="R1440" s="86"/>
      <c r="S1440" s="86"/>
      <c r="T1440" s="88"/>
      <c r="U1440" s="84"/>
      <c r="V1440" s="84"/>
      <c r="W1440" s="84"/>
      <c r="X1440" s="84"/>
    </row>
    <row r="1441" spans="12:24" x14ac:dyDescent="0.25">
      <c r="L1441" s="84"/>
      <c r="M1441" s="83"/>
      <c r="N1441" s="84"/>
      <c r="O1441" s="85"/>
      <c r="P1441" s="86"/>
      <c r="Q1441" s="87"/>
      <c r="R1441" s="86"/>
      <c r="S1441" s="86"/>
      <c r="T1441" s="88"/>
      <c r="U1441" s="84"/>
      <c r="V1441" s="84"/>
      <c r="W1441" s="84"/>
      <c r="X1441" s="84"/>
    </row>
    <row r="1442" spans="12:24" x14ac:dyDescent="0.25">
      <c r="L1442" s="84"/>
      <c r="M1442" s="83"/>
      <c r="N1442" s="84"/>
      <c r="O1442" s="85"/>
      <c r="P1442" s="86"/>
      <c r="Q1442" s="87"/>
      <c r="R1442" s="86"/>
      <c r="S1442" s="86"/>
      <c r="T1442" s="88"/>
      <c r="U1442" s="84"/>
      <c r="V1442" s="84"/>
      <c r="W1442" s="84"/>
      <c r="X1442" s="84"/>
    </row>
    <row r="1443" spans="12:24" x14ac:dyDescent="0.25">
      <c r="L1443" s="84"/>
      <c r="M1443" s="83"/>
      <c r="N1443" s="84"/>
      <c r="O1443" s="85"/>
      <c r="P1443" s="86"/>
      <c r="Q1443" s="87"/>
      <c r="R1443" s="86"/>
      <c r="S1443" s="86"/>
      <c r="T1443" s="88"/>
      <c r="U1443" s="84"/>
      <c r="V1443" s="84"/>
      <c r="W1443" s="84"/>
      <c r="X1443" s="84"/>
    </row>
    <row r="1444" spans="12:24" x14ac:dyDescent="0.25">
      <c r="L1444" s="84"/>
      <c r="M1444" s="83"/>
      <c r="N1444" s="84"/>
      <c r="O1444" s="85"/>
      <c r="P1444" s="86"/>
      <c r="Q1444" s="87"/>
      <c r="R1444" s="86"/>
      <c r="S1444" s="86"/>
      <c r="T1444" s="88"/>
      <c r="U1444" s="84"/>
      <c r="V1444" s="84"/>
      <c r="W1444" s="84"/>
      <c r="X1444" s="84"/>
    </row>
    <row r="1445" spans="12:24" x14ac:dyDescent="0.25">
      <c r="L1445" s="84"/>
      <c r="M1445" s="83"/>
      <c r="N1445" s="84"/>
      <c r="O1445" s="85"/>
      <c r="P1445" s="86"/>
      <c r="Q1445" s="87"/>
      <c r="R1445" s="86"/>
      <c r="S1445" s="86"/>
      <c r="T1445" s="88"/>
      <c r="U1445" s="84"/>
      <c r="V1445" s="84"/>
      <c r="W1445" s="84"/>
      <c r="X1445" s="84"/>
    </row>
    <row r="1446" spans="12:24" x14ac:dyDescent="0.25">
      <c r="L1446" s="84"/>
      <c r="M1446" s="83"/>
      <c r="N1446" s="84"/>
      <c r="O1446" s="85"/>
      <c r="P1446" s="86"/>
      <c r="Q1446" s="87"/>
      <c r="R1446" s="86"/>
      <c r="S1446" s="86"/>
      <c r="T1446" s="88"/>
      <c r="U1446" s="84"/>
      <c r="V1446" s="84"/>
      <c r="W1446" s="84"/>
      <c r="X1446" s="84"/>
    </row>
    <row r="1447" spans="12:24" x14ac:dyDescent="0.25">
      <c r="L1447" s="84"/>
      <c r="M1447" s="83"/>
      <c r="N1447" s="84"/>
      <c r="O1447" s="85"/>
      <c r="P1447" s="86"/>
      <c r="Q1447" s="87"/>
      <c r="R1447" s="86"/>
      <c r="S1447" s="86"/>
      <c r="T1447" s="88"/>
      <c r="U1447" s="84"/>
      <c r="V1447" s="84"/>
      <c r="W1447" s="84"/>
      <c r="X1447" s="84"/>
    </row>
    <row r="1448" spans="12:24" x14ac:dyDescent="0.25">
      <c r="L1448" s="84"/>
      <c r="M1448" s="83"/>
      <c r="N1448" s="84"/>
      <c r="O1448" s="85"/>
      <c r="P1448" s="86"/>
      <c r="Q1448" s="87"/>
      <c r="R1448" s="86"/>
      <c r="S1448" s="86"/>
      <c r="T1448" s="88"/>
      <c r="U1448" s="84"/>
      <c r="V1448" s="84"/>
      <c r="W1448" s="84"/>
      <c r="X1448" s="84"/>
    </row>
    <row r="1449" spans="12:24" x14ac:dyDescent="0.25">
      <c r="L1449" s="84"/>
      <c r="M1449" s="83"/>
      <c r="N1449" s="84"/>
      <c r="O1449" s="85"/>
      <c r="P1449" s="86"/>
      <c r="Q1449" s="87"/>
      <c r="R1449" s="86"/>
      <c r="S1449" s="86"/>
      <c r="T1449" s="88"/>
      <c r="U1449" s="84"/>
      <c r="V1449" s="84"/>
      <c r="W1449" s="84"/>
      <c r="X1449" s="84"/>
    </row>
    <row r="1450" spans="12:24" x14ac:dyDescent="0.25">
      <c r="L1450" s="84"/>
      <c r="M1450" s="83"/>
      <c r="N1450" s="84"/>
      <c r="O1450" s="85"/>
      <c r="P1450" s="86"/>
      <c r="Q1450" s="87"/>
      <c r="R1450" s="86"/>
      <c r="S1450" s="86"/>
      <c r="T1450" s="88"/>
      <c r="U1450" s="84"/>
      <c r="V1450" s="84"/>
      <c r="W1450" s="84"/>
      <c r="X1450" s="84"/>
    </row>
    <row r="1451" spans="12:24" x14ac:dyDescent="0.25">
      <c r="L1451" s="84"/>
      <c r="M1451" s="83"/>
      <c r="N1451" s="84"/>
      <c r="O1451" s="85"/>
      <c r="P1451" s="86"/>
      <c r="Q1451" s="87"/>
      <c r="R1451" s="86"/>
      <c r="S1451" s="86"/>
      <c r="T1451" s="88"/>
      <c r="U1451" s="84"/>
      <c r="V1451" s="84"/>
      <c r="W1451" s="84"/>
      <c r="X1451" s="84"/>
    </row>
    <row r="1452" spans="12:24" x14ac:dyDescent="0.25">
      <c r="L1452" s="84"/>
      <c r="M1452" s="83"/>
      <c r="N1452" s="84"/>
      <c r="O1452" s="85"/>
      <c r="P1452" s="86"/>
      <c r="Q1452" s="87"/>
      <c r="R1452" s="86"/>
      <c r="S1452" s="86"/>
      <c r="T1452" s="88"/>
      <c r="U1452" s="84"/>
      <c r="V1452" s="84"/>
      <c r="W1452" s="84"/>
      <c r="X1452" s="84"/>
    </row>
    <row r="1453" spans="12:24" x14ac:dyDescent="0.25">
      <c r="L1453" s="84"/>
      <c r="M1453" s="83"/>
      <c r="N1453" s="84"/>
      <c r="O1453" s="85"/>
      <c r="P1453" s="86"/>
      <c r="Q1453" s="87"/>
      <c r="R1453" s="86"/>
      <c r="S1453" s="86"/>
      <c r="T1453" s="88"/>
      <c r="U1453" s="84"/>
      <c r="V1453" s="84"/>
      <c r="W1453" s="84"/>
      <c r="X1453" s="84"/>
    </row>
    <row r="1454" spans="12:24" x14ac:dyDescent="0.25">
      <c r="L1454" s="84"/>
      <c r="M1454" s="83"/>
      <c r="N1454" s="84"/>
      <c r="O1454" s="85"/>
      <c r="P1454" s="86"/>
      <c r="Q1454" s="87"/>
      <c r="R1454" s="86"/>
      <c r="S1454" s="86"/>
      <c r="T1454" s="88"/>
      <c r="U1454" s="84"/>
      <c r="V1454" s="84"/>
      <c r="W1454" s="84"/>
      <c r="X1454" s="84"/>
    </row>
    <row r="1455" spans="12:24" x14ac:dyDescent="0.25">
      <c r="L1455" s="84"/>
      <c r="M1455" s="83"/>
      <c r="N1455" s="84"/>
      <c r="O1455" s="85"/>
      <c r="P1455" s="86"/>
      <c r="Q1455" s="87"/>
      <c r="R1455" s="86"/>
      <c r="S1455" s="86"/>
      <c r="T1455" s="88"/>
      <c r="U1455" s="84"/>
      <c r="V1455" s="84"/>
      <c r="W1455" s="84"/>
      <c r="X1455" s="84"/>
    </row>
    <row r="1456" spans="12:24" x14ac:dyDescent="0.25">
      <c r="L1456" s="84"/>
      <c r="M1456" s="83"/>
      <c r="N1456" s="84"/>
      <c r="O1456" s="85"/>
      <c r="P1456" s="86"/>
      <c r="Q1456" s="87"/>
      <c r="R1456" s="86"/>
      <c r="S1456" s="86"/>
      <c r="T1456" s="88"/>
      <c r="U1456" s="84"/>
      <c r="V1456" s="84"/>
      <c r="W1456" s="84"/>
      <c r="X1456" s="84"/>
    </row>
    <row r="1457" spans="12:24" x14ac:dyDescent="0.25">
      <c r="L1457" s="84"/>
      <c r="M1457" s="83"/>
      <c r="N1457" s="84"/>
      <c r="O1457" s="85"/>
      <c r="P1457" s="86"/>
      <c r="Q1457" s="87"/>
      <c r="R1457" s="86"/>
      <c r="S1457" s="86"/>
      <c r="T1457" s="88"/>
      <c r="U1457" s="84"/>
      <c r="V1457" s="84"/>
      <c r="W1457" s="84"/>
      <c r="X1457" s="84"/>
    </row>
    <row r="1458" spans="12:24" x14ac:dyDescent="0.25">
      <c r="L1458" s="84"/>
      <c r="M1458" s="83"/>
      <c r="N1458" s="84"/>
      <c r="O1458" s="85"/>
      <c r="P1458" s="86"/>
      <c r="Q1458" s="87"/>
      <c r="R1458" s="86"/>
      <c r="S1458" s="86"/>
      <c r="T1458" s="88"/>
      <c r="U1458" s="84"/>
      <c r="V1458" s="84"/>
      <c r="W1458" s="84"/>
      <c r="X1458" s="84"/>
    </row>
    <row r="1459" spans="12:24" x14ac:dyDescent="0.25">
      <c r="L1459" s="84"/>
      <c r="M1459" s="83"/>
      <c r="N1459" s="84"/>
      <c r="O1459" s="85"/>
      <c r="P1459" s="86"/>
      <c r="Q1459" s="87"/>
      <c r="R1459" s="86"/>
      <c r="S1459" s="86"/>
      <c r="T1459" s="88"/>
      <c r="U1459" s="84"/>
      <c r="V1459" s="84"/>
      <c r="W1459" s="84"/>
      <c r="X1459" s="84"/>
    </row>
    <row r="1460" spans="12:24" x14ac:dyDescent="0.25">
      <c r="L1460" s="84"/>
      <c r="M1460" s="83"/>
      <c r="N1460" s="84"/>
      <c r="O1460" s="85"/>
      <c r="P1460" s="86"/>
      <c r="Q1460" s="87"/>
      <c r="R1460" s="86"/>
      <c r="S1460" s="86"/>
      <c r="T1460" s="88"/>
      <c r="U1460" s="84"/>
      <c r="V1460" s="84"/>
      <c r="W1460" s="84"/>
      <c r="X1460" s="84"/>
    </row>
    <row r="1461" spans="12:24" x14ac:dyDescent="0.25">
      <c r="L1461" s="84"/>
      <c r="M1461" s="83"/>
      <c r="N1461" s="84"/>
      <c r="O1461" s="85"/>
      <c r="P1461" s="86"/>
      <c r="Q1461" s="87"/>
      <c r="R1461" s="86"/>
      <c r="S1461" s="86"/>
      <c r="T1461" s="88"/>
      <c r="U1461" s="84"/>
      <c r="V1461" s="84"/>
      <c r="W1461" s="84"/>
      <c r="X1461" s="84"/>
    </row>
    <row r="1462" spans="12:24" x14ac:dyDescent="0.25">
      <c r="L1462" s="84"/>
      <c r="M1462" s="83"/>
      <c r="N1462" s="84"/>
      <c r="O1462" s="85"/>
      <c r="P1462" s="86"/>
      <c r="Q1462" s="87"/>
      <c r="R1462" s="86"/>
      <c r="S1462" s="86"/>
      <c r="T1462" s="88"/>
      <c r="U1462" s="84"/>
      <c r="V1462" s="84"/>
      <c r="W1462" s="84"/>
      <c r="X1462" s="84"/>
    </row>
    <row r="1463" spans="12:24" x14ac:dyDescent="0.25">
      <c r="L1463" s="84"/>
      <c r="M1463" s="83"/>
      <c r="N1463" s="84"/>
      <c r="O1463" s="85"/>
      <c r="P1463" s="86"/>
      <c r="Q1463" s="87"/>
      <c r="R1463" s="86"/>
      <c r="S1463" s="86"/>
      <c r="T1463" s="88"/>
      <c r="U1463" s="84"/>
      <c r="V1463" s="84"/>
      <c r="W1463" s="84"/>
      <c r="X1463" s="84"/>
    </row>
    <row r="1464" spans="12:24" x14ac:dyDescent="0.25">
      <c r="L1464" s="84"/>
      <c r="M1464" s="83"/>
      <c r="N1464" s="84"/>
      <c r="O1464" s="85"/>
      <c r="P1464" s="86"/>
      <c r="Q1464" s="87"/>
      <c r="R1464" s="86"/>
      <c r="S1464" s="86"/>
      <c r="T1464" s="88"/>
      <c r="U1464" s="84"/>
      <c r="V1464" s="84"/>
      <c r="W1464" s="84"/>
      <c r="X1464" s="84"/>
    </row>
    <row r="1465" spans="12:24" x14ac:dyDescent="0.25">
      <c r="L1465" s="84"/>
      <c r="M1465" s="83"/>
      <c r="N1465" s="84"/>
      <c r="O1465" s="85"/>
      <c r="P1465" s="86"/>
      <c r="Q1465" s="87"/>
      <c r="R1465" s="86"/>
      <c r="S1465" s="86"/>
      <c r="T1465" s="88"/>
      <c r="U1465" s="84"/>
      <c r="V1465" s="84"/>
      <c r="W1465" s="84"/>
      <c r="X1465" s="84"/>
    </row>
    <row r="1466" spans="12:24" x14ac:dyDescent="0.25">
      <c r="L1466" s="84"/>
      <c r="M1466" s="83"/>
      <c r="N1466" s="84"/>
      <c r="O1466" s="85"/>
      <c r="P1466" s="86"/>
      <c r="Q1466" s="87"/>
      <c r="R1466" s="86"/>
      <c r="S1466" s="86"/>
      <c r="T1466" s="88"/>
      <c r="U1466" s="84"/>
      <c r="V1466" s="84"/>
      <c r="W1466" s="84"/>
      <c r="X1466" s="84"/>
    </row>
    <row r="1467" spans="12:24" x14ac:dyDescent="0.25">
      <c r="L1467" s="84"/>
      <c r="M1467" s="83"/>
      <c r="N1467" s="84"/>
      <c r="O1467" s="85"/>
      <c r="P1467" s="86"/>
      <c r="Q1467" s="87"/>
      <c r="R1467" s="86"/>
      <c r="S1467" s="86"/>
      <c r="T1467" s="88"/>
      <c r="U1467" s="84"/>
      <c r="V1467" s="84"/>
      <c r="W1467" s="84"/>
      <c r="X1467" s="84"/>
    </row>
    <row r="1468" spans="12:24" x14ac:dyDescent="0.25">
      <c r="L1468" s="84"/>
      <c r="M1468" s="83"/>
      <c r="N1468" s="84"/>
      <c r="O1468" s="85"/>
      <c r="P1468" s="86"/>
      <c r="Q1468" s="87"/>
      <c r="R1468" s="86"/>
      <c r="S1468" s="86"/>
      <c r="T1468" s="88"/>
      <c r="U1468" s="84"/>
      <c r="V1468" s="84"/>
      <c r="W1468" s="84"/>
      <c r="X1468" s="84"/>
    </row>
    <row r="1469" spans="12:24" x14ac:dyDescent="0.25">
      <c r="L1469" s="84"/>
      <c r="M1469" s="83"/>
      <c r="N1469" s="84"/>
      <c r="O1469" s="85"/>
      <c r="P1469" s="86"/>
      <c r="Q1469" s="87"/>
      <c r="R1469" s="86"/>
      <c r="S1469" s="86"/>
      <c r="T1469" s="88"/>
      <c r="U1469" s="84"/>
      <c r="V1469" s="84"/>
      <c r="W1469" s="84"/>
      <c r="X1469" s="84"/>
    </row>
    <row r="1470" spans="12:24" x14ac:dyDescent="0.25">
      <c r="L1470" s="84"/>
      <c r="M1470" s="83"/>
      <c r="N1470" s="84"/>
      <c r="O1470" s="85"/>
      <c r="P1470" s="86"/>
      <c r="Q1470" s="87"/>
      <c r="R1470" s="86"/>
      <c r="S1470" s="86"/>
      <c r="T1470" s="88"/>
      <c r="U1470" s="84"/>
      <c r="V1470" s="84"/>
      <c r="W1470" s="84"/>
      <c r="X1470" s="84"/>
    </row>
    <row r="1471" spans="12:24" x14ac:dyDescent="0.25">
      <c r="L1471" s="84"/>
      <c r="M1471" s="83"/>
      <c r="N1471" s="84"/>
      <c r="O1471" s="85"/>
      <c r="P1471" s="86"/>
      <c r="Q1471" s="87"/>
      <c r="R1471" s="86"/>
      <c r="S1471" s="86"/>
      <c r="T1471" s="88"/>
      <c r="U1471" s="84"/>
      <c r="V1471" s="84"/>
      <c r="W1471" s="84"/>
      <c r="X1471" s="84"/>
    </row>
    <row r="1472" spans="12:24" x14ac:dyDescent="0.25">
      <c r="L1472" s="84"/>
      <c r="M1472" s="83"/>
      <c r="N1472" s="84"/>
      <c r="O1472" s="85"/>
      <c r="P1472" s="86"/>
      <c r="Q1472" s="87"/>
      <c r="R1472" s="86"/>
      <c r="S1472" s="86"/>
      <c r="T1472" s="88"/>
      <c r="U1472" s="84"/>
      <c r="V1472" s="84"/>
      <c r="W1472" s="84"/>
      <c r="X1472" s="84"/>
    </row>
    <row r="1473" spans="12:24" x14ac:dyDescent="0.25">
      <c r="L1473" s="84"/>
      <c r="M1473" s="83"/>
      <c r="N1473" s="84"/>
      <c r="O1473" s="85"/>
      <c r="P1473" s="86"/>
      <c r="Q1473" s="87"/>
      <c r="R1473" s="86"/>
      <c r="S1473" s="86"/>
      <c r="T1473" s="88"/>
      <c r="U1473" s="84"/>
      <c r="V1473" s="84"/>
      <c r="W1473" s="84"/>
      <c r="X1473" s="84"/>
    </row>
    <row r="1474" spans="12:24" x14ac:dyDescent="0.25">
      <c r="L1474" s="84"/>
      <c r="M1474" s="83"/>
      <c r="N1474" s="84"/>
      <c r="O1474" s="85"/>
      <c r="P1474" s="86"/>
      <c r="Q1474" s="87"/>
      <c r="R1474" s="86"/>
      <c r="S1474" s="86"/>
      <c r="T1474" s="88"/>
      <c r="U1474" s="84"/>
      <c r="V1474" s="84"/>
      <c r="W1474" s="84"/>
      <c r="X1474" s="84"/>
    </row>
    <row r="1475" spans="12:24" x14ac:dyDescent="0.25">
      <c r="L1475" s="84"/>
      <c r="M1475" s="83"/>
      <c r="N1475" s="84"/>
      <c r="O1475" s="85"/>
      <c r="P1475" s="86"/>
      <c r="Q1475" s="87"/>
      <c r="R1475" s="86"/>
      <c r="S1475" s="86"/>
      <c r="T1475" s="88"/>
      <c r="U1475" s="84"/>
      <c r="V1475" s="84"/>
      <c r="W1475" s="84"/>
      <c r="X1475" s="84"/>
    </row>
    <row r="1476" spans="12:24" x14ac:dyDescent="0.25">
      <c r="L1476" s="84"/>
      <c r="M1476" s="83"/>
      <c r="N1476" s="84"/>
      <c r="O1476" s="85"/>
      <c r="P1476" s="86"/>
      <c r="Q1476" s="87"/>
      <c r="R1476" s="86"/>
      <c r="S1476" s="86"/>
      <c r="T1476" s="88"/>
      <c r="U1476" s="84"/>
      <c r="V1476" s="84"/>
      <c r="W1476" s="84"/>
      <c r="X1476" s="84"/>
    </row>
    <row r="1477" spans="12:24" x14ac:dyDescent="0.25">
      <c r="L1477" s="84"/>
      <c r="M1477" s="83"/>
      <c r="N1477" s="84"/>
      <c r="O1477" s="85"/>
      <c r="P1477" s="86"/>
      <c r="Q1477" s="87"/>
      <c r="R1477" s="86"/>
      <c r="S1477" s="86"/>
      <c r="T1477" s="88"/>
      <c r="U1477" s="84"/>
      <c r="V1477" s="84"/>
      <c r="W1477" s="84"/>
      <c r="X1477" s="84"/>
    </row>
    <row r="1478" spans="12:24" x14ac:dyDescent="0.25">
      <c r="L1478" s="84"/>
      <c r="M1478" s="83"/>
      <c r="N1478" s="84"/>
      <c r="O1478" s="85"/>
      <c r="P1478" s="86"/>
      <c r="Q1478" s="87"/>
      <c r="R1478" s="86"/>
      <c r="S1478" s="86"/>
      <c r="T1478" s="88"/>
      <c r="U1478" s="84"/>
      <c r="V1478" s="84"/>
      <c r="W1478" s="84"/>
      <c r="X1478" s="84"/>
    </row>
    <row r="1479" spans="12:24" x14ac:dyDescent="0.25">
      <c r="L1479" s="84"/>
      <c r="M1479" s="83"/>
      <c r="N1479" s="84"/>
      <c r="O1479" s="85"/>
      <c r="P1479" s="86"/>
      <c r="Q1479" s="87"/>
      <c r="R1479" s="86"/>
      <c r="S1479" s="86"/>
      <c r="T1479" s="88"/>
      <c r="U1479" s="84"/>
      <c r="V1479" s="84"/>
      <c r="W1479" s="84"/>
      <c r="X1479" s="84"/>
    </row>
    <row r="1480" spans="12:24" x14ac:dyDescent="0.25">
      <c r="L1480" s="84"/>
      <c r="M1480" s="83"/>
      <c r="N1480" s="84"/>
      <c r="O1480" s="85"/>
      <c r="P1480" s="86"/>
      <c r="Q1480" s="87"/>
      <c r="R1480" s="86"/>
      <c r="S1480" s="86"/>
      <c r="T1480" s="88"/>
      <c r="U1480" s="84"/>
      <c r="V1480" s="84"/>
      <c r="W1480" s="84"/>
      <c r="X1480" s="84"/>
    </row>
    <row r="1481" spans="12:24" x14ac:dyDescent="0.25">
      <c r="L1481" s="84"/>
      <c r="M1481" s="83"/>
      <c r="N1481" s="84"/>
      <c r="O1481" s="85"/>
      <c r="P1481" s="86"/>
      <c r="Q1481" s="87"/>
      <c r="R1481" s="86"/>
      <c r="S1481" s="86"/>
      <c r="T1481" s="88"/>
      <c r="U1481" s="84"/>
      <c r="V1481" s="84"/>
      <c r="W1481" s="84"/>
      <c r="X1481" s="84"/>
    </row>
    <row r="1482" spans="12:24" x14ac:dyDescent="0.25">
      <c r="L1482" s="84"/>
      <c r="M1482" s="83"/>
      <c r="N1482" s="84"/>
      <c r="O1482" s="85"/>
      <c r="P1482" s="86"/>
      <c r="Q1482" s="87"/>
      <c r="R1482" s="86"/>
      <c r="S1482" s="86"/>
      <c r="T1482" s="88"/>
      <c r="U1482" s="84"/>
      <c r="V1482" s="84"/>
      <c r="W1482" s="84"/>
      <c r="X1482" s="84"/>
    </row>
    <row r="1483" spans="12:24" x14ac:dyDescent="0.25">
      <c r="L1483" s="84"/>
      <c r="M1483" s="83"/>
      <c r="N1483" s="84"/>
      <c r="O1483" s="85"/>
      <c r="P1483" s="86"/>
      <c r="Q1483" s="87"/>
      <c r="R1483" s="86"/>
      <c r="S1483" s="86"/>
      <c r="T1483" s="88"/>
      <c r="U1483" s="84"/>
      <c r="V1483" s="84"/>
      <c r="W1483" s="84"/>
      <c r="X1483" s="84"/>
    </row>
    <row r="1484" spans="12:24" x14ac:dyDescent="0.25">
      <c r="L1484" s="84"/>
      <c r="M1484" s="83"/>
      <c r="N1484" s="84"/>
      <c r="O1484" s="85"/>
      <c r="P1484" s="86"/>
      <c r="Q1484" s="87"/>
      <c r="R1484" s="86"/>
      <c r="S1484" s="86"/>
      <c r="T1484" s="88"/>
      <c r="U1484" s="84"/>
      <c r="V1484" s="84"/>
      <c r="W1484" s="84"/>
      <c r="X1484" s="84"/>
    </row>
    <row r="1485" spans="12:24" x14ac:dyDescent="0.25">
      <c r="L1485" s="84"/>
      <c r="M1485" s="83"/>
      <c r="N1485" s="84"/>
      <c r="O1485" s="85"/>
      <c r="P1485" s="86"/>
      <c r="Q1485" s="87"/>
      <c r="R1485" s="86"/>
      <c r="S1485" s="86"/>
      <c r="T1485" s="88"/>
      <c r="U1485" s="84"/>
      <c r="V1485" s="84"/>
      <c r="W1485" s="84"/>
      <c r="X1485" s="84"/>
    </row>
    <row r="1486" spans="12:24" x14ac:dyDescent="0.25">
      <c r="L1486" s="84"/>
      <c r="M1486" s="83"/>
      <c r="N1486" s="84"/>
      <c r="O1486" s="85"/>
      <c r="P1486" s="86"/>
      <c r="Q1486" s="87"/>
      <c r="R1486" s="86"/>
      <c r="S1486" s="86"/>
      <c r="T1486" s="88"/>
      <c r="U1486" s="84"/>
      <c r="V1486" s="84"/>
      <c r="W1486" s="84"/>
      <c r="X1486" s="84"/>
    </row>
    <row r="1487" spans="12:24" x14ac:dyDescent="0.25">
      <c r="L1487" s="84"/>
      <c r="M1487" s="83"/>
      <c r="N1487" s="84"/>
      <c r="O1487" s="85"/>
      <c r="P1487" s="86"/>
      <c r="Q1487" s="87"/>
      <c r="R1487" s="86"/>
      <c r="S1487" s="86"/>
      <c r="T1487" s="88"/>
      <c r="U1487" s="84"/>
      <c r="V1487" s="84"/>
      <c r="W1487" s="84"/>
      <c r="X1487" s="84"/>
    </row>
    <row r="1488" spans="12:24" x14ac:dyDescent="0.25">
      <c r="L1488" s="84"/>
      <c r="M1488" s="83"/>
      <c r="N1488" s="84"/>
      <c r="O1488" s="85"/>
      <c r="P1488" s="86"/>
      <c r="Q1488" s="87"/>
      <c r="R1488" s="86"/>
      <c r="S1488" s="86"/>
      <c r="T1488" s="88"/>
      <c r="U1488" s="84"/>
      <c r="V1488" s="84"/>
      <c r="W1488" s="84"/>
      <c r="X1488" s="84"/>
    </row>
    <row r="1489" spans="12:24" x14ac:dyDescent="0.25">
      <c r="L1489" s="84"/>
      <c r="M1489" s="83"/>
      <c r="N1489" s="84"/>
      <c r="O1489" s="85"/>
      <c r="P1489" s="86"/>
      <c r="Q1489" s="87"/>
      <c r="R1489" s="86"/>
      <c r="S1489" s="86"/>
      <c r="T1489" s="88"/>
      <c r="U1489" s="84"/>
      <c r="V1489" s="84"/>
      <c r="W1489" s="84"/>
      <c r="X1489" s="84"/>
    </row>
    <row r="1490" spans="12:24" x14ac:dyDescent="0.25">
      <c r="L1490" s="84"/>
      <c r="M1490" s="83"/>
      <c r="N1490" s="84"/>
      <c r="O1490" s="85"/>
      <c r="P1490" s="86"/>
      <c r="Q1490" s="87"/>
      <c r="R1490" s="86"/>
      <c r="S1490" s="86"/>
      <c r="T1490" s="88"/>
      <c r="U1490" s="84"/>
      <c r="V1490" s="84"/>
      <c r="W1490" s="84"/>
      <c r="X1490" s="84"/>
    </row>
    <row r="1491" spans="12:24" x14ac:dyDescent="0.25">
      <c r="L1491" s="84"/>
      <c r="M1491" s="83"/>
      <c r="N1491" s="84"/>
      <c r="O1491" s="85"/>
      <c r="P1491" s="86"/>
      <c r="Q1491" s="87"/>
      <c r="R1491" s="86"/>
      <c r="S1491" s="86"/>
      <c r="T1491" s="88"/>
      <c r="U1491" s="84"/>
      <c r="V1491" s="84"/>
      <c r="W1491" s="84"/>
      <c r="X1491" s="84"/>
    </row>
    <row r="1492" spans="12:24" x14ac:dyDescent="0.25">
      <c r="L1492" s="84"/>
      <c r="M1492" s="83"/>
      <c r="N1492" s="84"/>
      <c r="O1492" s="85"/>
      <c r="P1492" s="86"/>
      <c r="Q1492" s="87"/>
      <c r="R1492" s="86"/>
      <c r="S1492" s="86"/>
      <c r="T1492" s="88"/>
      <c r="U1492" s="84"/>
      <c r="V1492" s="84"/>
      <c r="W1492" s="84"/>
      <c r="X1492" s="84"/>
    </row>
    <row r="1493" spans="12:24" x14ac:dyDescent="0.25">
      <c r="L1493" s="84"/>
      <c r="M1493" s="83"/>
      <c r="N1493" s="84"/>
      <c r="O1493" s="85"/>
      <c r="P1493" s="86"/>
      <c r="Q1493" s="87"/>
      <c r="R1493" s="86"/>
      <c r="S1493" s="86"/>
      <c r="T1493" s="88"/>
      <c r="U1493" s="84"/>
      <c r="V1493" s="84"/>
      <c r="W1493" s="84"/>
      <c r="X1493" s="84"/>
    </row>
    <row r="1494" spans="12:24" x14ac:dyDescent="0.25">
      <c r="L1494" s="84"/>
      <c r="M1494" s="83"/>
      <c r="N1494" s="84"/>
      <c r="O1494" s="85"/>
      <c r="P1494" s="86"/>
      <c r="Q1494" s="87"/>
      <c r="R1494" s="86"/>
      <c r="S1494" s="86"/>
      <c r="T1494" s="88"/>
      <c r="U1494" s="84"/>
      <c r="V1494" s="84"/>
      <c r="W1494" s="84"/>
      <c r="X1494" s="84"/>
    </row>
    <row r="1495" spans="12:24" x14ac:dyDescent="0.25">
      <c r="L1495" s="84"/>
      <c r="M1495" s="83"/>
      <c r="N1495" s="84"/>
      <c r="O1495" s="85"/>
      <c r="P1495" s="86"/>
      <c r="Q1495" s="87"/>
      <c r="R1495" s="86"/>
      <c r="S1495" s="86"/>
      <c r="T1495" s="88"/>
      <c r="U1495" s="84"/>
      <c r="V1495" s="84"/>
      <c r="W1495" s="84"/>
      <c r="X1495" s="84"/>
    </row>
    <row r="1496" spans="12:24" x14ac:dyDescent="0.25">
      <c r="L1496" s="84"/>
      <c r="M1496" s="83"/>
      <c r="N1496" s="84"/>
      <c r="O1496" s="85"/>
      <c r="P1496" s="86"/>
      <c r="Q1496" s="87"/>
      <c r="R1496" s="86"/>
      <c r="S1496" s="86"/>
      <c r="T1496" s="88"/>
      <c r="U1496" s="84"/>
      <c r="V1496" s="84"/>
      <c r="W1496" s="84"/>
      <c r="X1496" s="84"/>
    </row>
    <row r="1497" spans="12:24" x14ac:dyDescent="0.25">
      <c r="L1497" s="84"/>
      <c r="M1497" s="83"/>
      <c r="N1497" s="84"/>
      <c r="O1497" s="85"/>
      <c r="P1497" s="86"/>
      <c r="Q1497" s="87"/>
      <c r="R1497" s="86"/>
      <c r="S1497" s="86"/>
      <c r="T1497" s="88"/>
      <c r="U1497" s="84"/>
      <c r="V1497" s="84"/>
      <c r="W1497" s="84"/>
      <c r="X1497" s="84"/>
    </row>
    <row r="1498" spans="12:24" x14ac:dyDescent="0.25">
      <c r="L1498" s="84"/>
      <c r="M1498" s="83"/>
      <c r="N1498" s="84"/>
      <c r="O1498" s="85"/>
      <c r="P1498" s="86"/>
      <c r="Q1498" s="87"/>
      <c r="R1498" s="86"/>
      <c r="S1498" s="86"/>
      <c r="T1498" s="88"/>
      <c r="U1498" s="84"/>
      <c r="V1498" s="84"/>
      <c r="W1498" s="84"/>
      <c r="X1498" s="84"/>
    </row>
    <row r="1499" spans="12:24" x14ac:dyDescent="0.25">
      <c r="L1499" s="84"/>
      <c r="M1499" s="83"/>
      <c r="N1499" s="84"/>
      <c r="O1499" s="85"/>
      <c r="P1499" s="86"/>
      <c r="Q1499" s="87"/>
      <c r="R1499" s="86"/>
      <c r="S1499" s="86"/>
      <c r="T1499" s="88"/>
      <c r="U1499" s="84"/>
      <c r="V1499" s="84"/>
      <c r="W1499" s="84"/>
      <c r="X1499" s="84"/>
    </row>
    <row r="1500" spans="12:24" x14ac:dyDescent="0.25">
      <c r="L1500" s="84"/>
      <c r="M1500" s="83"/>
      <c r="N1500" s="84"/>
      <c r="O1500" s="85"/>
      <c r="P1500" s="86"/>
      <c r="Q1500" s="87"/>
      <c r="R1500" s="86"/>
      <c r="S1500" s="86"/>
      <c r="T1500" s="88"/>
      <c r="U1500" s="84"/>
      <c r="V1500" s="84"/>
      <c r="W1500" s="84"/>
      <c r="X1500" s="84"/>
    </row>
    <row r="1501" spans="12:24" x14ac:dyDescent="0.25">
      <c r="L1501" s="84"/>
      <c r="M1501" s="83"/>
      <c r="N1501" s="84"/>
      <c r="O1501" s="85"/>
      <c r="P1501" s="86"/>
      <c r="Q1501" s="87"/>
      <c r="R1501" s="86"/>
      <c r="S1501" s="86"/>
      <c r="T1501" s="88"/>
      <c r="U1501" s="84"/>
      <c r="V1501" s="84"/>
      <c r="W1501" s="84"/>
      <c r="X1501" s="84"/>
    </row>
    <row r="1502" spans="12:24" x14ac:dyDescent="0.25">
      <c r="L1502" s="84"/>
      <c r="M1502" s="83"/>
      <c r="N1502" s="84"/>
      <c r="O1502" s="85"/>
      <c r="P1502" s="86"/>
      <c r="Q1502" s="87"/>
      <c r="R1502" s="86"/>
      <c r="S1502" s="86"/>
      <c r="T1502" s="88"/>
      <c r="U1502" s="84"/>
      <c r="V1502" s="84"/>
      <c r="W1502" s="84"/>
      <c r="X1502" s="84"/>
    </row>
    <row r="1503" spans="12:24" x14ac:dyDescent="0.25">
      <c r="L1503" s="84"/>
      <c r="M1503" s="83"/>
      <c r="N1503" s="84"/>
      <c r="O1503" s="85"/>
      <c r="P1503" s="86"/>
      <c r="Q1503" s="87"/>
      <c r="R1503" s="86"/>
      <c r="S1503" s="86"/>
      <c r="T1503" s="88"/>
      <c r="U1503" s="84"/>
      <c r="V1503" s="84"/>
      <c r="W1503" s="84"/>
      <c r="X1503" s="84"/>
    </row>
    <row r="1504" spans="12:24" x14ac:dyDescent="0.25">
      <c r="L1504" s="84"/>
      <c r="M1504" s="83"/>
      <c r="N1504" s="84"/>
      <c r="O1504" s="85"/>
      <c r="P1504" s="86"/>
      <c r="Q1504" s="87"/>
      <c r="R1504" s="86"/>
      <c r="S1504" s="86"/>
      <c r="T1504" s="88"/>
      <c r="U1504" s="84"/>
      <c r="V1504" s="84"/>
      <c r="W1504" s="84"/>
      <c r="X1504" s="84"/>
    </row>
    <row r="1505" spans="12:24" x14ac:dyDescent="0.25">
      <c r="L1505" s="84"/>
      <c r="M1505" s="83"/>
      <c r="N1505" s="84"/>
      <c r="O1505" s="85"/>
      <c r="P1505" s="86"/>
      <c r="Q1505" s="87"/>
      <c r="R1505" s="86"/>
      <c r="S1505" s="86"/>
      <c r="T1505" s="88"/>
      <c r="U1505" s="84"/>
      <c r="V1505" s="84"/>
      <c r="W1505" s="84"/>
      <c r="X1505" s="84"/>
    </row>
    <row r="1506" spans="12:24" x14ac:dyDescent="0.25">
      <c r="L1506" s="84"/>
      <c r="M1506" s="83"/>
      <c r="N1506" s="84"/>
      <c r="O1506" s="85"/>
      <c r="P1506" s="86"/>
      <c r="Q1506" s="87"/>
      <c r="R1506" s="86"/>
      <c r="S1506" s="86"/>
      <c r="T1506" s="88"/>
      <c r="U1506" s="84"/>
      <c r="V1506" s="84"/>
      <c r="W1506" s="84"/>
      <c r="X1506" s="84"/>
    </row>
    <row r="1507" spans="12:24" x14ac:dyDescent="0.25">
      <c r="L1507" s="84"/>
      <c r="M1507" s="83"/>
      <c r="N1507" s="84"/>
      <c r="O1507" s="85"/>
      <c r="P1507" s="86"/>
      <c r="Q1507" s="87"/>
      <c r="R1507" s="86"/>
      <c r="S1507" s="86"/>
      <c r="T1507" s="88"/>
      <c r="U1507" s="84"/>
      <c r="V1507" s="84"/>
      <c r="W1507" s="84"/>
      <c r="X1507" s="84"/>
    </row>
    <row r="1508" spans="12:24" x14ac:dyDescent="0.25">
      <c r="L1508" s="84"/>
      <c r="M1508" s="83"/>
      <c r="N1508" s="84"/>
      <c r="O1508" s="85"/>
      <c r="P1508" s="86"/>
      <c r="Q1508" s="87"/>
      <c r="R1508" s="86"/>
      <c r="S1508" s="86"/>
      <c r="T1508" s="88"/>
      <c r="U1508" s="84"/>
      <c r="V1508" s="84"/>
      <c r="W1508" s="84"/>
      <c r="X1508" s="84"/>
    </row>
    <row r="1509" spans="12:24" x14ac:dyDescent="0.25">
      <c r="L1509" s="84"/>
      <c r="M1509" s="83"/>
      <c r="N1509" s="84"/>
      <c r="O1509" s="85"/>
      <c r="P1509" s="86"/>
      <c r="Q1509" s="87"/>
      <c r="R1509" s="86"/>
      <c r="S1509" s="86"/>
      <c r="T1509" s="88"/>
      <c r="U1509" s="84"/>
      <c r="V1509" s="84"/>
      <c r="W1509" s="84"/>
      <c r="X1509" s="84"/>
    </row>
    <row r="1510" spans="12:24" x14ac:dyDescent="0.25">
      <c r="L1510" s="84"/>
      <c r="M1510" s="83"/>
      <c r="N1510" s="84"/>
      <c r="O1510" s="85"/>
      <c r="P1510" s="86"/>
      <c r="Q1510" s="87"/>
      <c r="R1510" s="86"/>
      <c r="S1510" s="86"/>
      <c r="T1510" s="88"/>
      <c r="U1510" s="84"/>
      <c r="V1510" s="84"/>
      <c r="W1510" s="84"/>
      <c r="X1510" s="84"/>
    </row>
    <row r="1511" spans="12:24" x14ac:dyDescent="0.25">
      <c r="L1511" s="84"/>
      <c r="M1511" s="83"/>
      <c r="N1511" s="84"/>
      <c r="O1511" s="85"/>
      <c r="P1511" s="86"/>
      <c r="Q1511" s="87"/>
      <c r="R1511" s="86"/>
      <c r="S1511" s="86"/>
      <c r="T1511" s="88"/>
      <c r="U1511" s="84"/>
      <c r="V1511" s="84"/>
      <c r="W1511" s="84"/>
      <c r="X1511" s="84"/>
    </row>
    <row r="1512" spans="12:24" x14ac:dyDescent="0.25">
      <c r="L1512" s="84"/>
      <c r="M1512" s="83"/>
      <c r="N1512" s="84"/>
      <c r="O1512" s="85"/>
      <c r="P1512" s="86"/>
      <c r="Q1512" s="87"/>
      <c r="R1512" s="86"/>
      <c r="S1512" s="86"/>
      <c r="T1512" s="88"/>
      <c r="U1512" s="84"/>
      <c r="V1512" s="84"/>
      <c r="W1512" s="84"/>
      <c r="X1512" s="84"/>
    </row>
    <row r="1513" spans="12:24" x14ac:dyDescent="0.25">
      <c r="L1513" s="84"/>
      <c r="M1513" s="83"/>
      <c r="N1513" s="84"/>
      <c r="O1513" s="85"/>
      <c r="P1513" s="86"/>
      <c r="Q1513" s="87"/>
      <c r="R1513" s="86"/>
      <c r="S1513" s="86"/>
      <c r="T1513" s="88"/>
      <c r="U1513" s="84"/>
      <c r="V1513" s="84"/>
      <c r="W1513" s="84"/>
      <c r="X1513" s="84"/>
    </row>
    <row r="1514" spans="12:24" x14ac:dyDescent="0.25">
      <c r="L1514" s="84"/>
      <c r="M1514" s="83"/>
      <c r="N1514" s="84"/>
      <c r="O1514" s="85"/>
      <c r="P1514" s="86"/>
      <c r="Q1514" s="87"/>
      <c r="R1514" s="86"/>
      <c r="S1514" s="86"/>
      <c r="T1514" s="88"/>
      <c r="U1514" s="84"/>
      <c r="V1514" s="84"/>
      <c r="W1514" s="84"/>
      <c r="X1514" s="84"/>
    </row>
    <row r="1515" spans="12:24" x14ac:dyDescent="0.25">
      <c r="L1515" s="84"/>
      <c r="M1515" s="83"/>
      <c r="N1515" s="84"/>
      <c r="O1515" s="85"/>
      <c r="P1515" s="86"/>
      <c r="Q1515" s="87"/>
      <c r="R1515" s="86"/>
      <c r="S1515" s="86"/>
      <c r="T1515" s="88"/>
      <c r="U1515" s="84"/>
      <c r="V1515" s="84"/>
      <c r="W1515" s="84"/>
      <c r="X1515" s="84"/>
    </row>
    <row r="1516" spans="12:24" x14ac:dyDescent="0.25">
      <c r="L1516" s="84"/>
      <c r="M1516" s="83"/>
      <c r="N1516" s="84"/>
      <c r="O1516" s="85"/>
      <c r="P1516" s="86"/>
      <c r="Q1516" s="87"/>
      <c r="R1516" s="86"/>
      <c r="S1516" s="86"/>
      <c r="T1516" s="88"/>
      <c r="U1516" s="84"/>
      <c r="V1516" s="84"/>
      <c r="W1516" s="84"/>
      <c r="X1516" s="84"/>
    </row>
    <row r="1517" spans="12:24" x14ac:dyDescent="0.25">
      <c r="L1517" s="84"/>
      <c r="M1517" s="83"/>
      <c r="N1517" s="84"/>
      <c r="O1517" s="85"/>
      <c r="P1517" s="86"/>
      <c r="Q1517" s="87"/>
      <c r="R1517" s="86"/>
      <c r="S1517" s="86"/>
      <c r="T1517" s="88"/>
      <c r="U1517" s="84"/>
      <c r="V1517" s="84"/>
      <c r="W1517" s="84"/>
      <c r="X1517" s="84"/>
    </row>
    <row r="1518" spans="12:24" x14ac:dyDescent="0.25">
      <c r="L1518" s="84"/>
      <c r="M1518" s="83"/>
      <c r="N1518" s="84"/>
      <c r="O1518" s="85"/>
      <c r="P1518" s="86"/>
      <c r="Q1518" s="87"/>
      <c r="R1518" s="86"/>
      <c r="S1518" s="86"/>
      <c r="T1518" s="88"/>
      <c r="U1518" s="84"/>
      <c r="V1518" s="84"/>
      <c r="W1518" s="84"/>
      <c r="X1518" s="84"/>
    </row>
    <row r="1519" spans="12:24" x14ac:dyDescent="0.25">
      <c r="L1519" s="84"/>
      <c r="M1519" s="83"/>
      <c r="N1519" s="84"/>
      <c r="O1519" s="85"/>
      <c r="P1519" s="86"/>
      <c r="Q1519" s="87"/>
      <c r="R1519" s="86"/>
      <c r="S1519" s="86"/>
      <c r="T1519" s="88"/>
      <c r="U1519" s="84"/>
      <c r="V1519" s="84"/>
      <c r="W1519" s="84"/>
      <c r="X1519" s="84"/>
    </row>
    <row r="1520" spans="12:24" x14ac:dyDescent="0.25">
      <c r="L1520" s="84"/>
      <c r="M1520" s="83"/>
      <c r="N1520" s="84"/>
      <c r="O1520" s="85"/>
      <c r="P1520" s="86"/>
      <c r="Q1520" s="87"/>
      <c r="R1520" s="86"/>
      <c r="S1520" s="86"/>
      <c r="T1520" s="88"/>
      <c r="U1520" s="84"/>
      <c r="V1520" s="84"/>
      <c r="W1520" s="84"/>
      <c r="X1520" s="84"/>
    </row>
    <row r="1521" spans="12:24" x14ac:dyDescent="0.25">
      <c r="L1521" s="84"/>
      <c r="M1521" s="83"/>
      <c r="N1521" s="84"/>
      <c r="O1521" s="85"/>
      <c r="P1521" s="86"/>
      <c r="Q1521" s="87"/>
      <c r="R1521" s="86"/>
      <c r="S1521" s="86"/>
      <c r="T1521" s="88"/>
      <c r="U1521" s="84"/>
      <c r="V1521" s="84"/>
      <c r="W1521" s="84"/>
      <c r="X1521" s="84"/>
    </row>
    <row r="1522" spans="12:24" x14ac:dyDescent="0.25">
      <c r="L1522" s="84"/>
      <c r="M1522" s="83"/>
      <c r="N1522" s="84"/>
      <c r="O1522" s="85"/>
      <c r="P1522" s="86"/>
      <c r="Q1522" s="87"/>
      <c r="R1522" s="86"/>
      <c r="S1522" s="86"/>
      <c r="T1522" s="88"/>
      <c r="U1522" s="84"/>
      <c r="V1522" s="84"/>
      <c r="W1522" s="84"/>
      <c r="X1522" s="84"/>
    </row>
    <row r="1523" spans="12:24" x14ac:dyDescent="0.25">
      <c r="L1523" s="84"/>
      <c r="M1523" s="83"/>
      <c r="N1523" s="84"/>
      <c r="O1523" s="85"/>
      <c r="P1523" s="86"/>
      <c r="Q1523" s="87"/>
      <c r="R1523" s="86"/>
      <c r="S1523" s="86"/>
      <c r="T1523" s="88"/>
      <c r="U1523" s="84"/>
      <c r="V1523" s="84"/>
      <c r="W1523" s="84"/>
      <c r="X1523" s="84"/>
    </row>
    <row r="1524" spans="12:24" x14ac:dyDescent="0.25">
      <c r="L1524" s="84"/>
      <c r="M1524" s="83"/>
      <c r="N1524" s="84"/>
      <c r="O1524" s="85"/>
      <c r="P1524" s="86"/>
      <c r="Q1524" s="87"/>
      <c r="R1524" s="86"/>
      <c r="S1524" s="86"/>
      <c r="T1524" s="88"/>
      <c r="U1524" s="84"/>
      <c r="V1524" s="84"/>
      <c r="W1524" s="84"/>
      <c r="X1524" s="84"/>
    </row>
    <row r="1525" spans="12:24" x14ac:dyDescent="0.25">
      <c r="L1525" s="84"/>
      <c r="M1525" s="83"/>
      <c r="N1525" s="84"/>
      <c r="O1525" s="85"/>
      <c r="P1525" s="86"/>
      <c r="Q1525" s="87"/>
      <c r="R1525" s="86"/>
      <c r="S1525" s="86"/>
      <c r="T1525" s="88"/>
      <c r="U1525" s="84"/>
      <c r="V1525" s="84"/>
      <c r="W1525" s="84"/>
      <c r="X1525" s="84"/>
    </row>
    <row r="1526" spans="12:24" x14ac:dyDescent="0.25">
      <c r="L1526" s="84"/>
      <c r="M1526" s="83"/>
      <c r="N1526" s="84"/>
      <c r="O1526" s="85"/>
      <c r="P1526" s="86"/>
      <c r="Q1526" s="87"/>
      <c r="R1526" s="86"/>
      <c r="S1526" s="86"/>
      <c r="T1526" s="88"/>
      <c r="U1526" s="84"/>
      <c r="V1526" s="84"/>
      <c r="W1526" s="84"/>
      <c r="X1526" s="84"/>
    </row>
    <row r="1527" spans="12:24" x14ac:dyDescent="0.25">
      <c r="L1527" s="84"/>
      <c r="M1527" s="83"/>
      <c r="N1527" s="84"/>
      <c r="O1527" s="85"/>
      <c r="P1527" s="86"/>
      <c r="Q1527" s="87"/>
      <c r="R1527" s="86"/>
      <c r="S1527" s="86"/>
      <c r="T1527" s="88"/>
      <c r="U1527" s="84"/>
      <c r="V1527" s="84"/>
      <c r="W1527" s="84"/>
      <c r="X1527" s="84"/>
    </row>
    <row r="1528" spans="12:24" x14ac:dyDescent="0.25">
      <c r="L1528" s="84"/>
      <c r="M1528" s="83"/>
      <c r="N1528" s="84"/>
      <c r="O1528" s="85"/>
      <c r="P1528" s="86"/>
      <c r="Q1528" s="87"/>
      <c r="R1528" s="86"/>
      <c r="S1528" s="86"/>
      <c r="T1528" s="88"/>
      <c r="U1528" s="84"/>
      <c r="V1528" s="84"/>
      <c r="W1528" s="84"/>
      <c r="X1528" s="84"/>
    </row>
    <row r="1529" spans="12:24" x14ac:dyDescent="0.25">
      <c r="L1529" s="84"/>
      <c r="M1529" s="83"/>
      <c r="N1529" s="84"/>
      <c r="O1529" s="85"/>
      <c r="P1529" s="86"/>
      <c r="Q1529" s="87"/>
      <c r="R1529" s="86"/>
      <c r="S1529" s="86"/>
      <c r="T1529" s="88"/>
      <c r="U1529" s="84"/>
      <c r="V1529" s="84"/>
      <c r="W1529" s="84"/>
      <c r="X1529" s="84"/>
    </row>
    <row r="1530" spans="12:24" x14ac:dyDescent="0.25">
      <c r="L1530" s="84"/>
      <c r="M1530" s="83"/>
      <c r="N1530" s="84"/>
      <c r="O1530" s="85"/>
      <c r="P1530" s="86"/>
      <c r="Q1530" s="87"/>
      <c r="R1530" s="86"/>
      <c r="S1530" s="86"/>
      <c r="T1530" s="88"/>
      <c r="U1530" s="84"/>
      <c r="V1530" s="84"/>
      <c r="W1530" s="84"/>
      <c r="X1530" s="84"/>
    </row>
    <row r="1531" spans="12:24" x14ac:dyDescent="0.25">
      <c r="L1531" s="84"/>
      <c r="M1531" s="83"/>
      <c r="N1531" s="84"/>
      <c r="O1531" s="85"/>
      <c r="P1531" s="86"/>
      <c r="Q1531" s="87"/>
      <c r="R1531" s="86"/>
      <c r="S1531" s="86"/>
      <c r="T1531" s="88"/>
      <c r="U1531" s="84"/>
      <c r="V1531" s="84"/>
      <c r="W1531" s="84"/>
      <c r="X1531" s="84"/>
    </row>
    <row r="1532" spans="12:24" x14ac:dyDescent="0.25">
      <c r="L1532" s="84"/>
      <c r="M1532" s="83"/>
      <c r="N1532" s="84"/>
      <c r="O1532" s="85"/>
      <c r="P1532" s="86"/>
      <c r="Q1532" s="87"/>
      <c r="R1532" s="86"/>
      <c r="S1532" s="86"/>
      <c r="T1532" s="88"/>
      <c r="U1532" s="84"/>
      <c r="V1532" s="84"/>
      <c r="W1532" s="84"/>
      <c r="X1532" s="84"/>
    </row>
    <row r="1533" spans="12:24" x14ac:dyDescent="0.25">
      <c r="L1533" s="84"/>
      <c r="M1533" s="83"/>
      <c r="N1533" s="84"/>
      <c r="O1533" s="85"/>
      <c r="P1533" s="86"/>
      <c r="Q1533" s="87"/>
      <c r="R1533" s="86"/>
      <c r="S1533" s="86"/>
      <c r="T1533" s="88"/>
      <c r="U1533" s="84"/>
      <c r="V1533" s="84"/>
      <c r="W1533" s="84"/>
      <c r="X1533" s="84"/>
    </row>
    <row r="1534" spans="12:24" x14ac:dyDescent="0.25">
      <c r="L1534" s="84"/>
      <c r="M1534" s="83"/>
      <c r="N1534" s="84"/>
      <c r="O1534" s="85"/>
      <c r="P1534" s="86"/>
      <c r="Q1534" s="87"/>
      <c r="R1534" s="86"/>
      <c r="S1534" s="86"/>
      <c r="T1534" s="88"/>
      <c r="U1534" s="84"/>
      <c r="V1534" s="84"/>
      <c r="W1534" s="84"/>
      <c r="X1534" s="84"/>
    </row>
    <row r="1535" spans="12:24" x14ac:dyDescent="0.25">
      <c r="L1535" s="84"/>
      <c r="M1535" s="83"/>
      <c r="N1535" s="84"/>
      <c r="O1535" s="85"/>
      <c r="P1535" s="86"/>
      <c r="Q1535" s="87"/>
      <c r="R1535" s="86"/>
      <c r="S1535" s="86"/>
      <c r="T1535" s="88"/>
      <c r="U1535" s="84"/>
      <c r="V1535" s="84"/>
      <c r="W1535" s="84"/>
      <c r="X1535" s="84"/>
    </row>
    <row r="1536" spans="12:24" x14ac:dyDescent="0.25">
      <c r="L1536" s="84"/>
      <c r="M1536" s="83"/>
      <c r="N1536" s="84"/>
      <c r="O1536" s="85"/>
      <c r="P1536" s="86"/>
      <c r="Q1536" s="87"/>
      <c r="R1536" s="86"/>
      <c r="S1536" s="86"/>
      <c r="T1536" s="88"/>
      <c r="U1536" s="84"/>
      <c r="V1536" s="84"/>
      <c r="W1536" s="84"/>
      <c r="X1536" s="84"/>
    </row>
    <row r="1537" spans="12:24" x14ac:dyDescent="0.25">
      <c r="L1537" s="84"/>
      <c r="M1537" s="83"/>
      <c r="N1537" s="84"/>
      <c r="O1537" s="85"/>
      <c r="P1537" s="86"/>
      <c r="Q1537" s="87"/>
      <c r="R1537" s="86"/>
      <c r="S1537" s="86"/>
      <c r="T1537" s="88"/>
      <c r="U1537" s="84"/>
      <c r="V1537" s="84"/>
      <c r="W1537" s="84"/>
      <c r="X1537" s="84"/>
    </row>
    <row r="1538" spans="12:24" x14ac:dyDescent="0.25">
      <c r="L1538" s="84"/>
      <c r="M1538" s="83"/>
      <c r="N1538" s="84"/>
      <c r="O1538" s="85"/>
      <c r="P1538" s="86"/>
      <c r="Q1538" s="87"/>
      <c r="R1538" s="86"/>
      <c r="S1538" s="86"/>
      <c r="T1538" s="88"/>
      <c r="U1538" s="84"/>
      <c r="V1538" s="84"/>
      <c r="W1538" s="84"/>
      <c r="X1538" s="84"/>
    </row>
    <row r="1539" spans="12:24" x14ac:dyDescent="0.25">
      <c r="L1539" s="84"/>
      <c r="M1539" s="83"/>
      <c r="N1539" s="84"/>
      <c r="O1539" s="85"/>
      <c r="P1539" s="86"/>
      <c r="Q1539" s="87"/>
      <c r="R1539" s="86"/>
      <c r="S1539" s="86"/>
      <c r="T1539" s="88"/>
      <c r="U1539" s="84"/>
      <c r="V1539" s="84"/>
      <c r="W1539" s="84"/>
      <c r="X1539" s="84"/>
    </row>
    <row r="1540" spans="12:24" x14ac:dyDescent="0.25">
      <c r="L1540" s="84"/>
      <c r="M1540" s="83"/>
      <c r="N1540" s="84"/>
      <c r="O1540" s="85"/>
      <c r="P1540" s="86"/>
      <c r="Q1540" s="87"/>
      <c r="R1540" s="86"/>
      <c r="S1540" s="86"/>
      <c r="T1540" s="88"/>
      <c r="U1540" s="84"/>
      <c r="V1540" s="84"/>
      <c r="W1540" s="84"/>
      <c r="X1540" s="84"/>
    </row>
    <row r="1541" spans="12:24" x14ac:dyDescent="0.25">
      <c r="L1541" s="84"/>
      <c r="M1541" s="83"/>
      <c r="N1541" s="84"/>
      <c r="O1541" s="85"/>
      <c r="P1541" s="86"/>
      <c r="Q1541" s="87"/>
      <c r="R1541" s="86"/>
      <c r="S1541" s="86"/>
      <c r="T1541" s="88"/>
      <c r="U1541" s="84"/>
      <c r="V1541" s="84"/>
      <c r="W1541" s="84"/>
      <c r="X1541" s="84"/>
    </row>
    <row r="1542" spans="12:24" x14ac:dyDescent="0.25">
      <c r="L1542" s="84"/>
      <c r="M1542" s="83"/>
      <c r="N1542" s="84"/>
      <c r="O1542" s="85"/>
      <c r="P1542" s="86"/>
      <c r="Q1542" s="87"/>
      <c r="R1542" s="86"/>
      <c r="S1542" s="86"/>
      <c r="T1542" s="88"/>
      <c r="U1542" s="84"/>
      <c r="V1542" s="84"/>
      <c r="W1542" s="84"/>
      <c r="X1542" s="84"/>
    </row>
    <row r="1543" spans="12:24" x14ac:dyDescent="0.25">
      <c r="L1543" s="84"/>
      <c r="M1543" s="83"/>
      <c r="N1543" s="84"/>
      <c r="O1543" s="85"/>
      <c r="P1543" s="86"/>
      <c r="Q1543" s="87"/>
      <c r="R1543" s="86"/>
      <c r="S1543" s="86"/>
      <c r="T1543" s="88"/>
      <c r="U1543" s="84"/>
      <c r="V1543" s="84"/>
      <c r="W1543" s="84"/>
      <c r="X1543" s="84"/>
    </row>
    <row r="1544" spans="12:24" x14ac:dyDescent="0.25">
      <c r="L1544" s="84"/>
      <c r="M1544" s="83"/>
      <c r="N1544" s="84"/>
      <c r="O1544" s="85"/>
      <c r="P1544" s="86"/>
      <c r="Q1544" s="87"/>
      <c r="R1544" s="86"/>
      <c r="S1544" s="86"/>
      <c r="T1544" s="88"/>
      <c r="U1544" s="84"/>
      <c r="V1544" s="84"/>
      <c r="W1544" s="84"/>
      <c r="X1544" s="84"/>
    </row>
    <row r="1545" spans="12:24" x14ac:dyDescent="0.25">
      <c r="L1545" s="84"/>
      <c r="M1545" s="83"/>
      <c r="N1545" s="84"/>
      <c r="O1545" s="85"/>
      <c r="P1545" s="86"/>
      <c r="Q1545" s="87"/>
      <c r="R1545" s="86"/>
      <c r="S1545" s="86"/>
      <c r="T1545" s="88"/>
      <c r="U1545" s="84"/>
      <c r="V1545" s="84"/>
      <c r="W1545" s="84"/>
      <c r="X1545" s="84"/>
    </row>
    <row r="1546" spans="12:24" x14ac:dyDescent="0.25">
      <c r="L1546" s="84"/>
      <c r="M1546" s="83"/>
      <c r="N1546" s="84"/>
      <c r="O1546" s="85"/>
      <c r="P1546" s="86"/>
      <c r="Q1546" s="87"/>
      <c r="R1546" s="86"/>
      <c r="S1546" s="86"/>
      <c r="T1546" s="88"/>
      <c r="U1546" s="84"/>
      <c r="V1546" s="84"/>
      <c r="W1546" s="84"/>
      <c r="X1546" s="84"/>
    </row>
    <row r="1547" spans="12:24" x14ac:dyDescent="0.25">
      <c r="L1547" s="84"/>
      <c r="M1547" s="83"/>
      <c r="N1547" s="84"/>
      <c r="O1547" s="85"/>
      <c r="P1547" s="86"/>
      <c r="Q1547" s="87"/>
      <c r="R1547" s="86"/>
      <c r="S1547" s="86"/>
      <c r="T1547" s="88"/>
      <c r="U1547" s="84"/>
      <c r="V1547" s="84"/>
      <c r="W1547" s="84"/>
      <c r="X1547" s="84"/>
    </row>
    <row r="1548" spans="12:24" x14ac:dyDescent="0.25">
      <c r="L1548" s="84"/>
      <c r="M1548" s="83"/>
      <c r="N1548" s="84"/>
      <c r="O1548" s="85"/>
      <c r="P1548" s="86"/>
      <c r="Q1548" s="87"/>
      <c r="R1548" s="86"/>
      <c r="S1548" s="86"/>
      <c r="T1548" s="88"/>
      <c r="U1548" s="84"/>
      <c r="V1548" s="84"/>
      <c r="W1548" s="84"/>
      <c r="X1548" s="84"/>
    </row>
    <row r="1549" spans="12:24" x14ac:dyDescent="0.25">
      <c r="L1549" s="84"/>
      <c r="M1549" s="83"/>
      <c r="N1549" s="84"/>
      <c r="O1549" s="85"/>
      <c r="P1549" s="86"/>
      <c r="Q1549" s="87"/>
      <c r="R1549" s="86"/>
      <c r="S1549" s="86"/>
      <c r="T1549" s="88"/>
      <c r="U1549" s="84"/>
      <c r="V1549" s="84"/>
      <c r="W1549" s="84"/>
      <c r="X1549" s="84"/>
    </row>
    <row r="1550" spans="12:24" x14ac:dyDescent="0.25">
      <c r="L1550" s="84"/>
      <c r="M1550" s="83"/>
      <c r="N1550" s="84"/>
      <c r="O1550" s="85"/>
      <c r="P1550" s="86"/>
      <c r="Q1550" s="87"/>
      <c r="R1550" s="86"/>
      <c r="S1550" s="86"/>
      <c r="T1550" s="88"/>
      <c r="U1550" s="84"/>
      <c r="V1550" s="84"/>
      <c r="W1550" s="84"/>
      <c r="X1550" s="84"/>
    </row>
    <row r="1551" spans="12:24" x14ac:dyDescent="0.25">
      <c r="L1551" s="84"/>
      <c r="M1551" s="83"/>
      <c r="N1551" s="84"/>
      <c r="O1551" s="85"/>
      <c r="P1551" s="86"/>
      <c r="Q1551" s="87"/>
      <c r="R1551" s="86"/>
      <c r="S1551" s="86"/>
      <c r="T1551" s="88"/>
      <c r="U1551" s="84"/>
      <c r="V1551" s="84"/>
      <c r="W1551" s="84"/>
      <c r="X1551" s="84"/>
    </row>
    <row r="1552" spans="12:24" x14ac:dyDescent="0.25">
      <c r="L1552" s="84"/>
      <c r="M1552" s="83"/>
      <c r="N1552" s="84"/>
      <c r="O1552" s="85"/>
      <c r="P1552" s="86"/>
      <c r="Q1552" s="87"/>
      <c r="R1552" s="86"/>
      <c r="S1552" s="86"/>
      <c r="T1552" s="88"/>
      <c r="U1552" s="84"/>
      <c r="V1552" s="84"/>
      <c r="W1552" s="84"/>
      <c r="X1552" s="84"/>
    </row>
    <row r="1553" spans="12:24" x14ac:dyDescent="0.25">
      <c r="L1553" s="84"/>
      <c r="M1553" s="83"/>
      <c r="N1553" s="84"/>
      <c r="O1553" s="85"/>
      <c r="P1553" s="86"/>
      <c r="Q1553" s="87"/>
      <c r="R1553" s="86"/>
      <c r="S1553" s="86"/>
      <c r="T1553" s="88"/>
      <c r="U1553" s="84"/>
      <c r="V1553" s="84"/>
      <c r="W1553" s="84"/>
      <c r="X1553" s="84"/>
    </row>
    <row r="1554" spans="12:24" x14ac:dyDescent="0.25">
      <c r="L1554" s="84"/>
      <c r="M1554" s="83"/>
      <c r="N1554" s="84"/>
      <c r="O1554" s="85"/>
      <c r="P1554" s="86"/>
      <c r="Q1554" s="87"/>
      <c r="R1554" s="86"/>
      <c r="S1554" s="86"/>
      <c r="T1554" s="88"/>
      <c r="U1554" s="84"/>
      <c r="V1554" s="84"/>
      <c r="W1554" s="84"/>
      <c r="X1554" s="84"/>
    </row>
    <row r="1555" spans="12:24" x14ac:dyDescent="0.25">
      <c r="L1555" s="84"/>
      <c r="M1555" s="83"/>
      <c r="N1555" s="84"/>
      <c r="O1555" s="85"/>
      <c r="P1555" s="86"/>
      <c r="Q1555" s="87"/>
      <c r="R1555" s="86"/>
      <c r="S1555" s="86"/>
      <c r="T1555" s="88"/>
      <c r="U1555" s="84"/>
      <c r="V1555" s="84"/>
      <c r="W1555" s="84"/>
      <c r="X1555" s="84"/>
    </row>
    <row r="1556" spans="12:24" x14ac:dyDescent="0.25">
      <c r="L1556" s="84"/>
      <c r="M1556" s="83"/>
      <c r="N1556" s="84"/>
      <c r="O1556" s="85"/>
      <c r="P1556" s="86"/>
      <c r="Q1556" s="87"/>
      <c r="R1556" s="86"/>
      <c r="S1556" s="86"/>
      <c r="T1556" s="88"/>
      <c r="U1556" s="84"/>
      <c r="V1556" s="84"/>
      <c r="W1556" s="84"/>
      <c r="X1556" s="84"/>
    </row>
    <row r="1557" spans="12:24" x14ac:dyDescent="0.25">
      <c r="L1557" s="84"/>
      <c r="M1557" s="83"/>
      <c r="N1557" s="84"/>
      <c r="O1557" s="85"/>
      <c r="P1557" s="86"/>
      <c r="Q1557" s="87"/>
      <c r="R1557" s="86"/>
      <c r="S1557" s="86"/>
      <c r="T1557" s="88"/>
      <c r="U1557" s="84"/>
      <c r="V1557" s="84"/>
      <c r="W1557" s="84"/>
      <c r="X1557" s="84"/>
    </row>
    <row r="1558" spans="12:24" x14ac:dyDescent="0.25">
      <c r="L1558" s="84"/>
      <c r="M1558" s="83"/>
      <c r="N1558" s="84"/>
      <c r="O1558" s="85"/>
      <c r="P1558" s="86"/>
      <c r="Q1558" s="87"/>
      <c r="R1558" s="86"/>
      <c r="S1558" s="86"/>
      <c r="T1558" s="88"/>
      <c r="U1558" s="84"/>
      <c r="V1558" s="84"/>
      <c r="W1558" s="84"/>
      <c r="X1558" s="84"/>
    </row>
    <row r="1559" spans="12:24" x14ac:dyDescent="0.25">
      <c r="L1559" s="84"/>
      <c r="M1559" s="83"/>
      <c r="N1559" s="84"/>
      <c r="O1559" s="85"/>
      <c r="P1559" s="86"/>
      <c r="Q1559" s="87"/>
      <c r="R1559" s="86"/>
      <c r="S1559" s="86"/>
      <c r="T1559" s="88"/>
      <c r="U1559" s="84"/>
      <c r="V1559" s="84"/>
      <c r="W1559" s="84"/>
      <c r="X1559" s="84"/>
    </row>
    <row r="1560" spans="12:24" x14ac:dyDescent="0.25">
      <c r="L1560" s="84"/>
      <c r="M1560" s="83"/>
      <c r="N1560" s="84"/>
      <c r="O1560" s="85"/>
      <c r="P1560" s="86"/>
      <c r="Q1560" s="87"/>
      <c r="R1560" s="86"/>
      <c r="S1560" s="86"/>
      <c r="T1560" s="88"/>
      <c r="U1560" s="84"/>
      <c r="V1560" s="84"/>
      <c r="W1560" s="84"/>
      <c r="X1560" s="84"/>
    </row>
    <row r="1561" spans="12:24" x14ac:dyDescent="0.25">
      <c r="L1561" s="84"/>
      <c r="M1561" s="83"/>
      <c r="N1561" s="84"/>
      <c r="O1561" s="85"/>
      <c r="P1561" s="86"/>
      <c r="Q1561" s="87"/>
      <c r="R1561" s="86"/>
      <c r="S1561" s="86"/>
      <c r="T1561" s="88"/>
      <c r="U1561" s="84"/>
      <c r="V1561" s="84"/>
      <c r="W1561" s="84"/>
      <c r="X1561" s="84"/>
    </row>
    <row r="1562" spans="12:24" x14ac:dyDescent="0.25">
      <c r="L1562" s="84"/>
      <c r="M1562" s="83"/>
      <c r="N1562" s="84"/>
      <c r="O1562" s="85"/>
      <c r="P1562" s="86"/>
      <c r="Q1562" s="87"/>
      <c r="R1562" s="86"/>
      <c r="S1562" s="86"/>
      <c r="T1562" s="88"/>
      <c r="U1562" s="84"/>
      <c r="V1562" s="84"/>
      <c r="W1562" s="84"/>
      <c r="X1562" s="84"/>
    </row>
    <row r="1563" spans="12:24" x14ac:dyDescent="0.25">
      <c r="L1563" s="84"/>
      <c r="M1563" s="83"/>
      <c r="N1563" s="84"/>
      <c r="O1563" s="85"/>
      <c r="P1563" s="86"/>
      <c r="Q1563" s="87"/>
      <c r="R1563" s="86"/>
      <c r="S1563" s="86"/>
      <c r="T1563" s="88"/>
      <c r="U1563" s="84"/>
      <c r="V1563" s="84"/>
      <c r="W1563" s="84"/>
      <c r="X1563" s="84"/>
    </row>
    <row r="1564" spans="12:24" x14ac:dyDescent="0.25">
      <c r="L1564" s="84"/>
      <c r="M1564" s="83"/>
      <c r="N1564" s="84"/>
      <c r="O1564" s="85"/>
      <c r="P1564" s="86"/>
      <c r="Q1564" s="87"/>
      <c r="R1564" s="86"/>
      <c r="S1564" s="86"/>
      <c r="T1564" s="88"/>
      <c r="U1564" s="84"/>
      <c r="V1564" s="84"/>
      <c r="W1564" s="84"/>
      <c r="X1564" s="84"/>
    </row>
    <row r="1565" spans="12:24" x14ac:dyDescent="0.25">
      <c r="L1565" s="84"/>
      <c r="M1565" s="83"/>
      <c r="N1565" s="84"/>
      <c r="O1565" s="85"/>
      <c r="P1565" s="86"/>
      <c r="Q1565" s="87"/>
      <c r="R1565" s="86"/>
      <c r="S1565" s="86"/>
      <c r="T1565" s="88"/>
      <c r="U1565" s="84"/>
      <c r="V1565" s="84"/>
      <c r="W1565" s="84"/>
      <c r="X1565" s="84"/>
    </row>
    <row r="1566" spans="12:24" x14ac:dyDescent="0.25">
      <c r="L1566" s="84"/>
      <c r="M1566" s="83"/>
      <c r="N1566" s="84"/>
      <c r="O1566" s="85"/>
      <c r="P1566" s="86"/>
      <c r="Q1566" s="87"/>
      <c r="R1566" s="86"/>
      <c r="S1566" s="86"/>
      <c r="T1566" s="88"/>
      <c r="U1566" s="84"/>
      <c r="V1566" s="84"/>
      <c r="W1566" s="84"/>
      <c r="X1566" s="84"/>
    </row>
    <row r="1567" spans="12:24" x14ac:dyDescent="0.25">
      <c r="L1567" s="84"/>
      <c r="M1567" s="83"/>
      <c r="N1567" s="84"/>
      <c r="O1567" s="85"/>
      <c r="P1567" s="86"/>
      <c r="Q1567" s="87"/>
      <c r="R1567" s="86"/>
      <c r="S1567" s="86"/>
      <c r="T1567" s="88"/>
      <c r="U1567" s="84"/>
      <c r="V1567" s="84"/>
      <c r="W1567" s="84"/>
      <c r="X1567" s="84"/>
    </row>
    <row r="1568" spans="12:24" x14ac:dyDescent="0.25">
      <c r="L1568" s="84"/>
      <c r="M1568" s="83"/>
      <c r="N1568" s="84"/>
      <c r="O1568" s="85"/>
      <c r="P1568" s="86"/>
      <c r="Q1568" s="87"/>
      <c r="R1568" s="86"/>
      <c r="S1568" s="86"/>
      <c r="T1568" s="88"/>
      <c r="U1568" s="84"/>
      <c r="V1568" s="84"/>
      <c r="W1568" s="84"/>
      <c r="X1568" s="84"/>
    </row>
    <row r="1569" spans="12:24" x14ac:dyDescent="0.25">
      <c r="L1569" s="84"/>
      <c r="M1569" s="83"/>
      <c r="N1569" s="84"/>
      <c r="O1569" s="85"/>
      <c r="P1569" s="86"/>
      <c r="Q1569" s="87"/>
      <c r="R1569" s="86"/>
      <c r="S1569" s="86"/>
      <c r="T1569" s="88"/>
      <c r="U1569" s="84"/>
      <c r="V1569" s="84"/>
      <c r="W1569" s="84"/>
      <c r="X1569" s="84"/>
    </row>
    <row r="1570" spans="12:24" x14ac:dyDescent="0.25">
      <c r="L1570" s="84"/>
      <c r="M1570" s="83"/>
      <c r="N1570" s="84"/>
      <c r="O1570" s="85"/>
      <c r="P1570" s="86"/>
      <c r="Q1570" s="87"/>
      <c r="R1570" s="86"/>
      <c r="S1570" s="86"/>
      <c r="T1570" s="88"/>
      <c r="U1570" s="84"/>
      <c r="V1570" s="84"/>
      <c r="W1570" s="84"/>
      <c r="X1570" s="84"/>
    </row>
    <row r="1571" spans="12:24" x14ac:dyDescent="0.25">
      <c r="L1571" s="84"/>
      <c r="M1571" s="83"/>
      <c r="N1571" s="84"/>
      <c r="O1571" s="85"/>
      <c r="P1571" s="86"/>
      <c r="Q1571" s="87"/>
      <c r="R1571" s="86"/>
      <c r="S1571" s="86"/>
      <c r="T1571" s="88"/>
      <c r="U1571" s="84"/>
      <c r="V1571" s="84"/>
      <c r="W1571" s="84"/>
      <c r="X1571" s="84"/>
    </row>
    <row r="1572" spans="12:24" x14ac:dyDescent="0.25">
      <c r="L1572" s="84"/>
      <c r="M1572" s="83"/>
      <c r="N1572" s="84"/>
      <c r="O1572" s="85"/>
      <c r="P1572" s="86"/>
      <c r="Q1572" s="87"/>
      <c r="R1572" s="86"/>
      <c r="S1572" s="86"/>
      <c r="T1572" s="88"/>
      <c r="U1572" s="84"/>
      <c r="V1572" s="84"/>
      <c r="W1572" s="84"/>
      <c r="X1572" s="84"/>
    </row>
    <row r="1573" spans="12:24" x14ac:dyDescent="0.25">
      <c r="L1573" s="84"/>
      <c r="M1573" s="83"/>
      <c r="N1573" s="84"/>
      <c r="O1573" s="85"/>
      <c r="P1573" s="86"/>
      <c r="Q1573" s="87"/>
      <c r="R1573" s="86"/>
      <c r="S1573" s="86"/>
      <c r="T1573" s="88"/>
      <c r="U1573" s="84"/>
      <c r="V1573" s="84"/>
      <c r="W1573" s="84"/>
      <c r="X1573" s="84"/>
    </row>
    <row r="1574" spans="12:24" x14ac:dyDescent="0.25">
      <c r="L1574" s="84"/>
      <c r="M1574" s="83"/>
      <c r="N1574" s="84"/>
      <c r="O1574" s="85"/>
      <c r="P1574" s="86"/>
      <c r="Q1574" s="87"/>
      <c r="R1574" s="86"/>
      <c r="S1574" s="86"/>
      <c r="T1574" s="88"/>
      <c r="U1574" s="84"/>
      <c r="V1574" s="84"/>
      <c r="W1574" s="84"/>
      <c r="X1574" s="84"/>
    </row>
    <row r="1575" spans="12:24" x14ac:dyDescent="0.25">
      <c r="L1575" s="84"/>
      <c r="M1575" s="83"/>
      <c r="N1575" s="84"/>
      <c r="O1575" s="85"/>
      <c r="P1575" s="86"/>
      <c r="Q1575" s="87"/>
      <c r="R1575" s="86"/>
      <c r="S1575" s="86"/>
      <c r="T1575" s="88"/>
      <c r="U1575" s="84"/>
      <c r="V1575" s="84"/>
      <c r="W1575" s="84"/>
      <c r="X1575" s="84"/>
    </row>
    <row r="1576" spans="12:24" x14ac:dyDescent="0.25">
      <c r="L1576" s="84"/>
      <c r="M1576" s="83"/>
      <c r="N1576" s="84"/>
      <c r="O1576" s="85"/>
      <c r="P1576" s="86"/>
      <c r="Q1576" s="87"/>
      <c r="R1576" s="86"/>
      <c r="S1576" s="86"/>
      <c r="T1576" s="88"/>
      <c r="U1576" s="84"/>
      <c r="V1576" s="84"/>
      <c r="W1576" s="84"/>
      <c r="X1576" s="84"/>
    </row>
    <row r="1577" spans="12:24" x14ac:dyDescent="0.25">
      <c r="L1577" s="84"/>
      <c r="M1577" s="83"/>
      <c r="N1577" s="84"/>
      <c r="O1577" s="85"/>
      <c r="P1577" s="86"/>
      <c r="Q1577" s="87"/>
      <c r="R1577" s="86"/>
      <c r="S1577" s="86"/>
      <c r="T1577" s="88"/>
      <c r="U1577" s="84"/>
      <c r="V1577" s="84"/>
      <c r="W1577" s="84"/>
      <c r="X1577" s="84"/>
    </row>
    <row r="1578" spans="12:24" x14ac:dyDescent="0.25">
      <c r="L1578" s="84"/>
      <c r="M1578" s="83"/>
      <c r="N1578" s="84"/>
      <c r="O1578" s="85"/>
      <c r="P1578" s="86"/>
      <c r="Q1578" s="87"/>
      <c r="R1578" s="86"/>
      <c r="S1578" s="86"/>
      <c r="T1578" s="88"/>
      <c r="U1578" s="84"/>
      <c r="V1578" s="84"/>
      <c r="W1578" s="84"/>
      <c r="X1578" s="84"/>
    </row>
    <row r="1579" spans="12:24" x14ac:dyDescent="0.25">
      <c r="L1579" s="84"/>
      <c r="M1579" s="83"/>
      <c r="N1579" s="84"/>
      <c r="O1579" s="85"/>
      <c r="P1579" s="86"/>
      <c r="Q1579" s="87"/>
      <c r="R1579" s="86"/>
      <c r="S1579" s="86"/>
      <c r="T1579" s="88"/>
      <c r="U1579" s="84"/>
      <c r="V1579" s="84"/>
      <c r="W1579" s="84"/>
      <c r="X1579" s="84"/>
    </row>
    <row r="1580" spans="12:24" x14ac:dyDescent="0.25">
      <c r="L1580" s="84"/>
      <c r="M1580" s="83"/>
      <c r="N1580" s="84"/>
      <c r="O1580" s="85"/>
      <c r="P1580" s="86"/>
      <c r="Q1580" s="87"/>
      <c r="R1580" s="86"/>
      <c r="S1580" s="86"/>
      <c r="T1580" s="88"/>
      <c r="U1580" s="84"/>
      <c r="V1580" s="84"/>
      <c r="W1580" s="84"/>
      <c r="X1580" s="84"/>
    </row>
    <row r="1581" spans="12:24" x14ac:dyDescent="0.25">
      <c r="L1581" s="84"/>
      <c r="M1581" s="83"/>
      <c r="N1581" s="84"/>
      <c r="O1581" s="85"/>
      <c r="P1581" s="86"/>
      <c r="Q1581" s="87"/>
      <c r="R1581" s="86"/>
      <c r="S1581" s="86"/>
      <c r="T1581" s="88"/>
      <c r="U1581" s="84"/>
      <c r="V1581" s="84"/>
      <c r="W1581" s="84"/>
      <c r="X1581" s="84"/>
    </row>
    <row r="1582" spans="12:24" x14ac:dyDescent="0.25">
      <c r="L1582" s="84"/>
      <c r="M1582" s="83"/>
      <c r="N1582" s="84"/>
      <c r="O1582" s="85"/>
      <c r="P1582" s="86"/>
      <c r="Q1582" s="87"/>
      <c r="R1582" s="86"/>
      <c r="S1582" s="86"/>
      <c r="T1582" s="88"/>
      <c r="U1582" s="84"/>
      <c r="V1582" s="84"/>
      <c r="W1582" s="84"/>
      <c r="X1582" s="84"/>
    </row>
    <row r="1583" spans="12:24" x14ac:dyDescent="0.25">
      <c r="L1583" s="84"/>
      <c r="M1583" s="83"/>
      <c r="N1583" s="84"/>
      <c r="O1583" s="85"/>
      <c r="P1583" s="86"/>
      <c r="Q1583" s="87"/>
      <c r="R1583" s="86"/>
      <c r="S1583" s="86"/>
      <c r="T1583" s="88"/>
      <c r="U1583" s="84"/>
      <c r="V1583" s="84"/>
      <c r="W1583" s="84"/>
      <c r="X1583" s="84"/>
    </row>
    <row r="1584" spans="12:24" x14ac:dyDescent="0.25">
      <c r="L1584" s="84"/>
      <c r="M1584" s="83"/>
      <c r="N1584" s="84"/>
      <c r="O1584" s="85"/>
      <c r="P1584" s="86"/>
      <c r="Q1584" s="87"/>
      <c r="R1584" s="86"/>
      <c r="S1584" s="86"/>
      <c r="T1584" s="88"/>
      <c r="U1584" s="84"/>
      <c r="V1584" s="84"/>
      <c r="W1584" s="84"/>
      <c r="X1584" s="84"/>
    </row>
    <row r="1585" spans="12:24" x14ac:dyDescent="0.25">
      <c r="L1585" s="84"/>
      <c r="M1585" s="83"/>
      <c r="N1585" s="84"/>
      <c r="O1585" s="85"/>
      <c r="P1585" s="86"/>
      <c r="Q1585" s="87"/>
      <c r="R1585" s="86"/>
      <c r="S1585" s="86"/>
      <c r="T1585" s="88"/>
      <c r="U1585" s="84"/>
      <c r="V1585" s="84"/>
      <c r="W1585" s="84"/>
      <c r="X1585" s="84"/>
    </row>
    <row r="1586" spans="12:24" x14ac:dyDescent="0.25">
      <c r="L1586" s="84"/>
      <c r="M1586" s="83"/>
      <c r="N1586" s="84"/>
      <c r="O1586" s="85"/>
      <c r="P1586" s="86"/>
      <c r="Q1586" s="87"/>
      <c r="R1586" s="86"/>
      <c r="S1586" s="86"/>
      <c r="T1586" s="88"/>
      <c r="U1586" s="84"/>
      <c r="V1586" s="84"/>
      <c r="W1586" s="84"/>
      <c r="X1586" s="84"/>
    </row>
    <row r="1587" spans="12:24" x14ac:dyDescent="0.25">
      <c r="L1587" s="84"/>
      <c r="M1587" s="83"/>
      <c r="N1587" s="84"/>
      <c r="O1587" s="85"/>
      <c r="P1587" s="86"/>
      <c r="Q1587" s="87"/>
      <c r="R1587" s="86"/>
      <c r="S1587" s="86"/>
      <c r="T1587" s="88"/>
      <c r="U1587" s="84"/>
      <c r="V1587" s="84"/>
      <c r="W1587" s="84"/>
      <c r="X1587" s="84"/>
    </row>
    <row r="1588" spans="12:24" x14ac:dyDescent="0.25">
      <c r="L1588" s="84"/>
      <c r="M1588" s="83"/>
      <c r="N1588" s="84"/>
      <c r="O1588" s="85"/>
      <c r="P1588" s="86"/>
      <c r="Q1588" s="87"/>
      <c r="R1588" s="86"/>
      <c r="S1588" s="86"/>
      <c r="T1588" s="88"/>
      <c r="U1588" s="84"/>
      <c r="V1588" s="84"/>
      <c r="W1588" s="84"/>
      <c r="X1588" s="84"/>
    </row>
    <row r="1589" spans="12:24" x14ac:dyDescent="0.25">
      <c r="L1589" s="84"/>
      <c r="M1589" s="83"/>
      <c r="N1589" s="84"/>
      <c r="O1589" s="85"/>
      <c r="P1589" s="86"/>
      <c r="Q1589" s="87"/>
      <c r="R1589" s="86"/>
      <c r="S1589" s="86"/>
      <c r="T1589" s="88"/>
      <c r="U1589" s="84"/>
      <c r="V1589" s="84"/>
      <c r="W1589" s="84"/>
      <c r="X1589" s="84"/>
    </row>
    <row r="1590" spans="12:24" x14ac:dyDescent="0.25">
      <c r="L1590" s="84"/>
      <c r="M1590" s="83"/>
      <c r="N1590" s="84"/>
      <c r="O1590" s="85"/>
      <c r="P1590" s="86"/>
      <c r="Q1590" s="87"/>
      <c r="R1590" s="86"/>
      <c r="S1590" s="86"/>
      <c r="T1590" s="88"/>
      <c r="U1590" s="84"/>
      <c r="V1590" s="84"/>
      <c r="W1590" s="84"/>
      <c r="X1590" s="84"/>
    </row>
    <row r="1591" spans="12:24" x14ac:dyDescent="0.25">
      <c r="L1591" s="84"/>
      <c r="M1591" s="83"/>
      <c r="N1591" s="84"/>
      <c r="O1591" s="85"/>
      <c r="P1591" s="86"/>
      <c r="Q1591" s="87"/>
      <c r="R1591" s="86"/>
      <c r="S1591" s="86"/>
      <c r="T1591" s="88"/>
      <c r="U1591" s="84"/>
      <c r="V1591" s="84"/>
      <c r="W1591" s="84"/>
      <c r="X1591" s="84"/>
    </row>
    <row r="1592" spans="12:24" x14ac:dyDescent="0.25">
      <c r="L1592" s="84"/>
      <c r="M1592" s="83"/>
      <c r="N1592" s="84"/>
      <c r="O1592" s="85"/>
      <c r="P1592" s="86"/>
      <c r="Q1592" s="87"/>
      <c r="R1592" s="86"/>
      <c r="S1592" s="86"/>
      <c r="T1592" s="88"/>
      <c r="U1592" s="84"/>
      <c r="V1592" s="84"/>
      <c r="W1592" s="84"/>
      <c r="X1592" s="84"/>
    </row>
    <row r="1593" spans="12:24" x14ac:dyDescent="0.25">
      <c r="L1593" s="84"/>
      <c r="M1593" s="83"/>
      <c r="N1593" s="84"/>
      <c r="O1593" s="85"/>
      <c r="P1593" s="86"/>
      <c r="Q1593" s="87"/>
      <c r="R1593" s="86"/>
      <c r="S1593" s="86"/>
      <c r="T1593" s="88"/>
      <c r="U1593" s="84"/>
      <c r="V1593" s="84"/>
      <c r="W1593" s="84"/>
      <c r="X1593" s="84"/>
    </row>
    <row r="1594" spans="12:24" x14ac:dyDescent="0.25">
      <c r="L1594" s="84"/>
      <c r="M1594" s="83"/>
      <c r="N1594" s="84"/>
      <c r="O1594" s="85"/>
      <c r="P1594" s="86"/>
      <c r="Q1594" s="87"/>
      <c r="R1594" s="86"/>
      <c r="S1594" s="86"/>
      <c r="T1594" s="88"/>
      <c r="U1594" s="84"/>
      <c r="V1594" s="84"/>
      <c r="W1594" s="84"/>
      <c r="X1594" s="84"/>
    </row>
    <row r="1595" spans="12:24" x14ac:dyDescent="0.25">
      <c r="L1595" s="84"/>
      <c r="M1595" s="83"/>
      <c r="N1595" s="84"/>
      <c r="O1595" s="85"/>
      <c r="P1595" s="86"/>
      <c r="Q1595" s="87"/>
      <c r="R1595" s="86"/>
      <c r="S1595" s="86"/>
      <c r="T1595" s="88"/>
      <c r="U1595" s="84"/>
      <c r="V1595" s="84"/>
      <c r="W1595" s="84"/>
      <c r="X1595" s="84"/>
    </row>
    <row r="1596" spans="12:24" x14ac:dyDescent="0.25">
      <c r="L1596" s="84"/>
      <c r="M1596" s="83"/>
      <c r="N1596" s="84"/>
      <c r="O1596" s="85"/>
      <c r="P1596" s="86"/>
      <c r="Q1596" s="87"/>
      <c r="R1596" s="86"/>
      <c r="S1596" s="86"/>
      <c r="T1596" s="88"/>
      <c r="U1596" s="84"/>
      <c r="V1596" s="84"/>
      <c r="W1596" s="84"/>
      <c r="X1596" s="84"/>
    </row>
    <row r="1597" spans="12:24" x14ac:dyDescent="0.25">
      <c r="L1597" s="84"/>
      <c r="M1597" s="83"/>
      <c r="N1597" s="84"/>
      <c r="O1597" s="85"/>
      <c r="P1597" s="86"/>
      <c r="Q1597" s="87"/>
      <c r="R1597" s="86"/>
      <c r="S1597" s="86"/>
      <c r="T1597" s="88"/>
      <c r="U1597" s="84"/>
      <c r="V1597" s="84"/>
      <c r="W1597" s="84"/>
      <c r="X1597" s="84"/>
    </row>
    <row r="1598" spans="12:24" x14ac:dyDescent="0.25">
      <c r="L1598" s="84"/>
      <c r="M1598" s="83"/>
      <c r="N1598" s="84"/>
      <c r="O1598" s="85"/>
      <c r="P1598" s="86"/>
      <c r="Q1598" s="87"/>
      <c r="R1598" s="86"/>
      <c r="S1598" s="86"/>
      <c r="T1598" s="88"/>
      <c r="U1598" s="84"/>
      <c r="V1598" s="84"/>
      <c r="W1598" s="84"/>
      <c r="X1598" s="84"/>
    </row>
    <row r="1599" spans="12:24" x14ac:dyDescent="0.25">
      <c r="L1599" s="84"/>
      <c r="M1599" s="83"/>
      <c r="N1599" s="84"/>
      <c r="O1599" s="85"/>
      <c r="P1599" s="86"/>
      <c r="Q1599" s="87"/>
      <c r="R1599" s="86"/>
      <c r="S1599" s="86"/>
      <c r="T1599" s="88"/>
      <c r="U1599" s="84"/>
      <c r="V1599" s="84"/>
      <c r="W1599" s="84"/>
      <c r="X1599" s="84"/>
    </row>
    <row r="1600" spans="12:24" x14ac:dyDescent="0.25">
      <c r="L1600" s="84"/>
      <c r="M1600" s="83"/>
      <c r="N1600" s="84"/>
      <c r="O1600" s="85"/>
      <c r="P1600" s="86"/>
      <c r="Q1600" s="87"/>
      <c r="R1600" s="86"/>
      <c r="S1600" s="86"/>
      <c r="T1600" s="88"/>
      <c r="U1600" s="84"/>
      <c r="V1600" s="84"/>
      <c r="W1600" s="84"/>
      <c r="X1600" s="84"/>
    </row>
    <row r="1601" spans="12:24" x14ac:dyDescent="0.25">
      <c r="L1601" s="84"/>
      <c r="M1601" s="83"/>
      <c r="N1601" s="84"/>
      <c r="O1601" s="85"/>
      <c r="P1601" s="86"/>
      <c r="Q1601" s="87"/>
      <c r="R1601" s="86"/>
      <c r="S1601" s="86"/>
      <c r="T1601" s="88"/>
      <c r="U1601" s="84"/>
      <c r="V1601" s="84"/>
      <c r="W1601" s="84"/>
      <c r="X1601" s="84"/>
    </row>
    <row r="1602" spans="12:24" x14ac:dyDescent="0.25">
      <c r="L1602" s="84"/>
      <c r="M1602" s="83"/>
      <c r="N1602" s="84"/>
      <c r="O1602" s="85"/>
      <c r="P1602" s="86"/>
      <c r="Q1602" s="87"/>
      <c r="R1602" s="86"/>
      <c r="S1602" s="86"/>
      <c r="T1602" s="88"/>
      <c r="U1602" s="84"/>
      <c r="V1602" s="84"/>
      <c r="W1602" s="84"/>
      <c r="X1602" s="84"/>
    </row>
    <row r="1603" spans="12:24" x14ac:dyDescent="0.25">
      <c r="L1603" s="84"/>
      <c r="M1603" s="83"/>
      <c r="N1603" s="84"/>
      <c r="O1603" s="85"/>
      <c r="P1603" s="86"/>
      <c r="Q1603" s="87"/>
      <c r="R1603" s="86"/>
      <c r="S1603" s="86"/>
      <c r="T1603" s="88"/>
      <c r="U1603" s="84"/>
      <c r="V1603" s="84"/>
      <c r="W1603" s="84"/>
      <c r="X1603" s="84"/>
    </row>
    <row r="1604" spans="12:24" x14ac:dyDescent="0.25">
      <c r="L1604" s="84"/>
      <c r="M1604" s="83"/>
      <c r="N1604" s="84"/>
      <c r="O1604" s="85"/>
      <c r="P1604" s="86"/>
      <c r="Q1604" s="87"/>
      <c r="R1604" s="86"/>
      <c r="S1604" s="86"/>
      <c r="T1604" s="88"/>
      <c r="U1604" s="84"/>
      <c r="V1604" s="84"/>
      <c r="W1604" s="84"/>
      <c r="X1604" s="84"/>
    </row>
    <row r="1605" spans="12:24" x14ac:dyDescent="0.25">
      <c r="L1605" s="84"/>
      <c r="M1605" s="83"/>
      <c r="N1605" s="84"/>
      <c r="O1605" s="85"/>
      <c r="P1605" s="86"/>
      <c r="Q1605" s="87"/>
      <c r="R1605" s="86"/>
      <c r="S1605" s="86"/>
      <c r="T1605" s="88"/>
      <c r="U1605" s="84"/>
      <c r="V1605" s="84"/>
      <c r="W1605" s="84"/>
      <c r="X1605" s="84"/>
    </row>
    <row r="1606" spans="12:24" x14ac:dyDescent="0.25">
      <c r="L1606" s="84"/>
      <c r="M1606" s="83"/>
      <c r="N1606" s="84"/>
      <c r="O1606" s="85"/>
      <c r="P1606" s="86"/>
      <c r="Q1606" s="87"/>
      <c r="R1606" s="86"/>
      <c r="S1606" s="86"/>
      <c r="T1606" s="88"/>
      <c r="U1606" s="84"/>
      <c r="V1606" s="84"/>
      <c r="W1606" s="84"/>
      <c r="X1606" s="84"/>
    </row>
    <row r="1607" spans="12:24" x14ac:dyDescent="0.25">
      <c r="L1607" s="84"/>
      <c r="M1607" s="83"/>
      <c r="N1607" s="84"/>
      <c r="O1607" s="85"/>
      <c r="P1607" s="86"/>
      <c r="Q1607" s="87"/>
      <c r="R1607" s="86"/>
      <c r="S1607" s="86"/>
      <c r="T1607" s="88"/>
      <c r="U1607" s="84"/>
      <c r="V1607" s="84"/>
      <c r="W1607" s="84"/>
      <c r="X1607" s="84"/>
    </row>
    <row r="1608" spans="12:24" x14ac:dyDescent="0.25">
      <c r="L1608" s="84"/>
      <c r="M1608" s="83"/>
      <c r="N1608" s="84"/>
      <c r="O1608" s="85"/>
      <c r="P1608" s="86"/>
      <c r="Q1608" s="87"/>
      <c r="R1608" s="86"/>
      <c r="S1608" s="86"/>
      <c r="T1608" s="88"/>
      <c r="U1608" s="84"/>
      <c r="V1608" s="84"/>
      <c r="W1608" s="84"/>
      <c r="X1608" s="84"/>
    </row>
    <row r="1609" spans="12:24" x14ac:dyDescent="0.25">
      <c r="L1609" s="84"/>
      <c r="M1609" s="83"/>
      <c r="N1609" s="84"/>
      <c r="O1609" s="85"/>
      <c r="P1609" s="86"/>
      <c r="Q1609" s="87"/>
      <c r="R1609" s="86"/>
      <c r="S1609" s="86"/>
      <c r="T1609" s="88"/>
      <c r="U1609" s="84"/>
      <c r="V1609" s="84"/>
      <c r="W1609" s="84"/>
      <c r="X1609" s="84"/>
    </row>
    <row r="1610" spans="12:24" x14ac:dyDescent="0.25">
      <c r="L1610" s="84"/>
      <c r="M1610" s="83"/>
      <c r="N1610" s="84"/>
      <c r="O1610" s="85"/>
      <c r="P1610" s="86"/>
      <c r="Q1610" s="87"/>
      <c r="R1610" s="86"/>
      <c r="S1610" s="86"/>
      <c r="T1610" s="88"/>
      <c r="U1610" s="84"/>
      <c r="V1610" s="84"/>
      <c r="W1610" s="84"/>
      <c r="X1610" s="84"/>
    </row>
    <row r="1611" spans="12:24" x14ac:dyDescent="0.25">
      <c r="L1611" s="84"/>
      <c r="M1611" s="83"/>
      <c r="N1611" s="84"/>
      <c r="O1611" s="85"/>
      <c r="P1611" s="86"/>
      <c r="Q1611" s="87"/>
      <c r="R1611" s="86"/>
      <c r="S1611" s="86"/>
      <c r="T1611" s="88"/>
      <c r="U1611" s="84"/>
      <c r="V1611" s="84"/>
      <c r="W1611" s="84"/>
      <c r="X1611" s="84"/>
    </row>
    <row r="1612" spans="12:24" x14ac:dyDescent="0.25">
      <c r="L1612" s="84"/>
      <c r="M1612" s="83"/>
      <c r="N1612" s="84"/>
      <c r="O1612" s="85"/>
      <c r="P1612" s="86"/>
      <c r="Q1612" s="87"/>
      <c r="R1612" s="86"/>
      <c r="S1612" s="86"/>
      <c r="T1612" s="88"/>
      <c r="U1612" s="84"/>
      <c r="V1612" s="84"/>
      <c r="W1612" s="84"/>
      <c r="X1612" s="84"/>
    </row>
    <row r="1613" spans="12:24" x14ac:dyDescent="0.25">
      <c r="L1613" s="84"/>
      <c r="M1613" s="83"/>
      <c r="N1613" s="84"/>
      <c r="O1613" s="85"/>
      <c r="P1613" s="86"/>
      <c r="Q1613" s="87"/>
      <c r="R1613" s="86"/>
      <c r="S1613" s="86"/>
      <c r="T1613" s="88"/>
      <c r="U1613" s="84"/>
      <c r="V1613" s="84"/>
      <c r="W1613" s="84"/>
      <c r="X1613" s="84"/>
    </row>
    <row r="1614" spans="12:24" x14ac:dyDescent="0.25">
      <c r="L1614" s="84"/>
      <c r="M1614" s="83"/>
      <c r="N1614" s="84"/>
      <c r="O1614" s="85"/>
      <c r="P1614" s="86"/>
      <c r="Q1614" s="87"/>
      <c r="R1614" s="86"/>
      <c r="S1614" s="86"/>
      <c r="T1614" s="88"/>
      <c r="U1614" s="84"/>
      <c r="V1614" s="84"/>
      <c r="W1614" s="84"/>
      <c r="X1614" s="84"/>
    </row>
    <row r="1615" spans="12:24" x14ac:dyDescent="0.25">
      <c r="L1615" s="84"/>
      <c r="M1615" s="83"/>
      <c r="N1615" s="84"/>
      <c r="O1615" s="85"/>
      <c r="P1615" s="86"/>
      <c r="Q1615" s="87"/>
      <c r="R1615" s="86"/>
      <c r="S1615" s="86"/>
      <c r="T1615" s="88"/>
      <c r="U1615" s="84"/>
      <c r="V1615" s="84"/>
      <c r="W1615" s="84"/>
      <c r="X1615" s="84"/>
    </row>
    <row r="1616" spans="12:24" x14ac:dyDescent="0.25">
      <c r="L1616" s="84"/>
      <c r="M1616" s="83"/>
      <c r="N1616" s="84"/>
      <c r="O1616" s="85"/>
      <c r="P1616" s="86"/>
      <c r="Q1616" s="87"/>
      <c r="R1616" s="86"/>
      <c r="S1616" s="86"/>
      <c r="T1616" s="88"/>
      <c r="U1616" s="84"/>
      <c r="V1616" s="84"/>
      <c r="W1616" s="84"/>
      <c r="X1616" s="84"/>
    </row>
    <row r="1617" spans="12:24" x14ac:dyDescent="0.25">
      <c r="L1617" s="84"/>
      <c r="M1617" s="83"/>
      <c r="N1617" s="84"/>
      <c r="O1617" s="85"/>
      <c r="P1617" s="86"/>
      <c r="Q1617" s="87"/>
      <c r="R1617" s="86"/>
      <c r="S1617" s="86"/>
      <c r="T1617" s="88"/>
      <c r="U1617" s="84"/>
      <c r="V1617" s="84"/>
      <c r="W1617" s="84"/>
      <c r="X1617" s="84"/>
    </row>
    <row r="1618" spans="12:24" x14ac:dyDescent="0.25">
      <c r="L1618" s="84"/>
      <c r="M1618" s="83"/>
      <c r="N1618" s="84"/>
      <c r="O1618" s="85"/>
      <c r="P1618" s="86"/>
      <c r="Q1618" s="87"/>
      <c r="R1618" s="86"/>
      <c r="S1618" s="86"/>
      <c r="T1618" s="88"/>
      <c r="U1618" s="84"/>
      <c r="V1618" s="84"/>
      <c r="W1618" s="84"/>
      <c r="X1618" s="84"/>
    </row>
    <row r="1619" spans="12:24" x14ac:dyDescent="0.25">
      <c r="L1619" s="84"/>
      <c r="M1619" s="83"/>
      <c r="N1619" s="84"/>
      <c r="O1619" s="85"/>
      <c r="P1619" s="86"/>
      <c r="Q1619" s="87"/>
      <c r="R1619" s="86"/>
      <c r="S1619" s="86"/>
      <c r="T1619" s="88"/>
      <c r="U1619" s="84"/>
      <c r="V1619" s="84"/>
      <c r="W1619" s="84"/>
      <c r="X1619" s="84"/>
    </row>
    <row r="1620" spans="12:24" x14ac:dyDescent="0.25">
      <c r="L1620" s="84"/>
      <c r="M1620" s="83"/>
      <c r="N1620" s="84"/>
      <c r="O1620" s="85"/>
      <c r="P1620" s="86"/>
      <c r="Q1620" s="87"/>
      <c r="R1620" s="86"/>
      <c r="S1620" s="86"/>
      <c r="T1620" s="88"/>
      <c r="U1620" s="84"/>
      <c r="V1620" s="84"/>
      <c r="W1620" s="84"/>
      <c r="X1620" s="84"/>
    </row>
    <row r="1621" spans="12:24" x14ac:dyDescent="0.25">
      <c r="L1621" s="84"/>
      <c r="M1621" s="83"/>
      <c r="N1621" s="84"/>
      <c r="O1621" s="85"/>
      <c r="P1621" s="86"/>
      <c r="Q1621" s="87"/>
      <c r="R1621" s="86"/>
      <c r="S1621" s="86"/>
      <c r="T1621" s="88"/>
      <c r="U1621" s="84"/>
      <c r="V1621" s="84"/>
      <c r="W1621" s="84"/>
      <c r="X1621" s="84"/>
    </row>
    <row r="1622" spans="12:24" x14ac:dyDescent="0.25">
      <c r="L1622" s="84"/>
      <c r="M1622" s="83"/>
      <c r="N1622" s="84"/>
      <c r="O1622" s="85"/>
      <c r="P1622" s="86"/>
      <c r="Q1622" s="87"/>
      <c r="R1622" s="86"/>
      <c r="S1622" s="86"/>
      <c r="T1622" s="88"/>
      <c r="U1622" s="84"/>
      <c r="V1622" s="84"/>
      <c r="W1622" s="84"/>
      <c r="X1622" s="84"/>
    </row>
    <row r="1623" spans="12:24" x14ac:dyDescent="0.25">
      <c r="L1623" s="84"/>
      <c r="M1623" s="83"/>
      <c r="N1623" s="84"/>
      <c r="O1623" s="85"/>
      <c r="P1623" s="86"/>
      <c r="Q1623" s="87"/>
      <c r="R1623" s="86"/>
      <c r="S1623" s="86"/>
      <c r="T1623" s="88"/>
      <c r="U1623" s="84"/>
      <c r="V1623" s="84"/>
      <c r="W1623" s="84"/>
      <c r="X1623" s="84"/>
    </row>
    <row r="1624" spans="12:24" x14ac:dyDescent="0.25">
      <c r="L1624" s="84"/>
      <c r="M1624" s="83"/>
      <c r="N1624" s="84"/>
      <c r="O1624" s="85"/>
      <c r="P1624" s="86"/>
      <c r="Q1624" s="87"/>
      <c r="R1624" s="86"/>
      <c r="S1624" s="86"/>
      <c r="T1624" s="88"/>
      <c r="U1624" s="84"/>
      <c r="V1624" s="84"/>
      <c r="W1624" s="84"/>
      <c r="X1624" s="84"/>
    </row>
    <row r="1625" spans="12:24" x14ac:dyDescent="0.25">
      <c r="L1625" s="84"/>
      <c r="M1625" s="83"/>
      <c r="N1625" s="84"/>
      <c r="O1625" s="85"/>
      <c r="P1625" s="86"/>
      <c r="Q1625" s="87"/>
      <c r="R1625" s="86"/>
      <c r="S1625" s="86"/>
      <c r="T1625" s="88"/>
      <c r="U1625" s="84"/>
      <c r="V1625" s="84"/>
      <c r="W1625" s="84"/>
      <c r="X1625" s="84"/>
    </row>
    <row r="1626" spans="12:24" x14ac:dyDescent="0.25">
      <c r="L1626" s="84"/>
      <c r="M1626" s="83"/>
      <c r="N1626" s="84"/>
      <c r="O1626" s="85"/>
      <c r="P1626" s="86"/>
      <c r="Q1626" s="87"/>
      <c r="R1626" s="86"/>
      <c r="S1626" s="86"/>
      <c r="T1626" s="88"/>
      <c r="U1626" s="84"/>
      <c r="V1626" s="84"/>
      <c r="W1626" s="84"/>
      <c r="X1626" s="84"/>
    </row>
    <row r="1627" spans="12:24" x14ac:dyDescent="0.25">
      <c r="L1627" s="84"/>
      <c r="M1627" s="83"/>
      <c r="N1627" s="84"/>
      <c r="O1627" s="85"/>
      <c r="P1627" s="86"/>
      <c r="Q1627" s="87"/>
      <c r="R1627" s="86"/>
      <c r="S1627" s="86"/>
      <c r="T1627" s="88"/>
      <c r="U1627" s="84"/>
      <c r="V1627" s="84"/>
      <c r="W1627" s="84"/>
      <c r="X1627" s="84"/>
    </row>
    <row r="1628" spans="12:24" x14ac:dyDescent="0.25">
      <c r="L1628" s="84"/>
      <c r="M1628" s="83"/>
      <c r="N1628" s="84"/>
      <c r="O1628" s="85"/>
      <c r="P1628" s="86"/>
      <c r="Q1628" s="87"/>
      <c r="R1628" s="86"/>
      <c r="S1628" s="86"/>
      <c r="T1628" s="88"/>
      <c r="U1628" s="84"/>
      <c r="V1628" s="84"/>
      <c r="W1628" s="84"/>
      <c r="X1628" s="84"/>
    </row>
    <row r="1629" spans="12:24" x14ac:dyDescent="0.25">
      <c r="L1629" s="84"/>
      <c r="M1629" s="83"/>
      <c r="N1629" s="84"/>
      <c r="O1629" s="85"/>
      <c r="P1629" s="86"/>
      <c r="Q1629" s="87"/>
      <c r="R1629" s="86"/>
      <c r="S1629" s="86"/>
      <c r="T1629" s="88"/>
      <c r="U1629" s="84"/>
      <c r="V1629" s="84"/>
      <c r="W1629" s="84"/>
      <c r="X1629" s="84"/>
    </row>
    <row r="1630" spans="12:24" x14ac:dyDescent="0.25">
      <c r="L1630" s="84"/>
      <c r="M1630" s="83"/>
      <c r="N1630" s="84"/>
      <c r="O1630" s="85"/>
      <c r="P1630" s="86"/>
      <c r="Q1630" s="87"/>
      <c r="R1630" s="86"/>
      <c r="S1630" s="86"/>
      <c r="T1630" s="88"/>
      <c r="U1630" s="84"/>
      <c r="V1630" s="84"/>
      <c r="W1630" s="84"/>
      <c r="X1630" s="84"/>
    </row>
    <row r="1631" spans="12:24" x14ac:dyDescent="0.25">
      <c r="L1631" s="84"/>
      <c r="M1631" s="83"/>
      <c r="N1631" s="84"/>
      <c r="O1631" s="85"/>
      <c r="P1631" s="86"/>
      <c r="Q1631" s="87"/>
      <c r="R1631" s="86"/>
      <c r="S1631" s="86"/>
      <c r="T1631" s="88"/>
      <c r="U1631" s="84"/>
      <c r="V1631" s="84"/>
      <c r="W1631" s="84"/>
      <c r="X1631" s="84"/>
    </row>
    <row r="1632" spans="12:24" x14ac:dyDescent="0.25">
      <c r="L1632" s="84"/>
      <c r="M1632" s="83"/>
      <c r="N1632" s="84"/>
      <c r="O1632" s="85"/>
      <c r="P1632" s="86"/>
      <c r="Q1632" s="87"/>
      <c r="R1632" s="86"/>
      <c r="S1632" s="86"/>
      <c r="T1632" s="88"/>
      <c r="U1632" s="84"/>
      <c r="V1632" s="84"/>
      <c r="W1632" s="84"/>
      <c r="X1632" s="84"/>
    </row>
    <row r="1633" spans="12:24" x14ac:dyDescent="0.25">
      <c r="L1633" s="84"/>
      <c r="M1633" s="83"/>
      <c r="N1633" s="84"/>
      <c r="O1633" s="85"/>
      <c r="P1633" s="86"/>
      <c r="Q1633" s="87"/>
      <c r="R1633" s="86"/>
      <c r="S1633" s="86"/>
      <c r="T1633" s="88"/>
      <c r="U1633" s="84"/>
      <c r="V1633" s="84"/>
      <c r="W1633" s="84"/>
      <c r="X1633" s="84"/>
    </row>
    <row r="1634" spans="12:24" x14ac:dyDescent="0.25">
      <c r="L1634" s="84"/>
      <c r="M1634" s="83"/>
      <c r="N1634" s="84"/>
      <c r="O1634" s="85"/>
      <c r="P1634" s="86"/>
      <c r="Q1634" s="87"/>
      <c r="R1634" s="86"/>
      <c r="S1634" s="86"/>
      <c r="T1634" s="88"/>
      <c r="U1634" s="84"/>
      <c r="V1634" s="84"/>
      <c r="W1634" s="84"/>
      <c r="X1634" s="84"/>
    </row>
    <row r="1635" spans="12:24" x14ac:dyDescent="0.25">
      <c r="L1635" s="84"/>
      <c r="M1635" s="83"/>
      <c r="N1635" s="84"/>
      <c r="O1635" s="85"/>
      <c r="P1635" s="86"/>
      <c r="Q1635" s="87"/>
      <c r="R1635" s="86"/>
      <c r="S1635" s="86"/>
      <c r="T1635" s="88"/>
      <c r="U1635" s="84"/>
      <c r="V1635" s="84"/>
      <c r="W1635" s="84"/>
      <c r="X1635" s="84"/>
    </row>
    <row r="1636" spans="12:24" x14ac:dyDescent="0.25">
      <c r="L1636" s="84"/>
      <c r="M1636" s="83"/>
      <c r="N1636" s="84"/>
      <c r="O1636" s="85"/>
      <c r="P1636" s="86"/>
      <c r="Q1636" s="87"/>
      <c r="R1636" s="86"/>
      <c r="S1636" s="86"/>
      <c r="T1636" s="88"/>
      <c r="U1636" s="84"/>
      <c r="V1636" s="84"/>
      <c r="W1636" s="84"/>
      <c r="X1636" s="84"/>
    </row>
    <row r="1637" spans="12:24" x14ac:dyDescent="0.25">
      <c r="L1637" s="84"/>
      <c r="M1637" s="83"/>
      <c r="N1637" s="84"/>
      <c r="O1637" s="85"/>
      <c r="P1637" s="86"/>
      <c r="Q1637" s="87"/>
      <c r="R1637" s="86"/>
      <c r="S1637" s="86"/>
      <c r="T1637" s="88"/>
      <c r="U1637" s="84"/>
      <c r="V1637" s="84"/>
      <c r="W1637" s="84"/>
      <c r="X1637" s="84"/>
    </row>
    <row r="1638" spans="12:24" x14ac:dyDescent="0.25">
      <c r="L1638" s="84"/>
      <c r="M1638" s="83"/>
      <c r="N1638" s="84"/>
      <c r="O1638" s="85"/>
      <c r="P1638" s="86"/>
      <c r="Q1638" s="87"/>
      <c r="R1638" s="86"/>
      <c r="S1638" s="86"/>
      <c r="T1638" s="88"/>
      <c r="U1638" s="84"/>
      <c r="V1638" s="84"/>
      <c r="W1638" s="84"/>
      <c r="X1638" s="84"/>
    </row>
    <row r="1639" spans="12:24" x14ac:dyDescent="0.25">
      <c r="L1639" s="84"/>
      <c r="M1639" s="83"/>
      <c r="N1639" s="84"/>
      <c r="O1639" s="85"/>
      <c r="P1639" s="86"/>
      <c r="Q1639" s="87"/>
      <c r="R1639" s="86"/>
      <c r="S1639" s="86"/>
      <c r="T1639" s="88"/>
      <c r="U1639" s="84"/>
      <c r="V1639" s="84"/>
      <c r="W1639" s="84"/>
      <c r="X1639" s="84"/>
    </row>
    <row r="1640" spans="12:24" x14ac:dyDescent="0.25">
      <c r="L1640" s="84"/>
      <c r="M1640" s="83"/>
      <c r="N1640" s="84"/>
      <c r="O1640" s="85"/>
      <c r="P1640" s="86"/>
      <c r="Q1640" s="87"/>
      <c r="R1640" s="86"/>
      <c r="S1640" s="86"/>
      <c r="T1640" s="88"/>
      <c r="U1640" s="84"/>
      <c r="V1640" s="84"/>
      <c r="W1640" s="84"/>
      <c r="X1640" s="84"/>
    </row>
    <row r="1641" spans="12:24" x14ac:dyDescent="0.25">
      <c r="L1641" s="84"/>
      <c r="M1641" s="83"/>
      <c r="N1641" s="84"/>
      <c r="O1641" s="85"/>
      <c r="P1641" s="86"/>
      <c r="Q1641" s="87"/>
      <c r="R1641" s="86"/>
      <c r="S1641" s="86"/>
      <c r="T1641" s="88"/>
      <c r="U1641" s="84"/>
      <c r="V1641" s="84"/>
      <c r="W1641" s="84"/>
      <c r="X1641" s="84"/>
    </row>
    <row r="1642" spans="12:24" x14ac:dyDescent="0.25">
      <c r="L1642" s="84"/>
      <c r="M1642" s="83"/>
      <c r="N1642" s="84"/>
      <c r="O1642" s="85"/>
      <c r="P1642" s="86"/>
      <c r="Q1642" s="87"/>
      <c r="R1642" s="86"/>
      <c r="S1642" s="86"/>
      <c r="T1642" s="88"/>
      <c r="U1642" s="84"/>
      <c r="V1642" s="84"/>
      <c r="W1642" s="84"/>
      <c r="X1642" s="84"/>
    </row>
    <row r="1643" spans="12:24" x14ac:dyDescent="0.25">
      <c r="L1643" s="84"/>
      <c r="M1643" s="83"/>
      <c r="N1643" s="84"/>
      <c r="O1643" s="85"/>
      <c r="P1643" s="86"/>
      <c r="Q1643" s="87"/>
      <c r="R1643" s="86"/>
      <c r="S1643" s="86"/>
      <c r="T1643" s="88"/>
      <c r="U1643" s="84"/>
      <c r="V1643" s="84"/>
      <c r="W1643" s="84"/>
      <c r="X1643" s="84"/>
    </row>
    <row r="1644" spans="12:24" x14ac:dyDescent="0.25">
      <c r="L1644" s="84"/>
      <c r="M1644" s="83"/>
      <c r="N1644" s="84"/>
      <c r="O1644" s="85"/>
      <c r="P1644" s="86"/>
      <c r="Q1644" s="87"/>
      <c r="R1644" s="86"/>
      <c r="S1644" s="86"/>
      <c r="T1644" s="88"/>
      <c r="U1644" s="84"/>
      <c r="V1644" s="84"/>
      <c r="W1644" s="84"/>
      <c r="X1644" s="84"/>
    </row>
    <row r="1645" spans="12:24" x14ac:dyDescent="0.25">
      <c r="L1645" s="84"/>
      <c r="M1645" s="83"/>
      <c r="N1645" s="84"/>
      <c r="O1645" s="85"/>
      <c r="P1645" s="86"/>
      <c r="Q1645" s="87"/>
      <c r="R1645" s="86"/>
      <c r="S1645" s="86"/>
      <c r="T1645" s="88"/>
      <c r="U1645" s="84"/>
      <c r="V1645" s="84"/>
      <c r="W1645" s="84"/>
      <c r="X1645" s="84"/>
    </row>
    <row r="1646" spans="12:24" x14ac:dyDescent="0.25">
      <c r="L1646" s="84"/>
      <c r="M1646" s="83"/>
      <c r="N1646" s="84"/>
      <c r="O1646" s="85"/>
      <c r="P1646" s="86"/>
      <c r="Q1646" s="87"/>
      <c r="R1646" s="86"/>
      <c r="S1646" s="86"/>
      <c r="T1646" s="88"/>
      <c r="U1646" s="84"/>
      <c r="V1646" s="84"/>
      <c r="W1646" s="84"/>
      <c r="X1646" s="84"/>
    </row>
    <row r="1647" spans="12:24" x14ac:dyDescent="0.25">
      <c r="L1647" s="84"/>
      <c r="M1647" s="83"/>
      <c r="N1647" s="84"/>
      <c r="O1647" s="85"/>
      <c r="P1647" s="86"/>
      <c r="Q1647" s="87"/>
      <c r="R1647" s="86"/>
      <c r="S1647" s="86"/>
      <c r="T1647" s="88"/>
      <c r="U1647" s="84"/>
      <c r="V1647" s="84"/>
      <c r="W1647" s="84"/>
      <c r="X1647" s="84"/>
    </row>
    <row r="1648" spans="12:24" x14ac:dyDescent="0.25">
      <c r="L1648" s="84"/>
      <c r="M1648" s="83"/>
      <c r="N1648" s="84"/>
      <c r="O1648" s="85"/>
      <c r="P1648" s="86"/>
      <c r="Q1648" s="87"/>
      <c r="R1648" s="86"/>
      <c r="S1648" s="86"/>
      <c r="T1648" s="88"/>
      <c r="U1648" s="84"/>
      <c r="V1648" s="84"/>
      <c r="W1648" s="84"/>
      <c r="X1648" s="84"/>
    </row>
    <row r="1649" spans="12:24" x14ac:dyDescent="0.25">
      <c r="L1649" s="84"/>
      <c r="M1649" s="83"/>
      <c r="N1649" s="84"/>
      <c r="O1649" s="85"/>
      <c r="P1649" s="86"/>
      <c r="Q1649" s="87"/>
      <c r="R1649" s="86"/>
      <c r="S1649" s="86"/>
      <c r="T1649" s="88"/>
      <c r="U1649" s="84"/>
      <c r="V1649" s="84"/>
      <c r="W1649" s="84"/>
      <c r="X1649" s="84"/>
    </row>
    <row r="1650" spans="12:24" x14ac:dyDescent="0.25">
      <c r="L1650" s="84"/>
      <c r="M1650" s="83"/>
      <c r="N1650" s="84"/>
      <c r="O1650" s="85"/>
      <c r="P1650" s="86"/>
      <c r="Q1650" s="87"/>
      <c r="R1650" s="86"/>
      <c r="S1650" s="86"/>
      <c r="T1650" s="88"/>
      <c r="U1650" s="84"/>
      <c r="V1650" s="84"/>
      <c r="W1650" s="84"/>
      <c r="X1650" s="84"/>
    </row>
    <row r="1651" spans="12:24" x14ac:dyDescent="0.25">
      <c r="L1651" s="84"/>
      <c r="M1651" s="83"/>
      <c r="N1651" s="84"/>
      <c r="O1651" s="85"/>
      <c r="P1651" s="86"/>
      <c r="Q1651" s="87"/>
      <c r="R1651" s="86"/>
      <c r="S1651" s="86"/>
      <c r="T1651" s="88"/>
      <c r="U1651" s="84"/>
      <c r="V1651" s="84"/>
      <c r="W1651" s="84"/>
      <c r="X1651" s="84"/>
    </row>
    <row r="1652" spans="12:24" x14ac:dyDescent="0.25">
      <c r="L1652" s="84"/>
      <c r="M1652" s="83"/>
      <c r="N1652" s="84"/>
      <c r="O1652" s="85"/>
      <c r="P1652" s="86"/>
      <c r="Q1652" s="87"/>
      <c r="R1652" s="86"/>
      <c r="S1652" s="86"/>
      <c r="T1652" s="88"/>
      <c r="U1652" s="84"/>
      <c r="V1652" s="84"/>
      <c r="W1652" s="84"/>
      <c r="X1652" s="84"/>
    </row>
    <row r="1653" spans="12:24" x14ac:dyDescent="0.25">
      <c r="L1653" s="84"/>
      <c r="M1653" s="83"/>
      <c r="N1653" s="84"/>
      <c r="O1653" s="85"/>
      <c r="P1653" s="86"/>
      <c r="Q1653" s="87"/>
      <c r="R1653" s="86"/>
      <c r="S1653" s="86"/>
      <c r="T1653" s="88"/>
      <c r="U1653" s="84"/>
      <c r="V1653" s="84"/>
      <c r="W1653" s="84"/>
      <c r="X1653" s="84"/>
    </row>
    <row r="1654" spans="12:24" x14ac:dyDescent="0.25">
      <c r="L1654" s="84"/>
      <c r="M1654" s="83"/>
      <c r="N1654" s="84"/>
      <c r="O1654" s="85"/>
      <c r="P1654" s="86"/>
      <c r="Q1654" s="87"/>
      <c r="R1654" s="86"/>
      <c r="S1654" s="86"/>
      <c r="T1654" s="88"/>
      <c r="U1654" s="84"/>
      <c r="V1654" s="84"/>
      <c r="W1654" s="84"/>
      <c r="X1654" s="84"/>
    </row>
    <row r="1655" spans="12:24" x14ac:dyDescent="0.25">
      <c r="L1655" s="84"/>
      <c r="M1655" s="83"/>
      <c r="N1655" s="84"/>
      <c r="O1655" s="85"/>
      <c r="P1655" s="86"/>
      <c r="Q1655" s="87"/>
      <c r="R1655" s="86"/>
      <c r="S1655" s="86"/>
      <c r="T1655" s="88"/>
      <c r="U1655" s="84"/>
      <c r="V1655" s="84"/>
      <c r="W1655" s="84"/>
      <c r="X1655" s="84"/>
    </row>
    <row r="1656" spans="12:24" x14ac:dyDescent="0.25">
      <c r="L1656" s="84"/>
      <c r="M1656" s="83"/>
      <c r="N1656" s="84"/>
      <c r="O1656" s="85"/>
      <c r="P1656" s="86"/>
      <c r="Q1656" s="87"/>
      <c r="R1656" s="86"/>
      <c r="S1656" s="86"/>
      <c r="T1656" s="88"/>
      <c r="U1656" s="84"/>
      <c r="V1656" s="84"/>
      <c r="W1656" s="84"/>
      <c r="X1656" s="84"/>
    </row>
    <row r="1657" spans="12:24" x14ac:dyDescent="0.25">
      <c r="L1657" s="84"/>
      <c r="M1657" s="83"/>
      <c r="N1657" s="84"/>
      <c r="O1657" s="85"/>
      <c r="P1657" s="86"/>
      <c r="Q1657" s="87"/>
      <c r="R1657" s="86"/>
      <c r="S1657" s="86"/>
      <c r="T1657" s="88"/>
      <c r="U1657" s="84"/>
      <c r="V1657" s="84"/>
      <c r="W1657" s="84"/>
      <c r="X1657" s="84"/>
    </row>
    <row r="1658" spans="12:24" x14ac:dyDescent="0.25">
      <c r="L1658" s="84"/>
      <c r="M1658" s="83"/>
      <c r="N1658" s="84"/>
      <c r="O1658" s="85"/>
      <c r="P1658" s="86"/>
      <c r="Q1658" s="87"/>
      <c r="R1658" s="86"/>
      <c r="S1658" s="86"/>
      <c r="T1658" s="88"/>
      <c r="U1658" s="84"/>
      <c r="V1658" s="84"/>
      <c r="W1658" s="84"/>
      <c r="X1658" s="84"/>
    </row>
    <row r="1659" spans="12:24" x14ac:dyDescent="0.25">
      <c r="L1659" s="84"/>
      <c r="M1659" s="83"/>
      <c r="N1659" s="84"/>
      <c r="O1659" s="85"/>
      <c r="P1659" s="86"/>
      <c r="Q1659" s="87"/>
      <c r="R1659" s="86"/>
      <c r="S1659" s="86"/>
      <c r="T1659" s="88"/>
      <c r="U1659" s="84"/>
      <c r="V1659" s="84"/>
      <c r="W1659" s="84"/>
      <c r="X1659" s="84"/>
    </row>
    <row r="1660" spans="12:24" x14ac:dyDescent="0.25">
      <c r="L1660" s="84"/>
      <c r="M1660" s="83"/>
      <c r="N1660" s="84"/>
      <c r="O1660" s="85"/>
      <c r="P1660" s="86"/>
      <c r="Q1660" s="87"/>
      <c r="R1660" s="86"/>
      <c r="S1660" s="86"/>
      <c r="T1660" s="88"/>
      <c r="U1660" s="84"/>
      <c r="V1660" s="84"/>
      <c r="W1660" s="84"/>
      <c r="X1660" s="84"/>
    </row>
    <row r="1661" spans="12:24" x14ac:dyDescent="0.25">
      <c r="L1661" s="84"/>
      <c r="M1661" s="83"/>
      <c r="N1661" s="84"/>
      <c r="O1661" s="85"/>
      <c r="P1661" s="86"/>
      <c r="Q1661" s="87"/>
      <c r="R1661" s="86"/>
      <c r="S1661" s="86"/>
      <c r="T1661" s="88"/>
      <c r="U1661" s="84"/>
      <c r="V1661" s="84"/>
      <c r="W1661" s="84"/>
      <c r="X1661" s="84"/>
    </row>
    <row r="1662" spans="12:24" x14ac:dyDescent="0.25">
      <c r="L1662" s="84"/>
      <c r="M1662" s="83"/>
      <c r="N1662" s="84"/>
      <c r="O1662" s="85"/>
      <c r="P1662" s="86"/>
      <c r="Q1662" s="87"/>
      <c r="R1662" s="86"/>
      <c r="S1662" s="86"/>
      <c r="T1662" s="88"/>
      <c r="U1662" s="84"/>
      <c r="V1662" s="84"/>
      <c r="W1662" s="84"/>
      <c r="X1662" s="84"/>
    </row>
    <row r="1663" spans="12:24" x14ac:dyDescent="0.25">
      <c r="L1663" s="84"/>
      <c r="M1663" s="83"/>
      <c r="N1663" s="84"/>
      <c r="O1663" s="85"/>
      <c r="P1663" s="86"/>
      <c r="Q1663" s="87"/>
      <c r="R1663" s="86"/>
      <c r="S1663" s="86"/>
      <c r="T1663" s="88"/>
      <c r="U1663" s="84"/>
      <c r="V1663" s="84"/>
      <c r="W1663" s="84"/>
      <c r="X1663" s="84"/>
    </row>
    <row r="1664" spans="12:24" x14ac:dyDescent="0.25">
      <c r="L1664" s="84"/>
      <c r="M1664" s="83"/>
      <c r="N1664" s="84"/>
      <c r="O1664" s="85"/>
      <c r="P1664" s="86"/>
      <c r="Q1664" s="87"/>
      <c r="R1664" s="86"/>
      <c r="S1664" s="86"/>
      <c r="T1664" s="88"/>
      <c r="U1664" s="84"/>
      <c r="V1664" s="84"/>
      <c r="W1664" s="84"/>
      <c r="X1664" s="84"/>
    </row>
    <row r="1665" spans="12:24" x14ac:dyDescent="0.25">
      <c r="L1665" s="84"/>
      <c r="M1665" s="83"/>
      <c r="N1665" s="84"/>
      <c r="O1665" s="85"/>
      <c r="P1665" s="86"/>
      <c r="Q1665" s="87"/>
      <c r="R1665" s="86"/>
      <c r="S1665" s="86"/>
      <c r="T1665" s="88"/>
      <c r="U1665" s="84"/>
      <c r="V1665" s="84"/>
      <c r="W1665" s="84"/>
      <c r="X1665" s="84"/>
    </row>
    <row r="1666" spans="12:24" x14ac:dyDescent="0.25">
      <c r="L1666" s="84"/>
      <c r="M1666" s="83"/>
      <c r="N1666" s="84"/>
      <c r="O1666" s="85"/>
      <c r="P1666" s="86"/>
      <c r="Q1666" s="87"/>
      <c r="R1666" s="86"/>
      <c r="S1666" s="86"/>
      <c r="T1666" s="88"/>
      <c r="U1666" s="84"/>
      <c r="V1666" s="84"/>
      <c r="W1666" s="84"/>
      <c r="X1666" s="84"/>
    </row>
    <row r="1667" spans="12:24" x14ac:dyDescent="0.25">
      <c r="L1667" s="84"/>
      <c r="M1667" s="83"/>
      <c r="N1667" s="84"/>
      <c r="O1667" s="85"/>
      <c r="P1667" s="86"/>
      <c r="Q1667" s="87"/>
      <c r="R1667" s="86"/>
      <c r="S1667" s="86"/>
      <c r="T1667" s="88"/>
      <c r="U1667" s="84"/>
      <c r="V1667" s="84"/>
      <c r="W1667" s="84"/>
      <c r="X1667" s="84"/>
    </row>
    <row r="1668" spans="12:24" x14ac:dyDescent="0.25">
      <c r="L1668" s="84"/>
      <c r="M1668" s="83"/>
      <c r="N1668" s="84"/>
      <c r="O1668" s="85"/>
      <c r="P1668" s="86"/>
      <c r="Q1668" s="87"/>
      <c r="R1668" s="86"/>
      <c r="S1668" s="86"/>
      <c r="T1668" s="88"/>
      <c r="U1668" s="84"/>
      <c r="V1668" s="84"/>
      <c r="W1668" s="84"/>
      <c r="X1668" s="84"/>
    </row>
    <row r="1669" spans="12:24" x14ac:dyDescent="0.25">
      <c r="L1669" s="84"/>
      <c r="M1669" s="83"/>
      <c r="N1669" s="84"/>
      <c r="O1669" s="85"/>
      <c r="P1669" s="86"/>
      <c r="Q1669" s="87"/>
      <c r="R1669" s="86"/>
      <c r="S1669" s="86"/>
      <c r="T1669" s="88"/>
      <c r="U1669" s="84"/>
      <c r="V1669" s="84"/>
      <c r="W1669" s="84"/>
      <c r="X1669" s="84"/>
    </row>
    <row r="1670" spans="12:24" x14ac:dyDescent="0.25">
      <c r="L1670" s="84"/>
      <c r="M1670" s="83"/>
      <c r="N1670" s="84"/>
      <c r="O1670" s="85"/>
      <c r="P1670" s="86"/>
      <c r="Q1670" s="87"/>
      <c r="R1670" s="86"/>
      <c r="S1670" s="86"/>
      <c r="T1670" s="88"/>
      <c r="U1670" s="84"/>
      <c r="V1670" s="84"/>
      <c r="W1670" s="84"/>
      <c r="X1670" s="84"/>
    </row>
    <row r="1671" spans="12:24" x14ac:dyDescent="0.25">
      <c r="L1671" s="84"/>
      <c r="M1671" s="83"/>
      <c r="N1671" s="84"/>
      <c r="O1671" s="85"/>
      <c r="P1671" s="86"/>
      <c r="Q1671" s="87"/>
      <c r="R1671" s="86"/>
      <c r="S1671" s="86"/>
      <c r="T1671" s="88"/>
      <c r="U1671" s="84"/>
      <c r="V1671" s="84"/>
      <c r="W1671" s="84"/>
      <c r="X1671" s="84"/>
    </row>
    <row r="1672" spans="12:24" x14ac:dyDescent="0.25">
      <c r="L1672" s="84"/>
      <c r="M1672" s="83"/>
      <c r="N1672" s="84"/>
      <c r="O1672" s="85"/>
      <c r="P1672" s="86"/>
      <c r="Q1672" s="87"/>
      <c r="R1672" s="86"/>
      <c r="S1672" s="86"/>
      <c r="T1672" s="88"/>
      <c r="U1672" s="84"/>
      <c r="V1672" s="84"/>
      <c r="W1672" s="84"/>
      <c r="X1672" s="84"/>
    </row>
    <row r="1673" spans="12:24" x14ac:dyDescent="0.25">
      <c r="L1673" s="84"/>
      <c r="M1673" s="83"/>
      <c r="N1673" s="84"/>
      <c r="O1673" s="85"/>
      <c r="P1673" s="86"/>
      <c r="Q1673" s="87"/>
      <c r="R1673" s="86"/>
      <c r="S1673" s="86"/>
      <c r="T1673" s="88"/>
      <c r="U1673" s="84"/>
      <c r="V1673" s="84"/>
      <c r="W1673" s="84"/>
      <c r="X1673" s="84"/>
    </row>
    <row r="1674" spans="12:24" x14ac:dyDescent="0.25">
      <c r="L1674" s="84"/>
      <c r="M1674" s="83"/>
      <c r="N1674" s="84"/>
      <c r="O1674" s="85"/>
      <c r="P1674" s="86"/>
      <c r="Q1674" s="87"/>
      <c r="R1674" s="86"/>
      <c r="S1674" s="86"/>
      <c r="T1674" s="88"/>
      <c r="U1674" s="84"/>
      <c r="V1674" s="84"/>
      <c r="W1674" s="84"/>
      <c r="X1674" s="84"/>
    </row>
    <row r="1675" spans="12:24" x14ac:dyDescent="0.25">
      <c r="L1675" s="84"/>
      <c r="M1675" s="83"/>
      <c r="N1675" s="84"/>
      <c r="O1675" s="85"/>
      <c r="P1675" s="86"/>
      <c r="Q1675" s="87"/>
      <c r="R1675" s="86"/>
      <c r="S1675" s="86"/>
      <c r="T1675" s="88"/>
      <c r="U1675" s="84"/>
      <c r="V1675" s="84"/>
      <c r="W1675" s="84"/>
      <c r="X1675" s="84"/>
    </row>
    <row r="1676" spans="12:24" x14ac:dyDescent="0.25">
      <c r="L1676" s="84"/>
      <c r="M1676" s="83"/>
      <c r="N1676" s="84"/>
      <c r="O1676" s="85"/>
      <c r="P1676" s="86"/>
      <c r="Q1676" s="87"/>
      <c r="R1676" s="86"/>
      <c r="S1676" s="86"/>
      <c r="T1676" s="88"/>
      <c r="U1676" s="84"/>
      <c r="V1676" s="84"/>
      <c r="W1676" s="84"/>
      <c r="X1676" s="84"/>
    </row>
    <row r="1677" spans="12:24" x14ac:dyDescent="0.25">
      <c r="L1677" s="84"/>
      <c r="M1677" s="83"/>
      <c r="N1677" s="84"/>
      <c r="O1677" s="85"/>
      <c r="P1677" s="86"/>
      <c r="Q1677" s="87"/>
      <c r="R1677" s="86"/>
      <c r="S1677" s="86"/>
      <c r="T1677" s="88"/>
      <c r="U1677" s="84"/>
      <c r="V1677" s="84"/>
      <c r="W1677" s="84"/>
      <c r="X1677" s="84"/>
    </row>
    <row r="1678" spans="12:24" x14ac:dyDescent="0.25">
      <c r="L1678" s="84"/>
      <c r="M1678" s="83"/>
      <c r="N1678" s="84"/>
      <c r="O1678" s="85"/>
      <c r="P1678" s="86"/>
      <c r="Q1678" s="87"/>
      <c r="R1678" s="86"/>
      <c r="S1678" s="86"/>
      <c r="T1678" s="88"/>
      <c r="U1678" s="84"/>
      <c r="V1678" s="84"/>
      <c r="W1678" s="84"/>
      <c r="X1678" s="84"/>
    </row>
    <row r="1679" spans="12:24" x14ac:dyDescent="0.25">
      <c r="L1679" s="84"/>
      <c r="M1679" s="83"/>
      <c r="N1679" s="84"/>
      <c r="O1679" s="85"/>
      <c r="P1679" s="86"/>
      <c r="Q1679" s="87"/>
      <c r="R1679" s="86"/>
      <c r="S1679" s="86"/>
      <c r="T1679" s="88"/>
      <c r="U1679" s="84"/>
      <c r="V1679" s="84"/>
      <c r="W1679" s="84"/>
      <c r="X1679" s="84"/>
    </row>
    <row r="1680" spans="12:24" x14ac:dyDescent="0.25">
      <c r="L1680" s="84"/>
      <c r="M1680" s="83"/>
      <c r="N1680" s="84"/>
      <c r="O1680" s="85"/>
      <c r="P1680" s="86"/>
      <c r="Q1680" s="87"/>
      <c r="R1680" s="86"/>
      <c r="S1680" s="86"/>
      <c r="T1680" s="88"/>
      <c r="U1680" s="84"/>
      <c r="V1680" s="84"/>
      <c r="W1680" s="84"/>
      <c r="X1680" s="84"/>
    </row>
    <row r="1681" spans="12:24" x14ac:dyDescent="0.25">
      <c r="L1681" s="84"/>
      <c r="M1681" s="83"/>
      <c r="N1681" s="84"/>
      <c r="O1681" s="85"/>
      <c r="P1681" s="86"/>
      <c r="Q1681" s="87"/>
      <c r="R1681" s="86"/>
      <c r="S1681" s="86"/>
      <c r="T1681" s="88"/>
      <c r="U1681" s="84"/>
      <c r="V1681" s="84"/>
      <c r="W1681" s="84"/>
      <c r="X1681" s="84"/>
    </row>
    <row r="1682" spans="12:24" x14ac:dyDescent="0.25">
      <c r="L1682" s="84"/>
      <c r="M1682" s="83"/>
      <c r="N1682" s="84"/>
      <c r="O1682" s="85"/>
      <c r="P1682" s="86"/>
      <c r="Q1682" s="87"/>
      <c r="R1682" s="86"/>
      <c r="S1682" s="86"/>
      <c r="T1682" s="88"/>
      <c r="U1682" s="84"/>
      <c r="V1682" s="84"/>
      <c r="W1682" s="84"/>
      <c r="X1682" s="84"/>
    </row>
    <row r="1683" spans="12:24" x14ac:dyDescent="0.25">
      <c r="L1683" s="84"/>
      <c r="M1683" s="83"/>
      <c r="N1683" s="84"/>
      <c r="O1683" s="85"/>
      <c r="P1683" s="86"/>
      <c r="Q1683" s="87"/>
      <c r="R1683" s="86"/>
      <c r="S1683" s="86"/>
      <c r="T1683" s="88"/>
      <c r="U1683" s="84"/>
      <c r="V1683" s="84"/>
      <c r="W1683" s="84"/>
      <c r="X1683" s="84"/>
    </row>
    <row r="1684" spans="12:24" x14ac:dyDescent="0.25">
      <c r="L1684" s="84"/>
      <c r="M1684" s="83"/>
      <c r="N1684" s="84"/>
      <c r="O1684" s="85"/>
      <c r="P1684" s="86"/>
      <c r="Q1684" s="87"/>
      <c r="R1684" s="86"/>
      <c r="S1684" s="86"/>
      <c r="T1684" s="88"/>
      <c r="U1684" s="84"/>
      <c r="V1684" s="84"/>
      <c r="W1684" s="84"/>
      <c r="X1684" s="84"/>
    </row>
    <row r="1685" spans="12:24" x14ac:dyDescent="0.25">
      <c r="L1685" s="84"/>
      <c r="M1685" s="83"/>
      <c r="N1685" s="84"/>
      <c r="O1685" s="85"/>
      <c r="P1685" s="86"/>
      <c r="Q1685" s="87"/>
      <c r="R1685" s="86"/>
      <c r="S1685" s="86"/>
      <c r="T1685" s="88"/>
      <c r="U1685" s="84"/>
      <c r="V1685" s="84"/>
      <c r="W1685" s="84"/>
      <c r="X1685" s="84"/>
    </row>
    <row r="1686" spans="12:24" x14ac:dyDescent="0.25">
      <c r="L1686" s="84"/>
      <c r="M1686" s="83"/>
      <c r="N1686" s="84"/>
      <c r="O1686" s="85"/>
      <c r="P1686" s="86"/>
      <c r="Q1686" s="87"/>
      <c r="R1686" s="86"/>
      <c r="S1686" s="86"/>
      <c r="T1686" s="88"/>
      <c r="U1686" s="84"/>
      <c r="V1686" s="84"/>
      <c r="W1686" s="84"/>
      <c r="X1686" s="84"/>
    </row>
    <row r="1687" spans="12:24" x14ac:dyDescent="0.25">
      <c r="L1687" s="84"/>
      <c r="M1687" s="83"/>
      <c r="N1687" s="84"/>
      <c r="O1687" s="85"/>
      <c r="P1687" s="86"/>
      <c r="Q1687" s="87"/>
      <c r="R1687" s="86"/>
      <c r="S1687" s="86"/>
      <c r="T1687" s="88"/>
      <c r="U1687" s="84"/>
      <c r="V1687" s="84"/>
      <c r="W1687" s="84"/>
      <c r="X1687" s="84"/>
    </row>
    <row r="1688" spans="12:24" x14ac:dyDescent="0.25">
      <c r="L1688" s="84"/>
      <c r="M1688" s="83"/>
      <c r="N1688" s="84"/>
      <c r="O1688" s="85"/>
      <c r="P1688" s="86"/>
      <c r="Q1688" s="87"/>
      <c r="R1688" s="86"/>
      <c r="S1688" s="86"/>
      <c r="T1688" s="88"/>
      <c r="U1688" s="84"/>
      <c r="V1688" s="84"/>
      <c r="W1688" s="84"/>
      <c r="X1688" s="84"/>
    </row>
    <row r="1689" spans="12:24" x14ac:dyDescent="0.25">
      <c r="L1689" s="84"/>
      <c r="M1689" s="83"/>
      <c r="N1689" s="84"/>
      <c r="O1689" s="85"/>
      <c r="P1689" s="86"/>
      <c r="Q1689" s="87"/>
      <c r="R1689" s="86"/>
      <c r="S1689" s="86"/>
      <c r="T1689" s="88"/>
      <c r="U1689" s="84"/>
      <c r="V1689" s="84"/>
      <c r="W1689" s="84"/>
      <c r="X1689" s="84"/>
    </row>
    <row r="1690" spans="12:24" x14ac:dyDescent="0.25">
      <c r="L1690" s="84"/>
      <c r="M1690" s="83"/>
      <c r="N1690" s="84"/>
      <c r="O1690" s="85"/>
      <c r="P1690" s="86"/>
      <c r="Q1690" s="87"/>
      <c r="R1690" s="86"/>
      <c r="S1690" s="86"/>
      <c r="T1690" s="88"/>
      <c r="U1690" s="84"/>
      <c r="V1690" s="84"/>
      <c r="W1690" s="84"/>
      <c r="X1690" s="84"/>
    </row>
    <row r="1691" spans="12:24" x14ac:dyDescent="0.25">
      <c r="L1691" s="84"/>
      <c r="M1691" s="83"/>
      <c r="N1691" s="84"/>
      <c r="O1691" s="85"/>
      <c r="P1691" s="86"/>
      <c r="Q1691" s="87"/>
      <c r="R1691" s="86"/>
      <c r="S1691" s="86"/>
      <c r="T1691" s="88"/>
      <c r="U1691" s="84"/>
      <c r="V1691" s="84"/>
      <c r="W1691" s="84"/>
      <c r="X1691" s="84"/>
    </row>
    <row r="1692" spans="12:24" x14ac:dyDescent="0.25">
      <c r="L1692" s="84"/>
      <c r="M1692" s="83"/>
      <c r="N1692" s="84"/>
      <c r="O1692" s="85"/>
      <c r="P1692" s="86"/>
      <c r="Q1692" s="87"/>
      <c r="R1692" s="86"/>
      <c r="S1692" s="86"/>
      <c r="T1692" s="88"/>
      <c r="U1692" s="84"/>
      <c r="V1692" s="84"/>
      <c r="W1692" s="84"/>
      <c r="X1692" s="84"/>
    </row>
    <row r="1693" spans="12:24" x14ac:dyDescent="0.25">
      <c r="L1693" s="84"/>
      <c r="M1693" s="83"/>
      <c r="N1693" s="84"/>
      <c r="O1693" s="85"/>
      <c r="P1693" s="86"/>
      <c r="Q1693" s="87"/>
      <c r="R1693" s="86"/>
      <c r="S1693" s="86"/>
      <c r="T1693" s="88"/>
      <c r="U1693" s="84"/>
      <c r="V1693" s="84"/>
      <c r="W1693" s="84"/>
      <c r="X1693" s="84"/>
    </row>
    <row r="1694" spans="12:24" x14ac:dyDescent="0.25">
      <c r="L1694" s="84"/>
      <c r="M1694" s="83"/>
      <c r="N1694" s="84"/>
      <c r="O1694" s="85"/>
      <c r="P1694" s="86"/>
      <c r="Q1694" s="87"/>
      <c r="R1694" s="86"/>
      <c r="S1694" s="86"/>
      <c r="T1694" s="88"/>
      <c r="U1694" s="84"/>
      <c r="V1694" s="84"/>
      <c r="W1694" s="84"/>
      <c r="X1694" s="84"/>
    </row>
    <row r="1695" spans="12:24" x14ac:dyDescent="0.25">
      <c r="L1695" s="84"/>
      <c r="M1695" s="83"/>
      <c r="N1695" s="84"/>
      <c r="O1695" s="85"/>
      <c r="P1695" s="86"/>
      <c r="Q1695" s="87"/>
      <c r="R1695" s="86"/>
      <c r="S1695" s="86"/>
      <c r="T1695" s="88"/>
      <c r="U1695" s="84"/>
      <c r="V1695" s="84"/>
      <c r="W1695" s="84"/>
      <c r="X1695" s="84"/>
    </row>
    <row r="1696" spans="12:24" x14ac:dyDescent="0.25">
      <c r="L1696" s="84"/>
      <c r="M1696" s="83"/>
      <c r="N1696" s="84"/>
      <c r="O1696" s="85"/>
      <c r="P1696" s="86"/>
      <c r="Q1696" s="87"/>
      <c r="R1696" s="86"/>
      <c r="S1696" s="86"/>
      <c r="T1696" s="88"/>
      <c r="U1696" s="84"/>
      <c r="V1696" s="84"/>
      <c r="W1696" s="84"/>
      <c r="X1696" s="84"/>
    </row>
    <row r="1697" spans="12:24" x14ac:dyDescent="0.25">
      <c r="L1697" s="84"/>
      <c r="M1697" s="83"/>
      <c r="N1697" s="84"/>
      <c r="O1697" s="85"/>
      <c r="P1697" s="86"/>
      <c r="Q1697" s="87"/>
      <c r="R1697" s="86"/>
      <c r="S1697" s="86"/>
      <c r="T1697" s="88"/>
      <c r="U1697" s="84"/>
      <c r="V1697" s="84"/>
      <c r="W1697" s="84"/>
      <c r="X1697" s="84"/>
    </row>
    <row r="1698" spans="12:24" x14ac:dyDescent="0.25">
      <c r="L1698" s="84"/>
      <c r="M1698" s="83"/>
      <c r="N1698" s="84"/>
      <c r="O1698" s="85"/>
      <c r="P1698" s="86"/>
      <c r="Q1698" s="87"/>
      <c r="R1698" s="86"/>
      <c r="S1698" s="86"/>
      <c r="T1698" s="88"/>
      <c r="U1698" s="84"/>
      <c r="V1698" s="84"/>
      <c r="W1698" s="84"/>
      <c r="X1698" s="84"/>
    </row>
    <row r="1699" spans="12:24" x14ac:dyDescent="0.25">
      <c r="L1699" s="84"/>
      <c r="M1699" s="83"/>
      <c r="N1699" s="84"/>
      <c r="O1699" s="85"/>
      <c r="P1699" s="86"/>
      <c r="Q1699" s="87"/>
      <c r="R1699" s="86"/>
      <c r="S1699" s="86"/>
      <c r="T1699" s="88"/>
      <c r="U1699" s="84"/>
      <c r="V1699" s="84"/>
      <c r="W1699" s="84"/>
      <c r="X1699" s="84"/>
    </row>
    <row r="1700" spans="12:24" x14ac:dyDescent="0.25">
      <c r="L1700" s="84"/>
      <c r="M1700" s="83"/>
      <c r="N1700" s="84"/>
      <c r="O1700" s="85"/>
      <c r="P1700" s="86"/>
      <c r="Q1700" s="87"/>
      <c r="R1700" s="86"/>
      <c r="S1700" s="86"/>
      <c r="T1700" s="88"/>
      <c r="U1700" s="84"/>
      <c r="V1700" s="84"/>
      <c r="W1700" s="84"/>
      <c r="X1700" s="84"/>
    </row>
    <row r="1701" spans="12:24" x14ac:dyDescent="0.25">
      <c r="L1701" s="84"/>
      <c r="M1701" s="83"/>
      <c r="N1701" s="84"/>
      <c r="O1701" s="85"/>
      <c r="P1701" s="86"/>
      <c r="Q1701" s="87"/>
      <c r="R1701" s="86"/>
      <c r="S1701" s="86"/>
      <c r="T1701" s="88"/>
      <c r="U1701" s="84"/>
      <c r="V1701" s="84"/>
      <c r="W1701" s="84"/>
      <c r="X1701" s="84"/>
    </row>
    <row r="1702" spans="12:24" x14ac:dyDescent="0.25">
      <c r="L1702" s="84"/>
      <c r="M1702" s="83"/>
      <c r="N1702" s="84"/>
      <c r="O1702" s="85"/>
      <c r="P1702" s="86"/>
      <c r="Q1702" s="87"/>
      <c r="R1702" s="86"/>
      <c r="S1702" s="86"/>
      <c r="T1702" s="88"/>
      <c r="U1702" s="84"/>
      <c r="V1702" s="84"/>
      <c r="W1702" s="84"/>
      <c r="X1702" s="84"/>
    </row>
    <row r="1703" spans="12:24" x14ac:dyDescent="0.25">
      <c r="L1703" s="84"/>
      <c r="M1703" s="83"/>
      <c r="N1703" s="84"/>
      <c r="O1703" s="85"/>
      <c r="P1703" s="86"/>
      <c r="Q1703" s="87"/>
      <c r="R1703" s="86"/>
      <c r="S1703" s="86"/>
      <c r="T1703" s="88"/>
      <c r="U1703" s="84"/>
      <c r="V1703" s="84"/>
      <c r="W1703" s="84"/>
      <c r="X1703" s="84"/>
    </row>
    <row r="1704" spans="12:24" x14ac:dyDescent="0.25">
      <c r="L1704" s="84"/>
      <c r="M1704" s="83"/>
      <c r="N1704" s="84"/>
      <c r="O1704" s="85"/>
      <c r="P1704" s="86"/>
      <c r="Q1704" s="87"/>
      <c r="R1704" s="86"/>
      <c r="S1704" s="86"/>
      <c r="T1704" s="88"/>
      <c r="U1704" s="84"/>
      <c r="V1704" s="84"/>
      <c r="W1704" s="84"/>
      <c r="X1704" s="84"/>
    </row>
    <row r="1705" spans="12:24" x14ac:dyDescent="0.25">
      <c r="L1705" s="84"/>
      <c r="M1705" s="83"/>
      <c r="N1705" s="84"/>
      <c r="O1705" s="85"/>
      <c r="P1705" s="86"/>
      <c r="Q1705" s="87"/>
      <c r="R1705" s="86"/>
      <c r="S1705" s="86"/>
      <c r="T1705" s="88"/>
      <c r="U1705" s="84"/>
      <c r="V1705" s="84"/>
      <c r="W1705" s="84"/>
      <c r="X1705" s="84"/>
    </row>
    <row r="1706" spans="12:24" x14ac:dyDescent="0.25">
      <c r="L1706" s="84"/>
      <c r="M1706" s="83"/>
      <c r="N1706" s="84"/>
      <c r="O1706" s="85"/>
      <c r="P1706" s="86"/>
      <c r="Q1706" s="87"/>
      <c r="R1706" s="86"/>
      <c r="S1706" s="86"/>
      <c r="T1706" s="88"/>
      <c r="U1706" s="84"/>
      <c r="V1706" s="84"/>
      <c r="W1706" s="84"/>
      <c r="X1706" s="84"/>
    </row>
    <row r="1707" spans="12:24" x14ac:dyDescent="0.25">
      <c r="L1707" s="84"/>
      <c r="M1707" s="83"/>
      <c r="N1707" s="84"/>
      <c r="O1707" s="85"/>
      <c r="P1707" s="86"/>
      <c r="Q1707" s="87"/>
      <c r="R1707" s="86"/>
      <c r="S1707" s="86"/>
      <c r="T1707" s="88"/>
      <c r="U1707" s="84"/>
      <c r="V1707" s="84"/>
      <c r="W1707" s="84"/>
      <c r="X1707" s="84"/>
    </row>
    <row r="1708" spans="12:24" x14ac:dyDescent="0.25">
      <c r="L1708" s="84"/>
      <c r="M1708" s="83"/>
      <c r="N1708" s="84"/>
      <c r="O1708" s="85"/>
      <c r="P1708" s="86"/>
      <c r="Q1708" s="87"/>
      <c r="R1708" s="86"/>
      <c r="S1708" s="86"/>
      <c r="T1708" s="88"/>
      <c r="U1708" s="84"/>
      <c r="V1708" s="84"/>
      <c r="W1708" s="84"/>
      <c r="X1708" s="84"/>
    </row>
    <row r="1709" spans="12:24" x14ac:dyDescent="0.25">
      <c r="L1709" s="84"/>
      <c r="M1709" s="83"/>
      <c r="N1709" s="84"/>
      <c r="O1709" s="85"/>
      <c r="P1709" s="86"/>
      <c r="Q1709" s="87"/>
      <c r="R1709" s="86"/>
      <c r="S1709" s="86"/>
      <c r="T1709" s="88"/>
      <c r="U1709" s="84"/>
      <c r="V1709" s="84"/>
      <c r="W1709" s="84"/>
      <c r="X1709" s="84"/>
    </row>
    <row r="1710" spans="12:24" x14ac:dyDescent="0.25">
      <c r="L1710" s="84"/>
      <c r="M1710" s="83"/>
      <c r="N1710" s="84"/>
      <c r="O1710" s="85"/>
      <c r="P1710" s="86"/>
      <c r="Q1710" s="87"/>
      <c r="R1710" s="86"/>
      <c r="S1710" s="86"/>
      <c r="T1710" s="88"/>
      <c r="U1710" s="84"/>
      <c r="V1710" s="84"/>
      <c r="W1710" s="84"/>
      <c r="X1710" s="84"/>
    </row>
    <row r="1711" spans="12:24" x14ac:dyDescent="0.25">
      <c r="L1711" s="84"/>
      <c r="M1711" s="83"/>
      <c r="N1711" s="84"/>
      <c r="O1711" s="85"/>
      <c r="P1711" s="86"/>
      <c r="Q1711" s="87"/>
      <c r="R1711" s="86"/>
      <c r="S1711" s="86"/>
      <c r="T1711" s="88"/>
      <c r="U1711" s="84"/>
      <c r="V1711" s="84"/>
      <c r="W1711" s="84"/>
      <c r="X1711" s="84"/>
    </row>
    <row r="1712" spans="12:24" x14ac:dyDescent="0.25">
      <c r="L1712" s="84"/>
      <c r="M1712" s="83"/>
      <c r="N1712" s="84"/>
      <c r="O1712" s="85"/>
      <c r="P1712" s="86"/>
      <c r="Q1712" s="87"/>
      <c r="R1712" s="86"/>
      <c r="S1712" s="86"/>
      <c r="T1712" s="88"/>
      <c r="U1712" s="84"/>
      <c r="V1712" s="84"/>
      <c r="W1712" s="84"/>
      <c r="X1712" s="84"/>
    </row>
    <row r="1713" spans="12:24" x14ac:dyDescent="0.25">
      <c r="L1713" s="84"/>
      <c r="M1713" s="83"/>
      <c r="N1713" s="84"/>
      <c r="O1713" s="85"/>
      <c r="P1713" s="86"/>
      <c r="Q1713" s="87"/>
      <c r="R1713" s="86"/>
      <c r="S1713" s="86"/>
      <c r="T1713" s="88"/>
      <c r="U1713" s="84"/>
      <c r="V1713" s="84"/>
      <c r="W1713" s="84"/>
      <c r="X1713" s="84"/>
    </row>
    <row r="1714" spans="12:24" x14ac:dyDescent="0.25">
      <c r="L1714" s="84"/>
      <c r="M1714" s="83"/>
      <c r="N1714" s="84"/>
      <c r="O1714" s="85"/>
      <c r="P1714" s="86"/>
      <c r="Q1714" s="87"/>
      <c r="R1714" s="86"/>
      <c r="S1714" s="86"/>
      <c r="T1714" s="88"/>
      <c r="U1714" s="84"/>
      <c r="V1714" s="84"/>
      <c r="W1714" s="84"/>
      <c r="X1714" s="84"/>
    </row>
    <row r="1715" spans="12:24" x14ac:dyDescent="0.25">
      <c r="L1715" s="84"/>
      <c r="M1715" s="83"/>
      <c r="N1715" s="84"/>
      <c r="O1715" s="85"/>
      <c r="P1715" s="86"/>
      <c r="Q1715" s="87"/>
      <c r="R1715" s="86"/>
      <c r="S1715" s="86"/>
      <c r="T1715" s="88"/>
      <c r="U1715" s="84"/>
      <c r="V1715" s="84"/>
      <c r="W1715" s="84"/>
      <c r="X1715" s="84"/>
    </row>
    <row r="1716" spans="12:24" x14ac:dyDescent="0.25">
      <c r="L1716" s="84"/>
      <c r="M1716" s="83"/>
      <c r="N1716" s="84"/>
      <c r="O1716" s="85"/>
      <c r="P1716" s="86"/>
      <c r="Q1716" s="87"/>
      <c r="R1716" s="86"/>
      <c r="S1716" s="86"/>
      <c r="T1716" s="88"/>
      <c r="U1716" s="84"/>
      <c r="V1716" s="84"/>
      <c r="W1716" s="84"/>
      <c r="X1716" s="84"/>
    </row>
    <row r="1717" spans="12:24" x14ac:dyDescent="0.25">
      <c r="L1717" s="84"/>
      <c r="M1717" s="83"/>
      <c r="N1717" s="84"/>
      <c r="O1717" s="85"/>
      <c r="P1717" s="86"/>
      <c r="Q1717" s="87"/>
      <c r="R1717" s="86"/>
      <c r="S1717" s="86"/>
      <c r="T1717" s="88"/>
      <c r="U1717" s="84"/>
      <c r="V1717" s="84"/>
      <c r="W1717" s="84"/>
      <c r="X1717" s="84"/>
    </row>
    <row r="1718" spans="12:24" x14ac:dyDescent="0.25">
      <c r="L1718" s="84"/>
      <c r="M1718" s="83"/>
      <c r="N1718" s="84"/>
      <c r="O1718" s="85"/>
      <c r="P1718" s="86"/>
      <c r="Q1718" s="87"/>
      <c r="R1718" s="86"/>
      <c r="S1718" s="86"/>
      <c r="T1718" s="88"/>
      <c r="U1718" s="84"/>
      <c r="V1718" s="84"/>
      <c r="W1718" s="84"/>
      <c r="X1718" s="84"/>
    </row>
    <row r="1719" spans="12:24" x14ac:dyDescent="0.25">
      <c r="L1719" s="84"/>
      <c r="M1719" s="83"/>
      <c r="N1719" s="84"/>
      <c r="O1719" s="85"/>
      <c r="P1719" s="86"/>
      <c r="Q1719" s="87"/>
      <c r="R1719" s="86"/>
      <c r="S1719" s="86"/>
      <c r="T1719" s="88"/>
      <c r="U1719" s="84"/>
      <c r="V1719" s="84"/>
      <c r="W1719" s="84"/>
      <c r="X1719" s="84"/>
    </row>
    <row r="1720" spans="12:24" x14ac:dyDescent="0.25">
      <c r="L1720" s="84"/>
      <c r="M1720" s="83"/>
      <c r="N1720" s="84"/>
      <c r="O1720" s="85"/>
      <c r="P1720" s="86"/>
      <c r="Q1720" s="87"/>
      <c r="R1720" s="86"/>
      <c r="S1720" s="86"/>
      <c r="T1720" s="88"/>
      <c r="U1720" s="84"/>
      <c r="V1720" s="84"/>
      <c r="W1720" s="84"/>
      <c r="X1720" s="84"/>
    </row>
    <row r="1721" spans="12:24" x14ac:dyDescent="0.25">
      <c r="L1721" s="84"/>
      <c r="M1721" s="83"/>
      <c r="N1721" s="84"/>
      <c r="O1721" s="85"/>
      <c r="P1721" s="86"/>
      <c r="Q1721" s="87"/>
      <c r="R1721" s="86"/>
      <c r="S1721" s="86"/>
      <c r="T1721" s="88"/>
      <c r="U1721" s="84"/>
      <c r="V1721" s="84"/>
      <c r="W1721" s="84"/>
      <c r="X1721" s="84"/>
    </row>
    <row r="1722" spans="12:24" x14ac:dyDescent="0.25">
      <c r="L1722" s="84"/>
      <c r="M1722" s="83"/>
      <c r="N1722" s="84"/>
      <c r="O1722" s="85"/>
      <c r="P1722" s="86"/>
      <c r="Q1722" s="87"/>
      <c r="R1722" s="86"/>
      <c r="S1722" s="86"/>
      <c r="T1722" s="88"/>
      <c r="U1722" s="84"/>
      <c r="V1722" s="84"/>
      <c r="W1722" s="84"/>
      <c r="X1722" s="84"/>
    </row>
    <row r="1723" spans="12:24" x14ac:dyDescent="0.25">
      <c r="L1723" s="84"/>
      <c r="M1723" s="83"/>
      <c r="N1723" s="84"/>
      <c r="O1723" s="85"/>
      <c r="P1723" s="86"/>
      <c r="Q1723" s="87"/>
      <c r="R1723" s="86"/>
      <c r="S1723" s="86"/>
      <c r="T1723" s="88"/>
      <c r="U1723" s="84"/>
      <c r="V1723" s="84"/>
      <c r="W1723" s="84"/>
      <c r="X1723" s="84"/>
    </row>
    <row r="1724" spans="12:24" x14ac:dyDescent="0.25">
      <c r="L1724" s="84"/>
      <c r="M1724" s="83"/>
      <c r="N1724" s="84"/>
      <c r="O1724" s="85"/>
      <c r="P1724" s="86"/>
      <c r="Q1724" s="87"/>
      <c r="R1724" s="86"/>
      <c r="S1724" s="86"/>
      <c r="T1724" s="88"/>
      <c r="U1724" s="84"/>
      <c r="V1724" s="84"/>
      <c r="W1724" s="84"/>
      <c r="X1724" s="84"/>
    </row>
    <row r="1725" spans="12:24" x14ac:dyDescent="0.25">
      <c r="L1725" s="84"/>
      <c r="M1725" s="83"/>
      <c r="N1725" s="84"/>
      <c r="O1725" s="85"/>
      <c r="P1725" s="86"/>
      <c r="Q1725" s="87"/>
      <c r="R1725" s="86"/>
      <c r="S1725" s="86"/>
      <c r="T1725" s="88"/>
      <c r="U1725" s="84"/>
      <c r="V1725" s="84"/>
      <c r="W1725" s="84"/>
      <c r="X1725" s="84"/>
    </row>
    <row r="1726" spans="12:24" x14ac:dyDescent="0.25">
      <c r="L1726" s="84"/>
      <c r="M1726" s="83"/>
      <c r="N1726" s="84"/>
      <c r="O1726" s="85"/>
      <c r="P1726" s="86"/>
      <c r="Q1726" s="87"/>
      <c r="R1726" s="86"/>
      <c r="S1726" s="86"/>
      <c r="T1726" s="88"/>
      <c r="U1726" s="84"/>
      <c r="V1726" s="84"/>
      <c r="W1726" s="84"/>
      <c r="X1726" s="84"/>
    </row>
    <row r="1727" spans="12:24" x14ac:dyDescent="0.25">
      <c r="L1727" s="84"/>
      <c r="M1727" s="83"/>
      <c r="N1727" s="84"/>
      <c r="O1727" s="85"/>
      <c r="P1727" s="86"/>
      <c r="Q1727" s="87"/>
      <c r="R1727" s="86"/>
      <c r="S1727" s="86"/>
      <c r="T1727" s="88"/>
      <c r="U1727" s="84"/>
      <c r="V1727" s="84"/>
      <c r="W1727" s="84"/>
      <c r="X1727" s="84"/>
    </row>
    <row r="1728" spans="12:24" x14ac:dyDescent="0.25">
      <c r="L1728" s="84"/>
      <c r="M1728" s="83"/>
      <c r="N1728" s="84"/>
      <c r="O1728" s="85"/>
      <c r="P1728" s="86"/>
      <c r="Q1728" s="87"/>
      <c r="R1728" s="86"/>
      <c r="S1728" s="86"/>
      <c r="T1728" s="88"/>
      <c r="U1728" s="84"/>
      <c r="V1728" s="84"/>
      <c r="W1728" s="84"/>
      <c r="X1728" s="84"/>
    </row>
    <row r="1729" spans="12:24" x14ac:dyDescent="0.25">
      <c r="L1729" s="84"/>
      <c r="M1729" s="83"/>
      <c r="N1729" s="84"/>
      <c r="O1729" s="85"/>
      <c r="P1729" s="86"/>
      <c r="Q1729" s="87"/>
      <c r="R1729" s="86"/>
      <c r="S1729" s="86"/>
      <c r="T1729" s="88"/>
      <c r="U1729" s="84"/>
      <c r="V1729" s="84"/>
      <c r="W1729" s="84"/>
      <c r="X1729" s="84"/>
    </row>
    <row r="1730" spans="12:24" x14ac:dyDescent="0.25">
      <c r="L1730" s="84"/>
      <c r="M1730" s="83"/>
      <c r="N1730" s="84"/>
      <c r="O1730" s="85"/>
      <c r="P1730" s="86"/>
      <c r="Q1730" s="87"/>
      <c r="R1730" s="86"/>
      <c r="S1730" s="86"/>
      <c r="T1730" s="88"/>
      <c r="U1730" s="84"/>
      <c r="V1730" s="84"/>
      <c r="W1730" s="84"/>
      <c r="X1730" s="84"/>
    </row>
    <row r="1731" spans="12:24" x14ac:dyDescent="0.25">
      <c r="L1731" s="84"/>
      <c r="M1731" s="83"/>
      <c r="N1731" s="84"/>
      <c r="O1731" s="85"/>
      <c r="P1731" s="86"/>
      <c r="Q1731" s="87"/>
      <c r="R1731" s="86"/>
      <c r="S1731" s="86"/>
      <c r="T1731" s="88"/>
      <c r="U1731" s="84"/>
      <c r="V1731" s="84"/>
      <c r="W1731" s="84"/>
      <c r="X1731" s="84"/>
    </row>
    <row r="1732" spans="12:24" x14ac:dyDescent="0.25">
      <c r="L1732" s="84"/>
      <c r="M1732" s="83"/>
      <c r="N1732" s="84"/>
      <c r="O1732" s="85"/>
      <c r="P1732" s="86"/>
      <c r="Q1732" s="87"/>
      <c r="R1732" s="86"/>
      <c r="S1732" s="86"/>
      <c r="T1732" s="88"/>
      <c r="U1732" s="84"/>
      <c r="V1732" s="84"/>
      <c r="W1732" s="84"/>
      <c r="X1732" s="84"/>
    </row>
    <row r="1733" spans="12:24" x14ac:dyDescent="0.25">
      <c r="L1733" s="84"/>
      <c r="M1733" s="83"/>
      <c r="N1733" s="84"/>
      <c r="O1733" s="85"/>
      <c r="P1733" s="86"/>
      <c r="Q1733" s="87"/>
      <c r="R1733" s="86"/>
      <c r="S1733" s="86"/>
      <c r="T1733" s="88"/>
      <c r="U1733" s="84"/>
      <c r="V1733" s="84"/>
      <c r="W1733" s="84"/>
      <c r="X1733" s="84"/>
    </row>
    <row r="1734" spans="12:24" x14ac:dyDescent="0.25">
      <c r="L1734" s="84"/>
      <c r="M1734" s="83"/>
      <c r="N1734" s="84"/>
      <c r="O1734" s="85"/>
      <c r="P1734" s="86"/>
      <c r="Q1734" s="87"/>
      <c r="R1734" s="86"/>
      <c r="S1734" s="86"/>
      <c r="T1734" s="88"/>
      <c r="U1734" s="84"/>
      <c r="V1734" s="84"/>
      <c r="W1734" s="84"/>
      <c r="X1734" s="84"/>
    </row>
    <row r="1735" spans="12:24" x14ac:dyDescent="0.25">
      <c r="L1735" s="84"/>
      <c r="M1735" s="83"/>
      <c r="N1735" s="84"/>
      <c r="O1735" s="85"/>
      <c r="P1735" s="86"/>
      <c r="Q1735" s="87"/>
      <c r="R1735" s="86"/>
      <c r="S1735" s="86"/>
      <c r="T1735" s="88"/>
      <c r="U1735" s="84"/>
      <c r="V1735" s="84"/>
      <c r="W1735" s="84"/>
      <c r="X1735" s="84"/>
    </row>
    <row r="1736" spans="12:24" x14ac:dyDescent="0.25">
      <c r="L1736" s="84"/>
      <c r="M1736" s="83"/>
      <c r="N1736" s="84"/>
      <c r="O1736" s="85"/>
      <c r="P1736" s="86"/>
      <c r="Q1736" s="87"/>
      <c r="R1736" s="86"/>
      <c r="S1736" s="86"/>
      <c r="T1736" s="88"/>
      <c r="U1736" s="84"/>
      <c r="V1736" s="84"/>
      <c r="W1736" s="84"/>
      <c r="X1736" s="84"/>
    </row>
    <row r="1737" spans="12:24" x14ac:dyDescent="0.25">
      <c r="L1737" s="84"/>
      <c r="M1737" s="83"/>
      <c r="N1737" s="84"/>
      <c r="O1737" s="85"/>
      <c r="P1737" s="86"/>
      <c r="Q1737" s="87"/>
      <c r="R1737" s="86"/>
      <c r="S1737" s="86"/>
      <c r="T1737" s="88"/>
      <c r="U1737" s="84"/>
      <c r="V1737" s="84"/>
      <c r="W1737" s="84"/>
      <c r="X1737" s="84"/>
    </row>
    <row r="1738" spans="12:24" x14ac:dyDescent="0.25">
      <c r="L1738" s="84"/>
      <c r="M1738" s="83"/>
      <c r="N1738" s="84"/>
      <c r="O1738" s="85"/>
      <c r="P1738" s="86"/>
      <c r="Q1738" s="87"/>
      <c r="R1738" s="86"/>
      <c r="S1738" s="86"/>
      <c r="T1738" s="88"/>
      <c r="U1738" s="84"/>
      <c r="V1738" s="84"/>
      <c r="W1738" s="84"/>
      <c r="X1738" s="84"/>
    </row>
    <row r="1739" spans="12:24" x14ac:dyDescent="0.25">
      <c r="L1739" s="84"/>
      <c r="M1739" s="83"/>
      <c r="N1739" s="84"/>
      <c r="O1739" s="85"/>
      <c r="P1739" s="86"/>
      <c r="Q1739" s="87"/>
      <c r="R1739" s="86"/>
      <c r="S1739" s="86"/>
      <c r="T1739" s="88"/>
      <c r="U1739" s="84"/>
      <c r="V1739" s="84"/>
      <c r="W1739" s="84"/>
      <c r="X1739" s="84"/>
    </row>
    <row r="1740" spans="12:24" x14ac:dyDescent="0.25">
      <c r="L1740" s="84"/>
      <c r="M1740" s="83"/>
      <c r="N1740" s="84"/>
      <c r="O1740" s="85"/>
      <c r="P1740" s="86"/>
      <c r="Q1740" s="87"/>
      <c r="R1740" s="86"/>
      <c r="S1740" s="86"/>
      <c r="T1740" s="88"/>
      <c r="U1740" s="84"/>
      <c r="V1740" s="84"/>
      <c r="W1740" s="84"/>
      <c r="X1740" s="84"/>
    </row>
    <row r="1741" spans="12:24" x14ac:dyDescent="0.25">
      <c r="L1741" s="84"/>
      <c r="M1741" s="83"/>
      <c r="N1741" s="84"/>
      <c r="O1741" s="85"/>
      <c r="P1741" s="86"/>
      <c r="Q1741" s="87"/>
      <c r="R1741" s="86"/>
      <c r="S1741" s="86"/>
      <c r="T1741" s="88"/>
      <c r="U1741" s="84"/>
      <c r="V1741" s="84"/>
      <c r="W1741" s="84"/>
      <c r="X1741" s="84"/>
    </row>
    <row r="1742" spans="12:24" x14ac:dyDescent="0.25">
      <c r="L1742" s="84"/>
      <c r="M1742" s="83"/>
      <c r="N1742" s="84"/>
      <c r="O1742" s="85"/>
      <c r="P1742" s="86"/>
      <c r="Q1742" s="87"/>
      <c r="R1742" s="86"/>
      <c r="S1742" s="86"/>
      <c r="T1742" s="88"/>
      <c r="U1742" s="84"/>
      <c r="V1742" s="84"/>
      <c r="W1742" s="84"/>
      <c r="X1742" s="84"/>
    </row>
    <row r="1743" spans="12:24" x14ac:dyDescent="0.25">
      <c r="L1743" s="84"/>
      <c r="M1743" s="83"/>
      <c r="N1743" s="84"/>
      <c r="O1743" s="85"/>
      <c r="P1743" s="86"/>
      <c r="Q1743" s="87"/>
      <c r="R1743" s="86"/>
      <c r="S1743" s="86"/>
      <c r="T1743" s="88"/>
      <c r="U1743" s="84"/>
      <c r="V1743" s="84"/>
      <c r="W1743" s="84"/>
      <c r="X1743" s="84"/>
    </row>
    <row r="1744" spans="12:24" x14ac:dyDescent="0.25">
      <c r="L1744" s="84"/>
      <c r="M1744" s="83"/>
      <c r="N1744" s="84"/>
      <c r="O1744" s="85"/>
      <c r="P1744" s="86"/>
      <c r="Q1744" s="87"/>
      <c r="R1744" s="86"/>
      <c r="S1744" s="86"/>
      <c r="T1744" s="88"/>
      <c r="U1744" s="84"/>
      <c r="V1744" s="84"/>
      <c r="W1744" s="84"/>
      <c r="X1744" s="84"/>
    </row>
    <row r="1745" spans="12:24" x14ac:dyDescent="0.25">
      <c r="L1745" s="84"/>
      <c r="M1745" s="83"/>
      <c r="N1745" s="84"/>
      <c r="O1745" s="85"/>
      <c r="P1745" s="86"/>
      <c r="Q1745" s="87"/>
      <c r="R1745" s="86"/>
      <c r="S1745" s="86"/>
      <c r="T1745" s="88"/>
      <c r="U1745" s="84"/>
      <c r="V1745" s="84"/>
      <c r="W1745" s="84"/>
      <c r="X1745" s="84"/>
    </row>
    <row r="1746" spans="12:24" x14ac:dyDescent="0.25">
      <c r="L1746" s="84"/>
      <c r="M1746" s="83"/>
      <c r="N1746" s="84"/>
      <c r="O1746" s="85"/>
      <c r="P1746" s="86"/>
      <c r="Q1746" s="87"/>
      <c r="R1746" s="86"/>
      <c r="S1746" s="86"/>
      <c r="T1746" s="88"/>
      <c r="U1746" s="84"/>
      <c r="V1746" s="84"/>
      <c r="W1746" s="84"/>
      <c r="X1746" s="84"/>
    </row>
    <row r="1747" spans="12:24" x14ac:dyDescent="0.25">
      <c r="L1747" s="84"/>
      <c r="M1747" s="83"/>
      <c r="N1747" s="84"/>
      <c r="O1747" s="85"/>
      <c r="P1747" s="86"/>
      <c r="Q1747" s="87"/>
      <c r="R1747" s="86"/>
      <c r="S1747" s="86"/>
      <c r="T1747" s="88"/>
      <c r="U1747" s="84"/>
      <c r="V1747" s="84"/>
      <c r="W1747" s="84"/>
      <c r="X1747" s="84"/>
    </row>
    <row r="1748" spans="12:24" x14ac:dyDescent="0.25">
      <c r="L1748" s="84"/>
      <c r="M1748" s="83"/>
      <c r="N1748" s="84"/>
      <c r="O1748" s="85"/>
      <c r="P1748" s="86"/>
      <c r="Q1748" s="87"/>
      <c r="R1748" s="86"/>
      <c r="S1748" s="86"/>
      <c r="T1748" s="88"/>
      <c r="U1748" s="84"/>
      <c r="V1748" s="84"/>
      <c r="W1748" s="84"/>
      <c r="X1748" s="84"/>
    </row>
    <row r="1749" spans="12:24" x14ac:dyDescent="0.25">
      <c r="L1749" s="84"/>
      <c r="M1749" s="83"/>
      <c r="N1749" s="84"/>
      <c r="O1749" s="85"/>
      <c r="P1749" s="86"/>
      <c r="Q1749" s="87"/>
      <c r="R1749" s="86"/>
      <c r="S1749" s="86"/>
      <c r="T1749" s="88"/>
      <c r="U1749" s="84"/>
      <c r="V1749" s="84"/>
      <c r="W1749" s="84"/>
      <c r="X1749" s="84"/>
    </row>
    <row r="1750" spans="12:24" x14ac:dyDescent="0.25">
      <c r="L1750" s="84"/>
      <c r="M1750" s="83"/>
      <c r="N1750" s="84"/>
      <c r="O1750" s="85"/>
      <c r="P1750" s="86"/>
      <c r="Q1750" s="87"/>
      <c r="R1750" s="86"/>
      <c r="S1750" s="86"/>
      <c r="T1750" s="88"/>
      <c r="U1750" s="84"/>
      <c r="V1750" s="84"/>
      <c r="W1750" s="84"/>
      <c r="X1750" s="84"/>
    </row>
    <row r="1751" spans="12:24" x14ac:dyDescent="0.25">
      <c r="L1751" s="84"/>
      <c r="M1751" s="83"/>
      <c r="N1751" s="84"/>
      <c r="O1751" s="85"/>
      <c r="P1751" s="86"/>
      <c r="Q1751" s="87"/>
      <c r="R1751" s="86"/>
      <c r="S1751" s="86"/>
      <c r="T1751" s="88"/>
      <c r="U1751" s="84"/>
      <c r="V1751" s="84"/>
      <c r="W1751" s="84"/>
      <c r="X1751" s="84"/>
    </row>
    <row r="1752" spans="12:24" x14ac:dyDescent="0.25">
      <c r="L1752" s="84"/>
      <c r="M1752" s="83"/>
      <c r="N1752" s="84"/>
      <c r="O1752" s="85"/>
      <c r="P1752" s="86"/>
      <c r="Q1752" s="87"/>
      <c r="R1752" s="86"/>
      <c r="S1752" s="86"/>
      <c r="T1752" s="88"/>
      <c r="U1752" s="84"/>
      <c r="V1752" s="84"/>
      <c r="W1752" s="84"/>
      <c r="X1752" s="84"/>
    </row>
    <row r="1753" spans="12:24" x14ac:dyDescent="0.25">
      <c r="L1753" s="84"/>
      <c r="M1753" s="83"/>
      <c r="N1753" s="84"/>
      <c r="O1753" s="85"/>
      <c r="P1753" s="86"/>
      <c r="Q1753" s="87"/>
      <c r="R1753" s="86"/>
      <c r="S1753" s="86"/>
      <c r="T1753" s="88"/>
      <c r="U1753" s="84"/>
      <c r="V1753" s="84"/>
      <c r="W1753" s="84"/>
      <c r="X1753" s="84"/>
    </row>
    <row r="1754" spans="12:24" x14ac:dyDescent="0.25">
      <c r="L1754" s="84"/>
      <c r="M1754" s="83"/>
      <c r="N1754" s="84"/>
      <c r="O1754" s="85"/>
      <c r="P1754" s="86"/>
      <c r="Q1754" s="87"/>
      <c r="R1754" s="86"/>
      <c r="S1754" s="86"/>
      <c r="T1754" s="88"/>
      <c r="U1754" s="84"/>
      <c r="V1754" s="84"/>
      <c r="W1754" s="84"/>
      <c r="X1754" s="84"/>
    </row>
    <row r="1755" spans="12:24" x14ac:dyDescent="0.25">
      <c r="L1755" s="84"/>
      <c r="M1755" s="83"/>
      <c r="N1755" s="84"/>
      <c r="O1755" s="85"/>
      <c r="P1755" s="86"/>
      <c r="Q1755" s="87"/>
      <c r="R1755" s="86"/>
      <c r="S1755" s="86"/>
      <c r="T1755" s="88"/>
      <c r="U1755" s="84"/>
      <c r="V1755" s="84"/>
      <c r="W1755" s="84"/>
      <c r="X1755" s="84"/>
    </row>
    <row r="1756" spans="12:24" x14ac:dyDescent="0.25">
      <c r="L1756" s="84"/>
      <c r="M1756" s="83"/>
      <c r="N1756" s="84"/>
      <c r="O1756" s="85"/>
      <c r="P1756" s="86"/>
      <c r="Q1756" s="87"/>
      <c r="R1756" s="86"/>
      <c r="S1756" s="86"/>
      <c r="T1756" s="88"/>
      <c r="U1756" s="84"/>
      <c r="V1756" s="84"/>
      <c r="W1756" s="84"/>
      <c r="X1756" s="84"/>
    </row>
    <row r="1757" spans="12:24" x14ac:dyDescent="0.25">
      <c r="L1757" s="84"/>
      <c r="M1757" s="83"/>
      <c r="N1757" s="84"/>
      <c r="O1757" s="85"/>
      <c r="P1757" s="86"/>
      <c r="Q1757" s="87"/>
      <c r="R1757" s="86"/>
      <c r="S1757" s="86"/>
      <c r="T1757" s="88"/>
      <c r="U1757" s="84"/>
      <c r="V1757" s="84"/>
      <c r="W1757" s="84"/>
      <c r="X1757" s="84"/>
    </row>
    <row r="1758" spans="12:24" x14ac:dyDescent="0.25">
      <c r="L1758" s="84"/>
      <c r="M1758" s="83"/>
      <c r="N1758" s="84"/>
      <c r="O1758" s="85"/>
      <c r="P1758" s="86"/>
      <c r="Q1758" s="87"/>
      <c r="R1758" s="86"/>
      <c r="S1758" s="86"/>
      <c r="T1758" s="88"/>
      <c r="U1758" s="84"/>
      <c r="V1758" s="84"/>
      <c r="W1758" s="84"/>
      <c r="X1758" s="84"/>
    </row>
    <row r="1759" spans="12:24" x14ac:dyDescent="0.25">
      <c r="L1759" s="84"/>
      <c r="M1759" s="83"/>
      <c r="N1759" s="84"/>
      <c r="O1759" s="85"/>
      <c r="P1759" s="86"/>
      <c r="Q1759" s="87"/>
      <c r="R1759" s="86"/>
      <c r="S1759" s="86"/>
      <c r="T1759" s="88"/>
      <c r="U1759" s="84"/>
      <c r="V1759" s="84"/>
      <c r="W1759" s="84"/>
      <c r="X1759" s="84"/>
    </row>
    <row r="1760" spans="12:24" x14ac:dyDescent="0.25">
      <c r="L1760" s="84"/>
      <c r="M1760" s="83"/>
      <c r="N1760" s="84"/>
      <c r="O1760" s="85"/>
      <c r="P1760" s="86"/>
      <c r="Q1760" s="87"/>
      <c r="R1760" s="86"/>
      <c r="S1760" s="86"/>
      <c r="T1760" s="88"/>
      <c r="U1760" s="84"/>
      <c r="V1760" s="84"/>
      <c r="W1760" s="84"/>
      <c r="X1760" s="84"/>
    </row>
    <row r="1761" spans="12:24" x14ac:dyDescent="0.25">
      <c r="L1761" s="84"/>
      <c r="M1761" s="83"/>
      <c r="N1761" s="84"/>
      <c r="O1761" s="85"/>
      <c r="P1761" s="86"/>
      <c r="Q1761" s="87"/>
      <c r="R1761" s="86"/>
      <c r="S1761" s="86"/>
      <c r="T1761" s="88"/>
      <c r="U1761" s="84"/>
      <c r="V1761" s="84"/>
      <c r="W1761" s="84"/>
      <c r="X1761" s="84"/>
    </row>
    <row r="1762" spans="12:24" x14ac:dyDescent="0.25">
      <c r="L1762" s="84"/>
      <c r="M1762" s="83"/>
      <c r="N1762" s="84"/>
      <c r="O1762" s="85"/>
      <c r="P1762" s="86"/>
      <c r="Q1762" s="87"/>
      <c r="R1762" s="86"/>
      <c r="S1762" s="86"/>
      <c r="T1762" s="88"/>
      <c r="U1762" s="84"/>
      <c r="V1762" s="84"/>
      <c r="W1762" s="84"/>
      <c r="X1762" s="84"/>
    </row>
    <row r="1763" spans="12:24" x14ac:dyDescent="0.25">
      <c r="L1763" s="84"/>
      <c r="M1763" s="83"/>
      <c r="N1763" s="84"/>
      <c r="O1763" s="85"/>
      <c r="P1763" s="86"/>
      <c r="Q1763" s="87"/>
      <c r="R1763" s="86"/>
      <c r="S1763" s="86"/>
      <c r="T1763" s="88"/>
      <c r="U1763" s="84"/>
      <c r="V1763" s="84"/>
      <c r="W1763" s="84"/>
      <c r="X1763" s="84"/>
    </row>
    <row r="1764" spans="12:24" x14ac:dyDescent="0.25">
      <c r="L1764" s="84"/>
      <c r="M1764" s="83"/>
      <c r="N1764" s="84"/>
      <c r="O1764" s="85"/>
      <c r="P1764" s="86"/>
      <c r="Q1764" s="87"/>
      <c r="R1764" s="86"/>
      <c r="S1764" s="86"/>
      <c r="T1764" s="88"/>
      <c r="U1764" s="84"/>
      <c r="V1764" s="84"/>
      <c r="W1764" s="84"/>
      <c r="X1764" s="84"/>
    </row>
    <row r="1765" spans="12:24" x14ac:dyDescent="0.25">
      <c r="L1765" s="84"/>
      <c r="M1765" s="83"/>
      <c r="N1765" s="84"/>
      <c r="O1765" s="85"/>
      <c r="P1765" s="86"/>
      <c r="Q1765" s="87"/>
      <c r="R1765" s="86"/>
      <c r="S1765" s="86"/>
      <c r="T1765" s="88"/>
      <c r="U1765" s="84"/>
      <c r="V1765" s="84"/>
      <c r="W1765" s="84"/>
      <c r="X1765" s="84"/>
    </row>
    <row r="1766" spans="12:24" x14ac:dyDescent="0.25">
      <c r="L1766" s="84"/>
      <c r="M1766" s="83"/>
      <c r="N1766" s="84"/>
      <c r="O1766" s="85"/>
      <c r="P1766" s="86"/>
      <c r="Q1766" s="87"/>
      <c r="R1766" s="86"/>
      <c r="S1766" s="86"/>
      <c r="T1766" s="88"/>
      <c r="U1766" s="84"/>
      <c r="V1766" s="84"/>
      <c r="W1766" s="84"/>
      <c r="X1766" s="84"/>
    </row>
    <row r="1767" spans="12:24" x14ac:dyDescent="0.25">
      <c r="L1767" s="84"/>
      <c r="M1767" s="83"/>
      <c r="N1767" s="84"/>
      <c r="O1767" s="85"/>
      <c r="P1767" s="86"/>
      <c r="Q1767" s="87"/>
      <c r="R1767" s="86"/>
      <c r="S1767" s="86"/>
      <c r="T1767" s="88"/>
      <c r="U1767" s="84"/>
      <c r="V1767" s="84"/>
      <c r="W1767" s="84"/>
      <c r="X1767" s="84"/>
    </row>
    <row r="1768" spans="12:24" x14ac:dyDescent="0.25">
      <c r="L1768" s="84"/>
      <c r="M1768" s="83"/>
      <c r="N1768" s="84"/>
      <c r="O1768" s="85"/>
      <c r="P1768" s="86"/>
      <c r="Q1768" s="87"/>
      <c r="R1768" s="86"/>
      <c r="S1768" s="86"/>
      <c r="T1768" s="88"/>
      <c r="U1768" s="84"/>
      <c r="V1768" s="84"/>
      <c r="W1768" s="84"/>
      <c r="X1768" s="84"/>
    </row>
    <row r="1769" spans="12:24" x14ac:dyDescent="0.25">
      <c r="L1769" s="84"/>
      <c r="M1769" s="83"/>
      <c r="N1769" s="84"/>
      <c r="O1769" s="85"/>
      <c r="P1769" s="86"/>
      <c r="Q1769" s="87"/>
      <c r="R1769" s="86"/>
      <c r="S1769" s="86"/>
      <c r="T1769" s="88"/>
      <c r="U1769" s="84"/>
      <c r="V1769" s="84"/>
      <c r="W1769" s="84"/>
      <c r="X1769" s="84"/>
    </row>
    <row r="1770" spans="12:24" x14ac:dyDescent="0.25">
      <c r="L1770" s="84"/>
      <c r="M1770" s="83"/>
      <c r="N1770" s="84"/>
      <c r="O1770" s="85"/>
      <c r="P1770" s="86"/>
      <c r="Q1770" s="87"/>
      <c r="R1770" s="86"/>
      <c r="S1770" s="86"/>
      <c r="T1770" s="88"/>
      <c r="U1770" s="84"/>
      <c r="V1770" s="84"/>
      <c r="W1770" s="84"/>
      <c r="X1770" s="84"/>
    </row>
    <row r="1771" spans="12:24" x14ac:dyDescent="0.25">
      <c r="L1771" s="84"/>
      <c r="M1771" s="83"/>
      <c r="N1771" s="84"/>
      <c r="O1771" s="85"/>
      <c r="P1771" s="86"/>
      <c r="Q1771" s="87"/>
      <c r="R1771" s="86"/>
      <c r="S1771" s="86"/>
      <c r="T1771" s="88"/>
      <c r="U1771" s="84"/>
      <c r="V1771" s="84"/>
      <c r="W1771" s="84"/>
      <c r="X1771" s="84"/>
    </row>
    <row r="1772" spans="12:24" x14ac:dyDescent="0.25">
      <c r="L1772" s="84"/>
      <c r="M1772" s="83"/>
      <c r="N1772" s="84"/>
      <c r="O1772" s="85"/>
      <c r="P1772" s="86"/>
      <c r="Q1772" s="87"/>
      <c r="R1772" s="86"/>
      <c r="S1772" s="86"/>
      <c r="T1772" s="88"/>
      <c r="U1772" s="84"/>
      <c r="V1772" s="84"/>
      <c r="W1772" s="84"/>
      <c r="X1772" s="84"/>
    </row>
    <row r="1773" spans="12:24" x14ac:dyDescent="0.25">
      <c r="L1773" s="84"/>
      <c r="M1773" s="83"/>
      <c r="N1773" s="84"/>
      <c r="O1773" s="85"/>
      <c r="P1773" s="86"/>
      <c r="Q1773" s="87"/>
      <c r="R1773" s="86"/>
      <c r="S1773" s="86"/>
      <c r="T1773" s="88"/>
      <c r="U1773" s="84"/>
      <c r="V1773" s="84"/>
      <c r="W1773" s="84"/>
      <c r="X1773" s="84"/>
    </row>
    <row r="1774" spans="12:24" x14ac:dyDescent="0.25">
      <c r="L1774" s="84"/>
      <c r="M1774" s="83"/>
      <c r="N1774" s="84"/>
      <c r="O1774" s="85"/>
      <c r="P1774" s="86"/>
      <c r="Q1774" s="87"/>
      <c r="R1774" s="86"/>
      <c r="S1774" s="86"/>
      <c r="T1774" s="88"/>
      <c r="U1774" s="84"/>
      <c r="V1774" s="84"/>
      <c r="W1774" s="84"/>
      <c r="X1774" s="84"/>
    </row>
    <row r="1775" spans="12:24" x14ac:dyDescent="0.25">
      <c r="L1775" s="84"/>
      <c r="M1775" s="83"/>
      <c r="N1775" s="84"/>
      <c r="O1775" s="85"/>
      <c r="P1775" s="86"/>
      <c r="Q1775" s="87"/>
      <c r="R1775" s="86"/>
      <c r="S1775" s="86"/>
      <c r="T1775" s="88"/>
      <c r="U1775" s="84"/>
      <c r="V1775" s="84"/>
      <c r="W1775" s="84"/>
      <c r="X1775" s="84"/>
    </row>
    <row r="1776" spans="12:24" x14ac:dyDescent="0.25">
      <c r="L1776" s="84"/>
      <c r="M1776" s="83"/>
      <c r="N1776" s="84"/>
      <c r="O1776" s="85"/>
      <c r="P1776" s="86"/>
      <c r="Q1776" s="87"/>
      <c r="R1776" s="86"/>
      <c r="S1776" s="86"/>
      <c r="T1776" s="88"/>
      <c r="U1776" s="84"/>
      <c r="V1776" s="84"/>
      <c r="W1776" s="84"/>
      <c r="X1776" s="84"/>
    </row>
    <row r="1777" spans="12:24" x14ac:dyDescent="0.25">
      <c r="L1777" s="84"/>
      <c r="M1777" s="83"/>
      <c r="N1777" s="84"/>
      <c r="O1777" s="85"/>
      <c r="P1777" s="86"/>
      <c r="Q1777" s="87"/>
      <c r="R1777" s="86"/>
      <c r="S1777" s="86"/>
      <c r="T1777" s="88"/>
      <c r="U1777" s="84"/>
      <c r="V1777" s="84"/>
      <c r="W1777" s="84"/>
      <c r="X1777" s="84"/>
    </row>
    <row r="1778" spans="12:24" x14ac:dyDescent="0.25">
      <c r="L1778" s="84"/>
      <c r="M1778" s="83"/>
      <c r="N1778" s="84"/>
      <c r="O1778" s="85"/>
      <c r="P1778" s="86"/>
      <c r="Q1778" s="87"/>
      <c r="R1778" s="86"/>
      <c r="S1778" s="86"/>
      <c r="T1778" s="88"/>
      <c r="U1778" s="84"/>
      <c r="V1778" s="84"/>
      <c r="W1778" s="84"/>
      <c r="X1778" s="84"/>
    </row>
    <row r="1779" spans="12:24" x14ac:dyDescent="0.25">
      <c r="L1779" s="84"/>
      <c r="M1779" s="83"/>
      <c r="N1779" s="84"/>
      <c r="O1779" s="85"/>
      <c r="P1779" s="86"/>
      <c r="Q1779" s="87"/>
      <c r="R1779" s="86"/>
      <c r="S1779" s="86"/>
      <c r="T1779" s="88"/>
      <c r="U1779" s="84"/>
      <c r="V1779" s="84"/>
      <c r="W1779" s="84"/>
      <c r="X1779" s="84"/>
    </row>
    <row r="1780" spans="12:24" x14ac:dyDescent="0.25">
      <c r="L1780" s="84"/>
      <c r="M1780" s="83"/>
      <c r="N1780" s="84"/>
      <c r="O1780" s="85"/>
      <c r="P1780" s="86"/>
      <c r="Q1780" s="87"/>
      <c r="R1780" s="86"/>
      <c r="S1780" s="86"/>
      <c r="T1780" s="88"/>
      <c r="U1780" s="84"/>
      <c r="V1780" s="84"/>
      <c r="W1780" s="84"/>
      <c r="X1780" s="84"/>
    </row>
    <row r="1781" spans="12:24" x14ac:dyDescent="0.25">
      <c r="L1781" s="84"/>
      <c r="M1781" s="83"/>
      <c r="N1781" s="84"/>
      <c r="O1781" s="85"/>
      <c r="P1781" s="86"/>
      <c r="Q1781" s="87"/>
      <c r="R1781" s="86"/>
      <c r="S1781" s="86"/>
      <c r="T1781" s="88"/>
      <c r="U1781" s="84"/>
      <c r="V1781" s="84"/>
      <c r="W1781" s="84"/>
      <c r="X1781" s="84"/>
    </row>
    <row r="1782" spans="12:24" x14ac:dyDescent="0.25">
      <c r="L1782" s="84"/>
      <c r="M1782" s="83"/>
      <c r="N1782" s="84"/>
      <c r="O1782" s="85"/>
      <c r="P1782" s="86"/>
      <c r="Q1782" s="87"/>
      <c r="R1782" s="86"/>
      <c r="S1782" s="86"/>
      <c r="T1782" s="88"/>
      <c r="U1782" s="84"/>
      <c r="V1782" s="84"/>
      <c r="W1782" s="84"/>
      <c r="X1782" s="84"/>
    </row>
    <row r="1783" spans="12:24" x14ac:dyDescent="0.25">
      <c r="L1783" s="84"/>
      <c r="M1783" s="83"/>
      <c r="N1783" s="84"/>
      <c r="O1783" s="85"/>
      <c r="P1783" s="86"/>
      <c r="Q1783" s="87"/>
      <c r="R1783" s="86"/>
      <c r="S1783" s="86"/>
      <c r="T1783" s="88"/>
      <c r="U1783" s="84"/>
      <c r="V1783" s="84"/>
      <c r="W1783" s="84"/>
      <c r="X1783" s="84"/>
    </row>
    <row r="1784" spans="12:24" x14ac:dyDescent="0.25">
      <c r="L1784" s="84"/>
      <c r="M1784" s="83"/>
      <c r="N1784" s="84"/>
      <c r="O1784" s="85"/>
      <c r="P1784" s="86"/>
      <c r="Q1784" s="87"/>
      <c r="R1784" s="86"/>
      <c r="S1784" s="86"/>
      <c r="T1784" s="88"/>
      <c r="U1784" s="84"/>
      <c r="V1784" s="84"/>
      <c r="W1784" s="84"/>
      <c r="X1784" s="84"/>
    </row>
    <row r="1785" spans="12:24" x14ac:dyDescent="0.25">
      <c r="L1785" s="84"/>
      <c r="M1785" s="83"/>
      <c r="N1785" s="84"/>
      <c r="O1785" s="85"/>
      <c r="P1785" s="86"/>
      <c r="Q1785" s="87"/>
      <c r="R1785" s="86"/>
      <c r="S1785" s="86"/>
      <c r="T1785" s="88"/>
      <c r="U1785" s="84"/>
      <c r="V1785" s="84"/>
      <c r="W1785" s="84"/>
      <c r="X1785" s="84"/>
    </row>
    <row r="1786" spans="12:24" x14ac:dyDescent="0.25">
      <c r="L1786" s="84"/>
      <c r="M1786" s="83"/>
      <c r="N1786" s="84"/>
      <c r="O1786" s="85"/>
      <c r="P1786" s="86"/>
      <c r="Q1786" s="87"/>
      <c r="R1786" s="86"/>
      <c r="S1786" s="86"/>
      <c r="T1786" s="88"/>
      <c r="U1786" s="84"/>
      <c r="V1786" s="84"/>
      <c r="W1786" s="84"/>
      <c r="X1786" s="84"/>
    </row>
    <row r="1787" spans="12:24" x14ac:dyDescent="0.25">
      <c r="L1787" s="84"/>
      <c r="M1787" s="83"/>
      <c r="N1787" s="84"/>
      <c r="O1787" s="85"/>
      <c r="P1787" s="86"/>
      <c r="Q1787" s="87"/>
      <c r="R1787" s="86"/>
      <c r="S1787" s="86"/>
      <c r="T1787" s="88"/>
      <c r="U1787" s="84"/>
      <c r="V1787" s="84"/>
      <c r="W1787" s="84"/>
      <c r="X1787" s="84"/>
    </row>
    <row r="1788" spans="12:24" x14ac:dyDescent="0.25">
      <c r="L1788" s="84"/>
      <c r="M1788" s="83"/>
      <c r="N1788" s="84"/>
      <c r="O1788" s="85"/>
      <c r="P1788" s="86"/>
      <c r="Q1788" s="87"/>
      <c r="R1788" s="86"/>
      <c r="S1788" s="86"/>
      <c r="T1788" s="88"/>
      <c r="U1788" s="84"/>
      <c r="V1788" s="84"/>
      <c r="W1788" s="84"/>
      <c r="X1788" s="84"/>
    </row>
    <row r="1789" spans="12:24" x14ac:dyDescent="0.25">
      <c r="L1789" s="84"/>
      <c r="M1789" s="83"/>
      <c r="N1789" s="84"/>
      <c r="O1789" s="85"/>
      <c r="P1789" s="86"/>
      <c r="Q1789" s="87"/>
      <c r="R1789" s="86"/>
      <c r="S1789" s="86"/>
      <c r="T1789" s="88"/>
      <c r="U1789" s="84"/>
      <c r="V1789" s="84"/>
      <c r="W1789" s="84"/>
      <c r="X1789" s="84"/>
    </row>
    <row r="1790" spans="12:24" x14ac:dyDescent="0.25">
      <c r="L1790" s="84"/>
      <c r="M1790" s="83"/>
      <c r="N1790" s="84"/>
      <c r="O1790" s="85"/>
      <c r="P1790" s="86"/>
      <c r="Q1790" s="87"/>
      <c r="R1790" s="86"/>
      <c r="S1790" s="86"/>
      <c r="T1790" s="88"/>
      <c r="U1790" s="84"/>
      <c r="V1790" s="84"/>
      <c r="W1790" s="84"/>
      <c r="X1790" s="84"/>
    </row>
    <row r="1791" spans="12:24" x14ac:dyDescent="0.25">
      <c r="L1791" s="84"/>
      <c r="M1791" s="83"/>
      <c r="N1791" s="84"/>
      <c r="O1791" s="85"/>
      <c r="P1791" s="86"/>
      <c r="Q1791" s="87"/>
      <c r="R1791" s="86"/>
      <c r="S1791" s="86"/>
      <c r="T1791" s="88"/>
      <c r="U1791" s="84"/>
      <c r="V1791" s="84"/>
      <c r="W1791" s="84"/>
      <c r="X1791" s="84"/>
    </row>
    <row r="1792" spans="12:24" x14ac:dyDescent="0.25">
      <c r="L1792" s="84"/>
      <c r="M1792" s="83"/>
      <c r="N1792" s="84"/>
      <c r="O1792" s="85"/>
      <c r="P1792" s="86"/>
      <c r="Q1792" s="87"/>
      <c r="R1792" s="86"/>
      <c r="S1792" s="86"/>
      <c r="T1792" s="88"/>
      <c r="U1792" s="84"/>
      <c r="V1792" s="84"/>
      <c r="W1792" s="84"/>
      <c r="X1792" s="84"/>
    </row>
    <row r="1793" spans="12:24" x14ac:dyDescent="0.25">
      <c r="L1793" s="84"/>
      <c r="M1793" s="83"/>
      <c r="N1793" s="84"/>
      <c r="O1793" s="85"/>
      <c r="P1793" s="86"/>
      <c r="Q1793" s="87"/>
      <c r="R1793" s="86"/>
      <c r="S1793" s="86"/>
      <c r="T1793" s="88"/>
      <c r="U1793" s="84"/>
      <c r="V1793" s="84"/>
      <c r="W1793" s="84"/>
      <c r="X1793" s="84"/>
    </row>
    <row r="1794" spans="12:24" x14ac:dyDescent="0.25">
      <c r="L1794" s="84"/>
      <c r="M1794" s="83"/>
      <c r="N1794" s="84"/>
      <c r="O1794" s="85"/>
      <c r="P1794" s="86"/>
      <c r="Q1794" s="87"/>
      <c r="R1794" s="86"/>
      <c r="S1794" s="86"/>
      <c r="T1794" s="88"/>
      <c r="U1794" s="84"/>
      <c r="V1794" s="84"/>
      <c r="W1794" s="84"/>
      <c r="X1794" s="84"/>
    </row>
    <row r="1795" spans="12:24" x14ac:dyDescent="0.25">
      <c r="L1795" s="84"/>
      <c r="M1795" s="83"/>
      <c r="N1795" s="84"/>
      <c r="O1795" s="85"/>
      <c r="P1795" s="86"/>
      <c r="Q1795" s="87"/>
      <c r="R1795" s="86"/>
      <c r="S1795" s="86"/>
      <c r="T1795" s="88"/>
      <c r="U1795" s="84"/>
      <c r="V1795" s="84"/>
      <c r="W1795" s="84"/>
      <c r="X1795" s="84"/>
    </row>
    <row r="1796" spans="12:24" x14ac:dyDescent="0.25">
      <c r="L1796" s="84"/>
      <c r="M1796" s="83"/>
      <c r="N1796" s="84"/>
      <c r="O1796" s="85"/>
      <c r="P1796" s="86"/>
      <c r="Q1796" s="87"/>
      <c r="R1796" s="86"/>
      <c r="S1796" s="86"/>
      <c r="T1796" s="88"/>
      <c r="U1796" s="84"/>
      <c r="V1796" s="84"/>
      <c r="W1796" s="84"/>
      <c r="X1796" s="84"/>
    </row>
    <row r="1797" spans="12:24" x14ac:dyDescent="0.25">
      <c r="L1797" s="84"/>
      <c r="M1797" s="83"/>
      <c r="N1797" s="84"/>
      <c r="O1797" s="85"/>
      <c r="P1797" s="86"/>
      <c r="Q1797" s="87"/>
      <c r="R1797" s="86"/>
      <c r="S1797" s="86"/>
      <c r="T1797" s="88"/>
      <c r="U1797" s="84"/>
      <c r="V1797" s="84"/>
      <c r="W1797" s="84"/>
      <c r="X1797" s="84"/>
    </row>
    <row r="1798" spans="12:24" x14ac:dyDescent="0.25">
      <c r="L1798" s="84"/>
      <c r="M1798" s="83"/>
      <c r="N1798" s="84"/>
      <c r="O1798" s="85"/>
      <c r="P1798" s="86"/>
      <c r="Q1798" s="87"/>
      <c r="R1798" s="86"/>
      <c r="S1798" s="86"/>
      <c r="T1798" s="88"/>
      <c r="U1798" s="84"/>
      <c r="V1798" s="84"/>
      <c r="W1798" s="84"/>
      <c r="X1798" s="84"/>
    </row>
    <row r="1799" spans="12:24" x14ac:dyDescent="0.25">
      <c r="L1799" s="84"/>
      <c r="M1799" s="83"/>
      <c r="N1799" s="84"/>
      <c r="O1799" s="85"/>
      <c r="P1799" s="86"/>
      <c r="Q1799" s="87"/>
      <c r="R1799" s="86"/>
      <c r="S1799" s="86"/>
      <c r="T1799" s="88"/>
      <c r="U1799" s="84"/>
      <c r="V1799" s="84"/>
      <c r="W1799" s="84"/>
      <c r="X1799" s="84"/>
    </row>
    <row r="1800" spans="12:24" x14ac:dyDescent="0.25">
      <c r="L1800" s="84"/>
      <c r="M1800" s="83"/>
      <c r="N1800" s="84"/>
      <c r="O1800" s="85"/>
      <c r="P1800" s="86"/>
      <c r="Q1800" s="87"/>
      <c r="R1800" s="86"/>
      <c r="S1800" s="86"/>
      <c r="T1800" s="88"/>
      <c r="U1800" s="84"/>
      <c r="V1800" s="84"/>
      <c r="W1800" s="84"/>
      <c r="X1800" s="84"/>
    </row>
    <row r="1801" spans="12:24" x14ac:dyDescent="0.25">
      <c r="L1801" s="84"/>
      <c r="M1801" s="83"/>
      <c r="N1801" s="84"/>
      <c r="O1801" s="85"/>
      <c r="P1801" s="86"/>
      <c r="Q1801" s="87"/>
      <c r="R1801" s="86"/>
      <c r="S1801" s="86"/>
      <c r="T1801" s="88"/>
      <c r="U1801" s="84"/>
      <c r="V1801" s="84"/>
      <c r="W1801" s="84"/>
      <c r="X1801" s="84"/>
    </row>
    <row r="1802" spans="12:24" x14ac:dyDescent="0.25">
      <c r="L1802" s="84"/>
      <c r="M1802" s="83"/>
      <c r="N1802" s="84"/>
      <c r="O1802" s="85"/>
      <c r="P1802" s="86"/>
      <c r="Q1802" s="87"/>
      <c r="R1802" s="86"/>
      <c r="S1802" s="86"/>
      <c r="T1802" s="88"/>
      <c r="U1802" s="84"/>
      <c r="V1802" s="84"/>
      <c r="W1802" s="84"/>
      <c r="X1802" s="84"/>
    </row>
    <row r="1803" spans="12:24" x14ac:dyDescent="0.25">
      <c r="L1803" s="84"/>
      <c r="M1803" s="83"/>
      <c r="N1803" s="84"/>
      <c r="O1803" s="85"/>
      <c r="P1803" s="86"/>
      <c r="Q1803" s="87"/>
      <c r="R1803" s="86"/>
      <c r="S1803" s="86"/>
      <c r="T1803" s="88"/>
      <c r="U1803" s="84"/>
      <c r="V1803" s="84"/>
      <c r="W1803" s="84"/>
      <c r="X1803" s="84"/>
    </row>
    <row r="1804" spans="12:24" x14ac:dyDescent="0.25">
      <c r="L1804" s="84"/>
      <c r="M1804" s="83"/>
      <c r="N1804" s="84"/>
      <c r="O1804" s="85"/>
      <c r="P1804" s="86"/>
      <c r="Q1804" s="87"/>
      <c r="R1804" s="86"/>
      <c r="S1804" s="86"/>
      <c r="T1804" s="88"/>
      <c r="U1804" s="84"/>
      <c r="V1804" s="84"/>
      <c r="W1804" s="84"/>
      <c r="X1804" s="84"/>
    </row>
    <row r="1805" spans="12:24" x14ac:dyDescent="0.25">
      <c r="L1805" s="84"/>
      <c r="M1805" s="83"/>
      <c r="N1805" s="84"/>
      <c r="O1805" s="85"/>
      <c r="P1805" s="86"/>
      <c r="Q1805" s="87"/>
      <c r="R1805" s="86"/>
      <c r="S1805" s="86"/>
      <c r="T1805" s="88"/>
      <c r="U1805" s="84"/>
      <c r="V1805" s="84"/>
      <c r="W1805" s="84"/>
      <c r="X1805" s="84"/>
    </row>
    <row r="1806" spans="12:24" x14ac:dyDescent="0.25">
      <c r="L1806" s="84"/>
      <c r="M1806" s="83"/>
      <c r="N1806" s="84"/>
      <c r="O1806" s="85"/>
      <c r="P1806" s="86"/>
      <c r="Q1806" s="87"/>
      <c r="R1806" s="86"/>
      <c r="S1806" s="86"/>
      <c r="T1806" s="88"/>
      <c r="U1806" s="84"/>
      <c r="V1806" s="84"/>
      <c r="W1806" s="84"/>
      <c r="X1806" s="84"/>
    </row>
    <row r="1807" spans="12:24" x14ac:dyDescent="0.25">
      <c r="L1807" s="84"/>
      <c r="M1807" s="83"/>
      <c r="N1807" s="84"/>
      <c r="O1807" s="85"/>
      <c r="P1807" s="86"/>
      <c r="Q1807" s="87"/>
      <c r="R1807" s="86"/>
      <c r="S1807" s="86"/>
      <c r="T1807" s="88"/>
      <c r="U1807" s="84"/>
      <c r="V1807" s="84"/>
      <c r="W1807" s="84"/>
      <c r="X1807" s="84"/>
    </row>
    <row r="1808" spans="12:24" x14ac:dyDescent="0.25">
      <c r="L1808" s="84"/>
      <c r="M1808" s="83"/>
      <c r="N1808" s="84"/>
      <c r="O1808" s="85"/>
      <c r="P1808" s="86"/>
      <c r="Q1808" s="87"/>
      <c r="R1808" s="86"/>
      <c r="S1808" s="86"/>
      <c r="T1808" s="88"/>
      <c r="U1808" s="84"/>
      <c r="V1808" s="84"/>
      <c r="W1808" s="84"/>
      <c r="X1808" s="84"/>
    </row>
    <row r="1809" spans="12:24" x14ac:dyDescent="0.25">
      <c r="L1809" s="84"/>
      <c r="M1809" s="83"/>
      <c r="N1809" s="84"/>
      <c r="O1809" s="85"/>
      <c r="P1809" s="86"/>
      <c r="Q1809" s="87"/>
      <c r="R1809" s="86"/>
      <c r="S1809" s="86"/>
      <c r="T1809" s="88"/>
      <c r="U1809" s="84"/>
      <c r="V1809" s="84"/>
      <c r="W1809" s="84"/>
      <c r="X1809" s="84"/>
    </row>
    <row r="1810" spans="12:24" x14ac:dyDescent="0.25">
      <c r="L1810" s="84"/>
      <c r="M1810" s="83"/>
      <c r="N1810" s="84"/>
      <c r="O1810" s="85"/>
      <c r="P1810" s="86"/>
      <c r="Q1810" s="87"/>
      <c r="R1810" s="86"/>
      <c r="S1810" s="86"/>
      <c r="T1810" s="88"/>
      <c r="U1810" s="84"/>
      <c r="V1810" s="84"/>
      <c r="W1810" s="84"/>
      <c r="X1810" s="84"/>
    </row>
    <row r="1811" spans="12:24" x14ac:dyDescent="0.25">
      <c r="L1811" s="84"/>
      <c r="M1811" s="83"/>
      <c r="N1811" s="84"/>
      <c r="O1811" s="85"/>
      <c r="P1811" s="86"/>
      <c r="Q1811" s="87"/>
      <c r="R1811" s="86"/>
      <c r="S1811" s="86"/>
      <c r="T1811" s="88"/>
      <c r="U1811" s="84"/>
      <c r="V1811" s="84"/>
      <c r="W1811" s="84"/>
      <c r="X1811" s="84"/>
    </row>
    <row r="1812" spans="12:24" x14ac:dyDescent="0.25">
      <c r="L1812" s="84"/>
      <c r="M1812" s="83"/>
      <c r="N1812" s="84"/>
      <c r="O1812" s="85"/>
      <c r="P1812" s="86"/>
      <c r="Q1812" s="87"/>
      <c r="R1812" s="86"/>
      <c r="S1812" s="86"/>
      <c r="T1812" s="88"/>
      <c r="U1812" s="84"/>
      <c r="V1812" s="84"/>
      <c r="W1812" s="84"/>
      <c r="X1812" s="84"/>
    </row>
    <row r="1813" spans="12:24" x14ac:dyDescent="0.25">
      <c r="L1813" s="84"/>
      <c r="M1813" s="83"/>
      <c r="N1813" s="84"/>
      <c r="O1813" s="85"/>
      <c r="P1813" s="86"/>
      <c r="Q1813" s="87"/>
      <c r="R1813" s="86"/>
      <c r="S1813" s="86"/>
      <c r="T1813" s="88"/>
      <c r="U1813" s="84"/>
      <c r="V1813" s="84"/>
      <c r="W1813" s="84"/>
      <c r="X1813" s="84"/>
    </row>
    <row r="1814" spans="12:24" x14ac:dyDescent="0.25">
      <c r="L1814" s="84"/>
      <c r="M1814" s="83"/>
      <c r="N1814" s="84"/>
      <c r="O1814" s="85"/>
      <c r="P1814" s="86"/>
      <c r="Q1814" s="87"/>
      <c r="R1814" s="86"/>
      <c r="S1814" s="86"/>
      <c r="T1814" s="88"/>
      <c r="U1814" s="84"/>
      <c r="V1814" s="84"/>
      <c r="W1814" s="84"/>
      <c r="X1814" s="84"/>
    </row>
    <row r="1815" spans="12:24" x14ac:dyDescent="0.25">
      <c r="L1815" s="84"/>
      <c r="M1815" s="83"/>
      <c r="N1815" s="84"/>
      <c r="O1815" s="85"/>
      <c r="P1815" s="86"/>
      <c r="Q1815" s="87"/>
      <c r="R1815" s="86"/>
      <c r="S1815" s="86"/>
      <c r="T1815" s="88"/>
      <c r="U1815" s="84"/>
      <c r="V1815" s="84"/>
      <c r="W1815" s="84"/>
      <c r="X1815" s="84"/>
    </row>
    <row r="1816" spans="12:24" x14ac:dyDescent="0.25">
      <c r="L1816" s="84"/>
      <c r="M1816" s="83"/>
      <c r="N1816" s="84"/>
      <c r="O1816" s="85"/>
      <c r="P1816" s="86"/>
      <c r="Q1816" s="87"/>
      <c r="R1816" s="86"/>
      <c r="S1816" s="86"/>
      <c r="T1816" s="88"/>
      <c r="U1816" s="84"/>
      <c r="V1816" s="84"/>
      <c r="W1816" s="84"/>
      <c r="X1816" s="84"/>
    </row>
    <row r="1817" spans="12:24" x14ac:dyDescent="0.25">
      <c r="L1817" s="84"/>
      <c r="M1817" s="83"/>
      <c r="N1817" s="84"/>
      <c r="O1817" s="85"/>
      <c r="P1817" s="86"/>
      <c r="Q1817" s="87"/>
      <c r="R1817" s="86"/>
      <c r="S1817" s="86"/>
      <c r="T1817" s="88"/>
      <c r="U1817" s="84"/>
      <c r="V1817" s="84"/>
      <c r="W1817" s="84"/>
      <c r="X1817" s="84"/>
    </row>
    <row r="1818" spans="12:24" x14ac:dyDescent="0.25">
      <c r="L1818" s="84"/>
      <c r="M1818" s="83"/>
      <c r="N1818" s="84"/>
      <c r="O1818" s="85"/>
      <c r="P1818" s="86"/>
      <c r="Q1818" s="87"/>
      <c r="R1818" s="86"/>
      <c r="S1818" s="86"/>
      <c r="T1818" s="88"/>
      <c r="U1818" s="84"/>
      <c r="V1818" s="84"/>
      <c r="W1818" s="84"/>
      <c r="X1818" s="84"/>
    </row>
    <row r="1819" spans="12:24" x14ac:dyDescent="0.25">
      <c r="L1819" s="84"/>
      <c r="M1819" s="83"/>
      <c r="N1819" s="84"/>
      <c r="O1819" s="85"/>
      <c r="P1819" s="86"/>
      <c r="Q1819" s="87"/>
      <c r="R1819" s="86"/>
      <c r="S1819" s="86"/>
      <c r="T1819" s="88"/>
      <c r="U1819" s="84"/>
      <c r="V1819" s="84"/>
      <c r="W1819" s="84"/>
      <c r="X1819" s="84"/>
    </row>
    <row r="1820" spans="12:24" x14ac:dyDescent="0.25">
      <c r="L1820" s="84"/>
      <c r="M1820" s="83"/>
      <c r="N1820" s="84"/>
      <c r="O1820" s="85"/>
      <c r="P1820" s="86"/>
      <c r="Q1820" s="87"/>
      <c r="R1820" s="86"/>
      <c r="S1820" s="86"/>
      <c r="T1820" s="88"/>
      <c r="U1820" s="84"/>
      <c r="V1820" s="84"/>
      <c r="W1820" s="84"/>
      <c r="X1820" s="84"/>
    </row>
    <row r="1821" spans="12:24" x14ac:dyDescent="0.25">
      <c r="L1821" s="84"/>
      <c r="M1821" s="83"/>
      <c r="N1821" s="84"/>
      <c r="O1821" s="85"/>
      <c r="P1821" s="86"/>
      <c r="Q1821" s="87"/>
      <c r="R1821" s="86"/>
      <c r="S1821" s="86"/>
      <c r="T1821" s="88"/>
      <c r="U1821" s="84"/>
      <c r="V1821" s="84"/>
      <c r="W1821" s="84"/>
      <c r="X1821" s="84"/>
    </row>
    <row r="1822" spans="12:24" x14ac:dyDescent="0.25">
      <c r="L1822" s="84"/>
      <c r="M1822" s="83"/>
      <c r="N1822" s="84"/>
      <c r="O1822" s="85"/>
      <c r="P1822" s="86"/>
      <c r="Q1822" s="87"/>
      <c r="R1822" s="86"/>
      <c r="S1822" s="86"/>
      <c r="T1822" s="88"/>
      <c r="U1822" s="84"/>
      <c r="V1822" s="84"/>
      <c r="W1822" s="84"/>
      <c r="X1822" s="84"/>
    </row>
    <row r="1823" spans="12:24" x14ac:dyDescent="0.25">
      <c r="L1823" s="84"/>
      <c r="M1823" s="83"/>
      <c r="N1823" s="84"/>
      <c r="O1823" s="85"/>
      <c r="P1823" s="86"/>
      <c r="Q1823" s="87"/>
      <c r="R1823" s="86"/>
      <c r="S1823" s="86"/>
      <c r="T1823" s="88"/>
      <c r="U1823" s="84"/>
      <c r="V1823" s="84"/>
      <c r="W1823" s="84"/>
      <c r="X1823" s="84"/>
    </row>
    <row r="1824" spans="12:24" x14ac:dyDescent="0.25">
      <c r="L1824" s="84"/>
      <c r="M1824" s="83"/>
      <c r="N1824" s="84"/>
      <c r="O1824" s="85"/>
      <c r="P1824" s="86"/>
      <c r="Q1824" s="87"/>
      <c r="R1824" s="86"/>
      <c r="S1824" s="86"/>
      <c r="T1824" s="88"/>
      <c r="U1824" s="84"/>
      <c r="V1824" s="84"/>
      <c r="W1824" s="84"/>
      <c r="X1824" s="84"/>
    </row>
    <row r="1825" spans="12:24" x14ac:dyDescent="0.25">
      <c r="L1825" s="84"/>
      <c r="M1825" s="83"/>
      <c r="N1825" s="84"/>
      <c r="O1825" s="85"/>
      <c r="P1825" s="86"/>
      <c r="Q1825" s="87"/>
      <c r="R1825" s="86"/>
      <c r="S1825" s="86"/>
      <c r="T1825" s="88"/>
      <c r="U1825" s="84"/>
      <c r="V1825" s="84"/>
      <c r="W1825" s="84"/>
      <c r="X1825" s="84"/>
    </row>
    <row r="1826" spans="12:24" x14ac:dyDescent="0.25">
      <c r="L1826" s="84"/>
      <c r="M1826" s="83"/>
      <c r="N1826" s="84"/>
      <c r="O1826" s="85"/>
      <c r="P1826" s="86"/>
      <c r="Q1826" s="87"/>
      <c r="R1826" s="86"/>
      <c r="S1826" s="86"/>
      <c r="T1826" s="88"/>
      <c r="U1826" s="84"/>
      <c r="V1826" s="84"/>
      <c r="W1826" s="84"/>
      <c r="X1826" s="84"/>
    </row>
    <row r="1827" spans="12:24" x14ac:dyDescent="0.25">
      <c r="L1827" s="84"/>
      <c r="M1827" s="83"/>
      <c r="N1827" s="84"/>
      <c r="O1827" s="85"/>
      <c r="P1827" s="86"/>
      <c r="Q1827" s="87"/>
      <c r="R1827" s="86"/>
      <c r="S1827" s="86"/>
      <c r="T1827" s="88"/>
      <c r="U1827" s="84"/>
      <c r="V1827" s="84"/>
      <c r="W1827" s="84"/>
      <c r="X1827" s="84"/>
    </row>
    <row r="1828" spans="12:24" x14ac:dyDescent="0.25">
      <c r="L1828" s="84"/>
      <c r="M1828" s="83"/>
      <c r="N1828" s="84"/>
      <c r="O1828" s="85"/>
      <c r="P1828" s="86"/>
      <c r="Q1828" s="87"/>
      <c r="R1828" s="86"/>
      <c r="S1828" s="86"/>
      <c r="T1828" s="88"/>
      <c r="U1828" s="84"/>
      <c r="V1828" s="84"/>
      <c r="W1828" s="84"/>
      <c r="X1828" s="84"/>
    </row>
    <row r="1829" spans="12:24" x14ac:dyDescent="0.25">
      <c r="L1829" s="84"/>
      <c r="M1829" s="83"/>
      <c r="N1829" s="84"/>
      <c r="O1829" s="85"/>
      <c r="P1829" s="86"/>
      <c r="Q1829" s="87"/>
      <c r="R1829" s="86"/>
      <c r="S1829" s="86"/>
      <c r="T1829" s="88"/>
      <c r="U1829" s="84"/>
      <c r="V1829" s="84"/>
      <c r="W1829" s="84"/>
      <c r="X1829" s="84"/>
    </row>
    <row r="1830" spans="12:24" x14ac:dyDescent="0.25">
      <c r="L1830" s="84"/>
      <c r="M1830" s="83"/>
      <c r="N1830" s="84"/>
      <c r="O1830" s="85"/>
      <c r="P1830" s="86"/>
      <c r="Q1830" s="87"/>
      <c r="R1830" s="86"/>
      <c r="S1830" s="86"/>
      <c r="T1830" s="88"/>
      <c r="U1830" s="84"/>
      <c r="V1830" s="84"/>
      <c r="W1830" s="84"/>
      <c r="X1830" s="84"/>
    </row>
    <row r="1831" spans="12:24" x14ac:dyDescent="0.25">
      <c r="L1831" s="84"/>
      <c r="M1831" s="83"/>
      <c r="N1831" s="84"/>
      <c r="O1831" s="85"/>
      <c r="P1831" s="86"/>
      <c r="Q1831" s="87"/>
      <c r="R1831" s="86"/>
      <c r="S1831" s="86"/>
      <c r="T1831" s="88"/>
      <c r="U1831" s="84"/>
      <c r="V1831" s="84"/>
      <c r="W1831" s="84"/>
      <c r="X1831" s="84"/>
    </row>
    <row r="1832" spans="12:24" x14ac:dyDescent="0.25">
      <c r="L1832" s="84"/>
      <c r="M1832" s="83"/>
      <c r="N1832" s="84"/>
      <c r="O1832" s="85"/>
      <c r="P1832" s="86"/>
      <c r="Q1832" s="87"/>
      <c r="R1832" s="86"/>
      <c r="S1832" s="86"/>
      <c r="T1832" s="88"/>
      <c r="U1832" s="84"/>
      <c r="V1832" s="84"/>
      <c r="W1832" s="84"/>
      <c r="X1832" s="84"/>
    </row>
    <row r="1833" spans="12:24" x14ac:dyDescent="0.25">
      <c r="L1833" s="84"/>
      <c r="M1833" s="83"/>
      <c r="N1833" s="84"/>
      <c r="O1833" s="85"/>
      <c r="P1833" s="86"/>
      <c r="Q1833" s="87"/>
      <c r="R1833" s="86"/>
      <c r="S1833" s="86"/>
      <c r="T1833" s="88"/>
      <c r="U1833" s="84"/>
      <c r="V1833" s="84"/>
      <c r="W1833" s="84"/>
      <c r="X1833" s="84"/>
    </row>
    <row r="1834" spans="12:24" x14ac:dyDescent="0.25">
      <c r="L1834" s="84"/>
      <c r="M1834" s="83"/>
      <c r="N1834" s="84"/>
      <c r="O1834" s="85"/>
      <c r="P1834" s="86"/>
      <c r="Q1834" s="87"/>
      <c r="R1834" s="86"/>
      <c r="S1834" s="86"/>
      <c r="T1834" s="88"/>
      <c r="U1834" s="84"/>
      <c r="V1834" s="84"/>
      <c r="W1834" s="84"/>
      <c r="X1834" s="84"/>
    </row>
    <row r="1835" spans="12:24" x14ac:dyDescent="0.25">
      <c r="L1835" s="84"/>
      <c r="M1835" s="83"/>
      <c r="N1835" s="84"/>
      <c r="O1835" s="85"/>
      <c r="P1835" s="86"/>
      <c r="Q1835" s="87"/>
      <c r="R1835" s="86"/>
      <c r="S1835" s="86"/>
      <c r="T1835" s="88"/>
      <c r="U1835" s="84"/>
      <c r="V1835" s="84"/>
      <c r="W1835" s="84"/>
      <c r="X1835" s="84"/>
    </row>
    <row r="1836" spans="12:24" x14ac:dyDescent="0.25">
      <c r="L1836" s="84"/>
      <c r="M1836" s="83"/>
      <c r="N1836" s="84"/>
      <c r="O1836" s="85"/>
      <c r="P1836" s="86"/>
      <c r="Q1836" s="87"/>
      <c r="R1836" s="86"/>
      <c r="S1836" s="86"/>
      <c r="T1836" s="88"/>
      <c r="U1836" s="84"/>
      <c r="V1836" s="84"/>
      <c r="W1836" s="84"/>
      <c r="X1836" s="84"/>
    </row>
    <row r="1837" spans="12:24" x14ac:dyDescent="0.25">
      <c r="L1837" s="84"/>
      <c r="M1837" s="83"/>
      <c r="N1837" s="84"/>
      <c r="O1837" s="85"/>
      <c r="P1837" s="86"/>
      <c r="Q1837" s="87"/>
      <c r="R1837" s="86"/>
      <c r="S1837" s="86"/>
      <c r="T1837" s="88"/>
      <c r="U1837" s="84"/>
      <c r="V1837" s="84"/>
      <c r="W1837" s="84"/>
      <c r="X1837" s="84"/>
    </row>
    <row r="1838" spans="12:24" x14ac:dyDescent="0.25">
      <c r="L1838" s="84"/>
      <c r="M1838" s="83"/>
      <c r="N1838" s="84"/>
      <c r="O1838" s="85"/>
      <c r="P1838" s="86"/>
      <c r="Q1838" s="87"/>
      <c r="R1838" s="86"/>
      <c r="S1838" s="86"/>
      <c r="T1838" s="88"/>
      <c r="U1838" s="84"/>
      <c r="V1838" s="84"/>
      <c r="W1838" s="84"/>
      <c r="X1838" s="84"/>
    </row>
    <row r="1839" spans="12:24" x14ac:dyDescent="0.25">
      <c r="L1839" s="84"/>
      <c r="M1839" s="83"/>
      <c r="N1839" s="84"/>
      <c r="O1839" s="85"/>
      <c r="P1839" s="86"/>
      <c r="Q1839" s="87"/>
      <c r="R1839" s="86"/>
      <c r="S1839" s="86"/>
      <c r="T1839" s="88"/>
      <c r="U1839" s="84"/>
      <c r="V1839" s="84"/>
      <c r="W1839" s="84"/>
      <c r="X1839" s="84"/>
    </row>
    <row r="1840" spans="12:24" x14ac:dyDescent="0.25">
      <c r="L1840" s="84"/>
      <c r="M1840" s="83"/>
      <c r="N1840" s="84"/>
      <c r="O1840" s="85"/>
      <c r="P1840" s="86"/>
      <c r="Q1840" s="87"/>
      <c r="R1840" s="86"/>
      <c r="S1840" s="86"/>
      <c r="T1840" s="88"/>
      <c r="U1840" s="84"/>
      <c r="V1840" s="84"/>
      <c r="W1840" s="84"/>
      <c r="X1840" s="84"/>
    </row>
    <row r="1841" spans="12:24" x14ac:dyDescent="0.25">
      <c r="L1841" s="84"/>
      <c r="M1841" s="83"/>
      <c r="N1841" s="84"/>
      <c r="O1841" s="85"/>
      <c r="P1841" s="86"/>
      <c r="Q1841" s="87"/>
      <c r="R1841" s="86"/>
      <c r="S1841" s="86"/>
      <c r="T1841" s="88"/>
      <c r="U1841" s="84"/>
      <c r="V1841" s="84"/>
      <c r="W1841" s="84"/>
      <c r="X1841" s="84"/>
    </row>
    <row r="1842" spans="12:24" x14ac:dyDescent="0.25">
      <c r="L1842" s="84"/>
      <c r="M1842" s="83"/>
      <c r="N1842" s="84"/>
      <c r="O1842" s="85"/>
      <c r="P1842" s="86"/>
      <c r="Q1842" s="87"/>
      <c r="R1842" s="86"/>
      <c r="S1842" s="86"/>
      <c r="T1842" s="88"/>
      <c r="U1842" s="84"/>
      <c r="V1842" s="84"/>
      <c r="W1842" s="84"/>
      <c r="X1842" s="84"/>
    </row>
    <row r="1843" spans="12:24" x14ac:dyDescent="0.25">
      <c r="L1843" s="84"/>
      <c r="M1843" s="83"/>
      <c r="N1843" s="84"/>
      <c r="O1843" s="85"/>
      <c r="P1843" s="86"/>
      <c r="Q1843" s="87"/>
      <c r="R1843" s="86"/>
      <c r="S1843" s="86"/>
      <c r="T1843" s="88"/>
      <c r="U1843" s="84"/>
      <c r="V1843" s="84"/>
      <c r="W1843" s="84"/>
      <c r="X1843" s="84"/>
    </row>
    <row r="1844" spans="12:24" x14ac:dyDescent="0.25">
      <c r="L1844" s="84"/>
      <c r="M1844" s="83"/>
      <c r="N1844" s="84"/>
      <c r="O1844" s="85"/>
      <c r="P1844" s="86"/>
      <c r="Q1844" s="87"/>
      <c r="R1844" s="86"/>
      <c r="S1844" s="86"/>
      <c r="T1844" s="88"/>
      <c r="U1844" s="84"/>
      <c r="V1844" s="84"/>
      <c r="W1844" s="84"/>
      <c r="X1844" s="84"/>
    </row>
    <row r="1845" spans="12:24" x14ac:dyDescent="0.25">
      <c r="L1845" s="84"/>
      <c r="M1845" s="83"/>
      <c r="N1845" s="84"/>
      <c r="O1845" s="85"/>
      <c r="P1845" s="86"/>
      <c r="Q1845" s="87"/>
      <c r="R1845" s="86"/>
      <c r="S1845" s="86"/>
      <c r="T1845" s="88"/>
      <c r="U1845" s="84"/>
      <c r="V1845" s="84"/>
      <c r="W1845" s="84"/>
      <c r="X1845" s="84"/>
    </row>
    <row r="1846" spans="12:24" x14ac:dyDescent="0.25">
      <c r="L1846" s="84"/>
      <c r="M1846" s="83"/>
      <c r="N1846" s="84"/>
      <c r="O1846" s="85"/>
      <c r="P1846" s="86"/>
      <c r="Q1846" s="87"/>
      <c r="R1846" s="86"/>
      <c r="S1846" s="86"/>
      <c r="T1846" s="88"/>
      <c r="U1846" s="84"/>
      <c r="V1846" s="84"/>
      <c r="W1846" s="84"/>
      <c r="X1846" s="84"/>
    </row>
    <row r="1847" spans="12:24" x14ac:dyDescent="0.25">
      <c r="L1847" s="84"/>
      <c r="M1847" s="83"/>
      <c r="N1847" s="84"/>
      <c r="O1847" s="85"/>
      <c r="P1847" s="86"/>
      <c r="Q1847" s="87"/>
      <c r="R1847" s="86"/>
      <c r="S1847" s="86"/>
      <c r="T1847" s="88"/>
      <c r="U1847" s="84"/>
      <c r="V1847" s="84"/>
      <c r="W1847" s="84"/>
      <c r="X1847" s="84"/>
    </row>
    <row r="1848" spans="12:24" x14ac:dyDescent="0.25">
      <c r="L1848" s="84"/>
      <c r="M1848" s="83"/>
      <c r="N1848" s="84"/>
      <c r="O1848" s="85"/>
      <c r="P1848" s="86"/>
      <c r="Q1848" s="87"/>
      <c r="R1848" s="86"/>
      <c r="S1848" s="86"/>
      <c r="T1848" s="88"/>
      <c r="U1848" s="84"/>
      <c r="V1848" s="84"/>
      <c r="W1848" s="84"/>
      <c r="X1848" s="84"/>
    </row>
    <row r="1849" spans="12:24" x14ac:dyDescent="0.25">
      <c r="L1849" s="84"/>
      <c r="M1849" s="83"/>
      <c r="N1849" s="84"/>
      <c r="O1849" s="85"/>
      <c r="P1849" s="86"/>
      <c r="Q1849" s="87"/>
      <c r="R1849" s="86"/>
      <c r="S1849" s="86"/>
      <c r="T1849" s="88"/>
      <c r="U1849" s="84"/>
      <c r="V1849" s="84"/>
      <c r="W1849" s="84"/>
      <c r="X1849" s="84"/>
    </row>
    <row r="1850" spans="12:24" x14ac:dyDescent="0.25">
      <c r="L1850" s="84"/>
      <c r="M1850" s="83"/>
      <c r="N1850" s="84"/>
      <c r="O1850" s="85"/>
      <c r="P1850" s="86"/>
      <c r="Q1850" s="87"/>
      <c r="R1850" s="86"/>
      <c r="S1850" s="86"/>
      <c r="T1850" s="88"/>
      <c r="U1850" s="84"/>
      <c r="V1850" s="84"/>
      <c r="W1850" s="84"/>
      <c r="X1850" s="84"/>
    </row>
    <row r="1851" spans="12:24" x14ac:dyDescent="0.25">
      <c r="L1851" s="84"/>
      <c r="M1851" s="83"/>
      <c r="N1851" s="84"/>
      <c r="O1851" s="85"/>
      <c r="P1851" s="86"/>
      <c r="Q1851" s="87"/>
      <c r="R1851" s="86"/>
      <c r="S1851" s="86"/>
      <c r="T1851" s="88"/>
      <c r="U1851" s="84"/>
      <c r="V1851" s="84"/>
      <c r="W1851" s="84"/>
      <c r="X1851" s="84"/>
    </row>
    <row r="1852" spans="12:24" x14ac:dyDescent="0.25">
      <c r="L1852" s="84"/>
      <c r="M1852" s="83"/>
      <c r="N1852" s="84"/>
      <c r="O1852" s="85"/>
      <c r="P1852" s="86"/>
      <c r="Q1852" s="87"/>
      <c r="R1852" s="86"/>
      <c r="S1852" s="86"/>
      <c r="T1852" s="88"/>
      <c r="U1852" s="84"/>
      <c r="V1852" s="84"/>
      <c r="W1852" s="84"/>
      <c r="X1852" s="84"/>
    </row>
    <row r="1853" spans="12:24" x14ac:dyDescent="0.25">
      <c r="L1853" s="84"/>
      <c r="M1853" s="83"/>
      <c r="N1853" s="84"/>
      <c r="O1853" s="85"/>
      <c r="P1853" s="86"/>
      <c r="Q1853" s="87"/>
      <c r="R1853" s="86"/>
      <c r="S1853" s="86"/>
      <c r="T1853" s="88"/>
      <c r="U1853" s="84"/>
      <c r="V1853" s="84"/>
      <c r="W1853" s="84"/>
      <c r="X1853" s="84"/>
    </row>
    <row r="1854" spans="12:24" x14ac:dyDescent="0.25">
      <c r="L1854" s="84"/>
      <c r="M1854" s="83"/>
      <c r="N1854" s="84"/>
      <c r="O1854" s="85"/>
      <c r="P1854" s="86"/>
      <c r="Q1854" s="87"/>
      <c r="R1854" s="86"/>
      <c r="S1854" s="86"/>
      <c r="T1854" s="88"/>
      <c r="U1854" s="84"/>
      <c r="V1854" s="84"/>
      <c r="W1854" s="84"/>
      <c r="X1854" s="84"/>
    </row>
    <row r="1855" spans="12:24" x14ac:dyDescent="0.25">
      <c r="L1855" s="84"/>
      <c r="M1855" s="83"/>
      <c r="N1855" s="84"/>
      <c r="O1855" s="85"/>
      <c r="P1855" s="86"/>
      <c r="Q1855" s="87"/>
      <c r="R1855" s="86"/>
      <c r="S1855" s="86"/>
      <c r="T1855" s="88"/>
      <c r="U1855" s="84"/>
      <c r="V1855" s="84"/>
      <c r="W1855" s="84"/>
      <c r="X1855" s="84"/>
    </row>
    <row r="1856" spans="12:24" x14ac:dyDescent="0.25">
      <c r="L1856" s="84"/>
      <c r="M1856" s="83"/>
      <c r="N1856" s="84"/>
      <c r="O1856" s="85"/>
      <c r="P1856" s="86"/>
      <c r="Q1856" s="87"/>
      <c r="R1856" s="86"/>
      <c r="S1856" s="86"/>
      <c r="T1856" s="88"/>
      <c r="U1856" s="84"/>
      <c r="V1856" s="84"/>
      <c r="W1856" s="84"/>
      <c r="X1856" s="84"/>
    </row>
    <row r="1857" spans="12:24" x14ac:dyDescent="0.25">
      <c r="L1857" s="84"/>
      <c r="M1857" s="83"/>
      <c r="N1857" s="84"/>
      <c r="O1857" s="85"/>
      <c r="P1857" s="86"/>
      <c r="Q1857" s="87"/>
      <c r="R1857" s="86"/>
      <c r="S1857" s="86"/>
      <c r="T1857" s="88"/>
      <c r="U1857" s="84"/>
      <c r="V1857" s="84"/>
      <c r="W1857" s="84"/>
      <c r="X1857" s="84"/>
    </row>
    <row r="1858" spans="12:24" x14ac:dyDescent="0.25">
      <c r="L1858" s="84"/>
      <c r="M1858" s="83"/>
      <c r="N1858" s="84"/>
      <c r="O1858" s="85"/>
      <c r="P1858" s="86"/>
      <c r="Q1858" s="87"/>
      <c r="R1858" s="86"/>
      <c r="S1858" s="86"/>
      <c r="T1858" s="88"/>
      <c r="U1858" s="84"/>
      <c r="V1858" s="84"/>
      <c r="W1858" s="84"/>
      <c r="X1858" s="84"/>
    </row>
    <row r="1859" spans="12:24" x14ac:dyDescent="0.25">
      <c r="L1859" s="84"/>
      <c r="M1859" s="83"/>
      <c r="N1859" s="84"/>
      <c r="O1859" s="85"/>
      <c r="P1859" s="86"/>
      <c r="Q1859" s="87"/>
      <c r="R1859" s="86"/>
      <c r="S1859" s="86"/>
      <c r="T1859" s="88"/>
      <c r="U1859" s="84"/>
      <c r="V1859" s="84"/>
      <c r="W1859" s="84"/>
      <c r="X1859" s="84"/>
    </row>
    <row r="1860" spans="12:24" x14ac:dyDescent="0.25">
      <c r="L1860" s="84"/>
      <c r="M1860" s="83"/>
      <c r="N1860" s="84"/>
      <c r="O1860" s="85"/>
      <c r="P1860" s="86"/>
      <c r="Q1860" s="87"/>
      <c r="R1860" s="86"/>
      <c r="S1860" s="86"/>
      <c r="T1860" s="88"/>
      <c r="U1860" s="84"/>
      <c r="V1860" s="84"/>
      <c r="W1860" s="84"/>
      <c r="X1860" s="84"/>
    </row>
    <row r="1861" spans="12:24" x14ac:dyDescent="0.25">
      <c r="L1861" s="84"/>
      <c r="M1861" s="83"/>
      <c r="N1861" s="84"/>
      <c r="O1861" s="85"/>
      <c r="P1861" s="86"/>
      <c r="Q1861" s="87"/>
      <c r="R1861" s="86"/>
      <c r="S1861" s="86"/>
      <c r="T1861" s="88"/>
      <c r="U1861" s="84"/>
      <c r="V1861" s="84"/>
      <c r="W1861" s="84"/>
      <c r="X1861" s="84"/>
    </row>
    <row r="1862" spans="12:24" x14ac:dyDescent="0.25">
      <c r="L1862" s="84"/>
      <c r="M1862" s="83"/>
      <c r="N1862" s="84"/>
      <c r="O1862" s="85"/>
      <c r="P1862" s="86"/>
      <c r="Q1862" s="87"/>
      <c r="R1862" s="86"/>
      <c r="S1862" s="86"/>
      <c r="T1862" s="88"/>
      <c r="U1862" s="84"/>
      <c r="V1862" s="84"/>
      <c r="W1862" s="84"/>
      <c r="X1862" s="84"/>
    </row>
    <row r="1863" spans="12:24" x14ac:dyDescent="0.25">
      <c r="L1863" s="84"/>
      <c r="M1863" s="83"/>
      <c r="N1863" s="84"/>
      <c r="O1863" s="85"/>
      <c r="P1863" s="86"/>
      <c r="Q1863" s="87"/>
      <c r="R1863" s="86"/>
      <c r="S1863" s="86"/>
      <c r="T1863" s="88"/>
      <c r="U1863" s="84"/>
      <c r="V1863" s="84"/>
      <c r="W1863" s="84"/>
      <c r="X1863" s="84"/>
    </row>
    <row r="1864" spans="12:24" x14ac:dyDescent="0.25">
      <c r="L1864" s="84"/>
      <c r="M1864" s="83"/>
      <c r="N1864" s="84"/>
      <c r="O1864" s="85"/>
      <c r="P1864" s="86"/>
      <c r="Q1864" s="87"/>
      <c r="R1864" s="86"/>
      <c r="S1864" s="86"/>
      <c r="T1864" s="88"/>
      <c r="U1864" s="84"/>
      <c r="V1864" s="84"/>
      <c r="W1864" s="84"/>
      <c r="X1864" s="84"/>
    </row>
    <row r="1865" spans="12:24" x14ac:dyDescent="0.25">
      <c r="L1865" s="84"/>
      <c r="M1865" s="83"/>
      <c r="N1865" s="84"/>
      <c r="O1865" s="85"/>
      <c r="P1865" s="86"/>
      <c r="Q1865" s="87"/>
      <c r="R1865" s="86"/>
      <c r="S1865" s="86"/>
      <c r="T1865" s="88"/>
      <c r="U1865" s="84"/>
      <c r="V1865" s="84"/>
      <c r="W1865" s="84"/>
      <c r="X1865" s="84"/>
    </row>
    <row r="1866" spans="12:24" x14ac:dyDescent="0.25">
      <c r="L1866" s="84"/>
      <c r="M1866" s="83"/>
      <c r="N1866" s="84"/>
      <c r="O1866" s="85"/>
      <c r="P1866" s="86"/>
      <c r="Q1866" s="87"/>
      <c r="R1866" s="86"/>
      <c r="S1866" s="86"/>
      <c r="T1866" s="88"/>
      <c r="U1866" s="84"/>
      <c r="V1866" s="84"/>
      <c r="W1866" s="84"/>
      <c r="X1866" s="84"/>
    </row>
    <row r="1867" spans="12:24" x14ac:dyDescent="0.25">
      <c r="L1867" s="84"/>
      <c r="M1867" s="83"/>
      <c r="N1867" s="84"/>
      <c r="O1867" s="85"/>
      <c r="P1867" s="86"/>
      <c r="Q1867" s="87"/>
      <c r="R1867" s="86"/>
      <c r="S1867" s="86"/>
      <c r="T1867" s="88"/>
      <c r="U1867" s="84"/>
      <c r="V1867" s="84"/>
      <c r="W1867" s="84"/>
      <c r="X1867" s="84"/>
    </row>
    <row r="1868" spans="12:24" x14ac:dyDescent="0.25">
      <c r="L1868" s="84"/>
      <c r="M1868" s="83"/>
      <c r="N1868" s="84"/>
      <c r="O1868" s="85"/>
      <c r="P1868" s="86"/>
      <c r="Q1868" s="87"/>
      <c r="R1868" s="86"/>
      <c r="S1868" s="86"/>
      <c r="T1868" s="88"/>
      <c r="U1868" s="84"/>
      <c r="V1868" s="84"/>
      <c r="W1868" s="84"/>
      <c r="X1868" s="84"/>
    </row>
    <row r="1869" spans="12:24" x14ac:dyDescent="0.25">
      <c r="L1869" s="84"/>
      <c r="M1869" s="83"/>
      <c r="N1869" s="84"/>
      <c r="O1869" s="85"/>
      <c r="P1869" s="86"/>
      <c r="Q1869" s="87"/>
      <c r="R1869" s="86"/>
      <c r="S1869" s="86"/>
      <c r="T1869" s="88"/>
      <c r="U1869" s="84"/>
      <c r="V1869" s="84"/>
      <c r="W1869" s="84"/>
      <c r="X1869" s="84"/>
    </row>
    <row r="1870" spans="12:24" x14ac:dyDescent="0.25">
      <c r="L1870" s="84"/>
      <c r="M1870" s="83"/>
      <c r="N1870" s="84"/>
      <c r="O1870" s="85"/>
      <c r="P1870" s="86"/>
      <c r="Q1870" s="87"/>
      <c r="R1870" s="86"/>
      <c r="S1870" s="86"/>
      <c r="T1870" s="88"/>
      <c r="U1870" s="84"/>
      <c r="V1870" s="84"/>
      <c r="W1870" s="84"/>
      <c r="X1870" s="84"/>
    </row>
    <row r="1871" spans="12:24" x14ac:dyDescent="0.25">
      <c r="L1871" s="84"/>
      <c r="M1871" s="83"/>
      <c r="N1871" s="84"/>
      <c r="O1871" s="85"/>
      <c r="P1871" s="86"/>
      <c r="Q1871" s="87"/>
      <c r="R1871" s="86"/>
      <c r="S1871" s="86"/>
      <c r="T1871" s="88"/>
      <c r="U1871" s="84"/>
      <c r="V1871" s="84"/>
      <c r="W1871" s="84"/>
      <c r="X1871" s="84"/>
    </row>
    <row r="1872" spans="12:24" x14ac:dyDescent="0.25">
      <c r="L1872" s="84"/>
      <c r="M1872" s="83"/>
      <c r="N1872" s="84"/>
      <c r="O1872" s="85"/>
      <c r="P1872" s="86"/>
      <c r="Q1872" s="87"/>
      <c r="R1872" s="86"/>
      <c r="S1872" s="86"/>
      <c r="T1872" s="88"/>
      <c r="U1872" s="84"/>
      <c r="V1872" s="84"/>
      <c r="W1872" s="84"/>
      <c r="X1872" s="84"/>
    </row>
    <row r="1873" spans="12:24" x14ac:dyDescent="0.25">
      <c r="L1873" s="84"/>
      <c r="M1873" s="83"/>
      <c r="N1873" s="84"/>
      <c r="O1873" s="85"/>
      <c r="P1873" s="86"/>
      <c r="Q1873" s="87"/>
      <c r="R1873" s="86"/>
      <c r="S1873" s="86"/>
      <c r="T1873" s="88"/>
      <c r="U1873" s="84"/>
      <c r="V1873" s="84"/>
      <c r="W1873" s="84"/>
      <c r="X1873" s="84"/>
    </row>
    <row r="1874" spans="12:24" x14ac:dyDescent="0.25">
      <c r="L1874" s="84"/>
      <c r="M1874" s="83"/>
      <c r="N1874" s="84"/>
      <c r="O1874" s="85"/>
      <c r="P1874" s="86"/>
      <c r="Q1874" s="87"/>
      <c r="R1874" s="86"/>
      <c r="S1874" s="86"/>
      <c r="T1874" s="88"/>
      <c r="U1874" s="84"/>
      <c r="V1874" s="84"/>
      <c r="W1874" s="84"/>
      <c r="X1874" s="84"/>
    </row>
    <row r="1875" spans="12:24" x14ac:dyDescent="0.25">
      <c r="L1875" s="84"/>
      <c r="M1875" s="83"/>
      <c r="N1875" s="84"/>
      <c r="O1875" s="85"/>
      <c r="P1875" s="86"/>
      <c r="Q1875" s="87"/>
      <c r="R1875" s="86"/>
      <c r="S1875" s="86"/>
      <c r="T1875" s="88"/>
      <c r="U1875" s="84"/>
      <c r="V1875" s="84"/>
      <c r="W1875" s="84"/>
      <c r="X1875" s="84"/>
    </row>
    <row r="1876" spans="12:24" x14ac:dyDescent="0.25">
      <c r="L1876" s="84"/>
      <c r="M1876" s="83"/>
      <c r="N1876" s="84"/>
      <c r="O1876" s="85"/>
      <c r="P1876" s="86"/>
      <c r="Q1876" s="87"/>
      <c r="R1876" s="86"/>
      <c r="S1876" s="86"/>
      <c r="T1876" s="88"/>
      <c r="U1876" s="84"/>
      <c r="V1876" s="84"/>
      <c r="W1876" s="84"/>
      <c r="X1876" s="84"/>
    </row>
    <row r="1877" spans="12:24" x14ac:dyDescent="0.25">
      <c r="L1877" s="84"/>
      <c r="M1877" s="83"/>
      <c r="N1877" s="84"/>
      <c r="O1877" s="85"/>
      <c r="P1877" s="86"/>
      <c r="Q1877" s="87"/>
      <c r="R1877" s="86"/>
      <c r="S1877" s="86"/>
      <c r="T1877" s="88"/>
      <c r="U1877" s="84"/>
      <c r="V1877" s="84"/>
      <c r="W1877" s="84"/>
      <c r="X1877" s="84"/>
    </row>
    <row r="1878" spans="12:24" x14ac:dyDescent="0.25">
      <c r="L1878" s="84"/>
      <c r="M1878" s="83"/>
      <c r="N1878" s="84"/>
      <c r="O1878" s="85"/>
      <c r="P1878" s="86"/>
      <c r="Q1878" s="87"/>
      <c r="R1878" s="86"/>
      <c r="S1878" s="86"/>
      <c r="T1878" s="88"/>
      <c r="U1878" s="84"/>
      <c r="V1878" s="84"/>
      <c r="W1878" s="84"/>
      <c r="X1878" s="84"/>
    </row>
    <row r="1879" spans="12:24" x14ac:dyDescent="0.25">
      <c r="L1879" s="84"/>
      <c r="M1879" s="83"/>
      <c r="N1879" s="84"/>
      <c r="O1879" s="85"/>
      <c r="P1879" s="86"/>
      <c r="Q1879" s="87"/>
      <c r="R1879" s="86"/>
      <c r="S1879" s="86"/>
      <c r="T1879" s="88"/>
      <c r="U1879" s="84"/>
      <c r="V1879" s="84"/>
      <c r="W1879" s="84"/>
      <c r="X1879" s="84"/>
    </row>
    <row r="1880" spans="12:24" x14ac:dyDescent="0.25">
      <c r="L1880" s="84"/>
      <c r="M1880" s="83"/>
      <c r="N1880" s="84"/>
      <c r="O1880" s="85"/>
      <c r="P1880" s="86"/>
      <c r="Q1880" s="87"/>
      <c r="R1880" s="86"/>
      <c r="S1880" s="86"/>
      <c r="T1880" s="88"/>
      <c r="U1880" s="84"/>
      <c r="V1880" s="84"/>
      <c r="W1880" s="84"/>
      <c r="X1880" s="84"/>
    </row>
    <row r="1881" spans="12:24" x14ac:dyDescent="0.25">
      <c r="L1881" s="84"/>
      <c r="M1881" s="83"/>
      <c r="N1881" s="84"/>
      <c r="O1881" s="85"/>
      <c r="P1881" s="86"/>
      <c r="Q1881" s="87"/>
      <c r="R1881" s="86"/>
      <c r="S1881" s="86"/>
      <c r="T1881" s="88"/>
      <c r="U1881" s="84"/>
      <c r="V1881" s="84"/>
      <c r="W1881" s="84"/>
      <c r="X1881" s="84"/>
    </row>
    <row r="1882" spans="12:24" x14ac:dyDescent="0.25">
      <c r="L1882" s="84"/>
      <c r="M1882" s="83"/>
      <c r="N1882" s="84"/>
      <c r="O1882" s="85"/>
      <c r="P1882" s="86"/>
      <c r="Q1882" s="87"/>
      <c r="R1882" s="86"/>
      <c r="S1882" s="86"/>
      <c r="T1882" s="88"/>
      <c r="U1882" s="84"/>
      <c r="V1882" s="84"/>
      <c r="W1882" s="84"/>
      <c r="X1882" s="84"/>
    </row>
    <row r="1883" spans="12:24" x14ac:dyDescent="0.25">
      <c r="L1883" s="84"/>
      <c r="M1883" s="83"/>
      <c r="N1883" s="84"/>
      <c r="O1883" s="85"/>
      <c r="P1883" s="86"/>
      <c r="Q1883" s="87"/>
      <c r="R1883" s="86"/>
      <c r="S1883" s="86"/>
      <c r="T1883" s="88"/>
      <c r="U1883" s="84"/>
      <c r="V1883" s="84"/>
      <c r="W1883" s="84"/>
      <c r="X1883" s="84"/>
    </row>
    <row r="1884" spans="12:24" x14ac:dyDescent="0.25">
      <c r="L1884" s="84"/>
      <c r="M1884" s="83"/>
      <c r="N1884" s="84"/>
      <c r="O1884" s="85"/>
      <c r="P1884" s="86"/>
      <c r="Q1884" s="87"/>
      <c r="R1884" s="86"/>
      <c r="S1884" s="86"/>
      <c r="T1884" s="88"/>
      <c r="U1884" s="84"/>
      <c r="V1884" s="84"/>
      <c r="W1884" s="84"/>
      <c r="X1884" s="84"/>
    </row>
    <row r="1885" spans="12:24" x14ac:dyDescent="0.25">
      <c r="L1885" s="84"/>
      <c r="M1885" s="83"/>
      <c r="N1885" s="84"/>
      <c r="O1885" s="85"/>
      <c r="P1885" s="86"/>
      <c r="Q1885" s="87"/>
      <c r="R1885" s="86"/>
      <c r="S1885" s="86"/>
      <c r="T1885" s="88"/>
      <c r="U1885" s="84"/>
      <c r="V1885" s="84"/>
      <c r="W1885" s="84"/>
      <c r="X1885" s="84"/>
    </row>
    <row r="1886" spans="12:24" x14ac:dyDescent="0.25">
      <c r="L1886" s="84"/>
      <c r="M1886" s="83"/>
      <c r="N1886" s="84"/>
      <c r="O1886" s="85"/>
      <c r="P1886" s="86"/>
      <c r="Q1886" s="87"/>
      <c r="R1886" s="86"/>
      <c r="S1886" s="86"/>
      <c r="T1886" s="88"/>
      <c r="U1886" s="84"/>
      <c r="V1886" s="84"/>
      <c r="W1886" s="84"/>
      <c r="X1886" s="84"/>
    </row>
    <row r="1887" spans="12:24" x14ac:dyDescent="0.25">
      <c r="L1887" s="84"/>
      <c r="M1887" s="83"/>
      <c r="N1887" s="84"/>
      <c r="O1887" s="85"/>
      <c r="P1887" s="86"/>
      <c r="Q1887" s="87"/>
      <c r="R1887" s="86"/>
      <c r="S1887" s="86"/>
      <c r="T1887" s="88"/>
      <c r="U1887" s="84"/>
      <c r="V1887" s="84"/>
      <c r="W1887" s="84"/>
      <c r="X1887" s="84"/>
    </row>
    <row r="1888" spans="12:24" x14ac:dyDescent="0.25">
      <c r="L1888" s="84"/>
      <c r="M1888" s="83"/>
      <c r="N1888" s="84"/>
      <c r="O1888" s="85"/>
      <c r="P1888" s="86"/>
      <c r="Q1888" s="87"/>
      <c r="R1888" s="86"/>
      <c r="S1888" s="86"/>
      <c r="T1888" s="88"/>
      <c r="U1888" s="84"/>
      <c r="V1888" s="84"/>
      <c r="W1888" s="84"/>
      <c r="X1888" s="84"/>
    </row>
    <row r="1889" spans="12:24" x14ac:dyDescent="0.25">
      <c r="L1889" s="84"/>
      <c r="M1889" s="83"/>
      <c r="N1889" s="84"/>
      <c r="O1889" s="85"/>
      <c r="P1889" s="86"/>
      <c r="Q1889" s="87"/>
      <c r="R1889" s="86"/>
      <c r="S1889" s="86"/>
      <c r="T1889" s="88"/>
      <c r="U1889" s="84"/>
      <c r="V1889" s="84"/>
      <c r="W1889" s="84"/>
      <c r="X1889" s="84"/>
    </row>
    <row r="1890" spans="12:24" x14ac:dyDescent="0.25">
      <c r="L1890" s="84"/>
      <c r="M1890" s="83"/>
      <c r="N1890" s="84"/>
      <c r="O1890" s="85"/>
      <c r="P1890" s="86"/>
      <c r="Q1890" s="87"/>
      <c r="R1890" s="86"/>
      <c r="S1890" s="86"/>
      <c r="T1890" s="88"/>
      <c r="U1890" s="84"/>
      <c r="V1890" s="84"/>
      <c r="W1890" s="84"/>
      <c r="X1890" s="84"/>
    </row>
    <row r="1891" spans="12:24" x14ac:dyDescent="0.25">
      <c r="L1891" s="84"/>
      <c r="M1891" s="83"/>
      <c r="N1891" s="84"/>
      <c r="O1891" s="85"/>
      <c r="P1891" s="86"/>
      <c r="Q1891" s="87"/>
      <c r="R1891" s="86"/>
      <c r="S1891" s="86"/>
      <c r="T1891" s="88"/>
      <c r="U1891" s="84"/>
      <c r="V1891" s="84"/>
      <c r="W1891" s="84"/>
      <c r="X1891" s="84"/>
    </row>
    <row r="1892" spans="12:24" x14ac:dyDescent="0.25">
      <c r="L1892" s="84"/>
      <c r="M1892" s="83"/>
      <c r="N1892" s="84"/>
      <c r="O1892" s="85"/>
      <c r="P1892" s="86"/>
      <c r="Q1892" s="87"/>
      <c r="R1892" s="86"/>
      <c r="S1892" s="86"/>
      <c r="T1892" s="88"/>
      <c r="U1892" s="84"/>
      <c r="V1892" s="84"/>
      <c r="W1892" s="84"/>
      <c r="X1892" s="84"/>
    </row>
    <row r="1893" spans="12:24" x14ac:dyDescent="0.25">
      <c r="L1893" s="84"/>
      <c r="M1893" s="83"/>
      <c r="N1893" s="84"/>
      <c r="O1893" s="85"/>
      <c r="P1893" s="86"/>
      <c r="Q1893" s="87"/>
      <c r="R1893" s="86"/>
      <c r="S1893" s="86"/>
      <c r="T1893" s="88"/>
      <c r="U1893" s="84"/>
      <c r="V1893" s="84"/>
      <c r="W1893" s="84"/>
      <c r="X1893" s="84"/>
    </row>
    <row r="1894" spans="12:24" x14ac:dyDescent="0.25">
      <c r="L1894" s="84"/>
      <c r="M1894" s="83"/>
      <c r="N1894" s="84"/>
      <c r="O1894" s="85"/>
      <c r="P1894" s="86"/>
      <c r="Q1894" s="87"/>
      <c r="R1894" s="86"/>
      <c r="S1894" s="86"/>
      <c r="T1894" s="88"/>
      <c r="U1894" s="84"/>
      <c r="V1894" s="84"/>
      <c r="W1894" s="84"/>
      <c r="X1894" s="84"/>
    </row>
    <row r="1895" spans="12:24" x14ac:dyDescent="0.25">
      <c r="L1895" s="84"/>
      <c r="M1895" s="83"/>
      <c r="N1895" s="84"/>
      <c r="O1895" s="85"/>
      <c r="P1895" s="86"/>
      <c r="Q1895" s="87"/>
      <c r="R1895" s="86"/>
      <c r="S1895" s="86"/>
      <c r="T1895" s="88"/>
      <c r="U1895" s="84"/>
      <c r="V1895" s="84"/>
      <c r="W1895" s="84"/>
      <c r="X1895" s="84"/>
    </row>
    <row r="1896" spans="12:24" x14ac:dyDescent="0.25">
      <c r="L1896" s="84"/>
      <c r="M1896" s="83"/>
      <c r="N1896" s="84"/>
      <c r="O1896" s="85"/>
      <c r="P1896" s="86"/>
      <c r="Q1896" s="87"/>
      <c r="R1896" s="86"/>
      <c r="S1896" s="86"/>
      <c r="T1896" s="88"/>
      <c r="U1896" s="84"/>
      <c r="V1896" s="84"/>
      <c r="W1896" s="84"/>
      <c r="X1896" s="84"/>
    </row>
    <row r="1897" spans="12:24" x14ac:dyDescent="0.25">
      <c r="L1897" s="84"/>
      <c r="M1897" s="83"/>
      <c r="N1897" s="84"/>
      <c r="O1897" s="85"/>
      <c r="P1897" s="86"/>
      <c r="Q1897" s="87"/>
      <c r="R1897" s="86"/>
      <c r="S1897" s="86"/>
      <c r="T1897" s="88"/>
      <c r="U1897" s="84"/>
      <c r="V1897" s="84"/>
      <c r="W1897" s="84"/>
      <c r="X1897" s="84"/>
    </row>
    <row r="1898" spans="12:24" x14ac:dyDescent="0.25">
      <c r="L1898" s="84"/>
      <c r="M1898" s="83"/>
      <c r="N1898" s="84"/>
      <c r="O1898" s="85"/>
      <c r="P1898" s="86"/>
      <c r="Q1898" s="87"/>
      <c r="R1898" s="86"/>
      <c r="S1898" s="86"/>
      <c r="T1898" s="88"/>
      <c r="U1898" s="84"/>
      <c r="V1898" s="84"/>
      <c r="W1898" s="84"/>
      <c r="X1898" s="84"/>
    </row>
    <row r="1899" spans="12:24" x14ac:dyDescent="0.25">
      <c r="L1899" s="84"/>
      <c r="M1899" s="83"/>
      <c r="N1899" s="84"/>
      <c r="O1899" s="85"/>
      <c r="P1899" s="86"/>
      <c r="Q1899" s="87"/>
      <c r="R1899" s="86"/>
      <c r="S1899" s="86"/>
      <c r="T1899" s="88"/>
      <c r="U1899" s="84"/>
      <c r="V1899" s="84"/>
      <c r="W1899" s="84"/>
      <c r="X1899" s="84"/>
    </row>
    <row r="1900" spans="12:24" x14ac:dyDescent="0.25">
      <c r="L1900" s="84"/>
      <c r="M1900" s="83"/>
      <c r="N1900" s="84"/>
      <c r="O1900" s="85"/>
      <c r="P1900" s="86"/>
      <c r="Q1900" s="87"/>
      <c r="R1900" s="86"/>
      <c r="S1900" s="86"/>
      <c r="T1900" s="88"/>
      <c r="U1900" s="84"/>
      <c r="V1900" s="84"/>
      <c r="W1900" s="84"/>
      <c r="X1900" s="84"/>
    </row>
    <row r="1901" spans="12:24" x14ac:dyDescent="0.25">
      <c r="L1901" s="84"/>
      <c r="M1901" s="83"/>
      <c r="N1901" s="84"/>
      <c r="O1901" s="85"/>
      <c r="P1901" s="86"/>
      <c r="Q1901" s="87"/>
      <c r="R1901" s="86"/>
      <c r="S1901" s="86"/>
      <c r="T1901" s="88"/>
      <c r="U1901" s="84"/>
      <c r="V1901" s="84"/>
      <c r="W1901" s="84"/>
      <c r="X1901" s="84"/>
    </row>
    <row r="1902" spans="12:24" x14ac:dyDescent="0.25">
      <c r="L1902" s="84"/>
      <c r="M1902" s="83"/>
      <c r="N1902" s="84"/>
      <c r="O1902" s="85"/>
      <c r="P1902" s="86"/>
      <c r="Q1902" s="87"/>
      <c r="R1902" s="86"/>
      <c r="S1902" s="86"/>
      <c r="T1902" s="88"/>
      <c r="U1902" s="84"/>
      <c r="V1902" s="84"/>
      <c r="W1902" s="84"/>
      <c r="X1902" s="84"/>
    </row>
    <row r="1903" spans="12:24" x14ac:dyDescent="0.25">
      <c r="L1903" s="84"/>
      <c r="M1903" s="83"/>
      <c r="N1903" s="84"/>
      <c r="O1903" s="85"/>
      <c r="P1903" s="86"/>
      <c r="Q1903" s="87"/>
      <c r="R1903" s="86"/>
      <c r="S1903" s="86"/>
      <c r="T1903" s="88"/>
      <c r="U1903" s="84"/>
      <c r="V1903" s="84"/>
      <c r="W1903" s="84"/>
      <c r="X1903" s="84"/>
    </row>
    <row r="1904" spans="12:24" x14ac:dyDescent="0.25">
      <c r="L1904" s="84"/>
      <c r="M1904" s="83"/>
      <c r="N1904" s="84"/>
      <c r="O1904" s="85"/>
      <c r="P1904" s="86"/>
      <c r="Q1904" s="87"/>
      <c r="R1904" s="86"/>
      <c r="S1904" s="86"/>
      <c r="T1904" s="88"/>
      <c r="U1904" s="84"/>
      <c r="V1904" s="84"/>
      <c r="W1904" s="84"/>
      <c r="X1904" s="84"/>
    </row>
    <row r="1905" spans="12:24" x14ac:dyDescent="0.25">
      <c r="L1905" s="84"/>
      <c r="M1905" s="83"/>
      <c r="N1905" s="84"/>
      <c r="O1905" s="85"/>
      <c r="P1905" s="86"/>
      <c r="Q1905" s="87"/>
      <c r="R1905" s="86"/>
      <c r="S1905" s="86"/>
      <c r="T1905" s="88"/>
      <c r="U1905" s="84"/>
      <c r="V1905" s="84"/>
      <c r="W1905" s="84"/>
      <c r="X1905" s="84"/>
    </row>
    <row r="1906" spans="12:24" x14ac:dyDescent="0.25">
      <c r="L1906" s="84"/>
      <c r="M1906" s="83"/>
      <c r="N1906" s="84"/>
      <c r="O1906" s="85"/>
      <c r="P1906" s="86"/>
      <c r="Q1906" s="87"/>
      <c r="R1906" s="86"/>
      <c r="S1906" s="86"/>
      <c r="T1906" s="88"/>
      <c r="U1906" s="84"/>
      <c r="V1906" s="84"/>
      <c r="W1906" s="84"/>
      <c r="X1906" s="84"/>
    </row>
    <row r="1907" spans="12:24" x14ac:dyDescent="0.25">
      <c r="L1907" s="84"/>
      <c r="M1907" s="83"/>
      <c r="N1907" s="84"/>
      <c r="O1907" s="85"/>
      <c r="P1907" s="86"/>
      <c r="Q1907" s="87"/>
      <c r="R1907" s="86"/>
      <c r="S1907" s="86"/>
      <c r="T1907" s="88"/>
      <c r="U1907" s="84"/>
      <c r="V1907" s="84"/>
      <c r="W1907" s="84"/>
      <c r="X1907" s="84"/>
    </row>
    <row r="1908" spans="12:24" x14ac:dyDescent="0.25">
      <c r="L1908" s="84"/>
      <c r="M1908" s="83"/>
      <c r="N1908" s="84"/>
      <c r="O1908" s="85"/>
      <c r="P1908" s="86"/>
      <c r="Q1908" s="87"/>
      <c r="R1908" s="86"/>
      <c r="S1908" s="86"/>
      <c r="T1908" s="88"/>
      <c r="U1908" s="84"/>
      <c r="V1908" s="84"/>
      <c r="W1908" s="84"/>
      <c r="X1908" s="84"/>
    </row>
    <row r="1909" spans="12:24" x14ac:dyDescent="0.25">
      <c r="L1909" s="84"/>
      <c r="M1909" s="83"/>
      <c r="N1909" s="84"/>
      <c r="O1909" s="85"/>
      <c r="P1909" s="86"/>
      <c r="Q1909" s="87"/>
      <c r="R1909" s="86"/>
      <c r="S1909" s="86"/>
      <c r="T1909" s="88"/>
      <c r="U1909" s="84"/>
      <c r="V1909" s="84"/>
      <c r="W1909" s="84"/>
      <c r="X1909" s="84"/>
    </row>
    <row r="1910" spans="12:24" x14ac:dyDescent="0.25">
      <c r="L1910" s="84"/>
      <c r="M1910" s="83"/>
      <c r="N1910" s="84"/>
      <c r="O1910" s="85"/>
      <c r="P1910" s="86"/>
      <c r="Q1910" s="87"/>
      <c r="R1910" s="86"/>
      <c r="S1910" s="86"/>
      <c r="T1910" s="88"/>
      <c r="U1910" s="84"/>
      <c r="V1910" s="84"/>
      <c r="W1910" s="84"/>
      <c r="X1910" s="84"/>
    </row>
    <row r="1911" spans="12:24" x14ac:dyDescent="0.25">
      <c r="L1911" s="84"/>
      <c r="M1911" s="83"/>
      <c r="N1911" s="84"/>
      <c r="O1911" s="85"/>
      <c r="P1911" s="86"/>
      <c r="Q1911" s="87"/>
      <c r="R1911" s="86"/>
      <c r="S1911" s="86"/>
      <c r="T1911" s="88"/>
      <c r="U1911" s="84"/>
      <c r="V1911" s="84"/>
      <c r="W1911" s="84"/>
      <c r="X1911" s="84"/>
    </row>
    <row r="1912" spans="12:24" x14ac:dyDescent="0.25">
      <c r="L1912" s="84"/>
      <c r="M1912" s="83"/>
      <c r="N1912" s="84"/>
      <c r="O1912" s="85"/>
      <c r="P1912" s="86"/>
      <c r="Q1912" s="87"/>
      <c r="R1912" s="86"/>
      <c r="S1912" s="86"/>
      <c r="T1912" s="88"/>
      <c r="U1912" s="84"/>
      <c r="V1912" s="84"/>
      <c r="W1912" s="84"/>
      <c r="X1912" s="84"/>
    </row>
    <row r="1913" spans="12:24" x14ac:dyDescent="0.25">
      <c r="L1913" s="84"/>
      <c r="M1913" s="83"/>
      <c r="N1913" s="84"/>
      <c r="O1913" s="85"/>
      <c r="P1913" s="86"/>
      <c r="Q1913" s="87"/>
      <c r="R1913" s="86"/>
      <c r="S1913" s="86"/>
      <c r="T1913" s="88"/>
      <c r="U1913" s="84"/>
      <c r="V1913" s="84"/>
      <c r="W1913" s="84"/>
      <c r="X1913" s="84"/>
    </row>
    <row r="1914" spans="12:24" x14ac:dyDescent="0.25">
      <c r="L1914" s="84"/>
      <c r="M1914" s="83"/>
      <c r="N1914" s="84"/>
      <c r="O1914" s="85"/>
      <c r="P1914" s="86"/>
      <c r="Q1914" s="87"/>
      <c r="R1914" s="86"/>
      <c r="S1914" s="86"/>
      <c r="T1914" s="88"/>
      <c r="U1914" s="84"/>
      <c r="V1914" s="84"/>
      <c r="W1914" s="84"/>
      <c r="X1914" s="84"/>
    </row>
    <row r="1915" spans="12:24" x14ac:dyDescent="0.25">
      <c r="L1915" s="84"/>
      <c r="M1915" s="83"/>
      <c r="N1915" s="84"/>
      <c r="O1915" s="85"/>
      <c r="P1915" s="86"/>
      <c r="Q1915" s="87"/>
      <c r="R1915" s="86"/>
      <c r="S1915" s="86"/>
      <c r="T1915" s="88"/>
      <c r="U1915" s="84"/>
      <c r="V1915" s="84"/>
      <c r="W1915" s="84"/>
      <c r="X1915" s="84"/>
    </row>
    <row r="1916" spans="12:24" x14ac:dyDescent="0.25">
      <c r="L1916" s="84"/>
      <c r="M1916" s="83"/>
      <c r="N1916" s="84"/>
      <c r="O1916" s="85"/>
      <c r="P1916" s="86"/>
      <c r="Q1916" s="87"/>
      <c r="R1916" s="86"/>
      <c r="S1916" s="86"/>
      <c r="T1916" s="88"/>
      <c r="U1916" s="84"/>
      <c r="V1916" s="84"/>
      <c r="W1916" s="84"/>
      <c r="X1916" s="84"/>
    </row>
    <row r="1917" spans="12:24" x14ac:dyDescent="0.25">
      <c r="L1917" s="84"/>
      <c r="M1917" s="83"/>
      <c r="N1917" s="84"/>
      <c r="O1917" s="85"/>
      <c r="P1917" s="86"/>
      <c r="Q1917" s="87"/>
      <c r="R1917" s="86"/>
      <c r="S1917" s="86"/>
      <c r="T1917" s="88"/>
      <c r="U1917" s="84"/>
      <c r="V1917" s="84"/>
      <c r="W1917" s="84"/>
      <c r="X1917" s="84"/>
    </row>
    <row r="1918" spans="12:24" x14ac:dyDescent="0.25">
      <c r="L1918" s="84"/>
      <c r="M1918" s="83"/>
      <c r="N1918" s="84"/>
      <c r="O1918" s="85"/>
      <c r="P1918" s="86"/>
      <c r="Q1918" s="87"/>
      <c r="R1918" s="86"/>
      <c r="S1918" s="86"/>
      <c r="T1918" s="88"/>
      <c r="U1918" s="84"/>
      <c r="V1918" s="84"/>
      <c r="W1918" s="84"/>
      <c r="X1918" s="84"/>
    </row>
    <row r="1919" spans="12:24" x14ac:dyDescent="0.25">
      <c r="L1919" s="84"/>
      <c r="M1919" s="83"/>
      <c r="N1919" s="84"/>
      <c r="O1919" s="85"/>
      <c r="P1919" s="86"/>
      <c r="Q1919" s="87"/>
      <c r="R1919" s="86"/>
      <c r="S1919" s="86"/>
      <c r="T1919" s="88"/>
      <c r="U1919" s="84"/>
      <c r="V1919" s="84"/>
      <c r="W1919" s="84"/>
      <c r="X1919" s="84"/>
    </row>
    <row r="1920" spans="12:24" x14ac:dyDescent="0.25">
      <c r="L1920" s="84"/>
      <c r="M1920" s="83"/>
      <c r="N1920" s="84"/>
      <c r="O1920" s="85"/>
      <c r="P1920" s="86"/>
      <c r="Q1920" s="87"/>
      <c r="R1920" s="86"/>
      <c r="S1920" s="86"/>
      <c r="T1920" s="88"/>
      <c r="U1920" s="84"/>
      <c r="V1920" s="84"/>
      <c r="W1920" s="84"/>
      <c r="X1920" s="84"/>
    </row>
    <row r="1921" spans="12:24" x14ac:dyDescent="0.25">
      <c r="L1921" s="84"/>
      <c r="M1921" s="83"/>
      <c r="N1921" s="84"/>
      <c r="O1921" s="85"/>
      <c r="P1921" s="86"/>
      <c r="Q1921" s="87"/>
      <c r="R1921" s="86"/>
      <c r="S1921" s="86"/>
      <c r="T1921" s="88"/>
      <c r="U1921" s="84"/>
      <c r="V1921" s="84"/>
      <c r="W1921" s="84"/>
      <c r="X1921" s="84"/>
    </row>
    <row r="1922" spans="12:24" x14ac:dyDescent="0.25">
      <c r="L1922" s="84"/>
      <c r="M1922" s="83"/>
      <c r="N1922" s="84"/>
      <c r="O1922" s="85"/>
      <c r="P1922" s="86"/>
      <c r="Q1922" s="87"/>
      <c r="R1922" s="86"/>
      <c r="S1922" s="86"/>
      <c r="T1922" s="88"/>
      <c r="U1922" s="84"/>
      <c r="V1922" s="84"/>
      <c r="W1922" s="84"/>
      <c r="X1922" s="84"/>
    </row>
    <row r="1923" spans="12:24" x14ac:dyDescent="0.25">
      <c r="L1923" s="84"/>
      <c r="M1923" s="83"/>
      <c r="N1923" s="84"/>
      <c r="O1923" s="85"/>
      <c r="P1923" s="86"/>
      <c r="Q1923" s="87"/>
      <c r="R1923" s="86"/>
      <c r="S1923" s="86"/>
      <c r="T1923" s="88"/>
      <c r="U1923" s="84"/>
      <c r="V1923" s="84"/>
      <c r="W1923" s="84"/>
      <c r="X1923" s="84"/>
    </row>
    <row r="1924" spans="12:24" x14ac:dyDescent="0.25">
      <c r="L1924" s="84"/>
      <c r="M1924" s="83"/>
      <c r="N1924" s="84"/>
      <c r="O1924" s="85"/>
      <c r="P1924" s="86"/>
      <c r="Q1924" s="87"/>
      <c r="R1924" s="86"/>
      <c r="S1924" s="86"/>
      <c r="T1924" s="88"/>
      <c r="U1924" s="84"/>
      <c r="V1924" s="84"/>
      <c r="W1924" s="84"/>
      <c r="X1924" s="84"/>
    </row>
    <row r="1925" spans="12:24" x14ac:dyDescent="0.25">
      <c r="L1925" s="84"/>
      <c r="M1925" s="83"/>
      <c r="N1925" s="84"/>
      <c r="O1925" s="85"/>
      <c r="P1925" s="86"/>
      <c r="Q1925" s="87"/>
      <c r="R1925" s="86"/>
      <c r="S1925" s="86"/>
      <c r="T1925" s="88"/>
      <c r="U1925" s="84"/>
      <c r="V1925" s="84"/>
      <c r="W1925" s="84"/>
      <c r="X1925" s="84"/>
    </row>
    <row r="1926" spans="12:24" x14ac:dyDescent="0.25">
      <c r="L1926" s="84"/>
      <c r="M1926" s="83"/>
      <c r="N1926" s="84"/>
      <c r="O1926" s="85"/>
      <c r="P1926" s="86"/>
      <c r="Q1926" s="87"/>
      <c r="R1926" s="86"/>
      <c r="S1926" s="86"/>
      <c r="T1926" s="88"/>
      <c r="U1926" s="84"/>
      <c r="V1926" s="84"/>
      <c r="W1926" s="84"/>
      <c r="X1926" s="84"/>
    </row>
    <row r="1927" spans="12:24" x14ac:dyDescent="0.25">
      <c r="L1927" s="84"/>
      <c r="M1927" s="83"/>
      <c r="N1927" s="84"/>
      <c r="O1927" s="85"/>
      <c r="P1927" s="86"/>
      <c r="Q1927" s="87"/>
      <c r="R1927" s="86"/>
      <c r="S1927" s="86"/>
      <c r="T1927" s="88"/>
      <c r="U1927" s="84"/>
      <c r="V1927" s="84"/>
      <c r="W1927" s="84"/>
      <c r="X1927" s="84"/>
    </row>
    <row r="1928" spans="12:24" x14ac:dyDescent="0.25">
      <c r="L1928" s="84"/>
      <c r="M1928" s="83"/>
      <c r="N1928" s="84"/>
      <c r="O1928" s="85"/>
      <c r="P1928" s="86"/>
      <c r="Q1928" s="87"/>
      <c r="R1928" s="86"/>
      <c r="S1928" s="86"/>
      <c r="T1928" s="88"/>
      <c r="U1928" s="84"/>
      <c r="V1928" s="84"/>
      <c r="W1928" s="84"/>
      <c r="X1928" s="84"/>
    </row>
    <row r="1929" spans="12:24" x14ac:dyDescent="0.25">
      <c r="L1929" s="84"/>
      <c r="M1929" s="83"/>
      <c r="N1929" s="84"/>
      <c r="O1929" s="85"/>
      <c r="P1929" s="86"/>
      <c r="Q1929" s="87"/>
      <c r="R1929" s="86"/>
      <c r="S1929" s="86"/>
      <c r="T1929" s="88"/>
      <c r="U1929" s="84"/>
      <c r="V1929" s="84"/>
      <c r="W1929" s="84"/>
      <c r="X1929" s="84"/>
    </row>
    <row r="1930" spans="12:24" x14ac:dyDescent="0.25">
      <c r="L1930" s="84"/>
      <c r="M1930" s="83"/>
      <c r="N1930" s="84"/>
      <c r="O1930" s="85"/>
      <c r="P1930" s="86"/>
      <c r="Q1930" s="87"/>
      <c r="R1930" s="86"/>
      <c r="S1930" s="86"/>
      <c r="T1930" s="88"/>
      <c r="U1930" s="84"/>
      <c r="V1930" s="84"/>
      <c r="W1930" s="84"/>
      <c r="X1930" s="84"/>
    </row>
    <row r="1931" spans="12:24" x14ac:dyDescent="0.25">
      <c r="L1931" s="84"/>
      <c r="M1931" s="83"/>
      <c r="N1931" s="84"/>
      <c r="O1931" s="85"/>
      <c r="P1931" s="86"/>
      <c r="Q1931" s="87"/>
      <c r="R1931" s="86"/>
      <c r="S1931" s="86"/>
      <c r="T1931" s="88"/>
      <c r="U1931" s="84"/>
      <c r="V1931" s="84"/>
      <c r="W1931" s="84"/>
      <c r="X1931" s="84"/>
    </row>
    <row r="1932" spans="12:24" x14ac:dyDescent="0.25">
      <c r="L1932" s="84"/>
      <c r="M1932" s="83"/>
      <c r="N1932" s="84"/>
      <c r="O1932" s="85"/>
      <c r="P1932" s="86"/>
      <c r="Q1932" s="87"/>
      <c r="R1932" s="86"/>
      <c r="S1932" s="86"/>
      <c r="T1932" s="88"/>
      <c r="U1932" s="84"/>
      <c r="V1932" s="84"/>
      <c r="W1932" s="84"/>
      <c r="X1932" s="84"/>
    </row>
    <row r="1933" spans="12:24" x14ac:dyDescent="0.25">
      <c r="L1933" s="84"/>
      <c r="M1933" s="83"/>
      <c r="N1933" s="84"/>
      <c r="O1933" s="85"/>
      <c r="P1933" s="86"/>
      <c r="Q1933" s="87"/>
      <c r="R1933" s="86"/>
      <c r="S1933" s="86"/>
      <c r="T1933" s="88"/>
      <c r="U1933" s="84"/>
      <c r="V1933" s="84"/>
      <c r="W1933" s="84"/>
      <c r="X1933" s="84"/>
    </row>
    <row r="1934" spans="12:24" x14ac:dyDescent="0.25">
      <c r="L1934" s="84"/>
      <c r="M1934" s="83"/>
      <c r="N1934" s="84"/>
      <c r="O1934" s="85"/>
      <c r="P1934" s="86"/>
      <c r="Q1934" s="87"/>
      <c r="R1934" s="86"/>
      <c r="S1934" s="86"/>
      <c r="T1934" s="88"/>
      <c r="U1934" s="84"/>
      <c r="V1934" s="84"/>
      <c r="W1934" s="84"/>
      <c r="X1934" s="84"/>
    </row>
    <row r="1935" spans="12:24" x14ac:dyDescent="0.25">
      <c r="L1935" s="84"/>
      <c r="M1935" s="83"/>
      <c r="N1935" s="84"/>
      <c r="O1935" s="85"/>
      <c r="P1935" s="86"/>
      <c r="Q1935" s="87"/>
      <c r="R1935" s="86"/>
      <c r="S1935" s="86"/>
      <c r="T1935" s="88"/>
      <c r="U1935" s="84"/>
      <c r="V1935" s="84"/>
      <c r="W1935" s="84"/>
      <c r="X1935" s="84"/>
    </row>
    <row r="1936" spans="12:24" x14ac:dyDescent="0.25">
      <c r="L1936" s="84"/>
      <c r="M1936" s="83"/>
      <c r="N1936" s="84"/>
      <c r="O1936" s="85"/>
      <c r="P1936" s="86"/>
      <c r="Q1936" s="87"/>
      <c r="R1936" s="86"/>
      <c r="S1936" s="86"/>
      <c r="T1936" s="88"/>
      <c r="U1936" s="84"/>
      <c r="V1936" s="84"/>
      <c r="W1936" s="84"/>
      <c r="X1936" s="84"/>
    </row>
    <row r="1937" spans="12:24" x14ac:dyDescent="0.25">
      <c r="L1937" s="84"/>
      <c r="M1937" s="83"/>
      <c r="N1937" s="84"/>
      <c r="O1937" s="85"/>
      <c r="P1937" s="86"/>
      <c r="Q1937" s="87"/>
      <c r="R1937" s="86"/>
      <c r="S1937" s="86"/>
      <c r="T1937" s="88"/>
      <c r="U1937" s="84"/>
      <c r="V1937" s="84"/>
      <c r="W1937" s="84"/>
      <c r="X1937" s="84"/>
    </row>
    <row r="1938" spans="12:24" x14ac:dyDescent="0.25">
      <c r="L1938" s="84"/>
      <c r="M1938" s="83"/>
      <c r="N1938" s="84"/>
      <c r="O1938" s="85"/>
      <c r="P1938" s="86"/>
      <c r="Q1938" s="87"/>
      <c r="R1938" s="86"/>
      <c r="S1938" s="86"/>
      <c r="T1938" s="88"/>
      <c r="U1938" s="84"/>
      <c r="V1938" s="84"/>
      <c r="W1938" s="84"/>
      <c r="X1938" s="84"/>
    </row>
    <row r="1939" spans="12:24" x14ac:dyDescent="0.25">
      <c r="L1939" s="84"/>
      <c r="M1939" s="83"/>
      <c r="N1939" s="84"/>
      <c r="O1939" s="85"/>
      <c r="P1939" s="86"/>
      <c r="Q1939" s="87"/>
      <c r="R1939" s="86"/>
      <c r="S1939" s="86"/>
      <c r="T1939" s="88"/>
      <c r="U1939" s="84"/>
      <c r="V1939" s="84"/>
      <c r="W1939" s="84"/>
      <c r="X1939" s="84"/>
    </row>
    <row r="1940" spans="12:24" x14ac:dyDescent="0.25">
      <c r="L1940" s="84"/>
      <c r="M1940" s="83"/>
      <c r="N1940" s="84"/>
      <c r="O1940" s="85"/>
      <c r="P1940" s="86"/>
      <c r="Q1940" s="87"/>
      <c r="R1940" s="86"/>
      <c r="S1940" s="86"/>
      <c r="T1940" s="88"/>
      <c r="U1940" s="84"/>
      <c r="V1940" s="84"/>
      <c r="W1940" s="84"/>
      <c r="X1940" s="84"/>
    </row>
    <row r="1941" spans="12:24" x14ac:dyDescent="0.25">
      <c r="L1941" s="84"/>
      <c r="M1941" s="83"/>
      <c r="N1941" s="84"/>
      <c r="O1941" s="85"/>
      <c r="P1941" s="86"/>
      <c r="Q1941" s="87"/>
      <c r="R1941" s="86"/>
      <c r="S1941" s="86"/>
      <c r="T1941" s="88"/>
      <c r="U1941" s="84"/>
      <c r="V1941" s="84"/>
      <c r="W1941" s="84"/>
      <c r="X1941" s="84"/>
    </row>
    <row r="1942" spans="12:24" x14ac:dyDescent="0.25">
      <c r="L1942" s="84"/>
      <c r="M1942" s="83"/>
      <c r="N1942" s="84"/>
      <c r="O1942" s="85"/>
      <c r="P1942" s="86"/>
      <c r="Q1942" s="87"/>
      <c r="R1942" s="86"/>
      <c r="S1942" s="86"/>
      <c r="T1942" s="88"/>
      <c r="U1942" s="84"/>
      <c r="V1942" s="84"/>
      <c r="W1942" s="84"/>
      <c r="X1942" s="84"/>
    </row>
    <row r="1943" spans="12:24" x14ac:dyDescent="0.25">
      <c r="L1943" s="84"/>
      <c r="M1943" s="83"/>
      <c r="N1943" s="84"/>
      <c r="O1943" s="85"/>
      <c r="P1943" s="86"/>
      <c r="Q1943" s="87"/>
      <c r="R1943" s="86"/>
      <c r="S1943" s="86"/>
      <c r="T1943" s="88"/>
      <c r="U1943" s="84"/>
      <c r="V1943" s="84"/>
      <c r="W1943" s="84"/>
      <c r="X1943" s="84"/>
    </row>
    <row r="1944" spans="12:24" x14ac:dyDescent="0.25">
      <c r="L1944" s="84"/>
      <c r="M1944" s="83"/>
      <c r="N1944" s="84"/>
      <c r="O1944" s="85"/>
      <c r="P1944" s="86"/>
      <c r="Q1944" s="87"/>
      <c r="R1944" s="86"/>
      <c r="S1944" s="86"/>
      <c r="T1944" s="88"/>
      <c r="U1944" s="84"/>
      <c r="V1944" s="84"/>
      <c r="W1944" s="84"/>
      <c r="X1944" s="84"/>
    </row>
    <row r="1945" spans="12:24" x14ac:dyDescent="0.25">
      <c r="L1945" s="84"/>
      <c r="M1945" s="83"/>
      <c r="N1945" s="84"/>
      <c r="O1945" s="85"/>
      <c r="P1945" s="86"/>
      <c r="Q1945" s="87"/>
      <c r="R1945" s="86"/>
      <c r="S1945" s="86"/>
      <c r="T1945" s="88"/>
      <c r="U1945" s="84"/>
      <c r="V1945" s="84"/>
      <c r="W1945" s="84"/>
      <c r="X1945" s="84"/>
    </row>
    <row r="1946" spans="12:24" x14ac:dyDescent="0.25">
      <c r="L1946" s="84"/>
      <c r="M1946" s="83"/>
      <c r="N1946" s="84"/>
      <c r="O1946" s="85"/>
      <c r="P1946" s="86"/>
      <c r="Q1946" s="87"/>
      <c r="R1946" s="86"/>
      <c r="S1946" s="86"/>
      <c r="T1946" s="88"/>
      <c r="U1946" s="84"/>
      <c r="V1946" s="84"/>
      <c r="W1946" s="84"/>
      <c r="X1946" s="84"/>
    </row>
    <row r="1947" spans="12:24" x14ac:dyDescent="0.25">
      <c r="L1947" s="84"/>
      <c r="M1947" s="83"/>
      <c r="N1947" s="84"/>
      <c r="O1947" s="85"/>
      <c r="P1947" s="86"/>
      <c r="Q1947" s="87"/>
      <c r="R1947" s="86"/>
      <c r="S1947" s="86"/>
      <c r="T1947" s="88"/>
      <c r="U1947" s="84"/>
      <c r="V1947" s="84"/>
      <c r="W1947" s="84"/>
      <c r="X1947" s="84"/>
    </row>
    <row r="1948" spans="12:24" x14ac:dyDescent="0.25">
      <c r="L1948" s="84"/>
      <c r="M1948" s="83"/>
      <c r="N1948" s="84"/>
      <c r="O1948" s="85"/>
      <c r="P1948" s="86"/>
      <c r="Q1948" s="87"/>
      <c r="R1948" s="86"/>
      <c r="S1948" s="86"/>
      <c r="T1948" s="88"/>
      <c r="U1948" s="84"/>
      <c r="V1948" s="84"/>
      <c r="W1948" s="84"/>
      <c r="X1948" s="84"/>
    </row>
    <row r="1949" spans="12:24" x14ac:dyDescent="0.25">
      <c r="L1949" s="84"/>
      <c r="M1949" s="83"/>
      <c r="N1949" s="84"/>
      <c r="O1949" s="85"/>
      <c r="P1949" s="86"/>
      <c r="Q1949" s="87"/>
      <c r="R1949" s="86"/>
      <c r="S1949" s="86"/>
      <c r="T1949" s="88"/>
      <c r="U1949" s="84"/>
      <c r="V1949" s="84"/>
      <c r="W1949" s="84"/>
      <c r="X1949" s="84"/>
    </row>
    <row r="1950" spans="12:24" x14ac:dyDescent="0.25">
      <c r="L1950" s="84"/>
      <c r="M1950" s="83"/>
      <c r="N1950" s="84"/>
      <c r="O1950" s="85"/>
      <c r="P1950" s="86"/>
      <c r="Q1950" s="87"/>
      <c r="R1950" s="86"/>
      <c r="S1950" s="86"/>
      <c r="T1950" s="88"/>
      <c r="U1950" s="84"/>
      <c r="V1950" s="84"/>
      <c r="W1950" s="84"/>
      <c r="X1950" s="84"/>
    </row>
    <row r="1951" spans="12:24" x14ac:dyDescent="0.25">
      <c r="L1951" s="84"/>
      <c r="M1951" s="83"/>
      <c r="N1951" s="84"/>
      <c r="O1951" s="85"/>
      <c r="P1951" s="86"/>
      <c r="Q1951" s="87"/>
      <c r="R1951" s="86"/>
      <c r="S1951" s="86"/>
      <c r="T1951" s="88"/>
      <c r="U1951" s="84"/>
      <c r="V1951" s="84"/>
      <c r="W1951" s="84"/>
      <c r="X1951" s="84"/>
    </row>
    <row r="1952" spans="12:24" x14ac:dyDescent="0.25">
      <c r="L1952" s="84"/>
      <c r="M1952" s="83"/>
      <c r="N1952" s="84"/>
      <c r="O1952" s="85"/>
      <c r="P1952" s="86"/>
      <c r="Q1952" s="87"/>
      <c r="R1952" s="86"/>
      <c r="S1952" s="86"/>
      <c r="T1952" s="88"/>
      <c r="U1952" s="84"/>
      <c r="V1952" s="84"/>
      <c r="W1952" s="84"/>
      <c r="X1952" s="84"/>
    </row>
    <row r="1953" spans="12:24" x14ac:dyDescent="0.25">
      <c r="L1953" s="84"/>
      <c r="M1953" s="83"/>
      <c r="N1953" s="84"/>
      <c r="O1953" s="85"/>
      <c r="P1953" s="86"/>
      <c r="Q1953" s="87"/>
      <c r="R1953" s="86"/>
      <c r="S1953" s="86"/>
      <c r="T1953" s="88"/>
      <c r="U1953" s="84"/>
      <c r="V1953" s="84"/>
      <c r="W1953" s="84"/>
      <c r="X1953" s="84"/>
    </row>
    <row r="1954" spans="12:24" x14ac:dyDescent="0.25">
      <c r="L1954" s="84"/>
      <c r="M1954" s="83"/>
      <c r="N1954" s="84"/>
      <c r="O1954" s="85"/>
      <c r="P1954" s="86"/>
      <c r="Q1954" s="87"/>
      <c r="R1954" s="86"/>
      <c r="S1954" s="86"/>
      <c r="T1954" s="88"/>
      <c r="U1954" s="84"/>
      <c r="V1954" s="84"/>
      <c r="W1954" s="84"/>
      <c r="X1954" s="84"/>
    </row>
    <row r="1955" spans="12:24" x14ac:dyDescent="0.25">
      <c r="L1955" s="84"/>
      <c r="M1955" s="83"/>
      <c r="N1955" s="84"/>
      <c r="O1955" s="85"/>
      <c r="P1955" s="86"/>
      <c r="Q1955" s="87"/>
      <c r="R1955" s="86"/>
      <c r="S1955" s="86"/>
      <c r="T1955" s="88"/>
      <c r="U1955" s="84"/>
      <c r="V1955" s="84"/>
      <c r="W1955" s="84"/>
      <c r="X1955" s="84"/>
    </row>
    <row r="1956" spans="12:24" x14ac:dyDescent="0.25">
      <c r="L1956" s="84"/>
      <c r="M1956" s="83"/>
      <c r="N1956" s="84"/>
      <c r="O1956" s="85"/>
      <c r="P1956" s="86"/>
      <c r="Q1956" s="87"/>
      <c r="R1956" s="86"/>
      <c r="S1956" s="86"/>
      <c r="T1956" s="88"/>
      <c r="U1956" s="84"/>
      <c r="V1956" s="84"/>
      <c r="W1956" s="84"/>
      <c r="X1956" s="84"/>
    </row>
    <row r="1957" spans="12:24" x14ac:dyDescent="0.25">
      <c r="L1957" s="84"/>
      <c r="M1957" s="83"/>
      <c r="N1957" s="84"/>
      <c r="O1957" s="85"/>
      <c r="P1957" s="86"/>
      <c r="Q1957" s="87"/>
      <c r="R1957" s="86"/>
      <c r="S1957" s="86"/>
      <c r="T1957" s="88"/>
      <c r="U1957" s="84"/>
      <c r="V1957" s="84"/>
      <c r="W1957" s="84"/>
      <c r="X1957" s="84"/>
    </row>
    <row r="1958" spans="12:24" x14ac:dyDescent="0.25">
      <c r="L1958" s="84"/>
      <c r="M1958" s="83"/>
      <c r="N1958" s="84"/>
      <c r="O1958" s="85"/>
      <c r="P1958" s="86"/>
      <c r="Q1958" s="87"/>
      <c r="R1958" s="86"/>
      <c r="S1958" s="86"/>
      <c r="T1958" s="88"/>
      <c r="U1958" s="84"/>
      <c r="V1958" s="84"/>
      <c r="W1958" s="84"/>
      <c r="X1958" s="84"/>
    </row>
    <row r="1959" spans="12:24" x14ac:dyDescent="0.25">
      <c r="L1959" s="84"/>
      <c r="M1959" s="83"/>
      <c r="N1959" s="84"/>
      <c r="O1959" s="85"/>
      <c r="P1959" s="86"/>
      <c r="Q1959" s="87"/>
      <c r="R1959" s="86"/>
      <c r="S1959" s="86"/>
      <c r="T1959" s="88"/>
      <c r="U1959" s="84"/>
      <c r="V1959" s="84"/>
      <c r="W1959" s="84"/>
      <c r="X1959" s="84"/>
    </row>
    <row r="1960" spans="12:24" x14ac:dyDescent="0.25">
      <c r="L1960" s="84"/>
      <c r="M1960" s="83"/>
      <c r="N1960" s="84"/>
      <c r="O1960" s="85"/>
      <c r="P1960" s="86"/>
      <c r="Q1960" s="87"/>
      <c r="R1960" s="86"/>
      <c r="S1960" s="86"/>
      <c r="T1960" s="88"/>
      <c r="U1960" s="84"/>
      <c r="V1960" s="84"/>
      <c r="W1960" s="84"/>
      <c r="X1960" s="84"/>
    </row>
    <row r="1961" spans="12:24" x14ac:dyDescent="0.25">
      <c r="L1961" s="84"/>
      <c r="M1961" s="83"/>
      <c r="N1961" s="84"/>
      <c r="O1961" s="85"/>
      <c r="P1961" s="86"/>
      <c r="Q1961" s="87"/>
      <c r="R1961" s="86"/>
      <c r="S1961" s="86"/>
      <c r="T1961" s="88"/>
      <c r="U1961" s="84"/>
      <c r="V1961" s="84"/>
      <c r="W1961" s="84"/>
      <c r="X1961" s="84"/>
    </row>
    <row r="1962" spans="12:24" x14ac:dyDescent="0.25">
      <c r="L1962" s="84"/>
      <c r="M1962" s="83"/>
      <c r="N1962" s="84"/>
      <c r="O1962" s="85"/>
      <c r="P1962" s="86"/>
      <c r="Q1962" s="87"/>
      <c r="R1962" s="86"/>
      <c r="S1962" s="86"/>
      <c r="T1962" s="88"/>
      <c r="U1962" s="84"/>
      <c r="V1962" s="84"/>
      <c r="W1962" s="84"/>
      <c r="X1962" s="84"/>
    </row>
    <row r="1963" spans="12:24" x14ac:dyDescent="0.25">
      <c r="L1963" s="84"/>
      <c r="M1963" s="83"/>
      <c r="N1963" s="84"/>
      <c r="O1963" s="85"/>
      <c r="P1963" s="86"/>
      <c r="Q1963" s="87"/>
      <c r="R1963" s="86"/>
      <c r="S1963" s="86"/>
      <c r="T1963" s="88"/>
      <c r="U1963" s="84"/>
      <c r="V1963" s="84"/>
      <c r="W1963" s="84"/>
      <c r="X1963" s="84"/>
    </row>
    <row r="1964" spans="12:24" x14ac:dyDescent="0.25">
      <c r="L1964" s="84"/>
      <c r="M1964" s="83"/>
      <c r="N1964" s="84"/>
      <c r="O1964" s="85"/>
      <c r="P1964" s="86"/>
      <c r="Q1964" s="87"/>
      <c r="R1964" s="86"/>
      <c r="S1964" s="86"/>
      <c r="T1964" s="88"/>
      <c r="U1964" s="84"/>
      <c r="V1964" s="84"/>
      <c r="W1964" s="84"/>
      <c r="X1964" s="84"/>
    </row>
    <row r="1965" spans="12:24" x14ac:dyDescent="0.25">
      <c r="L1965" s="84"/>
      <c r="M1965" s="83"/>
      <c r="N1965" s="84"/>
      <c r="O1965" s="85"/>
      <c r="P1965" s="86"/>
      <c r="Q1965" s="87"/>
      <c r="R1965" s="86"/>
      <c r="S1965" s="86"/>
      <c r="T1965" s="88"/>
      <c r="U1965" s="84"/>
      <c r="V1965" s="84"/>
      <c r="W1965" s="84"/>
      <c r="X1965" s="84"/>
    </row>
    <row r="1966" spans="12:24" x14ac:dyDescent="0.25">
      <c r="L1966" s="84"/>
      <c r="M1966" s="83"/>
      <c r="N1966" s="84"/>
      <c r="O1966" s="85"/>
      <c r="P1966" s="86"/>
      <c r="Q1966" s="87"/>
      <c r="R1966" s="86"/>
      <c r="S1966" s="86"/>
      <c r="T1966" s="88"/>
      <c r="U1966" s="84"/>
      <c r="V1966" s="84"/>
      <c r="W1966" s="84"/>
      <c r="X1966" s="84"/>
    </row>
    <row r="1967" spans="12:24" x14ac:dyDescent="0.25">
      <c r="L1967" s="84"/>
      <c r="M1967" s="83"/>
      <c r="N1967" s="84"/>
      <c r="O1967" s="85"/>
      <c r="P1967" s="86"/>
      <c r="Q1967" s="87"/>
      <c r="R1967" s="86"/>
      <c r="S1967" s="86"/>
      <c r="T1967" s="88"/>
      <c r="U1967" s="84"/>
      <c r="V1967" s="84"/>
      <c r="W1967" s="84"/>
      <c r="X1967" s="84"/>
    </row>
    <row r="1968" spans="12:24" x14ac:dyDescent="0.25">
      <c r="L1968" s="84"/>
      <c r="M1968" s="83"/>
      <c r="N1968" s="84"/>
      <c r="O1968" s="85"/>
      <c r="P1968" s="86"/>
      <c r="Q1968" s="87"/>
      <c r="R1968" s="86"/>
      <c r="S1968" s="86"/>
      <c r="T1968" s="88"/>
      <c r="U1968" s="84"/>
      <c r="V1968" s="84"/>
      <c r="W1968" s="84"/>
      <c r="X1968" s="84"/>
    </row>
    <row r="1969" spans="12:24" x14ac:dyDescent="0.25">
      <c r="L1969" s="84"/>
      <c r="M1969" s="83"/>
      <c r="N1969" s="84"/>
      <c r="O1969" s="85"/>
      <c r="P1969" s="86"/>
      <c r="Q1969" s="87"/>
      <c r="R1969" s="86"/>
      <c r="S1969" s="86"/>
      <c r="T1969" s="88"/>
      <c r="U1969" s="84"/>
      <c r="V1969" s="84"/>
      <c r="W1969" s="84"/>
      <c r="X1969" s="84"/>
    </row>
    <row r="1970" spans="12:24" x14ac:dyDescent="0.25">
      <c r="L1970" s="84"/>
      <c r="M1970" s="83"/>
      <c r="N1970" s="84"/>
      <c r="O1970" s="85"/>
      <c r="P1970" s="86"/>
      <c r="Q1970" s="87"/>
      <c r="R1970" s="86"/>
      <c r="S1970" s="86"/>
      <c r="T1970" s="88"/>
      <c r="U1970" s="84"/>
      <c r="V1970" s="84"/>
      <c r="W1970" s="84"/>
      <c r="X1970" s="84"/>
    </row>
    <row r="1971" spans="12:24" x14ac:dyDescent="0.25">
      <c r="L1971" s="84"/>
      <c r="M1971" s="83"/>
      <c r="N1971" s="84"/>
      <c r="O1971" s="85"/>
      <c r="P1971" s="86"/>
      <c r="Q1971" s="87"/>
      <c r="R1971" s="86"/>
      <c r="S1971" s="86"/>
      <c r="T1971" s="88"/>
      <c r="U1971" s="84"/>
      <c r="V1971" s="84"/>
      <c r="W1971" s="84"/>
      <c r="X1971" s="84"/>
    </row>
    <row r="1972" spans="12:24" x14ac:dyDescent="0.25">
      <c r="L1972" s="84"/>
      <c r="M1972" s="83"/>
      <c r="N1972" s="84"/>
      <c r="O1972" s="85"/>
      <c r="P1972" s="86"/>
      <c r="Q1972" s="87"/>
      <c r="R1972" s="86"/>
      <c r="S1972" s="86"/>
      <c r="T1972" s="88"/>
      <c r="U1972" s="84"/>
      <c r="V1972" s="84"/>
      <c r="W1972" s="84"/>
      <c r="X1972" s="84"/>
    </row>
    <row r="1973" spans="12:24" x14ac:dyDescent="0.25">
      <c r="L1973" s="84"/>
      <c r="M1973" s="83"/>
      <c r="N1973" s="84"/>
      <c r="O1973" s="85"/>
      <c r="P1973" s="86"/>
      <c r="Q1973" s="87"/>
      <c r="R1973" s="86"/>
      <c r="S1973" s="86"/>
      <c r="T1973" s="88"/>
      <c r="U1973" s="84"/>
      <c r="V1973" s="84"/>
      <c r="W1973" s="84"/>
      <c r="X1973" s="84"/>
    </row>
    <row r="1974" spans="12:24" x14ac:dyDescent="0.25">
      <c r="L1974" s="84"/>
      <c r="M1974" s="83"/>
      <c r="N1974" s="84"/>
      <c r="O1974" s="85"/>
      <c r="P1974" s="86"/>
      <c r="Q1974" s="87"/>
      <c r="R1974" s="86"/>
      <c r="S1974" s="86"/>
      <c r="T1974" s="88"/>
      <c r="U1974" s="84"/>
      <c r="V1974" s="84"/>
      <c r="W1974" s="84"/>
      <c r="X1974" s="84"/>
    </row>
    <row r="1975" spans="12:24" x14ac:dyDescent="0.25">
      <c r="L1975" s="84"/>
      <c r="M1975" s="83"/>
      <c r="N1975" s="84"/>
      <c r="O1975" s="85"/>
      <c r="P1975" s="86"/>
      <c r="Q1975" s="87"/>
      <c r="R1975" s="86"/>
      <c r="S1975" s="86"/>
      <c r="T1975" s="88"/>
      <c r="U1975" s="84"/>
      <c r="V1975" s="84"/>
      <c r="W1975" s="84"/>
      <c r="X1975" s="84"/>
    </row>
    <row r="1976" spans="12:24" x14ac:dyDescent="0.25">
      <c r="L1976" s="84"/>
      <c r="M1976" s="83"/>
      <c r="N1976" s="84"/>
      <c r="O1976" s="85"/>
      <c r="P1976" s="86"/>
      <c r="Q1976" s="87"/>
      <c r="R1976" s="86"/>
      <c r="S1976" s="86"/>
      <c r="T1976" s="88"/>
      <c r="U1976" s="84"/>
      <c r="V1976" s="84"/>
      <c r="W1976" s="84"/>
      <c r="X1976" s="84"/>
    </row>
    <row r="1977" spans="12:24" x14ac:dyDescent="0.25">
      <c r="L1977" s="84"/>
      <c r="M1977" s="83"/>
      <c r="N1977" s="84"/>
      <c r="O1977" s="85"/>
      <c r="P1977" s="86"/>
      <c r="Q1977" s="87"/>
      <c r="R1977" s="86"/>
      <c r="S1977" s="86"/>
      <c r="T1977" s="88"/>
      <c r="U1977" s="84"/>
      <c r="V1977" s="84"/>
      <c r="W1977" s="84"/>
      <c r="X1977" s="84"/>
    </row>
    <row r="1978" spans="12:24" x14ac:dyDescent="0.25">
      <c r="L1978" s="84"/>
      <c r="M1978" s="83"/>
      <c r="N1978" s="84"/>
      <c r="O1978" s="85"/>
      <c r="P1978" s="86"/>
      <c r="Q1978" s="87"/>
      <c r="R1978" s="86"/>
      <c r="S1978" s="86"/>
      <c r="T1978" s="88"/>
      <c r="U1978" s="84"/>
      <c r="V1978" s="84"/>
      <c r="W1978" s="84"/>
      <c r="X1978" s="84"/>
    </row>
    <row r="1979" spans="12:24" x14ac:dyDescent="0.25">
      <c r="L1979" s="84"/>
      <c r="M1979" s="83"/>
      <c r="N1979" s="84"/>
      <c r="O1979" s="85"/>
      <c r="P1979" s="86"/>
      <c r="Q1979" s="87"/>
      <c r="R1979" s="86"/>
      <c r="S1979" s="86"/>
      <c r="T1979" s="88"/>
      <c r="U1979" s="84"/>
      <c r="V1979" s="84"/>
      <c r="W1979" s="84"/>
      <c r="X1979" s="84"/>
    </row>
    <row r="1980" spans="12:24" x14ac:dyDescent="0.25">
      <c r="L1980" s="84"/>
      <c r="M1980" s="83"/>
      <c r="N1980" s="84"/>
      <c r="O1980" s="85"/>
      <c r="P1980" s="86"/>
      <c r="Q1980" s="87"/>
      <c r="R1980" s="86"/>
      <c r="S1980" s="86"/>
      <c r="T1980" s="88"/>
      <c r="U1980" s="84"/>
      <c r="V1980" s="84"/>
      <c r="W1980" s="84"/>
      <c r="X1980" s="84"/>
    </row>
    <row r="1981" spans="12:24" x14ac:dyDescent="0.25">
      <c r="L1981" s="84"/>
      <c r="M1981" s="83"/>
      <c r="N1981" s="84"/>
      <c r="O1981" s="85"/>
      <c r="P1981" s="86"/>
      <c r="Q1981" s="87"/>
      <c r="R1981" s="86"/>
      <c r="S1981" s="86"/>
      <c r="T1981" s="88"/>
      <c r="U1981" s="84"/>
      <c r="V1981" s="84"/>
      <c r="W1981" s="84"/>
      <c r="X1981" s="84"/>
    </row>
    <row r="1982" spans="12:24" x14ac:dyDescent="0.25">
      <c r="L1982" s="84"/>
      <c r="M1982" s="83"/>
      <c r="N1982" s="84"/>
      <c r="O1982" s="85"/>
      <c r="P1982" s="86"/>
      <c r="Q1982" s="87"/>
      <c r="R1982" s="86"/>
      <c r="S1982" s="86"/>
      <c r="T1982" s="88"/>
      <c r="U1982" s="84"/>
      <c r="V1982" s="84"/>
      <c r="W1982" s="84"/>
      <c r="X1982" s="84"/>
    </row>
    <row r="1983" spans="12:24" x14ac:dyDescent="0.25">
      <c r="L1983" s="84"/>
      <c r="M1983" s="83"/>
      <c r="N1983" s="84"/>
      <c r="O1983" s="85"/>
      <c r="P1983" s="86"/>
      <c r="Q1983" s="87"/>
      <c r="R1983" s="86"/>
      <c r="S1983" s="86"/>
      <c r="T1983" s="88"/>
      <c r="U1983" s="84"/>
      <c r="V1983" s="84"/>
      <c r="W1983" s="84"/>
      <c r="X1983" s="84"/>
    </row>
    <row r="1984" spans="12:24" x14ac:dyDescent="0.25">
      <c r="L1984" s="84"/>
      <c r="M1984" s="83"/>
      <c r="N1984" s="84"/>
      <c r="O1984" s="85"/>
      <c r="P1984" s="86"/>
      <c r="Q1984" s="87"/>
      <c r="R1984" s="86"/>
      <c r="S1984" s="86"/>
      <c r="T1984" s="88"/>
      <c r="U1984" s="84"/>
      <c r="V1984" s="84"/>
      <c r="W1984" s="84"/>
      <c r="X1984" s="84"/>
    </row>
    <row r="1985" spans="12:24" x14ac:dyDescent="0.25">
      <c r="L1985" s="84"/>
      <c r="M1985" s="83"/>
      <c r="N1985" s="84"/>
      <c r="O1985" s="85"/>
      <c r="P1985" s="86"/>
      <c r="Q1985" s="87"/>
      <c r="R1985" s="86"/>
      <c r="S1985" s="86"/>
      <c r="T1985" s="88"/>
      <c r="U1985" s="84"/>
      <c r="V1985" s="84"/>
      <c r="W1985" s="84"/>
      <c r="X1985" s="84"/>
    </row>
    <row r="1986" spans="12:24" x14ac:dyDescent="0.25">
      <c r="L1986" s="84"/>
      <c r="M1986" s="83"/>
      <c r="N1986" s="84"/>
      <c r="O1986" s="85"/>
      <c r="P1986" s="86"/>
      <c r="Q1986" s="87"/>
      <c r="R1986" s="86"/>
      <c r="S1986" s="86"/>
      <c r="T1986" s="88"/>
      <c r="U1986" s="84"/>
      <c r="V1986" s="84"/>
      <c r="W1986" s="84"/>
      <c r="X1986" s="84"/>
    </row>
    <row r="1987" spans="12:24" x14ac:dyDescent="0.25">
      <c r="L1987" s="84"/>
      <c r="M1987" s="83"/>
      <c r="N1987" s="84"/>
      <c r="O1987" s="85"/>
      <c r="P1987" s="86"/>
      <c r="Q1987" s="87"/>
      <c r="R1987" s="86"/>
      <c r="S1987" s="86"/>
      <c r="T1987" s="88"/>
      <c r="U1987" s="84"/>
      <c r="V1987" s="84"/>
      <c r="W1987" s="84"/>
      <c r="X1987" s="84"/>
    </row>
    <row r="1988" spans="12:24" x14ac:dyDescent="0.25">
      <c r="L1988" s="84"/>
      <c r="M1988" s="83"/>
      <c r="N1988" s="84"/>
      <c r="O1988" s="85"/>
      <c r="P1988" s="86"/>
      <c r="Q1988" s="87"/>
      <c r="R1988" s="86"/>
      <c r="S1988" s="86"/>
      <c r="T1988" s="88"/>
      <c r="U1988" s="84"/>
      <c r="V1988" s="84"/>
      <c r="W1988" s="84"/>
      <c r="X1988" s="84"/>
    </row>
    <row r="1989" spans="12:24" x14ac:dyDescent="0.25">
      <c r="L1989" s="84"/>
      <c r="M1989" s="83"/>
      <c r="N1989" s="84"/>
      <c r="O1989" s="85"/>
      <c r="P1989" s="86"/>
      <c r="Q1989" s="87"/>
      <c r="R1989" s="86"/>
      <c r="S1989" s="86"/>
      <c r="T1989" s="88"/>
      <c r="U1989" s="84"/>
      <c r="V1989" s="84"/>
      <c r="W1989" s="84"/>
      <c r="X1989" s="84"/>
    </row>
    <row r="1990" spans="12:24" x14ac:dyDescent="0.25">
      <c r="L1990" s="84"/>
      <c r="M1990" s="83"/>
      <c r="N1990" s="84"/>
      <c r="O1990" s="85"/>
      <c r="P1990" s="86"/>
      <c r="Q1990" s="87"/>
      <c r="R1990" s="86"/>
      <c r="S1990" s="86"/>
      <c r="T1990" s="88"/>
      <c r="U1990" s="84"/>
      <c r="V1990" s="84"/>
      <c r="W1990" s="84"/>
      <c r="X1990" s="84"/>
    </row>
    <row r="1991" spans="12:24" x14ac:dyDescent="0.25">
      <c r="L1991" s="84"/>
      <c r="M1991" s="83"/>
      <c r="N1991" s="84"/>
      <c r="O1991" s="85"/>
      <c r="P1991" s="86"/>
      <c r="Q1991" s="87"/>
      <c r="R1991" s="86"/>
      <c r="S1991" s="86"/>
      <c r="T1991" s="88"/>
      <c r="U1991" s="84"/>
      <c r="V1991" s="84"/>
      <c r="W1991" s="84"/>
      <c r="X1991" s="84"/>
    </row>
    <row r="1992" spans="12:24" x14ac:dyDescent="0.25">
      <c r="L1992" s="84"/>
      <c r="M1992" s="83"/>
      <c r="N1992" s="84"/>
      <c r="O1992" s="85"/>
      <c r="P1992" s="86"/>
      <c r="Q1992" s="87"/>
      <c r="R1992" s="86"/>
      <c r="S1992" s="86"/>
      <c r="T1992" s="88"/>
      <c r="U1992" s="84"/>
      <c r="V1992" s="84"/>
      <c r="W1992" s="84"/>
      <c r="X1992" s="84"/>
    </row>
    <row r="1993" spans="12:24" x14ac:dyDescent="0.25">
      <c r="L1993" s="84"/>
      <c r="M1993" s="83"/>
      <c r="N1993" s="84"/>
      <c r="O1993" s="85"/>
      <c r="P1993" s="86"/>
      <c r="Q1993" s="87"/>
      <c r="R1993" s="86"/>
      <c r="S1993" s="86"/>
      <c r="T1993" s="88"/>
      <c r="U1993" s="84"/>
      <c r="V1993" s="84"/>
      <c r="W1993" s="84"/>
      <c r="X1993" s="84"/>
    </row>
    <row r="1994" spans="12:24" x14ac:dyDescent="0.25">
      <c r="L1994" s="84"/>
      <c r="M1994" s="83"/>
      <c r="N1994" s="84"/>
      <c r="O1994" s="85"/>
      <c r="P1994" s="86"/>
      <c r="Q1994" s="87"/>
      <c r="R1994" s="86"/>
      <c r="S1994" s="86"/>
      <c r="T1994" s="88"/>
      <c r="U1994" s="84"/>
      <c r="V1994" s="84"/>
      <c r="W1994" s="84"/>
      <c r="X1994" s="84"/>
    </row>
    <row r="1995" spans="12:24" x14ac:dyDescent="0.25">
      <c r="L1995" s="84"/>
      <c r="M1995" s="83"/>
      <c r="N1995" s="84"/>
      <c r="O1995" s="85"/>
      <c r="P1995" s="86"/>
      <c r="Q1995" s="87"/>
      <c r="R1995" s="86"/>
      <c r="S1995" s="86"/>
      <c r="T1995" s="88"/>
      <c r="U1995" s="84"/>
      <c r="V1995" s="84"/>
      <c r="W1995" s="84"/>
      <c r="X1995" s="84"/>
    </row>
    <row r="1996" spans="12:24" x14ac:dyDescent="0.25">
      <c r="L1996" s="84"/>
      <c r="M1996" s="83"/>
      <c r="N1996" s="84"/>
      <c r="O1996" s="85"/>
      <c r="P1996" s="86"/>
      <c r="Q1996" s="87"/>
      <c r="R1996" s="86"/>
      <c r="S1996" s="86"/>
      <c r="T1996" s="88"/>
      <c r="U1996" s="84"/>
      <c r="V1996" s="84"/>
      <c r="W1996" s="84"/>
      <c r="X1996" s="84"/>
    </row>
    <row r="1997" spans="12:24" x14ac:dyDescent="0.25">
      <c r="L1997" s="84"/>
      <c r="M1997" s="83"/>
      <c r="N1997" s="84"/>
      <c r="O1997" s="85"/>
      <c r="P1997" s="86"/>
      <c r="Q1997" s="87"/>
      <c r="R1997" s="86"/>
      <c r="S1997" s="86"/>
      <c r="T1997" s="88"/>
      <c r="U1997" s="84"/>
      <c r="V1997" s="84"/>
      <c r="W1997" s="84"/>
      <c r="X1997" s="84"/>
    </row>
    <row r="1998" spans="12:24" x14ac:dyDescent="0.25">
      <c r="L1998" s="84"/>
      <c r="M1998" s="83"/>
      <c r="N1998" s="84"/>
      <c r="O1998" s="85"/>
      <c r="P1998" s="86"/>
      <c r="Q1998" s="87"/>
      <c r="R1998" s="86"/>
      <c r="S1998" s="86"/>
      <c r="T1998" s="88"/>
      <c r="U1998" s="84"/>
      <c r="V1998" s="84"/>
      <c r="W1998" s="84"/>
      <c r="X1998" s="84"/>
    </row>
    <row r="1999" spans="12:24" x14ac:dyDescent="0.25">
      <c r="L1999" s="84"/>
      <c r="M1999" s="83"/>
      <c r="N1999" s="84"/>
      <c r="O1999" s="85"/>
      <c r="P1999" s="86"/>
      <c r="Q1999" s="87"/>
      <c r="R1999" s="86"/>
      <c r="S1999" s="86"/>
      <c r="T1999" s="88"/>
      <c r="U1999" s="84"/>
      <c r="V1999" s="84"/>
      <c r="W1999" s="84"/>
      <c r="X1999" s="84"/>
    </row>
    <row r="2000" spans="12:24" x14ac:dyDescent="0.25">
      <c r="L2000" s="84"/>
      <c r="M2000" s="83"/>
      <c r="N2000" s="84"/>
      <c r="O2000" s="85"/>
      <c r="P2000" s="86"/>
      <c r="Q2000" s="87"/>
      <c r="R2000" s="86"/>
      <c r="S2000" s="86"/>
      <c r="T2000" s="88"/>
      <c r="U2000" s="84"/>
      <c r="V2000" s="84"/>
      <c r="W2000" s="84"/>
      <c r="X2000" s="84"/>
    </row>
    <row r="2001" spans="12:24" x14ac:dyDescent="0.25">
      <c r="L2001" s="84"/>
      <c r="M2001" s="83"/>
      <c r="N2001" s="84"/>
      <c r="O2001" s="85"/>
      <c r="P2001" s="86"/>
      <c r="Q2001" s="87"/>
      <c r="R2001" s="86"/>
      <c r="S2001" s="86"/>
      <c r="T2001" s="88"/>
      <c r="U2001" s="84"/>
      <c r="V2001" s="84"/>
      <c r="W2001" s="84"/>
      <c r="X2001" s="84"/>
    </row>
    <row r="2002" spans="12:24" x14ac:dyDescent="0.25">
      <c r="L2002" s="84"/>
      <c r="M2002" s="83"/>
      <c r="N2002" s="84"/>
      <c r="O2002" s="85"/>
      <c r="P2002" s="86"/>
      <c r="Q2002" s="87"/>
      <c r="R2002" s="86"/>
      <c r="S2002" s="86"/>
      <c r="T2002" s="88"/>
      <c r="U2002" s="84"/>
      <c r="V2002" s="84"/>
      <c r="W2002" s="84"/>
      <c r="X2002" s="84"/>
    </row>
    <row r="2003" spans="12:24" x14ac:dyDescent="0.25">
      <c r="L2003" s="84"/>
      <c r="M2003" s="83"/>
      <c r="N2003" s="84"/>
      <c r="O2003" s="85"/>
      <c r="P2003" s="86"/>
      <c r="Q2003" s="87"/>
      <c r="R2003" s="86"/>
      <c r="S2003" s="86"/>
      <c r="T2003" s="88"/>
      <c r="U2003" s="84"/>
      <c r="V2003" s="84"/>
      <c r="W2003" s="84"/>
      <c r="X2003" s="84"/>
    </row>
    <row r="2004" spans="12:24" x14ac:dyDescent="0.25">
      <c r="L2004" s="84"/>
      <c r="M2004" s="83"/>
      <c r="N2004" s="84"/>
      <c r="O2004" s="85"/>
      <c r="P2004" s="86"/>
      <c r="Q2004" s="87"/>
      <c r="R2004" s="86"/>
      <c r="S2004" s="86"/>
      <c r="T2004" s="88"/>
      <c r="U2004" s="84"/>
      <c r="V2004" s="84"/>
      <c r="W2004" s="84"/>
      <c r="X2004" s="84"/>
    </row>
    <row r="2005" spans="12:24" x14ac:dyDescent="0.25">
      <c r="L2005" s="84"/>
      <c r="M2005" s="83"/>
      <c r="N2005" s="84"/>
      <c r="O2005" s="85"/>
      <c r="P2005" s="86"/>
      <c r="Q2005" s="87"/>
      <c r="R2005" s="86"/>
      <c r="S2005" s="86"/>
      <c r="T2005" s="88"/>
      <c r="U2005" s="84"/>
      <c r="V2005" s="84"/>
      <c r="W2005" s="84"/>
      <c r="X2005" s="84"/>
    </row>
    <row r="2006" spans="12:24" x14ac:dyDescent="0.25">
      <c r="L2006" s="84"/>
      <c r="M2006" s="83"/>
      <c r="N2006" s="84"/>
      <c r="O2006" s="85"/>
      <c r="P2006" s="86"/>
      <c r="Q2006" s="87"/>
      <c r="R2006" s="86"/>
      <c r="S2006" s="86"/>
      <c r="T2006" s="88"/>
      <c r="U2006" s="84"/>
      <c r="V2006" s="84"/>
      <c r="W2006" s="84"/>
      <c r="X2006" s="84"/>
    </row>
    <row r="2007" spans="12:24" x14ac:dyDescent="0.25">
      <c r="L2007" s="84"/>
      <c r="M2007" s="83"/>
      <c r="N2007" s="84"/>
      <c r="O2007" s="85"/>
      <c r="P2007" s="86"/>
      <c r="Q2007" s="87"/>
      <c r="R2007" s="86"/>
      <c r="S2007" s="86"/>
      <c r="T2007" s="88"/>
      <c r="U2007" s="84"/>
      <c r="V2007" s="84"/>
      <c r="W2007" s="84"/>
      <c r="X2007" s="84"/>
    </row>
    <row r="2008" spans="12:24" x14ac:dyDescent="0.25">
      <c r="L2008" s="84"/>
      <c r="M2008" s="83"/>
      <c r="N2008" s="84"/>
      <c r="O2008" s="85"/>
      <c r="P2008" s="86"/>
      <c r="Q2008" s="87"/>
      <c r="R2008" s="86"/>
      <c r="S2008" s="86"/>
      <c r="T2008" s="88"/>
      <c r="U2008" s="84"/>
      <c r="V2008" s="84"/>
      <c r="W2008" s="84"/>
      <c r="X2008" s="84"/>
    </row>
    <row r="2009" spans="12:24" x14ac:dyDescent="0.25">
      <c r="L2009" s="84"/>
      <c r="M2009" s="83"/>
      <c r="N2009" s="84"/>
      <c r="O2009" s="85"/>
      <c r="P2009" s="86"/>
      <c r="Q2009" s="87"/>
      <c r="R2009" s="86"/>
      <c r="S2009" s="86"/>
      <c r="T2009" s="88"/>
      <c r="U2009" s="84"/>
      <c r="V2009" s="84"/>
      <c r="W2009" s="84"/>
      <c r="X2009" s="84"/>
    </row>
    <row r="2010" spans="12:24" x14ac:dyDescent="0.25">
      <c r="L2010" s="84"/>
      <c r="M2010" s="83"/>
      <c r="N2010" s="84"/>
      <c r="O2010" s="85"/>
      <c r="P2010" s="86"/>
      <c r="Q2010" s="87"/>
      <c r="R2010" s="86"/>
      <c r="S2010" s="86"/>
      <c r="T2010" s="88"/>
      <c r="U2010" s="84"/>
      <c r="V2010" s="84"/>
      <c r="W2010" s="84"/>
      <c r="X2010" s="84"/>
    </row>
    <row r="2011" spans="12:24" x14ac:dyDescent="0.25">
      <c r="L2011" s="84"/>
      <c r="M2011" s="83"/>
      <c r="N2011" s="84"/>
      <c r="O2011" s="85"/>
      <c r="P2011" s="86"/>
      <c r="Q2011" s="87"/>
      <c r="R2011" s="86"/>
      <c r="S2011" s="86"/>
      <c r="T2011" s="88"/>
      <c r="U2011" s="84"/>
      <c r="V2011" s="84"/>
      <c r="W2011" s="84"/>
      <c r="X2011" s="84"/>
    </row>
    <row r="2012" spans="12:24" x14ac:dyDescent="0.25">
      <c r="L2012" s="84"/>
      <c r="M2012" s="83"/>
      <c r="N2012" s="84"/>
      <c r="O2012" s="85"/>
      <c r="P2012" s="86"/>
      <c r="Q2012" s="87"/>
      <c r="R2012" s="86"/>
      <c r="S2012" s="86"/>
      <c r="T2012" s="88"/>
      <c r="U2012" s="84"/>
      <c r="V2012" s="84"/>
      <c r="W2012" s="84"/>
      <c r="X2012" s="84"/>
    </row>
    <row r="2013" spans="12:24" x14ac:dyDescent="0.25">
      <c r="L2013" s="84"/>
      <c r="M2013" s="83"/>
      <c r="N2013" s="84"/>
      <c r="O2013" s="85"/>
      <c r="P2013" s="86"/>
      <c r="Q2013" s="87"/>
      <c r="R2013" s="86"/>
      <c r="S2013" s="86"/>
      <c r="T2013" s="88"/>
      <c r="U2013" s="84"/>
      <c r="V2013" s="84"/>
      <c r="W2013" s="84"/>
      <c r="X2013" s="84"/>
    </row>
    <row r="2014" spans="12:24" x14ac:dyDescent="0.25">
      <c r="L2014" s="84"/>
      <c r="M2014" s="83"/>
      <c r="N2014" s="84"/>
      <c r="O2014" s="85"/>
      <c r="P2014" s="86"/>
      <c r="Q2014" s="87"/>
      <c r="R2014" s="86"/>
      <c r="S2014" s="86"/>
      <c r="T2014" s="88"/>
      <c r="U2014" s="84"/>
      <c r="V2014" s="84"/>
      <c r="W2014" s="84"/>
      <c r="X2014" s="84"/>
    </row>
    <row r="2015" spans="12:24" x14ac:dyDescent="0.25">
      <c r="L2015" s="84"/>
      <c r="M2015" s="83"/>
      <c r="N2015" s="84"/>
      <c r="O2015" s="85"/>
      <c r="P2015" s="86"/>
      <c r="Q2015" s="87"/>
      <c r="R2015" s="86"/>
      <c r="S2015" s="86"/>
      <c r="T2015" s="88"/>
      <c r="U2015" s="84"/>
      <c r="V2015" s="84"/>
      <c r="W2015" s="84"/>
      <c r="X2015" s="84"/>
    </row>
    <row r="2016" spans="12:24" x14ac:dyDescent="0.25">
      <c r="L2016" s="84"/>
      <c r="M2016" s="83"/>
      <c r="N2016" s="84"/>
      <c r="O2016" s="85"/>
      <c r="P2016" s="86"/>
      <c r="Q2016" s="87"/>
      <c r="R2016" s="86"/>
      <c r="S2016" s="86"/>
      <c r="T2016" s="88"/>
      <c r="U2016" s="84"/>
      <c r="V2016" s="84"/>
      <c r="W2016" s="84"/>
      <c r="X2016" s="84"/>
    </row>
    <row r="2017" spans="12:24" x14ac:dyDescent="0.25">
      <c r="L2017" s="84"/>
      <c r="M2017" s="83"/>
      <c r="N2017" s="84"/>
      <c r="O2017" s="85"/>
      <c r="P2017" s="86"/>
      <c r="Q2017" s="87"/>
      <c r="R2017" s="86"/>
      <c r="S2017" s="86"/>
      <c r="T2017" s="88"/>
      <c r="U2017" s="84"/>
      <c r="V2017" s="84"/>
      <c r="W2017" s="84"/>
      <c r="X2017" s="84"/>
    </row>
    <row r="2018" spans="12:24" x14ac:dyDescent="0.25">
      <c r="L2018" s="84"/>
      <c r="M2018" s="83"/>
      <c r="N2018" s="84"/>
      <c r="O2018" s="85"/>
      <c r="P2018" s="86"/>
      <c r="Q2018" s="87"/>
      <c r="R2018" s="86"/>
      <c r="S2018" s="86"/>
      <c r="T2018" s="88"/>
      <c r="U2018" s="84"/>
      <c r="V2018" s="84"/>
      <c r="W2018" s="84"/>
      <c r="X2018" s="84"/>
    </row>
    <row r="2019" spans="12:24" x14ac:dyDescent="0.25">
      <c r="L2019" s="84"/>
      <c r="M2019" s="83"/>
      <c r="N2019" s="84"/>
      <c r="O2019" s="85"/>
      <c r="P2019" s="86"/>
      <c r="Q2019" s="87"/>
      <c r="R2019" s="86"/>
      <c r="S2019" s="86"/>
      <c r="T2019" s="88"/>
      <c r="U2019" s="84"/>
      <c r="V2019" s="84"/>
      <c r="W2019" s="84"/>
      <c r="X2019" s="84"/>
    </row>
    <row r="2020" spans="12:24" x14ac:dyDescent="0.25">
      <c r="L2020" s="84"/>
      <c r="M2020" s="83"/>
      <c r="N2020" s="84"/>
      <c r="O2020" s="85"/>
      <c r="P2020" s="86"/>
      <c r="Q2020" s="87"/>
      <c r="R2020" s="86"/>
      <c r="S2020" s="86"/>
      <c r="T2020" s="88"/>
      <c r="U2020" s="84"/>
      <c r="V2020" s="84"/>
      <c r="W2020" s="84"/>
      <c r="X2020" s="84"/>
    </row>
    <row r="2021" spans="12:24" x14ac:dyDescent="0.25">
      <c r="L2021" s="84"/>
      <c r="M2021" s="83"/>
      <c r="N2021" s="84"/>
      <c r="O2021" s="85"/>
      <c r="P2021" s="86"/>
      <c r="Q2021" s="87"/>
      <c r="R2021" s="86"/>
      <c r="S2021" s="86"/>
      <c r="T2021" s="88"/>
      <c r="U2021" s="84"/>
      <c r="V2021" s="84"/>
      <c r="W2021" s="84"/>
      <c r="X2021" s="84"/>
    </row>
    <row r="2022" spans="12:24" x14ac:dyDescent="0.25">
      <c r="L2022" s="84"/>
      <c r="M2022" s="83"/>
      <c r="N2022" s="84"/>
      <c r="O2022" s="85"/>
      <c r="P2022" s="86"/>
      <c r="Q2022" s="87"/>
      <c r="R2022" s="86"/>
      <c r="S2022" s="86"/>
      <c r="T2022" s="88"/>
      <c r="U2022" s="84"/>
      <c r="V2022" s="84"/>
      <c r="W2022" s="84"/>
      <c r="X2022" s="84"/>
    </row>
    <row r="2023" spans="12:24" x14ac:dyDescent="0.25">
      <c r="L2023" s="84"/>
      <c r="M2023" s="83"/>
      <c r="N2023" s="84"/>
      <c r="O2023" s="85"/>
      <c r="P2023" s="86"/>
      <c r="Q2023" s="87"/>
      <c r="R2023" s="86"/>
      <c r="S2023" s="86"/>
      <c r="T2023" s="88"/>
      <c r="U2023" s="84"/>
      <c r="V2023" s="84"/>
      <c r="W2023" s="84"/>
      <c r="X2023" s="84"/>
    </row>
    <row r="2024" spans="12:24" x14ac:dyDescent="0.25">
      <c r="L2024" s="84"/>
      <c r="M2024" s="83"/>
      <c r="N2024" s="84"/>
      <c r="O2024" s="85"/>
      <c r="P2024" s="86"/>
      <c r="Q2024" s="87"/>
      <c r="R2024" s="86"/>
      <c r="S2024" s="86"/>
      <c r="T2024" s="88"/>
      <c r="U2024" s="84"/>
      <c r="V2024" s="84"/>
      <c r="W2024" s="84"/>
      <c r="X2024" s="84"/>
    </row>
    <row r="2025" spans="12:24" x14ac:dyDescent="0.25">
      <c r="L2025" s="84"/>
      <c r="M2025" s="83"/>
      <c r="N2025" s="84"/>
      <c r="O2025" s="85"/>
      <c r="P2025" s="86"/>
      <c r="Q2025" s="87"/>
      <c r="R2025" s="86"/>
      <c r="S2025" s="86"/>
      <c r="T2025" s="88"/>
      <c r="U2025" s="84"/>
      <c r="V2025" s="84"/>
      <c r="W2025" s="84"/>
      <c r="X2025" s="84"/>
    </row>
    <row r="2026" spans="12:24" x14ac:dyDescent="0.25">
      <c r="L2026" s="84"/>
      <c r="M2026" s="83"/>
      <c r="N2026" s="84"/>
      <c r="O2026" s="85"/>
      <c r="P2026" s="86"/>
      <c r="Q2026" s="87"/>
      <c r="R2026" s="86"/>
      <c r="S2026" s="86"/>
      <c r="T2026" s="88"/>
      <c r="U2026" s="84"/>
      <c r="V2026" s="84"/>
      <c r="W2026" s="84"/>
      <c r="X2026" s="84"/>
    </row>
    <row r="2027" spans="12:24" x14ac:dyDescent="0.25">
      <c r="L2027" s="84"/>
      <c r="M2027" s="83"/>
      <c r="N2027" s="84"/>
      <c r="O2027" s="85"/>
      <c r="P2027" s="86"/>
      <c r="Q2027" s="87"/>
      <c r="R2027" s="86"/>
      <c r="S2027" s="86"/>
      <c r="T2027" s="88"/>
      <c r="U2027" s="84"/>
      <c r="V2027" s="84"/>
      <c r="W2027" s="84"/>
      <c r="X2027" s="84"/>
    </row>
    <row r="2028" spans="12:24" x14ac:dyDescent="0.25">
      <c r="L2028" s="84"/>
      <c r="M2028" s="83"/>
      <c r="N2028" s="84"/>
      <c r="O2028" s="85"/>
      <c r="P2028" s="86"/>
      <c r="Q2028" s="87"/>
      <c r="R2028" s="86"/>
      <c r="S2028" s="86"/>
      <c r="T2028" s="88"/>
      <c r="U2028" s="84"/>
      <c r="V2028" s="84"/>
      <c r="W2028" s="84"/>
      <c r="X2028" s="84"/>
    </row>
    <row r="2029" spans="12:24" x14ac:dyDescent="0.25">
      <c r="L2029" s="84"/>
      <c r="M2029" s="83"/>
      <c r="N2029" s="84"/>
      <c r="O2029" s="85"/>
      <c r="P2029" s="86"/>
      <c r="Q2029" s="87"/>
      <c r="R2029" s="86"/>
      <c r="S2029" s="86"/>
      <c r="T2029" s="88"/>
      <c r="U2029" s="84"/>
      <c r="V2029" s="84"/>
      <c r="W2029" s="84"/>
      <c r="X2029" s="84"/>
    </row>
    <row r="2030" spans="12:24" x14ac:dyDescent="0.25">
      <c r="L2030" s="84"/>
      <c r="M2030" s="83"/>
      <c r="N2030" s="84"/>
      <c r="O2030" s="85"/>
      <c r="P2030" s="86"/>
      <c r="Q2030" s="87"/>
      <c r="R2030" s="86"/>
      <c r="S2030" s="86"/>
      <c r="T2030" s="88"/>
      <c r="U2030" s="84"/>
      <c r="V2030" s="84"/>
      <c r="W2030" s="84"/>
      <c r="X2030" s="84"/>
    </row>
    <row r="2031" spans="12:24" x14ac:dyDescent="0.25">
      <c r="L2031" s="84"/>
      <c r="M2031" s="83"/>
      <c r="N2031" s="84"/>
      <c r="O2031" s="85"/>
      <c r="P2031" s="86"/>
      <c r="Q2031" s="87"/>
      <c r="R2031" s="86"/>
      <c r="S2031" s="86"/>
      <c r="T2031" s="88"/>
      <c r="U2031" s="84"/>
      <c r="V2031" s="84"/>
      <c r="W2031" s="84"/>
      <c r="X2031" s="84"/>
    </row>
    <row r="2032" spans="12:24" x14ac:dyDescent="0.25">
      <c r="L2032" s="84"/>
      <c r="M2032" s="83"/>
      <c r="N2032" s="84"/>
      <c r="O2032" s="85"/>
      <c r="P2032" s="86"/>
      <c r="Q2032" s="87"/>
      <c r="R2032" s="86"/>
      <c r="S2032" s="86"/>
      <c r="T2032" s="88"/>
      <c r="U2032" s="84"/>
      <c r="V2032" s="84"/>
      <c r="W2032" s="84"/>
      <c r="X2032" s="84"/>
    </row>
    <row r="2033" spans="12:24" x14ac:dyDescent="0.25">
      <c r="L2033" s="84"/>
      <c r="M2033" s="83"/>
      <c r="N2033" s="84"/>
      <c r="O2033" s="85"/>
      <c r="P2033" s="86"/>
      <c r="Q2033" s="87"/>
      <c r="R2033" s="86"/>
      <c r="S2033" s="86"/>
      <c r="T2033" s="88"/>
      <c r="U2033" s="84"/>
      <c r="V2033" s="84"/>
      <c r="W2033" s="84"/>
      <c r="X2033" s="84"/>
    </row>
    <row r="2034" spans="12:24" x14ac:dyDescent="0.25">
      <c r="L2034" s="84"/>
      <c r="M2034" s="83"/>
      <c r="N2034" s="84"/>
      <c r="O2034" s="85"/>
      <c r="P2034" s="86"/>
      <c r="Q2034" s="87"/>
      <c r="R2034" s="86"/>
      <c r="S2034" s="86"/>
      <c r="T2034" s="88"/>
      <c r="U2034" s="84"/>
      <c r="V2034" s="84"/>
      <c r="W2034" s="84"/>
      <c r="X2034" s="84"/>
    </row>
    <row r="2035" spans="12:24" x14ac:dyDescent="0.25">
      <c r="L2035" s="84"/>
      <c r="M2035" s="83"/>
      <c r="N2035" s="84"/>
      <c r="O2035" s="85"/>
      <c r="P2035" s="86"/>
      <c r="Q2035" s="87"/>
      <c r="R2035" s="86"/>
      <c r="S2035" s="86"/>
      <c r="T2035" s="88"/>
      <c r="U2035" s="84"/>
      <c r="V2035" s="84"/>
      <c r="W2035" s="84"/>
      <c r="X2035" s="84"/>
    </row>
    <row r="2036" spans="12:24" x14ac:dyDescent="0.25">
      <c r="L2036" s="84"/>
      <c r="M2036" s="83"/>
      <c r="N2036" s="84"/>
      <c r="O2036" s="85"/>
      <c r="P2036" s="86"/>
      <c r="Q2036" s="87"/>
      <c r="R2036" s="86"/>
      <c r="S2036" s="86"/>
      <c r="T2036" s="88"/>
      <c r="U2036" s="84"/>
      <c r="V2036" s="84"/>
      <c r="W2036" s="84"/>
      <c r="X2036" s="84"/>
    </row>
    <row r="2037" spans="12:24" x14ac:dyDescent="0.25">
      <c r="L2037" s="84"/>
      <c r="M2037" s="83"/>
      <c r="N2037" s="84"/>
      <c r="O2037" s="85"/>
      <c r="P2037" s="86"/>
      <c r="Q2037" s="87"/>
      <c r="R2037" s="86"/>
      <c r="S2037" s="86"/>
      <c r="T2037" s="88"/>
      <c r="U2037" s="84"/>
      <c r="V2037" s="84"/>
      <c r="W2037" s="84"/>
      <c r="X2037" s="84"/>
    </row>
    <row r="2038" spans="12:24" x14ac:dyDescent="0.25">
      <c r="L2038" s="84"/>
      <c r="M2038" s="83"/>
      <c r="N2038" s="84"/>
      <c r="O2038" s="85"/>
      <c r="P2038" s="86"/>
      <c r="Q2038" s="87"/>
      <c r="R2038" s="86"/>
      <c r="S2038" s="86"/>
      <c r="T2038" s="88"/>
      <c r="U2038" s="84"/>
      <c r="V2038" s="84"/>
      <c r="W2038" s="84"/>
      <c r="X2038" s="84"/>
    </row>
    <row r="2039" spans="12:24" x14ac:dyDescent="0.25">
      <c r="L2039" s="84"/>
      <c r="M2039" s="83"/>
      <c r="N2039" s="84"/>
      <c r="O2039" s="85"/>
      <c r="P2039" s="86"/>
      <c r="Q2039" s="87"/>
      <c r="R2039" s="86"/>
      <c r="S2039" s="86"/>
      <c r="T2039" s="88"/>
      <c r="U2039" s="84"/>
      <c r="V2039" s="84"/>
      <c r="W2039" s="84"/>
      <c r="X2039" s="84"/>
    </row>
    <row r="2040" spans="12:24" x14ac:dyDescent="0.25">
      <c r="L2040" s="84"/>
      <c r="M2040" s="83"/>
      <c r="N2040" s="84"/>
      <c r="O2040" s="85"/>
      <c r="P2040" s="86"/>
      <c r="Q2040" s="87"/>
      <c r="R2040" s="86"/>
      <c r="S2040" s="86"/>
      <c r="T2040" s="88"/>
      <c r="U2040" s="84"/>
      <c r="V2040" s="84"/>
      <c r="W2040" s="84"/>
      <c r="X2040" s="84"/>
    </row>
    <row r="2041" spans="12:24" x14ac:dyDescent="0.25">
      <c r="L2041" s="84"/>
      <c r="M2041" s="83"/>
      <c r="N2041" s="84"/>
      <c r="O2041" s="85"/>
      <c r="P2041" s="86"/>
      <c r="Q2041" s="87"/>
      <c r="R2041" s="86"/>
      <c r="S2041" s="86"/>
      <c r="T2041" s="88"/>
      <c r="U2041" s="84"/>
      <c r="V2041" s="84"/>
      <c r="W2041" s="84"/>
      <c r="X2041" s="84"/>
    </row>
    <row r="2042" spans="12:24" x14ac:dyDescent="0.25">
      <c r="L2042" s="84"/>
      <c r="M2042" s="83"/>
      <c r="N2042" s="84"/>
      <c r="O2042" s="85"/>
      <c r="P2042" s="86"/>
      <c r="Q2042" s="87"/>
      <c r="R2042" s="86"/>
      <c r="S2042" s="86"/>
      <c r="T2042" s="88"/>
      <c r="U2042" s="84"/>
      <c r="V2042" s="84"/>
      <c r="W2042" s="84"/>
      <c r="X2042" s="84"/>
    </row>
    <row r="2043" spans="12:24" x14ac:dyDescent="0.25">
      <c r="L2043" s="84"/>
      <c r="M2043" s="83"/>
      <c r="N2043" s="84"/>
      <c r="O2043" s="85"/>
      <c r="P2043" s="86"/>
      <c r="Q2043" s="87"/>
      <c r="R2043" s="86"/>
      <c r="S2043" s="86"/>
      <c r="T2043" s="88"/>
      <c r="U2043" s="84"/>
      <c r="V2043" s="84"/>
      <c r="W2043" s="84"/>
      <c r="X2043" s="84"/>
    </row>
    <row r="2044" spans="12:24" x14ac:dyDescent="0.25">
      <c r="L2044" s="84"/>
      <c r="M2044" s="83"/>
      <c r="N2044" s="84"/>
      <c r="O2044" s="85"/>
      <c r="P2044" s="86"/>
      <c r="Q2044" s="87"/>
      <c r="R2044" s="86"/>
      <c r="S2044" s="86"/>
      <c r="T2044" s="88"/>
      <c r="U2044" s="84"/>
      <c r="V2044" s="84"/>
      <c r="W2044" s="84"/>
      <c r="X2044" s="84"/>
    </row>
    <row r="2045" spans="12:24" x14ac:dyDescent="0.25">
      <c r="L2045" s="84"/>
      <c r="M2045" s="83"/>
      <c r="N2045" s="84"/>
      <c r="O2045" s="85"/>
      <c r="P2045" s="86"/>
      <c r="Q2045" s="87"/>
      <c r="R2045" s="86"/>
      <c r="S2045" s="86"/>
      <c r="T2045" s="88"/>
      <c r="U2045" s="84"/>
      <c r="V2045" s="84"/>
      <c r="W2045" s="84"/>
      <c r="X2045" s="84"/>
    </row>
    <row r="2046" spans="12:24" x14ac:dyDescent="0.25">
      <c r="L2046" s="84"/>
      <c r="M2046" s="83"/>
      <c r="N2046" s="84"/>
      <c r="O2046" s="85"/>
      <c r="P2046" s="86"/>
      <c r="Q2046" s="87"/>
      <c r="R2046" s="86"/>
      <c r="S2046" s="86"/>
      <c r="T2046" s="88"/>
      <c r="U2046" s="84"/>
      <c r="V2046" s="84"/>
      <c r="W2046" s="84"/>
      <c r="X2046" s="84"/>
    </row>
    <row r="2047" spans="12:24" x14ac:dyDescent="0.25">
      <c r="L2047" s="84"/>
      <c r="M2047" s="83"/>
      <c r="N2047" s="84"/>
      <c r="O2047" s="85"/>
      <c r="P2047" s="86"/>
      <c r="Q2047" s="87"/>
      <c r="R2047" s="86"/>
      <c r="S2047" s="86"/>
      <c r="T2047" s="88"/>
      <c r="U2047" s="84"/>
      <c r="V2047" s="84"/>
      <c r="W2047" s="84"/>
      <c r="X2047" s="84"/>
    </row>
    <row r="2048" spans="12:24" x14ac:dyDescent="0.25">
      <c r="L2048" s="84"/>
      <c r="M2048" s="83"/>
      <c r="N2048" s="84"/>
      <c r="O2048" s="85"/>
      <c r="P2048" s="86"/>
      <c r="Q2048" s="87"/>
      <c r="R2048" s="86"/>
      <c r="S2048" s="86"/>
      <c r="T2048" s="88"/>
      <c r="U2048" s="84"/>
      <c r="V2048" s="84"/>
      <c r="W2048" s="84"/>
      <c r="X2048" s="84"/>
    </row>
    <row r="2049" spans="12:24" x14ac:dyDescent="0.25">
      <c r="L2049" s="84"/>
      <c r="M2049" s="83"/>
      <c r="N2049" s="84"/>
      <c r="O2049" s="85"/>
      <c r="P2049" s="86"/>
      <c r="Q2049" s="87"/>
      <c r="R2049" s="86"/>
      <c r="S2049" s="86"/>
      <c r="T2049" s="88"/>
      <c r="U2049" s="84"/>
      <c r="V2049" s="84"/>
      <c r="W2049" s="84"/>
      <c r="X2049" s="84"/>
    </row>
    <row r="2050" spans="12:24" x14ac:dyDescent="0.25">
      <c r="L2050" s="84"/>
      <c r="M2050" s="83"/>
      <c r="N2050" s="84"/>
      <c r="O2050" s="85"/>
      <c r="P2050" s="86"/>
      <c r="Q2050" s="87"/>
      <c r="R2050" s="86"/>
      <c r="S2050" s="86"/>
      <c r="T2050" s="88"/>
      <c r="U2050" s="84"/>
      <c r="V2050" s="84"/>
      <c r="W2050" s="84"/>
      <c r="X2050" s="84"/>
    </row>
    <row r="2051" spans="12:24" x14ac:dyDescent="0.25">
      <c r="L2051" s="84"/>
      <c r="M2051" s="83"/>
      <c r="N2051" s="84"/>
      <c r="O2051" s="85"/>
      <c r="P2051" s="86"/>
      <c r="Q2051" s="87"/>
      <c r="R2051" s="86"/>
      <c r="S2051" s="86"/>
      <c r="T2051" s="88"/>
      <c r="U2051" s="84"/>
      <c r="V2051" s="84"/>
      <c r="W2051" s="84"/>
      <c r="X2051" s="84"/>
    </row>
    <row r="2052" spans="12:24" x14ac:dyDescent="0.25">
      <c r="L2052" s="84"/>
      <c r="M2052" s="83"/>
      <c r="N2052" s="84"/>
      <c r="O2052" s="85"/>
      <c r="P2052" s="86"/>
      <c r="Q2052" s="87"/>
      <c r="R2052" s="86"/>
      <c r="S2052" s="86"/>
      <c r="T2052" s="88"/>
      <c r="U2052" s="84"/>
      <c r="V2052" s="84"/>
      <c r="W2052" s="84"/>
      <c r="X2052" s="84"/>
    </row>
    <row r="2053" spans="12:24" x14ac:dyDescent="0.25">
      <c r="L2053" s="84"/>
      <c r="M2053" s="83"/>
      <c r="N2053" s="84"/>
      <c r="O2053" s="85"/>
      <c r="P2053" s="86"/>
      <c r="Q2053" s="87"/>
      <c r="R2053" s="86"/>
      <c r="S2053" s="86"/>
      <c r="T2053" s="88"/>
      <c r="U2053" s="84"/>
      <c r="V2053" s="84"/>
      <c r="W2053" s="84"/>
      <c r="X2053" s="84"/>
    </row>
    <row r="2054" spans="12:24" x14ac:dyDescent="0.25">
      <c r="L2054" s="84"/>
      <c r="M2054" s="83"/>
      <c r="N2054" s="84"/>
      <c r="O2054" s="85"/>
      <c r="P2054" s="86"/>
      <c r="Q2054" s="87"/>
      <c r="R2054" s="86"/>
      <c r="S2054" s="86"/>
      <c r="T2054" s="88"/>
      <c r="U2054" s="84"/>
      <c r="V2054" s="84"/>
      <c r="W2054" s="84"/>
      <c r="X2054" s="84"/>
    </row>
    <row r="2055" spans="12:24" x14ac:dyDescent="0.25">
      <c r="L2055" s="84"/>
      <c r="M2055" s="83"/>
      <c r="N2055" s="84"/>
      <c r="O2055" s="85"/>
      <c r="P2055" s="86"/>
      <c r="Q2055" s="87"/>
      <c r="R2055" s="86"/>
      <c r="S2055" s="86"/>
      <c r="T2055" s="88"/>
      <c r="U2055" s="84"/>
      <c r="V2055" s="84"/>
      <c r="W2055" s="84"/>
      <c r="X2055" s="84"/>
    </row>
    <row r="2056" spans="12:24" x14ac:dyDescent="0.25">
      <c r="L2056" s="84"/>
      <c r="M2056" s="83"/>
      <c r="N2056" s="84"/>
      <c r="O2056" s="85"/>
      <c r="P2056" s="86"/>
      <c r="Q2056" s="87"/>
      <c r="R2056" s="86"/>
      <c r="S2056" s="86"/>
      <c r="T2056" s="88"/>
      <c r="U2056" s="84"/>
      <c r="V2056" s="84"/>
      <c r="W2056" s="84"/>
      <c r="X2056" s="84"/>
    </row>
    <row r="2057" spans="12:24" x14ac:dyDescent="0.25">
      <c r="L2057" s="84"/>
      <c r="M2057" s="83"/>
      <c r="N2057" s="84"/>
      <c r="O2057" s="85"/>
      <c r="P2057" s="86"/>
      <c r="Q2057" s="87"/>
      <c r="R2057" s="86"/>
      <c r="S2057" s="86"/>
      <c r="T2057" s="88"/>
      <c r="U2057" s="84"/>
      <c r="V2057" s="84"/>
      <c r="W2057" s="84"/>
      <c r="X2057" s="84"/>
    </row>
    <row r="2058" spans="12:24" x14ac:dyDescent="0.25">
      <c r="L2058" s="84"/>
      <c r="M2058" s="83"/>
      <c r="N2058" s="84"/>
      <c r="O2058" s="85"/>
      <c r="P2058" s="86"/>
      <c r="Q2058" s="87"/>
      <c r="R2058" s="86"/>
      <c r="S2058" s="86"/>
      <c r="T2058" s="88"/>
      <c r="U2058" s="84"/>
      <c r="V2058" s="84"/>
      <c r="W2058" s="84"/>
      <c r="X2058" s="84"/>
    </row>
    <row r="2059" spans="12:24" x14ac:dyDescent="0.25">
      <c r="L2059" s="84"/>
      <c r="M2059" s="83"/>
      <c r="N2059" s="84"/>
      <c r="O2059" s="85"/>
      <c r="P2059" s="86"/>
      <c r="Q2059" s="87"/>
      <c r="R2059" s="86"/>
      <c r="S2059" s="86"/>
      <c r="T2059" s="88"/>
      <c r="U2059" s="84"/>
      <c r="V2059" s="84"/>
      <c r="W2059" s="84"/>
      <c r="X2059" s="84"/>
    </row>
    <row r="2060" spans="12:24" x14ac:dyDescent="0.25">
      <c r="L2060" s="84"/>
      <c r="M2060" s="83"/>
      <c r="N2060" s="84"/>
      <c r="O2060" s="85"/>
      <c r="P2060" s="86"/>
      <c r="Q2060" s="87"/>
      <c r="R2060" s="86"/>
      <c r="S2060" s="86"/>
      <c r="T2060" s="88"/>
      <c r="U2060" s="84"/>
      <c r="V2060" s="84"/>
      <c r="W2060" s="84"/>
      <c r="X2060" s="84"/>
    </row>
    <row r="2061" spans="12:24" x14ac:dyDescent="0.25">
      <c r="L2061" s="84"/>
      <c r="M2061" s="83"/>
      <c r="N2061" s="84"/>
      <c r="O2061" s="85"/>
      <c r="P2061" s="86"/>
      <c r="Q2061" s="87"/>
      <c r="R2061" s="86"/>
      <c r="S2061" s="86"/>
      <c r="T2061" s="88"/>
      <c r="U2061" s="84"/>
      <c r="V2061" s="84"/>
      <c r="W2061" s="84"/>
      <c r="X2061" s="84"/>
    </row>
    <row r="2062" spans="12:24" x14ac:dyDescent="0.25">
      <c r="L2062" s="84"/>
      <c r="M2062" s="83"/>
      <c r="N2062" s="84"/>
      <c r="O2062" s="85"/>
      <c r="P2062" s="86"/>
      <c r="Q2062" s="87"/>
      <c r="R2062" s="86"/>
      <c r="S2062" s="86"/>
      <c r="T2062" s="88"/>
      <c r="U2062" s="84"/>
      <c r="V2062" s="84"/>
      <c r="W2062" s="84"/>
      <c r="X2062" s="84"/>
    </row>
    <row r="2063" spans="12:24" x14ac:dyDescent="0.25">
      <c r="L2063" s="84"/>
      <c r="M2063" s="83"/>
      <c r="N2063" s="84"/>
      <c r="O2063" s="85"/>
      <c r="P2063" s="86"/>
      <c r="Q2063" s="87"/>
      <c r="R2063" s="86"/>
      <c r="S2063" s="86"/>
      <c r="T2063" s="88"/>
      <c r="U2063" s="84"/>
      <c r="V2063" s="84"/>
      <c r="W2063" s="84"/>
      <c r="X2063" s="84"/>
    </row>
    <row r="2064" spans="12:24" x14ac:dyDescent="0.25">
      <c r="L2064" s="84"/>
      <c r="M2064" s="83"/>
      <c r="N2064" s="84"/>
      <c r="O2064" s="85"/>
      <c r="P2064" s="86"/>
      <c r="Q2064" s="87"/>
      <c r="R2064" s="86"/>
      <c r="S2064" s="86"/>
      <c r="T2064" s="88"/>
      <c r="U2064" s="84"/>
      <c r="V2064" s="84"/>
      <c r="W2064" s="84"/>
      <c r="X2064" s="84"/>
    </row>
    <row r="2065" spans="12:24" x14ac:dyDescent="0.25">
      <c r="L2065" s="84"/>
      <c r="M2065" s="83"/>
      <c r="N2065" s="84"/>
      <c r="O2065" s="85"/>
      <c r="P2065" s="86"/>
      <c r="Q2065" s="87"/>
      <c r="R2065" s="86"/>
      <c r="S2065" s="86"/>
      <c r="T2065" s="88"/>
      <c r="U2065" s="84"/>
      <c r="V2065" s="84"/>
      <c r="W2065" s="84"/>
      <c r="X2065" s="84"/>
    </row>
    <row r="2066" spans="12:24" x14ac:dyDescent="0.25">
      <c r="L2066" s="84"/>
      <c r="M2066" s="83"/>
      <c r="N2066" s="84"/>
      <c r="O2066" s="85"/>
      <c r="P2066" s="86"/>
      <c r="Q2066" s="87"/>
      <c r="R2066" s="86"/>
      <c r="S2066" s="86"/>
      <c r="T2066" s="88"/>
      <c r="U2066" s="84"/>
      <c r="V2066" s="84"/>
      <c r="W2066" s="84"/>
      <c r="X2066" s="84"/>
    </row>
    <row r="2067" spans="12:24" x14ac:dyDescent="0.25">
      <c r="L2067" s="84"/>
      <c r="M2067" s="83"/>
      <c r="N2067" s="84"/>
      <c r="O2067" s="85"/>
      <c r="P2067" s="86"/>
      <c r="Q2067" s="87"/>
      <c r="R2067" s="86"/>
      <c r="S2067" s="86"/>
      <c r="T2067" s="88"/>
      <c r="U2067" s="84"/>
      <c r="V2067" s="84"/>
      <c r="W2067" s="84"/>
      <c r="X2067" s="84"/>
    </row>
    <row r="2068" spans="12:24" x14ac:dyDescent="0.25">
      <c r="L2068" s="84"/>
      <c r="M2068" s="83"/>
      <c r="N2068" s="84"/>
      <c r="O2068" s="85"/>
      <c r="P2068" s="86"/>
      <c r="Q2068" s="87"/>
      <c r="R2068" s="86"/>
      <c r="S2068" s="86"/>
      <c r="T2068" s="88"/>
      <c r="U2068" s="84"/>
      <c r="V2068" s="84"/>
      <c r="W2068" s="84"/>
      <c r="X2068" s="84"/>
    </row>
    <row r="2069" spans="12:24" x14ac:dyDescent="0.25">
      <c r="L2069" s="84"/>
      <c r="M2069" s="83"/>
      <c r="N2069" s="84"/>
      <c r="O2069" s="85"/>
      <c r="P2069" s="86"/>
      <c r="Q2069" s="87"/>
      <c r="R2069" s="86"/>
      <c r="S2069" s="86"/>
      <c r="T2069" s="88"/>
      <c r="U2069" s="84"/>
      <c r="V2069" s="84"/>
      <c r="W2069" s="84"/>
      <c r="X2069" s="84"/>
    </row>
    <row r="2070" spans="12:24" x14ac:dyDescent="0.25">
      <c r="L2070" s="84"/>
      <c r="M2070" s="83"/>
      <c r="N2070" s="84"/>
      <c r="O2070" s="85"/>
      <c r="P2070" s="86"/>
      <c r="Q2070" s="87"/>
      <c r="R2070" s="86"/>
      <c r="S2070" s="86"/>
      <c r="T2070" s="88"/>
      <c r="U2070" s="84"/>
      <c r="V2070" s="84"/>
      <c r="W2070" s="84"/>
      <c r="X2070" s="84"/>
    </row>
    <row r="2071" spans="12:24" x14ac:dyDescent="0.25">
      <c r="L2071" s="84"/>
      <c r="M2071" s="83"/>
      <c r="N2071" s="84"/>
      <c r="O2071" s="85"/>
      <c r="P2071" s="86"/>
      <c r="Q2071" s="87"/>
      <c r="R2071" s="86"/>
      <c r="S2071" s="86"/>
      <c r="T2071" s="88"/>
      <c r="U2071" s="84"/>
      <c r="V2071" s="84"/>
      <c r="W2071" s="84"/>
      <c r="X2071" s="84"/>
    </row>
    <row r="2072" spans="12:24" x14ac:dyDescent="0.25">
      <c r="L2072" s="84"/>
      <c r="M2072" s="83"/>
      <c r="N2072" s="84"/>
      <c r="O2072" s="85"/>
      <c r="P2072" s="86"/>
      <c r="Q2072" s="87"/>
      <c r="R2072" s="86"/>
      <c r="S2072" s="86"/>
      <c r="T2072" s="88"/>
      <c r="U2072" s="84"/>
      <c r="V2072" s="84"/>
      <c r="W2072" s="84"/>
      <c r="X2072" s="84"/>
    </row>
    <row r="2073" spans="12:24" x14ac:dyDescent="0.25">
      <c r="L2073" s="84"/>
      <c r="M2073" s="83"/>
      <c r="N2073" s="84"/>
      <c r="O2073" s="85"/>
      <c r="P2073" s="86"/>
      <c r="Q2073" s="87"/>
      <c r="R2073" s="86"/>
      <c r="S2073" s="86"/>
      <c r="T2073" s="88"/>
      <c r="U2073" s="84"/>
      <c r="V2073" s="84"/>
      <c r="W2073" s="84"/>
      <c r="X2073" s="84"/>
    </row>
    <row r="2074" spans="12:24" x14ac:dyDescent="0.25">
      <c r="L2074" s="84"/>
      <c r="M2074" s="83"/>
      <c r="N2074" s="84"/>
      <c r="O2074" s="85"/>
      <c r="P2074" s="86"/>
      <c r="Q2074" s="87"/>
      <c r="R2074" s="86"/>
      <c r="S2074" s="86"/>
      <c r="T2074" s="88"/>
      <c r="U2074" s="84"/>
      <c r="V2074" s="84"/>
      <c r="W2074" s="84"/>
      <c r="X2074" s="84"/>
    </row>
    <row r="2075" spans="12:24" x14ac:dyDescent="0.25">
      <c r="L2075" s="84"/>
      <c r="M2075" s="83"/>
      <c r="N2075" s="84"/>
      <c r="O2075" s="85"/>
      <c r="P2075" s="86"/>
      <c r="Q2075" s="87"/>
      <c r="R2075" s="86"/>
      <c r="S2075" s="86"/>
      <c r="T2075" s="88"/>
      <c r="U2075" s="84"/>
      <c r="V2075" s="84"/>
      <c r="W2075" s="84"/>
      <c r="X2075" s="84"/>
    </row>
    <row r="2076" spans="12:24" x14ac:dyDescent="0.25">
      <c r="L2076" s="84"/>
      <c r="M2076" s="83"/>
      <c r="N2076" s="84"/>
      <c r="O2076" s="85"/>
      <c r="P2076" s="86"/>
      <c r="Q2076" s="87"/>
      <c r="R2076" s="86"/>
      <c r="S2076" s="86"/>
      <c r="T2076" s="88"/>
      <c r="U2076" s="84"/>
      <c r="V2076" s="84"/>
      <c r="W2076" s="84"/>
      <c r="X2076" s="84"/>
    </row>
    <row r="2077" spans="12:24" x14ac:dyDescent="0.25">
      <c r="L2077" s="84"/>
      <c r="M2077" s="83"/>
      <c r="N2077" s="84"/>
      <c r="O2077" s="85"/>
      <c r="P2077" s="86"/>
      <c r="Q2077" s="87"/>
      <c r="R2077" s="86"/>
      <c r="S2077" s="86"/>
      <c r="T2077" s="88"/>
      <c r="U2077" s="84"/>
      <c r="V2077" s="84"/>
      <c r="W2077" s="84"/>
      <c r="X2077" s="84"/>
    </row>
    <row r="2078" spans="12:24" x14ac:dyDescent="0.25">
      <c r="L2078" s="84"/>
      <c r="M2078" s="83"/>
      <c r="N2078" s="84"/>
      <c r="O2078" s="85"/>
      <c r="P2078" s="86"/>
      <c r="Q2078" s="87"/>
      <c r="R2078" s="86"/>
      <c r="S2078" s="86"/>
      <c r="T2078" s="88"/>
      <c r="U2078" s="84"/>
      <c r="V2078" s="84"/>
      <c r="W2078" s="84"/>
      <c r="X2078" s="84"/>
    </row>
    <row r="2079" spans="12:24" x14ac:dyDescent="0.25">
      <c r="L2079" s="84"/>
      <c r="M2079" s="83"/>
      <c r="N2079" s="84"/>
      <c r="O2079" s="85"/>
      <c r="P2079" s="86"/>
      <c r="Q2079" s="87"/>
      <c r="R2079" s="86"/>
      <c r="S2079" s="86"/>
      <c r="T2079" s="88"/>
      <c r="U2079" s="84"/>
      <c r="V2079" s="84"/>
      <c r="W2079" s="84"/>
      <c r="X2079" s="84"/>
    </row>
    <row r="2080" spans="12:24" x14ac:dyDescent="0.25">
      <c r="L2080" s="84"/>
      <c r="M2080" s="83"/>
      <c r="N2080" s="84"/>
      <c r="O2080" s="85"/>
      <c r="P2080" s="86"/>
      <c r="Q2080" s="87"/>
      <c r="R2080" s="86"/>
      <c r="S2080" s="86"/>
      <c r="T2080" s="88"/>
      <c r="U2080" s="84"/>
      <c r="V2080" s="84"/>
      <c r="W2080" s="84"/>
      <c r="X2080" s="84"/>
    </row>
    <row r="2081" spans="12:24" x14ac:dyDescent="0.25">
      <c r="L2081" s="84"/>
      <c r="M2081" s="83"/>
      <c r="N2081" s="84"/>
      <c r="O2081" s="85"/>
      <c r="P2081" s="86"/>
      <c r="Q2081" s="87"/>
      <c r="R2081" s="86"/>
      <c r="S2081" s="86"/>
      <c r="T2081" s="88"/>
      <c r="U2081" s="84"/>
      <c r="V2081" s="84"/>
      <c r="W2081" s="84"/>
      <c r="X2081" s="84"/>
    </row>
    <row r="2082" spans="12:24" x14ac:dyDescent="0.25">
      <c r="L2082" s="84"/>
      <c r="M2082" s="83"/>
      <c r="N2082" s="84"/>
      <c r="O2082" s="85"/>
      <c r="P2082" s="86"/>
      <c r="Q2082" s="87"/>
      <c r="R2082" s="86"/>
      <c r="S2082" s="86"/>
      <c r="T2082" s="88"/>
      <c r="U2082" s="84"/>
      <c r="V2082" s="84"/>
      <c r="W2082" s="84"/>
      <c r="X2082" s="84"/>
    </row>
    <row r="2083" spans="12:24" x14ac:dyDescent="0.25">
      <c r="L2083" s="84"/>
      <c r="M2083" s="83"/>
      <c r="N2083" s="84"/>
      <c r="O2083" s="85"/>
      <c r="P2083" s="86"/>
      <c r="Q2083" s="87"/>
      <c r="R2083" s="86"/>
      <c r="S2083" s="86"/>
      <c r="T2083" s="88"/>
      <c r="U2083" s="84"/>
      <c r="V2083" s="84"/>
      <c r="W2083" s="84"/>
      <c r="X2083" s="84"/>
    </row>
    <row r="2084" spans="12:24" x14ac:dyDescent="0.25">
      <c r="L2084" s="84"/>
      <c r="M2084" s="83"/>
      <c r="N2084" s="84"/>
      <c r="O2084" s="85"/>
      <c r="P2084" s="86"/>
      <c r="Q2084" s="87"/>
      <c r="R2084" s="86"/>
      <c r="S2084" s="86"/>
      <c r="T2084" s="88"/>
      <c r="U2084" s="84"/>
      <c r="V2084" s="84"/>
      <c r="W2084" s="84"/>
      <c r="X2084" s="84"/>
    </row>
    <row r="2085" spans="12:24" x14ac:dyDescent="0.25">
      <c r="L2085" s="84"/>
      <c r="M2085" s="83"/>
      <c r="N2085" s="84"/>
      <c r="O2085" s="85"/>
      <c r="P2085" s="86"/>
      <c r="Q2085" s="87"/>
      <c r="R2085" s="86"/>
      <c r="S2085" s="86"/>
      <c r="T2085" s="88"/>
      <c r="U2085" s="84"/>
      <c r="V2085" s="84"/>
      <c r="W2085" s="84"/>
      <c r="X2085" s="84"/>
    </row>
    <row r="2086" spans="12:24" x14ac:dyDescent="0.25">
      <c r="L2086" s="84"/>
      <c r="M2086" s="83"/>
      <c r="N2086" s="84"/>
      <c r="O2086" s="85"/>
      <c r="P2086" s="86"/>
      <c r="Q2086" s="87"/>
      <c r="R2086" s="86"/>
      <c r="S2086" s="86"/>
      <c r="T2086" s="88"/>
      <c r="U2086" s="84"/>
      <c r="V2086" s="84"/>
      <c r="W2086" s="84"/>
      <c r="X2086" s="84"/>
    </row>
    <row r="2087" spans="12:24" x14ac:dyDescent="0.25">
      <c r="L2087" s="84"/>
      <c r="M2087" s="83"/>
      <c r="N2087" s="84"/>
      <c r="O2087" s="85"/>
      <c r="P2087" s="86"/>
      <c r="Q2087" s="87"/>
      <c r="R2087" s="86"/>
      <c r="S2087" s="86"/>
      <c r="T2087" s="88"/>
      <c r="U2087" s="84"/>
      <c r="V2087" s="84"/>
      <c r="W2087" s="84"/>
      <c r="X2087" s="84"/>
    </row>
    <row r="2088" spans="12:24" x14ac:dyDescent="0.25">
      <c r="L2088" s="84"/>
      <c r="M2088" s="83"/>
      <c r="N2088" s="84"/>
      <c r="O2088" s="85"/>
      <c r="P2088" s="86"/>
      <c r="Q2088" s="87"/>
      <c r="R2088" s="86"/>
      <c r="S2088" s="86"/>
      <c r="T2088" s="88"/>
      <c r="U2088" s="84"/>
      <c r="V2088" s="84"/>
      <c r="W2088" s="84"/>
      <c r="X2088" s="84"/>
    </row>
    <row r="2089" spans="12:24" x14ac:dyDescent="0.25">
      <c r="L2089" s="84"/>
      <c r="M2089" s="83"/>
      <c r="N2089" s="84"/>
      <c r="O2089" s="85"/>
      <c r="P2089" s="86"/>
      <c r="Q2089" s="87"/>
      <c r="R2089" s="86"/>
      <c r="S2089" s="86"/>
      <c r="T2089" s="88"/>
      <c r="U2089" s="84"/>
      <c r="V2089" s="84"/>
      <c r="W2089" s="84"/>
      <c r="X2089" s="84"/>
    </row>
    <row r="2090" spans="12:24" x14ac:dyDescent="0.25">
      <c r="L2090" s="84"/>
      <c r="M2090" s="83"/>
      <c r="N2090" s="84"/>
      <c r="O2090" s="85"/>
      <c r="P2090" s="86"/>
      <c r="Q2090" s="87"/>
      <c r="R2090" s="86"/>
      <c r="S2090" s="86"/>
      <c r="T2090" s="88"/>
      <c r="U2090" s="84"/>
      <c r="V2090" s="84"/>
      <c r="W2090" s="84"/>
      <c r="X2090" s="84"/>
    </row>
    <row r="2091" spans="12:24" x14ac:dyDescent="0.25">
      <c r="L2091" s="84"/>
      <c r="M2091" s="83"/>
      <c r="N2091" s="84"/>
      <c r="O2091" s="85"/>
      <c r="P2091" s="86"/>
      <c r="Q2091" s="87"/>
      <c r="R2091" s="86"/>
      <c r="S2091" s="86"/>
      <c r="T2091" s="88"/>
      <c r="U2091" s="84"/>
      <c r="V2091" s="84"/>
      <c r="W2091" s="84"/>
      <c r="X2091" s="84"/>
    </row>
    <row r="2092" spans="12:24" x14ac:dyDescent="0.25">
      <c r="L2092" s="84"/>
      <c r="M2092" s="83"/>
      <c r="N2092" s="84"/>
      <c r="O2092" s="85"/>
      <c r="P2092" s="86"/>
      <c r="Q2092" s="87"/>
      <c r="R2092" s="86"/>
      <c r="S2092" s="86"/>
      <c r="T2092" s="88"/>
      <c r="U2092" s="84"/>
      <c r="V2092" s="84"/>
      <c r="W2092" s="84"/>
      <c r="X2092" s="84"/>
    </row>
    <row r="2093" spans="12:24" x14ac:dyDescent="0.25">
      <c r="L2093" s="84"/>
      <c r="M2093" s="83"/>
      <c r="N2093" s="84"/>
      <c r="O2093" s="85"/>
      <c r="P2093" s="86"/>
      <c r="Q2093" s="87"/>
      <c r="R2093" s="86"/>
      <c r="S2093" s="86"/>
      <c r="T2093" s="88"/>
      <c r="U2093" s="84"/>
      <c r="V2093" s="84"/>
      <c r="W2093" s="84"/>
      <c r="X2093" s="84"/>
    </row>
    <row r="2094" spans="12:24" x14ac:dyDescent="0.25">
      <c r="L2094" s="84"/>
      <c r="M2094" s="83"/>
      <c r="N2094" s="84"/>
      <c r="O2094" s="85"/>
      <c r="P2094" s="86"/>
      <c r="Q2094" s="87"/>
      <c r="R2094" s="86"/>
      <c r="S2094" s="86"/>
      <c r="T2094" s="88"/>
      <c r="U2094" s="84"/>
      <c r="V2094" s="84"/>
      <c r="W2094" s="84"/>
      <c r="X2094" s="84"/>
    </row>
    <row r="2095" spans="12:24" x14ac:dyDescent="0.25">
      <c r="L2095" s="84"/>
      <c r="M2095" s="83"/>
      <c r="N2095" s="84"/>
      <c r="O2095" s="85"/>
      <c r="P2095" s="86"/>
      <c r="Q2095" s="87"/>
      <c r="R2095" s="86"/>
      <c r="S2095" s="86"/>
      <c r="T2095" s="88"/>
      <c r="U2095" s="84"/>
      <c r="V2095" s="84"/>
      <c r="W2095" s="84"/>
      <c r="X2095" s="84"/>
    </row>
    <row r="2096" spans="12:24" x14ac:dyDescent="0.25">
      <c r="L2096" s="84"/>
      <c r="M2096" s="83"/>
      <c r="N2096" s="84"/>
      <c r="O2096" s="85"/>
      <c r="P2096" s="86"/>
      <c r="Q2096" s="87"/>
      <c r="R2096" s="86"/>
      <c r="S2096" s="86"/>
      <c r="T2096" s="88"/>
      <c r="U2096" s="84"/>
      <c r="V2096" s="84"/>
      <c r="W2096" s="84"/>
      <c r="X2096" s="84"/>
    </row>
    <row r="2097" spans="12:24" x14ac:dyDescent="0.25">
      <c r="L2097" s="84"/>
      <c r="M2097" s="83"/>
      <c r="N2097" s="84"/>
      <c r="O2097" s="85"/>
      <c r="P2097" s="86"/>
      <c r="Q2097" s="87"/>
      <c r="R2097" s="86"/>
      <c r="S2097" s="86"/>
      <c r="T2097" s="88"/>
      <c r="U2097" s="84"/>
      <c r="V2097" s="84"/>
      <c r="W2097" s="84"/>
      <c r="X2097" s="84"/>
    </row>
    <row r="2098" spans="12:24" x14ac:dyDescent="0.25">
      <c r="L2098" s="84"/>
      <c r="M2098" s="83"/>
      <c r="N2098" s="84"/>
      <c r="O2098" s="85"/>
      <c r="P2098" s="86"/>
      <c r="Q2098" s="87"/>
      <c r="R2098" s="86"/>
      <c r="S2098" s="86"/>
      <c r="T2098" s="88"/>
      <c r="U2098" s="84"/>
      <c r="V2098" s="84"/>
      <c r="W2098" s="84"/>
      <c r="X2098" s="84"/>
    </row>
    <row r="2099" spans="12:24" x14ac:dyDescent="0.25">
      <c r="L2099" s="84"/>
      <c r="M2099" s="83"/>
      <c r="N2099" s="84"/>
      <c r="O2099" s="85"/>
      <c r="P2099" s="86"/>
      <c r="Q2099" s="87"/>
      <c r="R2099" s="86"/>
      <c r="S2099" s="86"/>
      <c r="T2099" s="88"/>
      <c r="U2099" s="84"/>
      <c r="V2099" s="84"/>
      <c r="W2099" s="84"/>
      <c r="X2099" s="84"/>
    </row>
    <row r="2100" spans="12:24" x14ac:dyDescent="0.25">
      <c r="L2100" s="84"/>
      <c r="M2100" s="83"/>
      <c r="N2100" s="84"/>
      <c r="O2100" s="85"/>
      <c r="P2100" s="86"/>
      <c r="Q2100" s="87"/>
      <c r="R2100" s="86"/>
      <c r="S2100" s="86"/>
      <c r="T2100" s="88"/>
      <c r="U2100" s="84"/>
      <c r="V2100" s="84"/>
      <c r="W2100" s="84"/>
      <c r="X2100" s="84"/>
    </row>
    <row r="2101" spans="12:24" x14ac:dyDescent="0.25">
      <c r="L2101" s="84"/>
      <c r="M2101" s="83"/>
      <c r="N2101" s="84"/>
      <c r="O2101" s="85"/>
      <c r="P2101" s="86"/>
      <c r="Q2101" s="87"/>
      <c r="R2101" s="86"/>
      <c r="S2101" s="86"/>
      <c r="T2101" s="88"/>
      <c r="U2101" s="84"/>
      <c r="V2101" s="84"/>
      <c r="W2101" s="84"/>
      <c r="X2101" s="84"/>
    </row>
    <row r="2102" spans="12:24" x14ac:dyDescent="0.25">
      <c r="L2102" s="84"/>
      <c r="M2102" s="83"/>
      <c r="N2102" s="84"/>
      <c r="O2102" s="85"/>
      <c r="P2102" s="86"/>
      <c r="Q2102" s="87"/>
      <c r="R2102" s="86"/>
      <c r="S2102" s="86"/>
      <c r="T2102" s="88"/>
      <c r="U2102" s="84"/>
      <c r="V2102" s="84"/>
      <c r="W2102" s="84"/>
      <c r="X2102" s="84"/>
    </row>
    <row r="2103" spans="12:24" x14ac:dyDescent="0.25">
      <c r="L2103" s="84"/>
      <c r="M2103" s="83"/>
      <c r="N2103" s="84"/>
      <c r="O2103" s="85"/>
      <c r="P2103" s="86"/>
      <c r="Q2103" s="87"/>
      <c r="R2103" s="86"/>
      <c r="S2103" s="86"/>
      <c r="T2103" s="88"/>
      <c r="U2103" s="84"/>
      <c r="V2103" s="84"/>
      <c r="W2103" s="84"/>
      <c r="X2103" s="84"/>
    </row>
    <row r="2104" spans="12:24" x14ac:dyDescent="0.25">
      <c r="L2104" s="84"/>
      <c r="M2104" s="83"/>
      <c r="N2104" s="84"/>
      <c r="O2104" s="85"/>
      <c r="P2104" s="86"/>
      <c r="Q2104" s="87"/>
      <c r="R2104" s="86"/>
      <c r="S2104" s="86"/>
      <c r="T2104" s="88"/>
      <c r="U2104" s="84"/>
      <c r="V2104" s="84"/>
      <c r="W2104" s="84"/>
      <c r="X2104" s="84"/>
    </row>
    <row r="2105" spans="12:24" x14ac:dyDescent="0.25">
      <c r="L2105" s="84"/>
      <c r="M2105" s="83"/>
      <c r="N2105" s="84"/>
      <c r="O2105" s="85"/>
      <c r="P2105" s="86"/>
      <c r="Q2105" s="87"/>
      <c r="R2105" s="86"/>
      <c r="S2105" s="86"/>
      <c r="T2105" s="88"/>
      <c r="U2105" s="84"/>
      <c r="V2105" s="84"/>
      <c r="W2105" s="84"/>
      <c r="X2105" s="84"/>
    </row>
    <row r="2106" spans="12:24" x14ac:dyDescent="0.25">
      <c r="L2106" s="84"/>
      <c r="M2106" s="83"/>
      <c r="N2106" s="84"/>
      <c r="O2106" s="85"/>
      <c r="P2106" s="86"/>
      <c r="Q2106" s="87"/>
      <c r="R2106" s="86"/>
      <c r="S2106" s="86"/>
      <c r="T2106" s="88"/>
      <c r="U2106" s="84"/>
      <c r="V2106" s="84"/>
      <c r="W2106" s="84"/>
      <c r="X2106" s="84"/>
    </row>
    <row r="2107" spans="12:24" x14ac:dyDescent="0.25">
      <c r="L2107" s="84"/>
      <c r="M2107" s="83"/>
      <c r="N2107" s="84"/>
      <c r="O2107" s="85"/>
      <c r="P2107" s="86"/>
      <c r="Q2107" s="87"/>
      <c r="R2107" s="86"/>
      <c r="S2107" s="86"/>
      <c r="T2107" s="88"/>
      <c r="U2107" s="84"/>
      <c r="V2107" s="84"/>
      <c r="W2107" s="84"/>
      <c r="X2107" s="84"/>
    </row>
    <row r="2108" spans="12:24" x14ac:dyDescent="0.25">
      <c r="L2108" s="84"/>
      <c r="M2108" s="83"/>
      <c r="N2108" s="84"/>
      <c r="O2108" s="85"/>
      <c r="P2108" s="86"/>
      <c r="Q2108" s="87"/>
      <c r="R2108" s="86"/>
      <c r="S2108" s="86"/>
      <c r="T2108" s="88"/>
      <c r="U2108" s="84"/>
      <c r="V2108" s="84"/>
      <c r="W2108" s="84"/>
      <c r="X2108" s="84"/>
    </row>
    <row r="2109" spans="12:24" x14ac:dyDescent="0.25">
      <c r="L2109" s="84"/>
      <c r="M2109" s="83"/>
      <c r="N2109" s="84"/>
      <c r="O2109" s="85"/>
      <c r="P2109" s="86"/>
      <c r="Q2109" s="87"/>
      <c r="R2109" s="86"/>
      <c r="S2109" s="86"/>
      <c r="T2109" s="88"/>
      <c r="U2109" s="84"/>
      <c r="V2109" s="84"/>
      <c r="W2109" s="84"/>
      <c r="X2109" s="84"/>
    </row>
    <row r="2110" spans="12:24" x14ac:dyDescent="0.25">
      <c r="L2110" s="84"/>
      <c r="M2110" s="83"/>
      <c r="N2110" s="84"/>
      <c r="O2110" s="85"/>
      <c r="P2110" s="86"/>
      <c r="Q2110" s="87"/>
      <c r="R2110" s="86"/>
      <c r="S2110" s="86"/>
      <c r="T2110" s="88"/>
      <c r="U2110" s="84"/>
      <c r="V2110" s="84"/>
      <c r="W2110" s="84"/>
      <c r="X2110" s="84"/>
    </row>
    <row r="2111" spans="12:24" x14ac:dyDescent="0.25">
      <c r="L2111" s="84"/>
      <c r="M2111" s="83"/>
      <c r="N2111" s="84"/>
      <c r="O2111" s="85"/>
      <c r="P2111" s="86"/>
      <c r="Q2111" s="87"/>
      <c r="R2111" s="86"/>
      <c r="S2111" s="86"/>
      <c r="T2111" s="88"/>
      <c r="U2111" s="84"/>
      <c r="V2111" s="84"/>
      <c r="W2111" s="84"/>
      <c r="X2111" s="84"/>
    </row>
    <row r="2112" spans="12:24" x14ac:dyDescent="0.25">
      <c r="L2112" s="84"/>
      <c r="M2112" s="83"/>
      <c r="N2112" s="84"/>
      <c r="O2112" s="85"/>
      <c r="P2112" s="86"/>
      <c r="Q2112" s="87"/>
      <c r="R2112" s="86"/>
      <c r="S2112" s="86"/>
      <c r="T2112" s="88"/>
      <c r="U2112" s="84"/>
      <c r="V2112" s="84"/>
      <c r="W2112" s="84"/>
      <c r="X2112" s="84"/>
    </row>
    <row r="2113" spans="12:24" x14ac:dyDescent="0.25">
      <c r="L2113" s="84"/>
      <c r="M2113" s="83"/>
      <c r="N2113" s="84"/>
      <c r="O2113" s="85"/>
      <c r="P2113" s="86"/>
      <c r="Q2113" s="87"/>
      <c r="R2113" s="86"/>
      <c r="S2113" s="86"/>
      <c r="T2113" s="88"/>
      <c r="U2113" s="84"/>
      <c r="V2113" s="84"/>
      <c r="W2113" s="84"/>
      <c r="X2113" s="84"/>
    </row>
    <row r="2114" spans="12:24" x14ac:dyDescent="0.25">
      <c r="L2114" s="84"/>
      <c r="M2114" s="83"/>
      <c r="N2114" s="84"/>
      <c r="O2114" s="85"/>
      <c r="P2114" s="86"/>
      <c r="Q2114" s="87"/>
      <c r="R2114" s="86"/>
      <c r="S2114" s="86"/>
      <c r="T2114" s="88"/>
      <c r="U2114" s="84"/>
      <c r="V2114" s="84"/>
      <c r="W2114" s="84"/>
      <c r="X2114" s="84"/>
    </row>
    <row r="2115" spans="12:24" x14ac:dyDescent="0.25">
      <c r="L2115" s="84"/>
      <c r="M2115" s="83"/>
      <c r="N2115" s="84"/>
      <c r="O2115" s="85"/>
      <c r="P2115" s="86"/>
      <c r="Q2115" s="87"/>
      <c r="R2115" s="86"/>
      <c r="S2115" s="86"/>
      <c r="T2115" s="88"/>
      <c r="U2115" s="84"/>
      <c r="V2115" s="84"/>
      <c r="W2115" s="84"/>
      <c r="X2115" s="84"/>
    </row>
    <row r="2116" spans="12:24" x14ac:dyDescent="0.25">
      <c r="L2116" s="84"/>
      <c r="M2116" s="83"/>
      <c r="N2116" s="84"/>
      <c r="O2116" s="85"/>
      <c r="P2116" s="86"/>
      <c r="Q2116" s="87"/>
      <c r="R2116" s="86"/>
      <c r="S2116" s="86"/>
      <c r="T2116" s="88"/>
      <c r="U2116" s="84"/>
      <c r="V2116" s="84"/>
      <c r="W2116" s="84"/>
      <c r="X2116" s="84"/>
    </row>
    <row r="2117" spans="12:24" x14ac:dyDescent="0.25">
      <c r="L2117" s="84"/>
      <c r="M2117" s="83"/>
      <c r="N2117" s="84"/>
      <c r="O2117" s="85"/>
      <c r="P2117" s="86"/>
      <c r="Q2117" s="87"/>
      <c r="R2117" s="86"/>
      <c r="S2117" s="86"/>
      <c r="T2117" s="88"/>
      <c r="U2117" s="84"/>
      <c r="V2117" s="84"/>
      <c r="W2117" s="84"/>
      <c r="X2117" s="84"/>
    </row>
    <row r="2118" spans="12:24" x14ac:dyDescent="0.25">
      <c r="L2118" s="84"/>
      <c r="M2118" s="83"/>
      <c r="N2118" s="84"/>
      <c r="O2118" s="85"/>
      <c r="P2118" s="86"/>
      <c r="Q2118" s="87"/>
      <c r="R2118" s="86"/>
      <c r="S2118" s="86"/>
      <c r="T2118" s="88"/>
      <c r="U2118" s="84"/>
      <c r="V2118" s="84"/>
      <c r="W2118" s="84"/>
      <c r="X2118" s="84"/>
    </row>
    <row r="2119" spans="12:24" x14ac:dyDescent="0.25">
      <c r="L2119" s="84"/>
      <c r="M2119" s="83"/>
      <c r="N2119" s="84"/>
      <c r="O2119" s="85"/>
      <c r="P2119" s="86"/>
      <c r="Q2119" s="87"/>
      <c r="R2119" s="86"/>
      <c r="S2119" s="86"/>
      <c r="T2119" s="88"/>
      <c r="U2119" s="84"/>
      <c r="V2119" s="84"/>
      <c r="W2119" s="84"/>
      <c r="X2119" s="84"/>
    </row>
    <row r="2120" spans="12:24" x14ac:dyDescent="0.25">
      <c r="L2120" s="84"/>
      <c r="M2120" s="83"/>
      <c r="N2120" s="84"/>
      <c r="O2120" s="85"/>
      <c r="P2120" s="86"/>
      <c r="Q2120" s="87"/>
      <c r="R2120" s="86"/>
      <c r="S2120" s="86"/>
      <c r="T2120" s="88"/>
      <c r="U2120" s="84"/>
      <c r="V2120" s="84"/>
      <c r="W2120" s="84"/>
      <c r="X2120" s="84"/>
    </row>
    <row r="2121" spans="12:24" x14ac:dyDescent="0.25">
      <c r="L2121" s="84"/>
      <c r="M2121" s="83"/>
      <c r="N2121" s="84"/>
      <c r="O2121" s="85"/>
      <c r="P2121" s="86"/>
      <c r="Q2121" s="87"/>
      <c r="R2121" s="86"/>
      <c r="S2121" s="86"/>
      <c r="T2121" s="88"/>
      <c r="U2121" s="84"/>
      <c r="V2121" s="84"/>
      <c r="W2121" s="84"/>
      <c r="X2121" s="84"/>
    </row>
    <row r="2122" spans="12:24" x14ac:dyDescent="0.25">
      <c r="L2122" s="84"/>
      <c r="M2122" s="83"/>
      <c r="N2122" s="84"/>
      <c r="O2122" s="85"/>
      <c r="P2122" s="86"/>
      <c r="Q2122" s="87"/>
      <c r="R2122" s="86"/>
      <c r="S2122" s="86"/>
      <c r="T2122" s="88"/>
      <c r="U2122" s="84"/>
      <c r="V2122" s="84"/>
      <c r="W2122" s="84"/>
      <c r="X2122" s="84"/>
    </row>
    <row r="2123" spans="12:24" x14ac:dyDescent="0.25">
      <c r="L2123" s="84"/>
      <c r="M2123" s="83"/>
      <c r="N2123" s="84"/>
      <c r="O2123" s="85"/>
      <c r="P2123" s="86"/>
      <c r="Q2123" s="87"/>
      <c r="R2123" s="86"/>
      <c r="S2123" s="86"/>
      <c r="T2123" s="88"/>
      <c r="U2123" s="84"/>
      <c r="V2123" s="84"/>
      <c r="W2123" s="84"/>
      <c r="X2123" s="84"/>
    </row>
    <row r="2124" spans="12:24" x14ac:dyDescent="0.25">
      <c r="L2124" s="84"/>
      <c r="M2124" s="83"/>
      <c r="N2124" s="84"/>
      <c r="O2124" s="85"/>
      <c r="P2124" s="86"/>
      <c r="Q2124" s="87"/>
      <c r="R2124" s="86"/>
      <c r="S2124" s="86"/>
      <c r="T2124" s="88"/>
      <c r="U2124" s="84"/>
      <c r="V2124" s="84"/>
      <c r="W2124" s="84"/>
      <c r="X2124" s="84"/>
    </row>
    <row r="2125" spans="12:24" x14ac:dyDescent="0.25">
      <c r="L2125" s="84"/>
      <c r="M2125" s="83"/>
      <c r="N2125" s="84"/>
      <c r="O2125" s="85"/>
      <c r="P2125" s="86"/>
      <c r="Q2125" s="87"/>
      <c r="R2125" s="86"/>
      <c r="S2125" s="86"/>
      <c r="T2125" s="88"/>
      <c r="U2125" s="84"/>
      <c r="V2125" s="84"/>
      <c r="W2125" s="84"/>
      <c r="X2125" s="84"/>
    </row>
    <row r="2126" spans="12:24" x14ac:dyDescent="0.25">
      <c r="L2126" s="84"/>
      <c r="M2126" s="83"/>
      <c r="N2126" s="84"/>
      <c r="O2126" s="85"/>
      <c r="P2126" s="86"/>
      <c r="Q2126" s="87"/>
      <c r="R2126" s="86"/>
      <c r="S2126" s="86"/>
      <c r="T2126" s="88"/>
      <c r="U2126" s="84"/>
      <c r="V2126" s="84"/>
      <c r="W2126" s="84"/>
      <c r="X2126" s="84"/>
    </row>
    <row r="2127" spans="12:24" x14ac:dyDescent="0.25">
      <c r="L2127" s="84"/>
      <c r="M2127" s="83"/>
      <c r="N2127" s="84"/>
      <c r="O2127" s="85"/>
      <c r="P2127" s="86"/>
      <c r="Q2127" s="87"/>
      <c r="R2127" s="86"/>
      <c r="S2127" s="86"/>
      <c r="T2127" s="88"/>
      <c r="U2127" s="84"/>
      <c r="V2127" s="84"/>
      <c r="W2127" s="84"/>
      <c r="X2127" s="84"/>
    </row>
    <row r="2128" spans="12:24" x14ac:dyDescent="0.25">
      <c r="L2128" s="84"/>
      <c r="M2128" s="83"/>
      <c r="N2128" s="84"/>
      <c r="O2128" s="85"/>
      <c r="P2128" s="86"/>
      <c r="Q2128" s="87"/>
      <c r="R2128" s="86"/>
      <c r="S2128" s="86"/>
      <c r="T2128" s="88"/>
      <c r="U2128" s="84"/>
      <c r="V2128" s="84"/>
      <c r="W2128" s="84"/>
      <c r="X2128" s="84"/>
    </row>
    <row r="2129" spans="12:24" x14ac:dyDescent="0.25">
      <c r="L2129" s="84"/>
      <c r="M2129" s="83"/>
      <c r="N2129" s="84"/>
      <c r="O2129" s="85"/>
      <c r="P2129" s="86"/>
      <c r="Q2129" s="87"/>
      <c r="R2129" s="86"/>
      <c r="S2129" s="86"/>
      <c r="T2129" s="88"/>
      <c r="U2129" s="84"/>
      <c r="V2129" s="84"/>
      <c r="W2129" s="84"/>
      <c r="X2129" s="84"/>
    </row>
    <row r="2130" spans="12:24" x14ac:dyDescent="0.25">
      <c r="L2130" s="84"/>
      <c r="M2130" s="83"/>
      <c r="N2130" s="84"/>
      <c r="O2130" s="85"/>
      <c r="P2130" s="86"/>
      <c r="Q2130" s="87"/>
      <c r="R2130" s="86"/>
      <c r="S2130" s="86"/>
      <c r="T2130" s="88"/>
      <c r="U2130" s="84"/>
      <c r="V2130" s="84"/>
      <c r="W2130" s="84"/>
      <c r="X2130" s="84"/>
    </row>
    <row r="2131" spans="12:24" x14ac:dyDescent="0.25">
      <c r="L2131" s="84"/>
      <c r="M2131" s="83"/>
      <c r="N2131" s="84"/>
      <c r="O2131" s="85"/>
      <c r="P2131" s="86"/>
      <c r="Q2131" s="87"/>
      <c r="R2131" s="86"/>
      <c r="S2131" s="86"/>
      <c r="T2131" s="88"/>
      <c r="U2131" s="84"/>
      <c r="V2131" s="84"/>
      <c r="W2131" s="84"/>
      <c r="X2131" s="84"/>
    </row>
    <row r="2132" spans="12:24" x14ac:dyDescent="0.25">
      <c r="L2132" s="84"/>
      <c r="M2132" s="83"/>
      <c r="N2132" s="84"/>
      <c r="O2132" s="85"/>
      <c r="P2132" s="86"/>
      <c r="Q2132" s="87"/>
      <c r="R2132" s="86"/>
      <c r="S2132" s="86"/>
      <c r="T2132" s="88"/>
      <c r="U2132" s="84"/>
      <c r="V2132" s="84"/>
      <c r="W2132" s="84"/>
      <c r="X2132" s="84"/>
    </row>
    <row r="2133" spans="12:24" x14ac:dyDescent="0.25">
      <c r="L2133" s="84"/>
      <c r="M2133" s="83"/>
      <c r="N2133" s="84"/>
      <c r="O2133" s="85"/>
      <c r="P2133" s="86"/>
      <c r="Q2133" s="87"/>
      <c r="R2133" s="86"/>
      <c r="S2133" s="86"/>
      <c r="T2133" s="88"/>
      <c r="U2133" s="84"/>
      <c r="V2133" s="84"/>
      <c r="W2133" s="84"/>
      <c r="X2133" s="84"/>
    </row>
    <row r="2134" spans="12:24" x14ac:dyDescent="0.25">
      <c r="L2134" s="84"/>
      <c r="M2134" s="83"/>
      <c r="N2134" s="84"/>
      <c r="O2134" s="85"/>
      <c r="P2134" s="86"/>
      <c r="Q2134" s="87"/>
      <c r="R2134" s="86"/>
      <c r="S2134" s="86"/>
      <c r="T2134" s="88"/>
      <c r="U2134" s="84"/>
      <c r="V2134" s="84"/>
      <c r="W2134" s="84"/>
      <c r="X2134" s="84"/>
    </row>
    <row r="2135" spans="12:24" x14ac:dyDescent="0.25">
      <c r="L2135" s="84"/>
      <c r="M2135" s="83"/>
      <c r="N2135" s="84"/>
      <c r="O2135" s="85"/>
      <c r="P2135" s="86"/>
      <c r="Q2135" s="87"/>
      <c r="R2135" s="86"/>
      <c r="S2135" s="86"/>
      <c r="T2135" s="88"/>
      <c r="U2135" s="84"/>
      <c r="V2135" s="84"/>
      <c r="W2135" s="84"/>
      <c r="X2135" s="84"/>
    </row>
    <row r="2136" spans="12:24" x14ac:dyDescent="0.25">
      <c r="L2136" s="84"/>
      <c r="M2136" s="83"/>
      <c r="N2136" s="84"/>
      <c r="O2136" s="85"/>
      <c r="P2136" s="86"/>
      <c r="Q2136" s="87"/>
      <c r="R2136" s="86"/>
      <c r="S2136" s="86"/>
      <c r="T2136" s="88"/>
      <c r="U2136" s="84"/>
      <c r="V2136" s="84"/>
      <c r="W2136" s="84"/>
      <c r="X2136" s="84"/>
    </row>
    <row r="2137" spans="12:24" x14ac:dyDescent="0.25">
      <c r="L2137" s="84"/>
      <c r="M2137" s="83"/>
      <c r="N2137" s="84"/>
      <c r="O2137" s="85"/>
      <c r="P2137" s="86"/>
      <c r="Q2137" s="87"/>
      <c r="R2137" s="86"/>
      <c r="S2137" s="86"/>
      <c r="T2137" s="88"/>
      <c r="U2137" s="84"/>
      <c r="V2137" s="84"/>
      <c r="W2137" s="84"/>
      <c r="X2137" s="84"/>
    </row>
    <row r="2138" spans="12:24" x14ac:dyDescent="0.25">
      <c r="L2138" s="84"/>
      <c r="M2138" s="83"/>
      <c r="N2138" s="84"/>
      <c r="O2138" s="85"/>
      <c r="P2138" s="86"/>
      <c r="Q2138" s="87"/>
      <c r="R2138" s="86"/>
      <c r="S2138" s="86"/>
      <c r="T2138" s="88"/>
      <c r="U2138" s="84"/>
      <c r="V2138" s="84"/>
      <c r="W2138" s="84"/>
      <c r="X2138" s="84"/>
    </row>
    <row r="2139" spans="12:24" x14ac:dyDescent="0.25">
      <c r="L2139" s="84"/>
      <c r="M2139" s="83"/>
      <c r="N2139" s="84"/>
      <c r="O2139" s="85"/>
      <c r="P2139" s="86"/>
      <c r="Q2139" s="87"/>
      <c r="R2139" s="86"/>
      <c r="S2139" s="86"/>
      <c r="T2139" s="88"/>
      <c r="U2139" s="84"/>
      <c r="V2139" s="84"/>
      <c r="W2139" s="84"/>
      <c r="X2139" s="84"/>
    </row>
    <row r="2140" spans="12:24" x14ac:dyDescent="0.25">
      <c r="L2140" s="84"/>
      <c r="M2140" s="83"/>
      <c r="N2140" s="84"/>
      <c r="O2140" s="85"/>
      <c r="P2140" s="86"/>
      <c r="Q2140" s="87"/>
      <c r="R2140" s="86"/>
      <c r="S2140" s="86"/>
      <c r="T2140" s="88"/>
      <c r="U2140" s="84"/>
      <c r="V2140" s="84"/>
      <c r="W2140" s="84"/>
      <c r="X2140" s="84"/>
    </row>
    <row r="2141" spans="12:24" x14ac:dyDescent="0.25">
      <c r="L2141" s="84"/>
      <c r="M2141" s="83"/>
      <c r="N2141" s="84"/>
      <c r="O2141" s="85"/>
      <c r="P2141" s="86"/>
      <c r="Q2141" s="87"/>
      <c r="R2141" s="86"/>
      <c r="S2141" s="86"/>
      <c r="T2141" s="88"/>
      <c r="U2141" s="84"/>
      <c r="V2141" s="84"/>
      <c r="W2141" s="84"/>
      <c r="X2141" s="84"/>
    </row>
    <row r="2142" spans="12:24" x14ac:dyDescent="0.25">
      <c r="L2142" s="84"/>
      <c r="M2142" s="83"/>
      <c r="N2142" s="84"/>
      <c r="O2142" s="85"/>
      <c r="P2142" s="86"/>
      <c r="Q2142" s="87"/>
      <c r="R2142" s="86"/>
      <c r="S2142" s="86"/>
      <c r="T2142" s="88"/>
      <c r="U2142" s="84"/>
      <c r="V2142" s="84"/>
      <c r="W2142" s="84"/>
      <c r="X2142" s="84"/>
    </row>
    <row r="2143" spans="12:24" x14ac:dyDescent="0.25">
      <c r="L2143" s="84"/>
      <c r="M2143" s="83"/>
      <c r="N2143" s="84"/>
      <c r="O2143" s="85"/>
      <c r="P2143" s="86"/>
      <c r="Q2143" s="87"/>
      <c r="R2143" s="86"/>
      <c r="S2143" s="86"/>
      <c r="T2143" s="88"/>
      <c r="U2143" s="84"/>
      <c r="V2143" s="84"/>
      <c r="W2143" s="84"/>
      <c r="X2143" s="84"/>
    </row>
    <row r="2144" spans="12:24" x14ac:dyDescent="0.25">
      <c r="L2144" s="84"/>
      <c r="M2144" s="83"/>
      <c r="N2144" s="84"/>
      <c r="O2144" s="85"/>
      <c r="P2144" s="86"/>
      <c r="Q2144" s="87"/>
      <c r="R2144" s="86"/>
      <c r="S2144" s="86"/>
      <c r="T2144" s="88"/>
      <c r="U2144" s="84"/>
      <c r="V2144" s="84"/>
      <c r="W2144" s="84"/>
      <c r="X2144" s="84"/>
    </row>
    <row r="2145" spans="12:24" x14ac:dyDescent="0.25">
      <c r="L2145" s="84"/>
      <c r="M2145" s="83"/>
      <c r="N2145" s="84"/>
      <c r="O2145" s="85"/>
      <c r="P2145" s="86"/>
      <c r="Q2145" s="87"/>
      <c r="R2145" s="86"/>
      <c r="S2145" s="86"/>
      <c r="T2145" s="88"/>
      <c r="U2145" s="84"/>
      <c r="V2145" s="84"/>
      <c r="W2145" s="84"/>
      <c r="X2145" s="84"/>
    </row>
    <row r="2146" spans="12:24" x14ac:dyDescent="0.25">
      <c r="L2146" s="84"/>
      <c r="M2146" s="83"/>
      <c r="N2146" s="84"/>
      <c r="O2146" s="85"/>
      <c r="P2146" s="86"/>
      <c r="Q2146" s="87"/>
      <c r="R2146" s="86"/>
      <c r="S2146" s="86"/>
      <c r="T2146" s="88"/>
      <c r="U2146" s="84"/>
      <c r="V2146" s="84"/>
      <c r="W2146" s="84"/>
      <c r="X2146" s="84"/>
    </row>
    <row r="2147" spans="12:24" x14ac:dyDescent="0.25">
      <c r="L2147" s="84"/>
      <c r="M2147" s="83"/>
      <c r="N2147" s="84"/>
      <c r="O2147" s="85"/>
      <c r="P2147" s="86"/>
      <c r="Q2147" s="87"/>
      <c r="R2147" s="86"/>
      <c r="S2147" s="86"/>
      <c r="T2147" s="88"/>
      <c r="U2147" s="84"/>
      <c r="V2147" s="84"/>
      <c r="W2147" s="84"/>
      <c r="X2147" s="84"/>
    </row>
    <row r="2148" spans="12:24" x14ac:dyDescent="0.25">
      <c r="L2148" s="84"/>
      <c r="M2148" s="83"/>
      <c r="N2148" s="84"/>
      <c r="O2148" s="85"/>
      <c r="P2148" s="86"/>
      <c r="Q2148" s="87"/>
      <c r="R2148" s="86"/>
      <c r="S2148" s="86"/>
      <c r="T2148" s="88"/>
      <c r="U2148" s="84"/>
      <c r="V2148" s="84"/>
      <c r="W2148" s="84"/>
      <c r="X2148" s="84"/>
    </row>
    <row r="2149" spans="12:24" x14ac:dyDescent="0.25">
      <c r="L2149" s="84"/>
      <c r="M2149" s="83"/>
      <c r="N2149" s="84"/>
      <c r="O2149" s="85"/>
      <c r="P2149" s="86"/>
      <c r="Q2149" s="87"/>
      <c r="R2149" s="86"/>
      <c r="S2149" s="86"/>
      <c r="T2149" s="88"/>
      <c r="U2149" s="84"/>
      <c r="V2149" s="84"/>
      <c r="W2149" s="84"/>
      <c r="X2149" s="84"/>
    </row>
    <row r="2150" spans="12:24" x14ac:dyDescent="0.25">
      <c r="L2150" s="84"/>
      <c r="M2150" s="83"/>
      <c r="N2150" s="84"/>
      <c r="O2150" s="85"/>
      <c r="P2150" s="86"/>
      <c r="Q2150" s="87"/>
      <c r="R2150" s="86"/>
      <c r="S2150" s="86"/>
      <c r="T2150" s="88"/>
      <c r="U2150" s="84"/>
      <c r="V2150" s="84"/>
      <c r="W2150" s="84"/>
      <c r="X2150" s="84"/>
    </row>
    <row r="2151" spans="12:24" x14ac:dyDescent="0.25">
      <c r="L2151" s="84"/>
      <c r="M2151" s="83"/>
      <c r="N2151" s="84"/>
      <c r="O2151" s="85"/>
      <c r="P2151" s="86"/>
      <c r="Q2151" s="87"/>
      <c r="R2151" s="86"/>
      <c r="S2151" s="86"/>
      <c r="T2151" s="88"/>
      <c r="U2151" s="84"/>
      <c r="V2151" s="84"/>
      <c r="W2151" s="84"/>
      <c r="X2151" s="84"/>
    </row>
    <row r="2152" spans="12:24" x14ac:dyDescent="0.25">
      <c r="L2152" s="84"/>
      <c r="M2152" s="83"/>
      <c r="N2152" s="84"/>
      <c r="O2152" s="85"/>
      <c r="P2152" s="86"/>
      <c r="Q2152" s="87"/>
      <c r="R2152" s="86"/>
      <c r="S2152" s="86"/>
      <c r="T2152" s="88"/>
      <c r="U2152" s="84"/>
      <c r="V2152" s="84"/>
      <c r="W2152" s="84"/>
      <c r="X2152" s="84"/>
    </row>
    <row r="2153" spans="12:24" x14ac:dyDescent="0.25">
      <c r="L2153" s="84"/>
      <c r="M2153" s="83"/>
      <c r="N2153" s="84"/>
      <c r="O2153" s="85"/>
      <c r="P2153" s="86"/>
      <c r="Q2153" s="87"/>
      <c r="R2153" s="86"/>
      <c r="S2153" s="86"/>
      <c r="T2153" s="88"/>
      <c r="U2153" s="84"/>
      <c r="V2153" s="84"/>
      <c r="W2153" s="84"/>
      <c r="X2153" s="84"/>
    </row>
    <row r="2154" spans="12:24" x14ac:dyDescent="0.25">
      <c r="L2154" s="84"/>
      <c r="M2154" s="83"/>
      <c r="N2154" s="84"/>
      <c r="O2154" s="85"/>
      <c r="P2154" s="86"/>
      <c r="Q2154" s="87"/>
      <c r="R2154" s="86"/>
      <c r="S2154" s="86"/>
      <c r="T2154" s="88"/>
      <c r="U2154" s="84"/>
      <c r="V2154" s="84"/>
      <c r="W2154" s="84"/>
      <c r="X2154" s="84"/>
    </row>
    <row r="2155" spans="12:24" x14ac:dyDescent="0.25">
      <c r="L2155" s="84"/>
      <c r="M2155" s="83"/>
      <c r="N2155" s="84"/>
      <c r="O2155" s="85"/>
      <c r="P2155" s="86"/>
      <c r="Q2155" s="87"/>
      <c r="R2155" s="86"/>
      <c r="S2155" s="86"/>
      <c r="T2155" s="88"/>
      <c r="U2155" s="84"/>
      <c r="V2155" s="84"/>
      <c r="W2155" s="84"/>
      <c r="X2155" s="84"/>
    </row>
    <row r="2156" spans="12:24" x14ac:dyDescent="0.25">
      <c r="L2156" s="84"/>
      <c r="M2156" s="83"/>
      <c r="N2156" s="84"/>
      <c r="O2156" s="85"/>
      <c r="P2156" s="86"/>
      <c r="Q2156" s="87"/>
      <c r="R2156" s="86"/>
      <c r="S2156" s="86"/>
      <c r="T2156" s="88"/>
      <c r="U2156" s="84"/>
      <c r="V2156" s="84"/>
      <c r="W2156" s="84"/>
      <c r="X2156" s="84"/>
    </row>
    <row r="2157" spans="12:24" x14ac:dyDescent="0.25">
      <c r="L2157" s="84"/>
      <c r="M2157" s="83"/>
      <c r="N2157" s="84"/>
      <c r="O2157" s="85"/>
      <c r="P2157" s="86"/>
      <c r="Q2157" s="87"/>
      <c r="R2157" s="86"/>
      <c r="S2157" s="86"/>
      <c r="T2157" s="88"/>
      <c r="U2157" s="84"/>
      <c r="V2157" s="84"/>
      <c r="W2157" s="84"/>
      <c r="X2157" s="84"/>
    </row>
    <row r="2158" spans="12:24" x14ac:dyDescent="0.25">
      <c r="L2158" s="84"/>
      <c r="M2158" s="83"/>
      <c r="N2158" s="84"/>
      <c r="O2158" s="85"/>
      <c r="P2158" s="86"/>
      <c r="Q2158" s="87"/>
      <c r="R2158" s="86"/>
      <c r="S2158" s="86"/>
      <c r="T2158" s="88"/>
      <c r="U2158" s="84"/>
      <c r="V2158" s="84"/>
      <c r="W2158" s="84"/>
      <c r="X2158" s="84"/>
    </row>
    <row r="2159" spans="12:24" x14ac:dyDescent="0.25">
      <c r="L2159" s="84"/>
      <c r="M2159" s="83"/>
      <c r="N2159" s="84"/>
      <c r="O2159" s="85"/>
      <c r="P2159" s="86"/>
      <c r="Q2159" s="87"/>
      <c r="R2159" s="86"/>
      <c r="S2159" s="86"/>
      <c r="T2159" s="88"/>
      <c r="U2159" s="84"/>
      <c r="V2159" s="84"/>
      <c r="W2159" s="84"/>
      <c r="X2159" s="84"/>
    </row>
    <row r="2160" spans="12:24" x14ac:dyDescent="0.25">
      <c r="L2160" s="84"/>
      <c r="M2160" s="83"/>
      <c r="N2160" s="84"/>
      <c r="O2160" s="85"/>
      <c r="P2160" s="86"/>
      <c r="Q2160" s="87"/>
      <c r="R2160" s="86"/>
      <c r="S2160" s="86"/>
      <c r="T2160" s="88"/>
      <c r="U2160" s="84"/>
      <c r="V2160" s="84"/>
      <c r="W2160" s="84"/>
      <c r="X2160" s="84"/>
    </row>
    <row r="2161" spans="12:24" x14ac:dyDescent="0.25">
      <c r="L2161" s="84"/>
      <c r="M2161" s="83"/>
      <c r="N2161" s="84"/>
      <c r="O2161" s="85"/>
      <c r="P2161" s="86"/>
      <c r="Q2161" s="87"/>
      <c r="R2161" s="86"/>
      <c r="S2161" s="86"/>
      <c r="T2161" s="88"/>
      <c r="U2161" s="84"/>
      <c r="V2161" s="84"/>
      <c r="W2161" s="84"/>
      <c r="X2161" s="84"/>
    </row>
    <row r="2162" spans="12:24" x14ac:dyDescent="0.25">
      <c r="L2162" s="84"/>
      <c r="M2162" s="83"/>
      <c r="N2162" s="84"/>
      <c r="O2162" s="85"/>
      <c r="P2162" s="86"/>
      <c r="Q2162" s="87"/>
      <c r="R2162" s="86"/>
      <c r="S2162" s="86"/>
      <c r="T2162" s="88"/>
      <c r="U2162" s="84"/>
      <c r="V2162" s="84"/>
      <c r="W2162" s="84"/>
      <c r="X2162" s="84"/>
    </row>
    <row r="2163" spans="12:24" x14ac:dyDescent="0.25">
      <c r="L2163" s="84"/>
      <c r="M2163" s="83"/>
      <c r="N2163" s="84"/>
      <c r="O2163" s="85"/>
      <c r="P2163" s="86"/>
      <c r="Q2163" s="87"/>
      <c r="R2163" s="86"/>
      <c r="S2163" s="86"/>
      <c r="T2163" s="88"/>
      <c r="U2163" s="84"/>
      <c r="V2163" s="84"/>
      <c r="W2163" s="84"/>
      <c r="X2163" s="84"/>
    </row>
    <row r="2164" spans="12:24" x14ac:dyDescent="0.25">
      <c r="L2164" s="84"/>
      <c r="M2164" s="83"/>
      <c r="N2164" s="84"/>
      <c r="O2164" s="85"/>
      <c r="P2164" s="86"/>
      <c r="Q2164" s="87"/>
      <c r="R2164" s="86"/>
      <c r="S2164" s="86"/>
      <c r="T2164" s="88"/>
      <c r="U2164" s="84"/>
      <c r="V2164" s="84"/>
      <c r="W2164" s="84"/>
      <c r="X2164" s="84"/>
    </row>
    <row r="2165" spans="12:24" x14ac:dyDescent="0.25">
      <c r="L2165" s="84"/>
      <c r="M2165" s="83"/>
      <c r="N2165" s="84"/>
      <c r="O2165" s="85"/>
      <c r="P2165" s="86"/>
      <c r="Q2165" s="87"/>
      <c r="R2165" s="86"/>
      <c r="S2165" s="86"/>
      <c r="T2165" s="88"/>
      <c r="U2165" s="84"/>
      <c r="V2165" s="84"/>
      <c r="W2165" s="84"/>
      <c r="X2165" s="84"/>
    </row>
    <row r="2166" spans="12:24" x14ac:dyDescent="0.25">
      <c r="L2166" s="84"/>
      <c r="M2166" s="83"/>
      <c r="N2166" s="84"/>
      <c r="O2166" s="85"/>
      <c r="P2166" s="86"/>
      <c r="Q2166" s="87"/>
      <c r="R2166" s="86"/>
      <c r="S2166" s="86"/>
      <c r="T2166" s="88"/>
      <c r="U2166" s="84"/>
      <c r="V2166" s="84"/>
      <c r="W2166" s="84"/>
      <c r="X2166" s="84"/>
    </row>
    <row r="2167" spans="12:24" x14ac:dyDescent="0.25">
      <c r="L2167" s="84"/>
      <c r="M2167" s="83"/>
      <c r="N2167" s="84"/>
      <c r="O2167" s="85"/>
      <c r="P2167" s="86"/>
      <c r="Q2167" s="87"/>
      <c r="R2167" s="86"/>
      <c r="S2167" s="86"/>
      <c r="T2167" s="88"/>
      <c r="U2167" s="84"/>
      <c r="V2167" s="84"/>
      <c r="W2167" s="84"/>
      <c r="X2167" s="84"/>
    </row>
    <row r="2168" spans="12:24" x14ac:dyDescent="0.25">
      <c r="L2168" s="84"/>
      <c r="M2168" s="83"/>
      <c r="N2168" s="84"/>
      <c r="O2168" s="85"/>
      <c r="P2168" s="86"/>
      <c r="Q2168" s="87"/>
      <c r="R2168" s="86"/>
      <c r="S2168" s="86"/>
      <c r="T2168" s="88"/>
      <c r="U2168" s="84"/>
      <c r="V2168" s="84"/>
      <c r="W2168" s="84"/>
      <c r="X2168" s="84"/>
    </row>
    <row r="2169" spans="12:24" x14ac:dyDescent="0.25">
      <c r="L2169" s="84"/>
      <c r="M2169" s="83"/>
      <c r="N2169" s="84"/>
      <c r="O2169" s="85"/>
      <c r="P2169" s="86"/>
      <c r="Q2169" s="87"/>
      <c r="R2169" s="86"/>
      <c r="S2169" s="86"/>
      <c r="T2169" s="88"/>
      <c r="U2169" s="84"/>
      <c r="V2169" s="84"/>
      <c r="W2169" s="84"/>
      <c r="X2169" s="84"/>
    </row>
    <row r="2170" spans="12:24" x14ac:dyDescent="0.25">
      <c r="L2170" s="84"/>
      <c r="M2170" s="83"/>
      <c r="N2170" s="84"/>
      <c r="O2170" s="85"/>
      <c r="P2170" s="86"/>
      <c r="Q2170" s="87"/>
      <c r="R2170" s="86"/>
      <c r="S2170" s="86"/>
      <c r="T2170" s="88"/>
      <c r="U2170" s="84"/>
      <c r="V2170" s="84"/>
      <c r="W2170" s="84"/>
      <c r="X2170" s="84"/>
    </row>
    <row r="2171" spans="12:24" x14ac:dyDescent="0.25">
      <c r="L2171" s="84"/>
      <c r="M2171" s="83"/>
      <c r="N2171" s="84"/>
      <c r="O2171" s="85"/>
      <c r="P2171" s="86"/>
      <c r="Q2171" s="87"/>
      <c r="R2171" s="86"/>
      <c r="S2171" s="86"/>
      <c r="T2171" s="88"/>
      <c r="U2171" s="84"/>
      <c r="V2171" s="84"/>
      <c r="W2171" s="84"/>
      <c r="X2171" s="84"/>
    </row>
    <row r="2172" spans="12:24" x14ac:dyDescent="0.25">
      <c r="L2172" s="84"/>
      <c r="M2172" s="83"/>
      <c r="N2172" s="84"/>
      <c r="O2172" s="85"/>
      <c r="P2172" s="86"/>
      <c r="Q2172" s="87"/>
      <c r="R2172" s="86"/>
      <c r="S2172" s="86"/>
      <c r="T2172" s="88"/>
      <c r="U2172" s="84"/>
      <c r="V2172" s="84"/>
      <c r="W2172" s="84"/>
      <c r="X2172" s="84"/>
    </row>
    <row r="2173" spans="12:24" x14ac:dyDescent="0.25">
      <c r="L2173" s="84"/>
      <c r="M2173" s="83"/>
      <c r="N2173" s="84"/>
      <c r="O2173" s="85"/>
      <c r="P2173" s="86"/>
      <c r="Q2173" s="87"/>
      <c r="R2173" s="86"/>
      <c r="S2173" s="86"/>
      <c r="T2173" s="88"/>
      <c r="U2173" s="84"/>
      <c r="V2173" s="84"/>
      <c r="W2173" s="84"/>
      <c r="X2173" s="84"/>
    </row>
    <row r="2174" spans="12:24" x14ac:dyDescent="0.25">
      <c r="L2174" s="84"/>
      <c r="M2174" s="83"/>
      <c r="N2174" s="84"/>
      <c r="O2174" s="85"/>
      <c r="P2174" s="86"/>
      <c r="Q2174" s="87"/>
      <c r="R2174" s="86"/>
      <c r="S2174" s="86"/>
      <c r="T2174" s="88"/>
      <c r="U2174" s="84"/>
      <c r="V2174" s="84"/>
      <c r="W2174" s="84"/>
      <c r="X2174" s="84"/>
    </row>
    <row r="2175" spans="12:24" x14ac:dyDescent="0.25">
      <c r="L2175" s="84"/>
      <c r="M2175" s="83"/>
      <c r="N2175" s="84"/>
      <c r="O2175" s="85"/>
      <c r="P2175" s="86"/>
      <c r="Q2175" s="87"/>
      <c r="R2175" s="86"/>
      <c r="S2175" s="86"/>
      <c r="T2175" s="88"/>
      <c r="U2175" s="84"/>
      <c r="V2175" s="84"/>
      <c r="W2175" s="84"/>
      <c r="X2175" s="84"/>
    </row>
    <row r="2176" spans="12:24" x14ac:dyDescent="0.25">
      <c r="L2176" s="84"/>
      <c r="M2176" s="83"/>
      <c r="N2176" s="84"/>
      <c r="O2176" s="85"/>
      <c r="P2176" s="86"/>
      <c r="Q2176" s="86"/>
      <c r="R2176" s="86"/>
      <c r="S2176" s="86"/>
      <c r="T2176" s="88"/>
      <c r="U2176" s="84"/>
      <c r="V2176" s="84"/>
      <c r="W2176" s="84"/>
      <c r="X2176" s="84"/>
    </row>
    <row r="2177" spans="12:24" x14ac:dyDescent="0.25">
      <c r="L2177" s="84"/>
      <c r="M2177" s="83"/>
      <c r="N2177" s="84"/>
      <c r="O2177" s="85"/>
      <c r="P2177" s="86"/>
      <c r="Q2177" s="86"/>
      <c r="R2177" s="86"/>
      <c r="S2177" s="86"/>
      <c r="T2177" s="88"/>
      <c r="U2177" s="84"/>
      <c r="V2177" s="84"/>
      <c r="W2177" s="84"/>
      <c r="X2177" s="84"/>
    </row>
    <row r="2178" spans="12:24" x14ac:dyDescent="0.25">
      <c r="L2178" s="84"/>
      <c r="M2178" s="83"/>
      <c r="N2178" s="84"/>
      <c r="O2178" s="85"/>
      <c r="P2178" s="86"/>
      <c r="Q2178" s="86"/>
      <c r="R2178" s="86"/>
      <c r="S2178" s="86"/>
      <c r="T2178" s="88"/>
      <c r="U2178" s="84"/>
      <c r="V2178" s="84"/>
      <c r="W2178" s="84"/>
      <c r="X2178" s="84"/>
    </row>
    <row r="2179" spans="12:24" x14ac:dyDescent="0.25">
      <c r="L2179" s="84"/>
      <c r="M2179" s="83"/>
      <c r="N2179" s="84"/>
      <c r="O2179" s="85"/>
      <c r="P2179" s="86"/>
      <c r="Q2179" s="86"/>
      <c r="R2179" s="86"/>
      <c r="S2179" s="86"/>
      <c r="T2179" s="88"/>
      <c r="U2179" s="84"/>
      <c r="V2179" s="84"/>
      <c r="W2179" s="84"/>
      <c r="X2179" s="84"/>
    </row>
    <row r="2180" spans="12:24" x14ac:dyDescent="0.25">
      <c r="L2180" s="84"/>
      <c r="M2180" s="83"/>
      <c r="N2180" s="84"/>
      <c r="O2180" s="85"/>
      <c r="P2180" s="86"/>
      <c r="Q2180" s="86"/>
      <c r="R2180" s="86"/>
      <c r="S2180" s="86"/>
      <c r="T2180" s="88"/>
      <c r="U2180" s="84"/>
      <c r="V2180" s="84"/>
      <c r="W2180" s="84"/>
      <c r="X2180" s="84"/>
    </row>
    <row r="2181" spans="12:24" x14ac:dyDescent="0.25">
      <c r="L2181" s="84"/>
      <c r="M2181" s="83"/>
      <c r="N2181" s="84"/>
      <c r="O2181" s="85"/>
      <c r="P2181" s="86"/>
      <c r="Q2181" s="86"/>
      <c r="R2181" s="86"/>
      <c r="S2181" s="86"/>
      <c r="T2181" s="88"/>
      <c r="U2181" s="84"/>
      <c r="V2181" s="84"/>
      <c r="W2181" s="84"/>
      <c r="X2181" s="84"/>
    </row>
    <row r="2182" spans="12:24" x14ac:dyDescent="0.25">
      <c r="L2182" s="84"/>
      <c r="M2182" s="83"/>
      <c r="N2182" s="84"/>
      <c r="O2182" s="85"/>
      <c r="P2182" s="86"/>
      <c r="Q2182" s="86"/>
      <c r="R2182" s="86"/>
      <c r="S2182" s="86"/>
      <c r="T2182" s="88"/>
      <c r="U2182" s="84"/>
      <c r="V2182" s="84"/>
      <c r="W2182" s="84"/>
      <c r="X2182" s="84"/>
    </row>
    <row r="2183" spans="12:24" x14ac:dyDescent="0.25">
      <c r="L2183" s="84"/>
      <c r="M2183" s="83"/>
      <c r="N2183" s="84"/>
      <c r="O2183" s="85"/>
      <c r="P2183" s="86"/>
      <c r="Q2183" s="86"/>
      <c r="R2183" s="86"/>
      <c r="S2183" s="86"/>
      <c r="T2183" s="88"/>
      <c r="U2183" s="84"/>
      <c r="V2183" s="84"/>
      <c r="W2183" s="84"/>
      <c r="X2183" s="84"/>
    </row>
    <row r="2184" spans="12:24" x14ac:dyDescent="0.25">
      <c r="L2184" s="84"/>
      <c r="M2184" s="83"/>
      <c r="N2184" s="84"/>
      <c r="O2184" s="85"/>
      <c r="P2184" s="86"/>
      <c r="Q2184" s="86"/>
      <c r="R2184" s="86"/>
      <c r="S2184" s="86"/>
      <c r="T2184" s="88"/>
      <c r="U2184" s="84"/>
      <c r="V2184" s="84"/>
      <c r="W2184" s="84"/>
      <c r="X2184" s="84"/>
    </row>
    <row r="2185" spans="12:24" x14ac:dyDescent="0.25">
      <c r="L2185" s="84"/>
      <c r="M2185" s="83"/>
      <c r="N2185" s="84"/>
      <c r="O2185" s="85"/>
      <c r="P2185" s="86"/>
      <c r="Q2185" s="86"/>
      <c r="R2185" s="86"/>
      <c r="S2185" s="86"/>
      <c r="T2185" s="88"/>
      <c r="U2185" s="84"/>
      <c r="V2185" s="84"/>
      <c r="W2185" s="84"/>
      <c r="X2185" s="84"/>
    </row>
    <row r="2186" spans="12:24" x14ac:dyDescent="0.25">
      <c r="L2186" s="84"/>
      <c r="M2186" s="83"/>
      <c r="N2186" s="84"/>
      <c r="O2186" s="85"/>
      <c r="P2186" s="86"/>
      <c r="Q2186" s="86"/>
      <c r="R2186" s="86"/>
      <c r="S2186" s="86"/>
      <c r="T2186" s="88"/>
      <c r="U2186" s="84"/>
      <c r="V2186" s="84"/>
      <c r="W2186" s="84"/>
      <c r="X2186" s="84"/>
    </row>
    <row r="2187" spans="12:24" x14ac:dyDescent="0.25">
      <c r="L2187" s="84"/>
      <c r="M2187" s="83"/>
      <c r="N2187" s="84"/>
      <c r="O2187" s="85"/>
      <c r="P2187" s="86"/>
      <c r="Q2187" s="86"/>
      <c r="R2187" s="86"/>
      <c r="S2187" s="86"/>
      <c r="T2187" s="88"/>
      <c r="U2187" s="84"/>
      <c r="V2187" s="84"/>
      <c r="W2187" s="84"/>
      <c r="X2187" s="84"/>
    </row>
    <row r="2188" spans="12:24" x14ac:dyDescent="0.25">
      <c r="L2188" s="84"/>
      <c r="M2188" s="83"/>
      <c r="N2188" s="84"/>
      <c r="O2188" s="85"/>
      <c r="P2188" s="86"/>
      <c r="Q2188" s="86"/>
      <c r="R2188" s="86"/>
      <c r="S2188" s="86"/>
      <c r="T2188" s="88"/>
      <c r="U2188" s="84"/>
      <c r="V2188" s="84"/>
      <c r="W2188" s="84"/>
      <c r="X2188" s="84"/>
    </row>
    <row r="2189" spans="12:24" x14ac:dyDescent="0.25">
      <c r="L2189" s="84"/>
      <c r="M2189" s="83"/>
      <c r="N2189" s="84"/>
      <c r="O2189" s="85"/>
      <c r="P2189" s="86"/>
      <c r="Q2189" s="86"/>
      <c r="R2189" s="86"/>
      <c r="S2189" s="86"/>
      <c r="T2189" s="88"/>
      <c r="U2189" s="84"/>
      <c r="V2189" s="84"/>
      <c r="W2189" s="84"/>
      <c r="X2189" s="84"/>
    </row>
    <row r="2190" spans="12:24" x14ac:dyDescent="0.25">
      <c r="L2190" s="84"/>
      <c r="M2190" s="83"/>
      <c r="N2190" s="84"/>
      <c r="O2190" s="85"/>
      <c r="P2190" s="86"/>
      <c r="Q2190" s="86"/>
      <c r="R2190" s="86"/>
      <c r="S2190" s="86"/>
      <c r="T2190" s="88"/>
      <c r="U2190" s="84"/>
      <c r="V2190" s="84"/>
      <c r="W2190" s="84"/>
      <c r="X2190" s="84"/>
    </row>
    <row r="2191" spans="12:24" x14ac:dyDescent="0.25">
      <c r="L2191" s="84"/>
      <c r="M2191" s="83"/>
      <c r="N2191" s="84"/>
      <c r="O2191" s="85"/>
      <c r="P2191" s="86"/>
      <c r="Q2191" s="86"/>
      <c r="R2191" s="86"/>
      <c r="S2191" s="86"/>
      <c r="T2191" s="88"/>
      <c r="U2191" s="84"/>
      <c r="V2191" s="84"/>
      <c r="W2191" s="84"/>
      <c r="X2191" s="84"/>
    </row>
    <row r="2192" spans="12:24" x14ac:dyDescent="0.25">
      <c r="L2192" s="84"/>
      <c r="M2192" s="83"/>
      <c r="N2192" s="84"/>
      <c r="O2192" s="85"/>
      <c r="P2192" s="86"/>
      <c r="Q2192" s="86"/>
      <c r="R2192" s="86"/>
      <c r="S2192" s="86"/>
      <c r="T2192" s="88"/>
      <c r="U2192" s="84"/>
      <c r="V2192" s="84"/>
      <c r="W2192" s="84"/>
      <c r="X2192" s="84"/>
    </row>
    <row r="2193" spans="12:24" x14ac:dyDescent="0.25">
      <c r="L2193" s="84"/>
      <c r="M2193" s="83"/>
      <c r="N2193" s="84"/>
      <c r="O2193" s="85"/>
      <c r="P2193" s="86"/>
      <c r="Q2193" s="86"/>
      <c r="R2193" s="86"/>
      <c r="S2193" s="86"/>
      <c r="T2193" s="88"/>
      <c r="U2193" s="84"/>
      <c r="V2193" s="84"/>
      <c r="W2193" s="84"/>
      <c r="X2193" s="84"/>
    </row>
    <row r="2194" spans="12:24" x14ac:dyDescent="0.25">
      <c r="L2194" s="84"/>
      <c r="M2194" s="83"/>
      <c r="N2194" s="84"/>
      <c r="O2194" s="85"/>
      <c r="P2194" s="86"/>
      <c r="Q2194" s="86"/>
      <c r="R2194" s="86"/>
      <c r="S2194" s="86"/>
      <c r="T2194" s="88"/>
      <c r="U2194" s="84"/>
      <c r="V2194" s="84"/>
      <c r="W2194" s="84"/>
      <c r="X2194" s="84"/>
    </row>
    <row r="2195" spans="12:24" x14ac:dyDescent="0.25">
      <c r="L2195" s="84"/>
      <c r="M2195" s="83"/>
      <c r="N2195" s="84"/>
      <c r="O2195" s="85"/>
      <c r="P2195" s="86"/>
      <c r="Q2195" s="86"/>
      <c r="R2195" s="86"/>
      <c r="S2195" s="86"/>
      <c r="T2195" s="88"/>
      <c r="U2195" s="84"/>
      <c r="V2195" s="84"/>
      <c r="W2195" s="84"/>
      <c r="X2195" s="84"/>
    </row>
    <row r="2196" spans="12:24" x14ac:dyDescent="0.25">
      <c r="L2196" s="84"/>
      <c r="M2196" s="83"/>
      <c r="N2196" s="84"/>
      <c r="O2196" s="85"/>
      <c r="P2196" s="86"/>
      <c r="Q2196" s="86"/>
      <c r="R2196" s="86"/>
      <c r="S2196" s="86"/>
      <c r="T2196" s="88"/>
      <c r="U2196" s="84"/>
      <c r="V2196" s="84"/>
      <c r="W2196" s="84"/>
      <c r="X2196" s="84"/>
    </row>
    <row r="2197" spans="12:24" x14ac:dyDescent="0.25">
      <c r="L2197" s="84"/>
      <c r="M2197" s="83"/>
      <c r="N2197" s="84"/>
      <c r="O2197" s="85"/>
      <c r="P2197" s="86"/>
      <c r="Q2197" s="86"/>
      <c r="R2197" s="86"/>
      <c r="S2197" s="86"/>
      <c r="T2197" s="88"/>
      <c r="U2197" s="84"/>
      <c r="V2197" s="84"/>
      <c r="W2197" s="84"/>
      <c r="X2197" s="84"/>
    </row>
    <row r="2198" spans="12:24" x14ac:dyDescent="0.25">
      <c r="L2198" s="84"/>
      <c r="M2198" s="83"/>
      <c r="N2198" s="84"/>
      <c r="O2198" s="85"/>
      <c r="P2198" s="86"/>
      <c r="Q2198" s="86"/>
      <c r="R2198" s="86"/>
      <c r="S2198" s="86"/>
      <c r="T2198" s="88"/>
      <c r="U2198" s="84"/>
      <c r="V2198" s="84"/>
      <c r="W2198" s="84"/>
      <c r="X2198" s="84"/>
    </row>
    <row r="2199" spans="12:24" x14ac:dyDescent="0.25">
      <c r="L2199" s="84"/>
      <c r="M2199" s="83"/>
      <c r="N2199" s="84"/>
      <c r="O2199" s="85"/>
      <c r="P2199" s="86"/>
      <c r="Q2199" s="86"/>
      <c r="R2199" s="86"/>
      <c r="S2199" s="86"/>
      <c r="T2199" s="88"/>
      <c r="U2199" s="84"/>
      <c r="V2199" s="84"/>
      <c r="W2199" s="84"/>
      <c r="X2199" s="84"/>
    </row>
    <row r="2200" spans="12:24" x14ac:dyDescent="0.25">
      <c r="L2200" s="84"/>
      <c r="M2200" s="83"/>
      <c r="N2200" s="84"/>
      <c r="O2200" s="85"/>
      <c r="P2200" s="86"/>
      <c r="Q2200" s="86"/>
      <c r="R2200" s="86"/>
      <c r="S2200" s="86"/>
      <c r="T2200" s="88"/>
      <c r="U2200" s="84"/>
      <c r="V2200" s="84"/>
      <c r="W2200" s="84"/>
      <c r="X2200" s="84"/>
    </row>
    <row r="2201" spans="12:24" x14ac:dyDescent="0.25">
      <c r="L2201" s="84"/>
      <c r="M2201" s="83"/>
      <c r="N2201" s="84"/>
      <c r="O2201" s="85"/>
      <c r="P2201" s="86"/>
      <c r="Q2201" s="86"/>
      <c r="R2201" s="86"/>
      <c r="S2201" s="86"/>
      <c r="T2201" s="88"/>
      <c r="U2201" s="84"/>
      <c r="V2201" s="84"/>
      <c r="W2201" s="84"/>
      <c r="X2201" s="84"/>
    </row>
    <row r="2202" spans="12:24" x14ac:dyDescent="0.25">
      <c r="L2202" s="84"/>
      <c r="M2202" s="83"/>
      <c r="N2202" s="84"/>
      <c r="O2202" s="85"/>
      <c r="P2202" s="86"/>
      <c r="Q2202" s="86"/>
      <c r="R2202" s="86"/>
      <c r="S2202" s="86"/>
      <c r="T2202" s="88"/>
      <c r="U2202" s="84"/>
      <c r="V2202" s="84"/>
      <c r="W2202" s="84"/>
      <c r="X2202" s="84"/>
    </row>
    <row r="2203" spans="12:24" x14ac:dyDescent="0.25">
      <c r="L2203" s="84"/>
      <c r="M2203" s="83"/>
      <c r="N2203" s="84"/>
      <c r="O2203" s="85"/>
      <c r="P2203" s="86"/>
      <c r="Q2203" s="86"/>
      <c r="R2203" s="86"/>
      <c r="S2203" s="86"/>
      <c r="T2203" s="88"/>
      <c r="U2203" s="84"/>
      <c r="V2203" s="84"/>
      <c r="W2203" s="84"/>
      <c r="X2203" s="84"/>
    </row>
    <row r="2204" spans="12:24" x14ac:dyDescent="0.25">
      <c r="L2204" s="84"/>
      <c r="M2204" s="83"/>
      <c r="N2204" s="84"/>
      <c r="O2204" s="85"/>
      <c r="P2204" s="86"/>
      <c r="Q2204" s="86"/>
      <c r="R2204" s="86"/>
      <c r="S2204" s="86"/>
      <c r="T2204" s="88"/>
      <c r="U2204" s="84"/>
      <c r="V2204" s="84"/>
      <c r="W2204" s="84"/>
      <c r="X2204" s="84"/>
    </row>
    <row r="2205" spans="12:24" x14ac:dyDescent="0.25">
      <c r="L2205" s="84"/>
      <c r="M2205" s="83"/>
      <c r="N2205" s="84"/>
      <c r="O2205" s="85"/>
      <c r="P2205" s="86"/>
      <c r="Q2205" s="86"/>
      <c r="R2205" s="86"/>
      <c r="S2205" s="86"/>
      <c r="T2205" s="88"/>
      <c r="U2205" s="84"/>
      <c r="V2205" s="84"/>
      <c r="W2205" s="84"/>
      <c r="X2205" s="84"/>
    </row>
    <row r="2206" spans="12:24" x14ac:dyDescent="0.25">
      <c r="L2206" s="84"/>
      <c r="M2206" s="83"/>
      <c r="N2206" s="84"/>
      <c r="O2206" s="85"/>
      <c r="P2206" s="86"/>
      <c r="Q2206" s="86"/>
      <c r="R2206" s="86"/>
      <c r="S2206" s="86"/>
      <c r="T2206" s="88"/>
      <c r="U2206" s="84"/>
      <c r="V2206" s="84"/>
      <c r="W2206" s="84"/>
      <c r="X2206" s="84"/>
    </row>
    <row r="2207" spans="12:24" x14ac:dyDescent="0.25">
      <c r="L2207" s="84"/>
      <c r="M2207" s="83"/>
      <c r="N2207" s="84"/>
      <c r="O2207" s="85"/>
      <c r="P2207" s="86"/>
      <c r="Q2207" s="86"/>
      <c r="R2207" s="86"/>
      <c r="S2207" s="86"/>
      <c r="T2207" s="88"/>
      <c r="U2207" s="84"/>
      <c r="V2207" s="84"/>
      <c r="W2207" s="84"/>
      <c r="X2207" s="84"/>
    </row>
    <row r="2208" spans="12:24" x14ac:dyDescent="0.25">
      <c r="L2208" s="84"/>
      <c r="M2208" s="83"/>
      <c r="N2208" s="84"/>
      <c r="O2208" s="85"/>
      <c r="P2208" s="86"/>
      <c r="Q2208" s="86"/>
      <c r="R2208" s="86"/>
      <c r="S2208" s="86"/>
      <c r="T2208" s="88"/>
      <c r="U2208" s="84"/>
      <c r="V2208" s="84"/>
      <c r="W2208" s="84"/>
      <c r="X2208" s="84"/>
    </row>
    <row r="2209" spans="12:24" x14ac:dyDescent="0.25">
      <c r="L2209" s="84"/>
      <c r="M2209" s="83"/>
      <c r="N2209" s="84"/>
      <c r="O2209" s="85"/>
      <c r="P2209" s="86"/>
      <c r="Q2209" s="86"/>
      <c r="R2209" s="86"/>
      <c r="S2209" s="86"/>
      <c r="T2209" s="88"/>
      <c r="U2209" s="84"/>
      <c r="V2209" s="84"/>
      <c r="W2209" s="84"/>
      <c r="X2209" s="84"/>
    </row>
    <row r="2210" spans="12:24" x14ac:dyDescent="0.25">
      <c r="L2210" s="84"/>
      <c r="M2210" s="83"/>
      <c r="N2210" s="84"/>
      <c r="O2210" s="85"/>
      <c r="P2210" s="86"/>
      <c r="Q2210" s="86"/>
      <c r="R2210" s="86"/>
      <c r="S2210" s="86"/>
      <c r="T2210" s="88"/>
      <c r="U2210" s="84"/>
      <c r="V2210" s="84"/>
      <c r="W2210" s="84"/>
      <c r="X2210" s="84"/>
    </row>
    <row r="2211" spans="12:24" x14ac:dyDescent="0.25">
      <c r="L2211" s="84"/>
      <c r="M2211" s="83"/>
      <c r="N2211" s="84"/>
      <c r="O2211" s="85"/>
      <c r="P2211" s="86"/>
      <c r="Q2211" s="86"/>
      <c r="R2211" s="86"/>
      <c r="S2211" s="86"/>
      <c r="T2211" s="88"/>
      <c r="U2211" s="84"/>
      <c r="V2211" s="84"/>
      <c r="W2211" s="84"/>
      <c r="X2211" s="84"/>
    </row>
  </sheetData>
  <mergeCells count="1010">
    <mergeCell ref="CT252:CT263"/>
    <mergeCell ref="DE252:DE263"/>
    <mergeCell ref="DF252:DF263"/>
    <mergeCell ref="DQ252:DQ263"/>
    <mergeCell ref="DR252:DR263"/>
    <mergeCell ref="EC252:EC263"/>
    <mergeCell ref="ED252:ED263"/>
    <mergeCell ref="EO252:EO263"/>
    <mergeCell ref="EP252:EP263"/>
    <mergeCell ref="FA252:FA263"/>
    <mergeCell ref="HI252:HI263"/>
    <mergeCell ref="HJ252:HJ263"/>
    <mergeCell ref="FB252:FB263"/>
    <mergeCell ref="FM252:FM263"/>
    <mergeCell ref="FN252:FN263"/>
    <mergeCell ref="FY252:FY263"/>
    <mergeCell ref="FZ252:FZ263"/>
    <mergeCell ref="GK252:GK263"/>
    <mergeCell ref="GL252:GL263"/>
    <mergeCell ref="GW252:GW263"/>
    <mergeCell ref="GX252:GX263"/>
    <mergeCell ref="A252:A263"/>
    <mergeCell ref="B252:B263"/>
    <mergeCell ref="M252:M263"/>
    <mergeCell ref="N252:N263"/>
    <mergeCell ref="Y252:Y263"/>
    <mergeCell ref="Z252:Z263"/>
    <mergeCell ref="AK252:AK263"/>
    <mergeCell ref="AL252:AL263"/>
    <mergeCell ref="AW252:AW263"/>
    <mergeCell ref="AX252:AX263"/>
    <mergeCell ref="BI252:BI263"/>
    <mergeCell ref="BJ252:BJ263"/>
    <mergeCell ref="BU252:BU263"/>
    <mergeCell ref="BV252:BV263"/>
    <mergeCell ref="CG252:CG263"/>
    <mergeCell ref="CH252:CH263"/>
    <mergeCell ref="CS252:CS263"/>
    <mergeCell ref="CT226:CT237"/>
    <mergeCell ref="DE226:DE237"/>
    <mergeCell ref="DF226:DF237"/>
    <mergeCell ref="DQ226:DQ237"/>
    <mergeCell ref="DR226:DR237"/>
    <mergeCell ref="EC226:EC237"/>
    <mergeCell ref="ED226:ED237"/>
    <mergeCell ref="EO226:EO237"/>
    <mergeCell ref="EP226:EP237"/>
    <mergeCell ref="FA226:FA237"/>
    <mergeCell ref="HI226:HI237"/>
    <mergeCell ref="HJ226:HJ237"/>
    <mergeCell ref="FB226:FB237"/>
    <mergeCell ref="FM226:FM237"/>
    <mergeCell ref="FN226:FN237"/>
    <mergeCell ref="FY226:FY237"/>
    <mergeCell ref="FZ226:FZ237"/>
    <mergeCell ref="GK226:GK237"/>
    <mergeCell ref="GL226:GL237"/>
    <mergeCell ref="GW226:GW237"/>
    <mergeCell ref="GX226:GX237"/>
    <mergeCell ref="A226:A237"/>
    <mergeCell ref="B226:B237"/>
    <mergeCell ref="M226:M237"/>
    <mergeCell ref="N226:N237"/>
    <mergeCell ref="Y226:Y237"/>
    <mergeCell ref="Z226:Z237"/>
    <mergeCell ref="AK226:AK237"/>
    <mergeCell ref="AL226:AL237"/>
    <mergeCell ref="AW226:AW237"/>
    <mergeCell ref="AX226:AX237"/>
    <mergeCell ref="BI226:BI237"/>
    <mergeCell ref="BJ226:BJ237"/>
    <mergeCell ref="BU226:BU237"/>
    <mergeCell ref="BV226:BV237"/>
    <mergeCell ref="CG226:CG237"/>
    <mergeCell ref="CH226:CH237"/>
    <mergeCell ref="CS226:CS237"/>
    <mergeCell ref="CT213:CT224"/>
    <mergeCell ref="DE213:DE224"/>
    <mergeCell ref="DF213:DF224"/>
    <mergeCell ref="DQ213:DQ224"/>
    <mergeCell ref="DR213:DR224"/>
    <mergeCell ref="EC213:EC224"/>
    <mergeCell ref="ED213:ED224"/>
    <mergeCell ref="EO213:EO224"/>
    <mergeCell ref="EP213:EP224"/>
    <mergeCell ref="FA213:FA224"/>
    <mergeCell ref="FB213:FB224"/>
    <mergeCell ref="FM213:FM224"/>
    <mergeCell ref="FN213:FN224"/>
    <mergeCell ref="HI213:HI224"/>
    <mergeCell ref="HJ213:HJ224"/>
    <mergeCell ref="FY213:FY224"/>
    <mergeCell ref="FZ213:FZ224"/>
    <mergeCell ref="GK213:GK224"/>
    <mergeCell ref="GL213:GL224"/>
    <mergeCell ref="GW213:GW224"/>
    <mergeCell ref="GX213:GX224"/>
    <mergeCell ref="A213:A224"/>
    <mergeCell ref="B213:B224"/>
    <mergeCell ref="M213:M224"/>
    <mergeCell ref="N213:N224"/>
    <mergeCell ref="Y213:Y224"/>
    <mergeCell ref="Z213:Z224"/>
    <mergeCell ref="AK213:AK224"/>
    <mergeCell ref="AL213:AL224"/>
    <mergeCell ref="AW213:AW224"/>
    <mergeCell ref="AX213:AX224"/>
    <mergeCell ref="BI213:BI224"/>
    <mergeCell ref="BJ213:BJ224"/>
    <mergeCell ref="BU213:BU224"/>
    <mergeCell ref="BV213:BV224"/>
    <mergeCell ref="CG213:CG224"/>
    <mergeCell ref="CH213:CH224"/>
    <mergeCell ref="CS213:CS224"/>
    <mergeCell ref="DR187:DR198"/>
    <mergeCell ref="EC187:EC198"/>
    <mergeCell ref="ED187:ED198"/>
    <mergeCell ref="EO187:EO198"/>
    <mergeCell ref="EP187:EP198"/>
    <mergeCell ref="FA187:FA198"/>
    <mergeCell ref="FB187:FB198"/>
    <mergeCell ref="FM187:FM198"/>
    <mergeCell ref="FN187:FN198"/>
    <mergeCell ref="FY187:FY198"/>
    <mergeCell ref="FZ187:FZ198"/>
    <mergeCell ref="GK187:GK198"/>
    <mergeCell ref="GL187:GL198"/>
    <mergeCell ref="GW187:GW198"/>
    <mergeCell ref="GX187:GX198"/>
    <mergeCell ref="HI187:HI198"/>
    <mergeCell ref="HJ187:HJ198"/>
    <mergeCell ref="BK2:BT2"/>
    <mergeCell ref="A161:A172"/>
    <mergeCell ref="B161:B172"/>
    <mergeCell ref="M161:M172"/>
    <mergeCell ref="N161:N172"/>
    <mergeCell ref="Y161:Y172"/>
    <mergeCell ref="Z161:Z172"/>
    <mergeCell ref="AK161:AK172"/>
    <mergeCell ref="AL161:AL172"/>
    <mergeCell ref="AW161:AW172"/>
    <mergeCell ref="DQ161:DQ172"/>
    <mergeCell ref="DR161:DR172"/>
    <mergeCell ref="EC161:EC172"/>
    <mergeCell ref="A187:A198"/>
    <mergeCell ref="B187:B198"/>
    <mergeCell ref="M187:M198"/>
    <mergeCell ref="N187:N198"/>
    <mergeCell ref="Y187:Y198"/>
    <mergeCell ref="Z187:Z198"/>
    <mergeCell ref="AK187:AK198"/>
    <mergeCell ref="AL187:AL198"/>
    <mergeCell ref="AW187:AW198"/>
    <mergeCell ref="AX187:AX198"/>
    <mergeCell ref="BI187:BI198"/>
    <mergeCell ref="BJ187:BJ198"/>
    <mergeCell ref="BU187:BU198"/>
    <mergeCell ref="BV187:BV198"/>
    <mergeCell ref="CG187:CG198"/>
    <mergeCell ref="CH187:CH198"/>
    <mergeCell ref="CS187:CS198"/>
    <mergeCell ref="CT187:CT198"/>
    <mergeCell ref="DQ187:DQ198"/>
    <mergeCell ref="BU2:BV2"/>
    <mergeCell ref="BW2:CF2"/>
    <mergeCell ref="BW3:BW4"/>
    <mergeCell ref="BX3:CB3"/>
    <mergeCell ref="CG2:CH2"/>
    <mergeCell ref="CC3:CF3"/>
    <mergeCell ref="A1:B1"/>
    <mergeCell ref="C1:BT1"/>
    <mergeCell ref="CG1:GJ1"/>
    <mergeCell ref="A2:B2"/>
    <mergeCell ref="C2:L2"/>
    <mergeCell ref="M2:N2"/>
    <mergeCell ref="O2:X2"/>
    <mergeCell ref="Y2:Z2"/>
    <mergeCell ref="AA2:AJ2"/>
    <mergeCell ref="AK2:AL2"/>
    <mergeCell ref="AM2:AV2"/>
    <mergeCell ref="AW2:AX2"/>
    <mergeCell ref="EE2:EN2"/>
    <mergeCell ref="FA2:FB2"/>
    <mergeCell ref="FC2:FL2"/>
    <mergeCell ref="FM2:FN2"/>
    <mergeCell ref="FO2:FX2"/>
    <mergeCell ref="FY2:FZ2"/>
    <mergeCell ref="GA2:GJ2"/>
    <mergeCell ref="CU2:DD2"/>
    <mergeCell ref="DQ2:DR2"/>
    <mergeCell ref="DS2:EB2"/>
    <mergeCell ref="EC2:ED2"/>
    <mergeCell ref="EO2:EP2"/>
    <mergeCell ref="AY2:BH2"/>
    <mergeCell ref="BI2:BJ2"/>
    <mergeCell ref="A3:A4"/>
    <mergeCell ref="B3:B4"/>
    <mergeCell ref="C3:C4"/>
    <mergeCell ref="D3:H3"/>
    <mergeCell ref="M3:M4"/>
    <mergeCell ref="N3:N4"/>
    <mergeCell ref="I3:L3"/>
    <mergeCell ref="BE3:BH3"/>
    <mergeCell ref="BQ3:BT3"/>
    <mergeCell ref="CO3:CR3"/>
    <mergeCell ref="AK3:AK4"/>
    <mergeCell ref="AL3:AL4"/>
    <mergeCell ref="AM3:AM4"/>
    <mergeCell ref="AN3:AR3"/>
    <mergeCell ref="BI3:BI4"/>
    <mergeCell ref="BJ3:BJ4"/>
    <mergeCell ref="BK3:BK4"/>
    <mergeCell ref="BL3:BP3"/>
    <mergeCell ref="BU3:BU4"/>
    <mergeCell ref="BV3:BV4"/>
    <mergeCell ref="O3:O4"/>
    <mergeCell ref="P3:T3"/>
    <mergeCell ref="Y3:Y4"/>
    <mergeCell ref="Z3:Z4"/>
    <mergeCell ref="AA3:AA4"/>
    <mergeCell ref="AB3:AF3"/>
    <mergeCell ref="U3:X3"/>
    <mergeCell ref="AW3:AW4"/>
    <mergeCell ref="AX3:AX4"/>
    <mergeCell ref="AG3:AJ3"/>
    <mergeCell ref="AS3:AV3"/>
    <mergeCell ref="M5:M16"/>
    <mergeCell ref="N5:N16"/>
    <mergeCell ref="Y5:Y16"/>
    <mergeCell ref="Z5:Z16"/>
    <mergeCell ref="AK5:AK16"/>
    <mergeCell ref="AL5:AL16"/>
    <mergeCell ref="DS3:DS4"/>
    <mergeCell ref="DT3:DX3"/>
    <mergeCell ref="EC3:EC4"/>
    <mergeCell ref="ED3:ED4"/>
    <mergeCell ref="CG3:CG4"/>
    <mergeCell ref="CH3:CH4"/>
    <mergeCell ref="CI3:CI4"/>
    <mergeCell ref="CJ3:CN3"/>
    <mergeCell ref="CS3:CS4"/>
    <mergeCell ref="CU3:CU4"/>
    <mergeCell ref="CV3:CZ3"/>
    <mergeCell ref="AY3:AY4"/>
    <mergeCell ref="AZ3:BD3"/>
    <mergeCell ref="DA3:DD3"/>
    <mergeCell ref="DY3:EB3"/>
    <mergeCell ref="CT3:CT4"/>
    <mergeCell ref="DQ18:DQ29"/>
    <mergeCell ref="DR18:DR29"/>
    <mergeCell ref="FZ5:FZ16"/>
    <mergeCell ref="A18:A29"/>
    <mergeCell ref="B18:B29"/>
    <mergeCell ref="M18:M29"/>
    <mergeCell ref="N18:N29"/>
    <mergeCell ref="Y18:Y29"/>
    <mergeCell ref="Z18:Z29"/>
    <mergeCell ref="AK18:AK29"/>
    <mergeCell ref="AL18:AL29"/>
    <mergeCell ref="DQ5:DQ16"/>
    <mergeCell ref="DE5:DE16"/>
    <mergeCell ref="DF5:DF16"/>
    <mergeCell ref="DE18:DE29"/>
    <mergeCell ref="DF18:DF29"/>
    <mergeCell ref="DR5:DR16"/>
    <mergeCell ref="CS5:CS16"/>
    <mergeCell ref="CT5:CT16"/>
    <mergeCell ref="AW5:AW16"/>
    <mergeCell ref="AX5:AX16"/>
    <mergeCell ref="BI5:BI16"/>
    <mergeCell ref="BJ5:BJ16"/>
    <mergeCell ref="CH5:CH16"/>
    <mergeCell ref="CG5:CG16"/>
    <mergeCell ref="EC5:EC16"/>
    <mergeCell ref="ED5:ED16"/>
    <mergeCell ref="FA5:FA16"/>
    <mergeCell ref="FB5:FB16"/>
    <mergeCell ref="FM5:FM16"/>
    <mergeCell ref="A5:A16"/>
    <mergeCell ref="B5:B16"/>
    <mergeCell ref="FB18:FB29"/>
    <mergeCell ref="FM18:FM29"/>
    <mergeCell ref="FN18:FN29"/>
    <mergeCell ref="EO18:EO29"/>
    <mergeCell ref="EP18:EP29"/>
    <mergeCell ref="FZ31:FZ42"/>
    <mergeCell ref="EC31:EC42"/>
    <mergeCell ref="ED31:ED42"/>
    <mergeCell ref="FA31:FA42"/>
    <mergeCell ref="FB31:FB42"/>
    <mergeCell ref="FM31:FM42"/>
    <mergeCell ref="FN31:FN42"/>
    <mergeCell ref="EO31:EO42"/>
    <mergeCell ref="EP31:EP42"/>
    <mergeCell ref="FY31:FY42"/>
    <mergeCell ref="EO5:EO16"/>
    <mergeCell ref="EP5:EP16"/>
    <mergeCell ref="FY5:FY16"/>
    <mergeCell ref="FY18:FY29"/>
    <mergeCell ref="FZ18:FZ29"/>
    <mergeCell ref="A44:A55"/>
    <mergeCell ref="B44:B55"/>
    <mergeCell ref="M44:M55"/>
    <mergeCell ref="N44:N55"/>
    <mergeCell ref="Y44:Y55"/>
    <mergeCell ref="Z44:Z55"/>
    <mergeCell ref="AK44:AK55"/>
    <mergeCell ref="AL44:AL55"/>
    <mergeCell ref="CG44:CG55"/>
    <mergeCell ref="CH44:CH55"/>
    <mergeCell ref="AW44:AW55"/>
    <mergeCell ref="AX44:AX55"/>
    <mergeCell ref="BI44:BI55"/>
    <mergeCell ref="BJ44:BJ55"/>
    <mergeCell ref="EC18:EC29"/>
    <mergeCell ref="ED18:ED29"/>
    <mergeCell ref="FA18:FA29"/>
    <mergeCell ref="A31:A42"/>
    <mergeCell ref="B31:B42"/>
    <mergeCell ref="M31:M42"/>
    <mergeCell ref="N31:N42"/>
    <mergeCell ref="Y31:Y42"/>
    <mergeCell ref="Z31:Z42"/>
    <mergeCell ref="AK31:AK42"/>
    <mergeCell ref="AL31:AL42"/>
    <mergeCell ref="CG18:CG29"/>
    <mergeCell ref="CH18:CH29"/>
    <mergeCell ref="CS18:CS29"/>
    <mergeCell ref="CT18:CT29"/>
    <mergeCell ref="AW18:AW29"/>
    <mergeCell ref="AX18:AX29"/>
    <mergeCell ref="BI18:BI29"/>
    <mergeCell ref="DR44:DR55"/>
    <mergeCell ref="EC44:EC55"/>
    <mergeCell ref="ED44:ED55"/>
    <mergeCell ref="FA44:FA55"/>
    <mergeCell ref="FB44:FB55"/>
    <mergeCell ref="DR31:DR42"/>
    <mergeCell ref="CS31:CS42"/>
    <mergeCell ref="CT31:CT42"/>
    <mergeCell ref="DQ31:DQ42"/>
    <mergeCell ref="EO44:EO55"/>
    <mergeCell ref="EP44:EP55"/>
    <mergeCell ref="DE31:DE42"/>
    <mergeCell ref="DF31:DF42"/>
    <mergeCell ref="CS44:CS55"/>
    <mergeCell ref="CT44:CT55"/>
    <mergeCell ref="DQ44:DQ55"/>
    <mergeCell ref="AW31:AW42"/>
    <mergeCell ref="AX31:AX42"/>
    <mergeCell ref="BI31:BI42"/>
    <mergeCell ref="BJ31:BJ42"/>
    <mergeCell ref="CH31:CH42"/>
    <mergeCell ref="CG31:CG42"/>
    <mergeCell ref="DQ57:DQ68"/>
    <mergeCell ref="FA57:FA68"/>
    <mergeCell ref="B57:B68"/>
    <mergeCell ref="M57:M68"/>
    <mergeCell ref="CH57:CH68"/>
    <mergeCell ref="CG57:CG68"/>
    <mergeCell ref="N57:N68"/>
    <mergeCell ref="Y57:Y68"/>
    <mergeCell ref="Z57:Z68"/>
    <mergeCell ref="AK57:AK68"/>
    <mergeCell ref="AL57:AL68"/>
    <mergeCell ref="DR57:DR68"/>
    <mergeCell ref="CS57:CS68"/>
    <mergeCell ref="CT57:CT68"/>
    <mergeCell ref="AW57:AW68"/>
    <mergeCell ref="AX57:AX68"/>
    <mergeCell ref="BI57:BI68"/>
    <mergeCell ref="BJ57:BJ68"/>
    <mergeCell ref="EC57:EC68"/>
    <mergeCell ref="ED57:ED68"/>
    <mergeCell ref="FZ44:FZ55"/>
    <mergeCell ref="EO57:EO68"/>
    <mergeCell ref="EP57:EP68"/>
    <mergeCell ref="FY57:FY68"/>
    <mergeCell ref="FY70:FY81"/>
    <mergeCell ref="FZ70:FZ81"/>
    <mergeCell ref="A83:A94"/>
    <mergeCell ref="B83:B94"/>
    <mergeCell ref="M83:M94"/>
    <mergeCell ref="N83:N94"/>
    <mergeCell ref="Y83:Y94"/>
    <mergeCell ref="Z83:Z94"/>
    <mergeCell ref="AK83:AK94"/>
    <mergeCell ref="AL83:AL94"/>
    <mergeCell ref="CG70:CG81"/>
    <mergeCell ref="CH70:CH81"/>
    <mergeCell ref="CS70:CS81"/>
    <mergeCell ref="CT70:CT81"/>
    <mergeCell ref="AW70:AW81"/>
    <mergeCell ref="AX70:AX81"/>
    <mergeCell ref="BI70:BI81"/>
    <mergeCell ref="BJ70:BJ81"/>
    <mergeCell ref="A57:A68"/>
    <mergeCell ref="FZ57:FZ68"/>
    <mergeCell ref="A70:A81"/>
    <mergeCell ref="B70:B81"/>
    <mergeCell ref="M70:M81"/>
    <mergeCell ref="N70:N81"/>
    <mergeCell ref="Y70:Y81"/>
    <mergeCell ref="Z70:Z81"/>
    <mergeCell ref="AK70:AK81"/>
    <mergeCell ref="AL70:AL81"/>
    <mergeCell ref="ED83:ED94"/>
    <mergeCell ref="FA83:FA94"/>
    <mergeCell ref="FB83:FB94"/>
    <mergeCell ref="FM83:FM94"/>
    <mergeCell ref="DQ70:DQ81"/>
    <mergeCell ref="DR70:DR81"/>
    <mergeCell ref="EC70:EC81"/>
    <mergeCell ref="ED70:ED81"/>
    <mergeCell ref="FA70:FA81"/>
    <mergeCell ref="FB70:FB81"/>
    <mergeCell ref="FM70:FM81"/>
    <mergeCell ref="EO70:EO81"/>
    <mergeCell ref="EP70:EP81"/>
    <mergeCell ref="DR83:DR94"/>
    <mergeCell ref="DQ83:DQ94"/>
    <mergeCell ref="EO83:EO94"/>
    <mergeCell ref="EP83:EP94"/>
    <mergeCell ref="A96:A107"/>
    <mergeCell ref="B96:B107"/>
    <mergeCell ref="M96:M107"/>
    <mergeCell ref="N96:N107"/>
    <mergeCell ref="Y96:Y107"/>
    <mergeCell ref="Z96:Z107"/>
    <mergeCell ref="AK96:AK107"/>
    <mergeCell ref="AL96:AL107"/>
    <mergeCell ref="CH83:CH94"/>
    <mergeCell ref="CG83:CG94"/>
    <mergeCell ref="CH96:CH107"/>
    <mergeCell ref="CS96:CS107"/>
    <mergeCell ref="CT96:CT107"/>
    <mergeCell ref="AW96:AW107"/>
    <mergeCell ref="AX96:AX107"/>
    <mergeCell ref="BI96:BI107"/>
    <mergeCell ref="EC83:EC94"/>
    <mergeCell ref="AK109:AK120"/>
    <mergeCell ref="AL109:AL120"/>
    <mergeCell ref="CG96:CG107"/>
    <mergeCell ref="DQ109:DQ120"/>
    <mergeCell ref="DR109:DR120"/>
    <mergeCell ref="CG109:CG120"/>
    <mergeCell ref="CH109:CH120"/>
    <mergeCell ref="AW109:AW120"/>
    <mergeCell ref="AX109:AX120"/>
    <mergeCell ref="BI109:BI120"/>
    <mergeCell ref="BJ109:BJ120"/>
    <mergeCell ref="CS109:CS120"/>
    <mergeCell ref="CT109:CT120"/>
    <mergeCell ref="DE109:DE120"/>
    <mergeCell ref="DF109:DF120"/>
    <mergeCell ref="CS83:CS94"/>
    <mergeCell ref="CT83:CT94"/>
    <mergeCell ref="AW83:AW94"/>
    <mergeCell ref="AX83:AX94"/>
    <mergeCell ref="BI83:BI94"/>
    <mergeCell ref="BJ83:BJ94"/>
    <mergeCell ref="DE83:DE94"/>
    <mergeCell ref="DF83:DF94"/>
    <mergeCell ref="Y135:Y146"/>
    <mergeCell ref="Z135:Z146"/>
    <mergeCell ref="AK135:AK146"/>
    <mergeCell ref="AL135:AL146"/>
    <mergeCell ref="AW122:AW133"/>
    <mergeCell ref="A122:A133"/>
    <mergeCell ref="B122:B133"/>
    <mergeCell ref="M122:M133"/>
    <mergeCell ref="N122:N133"/>
    <mergeCell ref="Y122:Y133"/>
    <mergeCell ref="Z122:Z133"/>
    <mergeCell ref="AK122:AK133"/>
    <mergeCell ref="AL122:AL133"/>
    <mergeCell ref="AW135:AW146"/>
    <mergeCell ref="ED96:ED107"/>
    <mergeCell ref="FA96:FA107"/>
    <mergeCell ref="FB96:FB107"/>
    <mergeCell ref="EO96:EO107"/>
    <mergeCell ref="EP96:EP107"/>
    <mergeCell ref="EO109:EO120"/>
    <mergeCell ref="EP109:EP120"/>
    <mergeCell ref="EC109:EC120"/>
    <mergeCell ref="ED109:ED120"/>
    <mergeCell ref="BJ96:BJ107"/>
    <mergeCell ref="DQ96:DQ107"/>
    <mergeCell ref="DR96:DR107"/>
    <mergeCell ref="A109:A120"/>
    <mergeCell ref="B109:B120"/>
    <mergeCell ref="M109:M120"/>
    <mergeCell ref="N109:N120"/>
    <mergeCell ref="Y109:Y120"/>
    <mergeCell ref="Z109:Z120"/>
    <mergeCell ref="A148:A159"/>
    <mergeCell ref="B148:B159"/>
    <mergeCell ref="M148:M159"/>
    <mergeCell ref="N148:N159"/>
    <mergeCell ref="Y148:Y159"/>
    <mergeCell ref="Z148:Z159"/>
    <mergeCell ref="AK148:AK159"/>
    <mergeCell ref="AL148:AL159"/>
    <mergeCell ref="AW148:AW159"/>
    <mergeCell ref="CT122:CT133"/>
    <mergeCell ref="DQ135:DQ146"/>
    <mergeCell ref="DR135:DR146"/>
    <mergeCell ref="AX122:AX133"/>
    <mergeCell ref="BI122:BI133"/>
    <mergeCell ref="BJ122:BJ133"/>
    <mergeCell ref="CG122:CG133"/>
    <mergeCell ref="CH122:CH133"/>
    <mergeCell ref="DQ122:DQ133"/>
    <mergeCell ref="DR122:DR133"/>
    <mergeCell ref="BU135:BU146"/>
    <mergeCell ref="BV135:BV146"/>
    <mergeCell ref="CS135:CS146"/>
    <mergeCell ref="CT135:CT146"/>
    <mergeCell ref="DE122:DE133"/>
    <mergeCell ref="DF122:DF133"/>
    <mergeCell ref="BU122:BU133"/>
    <mergeCell ref="CG135:CG146"/>
    <mergeCell ref="BV122:BV133"/>
    <mergeCell ref="CS122:CS133"/>
    <mergeCell ref="A135:A146"/>
    <mergeCell ref="B135:B146"/>
    <mergeCell ref="M135:M146"/>
    <mergeCell ref="DQ148:DQ159"/>
    <mergeCell ref="ED135:ED146"/>
    <mergeCell ref="DR148:DR159"/>
    <mergeCell ref="EO122:EO133"/>
    <mergeCell ref="EC96:EC107"/>
    <mergeCell ref="M174:M185"/>
    <mergeCell ref="N174:N185"/>
    <mergeCell ref="Y174:Y185"/>
    <mergeCell ref="Z174:Z185"/>
    <mergeCell ref="BU5:BU16"/>
    <mergeCell ref="BV5:BV16"/>
    <mergeCell ref="BU18:BU29"/>
    <mergeCell ref="BV18:BV29"/>
    <mergeCell ref="BU31:BU42"/>
    <mergeCell ref="BV31:BV42"/>
    <mergeCell ref="BU44:BU55"/>
    <mergeCell ref="BU148:BU159"/>
    <mergeCell ref="BV44:BV55"/>
    <mergeCell ref="BU57:BU68"/>
    <mergeCell ref="BV57:BV68"/>
    <mergeCell ref="BU70:BU81"/>
    <mergeCell ref="BV70:BV81"/>
    <mergeCell ref="BU83:BU94"/>
    <mergeCell ref="BV83:BV94"/>
    <mergeCell ref="BV148:BV159"/>
    <mergeCell ref="BU96:BU107"/>
    <mergeCell ref="BV96:BV107"/>
    <mergeCell ref="AX135:AX146"/>
    <mergeCell ref="BI135:BI146"/>
    <mergeCell ref="BU109:BU120"/>
    <mergeCell ref="BV109:BV120"/>
    <mergeCell ref="N135:N146"/>
    <mergeCell ref="EC122:EC133"/>
    <mergeCell ref="ED122:ED133"/>
    <mergeCell ref="EC135:EC146"/>
    <mergeCell ref="FN161:FN172"/>
    <mergeCell ref="EQ2:EZ2"/>
    <mergeCell ref="FZ135:FZ146"/>
    <mergeCell ref="FY135:FY146"/>
    <mergeCell ref="FZ122:FZ133"/>
    <mergeCell ref="FZ109:FZ120"/>
    <mergeCell ref="FN96:FN107"/>
    <mergeCell ref="FY109:FY120"/>
    <mergeCell ref="FN109:FN120"/>
    <mergeCell ref="FN83:FN94"/>
    <mergeCell ref="FN70:FN81"/>
    <mergeCell ref="FB57:FB68"/>
    <mergeCell ref="FM57:FM68"/>
    <mergeCell ref="FN57:FN68"/>
    <mergeCell ref="FM44:FM55"/>
    <mergeCell ref="FN44:FN55"/>
    <mergeCell ref="FN5:FN16"/>
    <mergeCell ref="FA109:FA120"/>
    <mergeCell ref="FB109:FB120"/>
    <mergeCell ref="FM109:FM120"/>
    <mergeCell ref="FY83:FY94"/>
    <mergeCell ref="EP3:EP4"/>
    <mergeCell ref="EQ3:EQ4"/>
    <mergeCell ref="ER3:EV3"/>
    <mergeCell ref="FY148:FY159"/>
    <mergeCell ref="EC148:EC159"/>
    <mergeCell ref="ED148:ED159"/>
    <mergeCell ref="FA148:FA159"/>
    <mergeCell ref="FB148:FB159"/>
    <mergeCell ref="FY96:FY107"/>
    <mergeCell ref="FZ96:FZ107"/>
    <mergeCell ref="FZ83:FZ94"/>
    <mergeCell ref="FY44:FY55"/>
    <mergeCell ref="FM174:FM185"/>
    <mergeCell ref="FM135:FM146"/>
    <mergeCell ref="EO161:EO172"/>
    <mergeCell ref="EP161:EP172"/>
    <mergeCell ref="EO174:EO185"/>
    <mergeCell ref="FA135:FA146"/>
    <mergeCell ref="FB135:FB146"/>
    <mergeCell ref="FB161:FB172"/>
    <mergeCell ref="EO135:EO146"/>
    <mergeCell ref="EP135:EP146"/>
    <mergeCell ref="FA161:FA172"/>
    <mergeCell ref="FN135:FN146"/>
    <mergeCell ref="FZ148:FZ159"/>
    <mergeCell ref="FA122:FA133"/>
    <mergeCell ref="FB122:FB133"/>
    <mergeCell ref="FM122:FM133"/>
    <mergeCell ref="FN122:FN133"/>
    <mergeCell ref="FM161:FM172"/>
    <mergeCell ref="FY122:FY133"/>
    <mergeCell ref="EP122:EP133"/>
    <mergeCell ref="FA174:FA185"/>
    <mergeCell ref="FB174:FB185"/>
    <mergeCell ref="EP174:EP185"/>
    <mergeCell ref="FM148:FM159"/>
    <mergeCell ref="FN148:FN159"/>
    <mergeCell ref="EO148:EO159"/>
    <mergeCell ref="EP148:EP159"/>
    <mergeCell ref="FM96:FM107"/>
    <mergeCell ref="GM2:GV2"/>
    <mergeCell ref="GK3:GK4"/>
    <mergeCell ref="GL3:GL4"/>
    <mergeCell ref="GM3:GM4"/>
    <mergeCell ref="GN3:GR3"/>
    <mergeCell ref="GK5:GK16"/>
    <mergeCell ref="GL5:GL16"/>
    <mergeCell ref="GK2:GL2"/>
    <mergeCell ref="GK18:GK29"/>
    <mergeCell ref="GL18:GL29"/>
    <mergeCell ref="GK31:GK42"/>
    <mergeCell ref="GL31:GL42"/>
    <mergeCell ref="GK44:GK55"/>
    <mergeCell ref="GL44:GL55"/>
    <mergeCell ref="GK57:GK68"/>
    <mergeCell ref="GL57:GL68"/>
    <mergeCell ref="GS3:GV3"/>
    <mergeCell ref="HE3:HH3"/>
    <mergeCell ref="HQ3:HT3"/>
    <mergeCell ref="GW148:GW159"/>
    <mergeCell ref="GX148:GX159"/>
    <mergeCell ref="GW83:GW94"/>
    <mergeCell ref="GX83:GX94"/>
    <mergeCell ref="GW96:GW107"/>
    <mergeCell ref="GX96:GX107"/>
    <mergeCell ref="GW109:GW120"/>
    <mergeCell ref="GX109:GX120"/>
    <mergeCell ref="GW44:GW55"/>
    <mergeCell ref="GX44:GX55"/>
    <mergeCell ref="GW57:GW68"/>
    <mergeCell ref="GX57:GX68"/>
    <mergeCell ref="GW70:GW81"/>
    <mergeCell ref="GX70:GX81"/>
    <mergeCell ref="GK148:GK159"/>
    <mergeCell ref="GL148:GL159"/>
    <mergeCell ref="GK109:GK120"/>
    <mergeCell ref="GL109:GL120"/>
    <mergeCell ref="GK122:GK133"/>
    <mergeCell ref="GL122:GL133"/>
    <mergeCell ref="GK135:GK146"/>
    <mergeCell ref="GL135:GL146"/>
    <mergeCell ref="GL70:GL81"/>
    <mergeCell ref="GK83:GK94"/>
    <mergeCell ref="GL83:GL94"/>
    <mergeCell ref="GK96:GK107"/>
    <mergeCell ref="GL96:GL107"/>
    <mergeCell ref="GK70:GK81"/>
    <mergeCell ref="HI18:HI29"/>
    <mergeCell ref="HJ18:HJ29"/>
    <mergeCell ref="HI31:HI42"/>
    <mergeCell ref="HJ31:HJ42"/>
    <mergeCell ref="HI2:HJ2"/>
    <mergeCell ref="HK2:HT2"/>
    <mergeCell ref="HI3:HI4"/>
    <mergeCell ref="HJ3:HJ4"/>
    <mergeCell ref="HK3:HK4"/>
    <mergeCell ref="HL3:HP3"/>
    <mergeCell ref="GW122:GW133"/>
    <mergeCell ref="GX122:GX133"/>
    <mergeCell ref="GW135:GW146"/>
    <mergeCell ref="GX135:GX146"/>
    <mergeCell ref="GW5:GW16"/>
    <mergeCell ref="GX5:GX16"/>
    <mergeCell ref="GW18:GW29"/>
    <mergeCell ref="GX18:GX29"/>
    <mergeCell ref="GW31:GW42"/>
    <mergeCell ref="GX31:GX42"/>
    <mergeCell ref="GW2:GX2"/>
    <mergeCell ref="GY2:HH2"/>
    <mergeCell ref="GW3:GW4"/>
    <mergeCell ref="GX3:GX4"/>
    <mergeCell ref="GY3:GY4"/>
    <mergeCell ref="GZ3:HD3"/>
    <mergeCell ref="HI44:HI55"/>
    <mergeCell ref="HJ44:HJ55"/>
    <mergeCell ref="HI122:HI133"/>
    <mergeCell ref="HJ122:HJ133"/>
    <mergeCell ref="HI135:HI146"/>
    <mergeCell ref="HJ135:HJ146"/>
    <mergeCell ref="CH161:CH172"/>
    <mergeCell ref="CG161:CG172"/>
    <mergeCell ref="GW161:GW172"/>
    <mergeCell ref="GX161:GX172"/>
    <mergeCell ref="GW174:GW185"/>
    <mergeCell ref="GX174:GX185"/>
    <mergeCell ref="CS174:CS185"/>
    <mergeCell ref="CT174:CT185"/>
    <mergeCell ref="CT161:CT172"/>
    <mergeCell ref="FY161:FY172"/>
    <mergeCell ref="FZ161:FZ172"/>
    <mergeCell ref="DE174:DE185"/>
    <mergeCell ref="DF174:DF185"/>
    <mergeCell ref="FN174:FN185"/>
    <mergeCell ref="FY174:FY185"/>
    <mergeCell ref="FZ174:FZ185"/>
    <mergeCell ref="CG174:CG185"/>
    <mergeCell ref="CH174:CH185"/>
    <mergeCell ref="ED161:ED172"/>
    <mergeCell ref="CS161:CS172"/>
    <mergeCell ref="GK174:GK185"/>
    <mergeCell ref="GL174:GL185"/>
    <mergeCell ref="DQ174:DQ185"/>
    <mergeCell ref="DR174:DR185"/>
    <mergeCell ref="EC174:EC185"/>
    <mergeCell ref="ED174:ED185"/>
    <mergeCell ref="GK161:GK172"/>
    <mergeCell ref="GL161:GL172"/>
    <mergeCell ref="FU3:FX3"/>
    <mergeCell ref="DQ3:DQ4"/>
    <mergeCell ref="DR3:DR4"/>
    <mergeCell ref="EE3:EE4"/>
    <mergeCell ref="EF3:EJ3"/>
    <mergeCell ref="FA3:FA4"/>
    <mergeCell ref="FB3:FB4"/>
    <mergeCell ref="FC3:FC4"/>
    <mergeCell ref="FD3:FH3"/>
    <mergeCell ref="FM3:FM4"/>
    <mergeCell ref="FN3:FN4"/>
    <mergeCell ref="FO3:FO4"/>
    <mergeCell ref="FP3:FT3"/>
    <mergeCell ref="FY3:FY4"/>
    <mergeCell ref="HI161:HI172"/>
    <mergeCell ref="HJ161:HJ172"/>
    <mergeCell ref="HI174:HI185"/>
    <mergeCell ref="HJ174:HJ185"/>
    <mergeCell ref="HI148:HI159"/>
    <mergeCell ref="HJ148:HJ159"/>
    <mergeCell ref="HI83:HI94"/>
    <mergeCell ref="HJ83:HJ94"/>
    <mergeCell ref="HI96:HI107"/>
    <mergeCell ref="HJ96:HJ107"/>
    <mergeCell ref="HI109:HI120"/>
    <mergeCell ref="HJ109:HJ120"/>
    <mergeCell ref="HI57:HI68"/>
    <mergeCell ref="HJ57:HJ68"/>
    <mergeCell ref="HI70:HI81"/>
    <mergeCell ref="HJ70:HJ81"/>
    <mergeCell ref="HI5:HI16"/>
    <mergeCell ref="HJ5:HJ16"/>
    <mergeCell ref="FZ3:FZ4"/>
    <mergeCell ref="GG3:GJ3"/>
    <mergeCell ref="EO3:EO4"/>
    <mergeCell ref="GA3:GA4"/>
    <mergeCell ref="GB3:GF3"/>
    <mergeCell ref="BI161:BI172"/>
    <mergeCell ref="BJ161:BJ172"/>
    <mergeCell ref="BU161:BU172"/>
    <mergeCell ref="BV161:BV172"/>
    <mergeCell ref="CG148:CG159"/>
    <mergeCell ref="CH148:CH159"/>
    <mergeCell ref="DE2:DF2"/>
    <mergeCell ref="DG2:DP2"/>
    <mergeCell ref="DE3:DE4"/>
    <mergeCell ref="DF3:DF4"/>
    <mergeCell ref="DG3:DG4"/>
    <mergeCell ref="DH3:DL3"/>
    <mergeCell ref="DM3:DP3"/>
    <mergeCell ref="DE96:DE107"/>
    <mergeCell ref="DF96:DF107"/>
    <mergeCell ref="DE44:DE55"/>
    <mergeCell ref="DF44:DF55"/>
    <mergeCell ref="DE57:DE68"/>
    <mergeCell ref="DF57:DF68"/>
    <mergeCell ref="DE70:DE81"/>
    <mergeCell ref="DF70:DF81"/>
    <mergeCell ref="BJ18:BJ29"/>
    <mergeCell ref="CS2:CT2"/>
    <mergeCell ref="CI2:CR2"/>
    <mergeCell ref="EK3:EN3"/>
    <mergeCell ref="EW3:EZ3"/>
    <mergeCell ref="FI3:FL3"/>
    <mergeCell ref="AL174:AL185"/>
    <mergeCell ref="AW174:AW185"/>
    <mergeCell ref="AX174:AX185"/>
    <mergeCell ref="BI174:BI185"/>
    <mergeCell ref="BJ174:BJ185"/>
    <mergeCell ref="A200:A211"/>
    <mergeCell ref="B200:B211"/>
    <mergeCell ref="M200:M211"/>
    <mergeCell ref="N200:N211"/>
    <mergeCell ref="Y200:Y211"/>
    <mergeCell ref="Z200:Z211"/>
    <mergeCell ref="AK200:AK211"/>
    <mergeCell ref="AL200:AL211"/>
    <mergeCell ref="AW200:AW211"/>
    <mergeCell ref="DE187:DE198"/>
    <mergeCell ref="DF187:DF198"/>
    <mergeCell ref="DE135:DE146"/>
    <mergeCell ref="DF135:DF146"/>
    <mergeCell ref="DE148:DE159"/>
    <mergeCell ref="DF148:DF159"/>
    <mergeCell ref="DE161:DE172"/>
    <mergeCell ref="DF161:DF172"/>
    <mergeCell ref="AX148:AX159"/>
    <mergeCell ref="BI148:BI159"/>
    <mergeCell ref="BJ148:BJ159"/>
    <mergeCell ref="BU174:BU185"/>
    <mergeCell ref="BV174:BV185"/>
    <mergeCell ref="CH135:CH146"/>
    <mergeCell ref="BJ135:BJ146"/>
    <mergeCell ref="CS148:CS159"/>
    <mergeCell ref="CT148:CT159"/>
    <mergeCell ref="AX161:AX172"/>
    <mergeCell ref="HI200:HI211"/>
    <mergeCell ref="HJ200:HJ211"/>
    <mergeCell ref="FY200:FY211"/>
    <mergeCell ref="FZ200:FZ211"/>
    <mergeCell ref="GK200:GK211"/>
    <mergeCell ref="GL200:GL211"/>
    <mergeCell ref="GW200:GW211"/>
    <mergeCell ref="GX200:GX211"/>
    <mergeCell ref="EO200:EO211"/>
    <mergeCell ref="EP200:EP211"/>
    <mergeCell ref="FA200:FA211"/>
    <mergeCell ref="FB200:FB211"/>
    <mergeCell ref="FM200:FM211"/>
    <mergeCell ref="FN200:FN211"/>
    <mergeCell ref="A174:A185"/>
    <mergeCell ref="B174:B185"/>
    <mergeCell ref="DE200:DE211"/>
    <mergeCell ref="DF200:DF211"/>
    <mergeCell ref="DQ200:DQ211"/>
    <mergeCell ref="DR200:DR211"/>
    <mergeCell ref="EC200:EC211"/>
    <mergeCell ref="ED200:ED211"/>
    <mergeCell ref="BU200:BU211"/>
    <mergeCell ref="BV200:BV211"/>
    <mergeCell ref="CG200:CG211"/>
    <mergeCell ref="CH200:CH211"/>
    <mergeCell ref="CS200:CS211"/>
    <mergeCell ref="CT200:CT211"/>
    <mergeCell ref="AX200:AX211"/>
    <mergeCell ref="BI200:BI211"/>
    <mergeCell ref="BJ200:BJ211"/>
    <mergeCell ref="AK174:AK185"/>
    <mergeCell ref="AX239:AX250"/>
    <mergeCell ref="BI239:BI250"/>
    <mergeCell ref="BJ239:BJ250"/>
    <mergeCell ref="BU239:BU250"/>
    <mergeCell ref="BV239:BV250"/>
    <mergeCell ref="CG239:CG250"/>
    <mergeCell ref="CH239:CH250"/>
    <mergeCell ref="CS239:CS250"/>
    <mergeCell ref="CT239:CT250"/>
    <mergeCell ref="A239:A250"/>
    <mergeCell ref="B239:B250"/>
    <mergeCell ref="M239:M250"/>
    <mergeCell ref="N239:N250"/>
    <mergeCell ref="Y239:Y250"/>
    <mergeCell ref="Z239:Z250"/>
    <mergeCell ref="AK239:AK250"/>
    <mergeCell ref="AL239:AL250"/>
    <mergeCell ref="AW239:AW250"/>
    <mergeCell ref="HI239:HI250"/>
    <mergeCell ref="HJ239:HJ250"/>
    <mergeCell ref="FB239:FB250"/>
    <mergeCell ref="FM239:FM250"/>
    <mergeCell ref="FN239:FN250"/>
    <mergeCell ref="FY239:FY250"/>
    <mergeCell ref="FZ239:FZ250"/>
    <mergeCell ref="GK239:GK250"/>
    <mergeCell ref="GL239:GL250"/>
    <mergeCell ref="GW239:GW250"/>
    <mergeCell ref="GX239:GX250"/>
    <mergeCell ref="DE239:DE250"/>
    <mergeCell ref="DF239:DF250"/>
    <mergeCell ref="DQ239:DQ250"/>
    <mergeCell ref="DR239:DR250"/>
    <mergeCell ref="EC239:EC250"/>
    <mergeCell ref="ED239:ED250"/>
    <mergeCell ref="EO239:EO250"/>
    <mergeCell ref="EP239:EP250"/>
    <mergeCell ref="FA239:FA250"/>
    <mergeCell ref="AX265:AX276"/>
    <mergeCell ref="BI265:BI276"/>
    <mergeCell ref="BJ265:BJ276"/>
    <mergeCell ref="BU265:BU276"/>
    <mergeCell ref="BV265:BV276"/>
    <mergeCell ref="CG265:CG276"/>
    <mergeCell ref="CH265:CH276"/>
    <mergeCell ref="CS265:CS276"/>
    <mergeCell ref="CT265:CT276"/>
    <mergeCell ref="A265:A276"/>
    <mergeCell ref="B265:B276"/>
    <mergeCell ref="M265:M276"/>
    <mergeCell ref="N265:N276"/>
    <mergeCell ref="Y265:Y276"/>
    <mergeCell ref="Z265:Z276"/>
    <mergeCell ref="AK265:AK276"/>
    <mergeCell ref="AL265:AL276"/>
    <mergeCell ref="AW265:AW276"/>
    <mergeCell ref="HI265:HI276"/>
    <mergeCell ref="HJ265:HJ276"/>
    <mergeCell ref="FB265:FB276"/>
    <mergeCell ref="FM265:FM276"/>
    <mergeCell ref="FN265:FN276"/>
    <mergeCell ref="FY265:FY276"/>
    <mergeCell ref="FZ265:FZ276"/>
    <mergeCell ref="GK265:GK276"/>
    <mergeCell ref="GL265:GL276"/>
    <mergeCell ref="GW265:GW276"/>
    <mergeCell ref="GX265:GX276"/>
    <mergeCell ref="DE265:DE276"/>
    <mergeCell ref="DF265:DF276"/>
    <mergeCell ref="DQ265:DQ276"/>
    <mergeCell ref="DR265:DR276"/>
    <mergeCell ref="EC265:EC276"/>
    <mergeCell ref="ED265:ED276"/>
    <mergeCell ref="EO265:EO276"/>
    <mergeCell ref="EP265:EP276"/>
    <mergeCell ref="FA265:FA276"/>
    <mergeCell ref="AX278:AX289"/>
    <mergeCell ref="BI278:BI289"/>
    <mergeCell ref="BJ278:BJ289"/>
    <mergeCell ref="BU278:BU289"/>
    <mergeCell ref="BV278:BV289"/>
    <mergeCell ref="CG278:CG289"/>
    <mergeCell ref="CH278:CH289"/>
    <mergeCell ref="CS278:CS289"/>
    <mergeCell ref="CT278:CT289"/>
    <mergeCell ref="A278:A289"/>
    <mergeCell ref="B278:B289"/>
    <mergeCell ref="M278:M289"/>
    <mergeCell ref="N278:N289"/>
    <mergeCell ref="Y278:Y289"/>
    <mergeCell ref="Z278:Z289"/>
    <mergeCell ref="AK278:AK289"/>
    <mergeCell ref="AL278:AL289"/>
    <mergeCell ref="AW278:AW289"/>
    <mergeCell ref="HI278:HI289"/>
    <mergeCell ref="HJ278:HJ289"/>
    <mergeCell ref="FB278:FB289"/>
    <mergeCell ref="FM278:FM289"/>
    <mergeCell ref="FN278:FN289"/>
    <mergeCell ref="FY278:FY289"/>
    <mergeCell ref="FZ278:FZ289"/>
    <mergeCell ref="GK278:GK289"/>
    <mergeCell ref="GL278:GL289"/>
    <mergeCell ref="GW278:GW289"/>
    <mergeCell ref="GX278:GX289"/>
    <mergeCell ref="DE278:DE289"/>
    <mergeCell ref="DF278:DF289"/>
    <mergeCell ref="DQ278:DQ289"/>
    <mergeCell ref="DR278:DR289"/>
    <mergeCell ref="EC278:EC289"/>
    <mergeCell ref="ED278:ED289"/>
    <mergeCell ref="EO278:EO289"/>
    <mergeCell ref="EP278:EP289"/>
    <mergeCell ref="FA278:FA289"/>
    <mergeCell ref="AX291:AX302"/>
    <mergeCell ref="BI291:BI302"/>
    <mergeCell ref="BJ291:BJ302"/>
    <mergeCell ref="BU291:BU302"/>
    <mergeCell ref="BV291:BV302"/>
    <mergeCell ref="CG291:CG302"/>
    <mergeCell ref="CH291:CH302"/>
    <mergeCell ref="CS291:CS302"/>
    <mergeCell ref="CT291:CT302"/>
    <mergeCell ref="A291:A302"/>
    <mergeCell ref="B291:B302"/>
    <mergeCell ref="M291:M302"/>
    <mergeCell ref="N291:N302"/>
    <mergeCell ref="Y291:Y302"/>
    <mergeCell ref="Z291:Z302"/>
    <mergeCell ref="AK291:AK302"/>
    <mergeCell ref="AL291:AL302"/>
    <mergeCell ref="AW291:AW302"/>
    <mergeCell ref="HI291:HI302"/>
    <mergeCell ref="HJ291:HJ302"/>
    <mergeCell ref="FB291:FB302"/>
    <mergeCell ref="FM291:FM302"/>
    <mergeCell ref="FN291:FN302"/>
    <mergeCell ref="FY291:FY302"/>
    <mergeCell ref="FZ291:FZ302"/>
    <mergeCell ref="GK291:GK302"/>
    <mergeCell ref="GL291:GL302"/>
    <mergeCell ref="GW291:GW302"/>
    <mergeCell ref="GX291:GX302"/>
    <mergeCell ref="DE291:DE302"/>
    <mergeCell ref="DF291:DF302"/>
    <mergeCell ref="DQ291:DQ302"/>
    <mergeCell ref="DR291:DR302"/>
    <mergeCell ref="EC291:EC302"/>
    <mergeCell ref="ED291:ED302"/>
    <mergeCell ref="EO291:EO302"/>
    <mergeCell ref="EP291:EP302"/>
    <mergeCell ref="FA291:FA30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鹽水溪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2013-08-09T09:43:08Z</dcterms:created>
  <dcterms:modified xsi:type="dcterms:W3CDTF">2024-05-27T06:02:28Z</dcterms:modified>
</cp:coreProperties>
</file>