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1\Desktop\"/>
    </mc:Choice>
  </mc:AlternateContent>
  <bookViews>
    <workbookView xWindow="0" yWindow="0" windowWidth="16050" windowHeight="5430" tabRatio="855" firstSheet="6" activeTab="6"/>
  </bookViews>
  <sheets>
    <sheet name="概定接訓人數分配表0802" sheetId="111" r:id="rId1"/>
    <sheet name="概定接訓人數分配表 0716" sheetId="107" state="hidden" r:id="rId2"/>
    <sheet name="概定接訓人數分配表 0712 (3)" sheetId="104" state="hidden" r:id="rId3"/>
    <sheet name="概定接訓人數分配表 0712 (2)" sheetId="103" state="hidden" r:id="rId4"/>
    <sheet name="概定接訓人數分配表 0712" sheetId="102" state="hidden" r:id="rId5"/>
    <sheet name="概定接訓人數分配表 0711" sheetId="101" state="hidden" r:id="rId6"/>
    <sheet name="臺南市" sheetId="67" r:id="rId7"/>
    <sheet name="行程概定表" sheetId="54" r:id="rId8"/>
    <sheet name="1060109更新信箱號" sheetId="92" r:id="rId9"/>
  </sheets>
  <definedNames>
    <definedName name="_xlnm.Print_Area" localSheetId="5">'概定接訓人數分配表 0711'!$A$1:$X$30</definedName>
    <definedName name="_xlnm.Print_Area" localSheetId="4">'概定接訓人數分配表 0712'!$A$1:$X$30</definedName>
    <definedName name="_xlnm.Print_Area" localSheetId="3">'概定接訓人數分配表 0712 (2)'!$A$1:$X$30</definedName>
    <definedName name="_xlnm.Print_Area" localSheetId="2">'概定接訓人數分配表 0712 (3)'!$A$1:$X$30</definedName>
    <definedName name="_xlnm.Print_Area" localSheetId="1">'概定接訓人數分配表 0716'!$A$1:$X$30</definedName>
    <definedName name="_xlnm.Print_Area" localSheetId="0">概定接訓人數分配表0802!$A$1:$W$29</definedName>
  </definedNames>
  <calcPr calcId="152511"/>
</workbook>
</file>

<file path=xl/calcChain.xml><?xml version="1.0" encoding="utf-8"?>
<calcChain xmlns="http://schemas.openxmlformats.org/spreadsheetml/2006/main">
  <c r="V28" i="111" l="1"/>
  <c r="V27" i="111"/>
  <c r="U27" i="111"/>
  <c r="T27" i="111"/>
  <c r="S27" i="111"/>
  <c r="R27" i="111"/>
  <c r="Q27" i="111"/>
  <c r="P27" i="111"/>
  <c r="O27" i="111"/>
  <c r="N27" i="111"/>
  <c r="M27" i="111"/>
  <c r="L27" i="111"/>
  <c r="K27" i="111"/>
  <c r="J27" i="111"/>
  <c r="J28" i="111" s="1"/>
  <c r="I27" i="111"/>
  <c r="H27" i="111"/>
  <c r="G27" i="111"/>
  <c r="F27" i="111"/>
  <c r="D27" i="111"/>
  <c r="W26" i="111"/>
  <c r="E26" i="111"/>
  <c r="W25" i="111"/>
  <c r="E25" i="111"/>
  <c r="X24" i="111"/>
  <c r="W24" i="111"/>
  <c r="E24" i="111"/>
  <c r="X23" i="111"/>
  <c r="W23" i="111"/>
  <c r="E23" i="111"/>
  <c r="C23" i="111"/>
  <c r="X22" i="111"/>
  <c r="W22" i="111"/>
  <c r="E22" i="111"/>
  <c r="W21" i="111"/>
  <c r="E21" i="111"/>
  <c r="X21" i="111" s="1"/>
  <c r="X20" i="111"/>
  <c r="W20" i="111"/>
  <c r="E20" i="111"/>
  <c r="X19" i="111"/>
  <c r="W19" i="111"/>
  <c r="E19" i="111"/>
  <c r="W18" i="111"/>
  <c r="E18" i="111"/>
  <c r="X18" i="111" s="1"/>
  <c r="W17" i="111"/>
  <c r="E17" i="111"/>
  <c r="X17" i="111" s="1"/>
  <c r="W16" i="111"/>
  <c r="E16" i="111"/>
  <c r="W15" i="111"/>
  <c r="E15" i="111"/>
  <c r="X15" i="111" s="1"/>
  <c r="W14" i="111"/>
  <c r="E14" i="111"/>
  <c r="X14" i="111" s="1"/>
  <c r="W13" i="111"/>
  <c r="E13" i="111"/>
  <c r="W12" i="111"/>
  <c r="E12" i="111"/>
  <c r="X12" i="111" s="1"/>
  <c r="W11" i="111"/>
  <c r="E11" i="111"/>
  <c r="X11" i="111" s="1"/>
  <c r="X10" i="111"/>
  <c r="W10" i="111"/>
  <c r="E10" i="111"/>
  <c r="X9" i="111"/>
  <c r="W9" i="111"/>
  <c r="E9" i="111"/>
  <c r="W8" i="111"/>
  <c r="E8" i="111"/>
  <c r="X8" i="111" s="1"/>
  <c r="X7" i="111"/>
  <c r="W7" i="111"/>
  <c r="E7" i="111"/>
  <c r="X6" i="111"/>
  <c r="W6" i="111"/>
  <c r="E6" i="111"/>
  <c r="C6" i="111"/>
  <c r="X5" i="111"/>
  <c r="W5" i="111"/>
  <c r="E5" i="111"/>
  <c r="F31" i="67"/>
  <c r="C27" i="111" l="1"/>
  <c r="X25" i="111"/>
  <c r="N28" i="111"/>
  <c r="E27" i="111"/>
  <c r="X13" i="111"/>
  <c r="X16" i="111"/>
  <c r="X26" i="111"/>
  <c r="W27" i="111"/>
  <c r="R28" i="111"/>
  <c r="F28" i="111"/>
  <c r="W28" i="111" s="1"/>
  <c r="F18" i="107" l="1"/>
  <c r="W29" i="107"/>
  <c r="W28" i="107"/>
  <c r="V28" i="107"/>
  <c r="U28" i="107"/>
  <c r="T28" i="107"/>
  <c r="S28" i="107"/>
  <c r="R28" i="107"/>
  <c r="Q28" i="107"/>
  <c r="P28" i="107"/>
  <c r="O28" i="107"/>
  <c r="N28" i="107"/>
  <c r="M28" i="107"/>
  <c r="L28" i="107"/>
  <c r="K28" i="107"/>
  <c r="J28" i="107"/>
  <c r="I28" i="107"/>
  <c r="H28" i="107"/>
  <c r="G28" i="107"/>
  <c r="E28" i="107"/>
  <c r="D28" i="107"/>
  <c r="C28" i="107"/>
  <c r="X27" i="107"/>
  <c r="F27" i="107"/>
  <c r="X26" i="107"/>
  <c r="F26" i="107"/>
  <c r="X25" i="107"/>
  <c r="Y25" i="107" s="1"/>
  <c r="F25" i="107"/>
  <c r="X24" i="107"/>
  <c r="F24" i="107"/>
  <c r="Y24" i="107" s="1"/>
  <c r="X23" i="107"/>
  <c r="F23" i="107"/>
  <c r="X22" i="107"/>
  <c r="F22" i="107"/>
  <c r="Y22" i="107" s="1"/>
  <c r="X21" i="107"/>
  <c r="F21" i="107"/>
  <c r="X20" i="107"/>
  <c r="F20" i="107"/>
  <c r="X19" i="107"/>
  <c r="F19" i="107"/>
  <c r="X18" i="107"/>
  <c r="X17" i="107"/>
  <c r="Y17" i="107" s="1"/>
  <c r="F17" i="107"/>
  <c r="X16" i="107"/>
  <c r="F16" i="107"/>
  <c r="Y16" i="107" s="1"/>
  <c r="X15" i="107"/>
  <c r="F15" i="107"/>
  <c r="X14" i="107"/>
  <c r="F14" i="107"/>
  <c r="X13" i="107"/>
  <c r="F13" i="107"/>
  <c r="X12" i="107"/>
  <c r="F12" i="107"/>
  <c r="X11" i="107"/>
  <c r="F11" i="107"/>
  <c r="X10" i="107"/>
  <c r="F10" i="107"/>
  <c r="X9" i="107"/>
  <c r="F9" i="107"/>
  <c r="X8" i="107"/>
  <c r="F8" i="107"/>
  <c r="X7" i="107"/>
  <c r="F7" i="107"/>
  <c r="X6" i="107"/>
  <c r="F6" i="107"/>
  <c r="Y10" i="107" l="1"/>
  <c r="Y7" i="107"/>
  <c r="Y8" i="107"/>
  <c r="Y13" i="107"/>
  <c r="Y26" i="107"/>
  <c r="Y12" i="107"/>
  <c r="Y23" i="107"/>
  <c r="Y27" i="107"/>
  <c r="Y20" i="107"/>
  <c r="Y18" i="107"/>
  <c r="S29" i="107"/>
  <c r="Y21" i="107"/>
  <c r="Y19" i="107"/>
  <c r="Y15" i="107"/>
  <c r="Y9" i="107"/>
  <c r="O29" i="107"/>
  <c r="Y14" i="107"/>
  <c r="Y6" i="107"/>
  <c r="K29" i="107"/>
  <c r="Y11" i="107"/>
  <c r="G29" i="107"/>
  <c r="X28" i="107"/>
  <c r="F28" i="107"/>
  <c r="W29" i="104"/>
  <c r="W28" i="104"/>
  <c r="V28" i="104"/>
  <c r="U28" i="104"/>
  <c r="T28" i="104"/>
  <c r="S28" i="104"/>
  <c r="R28" i="104"/>
  <c r="Q28" i="104"/>
  <c r="P28" i="104"/>
  <c r="O28" i="104"/>
  <c r="N28" i="104"/>
  <c r="M28" i="104"/>
  <c r="L28" i="104"/>
  <c r="K28" i="104"/>
  <c r="J28" i="104"/>
  <c r="I28" i="104"/>
  <c r="H28" i="104"/>
  <c r="G28" i="104"/>
  <c r="E28" i="104"/>
  <c r="D28" i="104"/>
  <c r="C28" i="104"/>
  <c r="X27" i="104"/>
  <c r="F27" i="104"/>
  <c r="X26" i="104"/>
  <c r="F26" i="104"/>
  <c r="X25" i="104"/>
  <c r="F25" i="104"/>
  <c r="X24" i="104"/>
  <c r="F24" i="104"/>
  <c r="X23" i="104"/>
  <c r="F23" i="104"/>
  <c r="X22" i="104"/>
  <c r="F22" i="104"/>
  <c r="X21" i="104"/>
  <c r="F21" i="104"/>
  <c r="X20" i="104"/>
  <c r="F20" i="104"/>
  <c r="X19" i="104"/>
  <c r="F19" i="104"/>
  <c r="X18" i="104"/>
  <c r="F18" i="104"/>
  <c r="X17" i="104"/>
  <c r="F17" i="104"/>
  <c r="X16" i="104"/>
  <c r="F16" i="104"/>
  <c r="X15" i="104"/>
  <c r="F15" i="104"/>
  <c r="X14" i="104"/>
  <c r="F14" i="104"/>
  <c r="X13" i="104"/>
  <c r="F13" i="104"/>
  <c r="X12" i="104"/>
  <c r="F12" i="104"/>
  <c r="X11" i="104"/>
  <c r="F11" i="104"/>
  <c r="X10" i="104"/>
  <c r="F10" i="104"/>
  <c r="X9" i="104"/>
  <c r="F9" i="104"/>
  <c r="X8" i="104"/>
  <c r="F8" i="104"/>
  <c r="X7" i="104"/>
  <c r="F7" i="104"/>
  <c r="X6" i="104"/>
  <c r="F6" i="104"/>
  <c r="H31" i="67"/>
  <c r="W29" i="103"/>
  <c r="W28" i="103"/>
  <c r="V28" i="103"/>
  <c r="U28" i="103"/>
  <c r="T28" i="103"/>
  <c r="S28" i="103"/>
  <c r="R28" i="103"/>
  <c r="Q28" i="103"/>
  <c r="P28" i="103"/>
  <c r="O28" i="103"/>
  <c r="N28" i="103"/>
  <c r="M28" i="103"/>
  <c r="L28" i="103"/>
  <c r="K28" i="103"/>
  <c r="J28" i="103"/>
  <c r="I28" i="103"/>
  <c r="H28" i="103"/>
  <c r="G28" i="103"/>
  <c r="E28" i="103"/>
  <c r="D28" i="103"/>
  <c r="C28" i="103"/>
  <c r="X27" i="103"/>
  <c r="F27" i="103"/>
  <c r="X26" i="103"/>
  <c r="F26" i="103"/>
  <c r="Y26" i="103" s="1"/>
  <c r="X25" i="103"/>
  <c r="F25" i="103"/>
  <c r="X24" i="103"/>
  <c r="F24" i="103"/>
  <c r="Y24" i="103" s="1"/>
  <c r="X23" i="103"/>
  <c r="F23" i="103"/>
  <c r="X22" i="103"/>
  <c r="F22" i="103"/>
  <c r="X21" i="103"/>
  <c r="F21" i="103"/>
  <c r="X20" i="103"/>
  <c r="F20" i="103"/>
  <c r="X19" i="103"/>
  <c r="F19" i="103"/>
  <c r="X18" i="103"/>
  <c r="F18" i="103"/>
  <c r="X17" i="103"/>
  <c r="F17" i="103"/>
  <c r="X16" i="103"/>
  <c r="F16" i="103"/>
  <c r="X15" i="103"/>
  <c r="F15" i="103"/>
  <c r="X14" i="103"/>
  <c r="F14" i="103"/>
  <c r="X13" i="103"/>
  <c r="F13" i="103"/>
  <c r="Y13" i="103" s="1"/>
  <c r="X12" i="103"/>
  <c r="F12" i="103"/>
  <c r="Y12" i="103" s="1"/>
  <c r="X11" i="103"/>
  <c r="F11" i="103"/>
  <c r="X10" i="103"/>
  <c r="F10" i="103"/>
  <c r="X9" i="103"/>
  <c r="F9" i="103"/>
  <c r="X8" i="103"/>
  <c r="F8" i="103"/>
  <c r="X7" i="103"/>
  <c r="F7" i="103"/>
  <c r="X6" i="103"/>
  <c r="F6" i="103"/>
  <c r="G28" i="102"/>
  <c r="H28" i="102"/>
  <c r="I28" i="102"/>
  <c r="J28" i="102"/>
  <c r="K28" i="102"/>
  <c r="L28" i="102"/>
  <c r="M28" i="102"/>
  <c r="N28" i="102"/>
  <c r="O28" i="102"/>
  <c r="P28" i="102"/>
  <c r="Q28" i="102"/>
  <c r="R28" i="102"/>
  <c r="S28" i="102"/>
  <c r="T28" i="102"/>
  <c r="U28" i="102"/>
  <c r="V28" i="102"/>
  <c r="W29" i="102"/>
  <c r="W28" i="102"/>
  <c r="F6" i="102"/>
  <c r="F7" i="102"/>
  <c r="F8" i="102"/>
  <c r="F9" i="102"/>
  <c r="F10" i="102"/>
  <c r="F11" i="102"/>
  <c r="F12" i="102"/>
  <c r="F13" i="102"/>
  <c r="F14" i="102"/>
  <c r="F15" i="102"/>
  <c r="F16" i="102"/>
  <c r="F17" i="102"/>
  <c r="F18" i="102"/>
  <c r="F19" i="102"/>
  <c r="F20" i="102"/>
  <c r="F21" i="102"/>
  <c r="F22" i="102"/>
  <c r="F23" i="102"/>
  <c r="F24" i="102"/>
  <c r="F25" i="102"/>
  <c r="F26" i="102"/>
  <c r="F27" i="102"/>
  <c r="E28" i="102"/>
  <c r="D28" i="102"/>
  <c r="C28" i="102"/>
  <c r="X27" i="102"/>
  <c r="X26" i="102"/>
  <c r="X25" i="102"/>
  <c r="X24" i="102"/>
  <c r="Y24" i="102" s="1"/>
  <c r="X23" i="102"/>
  <c r="X22" i="102"/>
  <c r="X21" i="102"/>
  <c r="Y21" i="102" s="1"/>
  <c r="X20" i="102"/>
  <c r="Y20" i="102" s="1"/>
  <c r="X19" i="102"/>
  <c r="X18" i="102"/>
  <c r="X17" i="102"/>
  <c r="Y17" i="102" s="1"/>
  <c r="X16" i="102"/>
  <c r="Y16" i="102" s="1"/>
  <c r="X15" i="102"/>
  <c r="X14" i="102"/>
  <c r="Y14" i="102" s="1"/>
  <c r="X13" i="102"/>
  <c r="X12" i="102"/>
  <c r="Y12" i="102" s="1"/>
  <c r="X11" i="102"/>
  <c r="X10" i="102"/>
  <c r="Y10" i="102" s="1"/>
  <c r="X9" i="102"/>
  <c r="X8" i="102"/>
  <c r="X7" i="102"/>
  <c r="X6" i="102"/>
  <c r="G28" i="101"/>
  <c r="H28" i="101"/>
  <c r="I28" i="101"/>
  <c r="J28" i="101"/>
  <c r="K28" i="101"/>
  <c r="L28" i="101"/>
  <c r="M28" i="101"/>
  <c r="N28" i="101"/>
  <c r="O28" i="101"/>
  <c r="P28" i="101"/>
  <c r="Q28" i="101"/>
  <c r="R28" i="101"/>
  <c r="S28" i="101"/>
  <c r="T28" i="101"/>
  <c r="U28" i="101"/>
  <c r="S29" i="101" s="1"/>
  <c r="V28" i="101"/>
  <c r="W29" i="101"/>
  <c r="W28" i="101"/>
  <c r="F6" i="101"/>
  <c r="F7" i="101"/>
  <c r="F8" i="101"/>
  <c r="F9" i="101"/>
  <c r="F10" i="101"/>
  <c r="Y10" i="101" s="1"/>
  <c r="F11" i="101"/>
  <c r="F12" i="101"/>
  <c r="F13" i="101"/>
  <c r="F14" i="101"/>
  <c r="F15" i="101"/>
  <c r="F16" i="101"/>
  <c r="F17" i="101"/>
  <c r="F18" i="101"/>
  <c r="F19" i="101"/>
  <c r="F20" i="101"/>
  <c r="F21" i="101"/>
  <c r="F22" i="101"/>
  <c r="Y22" i="101" s="1"/>
  <c r="F23" i="101"/>
  <c r="F24" i="101"/>
  <c r="F25" i="101"/>
  <c r="F26" i="101"/>
  <c r="Y26" i="101" s="1"/>
  <c r="F27" i="101"/>
  <c r="E28" i="101"/>
  <c r="D28" i="101"/>
  <c r="C28" i="101"/>
  <c r="X27" i="101"/>
  <c r="X26" i="101"/>
  <c r="X25" i="101"/>
  <c r="Y25" i="101" s="1"/>
  <c r="X24" i="101"/>
  <c r="Y24" i="101" s="1"/>
  <c r="X23" i="101"/>
  <c r="X22" i="101"/>
  <c r="X21" i="101"/>
  <c r="Y21" i="101" s="1"/>
  <c r="X20" i="101"/>
  <c r="Y20" i="101" s="1"/>
  <c r="X19" i="101"/>
  <c r="X18" i="101"/>
  <c r="X17" i="101"/>
  <c r="X16" i="101"/>
  <c r="Y16" i="101" s="1"/>
  <c r="X15" i="101"/>
  <c r="X14" i="101"/>
  <c r="X13" i="101"/>
  <c r="X12" i="101"/>
  <c r="Y12" i="101" s="1"/>
  <c r="X11" i="101"/>
  <c r="X10" i="101"/>
  <c r="X9" i="101"/>
  <c r="X8" i="101"/>
  <c r="Y8" i="101"/>
  <c r="X7" i="101"/>
  <c r="X6" i="101"/>
  <c r="D31" i="67"/>
  <c r="B31" i="67"/>
  <c r="Y26" i="102" l="1"/>
  <c r="Y6" i="102"/>
  <c r="Y6" i="101"/>
  <c r="Y21" i="103"/>
  <c r="Y18" i="101"/>
  <c r="Y13" i="101"/>
  <c r="Y17" i="101"/>
  <c r="Y27" i="101"/>
  <c r="Y17" i="103"/>
  <c r="Y8" i="103"/>
  <c r="Y10" i="103"/>
  <c r="Y14" i="104"/>
  <c r="Y18" i="104"/>
  <c r="Y14" i="101"/>
  <c r="Y9" i="101"/>
  <c r="Y8" i="102"/>
  <c r="Y13" i="102"/>
  <c r="Y16" i="103"/>
  <c r="Y25" i="102"/>
  <c r="Y9" i="102"/>
  <c r="Y18" i="102"/>
  <c r="Y20" i="103"/>
  <c r="Y23" i="101"/>
  <c r="Y15" i="101"/>
  <c r="Y9" i="104"/>
  <c r="Y13" i="104"/>
  <c r="F28" i="104"/>
  <c r="Y22" i="102"/>
  <c r="Y7" i="103"/>
  <c r="Y11" i="103"/>
  <c r="Y10" i="104"/>
  <c r="Y21" i="104"/>
  <c r="O29" i="101"/>
  <c r="O29" i="102"/>
  <c r="Y19" i="101"/>
  <c r="Y11" i="101"/>
  <c r="X28" i="101"/>
  <c r="Y27" i="103"/>
  <c r="Y15" i="104"/>
  <c r="Y22" i="104"/>
  <c r="Y26" i="104"/>
  <c r="S29" i="102"/>
  <c r="X29" i="107"/>
  <c r="F28" i="101"/>
  <c r="G29" i="101"/>
  <c r="Y9" i="103"/>
  <c r="Y18" i="103"/>
  <c r="Y22" i="103"/>
  <c r="Y7" i="104"/>
  <c r="Y11" i="104"/>
  <c r="Y24" i="104"/>
  <c r="X28" i="102"/>
  <c r="K29" i="102"/>
  <c r="G29" i="103"/>
  <c r="Y8" i="104"/>
  <c r="Y12" i="104"/>
  <c r="Y17" i="104"/>
  <c r="Y19" i="104"/>
  <c r="Y23" i="104"/>
  <c r="Y27" i="104"/>
  <c r="Y7" i="101"/>
  <c r="K29" i="101"/>
  <c r="X29" i="101" s="1"/>
  <c r="Y27" i="102"/>
  <c r="Y23" i="102"/>
  <c r="Y19" i="102"/>
  <c r="Y15" i="102"/>
  <c r="Y11" i="102"/>
  <c r="F28" i="102"/>
  <c r="Y14" i="103"/>
  <c r="Y19" i="103"/>
  <c r="Y23" i="103"/>
  <c r="Y25" i="103"/>
  <c r="Y6" i="104"/>
  <c r="Y16" i="104"/>
  <c r="G29" i="104"/>
  <c r="S29" i="104"/>
  <c r="Y25" i="104"/>
  <c r="Y20" i="104"/>
  <c r="O29" i="104"/>
  <c r="K29" i="104"/>
  <c r="X28" i="104"/>
  <c r="K29" i="103"/>
  <c r="S29" i="103"/>
  <c r="Y15" i="103"/>
  <c r="X28" i="103"/>
  <c r="O29" i="103"/>
  <c r="F28" i="103"/>
  <c r="Y6" i="103"/>
  <c r="G29" i="102"/>
  <c r="Y7" i="102"/>
  <c r="X29" i="103" l="1"/>
  <c r="X29" i="102"/>
  <c r="X29" i="104"/>
</calcChain>
</file>

<file path=xl/sharedStrings.xml><?xml version="1.0" encoding="utf-8"?>
<sst xmlns="http://schemas.openxmlformats.org/spreadsheetml/2006/main" count="668" uniqueCount="209">
  <si>
    <t>09:00AM</t>
  </si>
  <si>
    <t>合計</t>
    <phoneticPr fontId="6" type="noConversion"/>
  </si>
  <si>
    <t>備考</t>
    <phoneticPr fontId="6" type="noConversion"/>
  </si>
  <si>
    <t>10:00AM</t>
    <phoneticPr fontId="6" type="noConversion"/>
  </si>
  <si>
    <t>10:15AM</t>
    <phoneticPr fontId="6" type="noConversion"/>
  </si>
  <si>
    <t>新竹市</t>
    <phoneticPr fontId="14" type="noConversion"/>
  </si>
  <si>
    <t>10:30AM</t>
    <phoneticPr fontId="6" type="noConversion"/>
  </si>
  <si>
    <t>新竹縣</t>
    <phoneticPr fontId="14" type="noConversion"/>
  </si>
  <si>
    <t>15:00PM</t>
    <phoneticPr fontId="6" type="noConversion"/>
  </si>
  <si>
    <t>合計</t>
    <phoneticPr fontId="9" type="noConversion"/>
  </si>
  <si>
    <t>□一般替代役訓練</t>
  </si>
  <si>
    <t>□一般替代役放假</t>
  </si>
  <si>
    <t>13:45PM</t>
    <phoneticPr fontId="6" type="noConversion"/>
  </si>
  <si>
    <t>11:30AM</t>
    <phoneticPr fontId="6" type="noConversion"/>
  </si>
  <si>
    <t>高雄市</t>
    <phoneticPr fontId="6" type="noConversion"/>
  </si>
  <si>
    <t>臺北市</t>
    <phoneticPr fontId="6" type="noConversion"/>
  </si>
  <si>
    <t>第1大隊</t>
  </si>
  <si>
    <t>◎役男懇親會：本梯次不舉辦懇親會</t>
  </si>
  <si>
    <t>第2大隊</t>
    <phoneticPr fontId="6" type="noConversion"/>
  </si>
  <si>
    <t>第3大隊</t>
    <phoneticPr fontId="9" type="noConversion"/>
  </si>
  <si>
    <t>13:20PM</t>
    <phoneticPr fontId="6" type="noConversion"/>
  </si>
  <si>
    <t>13:00PM</t>
    <phoneticPr fontId="6" type="noConversion"/>
  </si>
  <si>
    <t>合計</t>
    <phoneticPr fontId="9" type="noConversion"/>
  </si>
  <si>
    <t>桃園市</t>
    <phoneticPr fontId="14" type="noConversion"/>
  </si>
  <si>
    <t>新北市</t>
    <phoneticPr fontId="6" type="noConversion"/>
  </si>
  <si>
    <t>以上時間若有異動，以本署網頁公告為準</t>
  </si>
  <si>
    <t>□入營攜帶東西：國民身份證、徵集令、健保卡、印章、最高學歷畢業證書、軍訓成績單
   (折抵役期用)、錢2000~3000元、個人藥物、郵局存摺影本封面(辦餉用)。</t>
    <phoneticPr fontId="9" type="noConversion"/>
  </si>
  <si>
    <t>106年1月09日起使用</t>
    <phoneticPr fontId="14" type="noConversion"/>
  </si>
  <si>
    <t>替代役</t>
    <phoneticPr fontId="9" type="noConversion"/>
  </si>
  <si>
    <t>附件1</t>
    <phoneticPr fontId="9" type="noConversion"/>
  </si>
  <si>
    <t>縣市別</t>
    <phoneticPr fontId="9" type="noConversion"/>
  </si>
  <si>
    <t>到達時間</t>
  </si>
  <si>
    <t>合計</t>
  </si>
  <si>
    <t>臺中市</t>
  </si>
  <si>
    <t>彰化縣</t>
  </si>
  <si>
    <t>南投縣</t>
  </si>
  <si>
    <t>嘉義縣</t>
  </si>
  <si>
    <t>宜蘭縣</t>
  </si>
  <si>
    <t>苗栗縣</t>
  </si>
  <si>
    <t>雲林縣</t>
  </si>
  <si>
    <t>基隆市</t>
  </si>
  <si>
    <t>臺南市</t>
  </si>
  <si>
    <t>嘉義市</t>
  </si>
  <si>
    <t>澎湖縣</t>
  </si>
  <si>
    <t>金門縣</t>
  </si>
  <si>
    <t>屏東縣</t>
  </si>
  <si>
    <t>連江縣</t>
  </si>
  <si>
    <t>花蓮縣</t>
  </si>
  <si>
    <t>臺東縣</t>
  </si>
  <si>
    <t>各中隊合計</t>
  </si>
  <si>
    <t>各大隊總計</t>
  </si>
  <si>
    <t>回報時間</t>
  </si>
  <si>
    <t>自行報到</t>
  </si>
  <si>
    <t>目視停送</t>
  </si>
  <si>
    <t xml:space="preserve"> </t>
    <phoneticPr fontId="9" type="noConversion"/>
  </si>
  <si>
    <t>隔
離
中
隊</t>
    <phoneticPr fontId="9" type="noConversion"/>
  </si>
  <si>
    <t>2中</t>
    <phoneticPr fontId="9" type="noConversion"/>
  </si>
  <si>
    <t>內政部役政署一般替代役第191梯次各中隊接訓人數分配表</t>
  </si>
  <si>
    <t>警大</t>
    <phoneticPr fontId="9" type="noConversion"/>
  </si>
  <si>
    <t>警專</t>
    <phoneticPr fontId="9" type="noConversion"/>
  </si>
  <si>
    <t>直屬大隊</t>
    <phoneticPr fontId="9" type="noConversion"/>
  </si>
  <si>
    <t>12:30PM</t>
    <phoneticPr fontId="6" type="noConversion"/>
  </si>
  <si>
    <t>警專</t>
    <phoneticPr fontId="9" type="noConversion"/>
  </si>
  <si>
    <t>一般</t>
    <phoneticPr fontId="9" type="noConversion"/>
  </si>
  <si>
    <t>1中</t>
    <phoneticPr fontId="9" type="noConversion"/>
  </si>
  <si>
    <t>3中</t>
    <phoneticPr fontId="9" type="noConversion"/>
  </si>
  <si>
    <t>4中</t>
    <phoneticPr fontId="9" type="noConversion"/>
  </si>
  <si>
    <t>5中</t>
    <phoneticPr fontId="9" type="noConversion"/>
  </si>
  <si>
    <t>7中</t>
    <phoneticPr fontId="9" type="noConversion"/>
  </si>
  <si>
    <t>8中</t>
    <phoneticPr fontId="9" type="noConversion"/>
  </si>
  <si>
    <t>9中</t>
    <phoneticPr fontId="9" type="noConversion"/>
  </si>
  <si>
    <t>10中</t>
    <phoneticPr fontId="9" type="noConversion"/>
  </si>
  <si>
    <t>11中</t>
    <phoneticPr fontId="9" type="noConversion"/>
  </si>
  <si>
    <t>12中</t>
    <phoneticPr fontId="9" type="noConversion"/>
  </si>
  <si>
    <t>14中</t>
    <phoneticPr fontId="9" type="noConversion"/>
  </si>
  <si>
    <t>15中</t>
    <phoneticPr fontId="9" type="noConversion"/>
  </si>
  <si>
    <t>16中</t>
    <phoneticPr fontId="9" type="noConversion"/>
  </si>
  <si>
    <t>幹訓中隊</t>
    <phoneticPr fontId="9" type="noConversion"/>
  </si>
  <si>
    <t>6中</t>
    <phoneticPr fontId="9" type="noConversion"/>
  </si>
  <si>
    <t>13中</t>
    <phoneticPr fontId="9" type="noConversion"/>
  </si>
  <si>
    <r>
      <t>5、接訓桃園市(含)以下縣市不需準備午餐讓役男食用。 
6、</t>
    </r>
    <r>
      <rPr>
        <b/>
        <sz val="18"/>
        <color rgb="FFFF0000"/>
        <rFont val="標楷體"/>
        <family val="4"/>
        <charset val="136"/>
      </rPr>
      <t>上開表格若有異動，以入營當日現場調整為準。</t>
    </r>
    <r>
      <rPr>
        <b/>
        <sz val="18"/>
        <color theme="1"/>
        <rFont val="標楷體"/>
        <family val="4"/>
        <charset val="136"/>
      </rPr>
      <t xml:space="preserve">
7、接家因專訓中隊：無。</t>
    </r>
    <phoneticPr fontId="9" type="noConversion"/>
  </si>
  <si>
    <t xml:space="preserve"> P.S 課程大隊分成：1、第一大隊：1C+3C+4C+5C+6C(警校生)(約620人)   
                   2、第二大隊：8C+9C+10C(警校生)(約508人)                
                   3、第三大隊：7C+11C+12C+幹C(一般)(約700人)                            
                   4、第四大隊：13C+14C+15C+16C(警校生)(約768人)</t>
    <phoneticPr fontId="9" type="noConversion"/>
  </si>
  <si>
    <t>第4大隊</t>
    <phoneticPr fontId="9" type="noConversion"/>
  </si>
  <si>
    <t>備      考
(各縣市接訓名額俟甄選組提供具體徵集人數再予補報)</t>
    <phoneticPr fontId="9" type="noConversion"/>
  </si>
  <si>
    <t xml:space="preserve"> </t>
    <phoneticPr fontId="9" type="noConversion"/>
  </si>
  <si>
    <t>附件1</t>
    <phoneticPr fontId="9" type="noConversion"/>
  </si>
  <si>
    <t>替代役</t>
    <phoneticPr fontId="9" type="noConversion"/>
  </si>
  <si>
    <t>警大</t>
    <phoneticPr fontId="9" type="noConversion"/>
  </si>
  <si>
    <t>警專</t>
    <phoneticPr fontId="9" type="noConversion"/>
  </si>
  <si>
    <t>直屬大隊</t>
    <phoneticPr fontId="9" type="noConversion"/>
  </si>
  <si>
    <t>2中</t>
    <phoneticPr fontId="9" type="noConversion"/>
  </si>
  <si>
    <t>3中</t>
    <phoneticPr fontId="9" type="noConversion"/>
  </si>
  <si>
    <t>警專</t>
    <phoneticPr fontId="9" type="noConversion"/>
  </si>
  <si>
    <t>隔
離
中
隊</t>
    <phoneticPr fontId="9" type="noConversion"/>
  </si>
  <si>
    <t>警專</t>
    <phoneticPr fontId="9" type="noConversion"/>
  </si>
  <si>
    <t>一般</t>
    <phoneticPr fontId="9" type="noConversion"/>
  </si>
  <si>
    <t>一般</t>
    <phoneticPr fontId="9" type="noConversion"/>
  </si>
  <si>
    <t>10:00AM</t>
    <phoneticPr fontId="6" type="noConversion"/>
  </si>
  <si>
    <t>10:15AM</t>
    <phoneticPr fontId="6" type="noConversion"/>
  </si>
  <si>
    <t>10:30AM</t>
    <phoneticPr fontId="6" type="noConversion"/>
  </si>
  <si>
    <t>12:30PM</t>
    <phoneticPr fontId="6" type="noConversion"/>
  </si>
  <si>
    <t>11:30AM</t>
    <phoneticPr fontId="6" type="noConversion"/>
  </si>
  <si>
    <t>13:00PM</t>
    <phoneticPr fontId="6" type="noConversion"/>
  </si>
  <si>
    <t>13:20PM</t>
    <phoneticPr fontId="6" type="noConversion"/>
  </si>
  <si>
    <t>13:45PM</t>
    <phoneticPr fontId="6" type="noConversion"/>
  </si>
  <si>
    <t>15:00PM</t>
    <phoneticPr fontId="6" type="noConversion"/>
  </si>
  <si>
    <t>備      考
(各縣市接訓名額俟甄選組提供具體徵集人數再予補報)</t>
    <phoneticPr fontId="9" type="noConversion"/>
  </si>
  <si>
    <t xml:space="preserve"> P.S 課程大隊分成：1、第一大隊：1C+3C+4C+5C+6C(警校生)(約620人)   
                   2、第二大隊：8C+9C+10C(警校生)(約508人)                
                   3、第三大隊：7C+11C+12C+幹C(一般)(約700人)                            
                   4、第四大隊：13C+14C+15C+16C(警校生)(約768人)</t>
    <phoneticPr fontId="9" type="noConversion"/>
  </si>
  <si>
    <r>
      <t>5、接訓桃園市(含)以下縣市不需準備午餐讓役男食用。 
6、</t>
    </r>
    <r>
      <rPr>
        <b/>
        <sz val="18"/>
        <color rgb="FFFF0000"/>
        <rFont val="標楷體"/>
        <family val="4"/>
        <charset val="136"/>
      </rPr>
      <t>上開表格若有異動，以入營當日現場調整為準。</t>
    </r>
    <r>
      <rPr>
        <b/>
        <sz val="18"/>
        <color theme="1"/>
        <rFont val="標楷體"/>
        <family val="4"/>
        <charset val="136"/>
      </rPr>
      <t xml:space="preserve">
7、接家因專訓中隊：無。</t>
    </r>
    <phoneticPr fontId="9" type="noConversion"/>
  </si>
  <si>
    <t>新竹市</t>
    <phoneticPr fontId="14" type="noConversion"/>
  </si>
  <si>
    <t>新竹縣</t>
    <phoneticPr fontId="14" type="noConversion"/>
  </si>
  <si>
    <t>桃園市</t>
    <phoneticPr fontId="14" type="noConversion"/>
  </si>
  <si>
    <t>高雄市</t>
    <phoneticPr fontId="6" type="noConversion"/>
  </si>
  <si>
    <t>新北市</t>
    <phoneticPr fontId="6" type="noConversion"/>
  </si>
  <si>
    <t>臺北市</t>
    <phoneticPr fontId="6" type="noConversion"/>
  </si>
  <si>
    <t>合計</t>
    <phoneticPr fontId="9" type="noConversion"/>
  </si>
  <si>
    <t>4中</t>
    <phoneticPr fontId="9" type="noConversion"/>
  </si>
  <si>
    <t>5中</t>
    <phoneticPr fontId="9" type="noConversion"/>
  </si>
  <si>
    <t>6中</t>
    <phoneticPr fontId="9" type="noConversion"/>
  </si>
  <si>
    <t>7中</t>
    <phoneticPr fontId="9" type="noConversion"/>
  </si>
  <si>
    <t>8中</t>
    <phoneticPr fontId="9" type="noConversion"/>
  </si>
  <si>
    <t>9中</t>
    <phoneticPr fontId="9" type="noConversion"/>
  </si>
  <si>
    <t>10中</t>
    <phoneticPr fontId="9" type="noConversion"/>
  </si>
  <si>
    <t>11中</t>
    <phoneticPr fontId="9" type="noConversion"/>
  </si>
  <si>
    <t>12中</t>
    <phoneticPr fontId="9" type="noConversion"/>
  </si>
  <si>
    <t>13中</t>
    <phoneticPr fontId="9" type="noConversion"/>
  </si>
  <si>
    <t>14中</t>
    <phoneticPr fontId="9" type="noConversion"/>
  </si>
  <si>
    <t>15中</t>
    <phoneticPr fontId="9" type="noConversion"/>
  </si>
  <si>
    <t>16中</t>
    <phoneticPr fontId="9" type="noConversion"/>
  </si>
  <si>
    <t>第2大隊</t>
    <phoneticPr fontId="6" type="noConversion"/>
  </si>
  <si>
    <t>第4大隊</t>
    <phoneticPr fontId="9" type="noConversion"/>
  </si>
  <si>
    <t>幹訓中隊</t>
    <phoneticPr fontId="9" type="noConversion"/>
  </si>
  <si>
    <t>桃園、嘉義</t>
    <phoneticPr fontId="9" type="noConversion"/>
  </si>
  <si>
    <t>幹</t>
    <phoneticPr fontId="9" type="noConversion"/>
  </si>
  <si>
    <t>研發役</t>
    <phoneticPr fontId="9" type="noConversion"/>
  </si>
  <si>
    <r>
      <t>5、接訓桃園市(含)以下縣市不需準備午餐讓役男食用。 
6、</t>
    </r>
    <r>
      <rPr>
        <b/>
        <sz val="18"/>
        <color rgb="FFFF0000"/>
        <rFont val="標楷體"/>
        <family val="4"/>
        <charset val="136"/>
      </rPr>
      <t>上開表格若有異動，以入營當日現場調整為準。</t>
    </r>
    <r>
      <rPr>
        <b/>
        <sz val="18"/>
        <color theme="1"/>
        <rFont val="標楷體"/>
        <family val="4"/>
        <charset val="136"/>
      </rPr>
      <t xml:space="preserve">
7、接家因專訓中隊：4C。</t>
    </r>
    <phoneticPr fontId="9" type="noConversion"/>
  </si>
  <si>
    <t>7中
研發</t>
    <phoneticPr fontId="9" type="noConversion"/>
  </si>
  <si>
    <t xml:space="preserve">備      考
</t>
    <phoneticPr fontId="9" type="noConversion"/>
  </si>
  <si>
    <t xml:space="preserve"> P.S 課程大隊分成：1、第一大隊：1C+3C+4C+9C(一般)(約540人)   
                   2、第二大隊：5C+6C+8C+10C(一般)(約540人)                
                   3、第三大隊：11C+12C+13C(一般)(約540人)                            
                   4、第四大隊：14C+15C+16C(一般)(約540人)
                   5、第五大隊：7C+幹C(研發)(約300人)</t>
    <phoneticPr fontId="9" type="noConversion"/>
  </si>
  <si>
    <t>◎入營：107年08月06日（星期一）</t>
    <phoneticPr fontId="9" type="noConversion"/>
  </si>
  <si>
    <t>●  替代役第192梯基礎訓練概定行程（計14天）：</t>
    <phoneticPr fontId="9" type="noConversion"/>
  </si>
  <si>
    <t>◎開訓典禮：107年08月09日（星期四）上午09時30分開始</t>
    <phoneticPr fontId="9" type="noConversion"/>
  </si>
  <si>
    <t>◎民間教育專長甄選（役別甄選）：107年08月13日（星期一）</t>
    <phoneticPr fontId="9" type="noConversion"/>
  </si>
  <si>
    <t>◎勵志歌曲競賽：107年08月14日（星期二）</t>
    <phoneticPr fontId="9" type="noConversion"/>
  </si>
  <si>
    <t>◎期末測驗：107年08月15日（星期三）</t>
    <phoneticPr fontId="9" type="noConversion"/>
  </si>
  <si>
    <t>◎剩餘役別抽籤：107年08月15日（星期三）</t>
    <phoneticPr fontId="9" type="noConversion"/>
  </si>
  <si>
    <t>◎結訓典禮：107年08月17日（星期五）下午14時00分開始</t>
    <phoneticPr fontId="9" type="noConversion"/>
  </si>
  <si>
    <t>◎撥交：107年08月20日(星期一)上午8時00分開始</t>
    <phoneticPr fontId="9" type="noConversion"/>
  </si>
  <si>
    <t>◎結訓假：107年08月17日(星期五下午17時30分)至08月19日(星期日下午18時)。</t>
    <phoneticPr fontId="9" type="noConversion"/>
  </si>
  <si>
    <t>內政部役政署一般替代役第192梯次各中隊接訓人數分配表</t>
    <phoneticPr fontId="9" type="noConversion"/>
  </si>
  <si>
    <r>
      <t>第</t>
    </r>
    <r>
      <rPr>
        <b/>
        <sz val="12"/>
        <color rgb="FFFF0000"/>
        <rFont val="標楷體"/>
        <family val="4"/>
        <charset val="136"/>
      </rPr>
      <t>八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188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212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</si>
  <si>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十二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192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213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</si>
  <si>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一</t>
    </r>
    <r>
      <rPr>
        <b/>
        <sz val="12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181</t>
    </r>
    <r>
      <rPr>
        <b/>
        <sz val="12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211</t>
    </r>
    <r>
      <rPr>
        <b/>
        <sz val="12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</si>
  <si>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五</t>
    </r>
    <r>
      <rPr>
        <b/>
        <sz val="12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185</t>
    </r>
    <r>
      <rPr>
        <b/>
        <sz val="12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212</t>
    </r>
    <r>
      <rPr>
        <b/>
        <sz val="12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</si>
  <si>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九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189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213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</si>
  <si>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十三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193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</si>
  <si>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二</t>
    </r>
    <r>
      <rPr>
        <b/>
        <sz val="12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182</t>
    </r>
    <r>
      <rPr>
        <b/>
        <sz val="12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211</t>
    </r>
    <r>
      <rPr>
        <b/>
        <sz val="12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</si>
  <si>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六</t>
    </r>
    <r>
      <rPr>
        <b/>
        <sz val="12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186</t>
    </r>
    <r>
      <rPr>
        <b/>
        <sz val="12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212</t>
    </r>
    <r>
      <rPr>
        <b/>
        <sz val="12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</si>
  <si>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190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213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</si>
  <si>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十四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207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</si>
  <si>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三</t>
    </r>
    <r>
      <rPr>
        <b/>
        <sz val="12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183</t>
    </r>
    <r>
      <rPr>
        <b/>
        <sz val="12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211</t>
    </r>
    <r>
      <rPr>
        <b/>
        <sz val="12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</si>
  <si>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七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187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212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</si>
  <si>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十一</t>
    </r>
    <r>
      <rPr>
        <b/>
        <sz val="12"/>
        <color theme="1"/>
        <rFont val="標楷體"/>
        <family val="4"/>
        <charset val="136"/>
      </rPr>
      <t>中隊
電話：04-2346-0191
郵政信箱：(414)烏日郵政
          第</t>
    </r>
    <r>
      <rPr>
        <b/>
        <sz val="12"/>
        <color rgb="FFFF0000"/>
        <rFont val="標楷體"/>
        <family val="4"/>
        <charset val="136"/>
      </rPr>
      <t>213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</si>
  <si>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十五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195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</si>
  <si>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十六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216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</si>
  <si>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rPr>
        <b/>
        <sz val="12"/>
        <color rgb="FFFF0000"/>
        <rFont val="標楷體"/>
        <family val="4"/>
        <charset val="136"/>
      </rPr>
      <t>班本部</t>
    </r>
    <r>
      <rPr>
        <b/>
        <sz val="12"/>
        <color theme="1"/>
        <rFont val="標楷體"/>
        <family val="4"/>
        <charset val="136"/>
      </rPr>
      <t xml:space="preserve">
電話：04-2346-0</t>
    </r>
    <r>
      <rPr>
        <b/>
        <sz val="12"/>
        <color rgb="FFFF0000"/>
        <rFont val="標楷體"/>
        <family val="4"/>
        <charset val="136"/>
      </rPr>
      <t>166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99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</si>
  <si>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rPr>
        <b/>
        <sz val="12"/>
        <color rgb="FFFF0000"/>
        <rFont val="標楷體"/>
        <family val="4"/>
        <charset val="136"/>
      </rPr>
      <t>直屬大隊</t>
    </r>
    <r>
      <rPr>
        <b/>
        <sz val="12"/>
        <color theme="1"/>
        <rFont val="標楷體"/>
        <family val="4"/>
        <charset val="136"/>
      </rPr>
      <t xml:space="preserve">
電話：04-2346-0</t>
    </r>
    <r>
      <rPr>
        <b/>
        <sz val="12"/>
        <color rgb="FFFF0000"/>
        <rFont val="標楷體"/>
        <family val="4"/>
        <charset val="136"/>
      </rPr>
      <t>172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166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</si>
  <si>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四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184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211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</si>
  <si>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rPr>
        <b/>
        <sz val="12"/>
        <color rgb="FFFF0000"/>
        <rFont val="標楷體"/>
        <family val="4"/>
        <charset val="136"/>
      </rPr>
      <t>幹訓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200</t>
    </r>
    <r>
      <rPr>
        <b/>
        <sz val="12"/>
        <color theme="1"/>
        <rFont val="標楷體"/>
        <family val="4"/>
        <charset val="136"/>
      </rPr>
      <t xml:space="preserve">
郵政信箱：(414)烏日郵政
          第</t>
    </r>
    <r>
      <rPr>
        <b/>
        <sz val="12"/>
        <color rgb="FFFF0000"/>
        <rFont val="標楷體"/>
        <family val="4"/>
        <charset val="136"/>
      </rPr>
      <t>166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</si>
  <si>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t>幹訓中
研發</t>
    <phoneticPr fontId="9" type="noConversion"/>
  </si>
  <si>
    <t>新營區</t>
    <phoneticPr fontId="9" type="noConversion"/>
  </si>
  <si>
    <t>新化區</t>
    <phoneticPr fontId="9" type="noConversion"/>
  </si>
  <si>
    <t>永康區</t>
    <phoneticPr fontId="9" type="noConversion"/>
  </si>
  <si>
    <t>鹽水區</t>
    <phoneticPr fontId="9" type="noConversion"/>
  </si>
  <si>
    <t>善化區</t>
    <phoneticPr fontId="9" type="noConversion"/>
  </si>
  <si>
    <t>東區</t>
    <phoneticPr fontId="9" type="noConversion"/>
  </si>
  <si>
    <t>白河區</t>
    <phoneticPr fontId="9" type="noConversion"/>
  </si>
  <si>
    <t>新市區</t>
    <phoneticPr fontId="9" type="noConversion"/>
  </si>
  <si>
    <t>枊營區</t>
    <phoneticPr fontId="9" type="noConversion"/>
  </si>
  <si>
    <t>安定區</t>
    <phoneticPr fontId="9" type="noConversion"/>
  </si>
  <si>
    <t>北區</t>
    <phoneticPr fontId="9" type="noConversion"/>
  </si>
  <si>
    <t>後壁區</t>
    <phoneticPr fontId="9" type="noConversion"/>
  </si>
  <si>
    <t>安南區</t>
    <phoneticPr fontId="9" type="noConversion"/>
  </si>
  <si>
    <t>東山區</t>
    <phoneticPr fontId="9" type="noConversion"/>
  </si>
  <si>
    <t>玉井區</t>
    <phoneticPr fontId="9" type="noConversion"/>
  </si>
  <si>
    <t>安平區</t>
    <phoneticPr fontId="9" type="noConversion"/>
  </si>
  <si>
    <t>麻豆區</t>
    <phoneticPr fontId="9" type="noConversion"/>
  </si>
  <si>
    <t>中西區</t>
    <phoneticPr fontId="9" type="noConversion"/>
  </si>
  <si>
    <t>下營區</t>
    <phoneticPr fontId="9" type="noConversion"/>
  </si>
  <si>
    <t>南化區</t>
    <phoneticPr fontId="9" type="noConversion"/>
  </si>
  <si>
    <t>六甲區</t>
    <phoneticPr fontId="9" type="noConversion"/>
  </si>
  <si>
    <t>官田區</t>
    <phoneticPr fontId="9" type="noConversion"/>
  </si>
  <si>
    <t>仁德區</t>
    <phoneticPr fontId="9" type="noConversion"/>
  </si>
  <si>
    <t>大內區</t>
    <phoneticPr fontId="9" type="noConversion"/>
  </si>
  <si>
    <t>歸仁區</t>
    <phoneticPr fontId="9" type="noConversion"/>
  </si>
  <si>
    <t>佳里區</t>
    <phoneticPr fontId="9" type="noConversion"/>
  </si>
  <si>
    <t>關廟區</t>
    <phoneticPr fontId="9" type="noConversion"/>
  </si>
  <si>
    <t>學甲區</t>
    <phoneticPr fontId="9" type="noConversion"/>
  </si>
  <si>
    <t>西港區</t>
    <phoneticPr fontId="9" type="noConversion"/>
  </si>
  <si>
    <t>七股區</t>
    <phoneticPr fontId="9" type="noConversion"/>
  </si>
  <si>
    <t>將軍區</t>
    <phoneticPr fontId="9" type="noConversion"/>
  </si>
  <si>
    <t>北門區</t>
    <phoneticPr fontId="9" type="noConversion"/>
  </si>
  <si>
    <t>全區</t>
    <phoneticPr fontId="14" type="noConversion"/>
  </si>
  <si>
    <t>南區</t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</si>
  <si>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十一</t>
    </r>
    <r>
      <rPr>
        <b/>
        <sz val="12"/>
        <color theme="1"/>
        <rFont val="標楷體"/>
        <family val="4"/>
        <charset val="136"/>
      </rPr>
      <t>中隊
電話：04-2346-0191
郵政信箱：(414)烏日郵政第</t>
    </r>
    <r>
      <rPr>
        <b/>
        <sz val="12"/>
        <color rgb="FFFF0000"/>
        <rFont val="標楷體"/>
        <family val="4"/>
        <charset val="136"/>
      </rPr>
      <t>213</t>
    </r>
    <r>
      <rPr>
        <b/>
        <sz val="12"/>
        <color theme="1"/>
        <rFont val="標楷體"/>
        <family val="4"/>
        <charset val="136"/>
      </rPr>
      <t>號信箱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</si>
  <si>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十三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193</t>
    </r>
    <r>
      <rPr>
        <b/>
        <sz val="12"/>
        <color theme="1"/>
        <rFont val="標楷體"/>
        <family val="4"/>
        <charset val="136"/>
      </rPr>
      <t xml:space="preserve">
郵政信箱：(414)烏日郵政第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</si>
  <si>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t>第</t>
    </r>
    <r>
      <rPr>
        <b/>
        <sz val="12"/>
        <color rgb="FFFF0000"/>
        <rFont val="標楷體"/>
        <family val="4"/>
        <charset val="136"/>
      </rPr>
      <t>十四</t>
    </r>
    <r>
      <rPr>
        <b/>
        <sz val="12"/>
        <color theme="1"/>
        <rFont val="標楷體"/>
        <family val="4"/>
        <charset val="136"/>
      </rPr>
      <t>中隊
電話：04-2346-0</t>
    </r>
    <r>
      <rPr>
        <b/>
        <sz val="12"/>
        <color rgb="FFFF0000"/>
        <rFont val="標楷體"/>
        <family val="4"/>
        <charset val="136"/>
      </rPr>
      <t>207</t>
    </r>
    <r>
      <rPr>
        <b/>
        <sz val="12"/>
        <color theme="1"/>
        <rFont val="標楷體"/>
        <family val="4"/>
        <charset val="136"/>
      </rPr>
      <t xml:space="preserve">
郵政信箱：(414)烏日郵政第</t>
    </r>
    <r>
      <rPr>
        <b/>
        <sz val="12"/>
        <color rgb="FFFF0000"/>
        <rFont val="標楷體"/>
        <family val="4"/>
        <charset val="136"/>
      </rPr>
      <t>214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</si>
  <si>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r>
      <rPr>
        <b/>
        <sz val="12"/>
        <color rgb="FFFF0000"/>
        <rFont val="標楷體"/>
        <family val="4"/>
        <charset val="136"/>
      </rPr>
      <t>幹訓</t>
    </r>
    <r>
      <rPr>
        <b/>
        <sz val="12"/>
        <color theme="1"/>
        <rFont val="標楷體"/>
        <family val="4"/>
        <charset val="136"/>
      </rPr>
      <t>中隊(研發)
電話：04-2346-0</t>
    </r>
    <r>
      <rPr>
        <b/>
        <sz val="12"/>
        <color rgb="FFFF0000"/>
        <rFont val="標楷體"/>
        <family val="4"/>
        <charset val="136"/>
      </rPr>
      <t>200</t>
    </r>
    <r>
      <rPr>
        <b/>
        <sz val="12"/>
        <color theme="1"/>
        <rFont val="標楷體"/>
        <family val="4"/>
        <charset val="136"/>
      </rPr>
      <t xml:space="preserve">
郵政信箱：(414)烏日郵政第</t>
    </r>
    <r>
      <rPr>
        <b/>
        <sz val="12"/>
        <color rgb="FFFF0000"/>
        <rFont val="標楷體"/>
        <family val="4"/>
        <charset val="136"/>
      </rPr>
      <t>166</t>
    </r>
    <r>
      <rPr>
        <b/>
        <sz val="12"/>
        <color theme="1"/>
        <rFont val="標楷體"/>
        <family val="4"/>
        <charset val="136"/>
      </rPr>
      <t xml:space="preserve">號信箱
</t>
    </r>
    <phoneticPr fontId="14" type="noConversion"/>
  </si>
  <si>
    <t>臺南市第192梯次替代役徵集人數分配於接訓中隊明細表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</si>
</sst>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13.5"/>
      <color theme="1"/>
      <name val="新細明體"/>
      <family val="1"/>
      <charset val="136"/>
      <scheme val="minor"/>
    </font>
    <font>
      <sz val="13.5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24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b/>
      <sz val="16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36"/>
      <color rgb="FFFF0000"/>
      <name val="標楷體"/>
      <family val="4"/>
      <charset val="136"/>
    </font>
    <font>
      <b/>
      <u/>
      <sz val="2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b/>
      <sz val="20"/>
      <name val="標楷體"/>
      <family val="4"/>
      <charset val="136"/>
    </font>
    <font>
      <b/>
      <sz val="16"/>
      <color rgb="FFFF0000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8"/>
      <color rgb="FFFF0000"/>
      <name val="標楷體"/>
      <family val="4"/>
      <charset val="136"/>
    </font>
    <font>
      <sz val="20"/>
      <name val="標楷體"/>
      <family val="4"/>
      <charset val="136"/>
    </font>
    <font>
      <b/>
      <sz val="22"/>
      <name val="標楷體"/>
      <family val="4"/>
      <charset val="136"/>
    </font>
    <font>
      <sz val="22"/>
      <color theme="1"/>
      <name val="標楷體"/>
      <family val="4"/>
      <charset val="136"/>
    </font>
    <font>
      <sz val="22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5" fillId="0" borderId="2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4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29" fillId="0" borderId="4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7" fillId="0" borderId="0" xfId="1" applyFont="1" applyFill="1" applyAlignment="1">
      <alignment horizontal="center"/>
    </xf>
    <xf numFmtId="0" fontId="33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34" fillId="0" borderId="0" xfId="1" applyFont="1" applyFill="1" applyBorder="1" applyAlignment="1">
      <alignment horizontal="left"/>
    </xf>
    <xf numFmtId="0" fontId="35" fillId="0" borderId="0" xfId="1" applyFont="1" applyFill="1" applyBorder="1" applyAlignment="1">
      <alignment horizontal="left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6" fillId="0" borderId="0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0" fontId="37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25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1" fillId="0" borderId="14" xfId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3" fillId="0" borderId="0" xfId="0" applyFont="1">
      <alignment vertical="center"/>
    </xf>
    <xf numFmtId="0" fontId="39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9" fillId="0" borderId="3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center" vertical="center"/>
    </xf>
    <xf numFmtId="0" fontId="44" fillId="3" borderId="16" xfId="1" applyFont="1" applyFill="1" applyBorder="1" applyAlignment="1">
      <alignment horizontal="center" vertical="center" wrapText="1"/>
    </xf>
    <xf numFmtId="0" fontId="44" fillId="0" borderId="6" xfId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horizontal="center" vertical="center"/>
    </xf>
    <xf numFmtId="0" fontId="39" fillId="0" borderId="6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5" xfId="1" applyFont="1" applyFill="1" applyBorder="1" applyAlignment="1">
      <alignment horizontal="center" vertical="center"/>
    </xf>
    <xf numFmtId="0" fontId="44" fillId="4" borderId="1" xfId="1" applyFont="1" applyFill="1" applyBorder="1" applyAlignment="1">
      <alignment horizontal="center" vertical="center" wrapText="1"/>
    </xf>
    <xf numFmtId="0" fontId="25" fillId="5" borderId="0" xfId="0" applyFont="1" applyFill="1">
      <alignment vertical="center"/>
    </xf>
    <xf numFmtId="0" fontId="32" fillId="5" borderId="0" xfId="0" applyFont="1" applyFill="1">
      <alignment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2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5" fillId="0" borderId="17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7" xfId="1" applyFont="1" applyFill="1" applyBorder="1" applyAlignment="1">
      <alignment horizontal="center" vertical="center"/>
    </xf>
    <xf numFmtId="0" fontId="45" fillId="0" borderId="4" xfId="1" applyFont="1" applyFill="1" applyBorder="1" applyAlignment="1">
      <alignment horizontal="center" vertical="center"/>
    </xf>
    <xf numFmtId="0" fontId="47" fillId="0" borderId="6" xfId="1" applyFont="1" applyFill="1" applyBorder="1" applyAlignment="1">
      <alignment horizontal="center" vertical="center" wrapText="1"/>
    </xf>
    <xf numFmtId="0" fontId="47" fillId="2" borderId="2" xfId="1" applyFont="1" applyFill="1" applyBorder="1" applyAlignment="1">
      <alignment horizontal="center" vertical="center" wrapText="1"/>
    </xf>
    <xf numFmtId="0" fontId="47" fillId="0" borderId="9" xfId="1" applyFont="1" applyFill="1" applyBorder="1" applyAlignment="1">
      <alignment horizontal="center" vertical="center" wrapText="1"/>
    </xf>
    <xf numFmtId="0" fontId="47" fillId="0" borderId="2" xfId="1" applyFont="1" applyFill="1" applyBorder="1" applyAlignment="1">
      <alignment horizontal="center" vertical="center" wrapText="1"/>
    </xf>
    <xf numFmtId="0" fontId="47" fillId="0" borderId="1" xfId="1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39" fillId="0" borderId="6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5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39" fillId="0" borderId="6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5" xfId="1" applyFont="1" applyFill="1" applyBorder="1" applyAlignment="1">
      <alignment horizontal="center" vertical="center"/>
    </xf>
    <xf numFmtId="0" fontId="45" fillId="5" borderId="1" xfId="1" applyFont="1" applyFill="1" applyBorder="1" applyAlignment="1">
      <alignment horizontal="center" vertical="center"/>
    </xf>
    <xf numFmtId="0" fontId="45" fillId="5" borderId="8" xfId="1" applyFont="1" applyFill="1" applyBorder="1" applyAlignment="1">
      <alignment horizontal="center" vertical="center"/>
    </xf>
    <xf numFmtId="0" fontId="45" fillId="5" borderId="2" xfId="1" applyFont="1" applyFill="1" applyBorder="1" applyAlignment="1">
      <alignment horizontal="center" vertical="center"/>
    </xf>
    <xf numFmtId="0" fontId="45" fillId="5" borderId="12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39" fillId="0" borderId="6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5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7" fillId="6" borderId="6" xfId="1" applyFont="1" applyFill="1" applyBorder="1" applyAlignment="1">
      <alignment horizontal="center" vertical="center" wrapText="1"/>
    </xf>
    <xf numFmtId="0" fontId="47" fillId="6" borderId="9" xfId="1" applyFont="1" applyFill="1" applyBorder="1" applyAlignment="1">
      <alignment horizontal="center" vertical="center" wrapText="1"/>
    </xf>
    <xf numFmtId="0" fontId="47" fillId="6" borderId="2" xfId="1" applyFont="1" applyFill="1" applyBorder="1" applyAlignment="1">
      <alignment horizontal="center" vertical="center" wrapText="1"/>
    </xf>
    <xf numFmtId="0" fontId="39" fillId="0" borderId="6" xfId="1" applyFont="1" applyFill="1" applyBorder="1" applyAlignment="1">
      <alignment horizontal="center" vertical="center"/>
    </xf>
    <xf numFmtId="0" fontId="39" fillId="0" borderId="5" xfId="1" applyFont="1" applyFill="1" applyBorder="1" applyAlignment="1">
      <alignment horizontal="center" vertical="center"/>
    </xf>
    <xf numFmtId="0" fontId="47" fillId="6" borderId="1" xfId="1" applyFont="1" applyFill="1" applyBorder="1" applyAlignment="1">
      <alignment horizontal="center" vertical="center" wrapText="1"/>
    </xf>
    <xf numFmtId="0" fontId="36" fillId="7" borderId="0" xfId="0" applyFont="1" applyFill="1">
      <alignment vertical="center"/>
    </xf>
    <xf numFmtId="0" fontId="32" fillId="7" borderId="0" xfId="0" applyFont="1" applyFill="1">
      <alignment vertical="center"/>
    </xf>
    <xf numFmtId="0" fontId="37" fillId="7" borderId="0" xfId="0" applyFont="1" applyFill="1">
      <alignment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45" fillId="0" borderId="16" xfId="1" applyFont="1" applyFill="1" applyBorder="1" applyAlignment="1">
      <alignment horizontal="center" vertical="center"/>
    </xf>
    <xf numFmtId="0" fontId="41" fillId="0" borderId="19" xfId="1" applyFont="1" applyFill="1" applyBorder="1" applyAlignment="1">
      <alignment horizontal="center" vertical="center"/>
    </xf>
    <xf numFmtId="0" fontId="48" fillId="0" borderId="0" xfId="0" applyFont="1">
      <alignment vertical="center"/>
    </xf>
    <xf numFmtId="0" fontId="28" fillId="0" borderId="8" xfId="1" applyFont="1" applyFill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8" fillId="0" borderId="17" xfId="1" applyFont="1" applyFill="1" applyBorder="1" applyAlignment="1">
      <alignment horizontal="center" vertical="center"/>
    </xf>
    <xf numFmtId="0" fontId="28" fillId="0" borderId="9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5" fillId="0" borderId="6" xfId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horizontal="center" vertical="center" wrapText="1"/>
    </xf>
    <xf numFmtId="0" fontId="45" fillId="0" borderId="8" xfId="1" applyFont="1" applyFill="1" applyBorder="1" applyAlignment="1">
      <alignment horizontal="center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9" xfId="1" applyFont="1" applyFill="1" applyBorder="1" applyAlignment="1">
      <alignment horizontal="center" vertical="center"/>
    </xf>
    <xf numFmtId="0" fontId="45" fillId="0" borderId="10" xfId="1" quotePrefix="1" applyFont="1" applyFill="1" applyBorder="1" applyAlignment="1">
      <alignment horizontal="center" vertical="center"/>
    </xf>
    <xf numFmtId="0" fontId="45" fillId="0" borderId="9" xfId="1" quotePrefix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left" vertical="center" wrapText="1"/>
    </xf>
    <xf numFmtId="0" fontId="25" fillId="0" borderId="10" xfId="1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/>
    </xf>
    <xf numFmtId="0" fontId="45" fillId="0" borderId="15" xfId="1" applyFont="1" applyFill="1" applyBorder="1" applyAlignment="1">
      <alignment horizontal="center" vertical="center"/>
    </xf>
    <xf numFmtId="0" fontId="45" fillId="0" borderId="8" xfId="1" quotePrefix="1" applyFont="1" applyFill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1" fillId="0" borderId="19" xfId="1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20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9" fillId="0" borderId="2" xfId="12" applyFont="1" applyBorder="1" applyAlignment="1">
      <alignment horizontal="left" vertical="top" wrapText="1"/>
    </xf>
    <xf numFmtId="0" fontId="7" fillId="0" borderId="2" xfId="12" applyFont="1" applyBorder="1" applyAlignment="1">
      <alignment horizontal="left" vertical="top" wrapText="1"/>
    </xf>
    <xf numFmtId="0" fontId="7" fillId="0" borderId="8" xfId="28" applyFont="1" applyBorder="1" applyAlignment="1">
      <alignment horizontal="left" vertical="top" wrapText="1"/>
    </xf>
    <xf numFmtId="0" fontId="7" fillId="0" borderId="9" xfId="28" applyFont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</cellXfs>
  <cellStyles count="52">
    <cellStyle name="一般" xfId="0" builtinId="0"/>
    <cellStyle name="一般 10" xfId="16"/>
    <cellStyle name="一般 11" xfId="10"/>
    <cellStyle name="一般 12" xfId="5"/>
    <cellStyle name="一般 13" xfId="8"/>
    <cellStyle name="一般 14" xfId="9"/>
    <cellStyle name="一般 15" xfId="3"/>
    <cellStyle name="一般 16" xfId="12"/>
    <cellStyle name="一般 17" xfId="6"/>
    <cellStyle name="一般 18" xfId="20"/>
    <cellStyle name="一般 19" xfId="21"/>
    <cellStyle name="一般 2" xfId="1"/>
    <cellStyle name="一般 2 10" xfId="37"/>
    <cellStyle name="一般 2 11" xfId="38"/>
    <cellStyle name="一般 2 12" xfId="39"/>
    <cellStyle name="一般 2 13" xfId="40"/>
    <cellStyle name="一般 2 14" xfId="41"/>
    <cellStyle name="一般 2 15" xfId="42"/>
    <cellStyle name="一般 2 16" xfId="43"/>
    <cellStyle name="一般 2 17" xfId="44"/>
    <cellStyle name="一般 2 18" xfId="45"/>
    <cellStyle name="一般 2 19" xfId="46"/>
    <cellStyle name="一般 2 2" xfId="29"/>
    <cellStyle name="一般 2 20" xfId="47"/>
    <cellStyle name="一般 2 21" xfId="48"/>
    <cellStyle name="一般 2 22" xfId="49"/>
    <cellStyle name="一般 2 23" xfId="50"/>
    <cellStyle name="一般 2 24" xfId="28"/>
    <cellStyle name="一般 2 3" xfId="30"/>
    <cellStyle name="一般 2 4" xfId="31"/>
    <cellStyle name="一般 2 5" xfId="32"/>
    <cellStyle name="一般 2 6" xfId="33"/>
    <cellStyle name="一般 2 7" xfId="34"/>
    <cellStyle name="一般 2 8" xfId="35"/>
    <cellStyle name="一般 2 9" xfId="36"/>
    <cellStyle name="一般 20" xfId="13"/>
    <cellStyle name="一般 21" xfId="17"/>
    <cellStyle name="一般 22" xfId="7"/>
    <cellStyle name="一般 23" xfId="11"/>
    <cellStyle name="一般 24" xfId="15"/>
    <cellStyle name="一般 25" xfId="25"/>
    <cellStyle name="一般 26" xfId="24"/>
    <cellStyle name="一般 26 2" xfId="26"/>
    <cellStyle name="一般 27" xfId="27"/>
    <cellStyle name="一般 28" xfId="51"/>
    <cellStyle name="一般 3" xfId="2"/>
    <cellStyle name="一般 4" xfId="19"/>
    <cellStyle name="一般 5" xfId="18"/>
    <cellStyle name="一般 6" xfId="22"/>
    <cellStyle name="一般 7" xfId="23"/>
    <cellStyle name="一般 8" xfId="4"/>
    <cellStyle name="一般 9" xfId="14"/>
  </cellStyles>
  <dxfs count="0"/>
  <tableStyles count="0" defaultTableStyle="TableStyleMedium9" defaultPivotStyle="PivotStyleLight16"/>
  <colors>
    <mruColors>
      <color rgb="FFF72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view="pageBreakPreview" topLeftCell="A4" zoomScale="55" zoomScaleNormal="40" zoomScaleSheetLayoutView="55" zoomScalePageLayoutView="40" workbookViewId="0">
      <pane xSplit="4" topLeftCell="L1" activePane="topRight" state="frozen"/>
      <selection pane="topRight" activeCell="A14" sqref="A14:XFD14"/>
    </sheetView>
  </sheetViews>
  <sheetFormatPr defaultColWidth="9" defaultRowHeight="5.65" customHeight="1"/>
  <cols>
    <col min="1" max="1" width="15.625" style="33" customWidth="1"/>
    <col min="2" max="2" width="22.375" style="33" bestFit="1" customWidth="1"/>
    <col min="3" max="3" width="17" style="33" bestFit="1" customWidth="1"/>
    <col min="4" max="4" width="17" style="33" customWidth="1"/>
    <col min="5" max="21" width="12.625" style="33" customWidth="1"/>
    <col min="22" max="22" width="20.125" style="33" customWidth="1"/>
    <col min="23" max="23" width="11.5" style="33" customWidth="1"/>
    <col min="24" max="24" width="10.125" style="33" customWidth="1"/>
    <col min="25" max="25" width="9" style="34"/>
    <col min="26" max="27" width="9" style="33"/>
    <col min="28" max="28" width="10.5" style="33" bestFit="1" customWidth="1"/>
    <col min="29" max="16384" width="9" style="33"/>
  </cols>
  <sheetData>
    <row r="1" spans="1:28" ht="42.75" customHeight="1" thickBot="1">
      <c r="A1" s="51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8" s="35" customFormat="1" ht="39" thickBot="1">
      <c r="A2" s="144" t="s">
        <v>149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47"/>
      <c r="Y2" s="36"/>
    </row>
    <row r="3" spans="1:28" s="37" customFormat="1" ht="30.75" thickBot="1">
      <c r="A3" s="148" t="s">
        <v>30</v>
      </c>
      <c r="B3" s="148" t="s">
        <v>31</v>
      </c>
      <c r="C3" s="150" t="s">
        <v>28</v>
      </c>
      <c r="D3" s="150" t="s">
        <v>134</v>
      </c>
      <c r="E3" s="150" t="s">
        <v>9</v>
      </c>
      <c r="F3" s="152" t="s">
        <v>16</v>
      </c>
      <c r="G3" s="153"/>
      <c r="H3" s="153"/>
      <c r="I3" s="154"/>
      <c r="J3" s="152" t="s">
        <v>18</v>
      </c>
      <c r="K3" s="153"/>
      <c r="L3" s="153"/>
      <c r="M3" s="153"/>
      <c r="N3" s="152" t="s">
        <v>19</v>
      </c>
      <c r="O3" s="153"/>
      <c r="P3" s="153"/>
      <c r="Q3" s="154"/>
      <c r="R3" s="152" t="s">
        <v>82</v>
      </c>
      <c r="S3" s="153"/>
      <c r="T3" s="153"/>
      <c r="U3" s="154"/>
      <c r="V3" s="79" t="s">
        <v>60</v>
      </c>
      <c r="W3" s="148" t="s">
        <v>32</v>
      </c>
      <c r="Y3" s="38"/>
    </row>
    <row r="4" spans="1:28" s="37" customFormat="1" ht="60.75" thickBot="1">
      <c r="A4" s="149"/>
      <c r="B4" s="149"/>
      <c r="C4" s="151"/>
      <c r="D4" s="151"/>
      <c r="E4" s="151"/>
      <c r="F4" s="90" t="s">
        <v>64</v>
      </c>
      <c r="G4" s="93" t="s">
        <v>56</v>
      </c>
      <c r="H4" s="90" t="s">
        <v>65</v>
      </c>
      <c r="I4" s="90" t="s">
        <v>66</v>
      </c>
      <c r="J4" s="90" t="s">
        <v>67</v>
      </c>
      <c r="K4" s="90" t="s">
        <v>78</v>
      </c>
      <c r="L4" s="90" t="s">
        <v>136</v>
      </c>
      <c r="M4" s="90" t="s">
        <v>69</v>
      </c>
      <c r="N4" s="90" t="s">
        <v>70</v>
      </c>
      <c r="O4" s="90" t="s">
        <v>71</v>
      </c>
      <c r="P4" s="90" t="s">
        <v>72</v>
      </c>
      <c r="Q4" s="90" t="s">
        <v>73</v>
      </c>
      <c r="R4" s="92" t="s">
        <v>79</v>
      </c>
      <c r="S4" s="93" t="s">
        <v>74</v>
      </c>
      <c r="T4" s="93" t="s">
        <v>75</v>
      </c>
      <c r="U4" s="93" t="s">
        <v>76</v>
      </c>
      <c r="V4" s="94" t="s">
        <v>169</v>
      </c>
      <c r="W4" s="149"/>
      <c r="X4" s="39"/>
      <c r="Y4" s="38"/>
    </row>
    <row r="5" spans="1:28" s="77" customFormat="1" ht="39.950000000000003" customHeight="1" thickBot="1">
      <c r="A5" s="89" t="s">
        <v>33</v>
      </c>
      <c r="B5" s="132" t="s">
        <v>0</v>
      </c>
      <c r="C5" s="138">
        <v>259</v>
      </c>
      <c r="D5" s="138">
        <v>29</v>
      </c>
      <c r="E5" s="81">
        <f t="shared" ref="E5:E26" si="0">SUM(C5:D5)</f>
        <v>288</v>
      </c>
      <c r="F5" s="139"/>
      <c r="G5" s="164" t="s">
        <v>55</v>
      </c>
      <c r="H5" s="139"/>
      <c r="I5" s="139">
        <v>111</v>
      </c>
      <c r="J5" s="139"/>
      <c r="K5" s="139"/>
      <c r="L5" s="139"/>
      <c r="M5" s="139">
        <v>111</v>
      </c>
      <c r="N5" s="79"/>
      <c r="O5" s="139"/>
      <c r="P5" s="79"/>
      <c r="Q5" s="79">
        <v>37</v>
      </c>
      <c r="R5" s="79"/>
      <c r="S5" s="79"/>
      <c r="T5" s="79"/>
      <c r="U5" s="138"/>
      <c r="V5" s="138">
        <v>29</v>
      </c>
      <c r="W5" s="87">
        <f t="shared" ref="W5:W28" si="1">SUM(F5:V5)</f>
        <v>288</v>
      </c>
      <c r="X5" s="45">
        <f t="shared" ref="X5:X26" si="2">E5-W5</f>
        <v>0</v>
      </c>
      <c r="Y5" s="76"/>
    </row>
    <row r="6" spans="1:28" s="37" customFormat="1" ht="39.950000000000003" customHeight="1" thickBot="1">
      <c r="A6" s="139" t="s">
        <v>34</v>
      </c>
      <c r="B6" s="67" t="s">
        <v>3</v>
      </c>
      <c r="C6" s="79">
        <f>5+1+65+5+20</f>
        <v>96</v>
      </c>
      <c r="D6" s="138">
        <v>10</v>
      </c>
      <c r="E6" s="81">
        <f t="shared" si="0"/>
        <v>106</v>
      </c>
      <c r="F6" s="139"/>
      <c r="G6" s="164"/>
      <c r="H6" s="139"/>
      <c r="I6" s="139"/>
      <c r="J6" s="139"/>
      <c r="K6" s="139"/>
      <c r="L6" s="81"/>
      <c r="M6" s="79"/>
      <c r="N6" s="79"/>
      <c r="O6" s="79"/>
      <c r="P6" s="79">
        <v>96</v>
      </c>
      <c r="Q6" s="79"/>
      <c r="R6" s="79"/>
      <c r="S6" s="79"/>
      <c r="T6" s="79"/>
      <c r="U6" s="138"/>
      <c r="V6" s="138">
        <v>10</v>
      </c>
      <c r="W6" s="87">
        <f t="shared" si="1"/>
        <v>106</v>
      </c>
      <c r="X6" s="45">
        <f t="shared" si="2"/>
        <v>0</v>
      </c>
      <c r="Y6" s="38"/>
      <c r="AB6" s="46"/>
    </row>
    <row r="7" spans="1:28" s="37" customFormat="1" ht="39.950000000000003" customHeight="1" thickBot="1">
      <c r="A7" s="139" t="s">
        <v>35</v>
      </c>
      <c r="B7" s="67" t="s">
        <v>3</v>
      </c>
      <c r="C7" s="79">
        <v>33</v>
      </c>
      <c r="D7" s="138">
        <v>3</v>
      </c>
      <c r="E7" s="81">
        <f t="shared" si="0"/>
        <v>36</v>
      </c>
      <c r="F7" s="139"/>
      <c r="G7" s="164"/>
      <c r="H7" s="139"/>
      <c r="I7" s="139"/>
      <c r="J7" s="139"/>
      <c r="K7" s="139"/>
      <c r="L7" s="81"/>
      <c r="M7" s="79"/>
      <c r="N7" s="79"/>
      <c r="O7" s="79"/>
      <c r="P7" s="79"/>
      <c r="Q7" s="79"/>
      <c r="R7" s="79"/>
      <c r="S7" s="79">
        <v>33</v>
      </c>
      <c r="T7" s="79"/>
      <c r="U7" s="138"/>
      <c r="V7" s="79">
        <v>3</v>
      </c>
      <c r="W7" s="87">
        <f t="shared" si="1"/>
        <v>36</v>
      </c>
      <c r="X7" s="45">
        <f t="shared" si="2"/>
        <v>0</v>
      </c>
      <c r="Y7" s="38"/>
      <c r="AB7" s="46"/>
    </row>
    <row r="8" spans="1:28" s="37" customFormat="1" ht="39.950000000000003" customHeight="1" thickBot="1">
      <c r="A8" s="139" t="s">
        <v>36</v>
      </c>
      <c r="B8" s="67" t="s">
        <v>3</v>
      </c>
      <c r="C8" s="79">
        <v>28</v>
      </c>
      <c r="D8" s="138">
        <v>6</v>
      </c>
      <c r="E8" s="81">
        <f t="shared" si="0"/>
        <v>34</v>
      </c>
      <c r="F8" s="139"/>
      <c r="G8" s="164"/>
      <c r="H8" s="139"/>
      <c r="I8" s="139"/>
      <c r="J8" s="139"/>
      <c r="K8" s="139"/>
      <c r="L8" s="138"/>
      <c r="M8" s="79"/>
      <c r="N8" s="79"/>
      <c r="O8" s="79"/>
      <c r="P8" s="79">
        <v>28</v>
      </c>
      <c r="Q8" s="79"/>
      <c r="R8" s="79"/>
      <c r="S8" s="79"/>
      <c r="T8" s="79"/>
      <c r="U8" s="138"/>
      <c r="V8" s="79">
        <v>6</v>
      </c>
      <c r="W8" s="87">
        <f t="shared" si="1"/>
        <v>34</v>
      </c>
      <c r="X8" s="45">
        <f t="shared" si="2"/>
        <v>0</v>
      </c>
      <c r="Y8" s="38"/>
      <c r="AB8" s="46"/>
    </row>
    <row r="9" spans="1:28" s="48" customFormat="1" ht="39.950000000000003" customHeight="1" thickBot="1">
      <c r="A9" s="79" t="s">
        <v>37</v>
      </c>
      <c r="B9" s="67" t="s">
        <v>3</v>
      </c>
      <c r="C9" s="79">
        <v>34</v>
      </c>
      <c r="D9" s="138">
        <v>6</v>
      </c>
      <c r="E9" s="81">
        <f t="shared" si="0"/>
        <v>40</v>
      </c>
      <c r="F9" s="139"/>
      <c r="G9" s="164"/>
      <c r="H9" s="139"/>
      <c r="I9" s="139"/>
      <c r="J9" s="139"/>
      <c r="K9" s="139"/>
      <c r="L9" s="138"/>
      <c r="M9" s="139"/>
      <c r="N9" s="79"/>
      <c r="O9" s="79"/>
      <c r="P9" s="79">
        <v>34</v>
      </c>
      <c r="Q9" s="138"/>
      <c r="R9" s="138"/>
      <c r="S9" s="79"/>
      <c r="T9" s="138"/>
      <c r="U9" s="138"/>
      <c r="V9" s="79">
        <v>6</v>
      </c>
      <c r="W9" s="87">
        <f t="shared" si="1"/>
        <v>40</v>
      </c>
      <c r="X9" s="45">
        <f t="shared" si="2"/>
        <v>0</v>
      </c>
      <c r="Y9" s="47"/>
      <c r="AB9" s="46"/>
    </row>
    <row r="10" spans="1:28" s="37" customFormat="1" ht="39.950000000000003" customHeight="1" thickBot="1">
      <c r="A10" s="89" t="s">
        <v>38</v>
      </c>
      <c r="B10" s="132" t="s">
        <v>4</v>
      </c>
      <c r="C10" s="79">
        <v>38</v>
      </c>
      <c r="D10" s="138">
        <v>3</v>
      </c>
      <c r="E10" s="81">
        <f t="shared" si="0"/>
        <v>41</v>
      </c>
      <c r="F10" s="139"/>
      <c r="G10" s="164"/>
      <c r="H10" s="139"/>
      <c r="I10" s="139"/>
      <c r="J10" s="139"/>
      <c r="K10" s="139"/>
      <c r="L10" s="79"/>
      <c r="M10" s="139"/>
      <c r="N10" s="79"/>
      <c r="O10" s="79"/>
      <c r="P10" s="79"/>
      <c r="Q10" s="79">
        <v>38</v>
      </c>
      <c r="R10" s="79"/>
      <c r="S10" s="79"/>
      <c r="T10" s="79"/>
      <c r="U10" s="138"/>
      <c r="V10" s="79">
        <v>3</v>
      </c>
      <c r="W10" s="87">
        <f t="shared" si="1"/>
        <v>41</v>
      </c>
      <c r="X10" s="45">
        <f t="shared" si="2"/>
        <v>0</v>
      </c>
      <c r="Y10" s="38"/>
      <c r="AB10" s="46"/>
    </row>
    <row r="11" spans="1:28" s="37" customFormat="1" ht="39.950000000000003" customHeight="1" thickBot="1">
      <c r="A11" s="79" t="s">
        <v>39</v>
      </c>
      <c r="B11" s="67" t="s">
        <v>6</v>
      </c>
      <c r="C11" s="79">
        <v>56</v>
      </c>
      <c r="D11" s="138">
        <v>1</v>
      </c>
      <c r="E11" s="81">
        <f t="shared" si="0"/>
        <v>57</v>
      </c>
      <c r="F11" s="139"/>
      <c r="G11" s="164"/>
      <c r="H11" s="139"/>
      <c r="I11" s="139"/>
      <c r="J11" s="139"/>
      <c r="K11" s="139"/>
      <c r="L11" s="138"/>
      <c r="M11" s="139"/>
      <c r="N11" s="79"/>
      <c r="O11" s="79"/>
      <c r="P11" s="79"/>
      <c r="Q11" s="79">
        <v>56</v>
      </c>
      <c r="R11" s="79"/>
      <c r="S11" s="79"/>
      <c r="T11" s="79"/>
      <c r="U11" s="138"/>
      <c r="V11" s="79">
        <v>1</v>
      </c>
      <c r="W11" s="87">
        <f t="shared" si="1"/>
        <v>57</v>
      </c>
      <c r="X11" s="45">
        <f t="shared" si="2"/>
        <v>0</v>
      </c>
      <c r="Y11" s="38"/>
      <c r="AB11" s="46"/>
    </row>
    <row r="12" spans="1:28" s="37" customFormat="1" ht="39.950000000000003" customHeight="1" thickBot="1">
      <c r="A12" s="139" t="s">
        <v>5</v>
      </c>
      <c r="B12" s="67" t="s">
        <v>6</v>
      </c>
      <c r="C12" s="79">
        <v>40</v>
      </c>
      <c r="D12" s="138">
        <v>7</v>
      </c>
      <c r="E12" s="81">
        <f t="shared" si="0"/>
        <v>47</v>
      </c>
      <c r="F12" s="139"/>
      <c r="G12" s="164"/>
      <c r="H12" s="139"/>
      <c r="I12" s="139"/>
      <c r="J12" s="139"/>
      <c r="K12" s="139"/>
      <c r="L12" s="79"/>
      <c r="M12" s="139"/>
      <c r="N12" s="79"/>
      <c r="O12" s="79"/>
      <c r="P12" s="79"/>
      <c r="Q12" s="79">
        <v>40</v>
      </c>
      <c r="R12" s="79"/>
      <c r="S12" s="79"/>
      <c r="T12" s="79"/>
      <c r="U12" s="138"/>
      <c r="V12" s="79">
        <v>7</v>
      </c>
      <c r="W12" s="87">
        <f t="shared" si="1"/>
        <v>47</v>
      </c>
      <c r="X12" s="45">
        <f t="shared" si="2"/>
        <v>0</v>
      </c>
      <c r="Y12" s="38"/>
      <c r="AB12" s="46"/>
    </row>
    <row r="13" spans="1:28" s="37" customFormat="1" ht="39.950000000000003" customHeight="1" thickBot="1">
      <c r="A13" s="79" t="s">
        <v>40</v>
      </c>
      <c r="B13" s="67" t="s">
        <v>6</v>
      </c>
      <c r="C13" s="79">
        <v>28</v>
      </c>
      <c r="D13" s="138">
        <v>3</v>
      </c>
      <c r="E13" s="81">
        <f t="shared" si="0"/>
        <v>31</v>
      </c>
      <c r="F13" s="139"/>
      <c r="G13" s="164"/>
      <c r="H13" s="139"/>
      <c r="I13" s="139"/>
      <c r="J13" s="139"/>
      <c r="K13" s="139"/>
      <c r="L13" s="138"/>
      <c r="M13" s="139"/>
      <c r="N13" s="79"/>
      <c r="O13" s="79">
        <v>28</v>
      </c>
      <c r="P13" s="79"/>
      <c r="Q13" s="79"/>
      <c r="R13" s="79"/>
      <c r="S13" s="79"/>
      <c r="T13" s="79"/>
      <c r="U13" s="138"/>
      <c r="V13" s="79">
        <v>3</v>
      </c>
      <c r="W13" s="87">
        <f t="shared" si="1"/>
        <v>31</v>
      </c>
      <c r="X13" s="45">
        <f t="shared" si="2"/>
        <v>0</v>
      </c>
      <c r="Y13" s="38"/>
      <c r="AB13" s="46"/>
    </row>
    <row r="14" spans="1:28" s="37" customFormat="1" ht="39.950000000000003" customHeight="1" thickBot="1">
      <c r="A14" s="139" t="s">
        <v>41</v>
      </c>
      <c r="B14" s="67" t="s">
        <v>6</v>
      </c>
      <c r="C14" s="116">
        <v>163</v>
      </c>
      <c r="D14" s="114">
        <v>16</v>
      </c>
      <c r="E14" s="81">
        <f t="shared" si="0"/>
        <v>179</v>
      </c>
      <c r="F14" s="139"/>
      <c r="G14" s="164"/>
      <c r="H14" s="139"/>
      <c r="I14" s="79"/>
      <c r="J14" s="139"/>
      <c r="K14" s="139"/>
      <c r="L14" s="79"/>
      <c r="M14" s="139"/>
      <c r="N14" s="79"/>
      <c r="O14" s="79"/>
      <c r="P14" s="116">
        <v>12</v>
      </c>
      <c r="Q14" s="138"/>
      <c r="R14" s="116">
        <v>50</v>
      </c>
      <c r="S14" s="116">
        <v>101</v>
      </c>
      <c r="T14" s="79"/>
      <c r="U14" s="138"/>
      <c r="V14" s="114">
        <v>16</v>
      </c>
      <c r="W14" s="87">
        <f t="shared" si="1"/>
        <v>179</v>
      </c>
      <c r="X14" s="45">
        <f t="shared" si="2"/>
        <v>0</v>
      </c>
      <c r="Y14" s="38"/>
      <c r="AB14" s="46"/>
    </row>
    <row r="15" spans="1:28" s="37" customFormat="1" ht="39.950000000000003" customHeight="1" thickBot="1">
      <c r="A15" s="79" t="s">
        <v>42</v>
      </c>
      <c r="B15" s="132" t="s">
        <v>6</v>
      </c>
      <c r="C15" s="79">
        <v>36</v>
      </c>
      <c r="D15" s="138">
        <v>3</v>
      </c>
      <c r="E15" s="81">
        <f t="shared" si="0"/>
        <v>39</v>
      </c>
      <c r="F15" s="139"/>
      <c r="G15" s="164"/>
      <c r="H15" s="139"/>
      <c r="I15" s="139"/>
      <c r="J15" s="139"/>
      <c r="K15" s="139"/>
      <c r="L15" s="138"/>
      <c r="M15" s="139"/>
      <c r="N15" s="79"/>
      <c r="O15" s="79"/>
      <c r="P15" s="79"/>
      <c r="Q15" s="79"/>
      <c r="R15" s="79"/>
      <c r="S15" s="79">
        <v>36</v>
      </c>
      <c r="T15" s="79"/>
      <c r="U15" s="138"/>
      <c r="V15" s="79">
        <v>3</v>
      </c>
      <c r="W15" s="87">
        <f t="shared" si="1"/>
        <v>39</v>
      </c>
      <c r="X15" s="45">
        <f t="shared" si="2"/>
        <v>0</v>
      </c>
      <c r="Y15" s="38"/>
      <c r="AB15" s="46"/>
    </row>
    <row r="16" spans="1:28" s="37" customFormat="1" ht="39.950000000000003" customHeight="1" thickBot="1">
      <c r="A16" s="79" t="s">
        <v>7</v>
      </c>
      <c r="B16" s="67" t="s">
        <v>6</v>
      </c>
      <c r="C16" s="79">
        <v>45</v>
      </c>
      <c r="D16" s="138">
        <v>9</v>
      </c>
      <c r="E16" s="81">
        <f t="shared" si="0"/>
        <v>54</v>
      </c>
      <c r="F16" s="139"/>
      <c r="G16" s="164"/>
      <c r="H16" s="139"/>
      <c r="I16" s="139"/>
      <c r="J16" s="139"/>
      <c r="K16" s="139"/>
      <c r="L16" s="79"/>
      <c r="M16" s="139"/>
      <c r="N16" s="79"/>
      <c r="O16" s="79">
        <v>45</v>
      </c>
      <c r="P16" s="79"/>
      <c r="Q16" s="79"/>
      <c r="R16" s="79"/>
      <c r="S16" s="138"/>
      <c r="T16" s="79"/>
      <c r="U16" s="138"/>
      <c r="V16" s="79">
        <v>9</v>
      </c>
      <c r="W16" s="87">
        <f t="shared" si="1"/>
        <v>54</v>
      </c>
      <c r="X16" s="45">
        <f t="shared" si="2"/>
        <v>0</v>
      </c>
      <c r="Y16" s="38"/>
      <c r="AB16" s="46"/>
    </row>
    <row r="17" spans="1:28" s="134" customFormat="1" ht="39.950000000000003" customHeight="1" thickBot="1">
      <c r="A17" s="79" t="s">
        <v>43</v>
      </c>
      <c r="B17" s="67" t="s">
        <v>61</v>
      </c>
      <c r="C17" s="79">
        <v>9</v>
      </c>
      <c r="D17" s="138">
        <v>0</v>
      </c>
      <c r="E17" s="81">
        <f t="shared" si="0"/>
        <v>9</v>
      </c>
      <c r="F17" s="139"/>
      <c r="G17" s="164"/>
      <c r="H17" s="139"/>
      <c r="I17" s="139"/>
      <c r="J17" s="139">
        <v>9</v>
      </c>
      <c r="K17" s="139"/>
      <c r="L17" s="139"/>
      <c r="M17" s="139"/>
      <c r="N17" s="139"/>
      <c r="O17" s="79"/>
      <c r="P17" s="139"/>
      <c r="Q17" s="138"/>
      <c r="R17" s="79"/>
      <c r="S17" s="79"/>
      <c r="T17" s="79"/>
      <c r="U17" s="138"/>
      <c r="V17" s="138"/>
      <c r="W17" s="87">
        <f t="shared" si="1"/>
        <v>9</v>
      </c>
      <c r="X17" s="45">
        <f t="shared" si="2"/>
        <v>0</v>
      </c>
      <c r="Y17" s="136"/>
      <c r="AB17" s="135"/>
    </row>
    <row r="18" spans="1:28" s="37" customFormat="1" ht="39.950000000000003" customHeight="1" thickBot="1">
      <c r="A18" s="79" t="s">
        <v>44</v>
      </c>
      <c r="B18" s="67" t="s">
        <v>13</v>
      </c>
      <c r="C18" s="79">
        <v>14</v>
      </c>
      <c r="D18" s="138">
        <v>1</v>
      </c>
      <c r="E18" s="81">
        <f t="shared" si="0"/>
        <v>15</v>
      </c>
      <c r="F18" s="139"/>
      <c r="G18" s="164"/>
      <c r="H18" s="139"/>
      <c r="I18" s="139"/>
      <c r="J18" s="139"/>
      <c r="K18" s="139"/>
      <c r="L18" s="139"/>
      <c r="M18" s="139"/>
      <c r="N18" s="139"/>
      <c r="O18" s="79">
        <v>14</v>
      </c>
      <c r="P18" s="139"/>
      <c r="Q18" s="138"/>
      <c r="R18" s="79"/>
      <c r="S18" s="79"/>
      <c r="T18" s="79"/>
      <c r="U18" s="138"/>
      <c r="V18" s="138">
        <v>1</v>
      </c>
      <c r="W18" s="87">
        <f t="shared" si="1"/>
        <v>15</v>
      </c>
      <c r="X18" s="45">
        <f t="shared" si="2"/>
        <v>0</v>
      </c>
      <c r="Y18" s="38"/>
      <c r="AB18" s="46"/>
    </row>
    <row r="19" spans="1:28" s="39" customFormat="1" ht="39.950000000000003" customHeight="1" thickBot="1">
      <c r="A19" s="79" t="s">
        <v>23</v>
      </c>
      <c r="B19" s="67" t="s">
        <v>13</v>
      </c>
      <c r="C19" s="79">
        <v>202</v>
      </c>
      <c r="D19" s="138">
        <v>24</v>
      </c>
      <c r="E19" s="81">
        <f t="shared" si="0"/>
        <v>226</v>
      </c>
      <c r="F19" s="139"/>
      <c r="G19" s="164"/>
      <c r="H19" s="139"/>
      <c r="I19" s="139"/>
      <c r="J19" s="139"/>
      <c r="K19" s="139"/>
      <c r="L19" s="139"/>
      <c r="M19" s="139"/>
      <c r="N19" s="139"/>
      <c r="O19" s="79">
        <v>81</v>
      </c>
      <c r="P19" s="139"/>
      <c r="Q19" s="138"/>
      <c r="R19" s="79">
        <v>121</v>
      </c>
      <c r="S19" s="79"/>
      <c r="T19" s="79"/>
      <c r="U19" s="138"/>
      <c r="V19" s="139">
        <v>24</v>
      </c>
      <c r="W19" s="87">
        <f t="shared" si="1"/>
        <v>226</v>
      </c>
      <c r="X19" s="45">
        <f t="shared" si="2"/>
        <v>0</v>
      </c>
      <c r="AB19" s="46"/>
    </row>
    <row r="20" spans="1:28" s="134" customFormat="1" ht="39.950000000000003" customHeight="1" thickBot="1">
      <c r="A20" s="81" t="s">
        <v>45</v>
      </c>
      <c r="B20" s="67" t="s">
        <v>21</v>
      </c>
      <c r="C20" s="138">
        <v>48</v>
      </c>
      <c r="D20" s="138">
        <v>4</v>
      </c>
      <c r="E20" s="81">
        <f t="shared" si="0"/>
        <v>52</v>
      </c>
      <c r="F20" s="139"/>
      <c r="G20" s="164"/>
      <c r="H20" s="139"/>
      <c r="I20" s="139"/>
      <c r="J20" s="139">
        <v>48</v>
      </c>
      <c r="K20" s="139"/>
      <c r="L20" s="138">
        <v>4</v>
      </c>
      <c r="M20" s="81"/>
      <c r="N20" s="81"/>
      <c r="O20" s="138"/>
      <c r="P20" s="138"/>
      <c r="Q20" s="138"/>
      <c r="R20" s="138"/>
      <c r="S20" s="138"/>
      <c r="T20" s="138"/>
      <c r="U20" s="138"/>
      <c r="V20" s="138"/>
      <c r="W20" s="87">
        <f t="shared" si="1"/>
        <v>52</v>
      </c>
      <c r="X20" s="45">
        <f t="shared" si="2"/>
        <v>0</v>
      </c>
      <c r="AB20" s="135"/>
    </row>
    <row r="21" spans="1:28" s="134" customFormat="1" ht="39.950000000000003" customHeight="1" thickBot="1">
      <c r="A21" s="79" t="s">
        <v>46</v>
      </c>
      <c r="B21" s="67" t="s">
        <v>20</v>
      </c>
      <c r="C21" s="138">
        <v>2</v>
      </c>
      <c r="D21" s="138">
        <v>0</v>
      </c>
      <c r="E21" s="81">
        <f t="shared" si="0"/>
        <v>2</v>
      </c>
      <c r="F21" s="139"/>
      <c r="G21" s="164"/>
      <c r="H21" s="139"/>
      <c r="I21" s="139"/>
      <c r="J21" s="139"/>
      <c r="K21" s="139"/>
      <c r="L21" s="79"/>
      <c r="M21" s="138"/>
      <c r="N21" s="138"/>
      <c r="O21" s="79"/>
      <c r="P21" s="79"/>
      <c r="Q21" s="138"/>
      <c r="R21" s="138"/>
      <c r="S21" s="138"/>
      <c r="T21" s="138">
        <v>2</v>
      </c>
      <c r="U21" s="138"/>
      <c r="V21" s="138"/>
      <c r="W21" s="87">
        <f t="shared" si="1"/>
        <v>2</v>
      </c>
      <c r="X21" s="45">
        <f t="shared" si="2"/>
        <v>0</v>
      </c>
      <c r="AB21" s="135"/>
    </row>
    <row r="22" spans="1:28" s="134" customFormat="1" ht="39.950000000000003" customHeight="1" thickBot="1">
      <c r="A22" s="139" t="s">
        <v>14</v>
      </c>
      <c r="B22" s="67" t="s">
        <v>20</v>
      </c>
      <c r="C22" s="138">
        <v>243</v>
      </c>
      <c r="D22" s="138">
        <v>16</v>
      </c>
      <c r="E22" s="81">
        <f t="shared" si="0"/>
        <v>259</v>
      </c>
      <c r="F22" s="139"/>
      <c r="G22" s="164"/>
      <c r="H22" s="139">
        <v>85</v>
      </c>
      <c r="I22" s="139"/>
      <c r="J22" s="139">
        <v>53</v>
      </c>
      <c r="K22" s="139">
        <v>53</v>
      </c>
      <c r="L22" s="138">
        <v>16</v>
      </c>
      <c r="M22" s="139"/>
      <c r="N22" s="81">
        <v>52</v>
      </c>
      <c r="O22" s="138"/>
      <c r="P22" s="138"/>
      <c r="Q22" s="138"/>
      <c r="R22" s="138"/>
      <c r="S22" s="138"/>
      <c r="T22" s="138"/>
      <c r="U22" s="138"/>
      <c r="V22" s="138"/>
      <c r="W22" s="87">
        <f t="shared" si="1"/>
        <v>259</v>
      </c>
      <c r="X22" s="45">
        <f t="shared" si="2"/>
        <v>0</v>
      </c>
      <c r="AB22" s="135"/>
    </row>
    <row r="23" spans="1:28" s="134" customFormat="1" ht="39.950000000000003" customHeight="1" thickBot="1">
      <c r="A23" s="139" t="s">
        <v>24</v>
      </c>
      <c r="B23" s="67" t="s">
        <v>12</v>
      </c>
      <c r="C23" s="79">
        <f>379-34</f>
        <v>345</v>
      </c>
      <c r="D23" s="138">
        <v>34</v>
      </c>
      <c r="E23" s="81">
        <f t="shared" si="0"/>
        <v>379</v>
      </c>
      <c r="F23" s="139">
        <v>111</v>
      </c>
      <c r="G23" s="164"/>
      <c r="H23" s="139">
        <v>26</v>
      </c>
      <c r="I23" s="139"/>
      <c r="J23" s="139"/>
      <c r="K23" s="139"/>
      <c r="L23" s="81">
        <v>34</v>
      </c>
      <c r="M23" s="81"/>
      <c r="N23" s="81"/>
      <c r="O23" s="81"/>
      <c r="P23" s="81"/>
      <c r="Q23" s="81"/>
      <c r="R23" s="139"/>
      <c r="S23" s="81"/>
      <c r="T23" s="139">
        <v>40</v>
      </c>
      <c r="U23" s="138">
        <v>168</v>
      </c>
      <c r="V23" s="139"/>
      <c r="W23" s="87">
        <f t="shared" si="1"/>
        <v>379</v>
      </c>
      <c r="X23" s="45">
        <f t="shared" si="2"/>
        <v>0</v>
      </c>
      <c r="AB23" s="135"/>
    </row>
    <row r="24" spans="1:28" s="134" customFormat="1" ht="39.950000000000003" customHeight="1" thickBot="1">
      <c r="A24" s="139" t="s">
        <v>15</v>
      </c>
      <c r="B24" s="67" t="s">
        <v>12</v>
      </c>
      <c r="C24" s="79">
        <v>276</v>
      </c>
      <c r="D24" s="138">
        <v>20</v>
      </c>
      <c r="E24" s="81">
        <f t="shared" si="0"/>
        <v>296</v>
      </c>
      <c r="F24" s="139"/>
      <c r="G24" s="164"/>
      <c r="H24" s="139"/>
      <c r="I24" s="139"/>
      <c r="J24" s="139"/>
      <c r="K24" s="139">
        <v>57</v>
      </c>
      <c r="L24" s="139">
        <v>20</v>
      </c>
      <c r="M24" s="139"/>
      <c r="N24" s="139">
        <v>93</v>
      </c>
      <c r="O24" s="138"/>
      <c r="P24" s="79"/>
      <c r="Q24" s="138"/>
      <c r="R24" s="79"/>
      <c r="S24" s="138"/>
      <c r="T24" s="79">
        <v>126</v>
      </c>
      <c r="U24" s="138"/>
      <c r="V24" s="79"/>
      <c r="W24" s="87">
        <f t="shared" si="1"/>
        <v>296</v>
      </c>
      <c r="X24" s="45">
        <f t="shared" si="2"/>
        <v>0</v>
      </c>
      <c r="AB24" s="135"/>
    </row>
    <row r="25" spans="1:28" s="37" customFormat="1" ht="39.950000000000003" customHeight="1" thickBot="1">
      <c r="A25" s="139" t="s">
        <v>47</v>
      </c>
      <c r="B25" s="67" t="s">
        <v>8</v>
      </c>
      <c r="C25" s="79">
        <v>17</v>
      </c>
      <c r="D25" s="138">
        <v>2</v>
      </c>
      <c r="E25" s="81">
        <f t="shared" si="0"/>
        <v>19</v>
      </c>
      <c r="F25" s="139"/>
      <c r="G25" s="164"/>
      <c r="H25" s="139"/>
      <c r="I25" s="139"/>
      <c r="J25" s="139"/>
      <c r="K25" s="139"/>
      <c r="L25" s="138">
        <v>2</v>
      </c>
      <c r="M25" s="138"/>
      <c r="N25" s="138">
        <v>17</v>
      </c>
      <c r="O25" s="81"/>
      <c r="P25" s="79"/>
      <c r="Q25" s="139"/>
      <c r="R25" s="139"/>
      <c r="S25" s="139"/>
      <c r="T25" s="139"/>
      <c r="U25" s="139"/>
      <c r="V25" s="139"/>
      <c r="W25" s="87">
        <f t="shared" si="1"/>
        <v>19</v>
      </c>
      <c r="X25" s="45">
        <f t="shared" si="2"/>
        <v>0</v>
      </c>
      <c r="Y25" s="38"/>
      <c r="AB25" s="46"/>
    </row>
    <row r="26" spans="1:28" s="37" customFormat="1" ht="39.950000000000003" customHeight="1" thickBot="1">
      <c r="A26" s="139" t="s">
        <v>48</v>
      </c>
      <c r="B26" s="67" t="s">
        <v>8</v>
      </c>
      <c r="C26" s="79">
        <v>6</v>
      </c>
      <c r="D26" s="138">
        <v>2</v>
      </c>
      <c r="E26" s="81">
        <f t="shared" si="0"/>
        <v>8</v>
      </c>
      <c r="F26" s="139"/>
      <c r="G26" s="151"/>
      <c r="H26" s="139"/>
      <c r="I26" s="139"/>
      <c r="J26" s="139"/>
      <c r="K26" s="139"/>
      <c r="L26" s="139">
        <v>2</v>
      </c>
      <c r="M26" s="139"/>
      <c r="N26" s="139">
        <v>6</v>
      </c>
      <c r="O26" s="138"/>
      <c r="P26" s="79"/>
      <c r="Q26" s="138"/>
      <c r="R26" s="79"/>
      <c r="S26" s="138"/>
      <c r="T26" s="138"/>
      <c r="U26" s="138"/>
      <c r="V26" s="138"/>
      <c r="W26" s="87">
        <f t="shared" si="1"/>
        <v>8</v>
      </c>
      <c r="X26" s="45">
        <f t="shared" si="2"/>
        <v>0</v>
      </c>
      <c r="Y26" s="38"/>
      <c r="AB26" s="46"/>
    </row>
    <row r="27" spans="1:28" s="37" customFormat="1" ht="39.950000000000003" customHeight="1" thickBot="1">
      <c r="A27" s="165" t="s">
        <v>49</v>
      </c>
      <c r="B27" s="166"/>
      <c r="C27" s="148">
        <f t="shared" ref="C27:V27" si="3">SUM(C5:C26)</f>
        <v>2018</v>
      </c>
      <c r="D27" s="148">
        <f t="shared" si="3"/>
        <v>199</v>
      </c>
      <c r="E27" s="148">
        <f t="shared" si="3"/>
        <v>2217</v>
      </c>
      <c r="F27" s="79">
        <f t="shared" si="3"/>
        <v>111</v>
      </c>
      <c r="G27" s="131">
        <f>SUM(G5:G26)</f>
        <v>0</v>
      </c>
      <c r="H27" s="83">
        <f t="shared" si="3"/>
        <v>111</v>
      </c>
      <c r="I27" s="137">
        <f t="shared" si="3"/>
        <v>111</v>
      </c>
      <c r="J27" s="137">
        <f t="shared" si="3"/>
        <v>110</v>
      </c>
      <c r="K27" s="137">
        <f t="shared" si="3"/>
        <v>110</v>
      </c>
      <c r="L27" s="137">
        <f t="shared" si="3"/>
        <v>78</v>
      </c>
      <c r="M27" s="137">
        <f t="shared" si="3"/>
        <v>111</v>
      </c>
      <c r="N27" s="141">
        <f t="shared" si="3"/>
        <v>168</v>
      </c>
      <c r="O27" s="141">
        <f t="shared" si="3"/>
        <v>168</v>
      </c>
      <c r="P27" s="141">
        <f t="shared" si="3"/>
        <v>170</v>
      </c>
      <c r="Q27" s="141">
        <f t="shared" si="3"/>
        <v>171</v>
      </c>
      <c r="R27" s="79">
        <f t="shared" si="3"/>
        <v>171</v>
      </c>
      <c r="S27" s="141">
        <f t="shared" si="3"/>
        <v>170</v>
      </c>
      <c r="T27" s="141">
        <f t="shared" si="3"/>
        <v>168</v>
      </c>
      <c r="U27" s="141">
        <f t="shared" si="3"/>
        <v>168</v>
      </c>
      <c r="V27" s="141">
        <f t="shared" si="3"/>
        <v>121</v>
      </c>
      <c r="W27" s="95">
        <f t="shared" si="1"/>
        <v>2217</v>
      </c>
      <c r="Y27" s="38"/>
    </row>
    <row r="28" spans="1:28" s="37" customFormat="1" ht="39.950000000000003" customHeight="1" thickBot="1">
      <c r="A28" s="152" t="s">
        <v>50</v>
      </c>
      <c r="B28" s="154"/>
      <c r="C28" s="149"/>
      <c r="D28" s="149"/>
      <c r="E28" s="149"/>
      <c r="F28" s="152">
        <f>SUM(F27:I27)</f>
        <v>333</v>
      </c>
      <c r="G28" s="153"/>
      <c r="H28" s="153"/>
      <c r="I28" s="154"/>
      <c r="J28" s="167">
        <f>SUM(J27:M27)</f>
        <v>409</v>
      </c>
      <c r="K28" s="155"/>
      <c r="L28" s="155"/>
      <c r="M28" s="156"/>
      <c r="N28" s="167">
        <f>SUM(N27:Q27)</f>
        <v>677</v>
      </c>
      <c r="O28" s="155"/>
      <c r="P28" s="155"/>
      <c r="Q28" s="156"/>
      <c r="R28" s="155">
        <f>SUM(R27:U27)</f>
        <v>677</v>
      </c>
      <c r="S28" s="155"/>
      <c r="T28" s="155"/>
      <c r="U28" s="156"/>
      <c r="V28" s="140">
        <f>SUM(V5:V26)</f>
        <v>121</v>
      </c>
      <c r="W28" s="87">
        <f t="shared" si="1"/>
        <v>2217</v>
      </c>
      <c r="Y28" s="38"/>
    </row>
    <row r="29" spans="1:28" s="37" customFormat="1" ht="135" customHeight="1" thickBot="1">
      <c r="A29" s="157" t="s">
        <v>137</v>
      </c>
      <c r="B29" s="158"/>
      <c r="C29" s="158"/>
      <c r="D29" s="158"/>
      <c r="E29" s="159"/>
      <c r="F29" s="160" t="s">
        <v>138</v>
      </c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2" t="s">
        <v>135</v>
      </c>
      <c r="R29" s="162"/>
      <c r="S29" s="162"/>
      <c r="T29" s="162"/>
      <c r="U29" s="162"/>
      <c r="V29" s="162"/>
      <c r="W29" s="163"/>
      <c r="Y29" s="38"/>
    </row>
    <row r="30" spans="1:28" s="37" customFormat="1" ht="45.75" customHeight="1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Y30" s="38"/>
    </row>
    <row r="31" spans="1:28" ht="42.75" customHeight="1">
      <c r="A31" s="59"/>
      <c r="B31" s="12"/>
      <c r="C31" s="12"/>
      <c r="D31" s="42"/>
      <c r="E31" s="53"/>
      <c r="F31" s="56">
        <v>1</v>
      </c>
      <c r="G31" s="54">
        <v>2</v>
      </c>
      <c r="H31" s="54">
        <v>3</v>
      </c>
      <c r="I31" s="54">
        <v>4</v>
      </c>
      <c r="J31" s="54">
        <v>5</v>
      </c>
      <c r="K31" s="54">
        <v>6</v>
      </c>
      <c r="L31" s="54">
        <v>7</v>
      </c>
      <c r="M31" s="54">
        <v>8</v>
      </c>
      <c r="N31" s="54">
        <v>9</v>
      </c>
      <c r="O31" s="54">
        <v>10</v>
      </c>
      <c r="P31" s="54">
        <v>11</v>
      </c>
      <c r="Q31" s="54">
        <v>12</v>
      </c>
      <c r="R31" s="54">
        <v>13</v>
      </c>
      <c r="S31" s="54">
        <v>14</v>
      </c>
      <c r="T31" s="54">
        <v>15</v>
      </c>
      <c r="U31" s="54">
        <v>16</v>
      </c>
      <c r="V31" s="54" t="s">
        <v>133</v>
      </c>
      <c r="W31" s="41"/>
      <c r="X31" s="33" t="s">
        <v>54</v>
      </c>
    </row>
    <row r="32" spans="1:28" ht="27.75" customHeight="1">
      <c r="A32" s="60"/>
      <c r="B32" s="12"/>
      <c r="C32" s="17"/>
      <c r="D32" s="42"/>
      <c r="E32" s="142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41"/>
      <c r="X32" s="40"/>
      <c r="Y32" s="33"/>
    </row>
    <row r="33" spans="1:25" ht="27.75" customHeight="1">
      <c r="A33" s="11"/>
      <c r="B33" s="12"/>
      <c r="C33" s="17"/>
      <c r="D33" s="42"/>
      <c r="E33" s="142"/>
      <c r="F33" s="55"/>
      <c r="G33" s="55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41"/>
      <c r="X33" s="40"/>
      <c r="Y33" s="33"/>
    </row>
    <row r="34" spans="1:25" ht="30" customHeight="1">
      <c r="A34" s="40"/>
      <c r="B34" s="52"/>
      <c r="C34" s="17"/>
      <c r="D34" s="42"/>
      <c r="E34" s="142"/>
      <c r="F34" s="55"/>
      <c r="G34" s="55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44"/>
      <c r="X34" s="40"/>
      <c r="Y34" s="33"/>
    </row>
    <row r="35" spans="1:25" ht="30" customHeight="1">
      <c r="A35" s="40"/>
      <c r="B35" s="52"/>
      <c r="C35" s="17"/>
      <c r="D35" s="42"/>
      <c r="V35" s="43"/>
      <c r="W35" s="44"/>
      <c r="X35" s="40"/>
      <c r="Y35" s="33"/>
    </row>
    <row r="36" spans="1:25" ht="30" customHeight="1">
      <c r="A36" s="40"/>
      <c r="B36" s="40"/>
      <c r="C36" s="42"/>
      <c r="D36" s="18"/>
      <c r="V36" s="41"/>
      <c r="W36" s="44"/>
      <c r="X36" s="40"/>
      <c r="Y36" s="33"/>
    </row>
    <row r="37" spans="1:25" ht="32.25" customHeight="1">
      <c r="A37" s="40"/>
      <c r="B37" s="52"/>
      <c r="C37" s="52"/>
      <c r="D37" s="18"/>
      <c r="V37" s="41"/>
      <c r="W37" s="44"/>
      <c r="X37" s="40"/>
      <c r="Y37" s="33"/>
    </row>
    <row r="38" spans="1:25" ht="32.25" customHeight="1">
      <c r="A38" s="40"/>
      <c r="B38" s="40"/>
      <c r="C38" s="42"/>
      <c r="D38" s="18"/>
      <c r="E38" s="42"/>
      <c r="F38" s="43"/>
      <c r="G38" s="43"/>
      <c r="H38" s="43"/>
      <c r="I38" s="43"/>
      <c r="J38" s="43"/>
      <c r="K38" s="43"/>
      <c r="L38" s="43"/>
      <c r="M38" s="41"/>
      <c r="N38" s="43"/>
      <c r="O38" s="43"/>
      <c r="P38" s="43"/>
      <c r="Q38" s="43"/>
      <c r="R38" s="43"/>
      <c r="S38" s="43"/>
      <c r="T38" s="43"/>
      <c r="U38" s="43"/>
      <c r="V38" s="44"/>
      <c r="W38" s="44"/>
      <c r="X38" s="40"/>
      <c r="Y38" s="33"/>
    </row>
    <row r="39" spans="1:25" ht="20.25" customHeight="1">
      <c r="A39" s="40"/>
      <c r="B39" s="40"/>
      <c r="C39" s="42"/>
      <c r="D39" s="40"/>
      <c r="E39" s="42"/>
      <c r="F39" s="43"/>
      <c r="G39" s="43"/>
      <c r="H39" s="43"/>
      <c r="I39" s="43"/>
      <c r="J39" s="43"/>
      <c r="K39" s="43"/>
      <c r="L39" s="43"/>
      <c r="M39" s="41"/>
      <c r="N39" s="43"/>
      <c r="O39" s="43"/>
      <c r="P39" s="43"/>
      <c r="Q39" s="43"/>
      <c r="R39" s="43"/>
      <c r="S39" s="43"/>
      <c r="T39" s="43"/>
      <c r="U39" s="43"/>
      <c r="X39" s="40"/>
      <c r="Y39" s="33"/>
    </row>
    <row r="40" spans="1:25" ht="32.25" customHeight="1">
      <c r="A40" s="40"/>
      <c r="B40" s="40"/>
      <c r="C40" s="42"/>
      <c r="Y40" s="33"/>
    </row>
    <row r="41" spans="1:25" ht="32.25" customHeight="1">
      <c r="A41" s="40"/>
      <c r="B41" s="40"/>
      <c r="C41" s="42"/>
      <c r="Y41" s="33"/>
    </row>
    <row r="42" spans="1:25" ht="20.25" customHeight="1">
      <c r="A42" s="40"/>
      <c r="B42" s="40"/>
      <c r="C42" s="18"/>
      <c r="Y42" s="33"/>
    </row>
    <row r="43" spans="1:25" ht="20.25" customHeight="1">
      <c r="A43" s="40"/>
      <c r="B43" s="40"/>
      <c r="C43" s="18"/>
      <c r="Y43" s="33"/>
    </row>
    <row r="44" spans="1:25" ht="20.25" customHeight="1">
      <c r="A44" s="40"/>
      <c r="B44" s="40"/>
      <c r="C44" s="18"/>
      <c r="Y44" s="33"/>
    </row>
    <row r="45" spans="1:25" ht="16.5">
      <c r="A45" s="40"/>
      <c r="B45" s="40"/>
      <c r="C45" s="40"/>
      <c r="Y45" s="33"/>
    </row>
    <row r="46" spans="1:25" ht="16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Y46" s="33"/>
    </row>
    <row r="47" spans="1:25" ht="16.5">
      <c r="C47" s="40"/>
      <c r="D47" s="40"/>
      <c r="Y47" s="33"/>
    </row>
  </sheetData>
  <mergeCells count="24">
    <mergeCell ref="R28:U28"/>
    <mergeCell ref="A29:E29"/>
    <mergeCell ref="F29:P29"/>
    <mergeCell ref="Q29:W29"/>
    <mergeCell ref="W3:W4"/>
    <mergeCell ref="G5:G26"/>
    <mergeCell ref="A27:B27"/>
    <mergeCell ref="C27:C28"/>
    <mergeCell ref="D27:D28"/>
    <mergeCell ref="E27:E28"/>
    <mergeCell ref="A28:B28"/>
    <mergeCell ref="F28:I28"/>
    <mergeCell ref="J28:M28"/>
    <mergeCell ref="N28:Q28"/>
    <mergeCell ref="A2:W2"/>
    <mergeCell ref="A3:A4"/>
    <mergeCell ref="B3:B4"/>
    <mergeCell ref="C3:C4"/>
    <mergeCell ref="D3:D4"/>
    <mergeCell ref="E3:E4"/>
    <mergeCell ref="F3:I3"/>
    <mergeCell ref="J3:M3"/>
    <mergeCell ref="N3:Q3"/>
    <mergeCell ref="R3:U3"/>
  </mergeCells>
  <phoneticPr fontId="9" type="noConversion"/>
  <printOptions horizontalCentered="1" verticalCentered="1"/>
  <pageMargins left="0" right="0" top="0" bottom="0" header="0" footer="0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="40" zoomScaleNormal="40" zoomScaleSheetLayoutView="40" zoomScalePageLayoutView="40" workbookViewId="0">
      <selection activeCell="X23" sqref="A1:Y30"/>
    </sheetView>
  </sheetViews>
  <sheetFormatPr defaultColWidth="9" defaultRowHeight="5.65" customHeight="1"/>
  <cols>
    <col min="1" max="1" width="15.625" style="33" customWidth="1"/>
    <col min="2" max="2" width="16.625" style="33" customWidth="1"/>
    <col min="3" max="22" width="12.625" style="33" customWidth="1"/>
    <col min="23" max="23" width="16.625" style="33" customWidth="1"/>
    <col min="24" max="24" width="11.5" style="33" customWidth="1"/>
    <col min="25" max="25" width="10.125" style="33" customWidth="1"/>
    <col min="26" max="26" width="9" style="34"/>
    <col min="27" max="28" width="9" style="33"/>
    <col min="29" max="29" width="10.5" style="33" bestFit="1" customWidth="1"/>
    <col min="30" max="16384" width="9" style="33"/>
  </cols>
  <sheetData>
    <row r="1" spans="1:29" ht="42.75" customHeight="1" thickBot="1">
      <c r="A1" s="51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9" s="35" customFormat="1" ht="39" thickBot="1">
      <c r="A2" s="144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7"/>
      <c r="Z2" s="36"/>
    </row>
    <row r="3" spans="1:29" s="37" customFormat="1" ht="30.75" thickBot="1">
      <c r="A3" s="148" t="s">
        <v>30</v>
      </c>
      <c r="B3" s="148" t="s">
        <v>31</v>
      </c>
      <c r="C3" s="150" t="s">
        <v>28</v>
      </c>
      <c r="D3" s="150" t="s">
        <v>58</v>
      </c>
      <c r="E3" s="150" t="s">
        <v>59</v>
      </c>
      <c r="F3" s="150" t="s">
        <v>22</v>
      </c>
      <c r="G3" s="152" t="s">
        <v>16</v>
      </c>
      <c r="H3" s="153"/>
      <c r="I3" s="153"/>
      <c r="J3" s="154"/>
      <c r="K3" s="152" t="s">
        <v>129</v>
      </c>
      <c r="L3" s="153"/>
      <c r="M3" s="153"/>
      <c r="N3" s="153"/>
      <c r="O3" s="152" t="s">
        <v>19</v>
      </c>
      <c r="P3" s="153"/>
      <c r="Q3" s="153"/>
      <c r="R3" s="154"/>
      <c r="S3" s="152" t="s">
        <v>130</v>
      </c>
      <c r="T3" s="153"/>
      <c r="U3" s="153"/>
      <c r="V3" s="154"/>
      <c r="W3" s="79" t="s">
        <v>60</v>
      </c>
      <c r="X3" s="148" t="s">
        <v>32</v>
      </c>
      <c r="Z3" s="38"/>
    </row>
    <row r="4" spans="1:29" s="37" customFormat="1" ht="30.75" thickBot="1">
      <c r="A4" s="170"/>
      <c r="B4" s="170"/>
      <c r="C4" s="164"/>
      <c r="D4" s="164"/>
      <c r="E4" s="164"/>
      <c r="F4" s="164"/>
      <c r="G4" s="128" t="s">
        <v>64</v>
      </c>
      <c r="H4" s="91" t="s">
        <v>56</v>
      </c>
      <c r="I4" s="128" t="s">
        <v>65</v>
      </c>
      <c r="J4" s="128" t="s">
        <v>66</v>
      </c>
      <c r="K4" s="128" t="s">
        <v>67</v>
      </c>
      <c r="L4" s="128" t="s">
        <v>78</v>
      </c>
      <c r="M4" s="128" t="s">
        <v>68</v>
      </c>
      <c r="N4" s="128" t="s">
        <v>69</v>
      </c>
      <c r="O4" s="128" t="s">
        <v>70</v>
      </c>
      <c r="P4" s="128" t="s">
        <v>71</v>
      </c>
      <c r="Q4" s="128" t="s">
        <v>72</v>
      </c>
      <c r="R4" s="90" t="s">
        <v>73</v>
      </c>
      <c r="S4" s="129" t="s">
        <v>79</v>
      </c>
      <c r="T4" s="130" t="s">
        <v>126</v>
      </c>
      <c r="U4" s="130" t="s">
        <v>127</v>
      </c>
      <c r="V4" s="130" t="s">
        <v>128</v>
      </c>
      <c r="W4" s="133" t="s">
        <v>77</v>
      </c>
      <c r="X4" s="149"/>
      <c r="Y4" s="39"/>
      <c r="Z4" s="38"/>
    </row>
    <row r="5" spans="1:29" s="37" customFormat="1" ht="28.5" customHeight="1" thickBot="1">
      <c r="A5" s="171"/>
      <c r="B5" s="171"/>
      <c r="C5" s="151"/>
      <c r="D5" s="151"/>
      <c r="E5" s="151"/>
      <c r="F5" s="151"/>
      <c r="G5" s="68" t="s">
        <v>59</v>
      </c>
      <c r="H5" s="150" t="s">
        <v>55</v>
      </c>
      <c r="I5" s="68" t="s">
        <v>59</v>
      </c>
      <c r="J5" s="68" t="s">
        <v>59</v>
      </c>
      <c r="K5" s="68" t="s">
        <v>59</v>
      </c>
      <c r="L5" s="68" t="s">
        <v>59</v>
      </c>
      <c r="M5" s="69" t="s">
        <v>63</v>
      </c>
      <c r="N5" s="68" t="s">
        <v>59</v>
      </c>
      <c r="O5" s="68" t="s">
        <v>59</v>
      </c>
      <c r="P5" s="68" t="s">
        <v>59</v>
      </c>
      <c r="Q5" s="69" t="s">
        <v>63</v>
      </c>
      <c r="R5" s="69" t="s">
        <v>63</v>
      </c>
      <c r="S5" s="68" t="s">
        <v>59</v>
      </c>
      <c r="T5" s="68" t="s">
        <v>59</v>
      </c>
      <c r="U5" s="68" t="s">
        <v>59</v>
      </c>
      <c r="V5" s="75" t="s">
        <v>58</v>
      </c>
      <c r="W5" s="70" t="s">
        <v>63</v>
      </c>
      <c r="X5" s="124"/>
      <c r="Y5" s="39"/>
      <c r="Z5" s="38"/>
    </row>
    <row r="6" spans="1:29" s="77" customFormat="1" ht="39.950000000000003" customHeight="1" thickBot="1">
      <c r="A6" s="88" t="s">
        <v>33</v>
      </c>
      <c r="B6" s="66" t="s">
        <v>0</v>
      </c>
      <c r="C6" s="116">
        <v>79</v>
      </c>
      <c r="D6" s="114">
        <v>24</v>
      </c>
      <c r="E6" s="120">
        <v>161</v>
      </c>
      <c r="F6" s="81">
        <f t="shared" ref="F6:F27" si="0">SUM(C6:E6)</f>
        <v>264</v>
      </c>
      <c r="G6" s="119"/>
      <c r="H6" s="164"/>
      <c r="I6" s="119"/>
      <c r="J6" s="119"/>
      <c r="K6" s="119"/>
      <c r="L6" s="119"/>
      <c r="M6" s="115">
        <v>79</v>
      </c>
      <c r="N6" s="119"/>
      <c r="O6" s="79">
        <v>19</v>
      </c>
      <c r="P6" s="119">
        <v>22</v>
      </c>
      <c r="Q6" s="79"/>
      <c r="R6" s="79"/>
      <c r="S6" s="79">
        <v>120</v>
      </c>
      <c r="T6" s="79"/>
      <c r="U6" s="79"/>
      <c r="V6" s="114">
        <v>24</v>
      </c>
      <c r="W6" s="120"/>
      <c r="X6" s="87">
        <f t="shared" ref="X6:X29" si="1">SUM(G6:W6)</f>
        <v>264</v>
      </c>
      <c r="Y6" s="45">
        <f t="shared" ref="Y6:Y27" si="2">F6-X6</f>
        <v>0</v>
      </c>
      <c r="Z6" s="76"/>
    </row>
    <row r="7" spans="1:29" s="37" customFormat="1" ht="39.950000000000003" customHeight="1" thickBot="1">
      <c r="A7" s="119" t="s">
        <v>34</v>
      </c>
      <c r="B7" s="67" t="s">
        <v>3</v>
      </c>
      <c r="C7" s="79">
        <v>32</v>
      </c>
      <c r="D7" s="120">
        <v>13</v>
      </c>
      <c r="E7" s="120">
        <v>119</v>
      </c>
      <c r="F7" s="81">
        <f t="shared" si="0"/>
        <v>164</v>
      </c>
      <c r="G7" s="119">
        <v>46</v>
      </c>
      <c r="H7" s="164"/>
      <c r="I7" s="119"/>
      <c r="J7" s="119"/>
      <c r="K7" s="119"/>
      <c r="L7" s="119"/>
      <c r="M7" s="81">
        <v>32</v>
      </c>
      <c r="N7" s="79"/>
      <c r="O7" s="79"/>
      <c r="P7" s="79"/>
      <c r="Q7" s="79"/>
      <c r="R7" s="79"/>
      <c r="S7" s="79">
        <v>73</v>
      </c>
      <c r="T7" s="79"/>
      <c r="U7" s="79"/>
      <c r="V7" s="120">
        <v>13</v>
      </c>
      <c r="W7" s="120"/>
      <c r="X7" s="87">
        <f t="shared" si="1"/>
        <v>164</v>
      </c>
      <c r="Y7" s="45">
        <f t="shared" si="2"/>
        <v>0</v>
      </c>
      <c r="Z7" s="38"/>
      <c r="AC7" s="46"/>
    </row>
    <row r="8" spans="1:29" s="37" customFormat="1" ht="39.950000000000003" customHeight="1" thickBot="1">
      <c r="A8" s="119" t="s">
        <v>35</v>
      </c>
      <c r="B8" s="67" t="s">
        <v>3</v>
      </c>
      <c r="C8" s="79">
        <v>10</v>
      </c>
      <c r="D8" s="127">
        <v>3</v>
      </c>
      <c r="E8" s="127">
        <v>78</v>
      </c>
      <c r="F8" s="81">
        <f t="shared" si="0"/>
        <v>91</v>
      </c>
      <c r="G8" s="126"/>
      <c r="H8" s="164"/>
      <c r="I8" s="119"/>
      <c r="J8" s="115">
        <v>78</v>
      </c>
      <c r="K8" s="119"/>
      <c r="L8" s="119"/>
      <c r="M8" s="81"/>
      <c r="N8" s="79"/>
      <c r="O8" s="79"/>
      <c r="P8" s="79"/>
      <c r="Q8" s="79"/>
      <c r="R8" s="79">
        <v>10</v>
      </c>
      <c r="S8" s="79"/>
      <c r="T8" s="79"/>
      <c r="U8" s="79"/>
      <c r="V8" s="120">
        <v>3</v>
      </c>
      <c r="W8" s="79"/>
      <c r="X8" s="87">
        <f t="shared" si="1"/>
        <v>91</v>
      </c>
      <c r="Y8" s="45">
        <f t="shared" si="2"/>
        <v>0</v>
      </c>
      <c r="Z8" s="38"/>
      <c r="AC8" s="46"/>
    </row>
    <row r="9" spans="1:29" s="37" customFormat="1" ht="39.950000000000003" customHeight="1" thickBot="1">
      <c r="A9" s="119" t="s">
        <v>36</v>
      </c>
      <c r="B9" s="67" t="s">
        <v>3</v>
      </c>
      <c r="C9" s="116">
        <v>14</v>
      </c>
      <c r="D9" s="127">
        <v>16</v>
      </c>
      <c r="E9" s="127">
        <v>79</v>
      </c>
      <c r="F9" s="81">
        <f t="shared" si="0"/>
        <v>109</v>
      </c>
      <c r="G9" s="126"/>
      <c r="H9" s="164"/>
      <c r="I9" s="119"/>
      <c r="J9" s="119"/>
      <c r="K9" s="119"/>
      <c r="L9" s="119"/>
      <c r="M9" s="120"/>
      <c r="N9" s="79"/>
      <c r="O9" s="79"/>
      <c r="P9" s="116">
        <v>79</v>
      </c>
      <c r="Q9" s="79"/>
      <c r="R9" s="116">
        <v>14</v>
      </c>
      <c r="S9" s="79"/>
      <c r="T9" s="79"/>
      <c r="U9" s="79"/>
      <c r="V9" s="120">
        <v>16</v>
      </c>
      <c r="W9" s="79"/>
      <c r="X9" s="87">
        <f t="shared" si="1"/>
        <v>109</v>
      </c>
      <c r="Y9" s="45">
        <f t="shared" si="2"/>
        <v>0</v>
      </c>
      <c r="Z9" s="38"/>
      <c r="AC9" s="46"/>
    </row>
    <row r="10" spans="1:29" s="48" customFormat="1" ht="39.950000000000003" customHeight="1" thickBot="1">
      <c r="A10" s="79" t="s">
        <v>37</v>
      </c>
      <c r="B10" s="67" t="s">
        <v>3</v>
      </c>
      <c r="C10" s="79">
        <v>9</v>
      </c>
      <c r="D10" s="127">
        <v>2</v>
      </c>
      <c r="E10" s="127">
        <v>44</v>
      </c>
      <c r="F10" s="81">
        <f t="shared" si="0"/>
        <v>55</v>
      </c>
      <c r="G10" s="126"/>
      <c r="H10" s="164"/>
      <c r="I10" s="119"/>
      <c r="J10" s="119"/>
      <c r="K10" s="119"/>
      <c r="L10" s="119"/>
      <c r="M10" s="120">
        <v>9</v>
      </c>
      <c r="N10" s="119"/>
      <c r="O10" s="79"/>
      <c r="P10" s="79">
        <v>44</v>
      </c>
      <c r="Q10" s="79"/>
      <c r="R10" s="120"/>
      <c r="S10" s="120"/>
      <c r="T10" s="79"/>
      <c r="U10" s="120"/>
      <c r="V10" s="120">
        <v>2</v>
      </c>
      <c r="W10" s="79"/>
      <c r="X10" s="87">
        <f t="shared" si="1"/>
        <v>55</v>
      </c>
      <c r="Y10" s="45">
        <f t="shared" si="2"/>
        <v>0</v>
      </c>
      <c r="Z10" s="47"/>
      <c r="AC10" s="46"/>
    </row>
    <row r="11" spans="1:29" s="37" customFormat="1" ht="39.950000000000003" customHeight="1" thickBot="1">
      <c r="A11" s="89" t="s">
        <v>38</v>
      </c>
      <c r="B11" s="125" t="s">
        <v>98</v>
      </c>
      <c r="C11" s="116">
        <v>7</v>
      </c>
      <c r="D11" s="127">
        <v>1</v>
      </c>
      <c r="E11" s="127">
        <v>43</v>
      </c>
      <c r="F11" s="81">
        <f t="shared" si="0"/>
        <v>51</v>
      </c>
      <c r="G11" s="126">
        <v>43</v>
      </c>
      <c r="H11" s="164"/>
      <c r="I11" s="119"/>
      <c r="J11" s="119"/>
      <c r="K11" s="119"/>
      <c r="L11" s="119"/>
      <c r="M11" s="79"/>
      <c r="N11" s="119"/>
      <c r="O11" s="79"/>
      <c r="P11" s="79"/>
      <c r="Q11" s="79"/>
      <c r="R11" s="116">
        <v>7</v>
      </c>
      <c r="S11" s="79"/>
      <c r="T11" s="79"/>
      <c r="U11" s="79"/>
      <c r="V11" s="120">
        <v>1</v>
      </c>
      <c r="W11" s="79"/>
      <c r="X11" s="87">
        <f t="shared" si="1"/>
        <v>51</v>
      </c>
      <c r="Y11" s="45">
        <f t="shared" si="2"/>
        <v>0</v>
      </c>
      <c r="Z11" s="38"/>
      <c r="AC11" s="46"/>
    </row>
    <row r="12" spans="1:29" s="37" customFormat="1" ht="39.950000000000003" customHeight="1" thickBot="1">
      <c r="A12" s="79" t="s">
        <v>39</v>
      </c>
      <c r="B12" s="67" t="s">
        <v>99</v>
      </c>
      <c r="C12" s="116">
        <v>16</v>
      </c>
      <c r="D12" s="127">
        <v>9</v>
      </c>
      <c r="E12" s="127">
        <v>114</v>
      </c>
      <c r="F12" s="81">
        <f t="shared" si="0"/>
        <v>139</v>
      </c>
      <c r="G12" s="126"/>
      <c r="H12" s="164"/>
      <c r="I12" s="119"/>
      <c r="J12" s="119"/>
      <c r="K12" s="119"/>
      <c r="L12" s="119"/>
      <c r="M12" s="120"/>
      <c r="N12" s="119"/>
      <c r="O12" s="79">
        <v>114</v>
      </c>
      <c r="P12" s="79"/>
      <c r="Q12" s="79"/>
      <c r="R12" s="116">
        <v>16</v>
      </c>
      <c r="S12" s="79"/>
      <c r="T12" s="79"/>
      <c r="U12" s="79"/>
      <c r="V12" s="120">
        <v>9</v>
      </c>
      <c r="W12" s="79"/>
      <c r="X12" s="87">
        <f t="shared" si="1"/>
        <v>139</v>
      </c>
      <c r="Y12" s="45">
        <f t="shared" si="2"/>
        <v>0</v>
      </c>
      <c r="Z12" s="38"/>
      <c r="AC12" s="46"/>
    </row>
    <row r="13" spans="1:29" s="37" customFormat="1" ht="39.950000000000003" customHeight="1" thickBot="1">
      <c r="A13" s="119" t="s">
        <v>5</v>
      </c>
      <c r="B13" s="67" t="s">
        <v>99</v>
      </c>
      <c r="C13" s="116">
        <v>6</v>
      </c>
      <c r="D13" s="127">
        <v>2</v>
      </c>
      <c r="E13" s="127">
        <v>8</v>
      </c>
      <c r="F13" s="81">
        <f t="shared" si="0"/>
        <v>16</v>
      </c>
      <c r="G13" s="126"/>
      <c r="H13" s="164"/>
      <c r="I13" s="119"/>
      <c r="J13" s="119"/>
      <c r="K13" s="119"/>
      <c r="L13" s="119"/>
      <c r="M13" s="79"/>
      <c r="N13" s="119"/>
      <c r="O13" s="79"/>
      <c r="P13" s="79">
        <v>8</v>
      </c>
      <c r="Q13" s="79"/>
      <c r="R13" s="116">
        <v>6</v>
      </c>
      <c r="S13" s="79"/>
      <c r="T13" s="79"/>
      <c r="U13" s="79"/>
      <c r="V13" s="120">
        <v>2</v>
      </c>
      <c r="W13" s="79"/>
      <c r="X13" s="87">
        <f t="shared" si="1"/>
        <v>16</v>
      </c>
      <c r="Y13" s="45">
        <f t="shared" si="2"/>
        <v>0</v>
      </c>
      <c r="Z13" s="38"/>
      <c r="AC13" s="46"/>
    </row>
    <row r="14" spans="1:29" s="37" customFormat="1" ht="39.950000000000003" customHeight="1" thickBot="1">
      <c r="A14" s="79" t="s">
        <v>40</v>
      </c>
      <c r="B14" s="67" t="s">
        <v>99</v>
      </c>
      <c r="C14" s="79">
        <v>6</v>
      </c>
      <c r="D14" s="127">
        <v>1</v>
      </c>
      <c r="E14" s="127">
        <v>24</v>
      </c>
      <c r="F14" s="81">
        <f t="shared" si="0"/>
        <v>31</v>
      </c>
      <c r="G14" s="126">
        <v>24</v>
      </c>
      <c r="H14" s="164"/>
      <c r="I14" s="119"/>
      <c r="J14" s="119"/>
      <c r="K14" s="119"/>
      <c r="L14" s="119"/>
      <c r="M14" s="120"/>
      <c r="N14" s="119"/>
      <c r="O14" s="79"/>
      <c r="P14" s="79"/>
      <c r="Q14" s="79"/>
      <c r="R14" s="79">
        <v>6</v>
      </c>
      <c r="S14" s="79"/>
      <c r="T14" s="79"/>
      <c r="U14" s="79"/>
      <c r="V14" s="120">
        <v>1</v>
      </c>
      <c r="W14" s="79"/>
      <c r="X14" s="87">
        <f t="shared" si="1"/>
        <v>31</v>
      </c>
      <c r="Y14" s="45">
        <f t="shared" si="2"/>
        <v>0</v>
      </c>
      <c r="Z14" s="38"/>
      <c r="AC14" s="46"/>
    </row>
    <row r="15" spans="1:29" s="37" customFormat="1" ht="39.950000000000003" customHeight="1" thickBot="1">
      <c r="A15" s="119" t="s">
        <v>41</v>
      </c>
      <c r="B15" s="67" t="s">
        <v>99</v>
      </c>
      <c r="C15" s="116">
        <v>63</v>
      </c>
      <c r="D15" s="127">
        <v>23</v>
      </c>
      <c r="E15" s="127">
        <v>215</v>
      </c>
      <c r="F15" s="81">
        <f t="shared" si="0"/>
        <v>301</v>
      </c>
      <c r="G15" s="126"/>
      <c r="H15" s="164"/>
      <c r="I15" s="119"/>
      <c r="J15" s="79">
        <v>47</v>
      </c>
      <c r="K15" s="119"/>
      <c r="L15" s="119"/>
      <c r="M15" s="79"/>
      <c r="N15" s="119"/>
      <c r="O15" s="79"/>
      <c r="P15" s="79">
        <v>39</v>
      </c>
      <c r="Q15" s="79"/>
      <c r="R15" s="114">
        <v>63</v>
      </c>
      <c r="S15" s="79"/>
      <c r="T15" s="79">
        <v>129</v>
      </c>
      <c r="U15" s="79"/>
      <c r="V15" s="120">
        <v>23</v>
      </c>
      <c r="W15" s="120"/>
      <c r="X15" s="87">
        <f t="shared" si="1"/>
        <v>301</v>
      </c>
      <c r="Y15" s="45">
        <f t="shared" si="2"/>
        <v>0</v>
      </c>
      <c r="Z15" s="38"/>
      <c r="AC15" s="46"/>
    </row>
    <row r="16" spans="1:29" s="37" customFormat="1" ht="39.950000000000003" customHeight="1" thickBot="1">
      <c r="A16" s="79" t="s">
        <v>42</v>
      </c>
      <c r="B16" s="125" t="s">
        <v>99</v>
      </c>
      <c r="C16" s="116">
        <v>15</v>
      </c>
      <c r="D16" s="127">
        <v>6</v>
      </c>
      <c r="E16" s="127">
        <v>31</v>
      </c>
      <c r="F16" s="81">
        <f t="shared" si="0"/>
        <v>52</v>
      </c>
      <c r="G16" s="126"/>
      <c r="H16" s="164"/>
      <c r="I16" s="119"/>
      <c r="J16" s="119"/>
      <c r="K16" s="119"/>
      <c r="L16" s="119"/>
      <c r="M16" s="120"/>
      <c r="N16" s="119"/>
      <c r="O16" s="79"/>
      <c r="P16" s="79"/>
      <c r="Q16" s="79"/>
      <c r="R16" s="116">
        <v>14</v>
      </c>
      <c r="S16" s="79"/>
      <c r="T16" s="79">
        <v>31</v>
      </c>
      <c r="U16" s="79"/>
      <c r="V16" s="120">
        <v>6</v>
      </c>
      <c r="W16" s="79"/>
      <c r="X16" s="87">
        <f t="shared" si="1"/>
        <v>51</v>
      </c>
      <c r="Y16" s="45">
        <f t="shared" si="2"/>
        <v>1</v>
      </c>
      <c r="Z16" s="38"/>
      <c r="AC16" s="46"/>
    </row>
    <row r="17" spans="1:29" s="37" customFormat="1" ht="39.950000000000003" customHeight="1" thickBot="1">
      <c r="A17" s="79" t="s">
        <v>110</v>
      </c>
      <c r="B17" s="67" t="s">
        <v>99</v>
      </c>
      <c r="C17" s="79">
        <v>9</v>
      </c>
      <c r="D17" s="127">
        <v>0</v>
      </c>
      <c r="E17" s="127">
        <v>12</v>
      </c>
      <c r="F17" s="81">
        <f t="shared" si="0"/>
        <v>21</v>
      </c>
      <c r="G17" s="126">
        <v>12</v>
      </c>
      <c r="H17" s="164"/>
      <c r="I17" s="119"/>
      <c r="J17" s="119"/>
      <c r="K17" s="119"/>
      <c r="L17" s="119"/>
      <c r="M17" s="79"/>
      <c r="N17" s="119"/>
      <c r="O17" s="79"/>
      <c r="P17" s="79"/>
      <c r="Q17" s="82"/>
      <c r="R17" s="79">
        <v>9</v>
      </c>
      <c r="S17" s="79"/>
      <c r="T17" s="120"/>
      <c r="U17" s="79"/>
      <c r="V17" s="120"/>
      <c r="W17" s="79"/>
      <c r="X17" s="87">
        <f t="shared" si="1"/>
        <v>21</v>
      </c>
      <c r="Y17" s="45">
        <f t="shared" si="2"/>
        <v>0</v>
      </c>
      <c r="Z17" s="38"/>
      <c r="AC17" s="46"/>
    </row>
    <row r="18" spans="1:29" s="37" customFormat="1" ht="39.950000000000003" customHeight="1" thickBot="1">
      <c r="A18" s="79" t="s">
        <v>43</v>
      </c>
      <c r="B18" s="67" t="s">
        <v>61</v>
      </c>
      <c r="C18" s="116">
        <v>3</v>
      </c>
      <c r="D18" s="127">
        <v>0</v>
      </c>
      <c r="E18" s="127">
        <v>16</v>
      </c>
      <c r="F18" s="81">
        <f>SUM(C18:E18)</f>
        <v>19</v>
      </c>
      <c r="G18" s="126"/>
      <c r="H18" s="164"/>
      <c r="I18" s="119"/>
      <c r="J18" s="119"/>
      <c r="K18" s="119"/>
      <c r="L18" s="119"/>
      <c r="M18" s="119"/>
      <c r="N18" s="119"/>
      <c r="O18" s="119"/>
      <c r="P18" s="79"/>
      <c r="Q18" s="115">
        <v>3</v>
      </c>
      <c r="R18" s="120"/>
      <c r="S18" s="79"/>
      <c r="T18" s="79"/>
      <c r="U18" s="79">
        <v>16</v>
      </c>
      <c r="V18" s="120"/>
      <c r="W18" s="120"/>
      <c r="X18" s="87">
        <f t="shared" si="1"/>
        <v>19</v>
      </c>
      <c r="Y18" s="45">
        <f t="shared" si="2"/>
        <v>0</v>
      </c>
      <c r="Z18" s="38"/>
      <c r="AC18" s="46"/>
    </row>
    <row r="19" spans="1:29" s="37" customFormat="1" ht="39.950000000000003" customHeight="1" thickBot="1">
      <c r="A19" s="79" t="s">
        <v>44</v>
      </c>
      <c r="B19" s="67" t="s">
        <v>13</v>
      </c>
      <c r="C19" s="116">
        <v>4</v>
      </c>
      <c r="D19" s="127">
        <v>1</v>
      </c>
      <c r="E19" s="127">
        <v>10</v>
      </c>
      <c r="F19" s="81">
        <f t="shared" si="0"/>
        <v>15</v>
      </c>
      <c r="G19" s="126"/>
      <c r="H19" s="164"/>
      <c r="I19" s="119"/>
      <c r="J19" s="119"/>
      <c r="K19" s="119"/>
      <c r="L19" s="119"/>
      <c r="M19" s="119"/>
      <c r="N19" s="119"/>
      <c r="O19" s="119"/>
      <c r="P19" s="79"/>
      <c r="Q19" s="115">
        <v>4</v>
      </c>
      <c r="R19" s="120"/>
      <c r="S19" s="79"/>
      <c r="T19" s="79">
        <v>10</v>
      </c>
      <c r="U19" s="79"/>
      <c r="V19" s="120">
        <v>1</v>
      </c>
      <c r="W19" s="120"/>
      <c r="X19" s="87">
        <f t="shared" si="1"/>
        <v>15</v>
      </c>
      <c r="Y19" s="45">
        <f t="shared" si="2"/>
        <v>0</v>
      </c>
      <c r="Z19" s="38"/>
      <c r="AC19" s="46"/>
    </row>
    <row r="20" spans="1:29" s="39" customFormat="1" ht="39.950000000000003" customHeight="1" thickBot="1">
      <c r="A20" s="79" t="s">
        <v>111</v>
      </c>
      <c r="B20" s="67" t="s">
        <v>13</v>
      </c>
      <c r="C20" s="116">
        <v>48</v>
      </c>
      <c r="D20" s="127">
        <v>18</v>
      </c>
      <c r="E20" s="127">
        <v>86</v>
      </c>
      <c r="F20" s="81">
        <f t="shared" si="0"/>
        <v>152</v>
      </c>
      <c r="G20" s="126"/>
      <c r="H20" s="164"/>
      <c r="I20" s="119"/>
      <c r="J20" s="119"/>
      <c r="K20" s="119"/>
      <c r="L20" s="119"/>
      <c r="M20" s="119"/>
      <c r="N20" s="119"/>
      <c r="O20" s="119">
        <v>61</v>
      </c>
      <c r="P20" s="79"/>
      <c r="Q20" s="115">
        <v>21</v>
      </c>
      <c r="R20" s="114">
        <v>25</v>
      </c>
      <c r="S20" s="79"/>
      <c r="T20" s="79">
        <v>25</v>
      </c>
      <c r="U20" s="79"/>
      <c r="V20" s="120">
        <v>18</v>
      </c>
      <c r="W20" s="120"/>
      <c r="X20" s="87">
        <f t="shared" si="1"/>
        <v>150</v>
      </c>
      <c r="Y20" s="45">
        <f t="shared" si="2"/>
        <v>2</v>
      </c>
      <c r="AC20" s="46"/>
    </row>
    <row r="21" spans="1:29" s="37" customFormat="1" ht="39.950000000000003" customHeight="1" thickBot="1">
      <c r="A21" s="81" t="s">
        <v>45</v>
      </c>
      <c r="B21" s="67" t="s">
        <v>102</v>
      </c>
      <c r="C21" s="127">
        <v>12</v>
      </c>
      <c r="D21" s="127">
        <v>9</v>
      </c>
      <c r="E21" s="114">
        <v>157</v>
      </c>
      <c r="F21" s="81">
        <f t="shared" si="0"/>
        <v>178</v>
      </c>
      <c r="G21" s="126"/>
      <c r="H21" s="164"/>
      <c r="I21" s="119"/>
      <c r="J21" s="119"/>
      <c r="K21" s="119"/>
      <c r="L21" s="119"/>
      <c r="M21" s="120"/>
      <c r="N21" s="81"/>
      <c r="O21" s="81"/>
      <c r="P21" s="120"/>
      <c r="Q21" s="120">
        <v>12</v>
      </c>
      <c r="R21" s="120"/>
      <c r="S21" s="120"/>
      <c r="T21" s="120"/>
      <c r="U21" s="114">
        <v>157</v>
      </c>
      <c r="V21" s="120">
        <v>9</v>
      </c>
      <c r="W21" s="120"/>
      <c r="X21" s="87">
        <f t="shared" si="1"/>
        <v>178</v>
      </c>
      <c r="Y21" s="45">
        <f t="shared" si="2"/>
        <v>0</v>
      </c>
      <c r="AC21" s="46"/>
    </row>
    <row r="22" spans="1:29" s="37" customFormat="1" ht="39.950000000000003" customHeight="1" thickBot="1">
      <c r="A22" s="79" t="s">
        <v>46</v>
      </c>
      <c r="B22" s="67" t="s">
        <v>20</v>
      </c>
      <c r="C22" s="114">
        <v>1</v>
      </c>
      <c r="D22" s="127">
        <v>0</v>
      </c>
      <c r="E22" s="127">
        <v>0</v>
      </c>
      <c r="F22" s="81">
        <f t="shared" si="0"/>
        <v>1</v>
      </c>
      <c r="G22" s="126"/>
      <c r="H22" s="164"/>
      <c r="I22" s="119"/>
      <c r="J22" s="119"/>
      <c r="K22" s="119"/>
      <c r="L22" s="119"/>
      <c r="M22" s="79"/>
      <c r="N22" s="120"/>
      <c r="O22" s="120"/>
      <c r="P22" s="79"/>
      <c r="Q22" s="116">
        <v>1</v>
      </c>
      <c r="R22" s="120"/>
      <c r="S22" s="120"/>
      <c r="T22" s="120"/>
      <c r="U22" s="120"/>
      <c r="V22" s="120"/>
      <c r="W22" s="120"/>
      <c r="X22" s="87">
        <f t="shared" si="1"/>
        <v>1</v>
      </c>
      <c r="Y22" s="45">
        <f t="shared" si="2"/>
        <v>0</v>
      </c>
      <c r="AC22" s="46"/>
    </row>
    <row r="23" spans="1:29" s="37" customFormat="1" ht="39.950000000000003" customHeight="1" thickBot="1">
      <c r="A23" s="119" t="s">
        <v>112</v>
      </c>
      <c r="B23" s="67" t="s">
        <v>20</v>
      </c>
      <c r="C23" s="114">
        <v>84</v>
      </c>
      <c r="D23" s="127">
        <v>30</v>
      </c>
      <c r="E23" s="114">
        <v>275</v>
      </c>
      <c r="F23" s="81">
        <f t="shared" si="0"/>
        <v>389</v>
      </c>
      <c r="G23" s="126"/>
      <c r="H23" s="164"/>
      <c r="I23" s="119">
        <v>74</v>
      </c>
      <c r="J23" s="119"/>
      <c r="K23" s="119">
        <v>98</v>
      </c>
      <c r="L23" s="119"/>
      <c r="M23" s="120"/>
      <c r="N23" s="115">
        <v>83</v>
      </c>
      <c r="O23" s="81"/>
      <c r="P23" s="120"/>
      <c r="Q23" s="120"/>
      <c r="R23" s="120"/>
      <c r="S23" s="120"/>
      <c r="T23" s="120"/>
      <c r="U23" s="120">
        <v>20</v>
      </c>
      <c r="V23" s="120">
        <v>30</v>
      </c>
      <c r="W23" s="114">
        <v>84</v>
      </c>
      <c r="X23" s="87">
        <f t="shared" si="1"/>
        <v>389</v>
      </c>
      <c r="Y23" s="45">
        <f t="shared" si="2"/>
        <v>0</v>
      </c>
      <c r="AC23" s="46"/>
    </row>
    <row r="24" spans="1:29" s="37" customFormat="1" ht="39.950000000000003" customHeight="1" thickBot="1">
      <c r="A24" s="119" t="s">
        <v>113</v>
      </c>
      <c r="B24" s="67" t="s">
        <v>104</v>
      </c>
      <c r="C24" s="79">
        <v>113</v>
      </c>
      <c r="D24" s="120">
        <v>19</v>
      </c>
      <c r="E24" s="120">
        <v>143</v>
      </c>
      <c r="F24" s="81">
        <f t="shared" si="0"/>
        <v>275</v>
      </c>
      <c r="G24" s="119"/>
      <c r="H24" s="164"/>
      <c r="I24" s="119">
        <v>51</v>
      </c>
      <c r="J24" s="119"/>
      <c r="K24" s="119">
        <v>27</v>
      </c>
      <c r="L24" s="119">
        <v>25</v>
      </c>
      <c r="M24" s="81"/>
      <c r="N24" s="81">
        <v>40</v>
      </c>
      <c r="O24" s="81"/>
      <c r="P24" s="81"/>
      <c r="Q24" s="117">
        <v>111</v>
      </c>
      <c r="R24" s="81"/>
      <c r="S24" s="119"/>
      <c r="T24" s="81"/>
      <c r="U24" s="119"/>
      <c r="V24" s="120">
        <v>19</v>
      </c>
      <c r="W24" s="119"/>
      <c r="X24" s="87">
        <f t="shared" si="1"/>
        <v>273</v>
      </c>
      <c r="Y24" s="45">
        <f t="shared" si="2"/>
        <v>2</v>
      </c>
      <c r="AC24" s="46"/>
    </row>
    <row r="25" spans="1:29" s="37" customFormat="1" ht="39.950000000000003" customHeight="1" thickBot="1">
      <c r="A25" s="119" t="s">
        <v>114</v>
      </c>
      <c r="B25" s="67" t="s">
        <v>104</v>
      </c>
      <c r="C25" s="79">
        <v>109</v>
      </c>
      <c r="D25" s="120">
        <v>8</v>
      </c>
      <c r="E25" s="120">
        <v>56</v>
      </c>
      <c r="F25" s="81">
        <f t="shared" si="0"/>
        <v>173</v>
      </c>
      <c r="G25" s="119"/>
      <c r="H25" s="164"/>
      <c r="I25" s="119"/>
      <c r="J25" s="119"/>
      <c r="K25" s="119"/>
      <c r="L25" s="115">
        <v>55</v>
      </c>
      <c r="M25" s="119"/>
      <c r="N25" s="119"/>
      <c r="O25" s="119"/>
      <c r="P25" s="120"/>
      <c r="Q25" s="116">
        <v>24</v>
      </c>
      <c r="R25" s="120"/>
      <c r="S25" s="79"/>
      <c r="T25" s="120"/>
      <c r="U25" s="79"/>
      <c r="V25" s="120">
        <v>8</v>
      </c>
      <c r="W25" s="116">
        <v>82</v>
      </c>
      <c r="X25" s="87">
        <f t="shared" si="1"/>
        <v>169</v>
      </c>
      <c r="Y25" s="45">
        <f t="shared" si="2"/>
        <v>4</v>
      </c>
      <c r="AC25" s="46"/>
    </row>
    <row r="26" spans="1:29" s="37" customFormat="1" ht="39.950000000000003" customHeight="1" thickBot="1">
      <c r="A26" s="119" t="s">
        <v>47</v>
      </c>
      <c r="B26" s="67" t="s">
        <v>105</v>
      </c>
      <c r="C26" s="116">
        <v>2</v>
      </c>
      <c r="D26" s="120">
        <v>0</v>
      </c>
      <c r="E26" s="120">
        <v>28</v>
      </c>
      <c r="F26" s="81">
        <f t="shared" si="0"/>
        <v>30</v>
      </c>
      <c r="G26" s="119"/>
      <c r="H26" s="164"/>
      <c r="I26" s="119"/>
      <c r="J26" s="119"/>
      <c r="K26" s="119"/>
      <c r="L26" s="119">
        <v>28</v>
      </c>
      <c r="M26" s="120"/>
      <c r="N26" s="120"/>
      <c r="O26" s="120"/>
      <c r="P26" s="81"/>
      <c r="Q26" s="79"/>
      <c r="R26" s="119"/>
      <c r="S26" s="119"/>
      <c r="T26" s="119"/>
      <c r="U26" s="119"/>
      <c r="V26" s="119"/>
      <c r="W26" s="115">
        <v>2</v>
      </c>
      <c r="X26" s="87">
        <f t="shared" si="1"/>
        <v>30</v>
      </c>
      <c r="Y26" s="45">
        <f t="shared" si="2"/>
        <v>0</v>
      </c>
      <c r="Z26" s="38"/>
      <c r="AC26" s="46"/>
    </row>
    <row r="27" spans="1:29" s="37" customFormat="1" ht="39.950000000000003" customHeight="1" thickBot="1">
      <c r="A27" s="119" t="s">
        <v>48</v>
      </c>
      <c r="B27" s="67" t="s">
        <v>105</v>
      </c>
      <c r="C27" s="79">
        <v>3</v>
      </c>
      <c r="D27" s="120">
        <v>0</v>
      </c>
      <c r="E27" s="120">
        <v>16</v>
      </c>
      <c r="F27" s="81">
        <f t="shared" si="0"/>
        <v>19</v>
      </c>
      <c r="G27" s="119"/>
      <c r="H27" s="151"/>
      <c r="I27" s="119"/>
      <c r="J27" s="119"/>
      <c r="K27" s="119"/>
      <c r="L27" s="119">
        <v>16</v>
      </c>
      <c r="M27" s="119"/>
      <c r="N27" s="119"/>
      <c r="O27" s="119"/>
      <c r="P27" s="120"/>
      <c r="Q27" s="79"/>
      <c r="R27" s="120"/>
      <c r="S27" s="79"/>
      <c r="T27" s="120"/>
      <c r="U27" s="120"/>
      <c r="V27" s="120"/>
      <c r="W27" s="120">
        <v>3</v>
      </c>
      <c r="X27" s="87">
        <f t="shared" si="1"/>
        <v>19</v>
      </c>
      <c r="Y27" s="45">
        <f t="shared" si="2"/>
        <v>0</v>
      </c>
      <c r="Z27" s="38"/>
      <c r="AC27" s="46"/>
    </row>
    <row r="28" spans="1:29" s="37" customFormat="1" ht="39.950000000000003" customHeight="1" thickBot="1">
      <c r="A28" s="165" t="s">
        <v>49</v>
      </c>
      <c r="B28" s="166"/>
      <c r="C28" s="148">
        <f t="shared" ref="C28:W28" si="3">SUM(C6:C27)</f>
        <v>645</v>
      </c>
      <c r="D28" s="148">
        <f t="shared" si="3"/>
        <v>185</v>
      </c>
      <c r="E28" s="148">
        <f t="shared" si="3"/>
        <v>1715</v>
      </c>
      <c r="F28" s="148">
        <f t="shared" si="3"/>
        <v>2545</v>
      </c>
      <c r="G28" s="121">
        <f t="shared" si="3"/>
        <v>125</v>
      </c>
      <c r="H28" s="123">
        <f>SUM(H5:H27)</f>
        <v>0</v>
      </c>
      <c r="I28" s="83">
        <f t="shared" si="3"/>
        <v>125</v>
      </c>
      <c r="J28" s="118">
        <f t="shared" si="3"/>
        <v>125</v>
      </c>
      <c r="K28" s="118">
        <f t="shared" si="3"/>
        <v>125</v>
      </c>
      <c r="L28" s="118">
        <f t="shared" si="3"/>
        <v>124</v>
      </c>
      <c r="M28" s="118">
        <f t="shared" si="3"/>
        <v>120</v>
      </c>
      <c r="N28" s="118">
        <f t="shared" si="3"/>
        <v>123</v>
      </c>
      <c r="O28" s="121">
        <f t="shared" si="3"/>
        <v>194</v>
      </c>
      <c r="P28" s="121">
        <f t="shared" si="3"/>
        <v>192</v>
      </c>
      <c r="Q28" s="121">
        <f t="shared" si="3"/>
        <v>176</v>
      </c>
      <c r="R28" s="121">
        <f t="shared" si="3"/>
        <v>170</v>
      </c>
      <c r="S28" s="79">
        <f t="shared" si="3"/>
        <v>193</v>
      </c>
      <c r="T28" s="121">
        <f t="shared" si="3"/>
        <v>195</v>
      </c>
      <c r="U28" s="121">
        <f t="shared" si="3"/>
        <v>193</v>
      </c>
      <c r="V28" s="121">
        <f t="shared" si="3"/>
        <v>185</v>
      </c>
      <c r="W28" s="121">
        <f t="shared" si="3"/>
        <v>171</v>
      </c>
      <c r="X28" s="95">
        <f t="shared" si="1"/>
        <v>2536</v>
      </c>
      <c r="Z28" s="38"/>
    </row>
    <row r="29" spans="1:29" s="37" customFormat="1" ht="39.950000000000003" customHeight="1" thickBot="1">
      <c r="A29" s="152" t="s">
        <v>50</v>
      </c>
      <c r="B29" s="154"/>
      <c r="C29" s="149"/>
      <c r="D29" s="149"/>
      <c r="E29" s="149"/>
      <c r="F29" s="149"/>
      <c r="G29" s="152">
        <f>SUM(G28:J28)</f>
        <v>375</v>
      </c>
      <c r="H29" s="153"/>
      <c r="I29" s="153"/>
      <c r="J29" s="154"/>
      <c r="K29" s="167">
        <f>SUM(K28:N28)</f>
        <v>492</v>
      </c>
      <c r="L29" s="155"/>
      <c r="M29" s="155"/>
      <c r="N29" s="156"/>
      <c r="O29" s="167">
        <f>SUM(O28:R28)</f>
        <v>732</v>
      </c>
      <c r="P29" s="155"/>
      <c r="Q29" s="155"/>
      <c r="R29" s="156"/>
      <c r="S29" s="155">
        <f>SUM(S28:V28)</f>
        <v>766</v>
      </c>
      <c r="T29" s="155"/>
      <c r="U29" s="155"/>
      <c r="V29" s="156"/>
      <c r="W29" s="122">
        <f>SUM(W6:W27)</f>
        <v>171</v>
      </c>
      <c r="X29" s="87">
        <f t="shared" si="1"/>
        <v>2536</v>
      </c>
      <c r="Z29" s="38"/>
    </row>
    <row r="30" spans="1:29" s="37" customFormat="1" ht="135" customHeight="1" thickBot="1">
      <c r="A30" s="157" t="s">
        <v>83</v>
      </c>
      <c r="B30" s="158"/>
      <c r="C30" s="158"/>
      <c r="D30" s="158"/>
      <c r="E30" s="158"/>
      <c r="F30" s="159"/>
      <c r="G30" s="160" t="s">
        <v>81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 t="s">
        <v>80</v>
      </c>
      <c r="S30" s="162"/>
      <c r="T30" s="162"/>
      <c r="U30" s="162"/>
      <c r="V30" s="162"/>
      <c r="W30" s="162"/>
      <c r="X30" s="163"/>
      <c r="Z30" s="38"/>
    </row>
    <row r="31" spans="1:29" s="37" customFormat="1" ht="4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Z31" s="38"/>
    </row>
    <row r="32" spans="1:29" ht="42.75" customHeight="1">
      <c r="A32" s="59"/>
      <c r="B32" s="12"/>
      <c r="C32" s="12"/>
      <c r="D32" s="42"/>
      <c r="E32" s="53"/>
      <c r="F32" s="53"/>
      <c r="G32" s="56">
        <v>1</v>
      </c>
      <c r="H32" s="54">
        <v>2</v>
      </c>
      <c r="I32" s="54">
        <v>3</v>
      </c>
      <c r="J32" s="54">
        <v>4</v>
      </c>
      <c r="K32" s="54">
        <v>5</v>
      </c>
      <c r="L32" s="54">
        <v>6</v>
      </c>
      <c r="M32" s="54">
        <v>7</v>
      </c>
      <c r="N32" s="54">
        <v>8</v>
      </c>
      <c r="O32" s="54">
        <v>9</v>
      </c>
      <c r="P32" s="54">
        <v>10</v>
      </c>
      <c r="Q32" s="54">
        <v>11</v>
      </c>
      <c r="R32" s="54">
        <v>12</v>
      </c>
      <c r="S32" s="54">
        <v>13</v>
      </c>
      <c r="T32" s="54">
        <v>14</v>
      </c>
      <c r="U32" s="54">
        <v>15</v>
      </c>
      <c r="V32" s="54">
        <v>16</v>
      </c>
      <c r="W32" s="54" t="s">
        <v>133</v>
      </c>
      <c r="X32" s="41"/>
      <c r="Y32" s="33" t="s">
        <v>54</v>
      </c>
    </row>
    <row r="33" spans="1:25" s="33" customFormat="1" ht="27.75" customHeight="1">
      <c r="A33" s="60"/>
      <c r="B33" s="12"/>
      <c r="C33" s="17"/>
      <c r="D33" s="42"/>
      <c r="E33" s="168" t="s">
        <v>51</v>
      </c>
      <c r="F33" s="169"/>
      <c r="G33" s="54">
        <v>1415</v>
      </c>
      <c r="H33" s="54"/>
      <c r="I33" s="54">
        <v>1545</v>
      </c>
      <c r="J33" s="54">
        <v>1210</v>
      </c>
      <c r="K33" s="54">
        <v>1540</v>
      </c>
      <c r="L33" s="54">
        <v>1715</v>
      </c>
      <c r="M33" s="54">
        <v>1200</v>
      </c>
      <c r="N33" s="54">
        <v>1550</v>
      </c>
      <c r="O33" s="54">
        <v>1420</v>
      </c>
      <c r="P33" s="54">
        <v>1425</v>
      </c>
      <c r="Q33" s="54">
        <v>1600</v>
      </c>
      <c r="R33" s="54">
        <v>1430</v>
      </c>
      <c r="S33" s="54">
        <v>1435</v>
      </c>
      <c r="T33" s="54">
        <v>1455</v>
      </c>
      <c r="U33" s="54">
        <v>1620</v>
      </c>
      <c r="V33" s="54">
        <v>1700</v>
      </c>
      <c r="W33" s="54">
        <v>1710</v>
      </c>
      <c r="X33" s="41"/>
      <c r="Y33" s="40"/>
    </row>
    <row r="34" spans="1:25" s="33" customFormat="1" ht="27.75" customHeight="1">
      <c r="A34" s="11"/>
      <c r="B34" s="12"/>
      <c r="C34" s="17"/>
      <c r="D34" s="42"/>
      <c r="E34" s="168" t="s">
        <v>52</v>
      </c>
      <c r="F34" s="169"/>
      <c r="G34" s="55">
        <v>0</v>
      </c>
      <c r="H34" s="55"/>
      <c r="I34" s="54">
        <v>0</v>
      </c>
      <c r="J34" s="54">
        <v>0</v>
      </c>
      <c r="K34" s="54">
        <v>0</v>
      </c>
      <c r="L34" s="54">
        <v>0</v>
      </c>
      <c r="M34" s="54">
        <v>1</v>
      </c>
      <c r="N34" s="54">
        <v>0</v>
      </c>
      <c r="O34" s="54">
        <v>0</v>
      </c>
      <c r="P34" s="54">
        <v>0</v>
      </c>
      <c r="Q34" s="54">
        <v>1</v>
      </c>
      <c r="R34" s="54">
        <v>2</v>
      </c>
      <c r="S34" s="54">
        <v>0</v>
      </c>
      <c r="T34" s="54">
        <v>0</v>
      </c>
      <c r="U34" s="54">
        <v>0</v>
      </c>
      <c r="V34" s="54">
        <v>0</v>
      </c>
      <c r="W34" s="54">
        <v>4</v>
      </c>
      <c r="X34" s="41"/>
      <c r="Y34" s="40"/>
    </row>
    <row r="35" spans="1:25" s="33" customFormat="1" ht="30" customHeight="1">
      <c r="A35" s="40"/>
      <c r="B35" s="52"/>
      <c r="C35" s="17"/>
      <c r="D35" s="42"/>
      <c r="E35" s="168" t="s">
        <v>53</v>
      </c>
      <c r="F35" s="169"/>
      <c r="G35" s="55">
        <v>1</v>
      </c>
      <c r="H35" s="55"/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1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44"/>
      <c r="Y35" s="40"/>
    </row>
    <row r="36" spans="1:25" s="33" customFormat="1" ht="30" customHeight="1">
      <c r="A36" s="40"/>
      <c r="B36" s="52"/>
      <c r="C36" s="17"/>
      <c r="D36" s="42"/>
      <c r="R36" s="33" t="s">
        <v>132</v>
      </c>
      <c r="W36" s="43"/>
      <c r="X36" s="44"/>
      <c r="Y36" s="40"/>
    </row>
    <row r="37" spans="1:25" s="33" customFormat="1" ht="30" customHeight="1">
      <c r="A37" s="40"/>
      <c r="B37" s="40"/>
      <c r="C37" s="42"/>
      <c r="D37" s="18"/>
      <c r="W37" s="41"/>
      <c r="X37" s="44"/>
      <c r="Y37" s="40"/>
    </row>
    <row r="38" spans="1:25" s="33" customFormat="1" ht="32.25" customHeight="1">
      <c r="A38" s="40"/>
      <c r="B38" s="52"/>
      <c r="C38" s="52"/>
      <c r="D38" s="18"/>
      <c r="W38" s="41"/>
      <c r="X38" s="44"/>
      <c r="Y38" s="40"/>
    </row>
    <row r="39" spans="1:25" s="33" customFormat="1" ht="32.25" customHeight="1">
      <c r="A39" s="40"/>
      <c r="B39" s="40"/>
      <c r="C39" s="42"/>
      <c r="D39" s="18"/>
      <c r="E39" s="42"/>
      <c r="F39" s="42"/>
      <c r="G39" s="43"/>
      <c r="H39" s="43"/>
      <c r="I39" s="43"/>
      <c r="J39" s="43"/>
      <c r="K39" s="43"/>
      <c r="L39" s="43"/>
      <c r="M39" s="43"/>
      <c r="N39" s="41"/>
      <c r="O39" s="43"/>
      <c r="P39" s="43"/>
      <c r="Q39" s="43"/>
      <c r="R39" s="43"/>
      <c r="S39" s="43"/>
      <c r="T39" s="43"/>
      <c r="U39" s="43"/>
      <c r="V39" s="43"/>
      <c r="W39" s="44"/>
      <c r="X39" s="44"/>
      <c r="Y39" s="40"/>
    </row>
    <row r="40" spans="1:25" s="33" customFormat="1" ht="20.25" customHeight="1">
      <c r="A40" s="40"/>
      <c r="B40" s="40"/>
      <c r="C40" s="42"/>
      <c r="D40" s="40"/>
      <c r="E40" s="42"/>
      <c r="F40" s="42"/>
      <c r="G40" s="43"/>
      <c r="H40" s="43"/>
      <c r="I40" s="43"/>
      <c r="J40" s="43"/>
      <c r="K40" s="43"/>
      <c r="L40" s="43"/>
      <c r="M40" s="43"/>
      <c r="N40" s="41"/>
      <c r="O40" s="43"/>
      <c r="P40" s="43"/>
      <c r="Q40" s="43"/>
      <c r="R40" s="43"/>
      <c r="S40" s="43"/>
      <c r="T40" s="43"/>
      <c r="U40" s="43"/>
      <c r="V40" s="43"/>
      <c r="Y40" s="40"/>
    </row>
    <row r="41" spans="1:25" s="33" customFormat="1" ht="32.25" customHeight="1">
      <c r="A41" s="40"/>
      <c r="B41" s="40"/>
      <c r="C41" s="42"/>
    </row>
    <row r="42" spans="1:25" s="33" customFormat="1" ht="32.25" customHeight="1">
      <c r="A42" s="40"/>
      <c r="B42" s="40"/>
      <c r="C42" s="42"/>
    </row>
    <row r="43" spans="1:25" s="33" customFormat="1" ht="20.25" customHeight="1">
      <c r="A43" s="40"/>
      <c r="B43" s="40"/>
      <c r="C43" s="18"/>
    </row>
    <row r="44" spans="1:25" s="33" customFormat="1" ht="20.25" customHeight="1">
      <c r="A44" s="40"/>
      <c r="B44" s="40"/>
      <c r="C44" s="18"/>
    </row>
    <row r="45" spans="1:25" s="33" customFormat="1" ht="20.25" customHeight="1">
      <c r="A45" s="40"/>
      <c r="B45" s="40"/>
      <c r="C45" s="18"/>
    </row>
    <row r="46" spans="1:25" s="33" customFormat="1" ht="16.5">
      <c r="A46" s="40"/>
      <c r="B46" s="40"/>
      <c r="C46" s="40"/>
    </row>
    <row r="47" spans="1:25" s="33" customFormat="1" ht="16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25" s="33" customFormat="1" ht="16.5">
      <c r="C48" s="40"/>
      <c r="D48" s="40"/>
      <c r="E48" s="40"/>
    </row>
  </sheetData>
  <mergeCells count="29">
    <mergeCell ref="A2:X2"/>
    <mergeCell ref="A3:A5"/>
    <mergeCell ref="B3:B5"/>
    <mergeCell ref="C3:C5"/>
    <mergeCell ref="D3:D5"/>
    <mergeCell ref="E3:E5"/>
    <mergeCell ref="F3:F5"/>
    <mergeCell ref="G3:J3"/>
    <mergeCell ref="K3:N3"/>
    <mergeCell ref="O3:R3"/>
    <mergeCell ref="S29:V29"/>
    <mergeCell ref="A30:F30"/>
    <mergeCell ref="G30:Q30"/>
    <mergeCell ref="R30:X30"/>
    <mergeCell ref="S3:V3"/>
    <mergeCell ref="X3:X4"/>
    <mergeCell ref="H5:H27"/>
    <mergeCell ref="A28:B28"/>
    <mergeCell ref="C28:C29"/>
    <mergeCell ref="D28:D29"/>
    <mergeCell ref="E28:E29"/>
    <mergeCell ref="F28:F29"/>
    <mergeCell ref="A29:B29"/>
    <mergeCell ref="G29:J29"/>
    <mergeCell ref="E33:F33"/>
    <mergeCell ref="E34:F34"/>
    <mergeCell ref="E35:F35"/>
    <mergeCell ref="K29:N29"/>
    <mergeCell ref="O29:R29"/>
  </mergeCells>
  <phoneticPr fontId="9" type="noConversion"/>
  <printOptions horizontalCentered="1" verticalCentered="1"/>
  <pageMargins left="0" right="0" top="0" bottom="0" header="0" footer="0"/>
  <pageSetup paperSize="8" scale="63" fitToWidth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view="pageBreakPreview" topLeftCell="A4" zoomScale="55" zoomScaleNormal="40" zoomScaleSheetLayoutView="55" zoomScalePageLayoutView="40" workbookViewId="0">
      <selection activeCell="E7" sqref="E7"/>
    </sheetView>
  </sheetViews>
  <sheetFormatPr defaultColWidth="9" defaultRowHeight="5.65" customHeight="1"/>
  <cols>
    <col min="1" max="1" width="15.625" style="33" customWidth="1"/>
    <col min="2" max="2" width="16.625" style="33" customWidth="1"/>
    <col min="3" max="22" width="12.625" style="33" customWidth="1"/>
    <col min="23" max="23" width="16.625" style="33" customWidth="1"/>
    <col min="24" max="24" width="11.5" style="33" customWidth="1"/>
    <col min="25" max="25" width="10.125" style="33" customWidth="1"/>
    <col min="26" max="26" width="9" style="34"/>
    <col min="27" max="28" width="9" style="33"/>
    <col min="29" max="29" width="10.5" style="33" bestFit="1" customWidth="1"/>
    <col min="30" max="16384" width="9" style="33"/>
  </cols>
  <sheetData>
    <row r="1" spans="1:29" ht="42.75" customHeight="1" thickBot="1">
      <c r="A1" s="51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9" s="35" customFormat="1" ht="39" thickBot="1">
      <c r="A2" s="144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7"/>
      <c r="Z2" s="36"/>
    </row>
    <row r="3" spans="1:29" s="37" customFormat="1" ht="30.75" thickBot="1">
      <c r="A3" s="148" t="s">
        <v>30</v>
      </c>
      <c r="B3" s="148" t="s">
        <v>31</v>
      </c>
      <c r="C3" s="150" t="s">
        <v>28</v>
      </c>
      <c r="D3" s="150" t="s">
        <v>58</v>
      </c>
      <c r="E3" s="150" t="s">
        <v>59</v>
      </c>
      <c r="F3" s="150" t="s">
        <v>22</v>
      </c>
      <c r="G3" s="152" t="s">
        <v>16</v>
      </c>
      <c r="H3" s="153"/>
      <c r="I3" s="153"/>
      <c r="J3" s="154"/>
      <c r="K3" s="152" t="s">
        <v>129</v>
      </c>
      <c r="L3" s="153"/>
      <c r="M3" s="153"/>
      <c r="N3" s="153"/>
      <c r="O3" s="152" t="s">
        <v>19</v>
      </c>
      <c r="P3" s="153"/>
      <c r="Q3" s="153"/>
      <c r="R3" s="154"/>
      <c r="S3" s="152" t="s">
        <v>130</v>
      </c>
      <c r="T3" s="153"/>
      <c r="U3" s="153"/>
      <c r="V3" s="154"/>
      <c r="W3" s="79" t="s">
        <v>60</v>
      </c>
      <c r="X3" s="148" t="s">
        <v>32</v>
      </c>
      <c r="Z3" s="38"/>
    </row>
    <row r="4" spans="1:29" s="37" customFormat="1" ht="30.75" thickBot="1">
      <c r="A4" s="170"/>
      <c r="B4" s="170"/>
      <c r="C4" s="164"/>
      <c r="D4" s="164"/>
      <c r="E4" s="164"/>
      <c r="F4" s="164"/>
      <c r="G4" s="90" t="s">
        <v>64</v>
      </c>
      <c r="H4" s="91" t="s">
        <v>56</v>
      </c>
      <c r="I4" s="90" t="s">
        <v>65</v>
      </c>
      <c r="J4" s="90" t="s">
        <v>66</v>
      </c>
      <c r="K4" s="90" t="s">
        <v>67</v>
      </c>
      <c r="L4" s="90" t="s">
        <v>78</v>
      </c>
      <c r="M4" s="90" t="s">
        <v>68</v>
      </c>
      <c r="N4" s="90" t="s">
        <v>69</v>
      </c>
      <c r="O4" s="90" t="s">
        <v>70</v>
      </c>
      <c r="P4" s="90" t="s">
        <v>71</v>
      </c>
      <c r="Q4" s="90" t="s">
        <v>72</v>
      </c>
      <c r="R4" s="90" t="s">
        <v>124</v>
      </c>
      <c r="S4" s="92" t="s">
        <v>125</v>
      </c>
      <c r="T4" s="93" t="s">
        <v>126</v>
      </c>
      <c r="U4" s="93" t="s">
        <v>127</v>
      </c>
      <c r="V4" s="93" t="s">
        <v>128</v>
      </c>
      <c r="W4" s="94" t="s">
        <v>77</v>
      </c>
      <c r="X4" s="149"/>
      <c r="Y4" s="39"/>
      <c r="Z4" s="38"/>
    </row>
    <row r="5" spans="1:29" s="37" customFormat="1" ht="28.5" customHeight="1" thickBot="1">
      <c r="A5" s="171"/>
      <c r="B5" s="171"/>
      <c r="C5" s="151"/>
      <c r="D5" s="151"/>
      <c r="E5" s="151"/>
      <c r="F5" s="151"/>
      <c r="G5" s="68" t="s">
        <v>59</v>
      </c>
      <c r="H5" s="150" t="s">
        <v>55</v>
      </c>
      <c r="I5" s="68" t="s">
        <v>59</v>
      </c>
      <c r="J5" s="68" t="s">
        <v>59</v>
      </c>
      <c r="K5" s="68" t="s">
        <v>59</v>
      </c>
      <c r="L5" s="68" t="s">
        <v>59</v>
      </c>
      <c r="M5" s="69" t="s">
        <v>63</v>
      </c>
      <c r="N5" s="68" t="s">
        <v>59</v>
      </c>
      <c r="O5" s="68" t="s">
        <v>59</v>
      </c>
      <c r="P5" s="68" t="s">
        <v>59</v>
      </c>
      <c r="Q5" s="69" t="s">
        <v>63</v>
      </c>
      <c r="R5" s="69" t="s">
        <v>63</v>
      </c>
      <c r="S5" s="68" t="s">
        <v>59</v>
      </c>
      <c r="T5" s="68" t="s">
        <v>59</v>
      </c>
      <c r="U5" s="68" t="s">
        <v>59</v>
      </c>
      <c r="V5" s="75" t="s">
        <v>58</v>
      </c>
      <c r="W5" s="70" t="s">
        <v>63</v>
      </c>
      <c r="X5" s="112"/>
      <c r="Y5" s="39"/>
      <c r="Z5" s="38"/>
    </row>
    <row r="6" spans="1:29" s="77" customFormat="1" ht="39.950000000000003" customHeight="1" thickBot="1">
      <c r="A6" s="88" t="s">
        <v>33</v>
      </c>
      <c r="B6" s="66" t="s">
        <v>0</v>
      </c>
      <c r="C6" s="79">
        <v>80</v>
      </c>
      <c r="D6" s="107">
        <v>25</v>
      </c>
      <c r="E6" s="107">
        <v>161</v>
      </c>
      <c r="F6" s="81">
        <f t="shared" ref="F6:F27" si="0">SUM(C6:E6)</f>
        <v>266</v>
      </c>
      <c r="G6" s="106"/>
      <c r="H6" s="164"/>
      <c r="I6" s="106"/>
      <c r="J6" s="106"/>
      <c r="K6" s="106"/>
      <c r="L6" s="106"/>
      <c r="M6" s="106">
        <v>80</v>
      </c>
      <c r="N6" s="106"/>
      <c r="O6" s="79">
        <v>19</v>
      </c>
      <c r="P6" s="106">
        <v>22</v>
      </c>
      <c r="Q6" s="79"/>
      <c r="R6" s="79"/>
      <c r="S6" s="79">
        <v>120</v>
      </c>
      <c r="T6" s="79"/>
      <c r="U6" s="79"/>
      <c r="V6" s="107">
        <v>25</v>
      </c>
      <c r="W6" s="107"/>
      <c r="X6" s="87">
        <f t="shared" ref="X6:X29" si="1">SUM(G6:W6)</f>
        <v>266</v>
      </c>
      <c r="Y6" s="45">
        <f t="shared" ref="Y6:Y27" si="2">F6-X6</f>
        <v>0</v>
      </c>
      <c r="Z6" s="76"/>
    </row>
    <row r="7" spans="1:29" s="37" customFormat="1" ht="39.950000000000003" customHeight="1" thickBot="1">
      <c r="A7" s="106" t="s">
        <v>34</v>
      </c>
      <c r="B7" s="67" t="s">
        <v>3</v>
      </c>
      <c r="C7" s="79">
        <v>32</v>
      </c>
      <c r="D7" s="107">
        <v>13</v>
      </c>
      <c r="E7" s="107">
        <v>119</v>
      </c>
      <c r="F7" s="81">
        <f t="shared" si="0"/>
        <v>164</v>
      </c>
      <c r="G7" s="106">
        <v>46</v>
      </c>
      <c r="H7" s="164"/>
      <c r="I7" s="106"/>
      <c r="J7" s="106"/>
      <c r="K7" s="106"/>
      <c r="L7" s="106"/>
      <c r="M7" s="81">
        <v>32</v>
      </c>
      <c r="N7" s="79"/>
      <c r="O7" s="79"/>
      <c r="P7" s="79"/>
      <c r="Q7" s="79"/>
      <c r="R7" s="79"/>
      <c r="S7" s="79">
        <v>73</v>
      </c>
      <c r="T7" s="79"/>
      <c r="U7" s="79"/>
      <c r="V7" s="107">
        <v>13</v>
      </c>
      <c r="W7" s="107"/>
      <c r="X7" s="87">
        <f t="shared" si="1"/>
        <v>164</v>
      </c>
      <c r="Y7" s="45">
        <f t="shared" si="2"/>
        <v>0</v>
      </c>
      <c r="Z7" s="38"/>
      <c r="AC7" s="46"/>
    </row>
    <row r="8" spans="1:29" s="37" customFormat="1" ht="39.950000000000003" customHeight="1" thickBot="1">
      <c r="A8" s="106" t="s">
        <v>35</v>
      </c>
      <c r="B8" s="67" t="s">
        <v>3</v>
      </c>
      <c r="C8" s="79">
        <v>10</v>
      </c>
      <c r="D8" s="107">
        <v>3</v>
      </c>
      <c r="E8" s="107">
        <v>79</v>
      </c>
      <c r="F8" s="81">
        <f t="shared" si="0"/>
        <v>92</v>
      </c>
      <c r="G8" s="106"/>
      <c r="H8" s="164"/>
      <c r="I8" s="106"/>
      <c r="J8" s="106">
        <v>79</v>
      </c>
      <c r="K8" s="106"/>
      <c r="L8" s="106"/>
      <c r="M8" s="81"/>
      <c r="N8" s="79"/>
      <c r="O8" s="79"/>
      <c r="P8" s="79"/>
      <c r="Q8" s="79"/>
      <c r="R8" s="79">
        <v>10</v>
      </c>
      <c r="S8" s="79"/>
      <c r="T8" s="79"/>
      <c r="U8" s="79"/>
      <c r="V8" s="107">
        <v>3</v>
      </c>
      <c r="W8" s="79"/>
      <c r="X8" s="87">
        <f t="shared" si="1"/>
        <v>92</v>
      </c>
      <c r="Y8" s="45">
        <f t="shared" si="2"/>
        <v>0</v>
      </c>
      <c r="Z8" s="38"/>
      <c r="AC8" s="46"/>
    </row>
    <row r="9" spans="1:29" s="37" customFormat="1" ht="39.950000000000003" customHeight="1" thickBot="1">
      <c r="A9" s="106" t="s">
        <v>36</v>
      </c>
      <c r="B9" s="67" t="s">
        <v>3</v>
      </c>
      <c r="C9" s="79">
        <v>13</v>
      </c>
      <c r="D9" s="107">
        <v>16</v>
      </c>
      <c r="E9" s="107">
        <v>81</v>
      </c>
      <c r="F9" s="81">
        <f t="shared" si="0"/>
        <v>110</v>
      </c>
      <c r="G9" s="106"/>
      <c r="H9" s="164"/>
      <c r="I9" s="106"/>
      <c r="J9" s="106"/>
      <c r="K9" s="106"/>
      <c r="L9" s="106"/>
      <c r="M9" s="107"/>
      <c r="N9" s="79"/>
      <c r="O9" s="79"/>
      <c r="P9" s="79">
        <v>81</v>
      </c>
      <c r="Q9" s="79"/>
      <c r="R9" s="79">
        <v>13</v>
      </c>
      <c r="S9" s="79"/>
      <c r="T9" s="79"/>
      <c r="U9" s="79"/>
      <c r="V9" s="107">
        <v>16</v>
      </c>
      <c r="W9" s="79"/>
      <c r="X9" s="87">
        <f t="shared" si="1"/>
        <v>110</v>
      </c>
      <c r="Y9" s="45">
        <f t="shared" si="2"/>
        <v>0</v>
      </c>
      <c r="Z9" s="38"/>
      <c r="AC9" s="46"/>
    </row>
    <row r="10" spans="1:29" s="48" customFormat="1" ht="39.950000000000003" customHeight="1" thickBot="1">
      <c r="A10" s="79" t="s">
        <v>37</v>
      </c>
      <c r="B10" s="67" t="s">
        <v>3</v>
      </c>
      <c r="C10" s="79">
        <v>8</v>
      </c>
      <c r="D10" s="107">
        <v>2</v>
      </c>
      <c r="E10" s="107">
        <v>44</v>
      </c>
      <c r="F10" s="81">
        <f t="shared" si="0"/>
        <v>54</v>
      </c>
      <c r="G10" s="106"/>
      <c r="H10" s="164"/>
      <c r="I10" s="106"/>
      <c r="J10" s="106"/>
      <c r="K10" s="106"/>
      <c r="L10" s="106"/>
      <c r="M10" s="114">
        <v>8</v>
      </c>
      <c r="N10" s="106"/>
      <c r="O10" s="79"/>
      <c r="P10" s="79">
        <v>44</v>
      </c>
      <c r="Q10" s="79"/>
      <c r="R10" s="107"/>
      <c r="S10" s="107"/>
      <c r="T10" s="79"/>
      <c r="U10" s="107"/>
      <c r="V10" s="107">
        <v>2</v>
      </c>
      <c r="W10" s="79"/>
      <c r="X10" s="87">
        <f t="shared" si="1"/>
        <v>54</v>
      </c>
      <c r="Y10" s="45">
        <f t="shared" si="2"/>
        <v>0</v>
      </c>
      <c r="Z10" s="47"/>
      <c r="AC10" s="46"/>
    </row>
    <row r="11" spans="1:29" s="37" customFormat="1" ht="39.950000000000003" customHeight="1" thickBot="1">
      <c r="A11" s="89" t="s">
        <v>38</v>
      </c>
      <c r="B11" s="113" t="s">
        <v>98</v>
      </c>
      <c r="C11" s="79">
        <v>8</v>
      </c>
      <c r="D11" s="107">
        <v>1</v>
      </c>
      <c r="E11" s="107">
        <v>42</v>
      </c>
      <c r="F11" s="81">
        <f t="shared" si="0"/>
        <v>51</v>
      </c>
      <c r="G11" s="106">
        <v>42</v>
      </c>
      <c r="H11" s="164"/>
      <c r="I11" s="106"/>
      <c r="J11" s="106"/>
      <c r="K11" s="106"/>
      <c r="L11" s="106"/>
      <c r="M11" s="79"/>
      <c r="N11" s="106"/>
      <c r="O11" s="79"/>
      <c r="P11" s="79"/>
      <c r="Q11" s="79"/>
      <c r="R11" s="79">
        <v>8</v>
      </c>
      <c r="S11" s="79"/>
      <c r="T11" s="79"/>
      <c r="U11" s="79"/>
      <c r="V11" s="107">
        <v>1</v>
      </c>
      <c r="W11" s="79"/>
      <c r="X11" s="87">
        <f t="shared" si="1"/>
        <v>51</v>
      </c>
      <c r="Y11" s="45">
        <f t="shared" si="2"/>
        <v>0</v>
      </c>
      <c r="Z11" s="38"/>
      <c r="AC11" s="46"/>
    </row>
    <row r="12" spans="1:29" s="37" customFormat="1" ht="39.950000000000003" customHeight="1" thickBot="1">
      <c r="A12" s="79" t="s">
        <v>39</v>
      </c>
      <c r="B12" s="67" t="s">
        <v>99</v>
      </c>
      <c r="C12" s="79">
        <v>17</v>
      </c>
      <c r="D12" s="107">
        <v>9</v>
      </c>
      <c r="E12" s="107">
        <v>114</v>
      </c>
      <c r="F12" s="81">
        <f t="shared" si="0"/>
        <v>140</v>
      </c>
      <c r="G12" s="106"/>
      <c r="H12" s="164"/>
      <c r="I12" s="106"/>
      <c r="J12" s="106"/>
      <c r="K12" s="106"/>
      <c r="L12" s="106"/>
      <c r="M12" s="107"/>
      <c r="N12" s="106"/>
      <c r="O12" s="79">
        <v>114</v>
      </c>
      <c r="P12" s="79"/>
      <c r="Q12" s="79"/>
      <c r="R12" s="79">
        <v>17</v>
      </c>
      <c r="S12" s="79"/>
      <c r="T12" s="79"/>
      <c r="U12" s="79"/>
      <c r="V12" s="107">
        <v>9</v>
      </c>
      <c r="W12" s="79"/>
      <c r="X12" s="87">
        <f t="shared" si="1"/>
        <v>140</v>
      </c>
      <c r="Y12" s="45">
        <f t="shared" si="2"/>
        <v>0</v>
      </c>
      <c r="Z12" s="38"/>
      <c r="AC12" s="46"/>
    </row>
    <row r="13" spans="1:29" s="37" customFormat="1" ht="39.950000000000003" customHeight="1" thickBot="1">
      <c r="A13" s="106" t="s">
        <v>5</v>
      </c>
      <c r="B13" s="67" t="s">
        <v>99</v>
      </c>
      <c r="C13" s="79">
        <v>7</v>
      </c>
      <c r="D13" s="107">
        <v>2</v>
      </c>
      <c r="E13" s="107">
        <v>8</v>
      </c>
      <c r="F13" s="81">
        <f t="shared" si="0"/>
        <v>17</v>
      </c>
      <c r="G13" s="106"/>
      <c r="H13" s="164"/>
      <c r="I13" s="106"/>
      <c r="J13" s="106"/>
      <c r="K13" s="106"/>
      <c r="L13" s="106"/>
      <c r="M13" s="79"/>
      <c r="N13" s="106"/>
      <c r="O13" s="79"/>
      <c r="P13" s="79">
        <v>8</v>
      </c>
      <c r="Q13" s="79"/>
      <c r="R13" s="79">
        <v>7</v>
      </c>
      <c r="S13" s="79"/>
      <c r="T13" s="79"/>
      <c r="U13" s="79"/>
      <c r="V13" s="107">
        <v>2</v>
      </c>
      <c r="W13" s="79"/>
      <c r="X13" s="87">
        <f t="shared" si="1"/>
        <v>17</v>
      </c>
      <c r="Y13" s="45">
        <f t="shared" si="2"/>
        <v>0</v>
      </c>
      <c r="Z13" s="38"/>
      <c r="AC13" s="46"/>
    </row>
    <row r="14" spans="1:29" s="37" customFormat="1" ht="39.950000000000003" customHeight="1" thickBot="1">
      <c r="A14" s="79" t="s">
        <v>40</v>
      </c>
      <c r="B14" s="67" t="s">
        <v>99</v>
      </c>
      <c r="C14" s="79">
        <v>6</v>
      </c>
      <c r="D14" s="107">
        <v>1</v>
      </c>
      <c r="E14" s="107">
        <v>25</v>
      </c>
      <c r="F14" s="81">
        <f t="shared" si="0"/>
        <v>32</v>
      </c>
      <c r="G14" s="106">
        <v>25</v>
      </c>
      <c r="H14" s="164"/>
      <c r="I14" s="106"/>
      <c r="J14" s="106"/>
      <c r="K14" s="106"/>
      <c r="L14" s="106"/>
      <c r="M14" s="107"/>
      <c r="N14" s="106"/>
      <c r="O14" s="79"/>
      <c r="P14" s="79"/>
      <c r="Q14" s="79"/>
      <c r="R14" s="79">
        <v>6</v>
      </c>
      <c r="S14" s="79"/>
      <c r="T14" s="79"/>
      <c r="U14" s="79"/>
      <c r="V14" s="107">
        <v>1</v>
      </c>
      <c r="W14" s="79"/>
      <c r="X14" s="87">
        <f t="shared" si="1"/>
        <v>32</v>
      </c>
      <c r="Y14" s="45">
        <f t="shared" si="2"/>
        <v>0</v>
      </c>
      <c r="Z14" s="38"/>
      <c r="AC14" s="46"/>
    </row>
    <row r="15" spans="1:29" s="37" customFormat="1" ht="39.950000000000003" customHeight="1" thickBot="1">
      <c r="A15" s="106" t="s">
        <v>41</v>
      </c>
      <c r="B15" s="67" t="s">
        <v>99</v>
      </c>
      <c r="C15" s="79">
        <v>64</v>
      </c>
      <c r="D15" s="107">
        <v>23</v>
      </c>
      <c r="E15" s="107">
        <v>215</v>
      </c>
      <c r="F15" s="81">
        <f t="shared" si="0"/>
        <v>302</v>
      </c>
      <c r="G15" s="106"/>
      <c r="H15" s="164"/>
      <c r="I15" s="106"/>
      <c r="J15" s="79">
        <v>47</v>
      </c>
      <c r="K15" s="106"/>
      <c r="L15" s="106"/>
      <c r="M15" s="79"/>
      <c r="N15" s="106"/>
      <c r="O15" s="79"/>
      <c r="P15" s="79">
        <v>39</v>
      </c>
      <c r="Q15" s="79"/>
      <c r="R15" s="107">
        <v>64</v>
      </c>
      <c r="S15" s="79"/>
      <c r="T15" s="79">
        <v>129</v>
      </c>
      <c r="U15" s="79"/>
      <c r="V15" s="107">
        <v>23</v>
      </c>
      <c r="W15" s="107"/>
      <c r="X15" s="87">
        <f t="shared" si="1"/>
        <v>302</v>
      </c>
      <c r="Y15" s="45">
        <f t="shared" si="2"/>
        <v>0</v>
      </c>
      <c r="Z15" s="38"/>
      <c r="AC15" s="46"/>
    </row>
    <row r="16" spans="1:29" s="37" customFormat="1" ht="39.950000000000003" customHeight="1" thickBot="1">
      <c r="A16" s="79" t="s">
        <v>42</v>
      </c>
      <c r="B16" s="113" t="s">
        <v>99</v>
      </c>
      <c r="C16" s="79">
        <v>14</v>
      </c>
      <c r="D16" s="107">
        <v>6</v>
      </c>
      <c r="E16" s="107">
        <v>31</v>
      </c>
      <c r="F16" s="81">
        <f t="shared" si="0"/>
        <v>51</v>
      </c>
      <c r="G16" s="106"/>
      <c r="H16" s="164"/>
      <c r="I16" s="106"/>
      <c r="J16" s="106"/>
      <c r="K16" s="106"/>
      <c r="L16" s="106"/>
      <c r="M16" s="107"/>
      <c r="N16" s="106"/>
      <c r="O16" s="79"/>
      <c r="P16" s="79"/>
      <c r="Q16" s="79"/>
      <c r="R16" s="79">
        <v>14</v>
      </c>
      <c r="S16" s="79"/>
      <c r="T16" s="79">
        <v>31</v>
      </c>
      <c r="U16" s="79"/>
      <c r="V16" s="107">
        <v>6</v>
      </c>
      <c r="W16" s="79"/>
      <c r="X16" s="87">
        <f t="shared" si="1"/>
        <v>51</v>
      </c>
      <c r="Y16" s="45">
        <f t="shared" si="2"/>
        <v>0</v>
      </c>
      <c r="Z16" s="38"/>
      <c r="AC16" s="46"/>
    </row>
    <row r="17" spans="1:30" s="37" customFormat="1" ht="39.950000000000003" customHeight="1" thickBot="1">
      <c r="A17" s="79" t="s">
        <v>110</v>
      </c>
      <c r="B17" s="67" t="s">
        <v>99</v>
      </c>
      <c r="C17" s="79">
        <v>9</v>
      </c>
      <c r="D17" s="107">
        <v>0</v>
      </c>
      <c r="E17" s="107">
        <v>12</v>
      </c>
      <c r="F17" s="81">
        <f t="shared" si="0"/>
        <v>21</v>
      </c>
      <c r="G17" s="106">
        <v>12</v>
      </c>
      <c r="H17" s="164"/>
      <c r="I17" s="106"/>
      <c r="J17" s="106"/>
      <c r="K17" s="106"/>
      <c r="L17" s="106"/>
      <c r="M17" s="79"/>
      <c r="N17" s="106"/>
      <c r="O17" s="79"/>
      <c r="P17" s="79"/>
      <c r="Q17" s="82"/>
      <c r="R17" s="79">
        <v>9</v>
      </c>
      <c r="S17" s="79"/>
      <c r="T17" s="107"/>
      <c r="U17" s="79"/>
      <c r="V17" s="107"/>
      <c r="W17" s="79"/>
      <c r="X17" s="87">
        <f t="shared" si="1"/>
        <v>21</v>
      </c>
      <c r="Y17" s="45">
        <f t="shared" si="2"/>
        <v>0</v>
      </c>
      <c r="Z17" s="38"/>
      <c r="AC17" s="46"/>
    </row>
    <row r="18" spans="1:30" s="37" customFormat="1" ht="39.950000000000003" customHeight="1" thickBot="1">
      <c r="A18" s="79" t="s">
        <v>43</v>
      </c>
      <c r="B18" s="67" t="s">
        <v>61</v>
      </c>
      <c r="C18" s="79">
        <v>4</v>
      </c>
      <c r="D18" s="107">
        <v>0</v>
      </c>
      <c r="E18" s="107">
        <v>16</v>
      </c>
      <c r="F18" s="81">
        <f t="shared" si="0"/>
        <v>20</v>
      </c>
      <c r="G18" s="106"/>
      <c r="H18" s="164"/>
      <c r="I18" s="106"/>
      <c r="J18" s="106"/>
      <c r="K18" s="106"/>
      <c r="L18" s="106"/>
      <c r="M18" s="106"/>
      <c r="N18" s="106"/>
      <c r="O18" s="106"/>
      <c r="P18" s="79"/>
      <c r="Q18" s="106">
        <v>4</v>
      </c>
      <c r="R18" s="107"/>
      <c r="S18" s="79"/>
      <c r="T18" s="79"/>
      <c r="U18" s="79">
        <v>16</v>
      </c>
      <c r="V18" s="107"/>
      <c r="W18" s="107"/>
      <c r="X18" s="87">
        <f t="shared" si="1"/>
        <v>20</v>
      </c>
      <c r="Y18" s="45">
        <f t="shared" si="2"/>
        <v>0</v>
      </c>
      <c r="Z18" s="38"/>
      <c r="AC18" s="46"/>
    </row>
    <row r="19" spans="1:30" s="37" customFormat="1" ht="39.950000000000003" customHeight="1" thickBot="1">
      <c r="A19" s="79" t="s">
        <v>44</v>
      </c>
      <c r="B19" s="67" t="s">
        <v>13</v>
      </c>
      <c r="C19" s="79">
        <v>6</v>
      </c>
      <c r="D19" s="107">
        <v>1</v>
      </c>
      <c r="E19" s="107">
        <v>10</v>
      </c>
      <c r="F19" s="81">
        <f t="shared" si="0"/>
        <v>17</v>
      </c>
      <c r="G19" s="106"/>
      <c r="H19" s="164"/>
      <c r="I19" s="106"/>
      <c r="J19" s="106"/>
      <c r="K19" s="106"/>
      <c r="L19" s="106"/>
      <c r="M19" s="106"/>
      <c r="N19" s="106"/>
      <c r="O19" s="106"/>
      <c r="P19" s="79"/>
      <c r="Q19" s="106">
        <v>6</v>
      </c>
      <c r="R19" s="107"/>
      <c r="S19" s="79"/>
      <c r="T19" s="79">
        <v>10</v>
      </c>
      <c r="U19" s="79"/>
      <c r="V19" s="107">
        <v>1</v>
      </c>
      <c r="W19" s="107"/>
      <c r="X19" s="87">
        <f t="shared" si="1"/>
        <v>17</v>
      </c>
      <c r="Y19" s="45">
        <f t="shared" si="2"/>
        <v>0</v>
      </c>
      <c r="Z19" s="38"/>
      <c r="AC19" s="46"/>
    </row>
    <row r="20" spans="1:30" s="39" customFormat="1" ht="39.950000000000003" customHeight="1" thickBot="1">
      <c r="A20" s="79" t="s">
        <v>111</v>
      </c>
      <c r="B20" s="67" t="s">
        <v>13</v>
      </c>
      <c r="C20" s="79">
        <v>55</v>
      </c>
      <c r="D20" s="107">
        <v>18</v>
      </c>
      <c r="E20" s="107">
        <v>86</v>
      </c>
      <c r="F20" s="81">
        <f t="shared" si="0"/>
        <v>159</v>
      </c>
      <c r="G20" s="106"/>
      <c r="H20" s="164"/>
      <c r="I20" s="106"/>
      <c r="J20" s="106"/>
      <c r="K20" s="106"/>
      <c r="L20" s="106"/>
      <c r="M20" s="106"/>
      <c r="N20" s="106"/>
      <c r="O20" s="106">
        <v>61</v>
      </c>
      <c r="P20" s="79"/>
      <c r="Q20" s="115">
        <v>24</v>
      </c>
      <c r="R20" s="114">
        <v>31</v>
      </c>
      <c r="S20" s="79"/>
      <c r="T20" s="79">
        <v>25</v>
      </c>
      <c r="U20" s="79"/>
      <c r="V20" s="107">
        <v>18</v>
      </c>
      <c r="W20" s="107"/>
      <c r="X20" s="87">
        <f t="shared" si="1"/>
        <v>159</v>
      </c>
      <c r="Y20" s="45">
        <f t="shared" si="2"/>
        <v>0</v>
      </c>
      <c r="AC20" s="46"/>
    </row>
    <row r="21" spans="1:30" s="37" customFormat="1" ht="39.950000000000003" customHeight="1" thickBot="1">
      <c r="A21" s="81" t="s">
        <v>45</v>
      </c>
      <c r="B21" s="67" t="s">
        <v>102</v>
      </c>
      <c r="C21" s="107">
        <v>12</v>
      </c>
      <c r="D21" s="107">
        <v>9</v>
      </c>
      <c r="E21" s="107">
        <v>158</v>
      </c>
      <c r="F21" s="81">
        <f t="shared" si="0"/>
        <v>179</v>
      </c>
      <c r="G21" s="106"/>
      <c r="H21" s="164"/>
      <c r="I21" s="106"/>
      <c r="J21" s="106"/>
      <c r="K21" s="106"/>
      <c r="L21" s="106"/>
      <c r="M21" s="107"/>
      <c r="N21" s="81"/>
      <c r="O21" s="81"/>
      <c r="P21" s="107"/>
      <c r="Q21" s="107">
        <v>12</v>
      </c>
      <c r="R21" s="107"/>
      <c r="S21" s="107"/>
      <c r="T21" s="107"/>
      <c r="U21" s="107">
        <v>158</v>
      </c>
      <c r="V21" s="107">
        <v>9</v>
      </c>
      <c r="W21" s="107"/>
      <c r="X21" s="87">
        <f t="shared" si="1"/>
        <v>179</v>
      </c>
      <c r="Y21" s="45">
        <f t="shared" si="2"/>
        <v>0</v>
      </c>
      <c r="AC21" s="46"/>
    </row>
    <row r="22" spans="1:30" s="37" customFormat="1" ht="39.950000000000003" customHeight="1" thickBot="1">
      <c r="A22" s="79" t="s">
        <v>46</v>
      </c>
      <c r="B22" s="67" t="s">
        <v>103</v>
      </c>
      <c r="C22" s="107">
        <v>2</v>
      </c>
      <c r="D22" s="107">
        <v>0</v>
      </c>
      <c r="E22" s="107">
        <v>0</v>
      </c>
      <c r="F22" s="81">
        <f t="shared" si="0"/>
        <v>2</v>
      </c>
      <c r="G22" s="106"/>
      <c r="H22" s="164"/>
      <c r="I22" s="106"/>
      <c r="J22" s="106"/>
      <c r="K22" s="106"/>
      <c r="L22" s="106"/>
      <c r="M22" s="79"/>
      <c r="N22" s="107"/>
      <c r="O22" s="107"/>
      <c r="P22" s="79"/>
      <c r="Q22" s="79">
        <v>2</v>
      </c>
      <c r="R22" s="107"/>
      <c r="S22" s="107"/>
      <c r="T22" s="107"/>
      <c r="U22" s="107"/>
      <c r="V22" s="107"/>
      <c r="W22" s="107"/>
      <c r="X22" s="87">
        <f t="shared" si="1"/>
        <v>2</v>
      </c>
      <c r="Y22" s="45">
        <f t="shared" si="2"/>
        <v>0</v>
      </c>
      <c r="AC22" s="46"/>
      <c r="AD22" s="37">
        <v>0</v>
      </c>
    </row>
    <row r="23" spans="1:30" s="37" customFormat="1" ht="39.950000000000003" customHeight="1" thickBot="1">
      <c r="A23" s="106" t="s">
        <v>112</v>
      </c>
      <c r="B23" s="67" t="s">
        <v>103</v>
      </c>
      <c r="C23" s="107">
        <v>80</v>
      </c>
      <c r="D23" s="107">
        <v>30</v>
      </c>
      <c r="E23" s="107">
        <v>277</v>
      </c>
      <c r="F23" s="81">
        <f t="shared" si="0"/>
        <v>387</v>
      </c>
      <c r="G23" s="106"/>
      <c r="H23" s="164"/>
      <c r="I23" s="106">
        <v>74</v>
      </c>
      <c r="J23" s="106"/>
      <c r="K23" s="106">
        <v>98</v>
      </c>
      <c r="L23" s="106"/>
      <c r="M23" s="107"/>
      <c r="N23" s="106">
        <v>85</v>
      </c>
      <c r="O23" s="81"/>
      <c r="P23" s="107"/>
      <c r="Q23" s="107"/>
      <c r="R23" s="107"/>
      <c r="S23" s="107"/>
      <c r="T23" s="107"/>
      <c r="U23" s="107">
        <v>20</v>
      </c>
      <c r="V23" s="107">
        <v>30</v>
      </c>
      <c r="W23" s="107">
        <v>80</v>
      </c>
      <c r="X23" s="87">
        <f t="shared" si="1"/>
        <v>387</v>
      </c>
      <c r="Y23" s="45">
        <f t="shared" si="2"/>
        <v>0</v>
      </c>
      <c r="AC23" s="46"/>
    </row>
    <row r="24" spans="1:30" s="37" customFormat="1" ht="39.950000000000003" customHeight="1" thickBot="1">
      <c r="A24" s="106" t="s">
        <v>113</v>
      </c>
      <c r="B24" s="67" t="s">
        <v>104</v>
      </c>
      <c r="C24" s="79">
        <v>113</v>
      </c>
      <c r="D24" s="107">
        <v>19</v>
      </c>
      <c r="E24" s="107">
        <v>143</v>
      </c>
      <c r="F24" s="81">
        <f t="shared" si="0"/>
        <v>275</v>
      </c>
      <c r="G24" s="106"/>
      <c r="H24" s="164"/>
      <c r="I24" s="106">
        <v>51</v>
      </c>
      <c r="J24" s="106"/>
      <c r="K24" s="106">
        <v>27</v>
      </c>
      <c r="L24" s="106">
        <v>25</v>
      </c>
      <c r="M24" s="81"/>
      <c r="N24" s="81">
        <v>40</v>
      </c>
      <c r="O24" s="81"/>
      <c r="P24" s="81"/>
      <c r="Q24" s="81">
        <v>113</v>
      </c>
      <c r="R24" s="81"/>
      <c r="S24" s="106"/>
      <c r="T24" s="81"/>
      <c r="U24" s="106"/>
      <c r="V24" s="107">
        <v>19</v>
      </c>
      <c r="W24" s="106"/>
      <c r="X24" s="87">
        <f t="shared" si="1"/>
        <v>275</v>
      </c>
      <c r="Y24" s="45">
        <f t="shared" si="2"/>
        <v>0</v>
      </c>
      <c r="AC24" s="46"/>
    </row>
    <row r="25" spans="1:30" s="37" customFormat="1" ht="39.950000000000003" customHeight="1" thickBot="1">
      <c r="A25" s="106" t="s">
        <v>114</v>
      </c>
      <c r="B25" s="67" t="s">
        <v>104</v>
      </c>
      <c r="C25" s="79">
        <v>109</v>
      </c>
      <c r="D25" s="107">
        <v>8</v>
      </c>
      <c r="E25" s="107">
        <v>56</v>
      </c>
      <c r="F25" s="81">
        <f t="shared" si="0"/>
        <v>173</v>
      </c>
      <c r="G25" s="106"/>
      <c r="H25" s="164"/>
      <c r="I25" s="106"/>
      <c r="J25" s="106"/>
      <c r="K25" s="106"/>
      <c r="L25" s="106">
        <v>56</v>
      </c>
      <c r="M25" s="106"/>
      <c r="N25" s="106"/>
      <c r="O25" s="106"/>
      <c r="P25" s="107"/>
      <c r="Q25" s="116">
        <v>19</v>
      </c>
      <c r="R25" s="107"/>
      <c r="S25" s="79"/>
      <c r="T25" s="107"/>
      <c r="U25" s="79"/>
      <c r="V25" s="107">
        <v>8</v>
      </c>
      <c r="W25" s="116">
        <v>90</v>
      </c>
      <c r="X25" s="87">
        <f t="shared" si="1"/>
        <v>173</v>
      </c>
      <c r="Y25" s="45">
        <f t="shared" si="2"/>
        <v>0</v>
      </c>
      <c r="AC25" s="46"/>
    </row>
    <row r="26" spans="1:30" s="37" customFormat="1" ht="39.950000000000003" customHeight="1" thickBot="1">
      <c r="A26" s="106" t="s">
        <v>47</v>
      </c>
      <c r="B26" s="67" t="s">
        <v>105</v>
      </c>
      <c r="C26" s="79">
        <v>3</v>
      </c>
      <c r="D26" s="107">
        <v>0</v>
      </c>
      <c r="E26" s="107">
        <v>28</v>
      </c>
      <c r="F26" s="81">
        <f t="shared" si="0"/>
        <v>31</v>
      </c>
      <c r="G26" s="106"/>
      <c r="H26" s="164"/>
      <c r="I26" s="106"/>
      <c r="J26" s="106"/>
      <c r="K26" s="106"/>
      <c r="L26" s="106">
        <v>28</v>
      </c>
      <c r="M26" s="107"/>
      <c r="N26" s="107"/>
      <c r="O26" s="107"/>
      <c r="P26" s="81"/>
      <c r="Q26" s="79"/>
      <c r="R26" s="106"/>
      <c r="S26" s="106"/>
      <c r="T26" s="106"/>
      <c r="U26" s="106"/>
      <c r="V26" s="106"/>
      <c r="W26" s="106">
        <v>3</v>
      </c>
      <c r="X26" s="87">
        <f t="shared" si="1"/>
        <v>31</v>
      </c>
      <c r="Y26" s="45">
        <f t="shared" si="2"/>
        <v>0</v>
      </c>
      <c r="Z26" s="38"/>
      <c r="AC26" s="46"/>
    </row>
    <row r="27" spans="1:30" s="37" customFormat="1" ht="39.950000000000003" customHeight="1" thickBot="1">
      <c r="A27" s="106" t="s">
        <v>48</v>
      </c>
      <c r="B27" s="67" t="s">
        <v>105</v>
      </c>
      <c r="C27" s="79">
        <v>3</v>
      </c>
      <c r="D27" s="107">
        <v>0</v>
      </c>
      <c r="E27" s="107">
        <v>16</v>
      </c>
      <c r="F27" s="81">
        <f t="shared" si="0"/>
        <v>19</v>
      </c>
      <c r="G27" s="106"/>
      <c r="H27" s="151"/>
      <c r="I27" s="106"/>
      <c r="J27" s="106"/>
      <c r="K27" s="106"/>
      <c r="L27" s="106">
        <v>16</v>
      </c>
      <c r="M27" s="106"/>
      <c r="N27" s="106"/>
      <c r="O27" s="106"/>
      <c r="P27" s="107"/>
      <c r="Q27" s="79"/>
      <c r="R27" s="107"/>
      <c r="S27" s="79"/>
      <c r="T27" s="107"/>
      <c r="U27" s="107"/>
      <c r="V27" s="107"/>
      <c r="W27" s="107">
        <v>3</v>
      </c>
      <c r="X27" s="87">
        <f t="shared" si="1"/>
        <v>19</v>
      </c>
      <c r="Y27" s="45">
        <f t="shared" si="2"/>
        <v>0</v>
      </c>
      <c r="Z27" s="38"/>
      <c r="AC27" s="46"/>
    </row>
    <row r="28" spans="1:30" s="37" customFormat="1" ht="39.950000000000003" customHeight="1" thickBot="1">
      <c r="A28" s="165" t="s">
        <v>49</v>
      </c>
      <c r="B28" s="166"/>
      <c r="C28" s="148">
        <f t="shared" ref="C28:W28" si="3">SUM(C6:C27)</f>
        <v>655</v>
      </c>
      <c r="D28" s="148">
        <f t="shared" si="3"/>
        <v>186</v>
      </c>
      <c r="E28" s="148">
        <f t="shared" si="3"/>
        <v>1721</v>
      </c>
      <c r="F28" s="148">
        <f t="shared" si="3"/>
        <v>2562</v>
      </c>
      <c r="G28" s="108">
        <f t="shared" si="3"/>
        <v>125</v>
      </c>
      <c r="H28" s="111">
        <f>SUM(H5:H27)</f>
        <v>0</v>
      </c>
      <c r="I28" s="83">
        <f t="shared" si="3"/>
        <v>125</v>
      </c>
      <c r="J28" s="105">
        <f t="shared" si="3"/>
        <v>126</v>
      </c>
      <c r="K28" s="105">
        <f t="shared" si="3"/>
        <v>125</v>
      </c>
      <c r="L28" s="105">
        <f t="shared" si="3"/>
        <v>125</v>
      </c>
      <c r="M28" s="105">
        <f t="shared" si="3"/>
        <v>120</v>
      </c>
      <c r="N28" s="105">
        <f t="shared" si="3"/>
        <v>125</v>
      </c>
      <c r="O28" s="108">
        <f t="shared" si="3"/>
        <v>194</v>
      </c>
      <c r="P28" s="108">
        <f t="shared" si="3"/>
        <v>194</v>
      </c>
      <c r="Q28" s="108">
        <f t="shared" si="3"/>
        <v>180</v>
      </c>
      <c r="R28" s="108">
        <f t="shared" si="3"/>
        <v>179</v>
      </c>
      <c r="S28" s="79">
        <f t="shared" si="3"/>
        <v>193</v>
      </c>
      <c r="T28" s="108">
        <f t="shared" si="3"/>
        <v>195</v>
      </c>
      <c r="U28" s="108">
        <f t="shared" si="3"/>
        <v>194</v>
      </c>
      <c r="V28" s="108">
        <f t="shared" si="3"/>
        <v>186</v>
      </c>
      <c r="W28" s="108">
        <f t="shared" si="3"/>
        <v>176</v>
      </c>
      <c r="X28" s="95">
        <f t="shared" si="1"/>
        <v>2562</v>
      </c>
      <c r="Z28" s="38"/>
    </row>
    <row r="29" spans="1:30" s="37" customFormat="1" ht="39.950000000000003" customHeight="1" thickBot="1">
      <c r="A29" s="152" t="s">
        <v>50</v>
      </c>
      <c r="B29" s="154"/>
      <c r="C29" s="149"/>
      <c r="D29" s="149"/>
      <c r="E29" s="149"/>
      <c r="F29" s="149"/>
      <c r="G29" s="152">
        <f>SUM(G28:J28)</f>
        <v>376</v>
      </c>
      <c r="H29" s="153"/>
      <c r="I29" s="153"/>
      <c r="J29" s="154"/>
      <c r="K29" s="167">
        <f>SUM(K28:N28)</f>
        <v>495</v>
      </c>
      <c r="L29" s="155"/>
      <c r="M29" s="155"/>
      <c r="N29" s="156"/>
      <c r="O29" s="167">
        <f>SUM(O28:R28)</f>
        <v>747</v>
      </c>
      <c r="P29" s="155"/>
      <c r="Q29" s="155"/>
      <c r="R29" s="156"/>
      <c r="S29" s="155">
        <f>SUM(S28:V28)</f>
        <v>768</v>
      </c>
      <c r="T29" s="155"/>
      <c r="U29" s="155"/>
      <c r="V29" s="156"/>
      <c r="W29" s="110">
        <f>SUM(W6:W27)</f>
        <v>176</v>
      </c>
      <c r="X29" s="87">
        <f t="shared" si="1"/>
        <v>2562</v>
      </c>
      <c r="Z29" s="38"/>
    </row>
    <row r="30" spans="1:30" s="37" customFormat="1" ht="135" customHeight="1" thickBot="1">
      <c r="A30" s="157" t="s">
        <v>83</v>
      </c>
      <c r="B30" s="158"/>
      <c r="C30" s="158"/>
      <c r="D30" s="158"/>
      <c r="E30" s="158"/>
      <c r="F30" s="159"/>
      <c r="G30" s="160" t="s">
        <v>81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 t="s">
        <v>80</v>
      </c>
      <c r="S30" s="162"/>
      <c r="T30" s="162"/>
      <c r="U30" s="162"/>
      <c r="V30" s="162"/>
      <c r="W30" s="162"/>
      <c r="X30" s="163"/>
      <c r="Z30" s="38"/>
    </row>
    <row r="31" spans="1:30" s="37" customFormat="1" ht="4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Z31" s="38"/>
    </row>
    <row r="32" spans="1:30" ht="42.75" customHeight="1">
      <c r="A32" s="59"/>
      <c r="B32" s="12"/>
      <c r="C32" s="12"/>
      <c r="D32" s="12"/>
      <c r="E32" s="12"/>
      <c r="F32" s="12"/>
      <c r="G32" s="12"/>
      <c r="H32" s="63"/>
      <c r="I32" s="64"/>
      <c r="J32" s="6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Y32" s="33" t="s">
        <v>54</v>
      </c>
    </row>
    <row r="33" spans="1:25" s="33" customFormat="1" ht="27.75" customHeight="1">
      <c r="A33" s="60"/>
      <c r="B33" s="12"/>
      <c r="C33" s="17"/>
      <c r="D33" s="17"/>
      <c r="X33" s="40"/>
      <c r="Y33" s="40"/>
    </row>
    <row r="34" spans="1:25" s="33" customFormat="1" ht="27.75" customHeight="1">
      <c r="A34" s="11"/>
      <c r="B34" s="12"/>
      <c r="C34" s="17"/>
      <c r="D34" s="17"/>
      <c r="E34" s="53"/>
      <c r="F34" s="53"/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0"/>
      <c r="Y34" s="40"/>
    </row>
    <row r="35" spans="1:25" s="33" customFormat="1" ht="30" customHeight="1">
      <c r="A35" s="40"/>
      <c r="B35" s="52"/>
      <c r="C35" s="17"/>
      <c r="D35" s="17"/>
      <c r="E35" s="168"/>
      <c r="F35" s="168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41"/>
      <c r="Y35" s="40"/>
    </row>
    <row r="36" spans="1:25" s="33" customFormat="1" ht="30" customHeight="1">
      <c r="A36" s="40"/>
      <c r="B36" s="52"/>
      <c r="C36" s="17"/>
      <c r="D36" s="17"/>
      <c r="E36" s="168"/>
      <c r="F36" s="168"/>
      <c r="G36" s="109"/>
      <c r="H36" s="109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41"/>
      <c r="Y36" s="40"/>
    </row>
    <row r="37" spans="1:25" s="33" customFormat="1" ht="30" customHeight="1">
      <c r="A37" s="40"/>
      <c r="B37" s="40"/>
      <c r="C37" s="42"/>
      <c r="D37" s="42"/>
      <c r="E37" s="168"/>
      <c r="F37" s="168"/>
      <c r="G37" s="109"/>
      <c r="H37" s="109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41"/>
      <c r="Y37" s="40"/>
    </row>
    <row r="38" spans="1:25" s="33" customFormat="1" ht="32.25" customHeight="1">
      <c r="A38" s="40"/>
      <c r="B38" s="52"/>
      <c r="C38" s="52"/>
      <c r="D38" s="42"/>
      <c r="E38" s="42"/>
      <c r="F38" s="42"/>
      <c r="G38" s="43"/>
      <c r="H38" s="43"/>
      <c r="I38" s="43"/>
      <c r="J38" s="43"/>
      <c r="K38" s="43"/>
      <c r="L38" s="43"/>
      <c r="M38" s="43"/>
      <c r="N38" s="41"/>
      <c r="O38" s="43"/>
      <c r="P38" s="43"/>
      <c r="Q38" s="43"/>
      <c r="R38" s="43"/>
      <c r="S38" s="43"/>
      <c r="T38" s="43"/>
      <c r="U38" s="43"/>
      <c r="V38" s="43"/>
      <c r="W38" s="43"/>
      <c r="X38" s="41"/>
      <c r="Y38" s="40"/>
    </row>
    <row r="39" spans="1:25" s="33" customFormat="1" ht="32.25" customHeight="1">
      <c r="A39" s="40"/>
      <c r="B39" s="40"/>
      <c r="C39" s="42"/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1"/>
      <c r="O39" s="43"/>
      <c r="P39" s="43"/>
      <c r="Q39" s="43"/>
      <c r="R39" s="43"/>
      <c r="S39" s="43"/>
      <c r="T39" s="43"/>
      <c r="U39" s="43"/>
      <c r="V39" s="43"/>
      <c r="W39" s="43"/>
      <c r="X39" s="41"/>
      <c r="Y39" s="40"/>
    </row>
    <row r="40" spans="1:25" s="33" customFormat="1" ht="20.25" customHeight="1">
      <c r="A40" s="40"/>
      <c r="B40" s="40"/>
      <c r="C40" s="42"/>
      <c r="D40" s="42"/>
      <c r="E40" s="42"/>
      <c r="F40" s="42"/>
      <c r="G40" s="43"/>
      <c r="H40" s="43"/>
      <c r="I40" s="43"/>
      <c r="J40" s="43"/>
      <c r="K40" s="43"/>
      <c r="L40" s="43"/>
      <c r="M40" s="43"/>
      <c r="N40" s="41"/>
      <c r="O40" s="43"/>
      <c r="P40" s="43"/>
      <c r="Q40" s="43"/>
      <c r="R40" s="43"/>
      <c r="S40" s="43"/>
      <c r="T40" s="43"/>
      <c r="U40" s="43"/>
      <c r="V40" s="43"/>
      <c r="W40" s="43"/>
      <c r="X40" s="41"/>
      <c r="Y40" s="40"/>
    </row>
    <row r="41" spans="1:25" s="33" customFormat="1" ht="32.25" customHeight="1">
      <c r="A41" s="40"/>
      <c r="B41" s="40"/>
      <c r="C41" s="42"/>
      <c r="D41" s="42"/>
      <c r="E41" s="53"/>
      <c r="F41" s="53"/>
      <c r="G41" s="56">
        <v>1</v>
      </c>
      <c r="H41" s="54">
        <v>2</v>
      </c>
      <c r="I41" s="54">
        <v>3</v>
      </c>
      <c r="J41" s="54">
        <v>4</v>
      </c>
      <c r="K41" s="54">
        <v>5</v>
      </c>
      <c r="L41" s="54">
        <v>6</v>
      </c>
      <c r="M41" s="54">
        <v>7</v>
      </c>
      <c r="N41" s="54">
        <v>8</v>
      </c>
      <c r="O41" s="54">
        <v>9</v>
      </c>
      <c r="P41" s="54">
        <v>10</v>
      </c>
      <c r="Q41" s="54">
        <v>11</v>
      </c>
      <c r="R41" s="54">
        <v>12</v>
      </c>
      <c r="S41" s="54">
        <v>13</v>
      </c>
      <c r="T41" s="54">
        <v>14</v>
      </c>
      <c r="U41" s="54">
        <v>15</v>
      </c>
      <c r="V41" s="54">
        <v>16</v>
      </c>
      <c r="W41" s="43"/>
      <c r="X41" s="44"/>
    </row>
    <row r="42" spans="1:25" s="33" customFormat="1" ht="32.25" customHeight="1">
      <c r="A42" s="40"/>
      <c r="B42" s="40"/>
      <c r="C42" s="42"/>
      <c r="D42" s="42"/>
      <c r="E42" s="168" t="s">
        <v>51</v>
      </c>
      <c r="F42" s="169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3"/>
      <c r="X42" s="44"/>
    </row>
    <row r="43" spans="1:25" s="33" customFormat="1" ht="20.25" customHeight="1">
      <c r="A43" s="40"/>
      <c r="B43" s="40"/>
      <c r="C43" s="18"/>
      <c r="D43" s="18"/>
      <c r="E43" s="168" t="s">
        <v>52</v>
      </c>
      <c r="F43" s="169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41"/>
      <c r="X43" s="44"/>
    </row>
    <row r="44" spans="1:25" s="33" customFormat="1" ht="20.25" customHeight="1">
      <c r="A44" s="40"/>
      <c r="B44" s="40"/>
      <c r="C44" s="18"/>
      <c r="D44" s="18"/>
      <c r="E44" s="168" t="s">
        <v>53</v>
      </c>
      <c r="F44" s="169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41"/>
      <c r="X44" s="44"/>
    </row>
    <row r="45" spans="1:25" s="33" customFormat="1" ht="20.25" customHeight="1">
      <c r="A45" s="40"/>
      <c r="B45" s="40"/>
      <c r="C45" s="18"/>
      <c r="D45" s="18"/>
      <c r="E45" s="42"/>
      <c r="F45" s="42"/>
      <c r="G45" s="43"/>
      <c r="H45" s="43"/>
      <c r="I45" s="43"/>
      <c r="J45" s="43"/>
      <c r="K45" s="43"/>
      <c r="L45" s="43"/>
      <c r="M45" s="43"/>
      <c r="N45" s="41"/>
      <c r="O45" s="43"/>
      <c r="P45" s="43"/>
      <c r="Q45" s="43"/>
      <c r="R45" s="43"/>
      <c r="S45" s="43"/>
      <c r="T45" s="43"/>
      <c r="U45" s="43"/>
      <c r="V45" s="43"/>
      <c r="W45" s="44"/>
      <c r="X45" s="44"/>
    </row>
    <row r="46" spans="1:25" s="33" customFormat="1" ht="50.25">
      <c r="A46" s="40"/>
      <c r="B46" s="40"/>
      <c r="C46" s="40"/>
      <c r="D46" s="40"/>
      <c r="E46" s="42"/>
      <c r="F46" s="42"/>
      <c r="G46" s="43"/>
      <c r="H46" s="43"/>
      <c r="I46" s="43"/>
      <c r="J46" s="43"/>
      <c r="K46" s="43"/>
      <c r="L46" s="43"/>
      <c r="M46" s="43"/>
      <c r="N46" s="41"/>
      <c r="O46" s="43"/>
      <c r="P46" s="43"/>
      <c r="Q46" s="43"/>
      <c r="R46" s="43"/>
      <c r="S46" s="43"/>
      <c r="T46" s="43"/>
      <c r="U46" s="43"/>
      <c r="V46" s="43"/>
    </row>
    <row r="47" spans="1:25" s="33" customFormat="1" ht="16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25" s="33" customFormat="1" ht="16.5">
      <c r="C48" s="40"/>
      <c r="D48" s="40"/>
      <c r="E48" s="40"/>
    </row>
  </sheetData>
  <mergeCells count="32">
    <mergeCell ref="G29:J29"/>
    <mergeCell ref="E44:F44"/>
    <mergeCell ref="K29:N29"/>
    <mergeCell ref="O29:R29"/>
    <mergeCell ref="S29:V29"/>
    <mergeCell ref="A30:F30"/>
    <mergeCell ref="G30:Q30"/>
    <mergeCell ref="R30:X30"/>
    <mergeCell ref="E35:F35"/>
    <mergeCell ref="E36:F36"/>
    <mergeCell ref="E37:F37"/>
    <mergeCell ref="E42:F42"/>
    <mergeCell ref="E43:F43"/>
    <mergeCell ref="A28:B28"/>
    <mergeCell ref="C28:C29"/>
    <mergeCell ref="D28:D29"/>
    <mergeCell ref="E28:E29"/>
    <mergeCell ref="F28:F29"/>
    <mergeCell ref="A29:B29"/>
    <mergeCell ref="A2:X2"/>
    <mergeCell ref="A3:A5"/>
    <mergeCell ref="B3:B5"/>
    <mergeCell ref="C3:C5"/>
    <mergeCell ref="D3:D5"/>
    <mergeCell ref="E3:E5"/>
    <mergeCell ref="F3:F5"/>
    <mergeCell ref="G3:J3"/>
    <mergeCell ref="K3:N3"/>
    <mergeCell ref="O3:R3"/>
    <mergeCell ref="S3:V3"/>
    <mergeCell ref="X3:X4"/>
    <mergeCell ref="H5:H27"/>
  </mergeCells>
  <phoneticPr fontId="9" type="noConversion"/>
  <printOptions horizontalCentered="1" verticalCentered="1"/>
  <pageMargins left="0" right="0" top="0" bottom="0" header="0" footer="0"/>
  <pageSetup paperSize="8" scale="59" fitToWidth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view="pageBreakPreview" topLeftCell="A4" zoomScale="55" zoomScaleNormal="40" zoomScaleSheetLayoutView="55" zoomScalePageLayoutView="40" workbookViewId="0">
      <selection activeCell="E7" sqref="E7"/>
    </sheetView>
  </sheetViews>
  <sheetFormatPr defaultColWidth="9" defaultRowHeight="5.65" customHeight="1"/>
  <cols>
    <col min="1" max="1" width="15.625" style="33" customWidth="1"/>
    <col min="2" max="2" width="16.625" style="33" customWidth="1"/>
    <col min="3" max="22" width="12.625" style="33" customWidth="1"/>
    <col min="23" max="23" width="16.625" style="33" customWidth="1"/>
    <col min="24" max="24" width="11.5" style="33" customWidth="1"/>
    <col min="25" max="25" width="10.125" style="33" customWidth="1"/>
    <col min="26" max="26" width="9" style="34"/>
    <col min="27" max="28" width="9" style="33"/>
    <col min="29" max="29" width="10.5" style="33" bestFit="1" customWidth="1"/>
    <col min="30" max="16384" width="9" style="33"/>
  </cols>
  <sheetData>
    <row r="1" spans="1:29" ht="42.75" customHeight="1" thickBot="1">
      <c r="A1" s="51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9" s="35" customFormat="1" ht="39" thickBot="1">
      <c r="A2" s="144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7"/>
      <c r="Z2" s="36"/>
    </row>
    <row r="3" spans="1:29" s="37" customFormat="1" ht="30.75" thickBot="1">
      <c r="A3" s="148" t="s">
        <v>30</v>
      </c>
      <c r="B3" s="148" t="s">
        <v>31</v>
      </c>
      <c r="C3" s="150" t="s">
        <v>28</v>
      </c>
      <c r="D3" s="150" t="s">
        <v>58</v>
      </c>
      <c r="E3" s="150" t="s">
        <v>59</v>
      </c>
      <c r="F3" s="150" t="s">
        <v>22</v>
      </c>
      <c r="G3" s="152" t="s">
        <v>16</v>
      </c>
      <c r="H3" s="153"/>
      <c r="I3" s="153"/>
      <c r="J3" s="154"/>
      <c r="K3" s="152" t="s">
        <v>129</v>
      </c>
      <c r="L3" s="153"/>
      <c r="M3" s="153"/>
      <c r="N3" s="153"/>
      <c r="O3" s="152" t="s">
        <v>19</v>
      </c>
      <c r="P3" s="153"/>
      <c r="Q3" s="153"/>
      <c r="R3" s="154"/>
      <c r="S3" s="152" t="s">
        <v>130</v>
      </c>
      <c r="T3" s="153"/>
      <c r="U3" s="153"/>
      <c r="V3" s="154"/>
      <c r="W3" s="79" t="s">
        <v>60</v>
      </c>
      <c r="X3" s="148" t="s">
        <v>32</v>
      </c>
      <c r="Z3" s="38"/>
    </row>
    <row r="4" spans="1:29" s="37" customFormat="1" ht="30.75" thickBot="1">
      <c r="A4" s="170"/>
      <c r="B4" s="170"/>
      <c r="C4" s="164"/>
      <c r="D4" s="164"/>
      <c r="E4" s="164"/>
      <c r="F4" s="164"/>
      <c r="G4" s="90" t="s">
        <v>64</v>
      </c>
      <c r="H4" s="91" t="s">
        <v>56</v>
      </c>
      <c r="I4" s="90" t="s">
        <v>65</v>
      </c>
      <c r="J4" s="90" t="s">
        <v>66</v>
      </c>
      <c r="K4" s="90" t="s">
        <v>67</v>
      </c>
      <c r="L4" s="90" t="s">
        <v>78</v>
      </c>
      <c r="M4" s="90" t="s">
        <v>68</v>
      </c>
      <c r="N4" s="90" t="s">
        <v>69</v>
      </c>
      <c r="O4" s="90" t="s">
        <v>70</v>
      </c>
      <c r="P4" s="90" t="s">
        <v>71</v>
      </c>
      <c r="Q4" s="90" t="s">
        <v>72</v>
      </c>
      <c r="R4" s="90" t="s">
        <v>124</v>
      </c>
      <c r="S4" s="92" t="s">
        <v>125</v>
      </c>
      <c r="T4" s="93" t="s">
        <v>126</v>
      </c>
      <c r="U4" s="93" t="s">
        <v>127</v>
      </c>
      <c r="V4" s="93" t="s">
        <v>128</v>
      </c>
      <c r="W4" s="94" t="s">
        <v>77</v>
      </c>
      <c r="X4" s="149"/>
      <c r="Y4" s="39"/>
      <c r="Z4" s="38"/>
    </row>
    <row r="5" spans="1:29" s="37" customFormat="1" ht="28.5" customHeight="1" thickBot="1">
      <c r="A5" s="171"/>
      <c r="B5" s="171"/>
      <c r="C5" s="151"/>
      <c r="D5" s="151"/>
      <c r="E5" s="151"/>
      <c r="F5" s="151"/>
      <c r="G5" s="68" t="s">
        <v>59</v>
      </c>
      <c r="H5" s="150" t="s">
        <v>55</v>
      </c>
      <c r="I5" s="68" t="s">
        <v>59</v>
      </c>
      <c r="J5" s="68" t="s">
        <v>59</v>
      </c>
      <c r="K5" s="68" t="s">
        <v>59</v>
      </c>
      <c r="L5" s="68" t="s">
        <v>59</v>
      </c>
      <c r="M5" s="69" t="s">
        <v>63</v>
      </c>
      <c r="N5" s="68" t="s">
        <v>59</v>
      </c>
      <c r="O5" s="68" t="s">
        <v>59</v>
      </c>
      <c r="P5" s="68" t="s">
        <v>59</v>
      </c>
      <c r="Q5" s="69" t="s">
        <v>63</v>
      </c>
      <c r="R5" s="69" t="s">
        <v>63</v>
      </c>
      <c r="S5" s="68" t="s">
        <v>59</v>
      </c>
      <c r="T5" s="68" t="s">
        <v>59</v>
      </c>
      <c r="U5" s="68" t="s">
        <v>59</v>
      </c>
      <c r="V5" s="75" t="s">
        <v>58</v>
      </c>
      <c r="W5" s="70" t="s">
        <v>63</v>
      </c>
      <c r="X5" s="112"/>
      <c r="Y5" s="39"/>
      <c r="Z5" s="38"/>
    </row>
    <row r="6" spans="1:29" s="77" customFormat="1" ht="39.950000000000003" customHeight="1" thickBot="1">
      <c r="A6" s="88" t="s">
        <v>33</v>
      </c>
      <c r="B6" s="66" t="s">
        <v>0</v>
      </c>
      <c r="C6" s="116">
        <v>80</v>
      </c>
      <c r="D6" s="107">
        <v>25</v>
      </c>
      <c r="E6" s="107">
        <v>161</v>
      </c>
      <c r="F6" s="81">
        <f t="shared" ref="F6:F27" si="0">SUM(C6:E6)</f>
        <v>266</v>
      </c>
      <c r="G6" s="106"/>
      <c r="H6" s="164"/>
      <c r="I6" s="106"/>
      <c r="J6" s="106"/>
      <c r="K6" s="106"/>
      <c r="L6" s="106"/>
      <c r="M6" s="115">
        <v>80</v>
      </c>
      <c r="N6" s="106"/>
      <c r="O6" s="79">
        <v>19</v>
      </c>
      <c r="P6" s="106">
        <v>22</v>
      </c>
      <c r="Q6" s="79"/>
      <c r="R6" s="79"/>
      <c r="S6" s="79">
        <v>120</v>
      </c>
      <c r="T6" s="79"/>
      <c r="U6" s="79"/>
      <c r="V6" s="107">
        <v>25</v>
      </c>
      <c r="W6" s="107"/>
      <c r="X6" s="87">
        <f t="shared" ref="X6:X29" si="1">SUM(G6:W6)</f>
        <v>266</v>
      </c>
      <c r="Y6" s="45">
        <f t="shared" ref="Y6:Y27" si="2">F6-X6</f>
        <v>0</v>
      </c>
      <c r="Z6" s="76"/>
    </row>
    <row r="7" spans="1:29" s="37" customFormat="1" ht="39.950000000000003" customHeight="1" thickBot="1">
      <c r="A7" s="106" t="s">
        <v>34</v>
      </c>
      <c r="B7" s="67" t="s">
        <v>3</v>
      </c>
      <c r="C7" s="79">
        <v>32</v>
      </c>
      <c r="D7" s="107">
        <v>13</v>
      </c>
      <c r="E7" s="107">
        <v>119</v>
      </c>
      <c r="F7" s="81">
        <f t="shared" si="0"/>
        <v>164</v>
      </c>
      <c r="G7" s="106">
        <v>46</v>
      </c>
      <c r="H7" s="164"/>
      <c r="I7" s="106"/>
      <c r="J7" s="106"/>
      <c r="K7" s="106"/>
      <c r="L7" s="106"/>
      <c r="M7" s="81">
        <v>32</v>
      </c>
      <c r="N7" s="79"/>
      <c r="O7" s="79"/>
      <c r="P7" s="79"/>
      <c r="Q7" s="79"/>
      <c r="R7" s="79"/>
      <c r="S7" s="79">
        <v>73</v>
      </c>
      <c r="T7" s="79"/>
      <c r="U7" s="79"/>
      <c r="V7" s="107">
        <v>13</v>
      </c>
      <c r="W7" s="107"/>
      <c r="X7" s="87">
        <f t="shared" si="1"/>
        <v>164</v>
      </c>
      <c r="Y7" s="45">
        <f t="shared" si="2"/>
        <v>0</v>
      </c>
      <c r="Z7" s="38"/>
      <c r="AC7" s="46"/>
    </row>
    <row r="8" spans="1:29" s="37" customFormat="1" ht="39.950000000000003" customHeight="1" thickBot="1">
      <c r="A8" s="106" t="s">
        <v>35</v>
      </c>
      <c r="B8" s="67" t="s">
        <v>3</v>
      </c>
      <c r="C8" s="79">
        <v>10</v>
      </c>
      <c r="D8" s="107">
        <v>3</v>
      </c>
      <c r="E8" s="107">
        <v>79</v>
      </c>
      <c r="F8" s="81">
        <f t="shared" si="0"/>
        <v>92</v>
      </c>
      <c r="G8" s="106"/>
      <c r="H8" s="164"/>
      <c r="I8" s="106"/>
      <c r="J8" s="106">
        <v>79</v>
      </c>
      <c r="K8" s="106"/>
      <c r="L8" s="106"/>
      <c r="M8" s="81"/>
      <c r="N8" s="79"/>
      <c r="O8" s="79"/>
      <c r="P8" s="79"/>
      <c r="Q8" s="79"/>
      <c r="R8" s="79">
        <v>10</v>
      </c>
      <c r="S8" s="79"/>
      <c r="T8" s="79"/>
      <c r="U8" s="79"/>
      <c r="V8" s="107">
        <v>3</v>
      </c>
      <c r="W8" s="79"/>
      <c r="X8" s="87">
        <f t="shared" si="1"/>
        <v>92</v>
      </c>
      <c r="Y8" s="45">
        <f t="shared" si="2"/>
        <v>0</v>
      </c>
      <c r="Z8" s="38"/>
      <c r="AC8" s="46"/>
    </row>
    <row r="9" spans="1:29" s="37" customFormat="1" ht="39.950000000000003" customHeight="1" thickBot="1">
      <c r="A9" s="106" t="s">
        <v>36</v>
      </c>
      <c r="B9" s="67" t="s">
        <v>3</v>
      </c>
      <c r="C9" s="79">
        <v>13</v>
      </c>
      <c r="D9" s="107">
        <v>16</v>
      </c>
      <c r="E9" s="107">
        <v>81</v>
      </c>
      <c r="F9" s="81">
        <f t="shared" si="0"/>
        <v>110</v>
      </c>
      <c r="G9" s="106"/>
      <c r="H9" s="164"/>
      <c r="I9" s="106"/>
      <c r="J9" s="106"/>
      <c r="K9" s="106"/>
      <c r="L9" s="106"/>
      <c r="M9" s="107"/>
      <c r="N9" s="79"/>
      <c r="O9" s="79"/>
      <c r="P9" s="79">
        <v>81</v>
      </c>
      <c r="Q9" s="79"/>
      <c r="R9" s="79">
        <v>13</v>
      </c>
      <c r="S9" s="79"/>
      <c r="T9" s="79"/>
      <c r="U9" s="79"/>
      <c r="V9" s="107">
        <v>16</v>
      </c>
      <c r="W9" s="79"/>
      <c r="X9" s="87">
        <f t="shared" si="1"/>
        <v>110</v>
      </c>
      <c r="Y9" s="45">
        <f t="shared" si="2"/>
        <v>0</v>
      </c>
      <c r="Z9" s="38"/>
      <c r="AC9" s="46"/>
    </row>
    <row r="10" spans="1:29" s="48" customFormat="1" ht="39.950000000000003" customHeight="1" thickBot="1">
      <c r="A10" s="79" t="s">
        <v>37</v>
      </c>
      <c r="B10" s="67" t="s">
        <v>3</v>
      </c>
      <c r="C10" s="79">
        <v>8</v>
      </c>
      <c r="D10" s="107">
        <v>2</v>
      </c>
      <c r="E10" s="107">
        <v>44</v>
      </c>
      <c r="F10" s="81">
        <f t="shared" si="0"/>
        <v>54</v>
      </c>
      <c r="G10" s="106"/>
      <c r="H10" s="164"/>
      <c r="I10" s="106"/>
      <c r="J10" s="106"/>
      <c r="K10" s="106"/>
      <c r="L10" s="106"/>
      <c r="M10" s="79"/>
      <c r="N10" s="106"/>
      <c r="O10" s="79"/>
      <c r="P10" s="79">
        <v>44</v>
      </c>
      <c r="Q10" s="79"/>
      <c r="R10" s="107">
        <v>8</v>
      </c>
      <c r="S10" s="107"/>
      <c r="T10" s="79"/>
      <c r="U10" s="107"/>
      <c r="V10" s="107">
        <v>2</v>
      </c>
      <c r="W10" s="79"/>
      <c r="X10" s="87">
        <f t="shared" si="1"/>
        <v>54</v>
      </c>
      <c r="Y10" s="45">
        <f t="shared" si="2"/>
        <v>0</v>
      </c>
      <c r="Z10" s="47"/>
      <c r="AC10" s="46"/>
    </row>
    <row r="11" spans="1:29" s="37" customFormat="1" ht="39.950000000000003" customHeight="1" thickBot="1">
      <c r="A11" s="89" t="s">
        <v>38</v>
      </c>
      <c r="B11" s="113" t="s">
        <v>98</v>
      </c>
      <c r="C11" s="79">
        <v>8</v>
      </c>
      <c r="D11" s="107">
        <v>1</v>
      </c>
      <c r="E11" s="107">
        <v>42</v>
      </c>
      <c r="F11" s="81">
        <f t="shared" si="0"/>
        <v>51</v>
      </c>
      <c r="G11" s="106">
        <v>42</v>
      </c>
      <c r="H11" s="164"/>
      <c r="I11" s="106"/>
      <c r="J11" s="106"/>
      <c r="K11" s="106"/>
      <c r="L11" s="106"/>
      <c r="M11" s="79"/>
      <c r="N11" s="106"/>
      <c r="O11" s="79"/>
      <c r="P11" s="79"/>
      <c r="Q11" s="79"/>
      <c r="R11" s="79">
        <v>8</v>
      </c>
      <c r="S11" s="79"/>
      <c r="T11" s="79"/>
      <c r="U11" s="79"/>
      <c r="V11" s="107">
        <v>1</v>
      </c>
      <c r="W11" s="79"/>
      <c r="X11" s="87">
        <f t="shared" si="1"/>
        <v>51</v>
      </c>
      <c r="Y11" s="45">
        <f t="shared" si="2"/>
        <v>0</v>
      </c>
      <c r="Z11" s="38"/>
      <c r="AC11" s="46"/>
    </row>
    <row r="12" spans="1:29" s="37" customFormat="1" ht="39.950000000000003" customHeight="1" thickBot="1">
      <c r="A12" s="79" t="s">
        <v>39</v>
      </c>
      <c r="B12" s="67" t="s">
        <v>99</v>
      </c>
      <c r="C12" s="79">
        <v>17</v>
      </c>
      <c r="D12" s="107">
        <v>9</v>
      </c>
      <c r="E12" s="107">
        <v>114</v>
      </c>
      <c r="F12" s="81">
        <f t="shared" si="0"/>
        <v>140</v>
      </c>
      <c r="G12" s="106"/>
      <c r="H12" s="164"/>
      <c r="I12" s="106"/>
      <c r="J12" s="106"/>
      <c r="K12" s="106"/>
      <c r="L12" s="106"/>
      <c r="M12" s="107"/>
      <c r="N12" s="106"/>
      <c r="O12" s="79">
        <v>114</v>
      </c>
      <c r="P12" s="79"/>
      <c r="Q12" s="79"/>
      <c r="R12" s="79">
        <v>17</v>
      </c>
      <c r="S12" s="79"/>
      <c r="T12" s="79"/>
      <c r="U12" s="79"/>
      <c r="V12" s="107">
        <v>9</v>
      </c>
      <c r="W12" s="79"/>
      <c r="X12" s="87">
        <f t="shared" si="1"/>
        <v>140</v>
      </c>
      <c r="Y12" s="45">
        <f t="shared" si="2"/>
        <v>0</v>
      </c>
      <c r="Z12" s="38"/>
      <c r="AC12" s="46"/>
    </row>
    <row r="13" spans="1:29" s="37" customFormat="1" ht="39.950000000000003" customHeight="1" thickBot="1">
      <c r="A13" s="106" t="s">
        <v>5</v>
      </c>
      <c r="B13" s="67" t="s">
        <v>99</v>
      </c>
      <c r="C13" s="79">
        <v>7</v>
      </c>
      <c r="D13" s="107">
        <v>2</v>
      </c>
      <c r="E13" s="107">
        <v>8</v>
      </c>
      <c r="F13" s="81">
        <f t="shared" si="0"/>
        <v>17</v>
      </c>
      <c r="G13" s="106"/>
      <c r="H13" s="164"/>
      <c r="I13" s="106"/>
      <c r="J13" s="106"/>
      <c r="K13" s="106"/>
      <c r="L13" s="106"/>
      <c r="M13" s="79"/>
      <c r="N13" s="106"/>
      <c r="O13" s="79"/>
      <c r="P13" s="79">
        <v>8</v>
      </c>
      <c r="Q13" s="79"/>
      <c r="R13" s="79">
        <v>7</v>
      </c>
      <c r="S13" s="79"/>
      <c r="T13" s="79"/>
      <c r="U13" s="79"/>
      <c r="V13" s="107">
        <v>2</v>
      </c>
      <c r="W13" s="79"/>
      <c r="X13" s="87">
        <f t="shared" si="1"/>
        <v>17</v>
      </c>
      <c r="Y13" s="45">
        <f t="shared" si="2"/>
        <v>0</v>
      </c>
      <c r="Z13" s="38"/>
      <c r="AC13" s="46"/>
    </row>
    <row r="14" spans="1:29" s="37" customFormat="1" ht="39.950000000000003" customHeight="1" thickBot="1">
      <c r="A14" s="79" t="s">
        <v>40</v>
      </c>
      <c r="B14" s="67" t="s">
        <v>99</v>
      </c>
      <c r="C14" s="79">
        <v>6</v>
      </c>
      <c r="D14" s="107">
        <v>1</v>
      </c>
      <c r="E14" s="107">
        <v>25</v>
      </c>
      <c r="F14" s="81">
        <f t="shared" si="0"/>
        <v>32</v>
      </c>
      <c r="G14" s="106">
        <v>25</v>
      </c>
      <c r="H14" s="164"/>
      <c r="I14" s="106"/>
      <c r="J14" s="106"/>
      <c r="K14" s="106"/>
      <c r="L14" s="106"/>
      <c r="M14" s="107"/>
      <c r="N14" s="106"/>
      <c r="O14" s="79"/>
      <c r="P14" s="79"/>
      <c r="Q14" s="79"/>
      <c r="R14" s="79">
        <v>6</v>
      </c>
      <c r="S14" s="79"/>
      <c r="T14" s="79"/>
      <c r="U14" s="79"/>
      <c r="V14" s="107">
        <v>1</v>
      </c>
      <c r="W14" s="79"/>
      <c r="X14" s="87">
        <f t="shared" si="1"/>
        <v>32</v>
      </c>
      <c r="Y14" s="45">
        <f t="shared" si="2"/>
        <v>0</v>
      </c>
      <c r="Z14" s="38"/>
      <c r="AC14" s="46"/>
    </row>
    <row r="15" spans="1:29" s="37" customFormat="1" ht="39.950000000000003" customHeight="1" thickBot="1">
      <c r="A15" s="106" t="s">
        <v>41</v>
      </c>
      <c r="B15" s="67" t="s">
        <v>99</v>
      </c>
      <c r="C15" s="79">
        <v>64</v>
      </c>
      <c r="D15" s="114">
        <v>23</v>
      </c>
      <c r="E15" s="114">
        <v>215</v>
      </c>
      <c r="F15" s="81">
        <f t="shared" si="0"/>
        <v>302</v>
      </c>
      <c r="G15" s="106"/>
      <c r="H15" s="164"/>
      <c r="I15" s="106"/>
      <c r="J15" s="79">
        <v>47</v>
      </c>
      <c r="K15" s="106"/>
      <c r="L15" s="106"/>
      <c r="M15" s="79"/>
      <c r="N15" s="106"/>
      <c r="O15" s="79"/>
      <c r="P15" s="116">
        <v>39</v>
      </c>
      <c r="Q15" s="79"/>
      <c r="R15" s="107">
        <v>64</v>
      </c>
      <c r="S15" s="79"/>
      <c r="T15" s="116">
        <v>129</v>
      </c>
      <c r="U15" s="79"/>
      <c r="V15" s="114">
        <v>23</v>
      </c>
      <c r="W15" s="107"/>
      <c r="X15" s="87">
        <f t="shared" si="1"/>
        <v>302</v>
      </c>
      <c r="Y15" s="45">
        <f t="shared" si="2"/>
        <v>0</v>
      </c>
      <c r="Z15" s="38"/>
      <c r="AC15" s="46"/>
    </row>
    <row r="16" spans="1:29" s="37" customFormat="1" ht="39.950000000000003" customHeight="1" thickBot="1">
      <c r="A16" s="79" t="s">
        <v>42</v>
      </c>
      <c r="B16" s="113" t="s">
        <v>99</v>
      </c>
      <c r="C16" s="79">
        <v>14</v>
      </c>
      <c r="D16" s="107">
        <v>6</v>
      </c>
      <c r="E16" s="107">
        <v>31</v>
      </c>
      <c r="F16" s="81">
        <f t="shared" si="0"/>
        <v>51</v>
      </c>
      <c r="G16" s="106"/>
      <c r="H16" s="164"/>
      <c r="I16" s="106"/>
      <c r="J16" s="106"/>
      <c r="K16" s="106"/>
      <c r="L16" s="106"/>
      <c r="M16" s="107"/>
      <c r="N16" s="106"/>
      <c r="O16" s="79"/>
      <c r="P16" s="79"/>
      <c r="Q16" s="79"/>
      <c r="R16" s="79">
        <v>14</v>
      </c>
      <c r="S16" s="79"/>
      <c r="T16" s="79">
        <v>31</v>
      </c>
      <c r="U16" s="79"/>
      <c r="V16" s="107">
        <v>6</v>
      </c>
      <c r="W16" s="79"/>
      <c r="X16" s="87">
        <f t="shared" si="1"/>
        <v>51</v>
      </c>
      <c r="Y16" s="45">
        <f t="shared" si="2"/>
        <v>0</v>
      </c>
      <c r="Z16" s="38"/>
      <c r="AC16" s="46"/>
    </row>
    <row r="17" spans="1:30" s="37" customFormat="1" ht="39.950000000000003" customHeight="1" thickBot="1">
      <c r="A17" s="79" t="s">
        <v>110</v>
      </c>
      <c r="B17" s="67" t="s">
        <v>99</v>
      </c>
      <c r="C17" s="79">
        <v>9</v>
      </c>
      <c r="D17" s="107">
        <v>0</v>
      </c>
      <c r="E17" s="107">
        <v>12</v>
      </c>
      <c r="F17" s="81">
        <f t="shared" si="0"/>
        <v>21</v>
      </c>
      <c r="G17" s="106">
        <v>12</v>
      </c>
      <c r="H17" s="164"/>
      <c r="I17" s="106"/>
      <c r="J17" s="106"/>
      <c r="K17" s="106"/>
      <c r="L17" s="106"/>
      <c r="M17" s="79"/>
      <c r="N17" s="106"/>
      <c r="O17" s="79"/>
      <c r="P17" s="79"/>
      <c r="Q17" s="82"/>
      <c r="R17" s="79">
        <v>9</v>
      </c>
      <c r="S17" s="79"/>
      <c r="T17" s="107"/>
      <c r="U17" s="79"/>
      <c r="V17" s="107"/>
      <c r="W17" s="79"/>
      <c r="X17" s="87">
        <f t="shared" si="1"/>
        <v>21</v>
      </c>
      <c r="Y17" s="45">
        <f t="shared" si="2"/>
        <v>0</v>
      </c>
      <c r="Z17" s="38"/>
      <c r="AC17" s="46"/>
    </row>
    <row r="18" spans="1:30" s="37" customFormat="1" ht="39.950000000000003" customHeight="1" thickBot="1">
      <c r="A18" s="79" t="s">
        <v>43</v>
      </c>
      <c r="B18" s="67" t="s">
        <v>61</v>
      </c>
      <c r="C18" s="79">
        <v>4</v>
      </c>
      <c r="D18" s="107">
        <v>0</v>
      </c>
      <c r="E18" s="107">
        <v>16</v>
      </c>
      <c r="F18" s="81">
        <f t="shared" si="0"/>
        <v>20</v>
      </c>
      <c r="G18" s="106"/>
      <c r="H18" s="164"/>
      <c r="I18" s="106"/>
      <c r="J18" s="106"/>
      <c r="K18" s="106"/>
      <c r="L18" s="106"/>
      <c r="M18" s="106"/>
      <c r="N18" s="106"/>
      <c r="O18" s="106"/>
      <c r="P18" s="79"/>
      <c r="Q18" s="106">
        <v>4</v>
      </c>
      <c r="R18" s="107"/>
      <c r="S18" s="79"/>
      <c r="T18" s="79"/>
      <c r="U18" s="79">
        <v>16</v>
      </c>
      <c r="V18" s="107"/>
      <c r="W18" s="107"/>
      <c r="X18" s="87">
        <f t="shared" si="1"/>
        <v>20</v>
      </c>
      <c r="Y18" s="45">
        <f t="shared" si="2"/>
        <v>0</v>
      </c>
      <c r="Z18" s="38"/>
      <c r="AC18" s="46"/>
    </row>
    <row r="19" spans="1:30" s="37" customFormat="1" ht="39.950000000000003" customHeight="1" thickBot="1">
      <c r="A19" s="79" t="s">
        <v>44</v>
      </c>
      <c r="B19" s="67" t="s">
        <v>13</v>
      </c>
      <c r="C19" s="79">
        <v>6</v>
      </c>
      <c r="D19" s="107">
        <v>1</v>
      </c>
      <c r="E19" s="107">
        <v>10</v>
      </c>
      <c r="F19" s="81">
        <f t="shared" si="0"/>
        <v>17</v>
      </c>
      <c r="G19" s="106"/>
      <c r="H19" s="164"/>
      <c r="I19" s="106"/>
      <c r="J19" s="106"/>
      <c r="K19" s="106"/>
      <c r="L19" s="106"/>
      <c r="M19" s="106"/>
      <c r="N19" s="106"/>
      <c r="O19" s="106"/>
      <c r="P19" s="79"/>
      <c r="Q19" s="106">
        <v>6</v>
      </c>
      <c r="R19" s="107"/>
      <c r="S19" s="79"/>
      <c r="T19" s="79">
        <v>10</v>
      </c>
      <c r="U19" s="79"/>
      <c r="V19" s="107">
        <v>1</v>
      </c>
      <c r="W19" s="107"/>
      <c r="X19" s="87">
        <f t="shared" si="1"/>
        <v>17</v>
      </c>
      <c r="Y19" s="45">
        <f t="shared" si="2"/>
        <v>0</v>
      </c>
      <c r="Z19" s="38"/>
      <c r="AC19" s="46"/>
    </row>
    <row r="20" spans="1:30" s="39" customFormat="1" ht="39.950000000000003" customHeight="1" thickBot="1">
      <c r="A20" s="79" t="s">
        <v>111</v>
      </c>
      <c r="B20" s="67" t="s">
        <v>13</v>
      </c>
      <c r="C20" s="116">
        <v>55</v>
      </c>
      <c r="D20" s="107">
        <v>18</v>
      </c>
      <c r="E20" s="107">
        <v>86</v>
      </c>
      <c r="F20" s="81">
        <f t="shared" si="0"/>
        <v>159</v>
      </c>
      <c r="G20" s="106"/>
      <c r="H20" s="164"/>
      <c r="I20" s="106"/>
      <c r="J20" s="106"/>
      <c r="K20" s="106"/>
      <c r="L20" s="106"/>
      <c r="M20" s="106"/>
      <c r="N20" s="106"/>
      <c r="O20" s="106">
        <v>61</v>
      </c>
      <c r="P20" s="79"/>
      <c r="Q20" s="115">
        <v>30</v>
      </c>
      <c r="R20" s="114">
        <v>25</v>
      </c>
      <c r="S20" s="79"/>
      <c r="T20" s="79">
        <v>25</v>
      </c>
      <c r="U20" s="79"/>
      <c r="V20" s="107">
        <v>18</v>
      </c>
      <c r="W20" s="107"/>
      <c r="X20" s="87">
        <f t="shared" si="1"/>
        <v>159</v>
      </c>
      <c r="Y20" s="45">
        <f t="shared" si="2"/>
        <v>0</v>
      </c>
      <c r="AC20" s="46"/>
    </row>
    <row r="21" spans="1:30" s="37" customFormat="1" ht="39.950000000000003" customHeight="1" thickBot="1">
      <c r="A21" s="81" t="s">
        <v>45</v>
      </c>
      <c r="B21" s="67" t="s">
        <v>102</v>
      </c>
      <c r="C21" s="107">
        <v>12</v>
      </c>
      <c r="D21" s="107">
        <v>9</v>
      </c>
      <c r="E21" s="107">
        <v>158</v>
      </c>
      <c r="F21" s="81">
        <f t="shared" si="0"/>
        <v>179</v>
      </c>
      <c r="G21" s="106"/>
      <c r="H21" s="164"/>
      <c r="I21" s="106"/>
      <c r="J21" s="106"/>
      <c r="K21" s="106"/>
      <c r="L21" s="106"/>
      <c r="M21" s="107"/>
      <c r="N21" s="81"/>
      <c r="O21" s="81"/>
      <c r="P21" s="107"/>
      <c r="Q21" s="107">
        <v>12</v>
      </c>
      <c r="R21" s="107"/>
      <c r="S21" s="107"/>
      <c r="T21" s="107"/>
      <c r="U21" s="107">
        <v>158</v>
      </c>
      <c r="V21" s="107">
        <v>9</v>
      </c>
      <c r="W21" s="107"/>
      <c r="X21" s="87">
        <f t="shared" si="1"/>
        <v>179</v>
      </c>
      <c r="Y21" s="45">
        <f t="shared" si="2"/>
        <v>0</v>
      </c>
      <c r="AC21" s="46"/>
    </row>
    <row r="22" spans="1:30" s="37" customFormat="1" ht="39.950000000000003" customHeight="1" thickBot="1">
      <c r="A22" s="79" t="s">
        <v>46</v>
      </c>
      <c r="B22" s="67" t="s">
        <v>103</v>
      </c>
      <c r="C22" s="107">
        <v>2</v>
      </c>
      <c r="D22" s="107">
        <v>0</v>
      </c>
      <c r="E22" s="107">
        <v>0</v>
      </c>
      <c r="F22" s="81">
        <f t="shared" si="0"/>
        <v>2</v>
      </c>
      <c r="G22" s="106"/>
      <c r="H22" s="164"/>
      <c r="I22" s="106"/>
      <c r="J22" s="106"/>
      <c r="K22" s="106"/>
      <c r="L22" s="106"/>
      <c r="M22" s="79"/>
      <c r="N22" s="107"/>
      <c r="O22" s="107"/>
      <c r="P22" s="79"/>
      <c r="Q22" s="79">
        <v>2</v>
      </c>
      <c r="R22" s="107"/>
      <c r="S22" s="107"/>
      <c r="T22" s="107"/>
      <c r="U22" s="107"/>
      <c r="V22" s="107"/>
      <c r="W22" s="107"/>
      <c r="X22" s="87">
        <f t="shared" si="1"/>
        <v>2</v>
      </c>
      <c r="Y22" s="45">
        <f t="shared" si="2"/>
        <v>0</v>
      </c>
      <c r="AC22" s="46"/>
      <c r="AD22" s="37">
        <v>0</v>
      </c>
    </row>
    <row r="23" spans="1:30" s="37" customFormat="1" ht="39.950000000000003" customHeight="1" thickBot="1">
      <c r="A23" s="106" t="s">
        <v>112</v>
      </c>
      <c r="B23" s="67" t="s">
        <v>103</v>
      </c>
      <c r="C23" s="107">
        <v>80</v>
      </c>
      <c r="D23" s="107">
        <v>30</v>
      </c>
      <c r="E23" s="107">
        <v>277</v>
      </c>
      <c r="F23" s="81">
        <f t="shared" si="0"/>
        <v>387</v>
      </c>
      <c r="G23" s="106"/>
      <c r="H23" s="164"/>
      <c r="I23" s="106">
        <v>74</v>
      </c>
      <c r="J23" s="106"/>
      <c r="K23" s="106">
        <v>98</v>
      </c>
      <c r="L23" s="106"/>
      <c r="M23" s="107"/>
      <c r="N23" s="106">
        <v>85</v>
      </c>
      <c r="O23" s="81"/>
      <c r="P23" s="107"/>
      <c r="Q23" s="107"/>
      <c r="R23" s="107"/>
      <c r="S23" s="107"/>
      <c r="T23" s="107"/>
      <c r="U23" s="107">
        <v>20</v>
      </c>
      <c r="V23" s="107">
        <v>30</v>
      </c>
      <c r="W23" s="107">
        <v>80</v>
      </c>
      <c r="X23" s="87">
        <f t="shared" si="1"/>
        <v>387</v>
      </c>
      <c r="Y23" s="45">
        <f t="shared" si="2"/>
        <v>0</v>
      </c>
      <c r="AC23" s="46"/>
    </row>
    <row r="24" spans="1:30" s="37" customFormat="1" ht="39.950000000000003" customHeight="1" thickBot="1">
      <c r="A24" s="106" t="s">
        <v>113</v>
      </c>
      <c r="B24" s="67" t="s">
        <v>104</v>
      </c>
      <c r="C24" s="79">
        <v>113</v>
      </c>
      <c r="D24" s="107">
        <v>19</v>
      </c>
      <c r="E24" s="107">
        <v>143</v>
      </c>
      <c r="F24" s="81">
        <f t="shared" si="0"/>
        <v>275</v>
      </c>
      <c r="G24" s="106"/>
      <c r="H24" s="164"/>
      <c r="I24" s="106">
        <v>51</v>
      </c>
      <c r="J24" s="106"/>
      <c r="K24" s="106">
        <v>27</v>
      </c>
      <c r="L24" s="106">
        <v>25</v>
      </c>
      <c r="M24" s="81"/>
      <c r="N24" s="81">
        <v>40</v>
      </c>
      <c r="O24" s="81"/>
      <c r="P24" s="81"/>
      <c r="Q24" s="81">
        <v>113</v>
      </c>
      <c r="R24" s="81"/>
      <c r="S24" s="106"/>
      <c r="T24" s="81"/>
      <c r="U24" s="106"/>
      <c r="V24" s="107">
        <v>19</v>
      </c>
      <c r="W24" s="106"/>
      <c r="X24" s="87">
        <f t="shared" si="1"/>
        <v>275</v>
      </c>
      <c r="Y24" s="45">
        <f t="shared" si="2"/>
        <v>0</v>
      </c>
      <c r="AC24" s="46"/>
    </row>
    <row r="25" spans="1:30" s="37" customFormat="1" ht="39.950000000000003" customHeight="1" thickBot="1">
      <c r="A25" s="106" t="s">
        <v>114</v>
      </c>
      <c r="B25" s="67" t="s">
        <v>104</v>
      </c>
      <c r="C25" s="79">
        <v>109</v>
      </c>
      <c r="D25" s="107">
        <v>8</v>
      </c>
      <c r="E25" s="107">
        <v>56</v>
      </c>
      <c r="F25" s="81">
        <f t="shared" si="0"/>
        <v>173</v>
      </c>
      <c r="G25" s="106"/>
      <c r="H25" s="164"/>
      <c r="I25" s="106"/>
      <c r="J25" s="106"/>
      <c r="K25" s="106"/>
      <c r="L25" s="106">
        <v>56</v>
      </c>
      <c r="M25" s="106"/>
      <c r="N25" s="106"/>
      <c r="O25" s="106"/>
      <c r="P25" s="107"/>
      <c r="Q25" s="79">
        <v>15</v>
      </c>
      <c r="R25" s="107"/>
      <c r="S25" s="79"/>
      <c r="T25" s="107"/>
      <c r="U25" s="79"/>
      <c r="V25" s="107">
        <v>8</v>
      </c>
      <c r="W25" s="79">
        <v>94</v>
      </c>
      <c r="X25" s="87">
        <f t="shared" si="1"/>
        <v>173</v>
      </c>
      <c r="Y25" s="45">
        <f t="shared" si="2"/>
        <v>0</v>
      </c>
      <c r="AC25" s="46"/>
    </row>
    <row r="26" spans="1:30" s="37" customFormat="1" ht="39.950000000000003" customHeight="1" thickBot="1">
      <c r="A26" s="106" t="s">
        <v>47</v>
      </c>
      <c r="B26" s="67" t="s">
        <v>105</v>
      </c>
      <c r="C26" s="79">
        <v>3</v>
      </c>
      <c r="D26" s="107">
        <v>0</v>
      </c>
      <c r="E26" s="107">
        <v>28</v>
      </c>
      <c r="F26" s="81">
        <f t="shared" si="0"/>
        <v>31</v>
      </c>
      <c r="G26" s="106"/>
      <c r="H26" s="164"/>
      <c r="I26" s="106"/>
      <c r="J26" s="106"/>
      <c r="K26" s="106"/>
      <c r="L26" s="106">
        <v>28</v>
      </c>
      <c r="M26" s="107"/>
      <c r="N26" s="107"/>
      <c r="O26" s="107"/>
      <c r="P26" s="81"/>
      <c r="Q26" s="79"/>
      <c r="R26" s="106"/>
      <c r="S26" s="106"/>
      <c r="T26" s="106"/>
      <c r="U26" s="106"/>
      <c r="V26" s="106"/>
      <c r="W26" s="106">
        <v>3</v>
      </c>
      <c r="X26" s="87">
        <f t="shared" si="1"/>
        <v>31</v>
      </c>
      <c r="Y26" s="45">
        <f t="shared" si="2"/>
        <v>0</v>
      </c>
      <c r="Z26" s="38"/>
      <c r="AC26" s="46"/>
    </row>
    <row r="27" spans="1:30" s="37" customFormat="1" ht="39.950000000000003" customHeight="1" thickBot="1">
      <c r="A27" s="106" t="s">
        <v>48</v>
      </c>
      <c r="B27" s="67" t="s">
        <v>105</v>
      </c>
      <c r="C27" s="79">
        <v>3</v>
      </c>
      <c r="D27" s="107">
        <v>0</v>
      </c>
      <c r="E27" s="107">
        <v>16</v>
      </c>
      <c r="F27" s="81">
        <f t="shared" si="0"/>
        <v>19</v>
      </c>
      <c r="G27" s="106"/>
      <c r="H27" s="151"/>
      <c r="I27" s="106"/>
      <c r="J27" s="106"/>
      <c r="K27" s="106"/>
      <c r="L27" s="106">
        <v>16</v>
      </c>
      <c r="M27" s="106"/>
      <c r="N27" s="106"/>
      <c r="O27" s="106"/>
      <c r="P27" s="107"/>
      <c r="Q27" s="79"/>
      <c r="R27" s="107"/>
      <c r="S27" s="79"/>
      <c r="T27" s="107"/>
      <c r="U27" s="107"/>
      <c r="V27" s="107"/>
      <c r="W27" s="107">
        <v>3</v>
      </c>
      <c r="X27" s="87">
        <f t="shared" si="1"/>
        <v>19</v>
      </c>
      <c r="Y27" s="45">
        <f t="shared" si="2"/>
        <v>0</v>
      </c>
      <c r="Z27" s="38"/>
      <c r="AC27" s="46"/>
    </row>
    <row r="28" spans="1:30" s="37" customFormat="1" ht="39.950000000000003" customHeight="1" thickBot="1">
      <c r="A28" s="165" t="s">
        <v>49</v>
      </c>
      <c r="B28" s="166"/>
      <c r="C28" s="148">
        <f t="shared" ref="C28:W28" si="3">SUM(C6:C27)</f>
        <v>655</v>
      </c>
      <c r="D28" s="148">
        <f t="shared" si="3"/>
        <v>186</v>
      </c>
      <c r="E28" s="148">
        <f t="shared" si="3"/>
        <v>1721</v>
      </c>
      <c r="F28" s="148">
        <f t="shared" si="3"/>
        <v>2562</v>
      </c>
      <c r="G28" s="108">
        <f t="shared" si="3"/>
        <v>125</v>
      </c>
      <c r="H28" s="111">
        <f>SUM(H5:H27)</f>
        <v>0</v>
      </c>
      <c r="I28" s="83">
        <f t="shared" si="3"/>
        <v>125</v>
      </c>
      <c r="J28" s="105">
        <f t="shared" si="3"/>
        <v>126</v>
      </c>
      <c r="K28" s="105">
        <f t="shared" si="3"/>
        <v>125</v>
      </c>
      <c r="L28" s="105">
        <f t="shared" si="3"/>
        <v>125</v>
      </c>
      <c r="M28" s="105">
        <f t="shared" si="3"/>
        <v>112</v>
      </c>
      <c r="N28" s="105">
        <f t="shared" si="3"/>
        <v>125</v>
      </c>
      <c r="O28" s="108">
        <f t="shared" si="3"/>
        <v>194</v>
      </c>
      <c r="P28" s="108">
        <f t="shared" si="3"/>
        <v>194</v>
      </c>
      <c r="Q28" s="108">
        <f t="shared" si="3"/>
        <v>182</v>
      </c>
      <c r="R28" s="108">
        <f t="shared" si="3"/>
        <v>181</v>
      </c>
      <c r="S28" s="79">
        <f t="shared" si="3"/>
        <v>193</v>
      </c>
      <c r="T28" s="108">
        <f t="shared" si="3"/>
        <v>195</v>
      </c>
      <c r="U28" s="108">
        <f t="shared" si="3"/>
        <v>194</v>
      </c>
      <c r="V28" s="108">
        <f t="shared" si="3"/>
        <v>186</v>
      </c>
      <c r="W28" s="108">
        <f t="shared" si="3"/>
        <v>180</v>
      </c>
      <c r="X28" s="95">
        <f t="shared" si="1"/>
        <v>2562</v>
      </c>
      <c r="Z28" s="38"/>
    </row>
    <row r="29" spans="1:30" s="37" customFormat="1" ht="39.950000000000003" customHeight="1" thickBot="1">
      <c r="A29" s="152" t="s">
        <v>50</v>
      </c>
      <c r="B29" s="154"/>
      <c r="C29" s="149"/>
      <c r="D29" s="149"/>
      <c r="E29" s="149"/>
      <c r="F29" s="149"/>
      <c r="G29" s="152">
        <f>SUM(G28:J28)</f>
        <v>376</v>
      </c>
      <c r="H29" s="153"/>
      <c r="I29" s="153"/>
      <c r="J29" s="154"/>
      <c r="K29" s="167">
        <f>SUM(K28:N28)</f>
        <v>487</v>
      </c>
      <c r="L29" s="155"/>
      <c r="M29" s="155"/>
      <c r="N29" s="156"/>
      <c r="O29" s="167">
        <f>SUM(O28:R28)</f>
        <v>751</v>
      </c>
      <c r="P29" s="155"/>
      <c r="Q29" s="155"/>
      <c r="R29" s="156"/>
      <c r="S29" s="155">
        <f>SUM(S28:V28)</f>
        <v>768</v>
      </c>
      <c r="T29" s="155"/>
      <c r="U29" s="155"/>
      <c r="V29" s="156"/>
      <c r="W29" s="110">
        <f>SUM(W6:W27)</f>
        <v>180</v>
      </c>
      <c r="X29" s="87">
        <f t="shared" si="1"/>
        <v>2562</v>
      </c>
      <c r="Z29" s="38"/>
    </row>
    <row r="30" spans="1:30" s="37" customFormat="1" ht="135" customHeight="1" thickBot="1">
      <c r="A30" s="157" t="s">
        <v>83</v>
      </c>
      <c r="B30" s="158"/>
      <c r="C30" s="158"/>
      <c r="D30" s="158"/>
      <c r="E30" s="158"/>
      <c r="F30" s="159"/>
      <c r="G30" s="160" t="s">
        <v>81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 t="s">
        <v>80</v>
      </c>
      <c r="S30" s="162"/>
      <c r="T30" s="162"/>
      <c r="U30" s="162"/>
      <c r="V30" s="162"/>
      <c r="W30" s="162"/>
      <c r="X30" s="163"/>
      <c r="Z30" s="38"/>
    </row>
    <row r="31" spans="1:30" s="37" customFormat="1" ht="4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Z31" s="38"/>
    </row>
    <row r="32" spans="1:30" ht="42.75" customHeight="1">
      <c r="A32" s="59"/>
      <c r="B32" s="12"/>
      <c r="C32" s="12"/>
      <c r="D32" s="12"/>
      <c r="E32" s="12"/>
      <c r="F32" s="12"/>
      <c r="G32" s="12"/>
      <c r="H32" s="63"/>
      <c r="I32" s="64"/>
      <c r="J32" s="6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Y32" s="33" t="s">
        <v>54</v>
      </c>
    </row>
    <row r="33" spans="1:25" s="33" customFormat="1" ht="27.75" customHeight="1">
      <c r="A33" s="60"/>
      <c r="B33" s="12"/>
      <c r="C33" s="17"/>
      <c r="D33" s="17"/>
      <c r="X33" s="40"/>
      <c r="Y33" s="40"/>
    </row>
    <row r="34" spans="1:25" s="33" customFormat="1" ht="27.75" customHeight="1">
      <c r="A34" s="11"/>
      <c r="B34" s="12"/>
      <c r="C34" s="17"/>
      <c r="D34" s="17"/>
      <c r="E34" s="53"/>
      <c r="F34" s="53"/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0"/>
      <c r="Y34" s="40"/>
    </row>
    <row r="35" spans="1:25" s="33" customFormat="1" ht="30" customHeight="1">
      <c r="A35" s="40"/>
      <c r="B35" s="52"/>
      <c r="C35" s="17"/>
      <c r="D35" s="17"/>
      <c r="E35" s="168"/>
      <c r="F35" s="168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41"/>
      <c r="Y35" s="40"/>
    </row>
    <row r="36" spans="1:25" s="33" customFormat="1" ht="30" customHeight="1">
      <c r="A36" s="40"/>
      <c r="B36" s="52"/>
      <c r="C36" s="17"/>
      <c r="D36" s="17"/>
      <c r="E36" s="168"/>
      <c r="F36" s="168"/>
      <c r="G36" s="109"/>
      <c r="H36" s="109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41"/>
      <c r="Y36" s="40"/>
    </row>
    <row r="37" spans="1:25" s="33" customFormat="1" ht="30" customHeight="1">
      <c r="A37" s="40"/>
      <c r="B37" s="40"/>
      <c r="C37" s="42"/>
      <c r="D37" s="42"/>
      <c r="E37" s="168"/>
      <c r="F37" s="168"/>
      <c r="G37" s="109"/>
      <c r="H37" s="109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41"/>
      <c r="Y37" s="40"/>
    </row>
    <row r="38" spans="1:25" s="33" customFormat="1" ht="32.25" customHeight="1">
      <c r="A38" s="40"/>
      <c r="B38" s="52"/>
      <c r="C38" s="52"/>
      <c r="D38" s="42"/>
      <c r="E38" s="42"/>
      <c r="F38" s="42"/>
      <c r="G38" s="43"/>
      <c r="H38" s="43"/>
      <c r="I38" s="43"/>
      <c r="J38" s="43"/>
      <c r="K38" s="43"/>
      <c r="L38" s="43"/>
      <c r="M38" s="43"/>
      <c r="N38" s="41"/>
      <c r="O38" s="43"/>
      <c r="P38" s="43"/>
      <c r="Q38" s="43"/>
      <c r="R38" s="43"/>
      <c r="S38" s="43"/>
      <c r="T38" s="43"/>
      <c r="U38" s="43"/>
      <c r="V38" s="43"/>
      <c r="W38" s="43"/>
      <c r="X38" s="41"/>
      <c r="Y38" s="40"/>
    </row>
    <row r="39" spans="1:25" s="33" customFormat="1" ht="32.25" customHeight="1">
      <c r="A39" s="40"/>
      <c r="B39" s="40"/>
      <c r="C39" s="42"/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1"/>
      <c r="O39" s="43"/>
      <c r="P39" s="43"/>
      <c r="Q39" s="43"/>
      <c r="R39" s="43"/>
      <c r="S39" s="43"/>
      <c r="T39" s="43"/>
      <c r="U39" s="43"/>
      <c r="V39" s="43"/>
      <c r="W39" s="43"/>
      <c r="X39" s="41"/>
      <c r="Y39" s="40"/>
    </row>
    <row r="40" spans="1:25" s="33" customFormat="1" ht="20.25" customHeight="1">
      <c r="A40" s="40"/>
      <c r="B40" s="40"/>
      <c r="C40" s="42"/>
      <c r="D40" s="42"/>
      <c r="E40" s="42"/>
      <c r="F40" s="42"/>
      <c r="G40" s="43"/>
      <c r="H40" s="43"/>
      <c r="I40" s="43"/>
      <c r="J40" s="43"/>
      <c r="K40" s="43"/>
      <c r="L40" s="43"/>
      <c r="M40" s="43"/>
      <c r="N40" s="41"/>
      <c r="O40" s="43"/>
      <c r="P40" s="43"/>
      <c r="Q40" s="43"/>
      <c r="R40" s="43"/>
      <c r="S40" s="43"/>
      <c r="T40" s="43"/>
      <c r="U40" s="43"/>
      <c r="V40" s="43"/>
      <c r="W40" s="43"/>
      <c r="X40" s="41"/>
      <c r="Y40" s="40"/>
    </row>
    <row r="41" spans="1:25" s="33" customFormat="1" ht="32.25" customHeight="1">
      <c r="A41" s="40"/>
      <c r="B41" s="40"/>
      <c r="C41" s="42"/>
      <c r="D41" s="42"/>
      <c r="E41" s="53"/>
      <c r="F41" s="53"/>
      <c r="G41" s="56">
        <v>1</v>
      </c>
      <c r="H41" s="54">
        <v>2</v>
      </c>
      <c r="I41" s="54">
        <v>3</v>
      </c>
      <c r="J41" s="54">
        <v>4</v>
      </c>
      <c r="K41" s="54">
        <v>5</v>
      </c>
      <c r="L41" s="54">
        <v>6</v>
      </c>
      <c r="M41" s="54">
        <v>7</v>
      </c>
      <c r="N41" s="54">
        <v>8</v>
      </c>
      <c r="O41" s="54">
        <v>9</v>
      </c>
      <c r="P41" s="54">
        <v>10</v>
      </c>
      <c r="Q41" s="54">
        <v>11</v>
      </c>
      <c r="R41" s="54">
        <v>12</v>
      </c>
      <c r="S41" s="54">
        <v>13</v>
      </c>
      <c r="T41" s="54">
        <v>14</v>
      </c>
      <c r="U41" s="54">
        <v>15</v>
      </c>
      <c r="V41" s="54">
        <v>16</v>
      </c>
      <c r="W41" s="43"/>
      <c r="X41" s="44"/>
    </row>
    <row r="42" spans="1:25" s="33" customFormat="1" ht="32.25" customHeight="1">
      <c r="A42" s="40"/>
      <c r="B42" s="40"/>
      <c r="C42" s="42"/>
      <c r="D42" s="42"/>
      <c r="E42" s="168" t="s">
        <v>51</v>
      </c>
      <c r="F42" s="169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3"/>
      <c r="X42" s="44"/>
    </row>
    <row r="43" spans="1:25" s="33" customFormat="1" ht="20.25" customHeight="1">
      <c r="A43" s="40"/>
      <c r="B43" s="40"/>
      <c r="C43" s="18"/>
      <c r="D43" s="18"/>
      <c r="E43" s="168" t="s">
        <v>52</v>
      </c>
      <c r="F43" s="169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41"/>
      <c r="X43" s="44"/>
    </row>
    <row r="44" spans="1:25" s="33" customFormat="1" ht="20.25" customHeight="1">
      <c r="A44" s="40"/>
      <c r="B44" s="40"/>
      <c r="C44" s="18"/>
      <c r="D44" s="18"/>
      <c r="E44" s="168" t="s">
        <v>53</v>
      </c>
      <c r="F44" s="169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41"/>
      <c r="X44" s="44"/>
    </row>
    <row r="45" spans="1:25" s="33" customFormat="1" ht="20.25" customHeight="1">
      <c r="A45" s="40"/>
      <c r="B45" s="40"/>
      <c r="C45" s="18"/>
      <c r="D45" s="18"/>
      <c r="E45" s="42"/>
      <c r="F45" s="42"/>
      <c r="G45" s="43"/>
      <c r="H45" s="43"/>
      <c r="I45" s="43"/>
      <c r="J45" s="43"/>
      <c r="K45" s="43"/>
      <c r="L45" s="43"/>
      <c r="M45" s="43"/>
      <c r="N45" s="41"/>
      <c r="O45" s="43"/>
      <c r="P45" s="43"/>
      <c r="Q45" s="43"/>
      <c r="R45" s="43"/>
      <c r="S45" s="43"/>
      <c r="T45" s="43"/>
      <c r="U45" s="43"/>
      <c r="V45" s="43"/>
      <c r="W45" s="44"/>
      <c r="X45" s="44"/>
    </row>
    <row r="46" spans="1:25" s="33" customFormat="1" ht="50.25">
      <c r="A46" s="40"/>
      <c r="B46" s="40"/>
      <c r="C46" s="40"/>
      <c r="D46" s="40"/>
      <c r="E46" s="42"/>
      <c r="F46" s="42"/>
      <c r="G46" s="43"/>
      <c r="H46" s="43"/>
      <c r="I46" s="43"/>
      <c r="J46" s="43"/>
      <c r="K46" s="43"/>
      <c r="L46" s="43"/>
      <c r="M46" s="43"/>
      <c r="N46" s="41"/>
      <c r="O46" s="43"/>
      <c r="P46" s="43"/>
      <c r="Q46" s="43"/>
      <c r="R46" s="43"/>
      <c r="S46" s="43"/>
      <c r="T46" s="43"/>
      <c r="U46" s="43"/>
      <c r="V46" s="43"/>
    </row>
    <row r="47" spans="1:25" s="33" customFormat="1" ht="16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25" s="33" customFormat="1" ht="16.5">
      <c r="C48" s="40"/>
      <c r="D48" s="40"/>
      <c r="E48" s="40"/>
    </row>
  </sheetData>
  <mergeCells count="32">
    <mergeCell ref="G29:J29"/>
    <mergeCell ref="E44:F44"/>
    <mergeCell ref="K29:N29"/>
    <mergeCell ref="O29:R29"/>
    <mergeCell ref="S29:V29"/>
    <mergeCell ref="A30:F30"/>
    <mergeCell ref="G30:Q30"/>
    <mergeCell ref="R30:X30"/>
    <mergeCell ref="E35:F35"/>
    <mergeCell ref="E36:F36"/>
    <mergeCell ref="E37:F37"/>
    <mergeCell ref="E42:F42"/>
    <mergeCell ref="E43:F43"/>
    <mergeCell ref="A28:B28"/>
    <mergeCell ref="C28:C29"/>
    <mergeCell ref="D28:D29"/>
    <mergeCell ref="E28:E29"/>
    <mergeCell ref="F28:F29"/>
    <mergeCell ref="A29:B29"/>
    <mergeCell ref="A2:X2"/>
    <mergeCell ref="A3:A5"/>
    <mergeCell ref="B3:B5"/>
    <mergeCell ref="C3:C5"/>
    <mergeCell ref="D3:D5"/>
    <mergeCell ref="E3:E5"/>
    <mergeCell ref="F3:F5"/>
    <mergeCell ref="G3:J3"/>
    <mergeCell ref="K3:N3"/>
    <mergeCell ref="O3:R3"/>
    <mergeCell ref="S3:V3"/>
    <mergeCell ref="X3:X4"/>
    <mergeCell ref="H5:H27"/>
  </mergeCells>
  <phoneticPr fontId="9" type="noConversion"/>
  <printOptions horizontalCentered="1" verticalCentered="1"/>
  <pageMargins left="0" right="0" top="0" bottom="0" header="0" footer="0"/>
  <pageSetup paperSize="8" scale="59" fitToWidth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view="pageBreakPreview" topLeftCell="A4" zoomScale="55" zoomScaleNormal="40" zoomScaleSheetLayoutView="55" zoomScalePageLayoutView="40" workbookViewId="0">
      <selection activeCell="E7" sqref="E7"/>
    </sheetView>
  </sheetViews>
  <sheetFormatPr defaultColWidth="9" defaultRowHeight="5.65" customHeight="1"/>
  <cols>
    <col min="1" max="1" width="15.625" style="33" customWidth="1"/>
    <col min="2" max="2" width="16.625" style="33" customWidth="1"/>
    <col min="3" max="22" width="12.625" style="33" customWidth="1"/>
    <col min="23" max="23" width="16.625" style="33" customWidth="1"/>
    <col min="24" max="24" width="11.5" style="33" customWidth="1"/>
    <col min="25" max="25" width="10.125" style="33" customWidth="1"/>
    <col min="26" max="26" width="9" style="34"/>
    <col min="27" max="28" width="9" style="33"/>
    <col min="29" max="29" width="10.5" style="33" bestFit="1" customWidth="1"/>
    <col min="30" max="16384" width="9" style="33"/>
  </cols>
  <sheetData>
    <row r="1" spans="1:29" ht="42.75" customHeight="1" thickBot="1">
      <c r="A1" s="51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9" s="35" customFormat="1" ht="39" thickBot="1">
      <c r="A2" s="144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7"/>
      <c r="Z2" s="36"/>
    </row>
    <row r="3" spans="1:29" s="37" customFormat="1" ht="30.75" thickBot="1">
      <c r="A3" s="148" t="s">
        <v>30</v>
      </c>
      <c r="B3" s="148" t="s">
        <v>31</v>
      </c>
      <c r="C3" s="150" t="s">
        <v>86</v>
      </c>
      <c r="D3" s="150" t="s">
        <v>58</v>
      </c>
      <c r="E3" s="150" t="s">
        <v>59</v>
      </c>
      <c r="F3" s="150" t="s">
        <v>22</v>
      </c>
      <c r="G3" s="152" t="s">
        <v>16</v>
      </c>
      <c r="H3" s="153"/>
      <c r="I3" s="153"/>
      <c r="J3" s="154"/>
      <c r="K3" s="152" t="s">
        <v>129</v>
      </c>
      <c r="L3" s="153"/>
      <c r="M3" s="153"/>
      <c r="N3" s="153"/>
      <c r="O3" s="152" t="s">
        <v>19</v>
      </c>
      <c r="P3" s="153"/>
      <c r="Q3" s="153"/>
      <c r="R3" s="154"/>
      <c r="S3" s="152" t="s">
        <v>130</v>
      </c>
      <c r="T3" s="153"/>
      <c r="U3" s="153"/>
      <c r="V3" s="154"/>
      <c r="W3" s="79" t="s">
        <v>89</v>
      </c>
      <c r="X3" s="148" t="s">
        <v>32</v>
      </c>
      <c r="Z3" s="38"/>
    </row>
    <row r="4" spans="1:29" s="37" customFormat="1" ht="30.75" thickBot="1">
      <c r="A4" s="170"/>
      <c r="B4" s="170"/>
      <c r="C4" s="164"/>
      <c r="D4" s="164"/>
      <c r="E4" s="164"/>
      <c r="F4" s="164"/>
      <c r="G4" s="90" t="s">
        <v>64</v>
      </c>
      <c r="H4" s="91" t="s">
        <v>90</v>
      </c>
      <c r="I4" s="90" t="s">
        <v>91</v>
      </c>
      <c r="J4" s="90" t="s">
        <v>116</v>
      </c>
      <c r="K4" s="90" t="s">
        <v>117</v>
      </c>
      <c r="L4" s="90" t="s">
        <v>118</v>
      </c>
      <c r="M4" s="90" t="s">
        <v>119</v>
      </c>
      <c r="N4" s="90" t="s">
        <v>120</v>
      </c>
      <c r="O4" s="90" t="s">
        <v>121</v>
      </c>
      <c r="P4" s="90" t="s">
        <v>122</v>
      </c>
      <c r="Q4" s="90" t="s">
        <v>72</v>
      </c>
      <c r="R4" s="90" t="s">
        <v>124</v>
      </c>
      <c r="S4" s="92" t="s">
        <v>125</v>
      </c>
      <c r="T4" s="93" t="s">
        <v>126</v>
      </c>
      <c r="U4" s="93" t="s">
        <v>127</v>
      </c>
      <c r="V4" s="93" t="s">
        <v>128</v>
      </c>
      <c r="W4" s="94" t="s">
        <v>77</v>
      </c>
      <c r="X4" s="149"/>
      <c r="Y4" s="39"/>
      <c r="Z4" s="38"/>
    </row>
    <row r="5" spans="1:29" s="37" customFormat="1" ht="28.5" customHeight="1" thickBot="1">
      <c r="A5" s="171"/>
      <c r="B5" s="171"/>
      <c r="C5" s="151"/>
      <c r="D5" s="151"/>
      <c r="E5" s="151"/>
      <c r="F5" s="151"/>
      <c r="G5" s="68" t="s">
        <v>92</v>
      </c>
      <c r="H5" s="150" t="s">
        <v>93</v>
      </c>
      <c r="I5" s="68" t="s">
        <v>59</v>
      </c>
      <c r="J5" s="68" t="s">
        <v>62</v>
      </c>
      <c r="K5" s="68" t="s">
        <v>62</v>
      </c>
      <c r="L5" s="68" t="s">
        <v>62</v>
      </c>
      <c r="M5" s="69" t="s">
        <v>95</v>
      </c>
      <c r="N5" s="68" t="s">
        <v>88</v>
      </c>
      <c r="O5" s="68" t="s">
        <v>88</v>
      </c>
      <c r="P5" s="68" t="s">
        <v>88</v>
      </c>
      <c r="Q5" s="69" t="s">
        <v>96</v>
      </c>
      <c r="R5" s="69" t="s">
        <v>96</v>
      </c>
      <c r="S5" s="68" t="s">
        <v>88</v>
      </c>
      <c r="T5" s="68" t="s">
        <v>88</v>
      </c>
      <c r="U5" s="68" t="s">
        <v>88</v>
      </c>
      <c r="V5" s="75" t="s">
        <v>87</v>
      </c>
      <c r="W5" s="70" t="s">
        <v>96</v>
      </c>
      <c r="X5" s="103"/>
      <c r="Y5" s="39"/>
      <c r="Z5" s="38"/>
    </row>
    <row r="6" spans="1:29" s="77" customFormat="1" ht="39.950000000000003" customHeight="1" thickBot="1">
      <c r="A6" s="88" t="s">
        <v>33</v>
      </c>
      <c r="B6" s="66" t="s">
        <v>0</v>
      </c>
      <c r="C6" s="79">
        <v>88</v>
      </c>
      <c r="D6" s="101">
        <v>25</v>
      </c>
      <c r="E6" s="101">
        <v>161</v>
      </c>
      <c r="F6" s="81">
        <f t="shared" ref="F6:F27" si="0">SUM(C6:E6)</f>
        <v>274</v>
      </c>
      <c r="G6" s="96"/>
      <c r="H6" s="164"/>
      <c r="I6" s="96"/>
      <c r="J6" s="96"/>
      <c r="K6" s="96"/>
      <c r="L6" s="96"/>
      <c r="M6" s="96">
        <v>88</v>
      </c>
      <c r="N6" s="96"/>
      <c r="O6" s="79">
        <v>19</v>
      </c>
      <c r="P6" s="96">
        <v>22</v>
      </c>
      <c r="Q6" s="79"/>
      <c r="R6" s="79"/>
      <c r="S6" s="79">
        <v>120</v>
      </c>
      <c r="T6" s="79"/>
      <c r="U6" s="79"/>
      <c r="V6" s="101">
        <v>25</v>
      </c>
      <c r="W6" s="101"/>
      <c r="X6" s="87">
        <f t="shared" ref="X6:X29" si="1">SUM(G6:W6)</f>
        <v>274</v>
      </c>
      <c r="Y6" s="45">
        <f t="shared" ref="Y6:Y27" si="2">F6-X6</f>
        <v>0</v>
      </c>
      <c r="Z6" s="76"/>
    </row>
    <row r="7" spans="1:29" s="37" customFormat="1" ht="39.950000000000003" customHeight="1" thickBot="1">
      <c r="A7" s="96" t="s">
        <v>34</v>
      </c>
      <c r="B7" s="67" t="s">
        <v>3</v>
      </c>
      <c r="C7" s="79">
        <v>32</v>
      </c>
      <c r="D7" s="101">
        <v>13</v>
      </c>
      <c r="E7" s="114">
        <v>119</v>
      </c>
      <c r="F7" s="81">
        <f t="shared" si="0"/>
        <v>164</v>
      </c>
      <c r="G7" s="115">
        <v>46</v>
      </c>
      <c r="H7" s="164"/>
      <c r="I7" s="96"/>
      <c r="J7" s="96"/>
      <c r="K7" s="96"/>
      <c r="L7" s="96"/>
      <c r="M7" s="81">
        <v>32</v>
      </c>
      <c r="N7" s="79"/>
      <c r="O7" s="79"/>
      <c r="P7" s="79"/>
      <c r="Q7" s="79"/>
      <c r="R7" s="79"/>
      <c r="S7" s="79">
        <v>73</v>
      </c>
      <c r="T7" s="79"/>
      <c r="U7" s="79"/>
      <c r="V7" s="101">
        <v>13</v>
      </c>
      <c r="W7" s="101"/>
      <c r="X7" s="87">
        <f t="shared" si="1"/>
        <v>164</v>
      </c>
      <c r="Y7" s="45">
        <f t="shared" si="2"/>
        <v>0</v>
      </c>
      <c r="Z7" s="38"/>
      <c r="AC7" s="46"/>
    </row>
    <row r="8" spans="1:29" s="37" customFormat="1" ht="39.950000000000003" customHeight="1" thickBot="1">
      <c r="A8" s="96" t="s">
        <v>35</v>
      </c>
      <c r="B8" s="67" t="s">
        <v>3</v>
      </c>
      <c r="C8" s="79">
        <v>10</v>
      </c>
      <c r="D8" s="101">
        <v>3</v>
      </c>
      <c r="E8" s="101">
        <v>79</v>
      </c>
      <c r="F8" s="81">
        <f t="shared" si="0"/>
        <v>92</v>
      </c>
      <c r="G8" s="96"/>
      <c r="H8" s="164"/>
      <c r="I8" s="96"/>
      <c r="J8" s="96">
        <v>79</v>
      </c>
      <c r="K8" s="96"/>
      <c r="L8" s="96"/>
      <c r="M8" s="81"/>
      <c r="N8" s="79"/>
      <c r="O8" s="79"/>
      <c r="P8" s="79"/>
      <c r="Q8" s="79"/>
      <c r="R8" s="79">
        <v>10</v>
      </c>
      <c r="S8" s="79"/>
      <c r="T8" s="79"/>
      <c r="U8" s="79"/>
      <c r="V8" s="101">
        <v>3</v>
      </c>
      <c r="W8" s="79"/>
      <c r="X8" s="87">
        <f t="shared" si="1"/>
        <v>92</v>
      </c>
      <c r="Y8" s="45">
        <f t="shared" si="2"/>
        <v>0</v>
      </c>
      <c r="Z8" s="38"/>
      <c r="AC8" s="46"/>
    </row>
    <row r="9" spans="1:29" s="37" customFormat="1" ht="39.950000000000003" customHeight="1" thickBot="1">
      <c r="A9" s="96" t="s">
        <v>36</v>
      </c>
      <c r="B9" s="67" t="s">
        <v>3</v>
      </c>
      <c r="C9" s="79">
        <v>13</v>
      </c>
      <c r="D9" s="101">
        <v>16</v>
      </c>
      <c r="E9" s="101">
        <v>81</v>
      </c>
      <c r="F9" s="81">
        <f t="shared" si="0"/>
        <v>110</v>
      </c>
      <c r="G9" s="96"/>
      <c r="H9" s="164"/>
      <c r="I9" s="96"/>
      <c r="J9" s="96"/>
      <c r="K9" s="96"/>
      <c r="L9" s="96"/>
      <c r="M9" s="101"/>
      <c r="N9" s="79"/>
      <c r="O9" s="79"/>
      <c r="P9" s="79">
        <v>81</v>
      </c>
      <c r="Q9" s="79"/>
      <c r="R9" s="79">
        <v>13</v>
      </c>
      <c r="S9" s="79"/>
      <c r="T9" s="79"/>
      <c r="U9" s="79"/>
      <c r="V9" s="101">
        <v>16</v>
      </c>
      <c r="W9" s="79"/>
      <c r="X9" s="87">
        <f t="shared" si="1"/>
        <v>110</v>
      </c>
      <c r="Y9" s="45">
        <f t="shared" si="2"/>
        <v>0</v>
      </c>
      <c r="Z9" s="38"/>
      <c r="AC9" s="46"/>
    </row>
    <row r="10" spans="1:29" s="48" customFormat="1" ht="39.950000000000003" customHeight="1" thickBot="1">
      <c r="A10" s="79" t="s">
        <v>37</v>
      </c>
      <c r="B10" s="67" t="s">
        <v>3</v>
      </c>
      <c r="C10" s="79">
        <v>8</v>
      </c>
      <c r="D10" s="101">
        <v>2</v>
      </c>
      <c r="E10" s="101">
        <v>44</v>
      </c>
      <c r="F10" s="81">
        <f t="shared" si="0"/>
        <v>54</v>
      </c>
      <c r="G10" s="96"/>
      <c r="H10" s="164"/>
      <c r="I10" s="96"/>
      <c r="J10" s="96"/>
      <c r="K10" s="96"/>
      <c r="L10" s="96"/>
      <c r="M10" s="79"/>
      <c r="N10" s="96"/>
      <c r="O10" s="79"/>
      <c r="P10" s="79">
        <v>44</v>
      </c>
      <c r="Q10" s="79"/>
      <c r="R10" s="101">
        <v>8</v>
      </c>
      <c r="S10" s="101"/>
      <c r="T10" s="79"/>
      <c r="U10" s="101"/>
      <c r="V10" s="101">
        <v>2</v>
      </c>
      <c r="W10" s="79"/>
      <c r="X10" s="87">
        <f t="shared" si="1"/>
        <v>54</v>
      </c>
      <c r="Y10" s="45">
        <f t="shared" si="2"/>
        <v>0</v>
      </c>
      <c r="Z10" s="47"/>
      <c r="AC10" s="46"/>
    </row>
    <row r="11" spans="1:29" s="37" customFormat="1" ht="39.950000000000003" customHeight="1" thickBot="1">
      <c r="A11" s="89" t="s">
        <v>38</v>
      </c>
      <c r="B11" s="104" t="s">
        <v>98</v>
      </c>
      <c r="C11" s="79">
        <v>8</v>
      </c>
      <c r="D11" s="101">
        <v>1</v>
      </c>
      <c r="E11" s="101">
        <v>42</v>
      </c>
      <c r="F11" s="81">
        <f t="shared" si="0"/>
        <v>51</v>
      </c>
      <c r="G11" s="96">
        <v>42</v>
      </c>
      <c r="H11" s="164"/>
      <c r="I11" s="96"/>
      <c r="J11" s="96"/>
      <c r="K11" s="96"/>
      <c r="L11" s="96"/>
      <c r="M11" s="79"/>
      <c r="N11" s="96"/>
      <c r="O11" s="79"/>
      <c r="P11" s="79"/>
      <c r="Q11" s="79"/>
      <c r="R11" s="79">
        <v>8</v>
      </c>
      <c r="S11" s="79"/>
      <c r="T11" s="79"/>
      <c r="U11" s="79"/>
      <c r="V11" s="101">
        <v>1</v>
      </c>
      <c r="W11" s="79"/>
      <c r="X11" s="87">
        <f t="shared" si="1"/>
        <v>51</v>
      </c>
      <c r="Y11" s="45">
        <f t="shared" si="2"/>
        <v>0</v>
      </c>
      <c r="Z11" s="38"/>
      <c r="AC11" s="46"/>
    </row>
    <row r="12" spans="1:29" s="37" customFormat="1" ht="39.950000000000003" customHeight="1" thickBot="1">
      <c r="A12" s="79" t="s">
        <v>39</v>
      </c>
      <c r="B12" s="67" t="s">
        <v>99</v>
      </c>
      <c r="C12" s="79">
        <v>17</v>
      </c>
      <c r="D12" s="101">
        <v>9</v>
      </c>
      <c r="E12" s="101">
        <v>114</v>
      </c>
      <c r="F12" s="81">
        <f t="shared" si="0"/>
        <v>140</v>
      </c>
      <c r="G12" s="96"/>
      <c r="H12" s="164"/>
      <c r="I12" s="96"/>
      <c r="J12" s="96"/>
      <c r="K12" s="96"/>
      <c r="L12" s="96"/>
      <c r="M12" s="101"/>
      <c r="N12" s="96"/>
      <c r="O12" s="79">
        <v>114</v>
      </c>
      <c r="P12" s="79"/>
      <c r="Q12" s="79"/>
      <c r="R12" s="79">
        <v>17</v>
      </c>
      <c r="S12" s="79"/>
      <c r="T12" s="79"/>
      <c r="U12" s="79"/>
      <c r="V12" s="101">
        <v>9</v>
      </c>
      <c r="W12" s="79"/>
      <c r="X12" s="87">
        <f t="shared" si="1"/>
        <v>140</v>
      </c>
      <c r="Y12" s="45">
        <f t="shared" si="2"/>
        <v>0</v>
      </c>
      <c r="Z12" s="38"/>
      <c r="AC12" s="46"/>
    </row>
    <row r="13" spans="1:29" s="37" customFormat="1" ht="39.950000000000003" customHeight="1" thickBot="1">
      <c r="A13" s="96" t="s">
        <v>5</v>
      </c>
      <c r="B13" s="67" t="s">
        <v>99</v>
      </c>
      <c r="C13" s="79">
        <v>7</v>
      </c>
      <c r="D13" s="101">
        <v>2</v>
      </c>
      <c r="E13" s="101">
        <v>8</v>
      </c>
      <c r="F13" s="81">
        <f t="shared" si="0"/>
        <v>17</v>
      </c>
      <c r="G13" s="96"/>
      <c r="H13" s="164"/>
      <c r="I13" s="96"/>
      <c r="J13" s="96"/>
      <c r="K13" s="96"/>
      <c r="L13" s="96"/>
      <c r="M13" s="79"/>
      <c r="N13" s="96"/>
      <c r="O13" s="79"/>
      <c r="P13" s="79">
        <v>8</v>
      </c>
      <c r="Q13" s="79"/>
      <c r="R13" s="79">
        <v>7</v>
      </c>
      <c r="S13" s="79"/>
      <c r="T13" s="79"/>
      <c r="U13" s="79"/>
      <c r="V13" s="101">
        <v>2</v>
      </c>
      <c r="W13" s="79"/>
      <c r="X13" s="87">
        <f t="shared" si="1"/>
        <v>17</v>
      </c>
      <c r="Y13" s="45">
        <f t="shared" si="2"/>
        <v>0</v>
      </c>
      <c r="Z13" s="38"/>
      <c r="AC13" s="46"/>
    </row>
    <row r="14" spans="1:29" s="37" customFormat="1" ht="39.950000000000003" customHeight="1" thickBot="1">
      <c r="A14" s="79" t="s">
        <v>40</v>
      </c>
      <c r="B14" s="67" t="s">
        <v>99</v>
      </c>
      <c r="C14" s="79">
        <v>6</v>
      </c>
      <c r="D14" s="101">
        <v>1</v>
      </c>
      <c r="E14" s="101">
        <v>25</v>
      </c>
      <c r="F14" s="81">
        <f t="shared" si="0"/>
        <v>32</v>
      </c>
      <c r="G14" s="96">
        <v>25</v>
      </c>
      <c r="H14" s="164"/>
      <c r="I14" s="96"/>
      <c r="J14" s="96"/>
      <c r="K14" s="96"/>
      <c r="L14" s="96"/>
      <c r="M14" s="101"/>
      <c r="N14" s="96"/>
      <c r="O14" s="79"/>
      <c r="P14" s="79"/>
      <c r="Q14" s="79"/>
      <c r="R14" s="79">
        <v>6</v>
      </c>
      <c r="S14" s="79"/>
      <c r="T14" s="79"/>
      <c r="U14" s="79"/>
      <c r="V14" s="101">
        <v>1</v>
      </c>
      <c r="W14" s="79"/>
      <c r="X14" s="87">
        <f t="shared" si="1"/>
        <v>32</v>
      </c>
      <c r="Y14" s="45">
        <f t="shared" si="2"/>
        <v>0</v>
      </c>
      <c r="Z14" s="38"/>
      <c r="AC14" s="46"/>
    </row>
    <row r="15" spans="1:29" s="37" customFormat="1" ht="39.950000000000003" customHeight="1" thickBot="1">
      <c r="A15" s="96" t="s">
        <v>41</v>
      </c>
      <c r="B15" s="67" t="s">
        <v>99</v>
      </c>
      <c r="C15" s="79">
        <v>64</v>
      </c>
      <c r="D15" s="101">
        <v>25</v>
      </c>
      <c r="E15" s="101">
        <v>213</v>
      </c>
      <c r="F15" s="81">
        <f t="shared" si="0"/>
        <v>302</v>
      </c>
      <c r="G15" s="96"/>
      <c r="H15" s="164"/>
      <c r="I15" s="96"/>
      <c r="J15" s="79">
        <v>47</v>
      </c>
      <c r="K15" s="96"/>
      <c r="L15" s="96"/>
      <c r="M15" s="79"/>
      <c r="N15" s="96"/>
      <c r="O15" s="79"/>
      <c r="P15" s="79">
        <v>38</v>
      </c>
      <c r="Q15" s="79"/>
      <c r="R15" s="101">
        <v>64</v>
      </c>
      <c r="S15" s="79"/>
      <c r="T15" s="79">
        <v>128</v>
      </c>
      <c r="U15" s="79"/>
      <c r="V15" s="101">
        <v>25</v>
      </c>
      <c r="W15" s="101"/>
      <c r="X15" s="87">
        <f t="shared" si="1"/>
        <v>302</v>
      </c>
      <c r="Y15" s="45">
        <f t="shared" si="2"/>
        <v>0</v>
      </c>
      <c r="Z15" s="38"/>
      <c r="AC15" s="46"/>
    </row>
    <row r="16" spans="1:29" s="37" customFormat="1" ht="39.950000000000003" customHeight="1" thickBot="1">
      <c r="A16" s="79" t="s">
        <v>42</v>
      </c>
      <c r="B16" s="104" t="s">
        <v>99</v>
      </c>
      <c r="C16" s="79">
        <v>14</v>
      </c>
      <c r="D16" s="101">
        <v>6</v>
      </c>
      <c r="E16" s="101">
        <v>31</v>
      </c>
      <c r="F16" s="81">
        <f t="shared" si="0"/>
        <v>51</v>
      </c>
      <c r="G16" s="96"/>
      <c r="H16" s="164"/>
      <c r="I16" s="96"/>
      <c r="J16" s="96"/>
      <c r="K16" s="96"/>
      <c r="L16" s="96"/>
      <c r="M16" s="101"/>
      <c r="N16" s="96"/>
      <c r="O16" s="79"/>
      <c r="P16" s="79"/>
      <c r="Q16" s="79"/>
      <c r="R16" s="79">
        <v>14</v>
      </c>
      <c r="S16" s="79"/>
      <c r="T16" s="79">
        <v>31</v>
      </c>
      <c r="U16" s="79"/>
      <c r="V16" s="101">
        <v>6</v>
      </c>
      <c r="W16" s="79"/>
      <c r="X16" s="87">
        <f t="shared" si="1"/>
        <v>51</v>
      </c>
      <c r="Y16" s="45">
        <f t="shared" si="2"/>
        <v>0</v>
      </c>
      <c r="Z16" s="38"/>
      <c r="AC16" s="46"/>
    </row>
    <row r="17" spans="1:30" s="37" customFormat="1" ht="39.950000000000003" customHeight="1" thickBot="1">
      <c r="A17" s="79" t="s">
        <v>110</v>
      </c>
      <c r="B17" s="67" t="s">
        <v>99</v>
      </c>
      <c r="C17" s="79">
        <v>9</v>
      </c>
      <c r="D17" s="101">
        <v>0</v>
      </c>
      <c r="E17" s="101">
        <v>12</v>
      </c>
      <c r="F17" s="81">
        <f t="shared" si="0"/>
        <v>21</v>
      </c>
      <c r="G17" s="96">
        <v>12</v>
      </c>
      <c r="H17" s="164"/>
      <c r="I17" s="96"/>
      <c r="J17" s="96"/>
      <c r="K17" s="96"/>
      <c r="L17" s="96"/>
      <c r="M17" s="79"/>
      <c r="N17" s="96"/>
      <c r="O17" s="79"/>
      <c r="P17" s="79"/>
      <c r="Q17" s="82"/>
      <c r="R17" s="79">
        <v>9</v>
      </c>
      <c r="S17" s="79"/>
      <c r="T17" s="101"/>
      <c r="U17" s="79"/>
      <c r="V17" s="101"/>
      <c r="W17" s="79"/>
      <c r="X17" s="87">
        <f t="shared" si="1"/>
        <v>21</v>
      </c>
      <c r="Y17" s="45">
        <f t="shared" si="2"/>
        <v>0</v>
      </c>
      <c r="Z17" s="38"/>
      <c r="AC17" s="46"/>
    </row>
    <row r="18" spans="1:30" s="37" customFormat="1" ht="39.950000000000003" customHeight="1" thickBot="1">
      <c r="A18" s="79" t="s">
        <v>43</v>
      </c>
      <c r="B18" s="67" t="s">
        <v>61</v>
      </c>
      <c r="C18" s="79">
        <v>4</v>
      </c>
      <c r="D18" s="101">
        <v>0</v>
      </c>
      <c r="E18" s="101">
        <v>16</v>
      </c>
      <c r="F18" s="81">
        <f t="shared" si="0"/>
        <v>20</v>
      </c>
      <c r="G18" s="96"/>
      <c r="H18" s="164"/>
      <c r="I18" s="96"/>
      <c r="J18" s="96"/>
      <c r="K18" s="96"/>
      <c r="L18" s="96"/>
      <c r="M18" s="96"/>
      <c r="N18" s="96"/>
      <c r="O18" s="96"/>
      <c r="P18" s="79"/>
      <c r="Q18" s="96">
        <v>4</v>
      </c>
      <c r="R18" s="101"/>
      <c r="S18" s="79"/>
      <c r="T18" s="79"/>
      <c r="U18" s="79">
        <v>16</v>
      </c>
      <c r="V18" s="101"/>
      <c r="W18" s="101"/>
      <c r="X18" s="87">
        <f t="shared" si="1"/>
        <v>20</v>
      </c>
      <c r="Y18" s="45">
        <f t="shared" si="2"/>
        <v>0</v>
      </c>
      <c r="Z18" s="38"/>
      <c r="AC18" s="46"/>
    </row>
    <row r="19" spans="1:30" s="37" customFormat="1" ht="39.950000000000003" customHeight="1" thickBot="1">
      <c r="A19" s="79" t="s">
        <v>44</v>
      </c>
      <c r="B19" s="67" t="s">
        <v>13</v>
      </c>
      <c r="C19" s="79">
        <v>6</v>
      </c>
      <c r="D19" s="101">
        <v>1</v>
      </c>
      <c r="E19" s="101">
        <v>10</v>
      </c>
      <c r="F19" s="81">
        <f t="shared" si="0"/>
        <v>17</v>
      </c>
      <c r="G19" s="96"/>
      <c r="H19" s="164"/>
      <c r="I19" s="96"/>
      <c r="J19" s="96"/>
      <c r="K19" s="96"/>
      <c r="L19" s="96"/>
      <c r="M19" s="96"/>
      <c r="N19" s="96"/>
      <c r="O19" s="96"/>
      <c r="P19" s="79"/>
      <c r="Q19" s="96">
        <v>6</v>
      </c>
      <c r="R19" s="101"/>
      <c r="S19" s="79"/>
      <c r="T19" s="79">
        <v>10</v>
      </c>
      <c r="U19" s="79"/>
      <c r="V19" s="101">
        <v>1</v>
      </c>
      <c r="W19" s="101"/>
      <c r="X19" s="87">
        <f t="shared" si="1"/>
        <v>17</v>
      </c>
      <c r="Y19" s="45">
        <f t="shared" si="2"/>
        <v>0</v>
      </c>
      <c r="Z19" s="38"/>
      <c r="AC19" s="46"/>
    </row>
    <row r="20" spans="1:30" s="39" customFormat="1" ht="39.950000000000003" customHeight="1" thickBot="1">
      <c r="A20" s="79" t="s">
        <v>111</v>
      </c>
      <c r="B20" s="67" t="s">
        <v>13</v>
      </c>
      <c r="C20" s="79">
        <v>60</v>
      </c>
      <c r="D20" s="101">
        <v>18</v>
      </c>
      <c r="E20" s="101">
        <v>86</v>
      </c>
      <c r="F20" s="81">
        <f t="shared" si="0"/>
        <v>164</v>
      </c>
      <c r="G20" s="96"/>
      <c r="H20" s="164"/>
      <c r="I20" s="96"/>
      <c r="J20" s="96"/>
      <c r="K20" s="96"/>
      <c r="L20" s="96"/>
      <c r="M20" s="96"/>
      <c r="N20" s="96"/>
      <c r="O20" s="96">
        <v>61</v>
      </c>
      <c r="P20" s="79"/>
      <c r="Q20" s="115">
        <v>32</v>
      </c>
      <c r="R20" s="114">
        <v>28</v>
      </c>
      <c r="S20" s="79"/>
      <c r="T20" s="79">
        <v>25</v>
      </c>
      <c r="U20" s="79"/>
      <c r="V20" s="101">
        <v>18</v>
      </c>
      <c r="W20" s="101"/>
      <c r="X20" s="87">
        <f t="shared" si="1"/>
        <v>164</v>
      </c>
      <c r="Y20" s="45">
        <f t="shared" si="2"/>
        <v>0</v>
      </c>
      <c r="AC20" s="46"/>
    </row>
    <row r="21" spans="1:30" s="37" customFormat="1" ht="39.950000000000003" customHeight="1" thickBot="1">
      <c r="A21" s="81" t="s">
        <v>45</v>
      </c>
      <c r="B21" s="67" t="s">
        <v>102</v>
      </c>
      <c r="C21" s="101">
        <v>12</v>
      </c>
      <c r="D21" s="101">
        <v>9</v>
      </c>
      <c r="E21" s="101">
        <v>158</v>
      </c>
      <c r="F21" s="81">
        <f t="shared" si="0"/>
        <v>179</v>
      </c>
      <c r="G21" s="96"/>
      <c r="H21" s="164"/>
      <c r="I21" s="96"/>
      <c r="J21" s="96"/>
      <c r="K21" s="96"/>
      <c r="L21" s="96"/>
      <c r="M21" s="101"/>
      <c r="N21" s="81"/>
      <c r="O21" s="81"/>
      <c r="P21" s="101"/>
      <c r="Q21" s="101">
        <v>12</v>
      </c>
      <c r="R21" s="101"/>
      <c r="S21" s="101"/>
      <c r="T21" s="101"/>
      <c r="U21" s="101">
        <v>158</v>
      </c>
      <c r="V21" s="101">
        <v>9</v>
      </c>
      <c r="W21" s="101"/>
      <c r="X21" s="87">
        <f t="shared" si="1"/>
        <v>179</v>
      </c>
      <c r="Y21" s="45">
        <f t="shared" si="2"/>
        <v>0</v>
      </c>
      <c r="AC21" s="46"/>
    </row>
    <row r="22" spans="1:30" s="37" customFormat="1" ht="39.950000000000003" customHeight="1" thickBot="1">
      <c r="A22" s="79" t="s">
        <v>46</v>
      </c>
      <c r="B22" s="67" t="s">
        <v>103</v>
      </c>
      <c r="C22" s="101">
        <v>2</v>
      </c>
      <c r="D22" s="101">
        <v>0</v>
      </c>
      <c r="E22" s="101">
        <v>0</v>
      </c>
      <c r="F22" s="81">
        <f t="shared" si="0"/>
        <v>2</v>
      </c>
      <c r="G22" s="96"/>
      <c r="H22" s="164"/>
      <c r="I22" s="96"/>
      <c r="J22" s="96"/>
      <c r="K22" s="96"/>
      <c r="L22" s="96"/>
      <c r="M22" s="79"/>
      <c r="N22" s="101"/>
      <c r="O22" s="101"/>
      <c r="P22" s="79"/>
      <c r="Q22" s="79">
        <v>2</v>
      </c>
      <c r="R22" s="101"/>
      <c r="S22" s="101"/>
      <c r="T22" s="101"/>
      <c r="U22" s="101"/>
      <c r="V22" s="101"/>
      <c r="W22" s="101"/>
      <c r="X22" s="87">
        <f t="shared" si="1"/>
        <v>2</v>
      </c>
      <c r="Y22" s="45">
        <f t="shared" si="2"/>
        <v>0</v>
      </c>
      <c r="AC22" s="46"/>
      <c r="AD22" s="37">
        <v>0</v>
      </c>
    </row>
    <row r="23" spans="1:30" s="37" customFormat="1" ht="39.950000000000003" customHeight="1" thickBot="1">
      <c r="A23" s="96" t="s">
        <v>112</v>
      </c>
      <c r="B23" s="67" t="s">
        <v>103</v>
      </c>
      <c r="C23" s="101">
        <v>80</v>
      </c>
      <c r="D23" s="101">
        <v>30</v>
      </c>
      <c r="E23" s="101">
        <v>277</v>
      </c>
      <c r="F23" s="81">
        <f t="shared" si="0"/>
        <v>387</v>
      </c>
      <c r="G23" s="96"/>
      <c r="H23" s="164"/>
      <c r="I23" s="96">
        <v>74</v>
      </c>
      <c r="J23" s="96"/>
      <c r="K23" s="115">
        <v>98</v>
      </c>
      <c r="L23" s="115"/>
      <c r="M23" s="101"/>
      <c r="N23" s="96">
        <v>85</v>
      </c>
      <c r="O23" s="81"/>
      <c r="P23" s="101"/>
      <c r="Q23" s="101"/>
      <c r="R23" s="101"/>
      <c r="S23" s="101"/>
      <c r="T23" s="101"/>
      <c r="U23" s="101">
        <v>20</v>
      </c>
      <c r="V23" s="101">
        <v>30</v>
      </c>
      <c r="W23" s="101">
        <v>80</v>
      </c>
      <c r="X23" s="87">
        <f t="shared" si="1"/>
        <v>387</v>
      </c>
      <c r="Y23" s="45">
        <f t="shared" si="2"/>
        <v>0</v>
      </c>
      <c r="AC23" s="46"/>
    </row>
    <row r="24" spans="1:30" s="37" customFormat="1" ht="39.950000000000003" customHeight="1" thickBot="1">
      <c r="A24" s="96" t="s">
        <v>113</v>
      </c>
      <c r="B24" s="67" t="s">
        <v>104</v>
      </c>
      <c r="C24" s="116">
        <v>113</v>
      </c>
      <c r="D24" s="101">
        <v>19</v>
      </c>
      <c r="E24" s="114">
        <v>143</v>
      </c>
      <c r="F24" s="81">
        <f t="shared" si="0"/>
        <v>275</v>
      </c>
      <c r="G24" s="96"/>
      <c r="H24" s="164"/>
      <c r="I24" s="96">
        <v>51</v>
      </c>
      <c r="J24" s="96"/>
      <c r="K24" s="115">
        <v>27</v>
      </c>
      <c r="L24" s="115">
        <v>25</v>
      </c>
      <c r="M24" s="81"/>
      <c r="N24" s="81">
        <v>40</v>
      </c>
      <c r="O24" s="81"/>
      <c r="P24" s="81"/>
      <c r="Q24" s="117">
        <v>113</v>
      </c>
      <c r="R24" s="81"/>
      <c r="S24" s="96"/>
      <c r="T24" s="81"/>
      <c r="U24" s="96"/>
      <c r="V24" s="101">
        <v>19</v>
      </c>
      <c r="W24" s="96"/>
      <c r="X24" s="87">
        <f t="shared" si="1"/>
        <v>275</v>
      </c>
      <c r="Y24" s="45">
        <f t="shared" si="2"/>
        <v>0</v>
      </c>
      <c r="AC24" s="46"/>
    </row>
    <row r="25" spans="1:30" s="37" customFormat="1" ht="39.950000000000003" customHeight="1" thickBot="1">
      <c r="A25" s="96" t="s">
        <v>114</v>
      </c>
      <c r="B25" s="67" t="s">
        <v>104</v>
      </c>
      <c r="C25" s="116">
        <v>109</v>
      </c>
      <c r="D25" s="101">
        <v>8</v>
      </c>
      <c r="E25" s="101">
        <v>56</v>
      </c>
      <c r="F25" s="81">
        <f t="shared" si="0"/>
        <v>173</v>
      </c>
      <c r="G25" s="96"/>
      <c r="H25" s="164"/>
      <c r="I25" s="96"/>
      <c r="J25" s="96"/>
      <c r="K25" s="96"/>
      <c r="L25" s="96">
        <v>56</v>
      </c>
      <c r="M25" s="96"/>
      <c r="N25" s="96"/>
      <c r="O25" s="96"/>
      <c r="P25" s="101"/>
      <c r="Q25" s="116">
        <v>15</v>
      </c>
      <c r="R25" s="101"/>
      <c r="S25" s="79"/>
      <c r="T25" s="101"/>
      <c r="U25" s="79"/>
      <c r="V25" s="101">
        <v>8</v>
      </c>
      <c r="W25" s="116">
        <v>94</v>
      </c>
      <c r="X25" s="87">
        <f t="shared" si="1"/>
        <v>173</v>
      </c>
      <c r="Y25" s="45">
        <f t="shared" si="2"/>
        <v>0</v>
      </c>
      <c r="AC25" s="46"/>
    </row>
    <row r="26" spans="1:30" s="37" customFormat="1" ht="39.950000000000003" customHeight="1" thickBot="1">
      <c r="A26" s="96" t="s">
        <v>47</v>
      </c>
      <c r="B26" s="67" t="s">
        <v>105</v>
      </c>
      <c r="C26" s="79">
        <v>3</v>
      </c>
      <c r="D26" s="101">
        <v>0</v>
      </c>
      <c r="E26" s="101">
        <v>28</v>
      </c>
      <c r="F26" s="81">
        <f t="shared" si="0"/>
        <v>31</v>
      </c>
      <c r="G26" s="96"/>
      <c r="H26" s="164"/>
      <c r="I26" s="96"/>
      <c r="J26" s="96"/>
      <c r="K26" s="96"/>
      <c r="L26" s="96">
        <v>28</v>
      </c>
      <c r="M26" s="101"/>
      <c r="N26" s="101"/>
      <c r="O26" s="101"/>
      <c r="P26" s="81"/>
      <c r="Q26" s="79"/>
      <c r="R26" s="96"/>
      <c r="S26" s="96"/>
      <c r="T26" s="96"/>
      <c r="U26" s="96"/>
      <c r="V26" s="96"/>
      <c r="W26" s="96">
        <v>3</v>
      </c>
      <c r="X26" s="87">
        <f t="shared" si="1"/>
        <v>31</v>
      </c>
      <c r="Y26" s="45">
        <f t="shared" si="2"/>
        <v>0</v>
      </c>
      <c r="Z26" s="38"/>
      <c r="AC26" s="46"/>
    </row>
    <row r="27" spans="1:30" s="37" customFormat="1" ht="39.950000000000003" customHeight="1" thickBot="1">
      <c r="A27" s="96" t="s">
        <v>48</v>
      </c>
      <c r="B27" s="67" t="s">
        <v>105</v>
      </c>
      <c r="C27" s="79">
        <v>3</v>
      </c>
      <c r="D27" s="101">
        <v>0</v>
      </c>
      <c r="E27" s="101">
        <v>16</v>
      </c>
      <c r="F27" s="81">
        <f t="shared" si="0"/>
        <v>19</v>
      </c>
      <c r="G27" s="96"/>
      <c r="H27" s="151"/>
      <c r="I27" s="96"/>
      <c r="J27" s="96"/>
      <c r="K27" s="96"/>
      <c r="L27" s="96">
        <v>16</v>
      </c>
      <c r="M27" s="96"/>
      <c r="N27" s="96"/>
      <c r="O27" s="96"/>
      <c r="P27" s="101"/>
      <c r="Q27" s="79"/>
      <c r="R27" s="101"/>
      <c r="S27" s="79"/>
      <c r="T27" s="101"/>
      <c r="U27" s="101"/>
      <c r="V27" s="101"/>
      <c r="W27" s="101">
        <v>3</v>
      </c>
      <c r="X27" s="87">
        <f t="shared" si="1"/>
        <v>19</v>
      </c>
      <c r="Y27" s="45">
        <f t="shared" si="2"/>
        <v>0</v>
      </c>
      <c r="Z27" s="38"/>
      <c r="AC27" s="46"/>
    </row>
    <row r="28" spans="1:30" s="37" customFormat="1" ht="39.950000000000003" customHeight="1" thickBot="1">
      <c r="A28" s="165" t="s">
        <v>49</v>
      </c>
      <c r="B28" s="166"/>
      <c r="C28" s="148">
        <f t="shared" ref="C28:W28" si="3">SUM(C6:C27)</f>
        <v>668</v>
      </c>
      <c r="D28" s="148">
        <f t="shared" si="3"/>
        <v>188</v>
      </c>
      <c r="E28" s="148">
        <f t="shared" si="3"/>
        <v>1719</v>
      </c>
      <c r="F28" s="148">
        <f t="shared" si="3"/>
        <v>2575</v>
      </c>
      <c r="G28" s="99">
        <f t="shared" si="3"/>
        <v>125</v>
      </c>
      <c r="H28" s="102">
        <f>SUM(H5:H27)</f>
        <v>0</v>
      </c>
      <c r="I28" s="83">
        <f t="shared" si="3"/>
        <v>125</v>
      </c>
      <c r="J28" s="100">
        <f t="shared" si="3"/>
        <v>126</v>
      </c>
      <c r="K28" s="100">
        <f t="shared" si="3"/>
        <v>125</v>
      </c>
      <c r="L28" s="100">
        <f t="shared" si="3"/>
        <v>125</v>
      </c>
      <c r="M28" s="100">
        <f t="shared" si="3"/>
        <v>120</v>
      </c>
      <c r="N28" s="100">
        <f t="shared" si="3"/>
        <v>125</v>
      </c>
      <c r="O28" s="99">
        <f t="shared" si="3"/>
        <v>194</v>
      </c>
      <c r="P28" s="99">
        <f t="shared" si="3"/>
        <v>193</v>
      </c>
      <c r="Q28" s="99">
        <f t="shared" si="3"/>
        <v>184</v>
      </c>
      <c r="R28" s="99">
        <f t="shared" si="3"/>
        <v>184</v>
      </c>
      <c r="S28" s="79">
        <f t="shared" si="3"/>
        <v>193</v>
      </c>
      <c r="T28" s="99">
        <f t="shared" si="3"/>
        <v>194</v>
      </c>
      <c r="U28" s="99">
        <f t="shared" si="3"/>
        <v>194</v>
      </c>
      <c r="V28" s="99">
        <f t="shared" si="3"/>
        <v>188</v>
      </c>
      <c r="W28" s="99">
        <f t="shared" si="3"/>
        <v>180</v>
      </c>
      <c r="X28" s="95">
        <f t="shared" si="1"/>
        <v>2575</v>
      </c>
      <c r="Z28" s="38"/>
    </row>
    <row r="29" spans="1:30" s="37" customFormat="1" ht="39.950000000000003" customHeight="1" thickBot="1">
      <c r="A29" s="152" t="s">
        <v>50</v>
      </c>
      <c r="B29" s="154"/>
      <c r="C29" s="149"/>
      <c r="D29" s="149"/>
      <c r="E29" s="149"/>
      <c r="F29" s="149"/>
      <c r="G29" s="152">
        <f>SUM(G28:J28)</f>
        <v>376</v>
      </c>
      <c r="H29" s="153"/>
      <c r="I29" s="153"/>
      <c r="J29" s="154"/>
      <c r="K29" s="167">
        <f>SUM(K28:N28)</f>
        <v>495</v>
      </c>
      <c r="L29" s="155"/>
      <c r="M29" s="155"/>
      <c r="N29" s="156"/>
      <c r="O29" s="167">
        <f>SUM(O28:R28)</f>
        <v>755</v>
      </c>
      <c r="P29" s="155"/>
      <c r="Q29" s="155"/>
      <c r="R29" s="156"/>
      <c r="S29" s="155">
        <f>SUM(S28:V28)</f>
        <v>769</v>
      </c>
      <c r="T29" s="155"/>
      <c r="U29" s="155"/>
      <c r="V29" s="156"/>
      <c r="W29" s="98">
        <f>SUM(W6:W27)</f>
        <v>180</v>
      </c>
      <c r="X29" s="87">
        <f t="shared" si="1"/>
        <v>2575</v>
      </c>
      <c r="Z29" s="38"/>
    </row>
    <row r="30" spans="1:30" s="37" customFormat="1" ht="135" customHeight="1" thickBot="1">
      <c r="A30" s="157" t="s">
        <v>83</v>
      </c>
      <c r="B30" s="158"/>
      <c r="C30" s="158"/>
      <c r="D30" s="158"/>
      <c r="E30" s="158"/>
      <c r="F30" s="159"/>
      <c r="G30" s="160" t="s">
        <v>107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 t="s">
        <v>108</v>
      </c>
      <c r="S30" s="162"/>
      <c r="T30" s="162"/>
      <c r="U30" s="162"/>
      <c r="V30" s="162"/>
      <c r="W30" s="162"/>
      <c r="X30" s="163"/>
      <c r="Z30" s="38"/>
    </row>
    <row r="31" spans="1:30" s="37" customFormat="1" ht="4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Z31" s="38"/>
    </row>
    <row r="32" spans="1:30" ht="42.75" customHeight="1">
      <c r="A32" s="59"/>
      <c r="B32" s="12"/>
      <c r="C32" s="12"/>
      <c r="D32" s="12"/>
      <c r="E32" s="12"/>
      <c r="F32" s="12"/>
      <c r="G32" s="12"/>
      <c r="H32" s="63"/>
      <c r="I32" s="64"/>
      <c r="J32" s="6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Y32" s="33" t="s">
        <v>84</v>
      </c>
    </row>
    <row r="33" spans="1:25" s="33" customFormat="1" ht="27.75" customHeight="1">
      <c r="A33" s="60"/>
      <c r="B33" s="12"/>
      <c r="C33" s="17"/>
      <c r="D33" s="17"/>
      <c r="X33" s="40"/>
      <c r="Y33" s="40"/>
    </row>
    <row r="34" spans="1:25" s="33" customFormat="1" ht="27.75" customHeight="1">
      <c r="A34" s="11"/>
      <c r="B34" s="12"/>
      <c r="C34" s="17"/>
      <c r="D34" s="17"/>
      <c r="E34" s="53"/>
      <c r="F34" s="53"/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0"/>
      <c r="Y34" s="40"/>
    </row>
    <row r="35" spans="1:25" s="33" customFormat="1" ht="30" customHeight="1">
      <c r="A35" s="40"/>
      <c r="B35" s="52"/>
      <c r="C35" s="17"/>
      <c r="D35" s="17"/>
      <c r="E35" s="168"/>
      <c r="F35" s="168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41"/>
      <c r="Y35" s="40"/>
    </row>
    <row r="36" spans="1:25" s="33" customFormat="1" ht="30" customHeight="1">
      <c r="A36" s="40"/>
      <c r="B36" s="52"/>
      <c r="C36" s="17"/>
      <c r="D36" s="17"/>
      <c r="E36" s="168"/>
      <c r="F36" s="168"/>
      <c r="G36" s="97"/>
      <c r="H36" s="97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41"/>
      <c r="Y36" s="40"/>
    </row>
    <row r="37" spans="1:25" s="33" customFormat="1" ht="30" customHeight="1">
      <c r="A37" s="40"/>
      <c r="B37" s="40"/>
      <c r="C37" s="42"/>
      <c r="D37" s="42"/>
      <c r="E37" s="168"/>
      <c r="F37" s="168"/>
      <c r="G37" s="97"/>
      <c r="H37" s="97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41"/>
      <c r="Y37" s="40"/>
    </row>
    <row r="38" spans="1:25" s="33" customFormat="1" ht="32.25" customHeight="1">
      <c r="A38" s="40"/>
      <c r="B38" s="52"/>
      <c r="C38" s="52"/>
      <c r="D38" s="42"/>
      <c r="E38" s="42"/>
      <c r="F38" s="42"/>
      <c r="G38" s="43"/>
      <c r="H38" s="43"/>
      <c r="I38" s="43"/>
      <c r="J38" s="43"/>
      <c r="K38" s="43"/>
      <c r="L38" s="43"/>
      <c r="M38" s="43"/>
      <c r="N38" s="41"/>
      <c r="O38" s="43"/>
      <c r="P38" s="43"/>
      <c r="Q38" s="43"/>
      <c r="R38" s="43"/>
      <c r="S38" s="43"/>
      <c r="T38" s="43"/>
      <c r="U38" s="43"/>
      <c r="V38" s="43"/>
      <c r="W38" s="43"/>
      <c r="X38" s="41"/>
      <c r="Y38" s="40"/>
    </row>
    <row r="39" spans="1:25" s="33" customFormat="1" ht="32.25" customHeight="1">
      <c r="A39" s="40"/>
      <c r="B39" s="40"/>
      <c r="C39" s="42"/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1"/>
      <c r="O39" s="43"/>
      <c r="P39" s="43"/>
      <c r="Q39" s="43"/>
      <c r="R39" s="43"/>
      <c r="S39" s="43"/>
      <c r="T39" s="43"/>
      <c r="U39" s="43"/>
      <c r="V39" s="43"/>
      <c r="W39" s="43"/>
      <c r="X39" s="41"/>
      <c r="Y39" s="40"/>
    </row>
    <row r="40" spans="1:25" s="33" customFormat="1" ht="20.25" customHeight="1">
      <c r="A40" s="40"/>
      <c r="B40" s="40"/>
      <c r="C40" s="42"/>
      <c r="D40" s="42"/>
      <c r="E40" s="42"/>
      <c r="F40" s="42"/>
      <c r="G40" s="43"/>
      <c r="H40" s="43"/>
      <c r="I40" s="43"/>
      <c r="J40" s="43"/>
      <c r="K40" s="43"/>
      <c r="L40" s="43"/>
      <c r="M40" s="43"/>
      <c r="N40" s="41"/>
      <c r="O40" s="43"/>
      <c r="P40" s="43"/>
      <c r="Q40" s="43"/>
      <c r="R40" s="43"/>
      <c r="S40" s="43"/>
      <c r="T40" s="43"/>
      <c r="U40" s="43"/>
      <c r="V40" s="43"/>
      <c r="W40" s="43"/>
      <c r="X40" s="41"/>
      <c r="Y40" s="40"/>
    </row>
    <row r="41" spans="1:25" s="33" customFormat="1" ht="32.25" customHeight="1">
      <c r="A41" s="40"/>
      <c r="B41" s="40"/>
      <c r="C41" s="42"/>
      <c r="D41" s="42"/>
      <c r="E41" s="53"/>
      <c r="F41" s="53"/>
      <c r="G41" s="56">
        <v>1</v>
      </c>
      <c r="H41" s="54">
        <v>2</v>
      </c>
      <c r="I41" s="54">
        <v>3</v>
      </c>
      <c r="J41" s="54">
        <v>4</v>
      </c>
      <c r="K41" s="54">
        <v>5</v>
      </c>
      <c r="L41" s="54">
        <v>6</v>
      </c>
      <c r="M41" s="54">
        <v>7</v>
      </c>
      <c r="N41" s="54">
        <v>8</v>
      </c>
      <c r="O41" s="54">
        <v>9</v>
      </c>
      <c r="P41" s="54">
        <v>10</v>
      </c>
      <c r="Q41" s="54">
        <v>11</v>
      </c>
      <c r="R41" s="54">
        <v>12</v>
      </c>
      <c r="S41" s="54">
        <v>13</v>
      </c>
      <c r="T41" s="54">
        <v>14</v>
      </c>
      <c r="U41" s="54">
        <v>15</v>
      </c>
      <c r="V41" s="54">
        <v>16</v>
      </c>
      <c r="W41" s="43"/>
      <c r="X41" s="44"/>
    </row>
    <row r="42" spans="1:25" s="33" customFormat="1" ht="32.25" customHeight="1">
      <c r="A42" s="40"/>
      <c r="B42" s="40"/>
      <c r="C42" s="42"/>
      <c r="D42" s="42"/>
      <c r="E42" s="168" t="s">
        <v>51</v>
      </c>
      <c r="F42" s="169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3"/>
      <c r="X42" s="44"/>
    </row>
    <row r="43" spans="1:25" s="33" customFormat="1" ht="20.25" customHeight="1">
      <c r="A43" s="40"/>
      <c r="B43" s="40"/>
      <c r="C43" s="18"/>
      <c r="D43" s="18"/>
      <c r="E43" s="168" t="s">
        <v>52</v>
      </c>
      <c r="F43" s="169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41"/>
      <c r="X43" s="44"/>
    </row>
    <row r="44" spans="1:25" s="33" customFormat="1" ht="20.25" customHeight="1">
      <c r="A44" s="40"/>
      <c r="B44" s="40"/>
      <c r="C44" s="18"/>
      <c r="D44" s="18"/>
      <c r="E44" s="168" t="s">
        <v>53</v>
      </c>
      <c r="F44" s="169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41"/>
      <c r="X44" s="44"/>
    </row>
    <row r="45" spans="1:25" s="33" customFormat="1" ht="20.25" customHeight="1">
      <c r="A45" s="40"/>
      <c r="B45" s="40"/>
      <c r="C45" s="18"/>
      <c r="D45" s="18"/>
      <c r="E45" s="42"/>
      <c r="F45" s="42"/>
      <c r="G45" s="43"/>
      <c r="H45" s="43"/>
      <c r="I45" s="43"/>
      <c r="J45" s="43"/>
      <c r="K45" s="43"/>
      <c r="L45" s="43"/>
      <c r="M45" s="43"/>
      <c r="N45" s="41"/>
      <c r="O45" s="43"/>
      <c r="P45" s="43"/>
      <c r="Q45" s="43"/>
      <c r="R45" s="43"/>
      <c r="S45" s="43"/>
      <c r="T45" s="43"/>
      <c r="U45" s="43"/>
      <c r="V45" s="43"/>
      <c r="W45" s="44"/>
      <c r="X45" s="44"/>
    </row>
    <row r="46" spans="1:25" s="33" customFormat="1" ht="50.25">
      <c r="A46" s="40"/>
      <c r="B46" s="40"/>
      <c r="C46" s="40"/>
      <c r="D46" s="40"/>
      <c r="E46" s="42"/>
      <c r="F46" s="42"/>
      <c r="G46" s="43"/>
      <c r="H46" s="43"/>
      <c r="I46" s="43"/>
      <c r="J46" s="43"/>
      <c r="K46" s="43"/>
      <c r="L46" s="43"/>
      <c r="M46" s="43"/>
      <c r="N46" s="41"/>
      <c r="O46" s="43"/>
      <c r="P46" s="43"/>
      <c r="Q46" s="43"/>
      <c r="R46" s="43"/>
      <c r="S46" s="43"/>
      <c r="T46" s="43"/>
      <c r="U46" s="43"/>
      <c r="V46" s="43"/>
    </row>
    <row r="47" spans="1:25" s="33" customFormat="1" ht="16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25" s="33" customFormat="1" ht="16.5">
      <c r="C48" s="40"/>
      <c r="D48" s="40"/>
      <c r="E48" s="40"/>
    </row>
  </sheetData>
  <mergeCells count="32">
    <mergeCell ref="A2:X2"/>
    <mergeCell ref="A3:A5"/>
    <mergeCell ref="B3:B5"/>
    <mergeCell ref="C3:C5"/>
    <mergeCell ref="D3:D5"/>
    <mergeCell ref="E3:E5"/>
    <mergeCell ref="F3:F5"/>
    <mergeCell ref="G3:J3"/>
    <mergeCell ref="K3:N3"/>
    <mergeCell ref="O3:R3"/>
    <mergeCell ref="S3:V3"/>
    <mergeCell ref="X3:X4"/>
    <mergeCell ref="H5:H27"/>
    <mergeCell ref="A28:B28"/>
    <mergeCell ref="C28:C29"/>
    <mergeCell ref="D28:D29"/>
    <mergeCell ref="E28:E29"/>
    <mergeCell ref="F28:F29"/>
    <mergeCell ref="A29:B29"/>
    <mergeCell ref="G29:J29"/>
    <mergeCell ref="E44:F44"/>
    <mergeCell ref="K29:N29"/>
    <mergeCell ref="O29:R29"/>
    <mergeCell ref="S29:V29"/>
    <mergeCell ref="A30:F30"/>
    <mergeCell ref="G30:Q30"/>
    <mergeCell ref="R30:X30"/>
    <mergeCell ref="E35:F35"/>
    <mergeCell ref="E36:F36"/>
    <mergeCell ref="E37:F37"/>
    <mergeCell ref="E42:F42"/>
    <mergeCell ref="E43:F43"/>
  </mergeCells>
  <phoneticPr fontId="9" type="noConversion"/>
  <printOptions horizontalCentered="1" verticalCentered="1"/>
  <pageMargins left="0" right="0" top="0" bottom="0" header="0" footer="0"/>
  <pageSetup paperSize="8" scale="59" fitToWidth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view="pageBreakPreview" topLeftCell="A4" zoomScale="55" zoomScaleNormal="40" zoomScaleSheetLayoutView="55" zoomScalePageLayoutView="40" workbookViewId="0">
      <selection activeCell="E7" sqref="E7"/>
    </sheetView>
  </sheetViews>
  <sheetFormatPr defaultColWidth="9" defaultRowHeight="5.65" customHeight="1"/>
  <cols>
    <col min="1" max="1" width="15.625" style="33" customWidth="1"/>
    <col min="2" max="2" width="16.625" style="33" customWidth="1"/>
    <col min="3" max="22" width="12.625" style="33" customWidth="1"/>
    <col min="23" max="23" width="16.625" style="33" customWidth="1"/>
    <col min="24" max="24" width="11.5" style="33" customWidth="1"/>
    <col min="25" max="25" width="10.125" style="33" customWidth="1"/>
    <col min="26" max="26" width="9" style="34"/>
    <col min="27" max="28" width="9" style="33"/>
    <col min="29" max="29" width="10.5" style="33" bestFit="1" customWidth="1"/>
    <col min="30" max="16384" width="9" style="33"/>
  </cols>
  <sheetData>
    <row r="1" spans="1:29" ht="42.75" customHeight="1" thickBot="1">
      <c r="A1" s="51" t="s">
        <v>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9" s="35" customFormat="1" ht="39" thickBot="1">
      <c r="A2" s="144" t="s">
        <v>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7"/>
      <c r="Z2" s="36"/>
    </row>
    <row r="3" spans="1:29" s="37" customFormat="1" ht="30.75" thickBot="1">
      <c r="A3" s="148" t="s">
        <v>30</v>
      </c>
      <c r="B3" s="148" t="s">
        <v>31</v>
      </c>
      <c r="C3" s="150" t="s">
        <v>86</v>
      </c>
      <c r="D3" s="150" t="s">
        <v>58</v>
      </c>
      <c r="E3" s="150" t="s">
        <v>94</v>
      </c>
      <c r="F3" s="150" t="s">
        <v>115</v>
      </c>
      <c r="G3" s="152" t="s">
        <v>16</v>
      </c>
      <c r="H3" s="153"/>
      <c r="I3" s="153"/>
      <c r="J3" s="154"/>
      <c r="K3" s="152" t="s">
        <v>129</v>
      </c>
      <c r="L3" s="153"/>
      <c r="M3" s="153"/>
      <c r="N3" s="153"/>
      <c r="O3" s="152" t="s">
        <v>19</v>
      </c>
      <c r="P3" s="153"/>
      <c r="Q3" s="153"/>
      <c r="R3" s="154"/>
      <c r="S3" s="152" t="s">
        <v>130</v>
      </c>
      <c r="T3" s="153"/>
      <c r="U3" s="153"/>
      <c r="V3" s="154"/>
      <c r="W3" s="79" t="s">
        <v>89</v>
      </c>
      <c r="X3" s="148" t="s">
        <v>32</v>
      </c>
      <c r="Z3" s="38"/>
    </row>
    <row r="4" spans="1:29" s="37" customFormat="1" ht="30.75" thickBot="1">
      <c r="A4" s="170"/>
      <c r="B4" s="170"/>
      <c r="C4" s="164"/>
      <c r="D4" s="164"/>
      <c r="E4" s="164"/>
      <c r="F4" s="164"/>
      <c r="G4" s="90" t="s">
        <v>64</v>
      </c>
      <c r="H4" s="91" t="s">
        <v>90</v>
      </c>
      <c r="I4" s="90" t="s">
        <v>91</v>
      </c>
      <c r="J4" s="90" t="s">
        <v>116</v>
      </c>
      <c r="K4" s="90" t="s">
        <v>117</v>
      </c>
      <c r="L4" s="90" t="s">
        <v>118</v>
      </c>
      <c r="M4" s="90" t="s">
        <v>119</v>
      </c>
      <c r="N4" s="90" t="s">
        <v>120</v>
      </c>
      <c r="O4" s="90" t="s">
        <v>121</v>
      </c>
      <c r="P4" s="90" t="s">
        <v>122</v>
      </c>
      <c r="Q4" s="90" t="s">
        <v>123</v>
      </c>
      <c r="R4" s="90" t="s">
        <v>124</v>
      </c>
      <c r="S4" s="92" t="s">
        <v>125</v>
      </c>
      <c r="T4" s="93" t="s">
        <v>126</v>
      </c>
      <c r="U4" s="93" t="s">
        <v>127</v>
      </c>
      <c r="V4" s="93" t="s">
        <v>128</v>
      </c>
      <c r="W4" s="94" t="s">
        <v>131</v>
      </c>
      <c r="X4" s="149"/>
      <c r="Y4" s="39"/>
      <c r="Z4" s="38"/>
    </row>
    <row r="5" spans="1:29" s="37" customFormat="1" ht="28.5" customHeight="1" thickBot="1">
      <c r="A5" s="171"/>
      <c r="B5" s="171"/>
      <c r="C5" s="151"/>
      <c r="D5" s="151"/>
      <c r="E5" s="151"/>
      <c r="F5" s="151"/>
      <c r="G5" s="68" t="s">
        <v>92</v>
      </c>
      <c r="H5" s="150" t="s">
        <v>93</v>
      </c>
      <c r="I5" s="68" t="s">
        <v>94</v>
      </c>
      <c r="J5" s="68" t="s">
        <v>62</v>
      </c>
      <c r="K5" s="68" t="s">
        <v>62</v>
      </c>
      <c r="L5" s="68" t="s">
        <v>62</v>
      </c>
      <c r="M5" s="69" t="s">
        <v>95</v>
      </c>
      <c r="N5" s="68" t="s">
        <v>88</v>
      </c>
      <c r="O5" s="68" t="s">
        <v>88</v>
      </c>
      <c r="P5" s="68" t="s">
        <v>88</v>
      </c>
      <c r="Q5" s="69" t="s">
        <v>96</v>
      </c>
      <c r="R5" s="69" t="s">
        <v>96</v>
      </c>
      <c r="S5" s="68" t="s">
        <v>88</v>
      </c>
      <c r="T5" s="68" t="s">
        <v>88</v>
      </c>
      <c r="U5" s="68" t="s">
        <v>88</v>
      </c>
      <c r="V5" s="75" t="s">
        <v>87</v>
      </c>
      <c r="W5" s="70" t="s">
        <v>96</v>
      </c>
      <c r="X5" s="73"/>
      <c r="Y5" s="39"/>
      <c r="Z5" s="38"/>
    </row>
    <row r="6" spans="1:29" s="77" customFormat="1" ht="39.950000000000003" customHeight="1" thickBot="1">
      <c r="A6" s="88" t="s">
        <v>33</v>
      </c>
      <c r="B6" s="66" t="s">
        <v>0</v>
      </c>
      <c r="C6" s="79">
        <v>88</v>
      </c>
      <c r="D6" s="80">
        <v>25</v>
      </c>
      <c r="E6" s="80">
        <v>161</v>
      </c>
      <c r="F6" s="81">
        <f t="shared" ref="F6:F27" si="0">SUM(C6:E6)</f>
        <v>274</v>
      </c>
      <c r="G6" s="78"/>
      <c r="H6" s="164"/>
      <c r="I6" s="78"/>
      <c r="J6" s="78"/>
      <c r="K6" s="78"/>
      <c r="L6" s="78"/>
      <c r="M6" s="78">
        <v>88</v>
      </c>
      <c r="N6" s="78"/>
      <c r="O6" s="79">
        <v>19</v>
      </c>
      <c r="P6" s="78">
        <v>22</v>
      </c>
      <c r="Q6" s="79"/>
      <c r="R6" s="79"/>
      <c r="S6" s="79">
        <v>120</v>
      </c>
      <c r="T6" s="79"/>
      <c r="U6" s="79"/>
      <c r="V6" s="80">
        <v>25</v>
      </c>
      <c r="W6" s="80"/>
      <c r="X6" s="87">
        <f t="shared" ref="X6:X29" si="1">SUM(G6:W6)</f>
        <v>274</v>
      </c>
      <c r="Y6" s="45">
        <f t="shared" ref="Y6:Y27" si="2">F6-X6</f>
        <v>0</v>
      </c>
      <c r="Z6" s="76"/>
    </row>
    <row r="7" spans="1:29" s="37" customFormat="1" ht="39.950000000000003" customHeight="1" thickBot="1">
      <c r="A7" s="78" t="s">
        <v>34</v>
      </c>
      <c r="B7" s="67" t="s">
        <v>97</v>
      </c>
      <c r="C7" s="79">
        <v>32</v>
      </c>
      <c r="D7" s="80">
        <v>13</v>
      </c>
      <c r="E7" s="80">
        <v>120</v>
      </c>
      <c r="F7" s="81">
        <f t="shared" si="0"/>
        <v>165</v>
      </c>
      <c r="G7" s="78">
        <v>47</v>
      </c>
      <c r="H7" s="164"/>
      <c r="I7" s="78"/>
      <c r="J7" s="78"/>
      <c r="K7" s="78"/>
      <c r="L7" s="78"/>
      <c r="M7" s="81">
        <v>32</v>
      </c>
      <c r="N7" s="79"/>
      <c r="O7" s="79"/>
      <c r="P7" s="79"/>
      <c r="Q7" s="79"/>
      <c r="R7" s="79"/>
      <c r="S7" s="79">
        <v>73</v>
      </c>
      <c r="T7" s="79"/>
      <c r="U7" s="79"/>
      <c r="V7" s="80">
        <v>13</v>
      </c>
      <c r="W7" s="80"/>
      <c r="X7" s="87">
        <f t="shared" si="1"/>
        <v>165</v>
      </c>
      <c r="Y7" s="45">
        <f t="shared" si="2"/>
        <v>0</v>
      </c>
      <c r="Z7" s="38"/>
      <c r="AC7" s="46"/>
    </row>
    <row r="8" spans="1:29" s="37" customFormat="1" ht="39.950000000000003" customHeight="1" thickBot="1">
      <c r="A8" s="78" t="s">
        <v>35</v>
      </c>
      <c r="B8" s="67" t="s">
        <v>97</v>
      </c>
      <c r="C8" s="79">
        <v>10</v>
      </c>
      <c r="D8" s="80">
        <v>3</v>
      </c>
      <c r="E8" s="80">
        <v>79</v>
      </c>
      <c r="F8" s="81">
        <f t="shared" si="0"/>
        <v>92</v>
      </c>
      <c r="G8" s="78"/>
      <c r="H8" s="164"/>
      <c r="I8" s="78"/>
      <c r="J8" s="78">
        <v>79</v>
      </c>
      <c r="K8" s="78"/>
      <c r="L8" s="78"/>
      <c r="M8" s="81"/>
      <c r="N8" s="79"/>
      <c r="O8" s="79"/>
      <c r="P8" s="79"/>
      <c r="Q8" s="79"/>
      <c r="R8" s="79">
        <v>10</v>
      </c>
      <c r="S8" s="79"/>
      <c r="T8" s="79"/>
      <c r="U8" s="79"/>
      <c r="V8" s="80">
        <v>3</v>
      </c>
      <c r="W8" s="79"/>
      <c r="X8" s="87">
        <f t="shared" si="1"/>
        <v>92</v>
      </c>
      <c r="Y8" s="45">
        <f t="shared" si="2"/>
        <v>0</v>
      </c>
      <c r="Z8" s="38"/>
      <c r="AC8" s="46"/>
    </row>
    <row r="9" spans="1:29" s="37" customFormat="1" ht="39.950000000000003" customHeight="1" thickBot="1">
      <c r="A9" s="78" t="s">
        <v>36</v>
      </c>
      <c r="B9" s="67" t="s">
        <v>97</v>
      </c>
      <c r="C9" s="79">
        <v>13</v>
      </c>
      <c r="D9" s="80">
        <v>16</v>
      </c>
      <c r="E9" s="80">
        <v>81</v>
      </c>
      <c r="F9" s="81">
        <f t="shared" si="0"/>
        <v>110</v>
      </c>
      <c r="G9" s="78"/>
      <c r="H9" s="164"/>
      <c r="I9" s="78"/>
      <c r="J9" s="78"/>
      <c r="K9" s="78"/>
      <c r="L9" s="78"/>
      <c r="M9" s="80"/>
      <c r="N9" s="79"/>
      <c r="O9" s="79"/>
      <c r="P9" s="79">
        <v>81</v>
      </c>
      <c r="Q9" s="79"/>
      <c r="R9" s="79">
        <v>13</v>
      </c>
      <c r="S9" s="79"/>
      <c r="T9" s="79"/>
      <c r="U9" s="79"/>
      <c r="V9" s="80">
        <v>16</v>
      </c>
      <c r="W9" s="79"/>
      <c r="X9" s="87">
        <f t="shared" si="1"/>
        <v>110</v>
      </c>
      <c r="Y9" s="45">
        <f t="shared" si="2"/>
        <v>0</v>
      </c>
      <c r="Z9" s="38"/>
      <c r="AC9" s="46"/>
    </row>
    <row r="10" spans="1:29" s="48" customFormat="1" ht="39.950000000000003" customHeight="1" thickBot="1">
      <c r="A10" s="79" t="s">
        <v>37</v>
      </c>
      <c r="B10" s="67" t="s">
        <v>97</v>
      </c>
      <c r="C10" s="79">
        <v>8</v>
      </c>
      <c r="D10" s="80">
        <v>2</v>
      </c>
      <c r="E10" s="80">
        <v>44</v>
      </c>
      <c r="F10" s="81">
        <f t="shared" si="0"/>
        <v>54</v>
      </c>
      <c r="G10" s="78"/>
      <c r="H10" s="164"/>
      <c r="I10" s="78"/>
      <c r="J10" s="78"/>
      <c r="K10" s="78"/>
      <c r="L10" s="78"/>
      <c r="M10" s="79"/>
      <c r="N10" s="78"/>
      <c r="O10" s="79"/>
      <c r="P10" s="79">
        <v>44</v>
      </c>
      <c r="Q10" s="79"/>
      <c r="R10" s="80">
        <v>8</v>
      </c>
      <c r="S10" s="80"/>
      <c r="T10" s="79"/>
      <c r="U10" s="80"/>
      <c r="V10" s="80">
        <v>2</v>
      </c>
      <c r="W10" s="79"/>
      <c r="X10" s="87">
        <f t="shared" si="1"/>
        <v>54</v>
      </c>
      <c r="Y10" s="45">
        <f t="shared" si="2"/>
        <v>0</v>
      </c>
      <c r="Z10" s="47"/>
      <c r="AC10" s="46"/>
    </row>
    <row r="11" spans="1:29" s="37" customFormat="1" ht="39.950000000000003" customHeight="1" thickBot="1">
      <c r="A11" s="89" t="s">
        <v>38</v>
      </c>
      <c r="B11" s="74" t="s">
        <v>98</v>
      </c>
      <c r="C11" s="79">
        <v>8</v>
      </c>
      <c r="D11" s="80">
        <v>1</v>
      </c>
      <c r="E11" s="80">
        <v>42</v>
      </c>
      <c r="F11" s="81">
        <f t="shared" si="0"/>
        <v>51</v>
      </c>
      <c r="G11" s="78">
        <v>42</v>
      </c>
      <c r="H11" s="164"/>
      <c r="I11" s="78"/>
      <c r="J11" s="78"/>
      <c r="K11" s="78"/>
      <c r="L11" s="78"/>
      <c r="M11" s="79"/>
      <c r="N11" s="78"/>
      <c r="O11" s="79"/>
      <c r="P11" s="79"/>
      <c r="Q11" s="79"/>
      <c r="R11" s="79">
        <v>8</v>
      </c>
      <c r="S11" s="79"/>
      <c r="T11" s="79"/>
      <c r="U11" s="79"/>
      <c r="V11" s="80">
        <v>1</v>
      </c>
      <c r="W11" s="79"/>
      <c r="X11" s="87">
        <f t="shared" si="1"/>
        <v>51</v>
      </c>
      <c r="Y11" s="45">
        <f t="shared" si="2"/>
        <v>0</v>
      </c>
      <c r="Z11" s="38"/>
      <c r="AC11" s="46"/>
    </row>
    <row r="12" spans="1:29" s="37" customFormat="1" ht="39.950000000000003" customHeight="1" thickBot="1">
      <c r="A12" s="79" t="s">
        <v>39</v>
      </c>
      <c r="B12" s="67" t="s">
        <v>99</v>
      </c>
      <c r="C12" s="79">
        <v>17</v>
      </c>
      <c r="D12" s="80">
        <v>9</v>
      </c>
      <c r="E12" s="80">
        <v>114</v>
      </c>
      <c r="F12" s="81">
        <f t="shared" si="0"/>
        <v>140</v>
      </c>
      <c r="G12" s="78"/>
      <c r="H12" s="164"/>
      <c r="I12" s="78"/>
      <c r="J12" s="78"/>
      <c r="K12" s="78"/>
      <c r="L12" s="78"/>
      <c r="M12" s="80"/>
      <c r="N12" s="78"/>
      <c r="O12" s="79">
        <v>114</v>
      </c>
      <c r="P12" s="79"/>
      <c r="Q12" s="79"/>
      <c r="R12" s="79">
        <v>17</v>
      </c>
      <c r="S12" s="79"/>
      <c r="T12" s="79"/>
      <c r="U12" s="79"/>
      <c r="V12" s="80">
        <v>9</v>
      </c>
      <c r="W12" s="79"/>
      <c r="X12" s="87">
        <f t="shared" si="1"/>
        <v>140</v>
      </c>
      <c r="Y12" s="45">
        <f t="shared" si="2"/>
        <v>0</v>
      </c>
      <c r="Z12" s="38"/>
      <c r="AC12" s="46"/>
    </row>
    <row r="13" spans="1:29" s="37" customFormat="1" ht="39.950000000000003" customHeight="1" thickBot="1">
      <c r="A13" s="78" t="s">
        <v>109</v>
      </c>
      <c r="B13" s="67" t="s">
        <v>99</v>
      </c>
      <c r="C13" s="79">
        <v>7</v>
      </c>
      <c r="D13" s="80">
        <v>2</v>
      </c>
      <c r="E13" s="80">
        <v>8</v>
      </c>
      <c r="F13" s="81">
        <f t="shared" si="0"/>
        <v>17</v>
      </c>
      <c r="G13" s="78"/>
      <c r="H13" s="164"/>
      <c r="I13" s="78"/>
      <c r="J13" s="78"/>
      <c r="K13" s="78"/>
      <c r="L13" s="78"/>
      <c r="M13" s="79"/>
      <c r="N13" s="78"/>
      <c r="O13" s="79"/>
      <c r="P13" s="79">
        <v>8</v>
      </c>
      <c r="Q13" s="79"/>
      <c r="R13" s="79">
        <v>7</v>
      </c>
      <c r="S13" s="79"/>
      <c r="T13" s="79"/>
      <c r="U13" s="79"/>
      <c r="V13" s="80">
        <v>2</v>
      </c>
      <c r="W13" s="79"/>
      <c r="X13" s="87">
        <f t="shared" si="1"/>
        <v>17</v>
      </c>
      <c r="Y13" s="45">
        <f t="shared" si="2"/>
        <v>0</v>
      </c>
      <c r="Z13" s="38"/>
      <c r="AC13" s="46"/>
    </row>
    <row r="14" spans="1:29" s="37" customFormat="1" ht="39.950000000000003" customHeight="1" thickBot="1">
      <c r="A14" s="79" t="s">
        <v>40</v>
      </c>
      <c r="B14" s="67" t="s">
        <v>99</v>
      </c>
      <c r="C14" s="79">
        <v>6</v>
      </c>
      <c r="D14" s="80">
        <v>1</v>
      </c>
      <c r="E14" s="80">
        <v>25</v>
      </c>
      <c r="F14" s="81">
        <f t="shared" si="0"/>
        <v>32</v>
      </c>
      <c r="G14" s="78">
        <v>25</v>
      </c>
      <c r="H14" s="164"/>
      <c r="I14" s="78"/>
      <c r="J14" s="78"/>
      <c r="K14" s="78"/>
      <c r="L14" s="78"/>
      <c r="M14" s="80"/>
      <c r="N14" s="78"/>
      <c r="O14" s="79"/>
      <c r="P14" s="79"/>
      <c r="Q14" s="79"/>
      <c r="R14" s="79">
        <v>6</v>
      </c>
      <c r="S14" s="79"/>
      <c r="T14" s="79"/>
      <c r="U14" s="79"/>
      <c r="V14" s="80">
        <v>1</v>
      </c>
      <c r="W14" s="79"/>
      <c r="X14" s="87">
        <f t="shared" si="1"/>
        <v>32</v>
      </c>
      <c r="Y14" s="45">
        <f t="shared" si="2"/>
        <v>0</v>
      </c>
      <c r="Z14" s="38"/>
      <c r="AC14" s="46"/>
    </row>
    <row r="15" spans="1:29" s="37" customFormat="1" ht="39.950000000000003" customHeight="1" thickBot="1">
      <c r="A15" s="78" t="s">
        <v>41</v>
      </c>
      <c r="B15" s="67" t="s">
        <v>99</v>
      </c>
      <c r="C15" s="79">
        <v>64</v>
      </c>
      <c r="D15" s="80">
        <v>25</v>
      </c>
      <c r="E15" s="80">
        <v>213</v>
      </c>
      <c r="F15" s="81">
        <f t="shared" si="0"/>
        <v>302</v>
      </c>
      <c r="G15" s="78"/>
      <c r="H15" s="164"/>
      <c r="I15" s="78"/>
      <c r="J15" s="79">
        <v>47</v>
      </c>
      <c r="K15" s="78"/>
      <c r="L15" s="78"/>
      <c r="M15" s="79"/>
      <c r="N15" s="78"/>
      <c r="O15" s="79"/>
      <c r="P15" s="79">
        <v>38</v>
      </c>
      <c r="Q15" s="79"/>
      <c r="R15" s="80">
        <v>64</v>
      </c>
      <c r="S15" s="79"/>
      <c r="T15" s="79">
        <v>128</v>
      </c>
      <c r="U15" s="79"/>
      <c r="V15" s="80">
        <v>25</v>
      </c>
      <c r="W15" s="80"/>
      <c r="X15" s="87">
        <f t="shared" si="1"/>
        <v>302</v>
      </c>
      <c r="Y15" s="45">
        <f t="shared" si="2"/>
        <v>0</v>
      </c>
      <c r="Z15" s="38"/>
      <c r="AC15" s="46"/>
    </row>
    <row r="16" spans="1:29" s="37" customFormat="1" ht="39.950000000000003" customHeight="1" thickBot="1">
      <c r="A16" s="79" t="s">
        <v>42</v>
      </c>
      <c r="B16" s="74" t="s">
        <v>99</v>
      </c>
      <c r="C16" s="79">
        <v>14</v>
      </c>
      <c r="D16" s="80">
        <v>6</v>
      </c>
      <c r="E16" s="80">
        <v>31</v>
      </c>
      <c r="F16" s="81">
        <f t="shared" si="0"/>
        <v>51</v>
      </c>
      <c r="G16" s="78"/>
      <c r="H16" s="164"/>
      <c r="I16" s="78"/>
      <c r="J16" s="78"/>
      <c r="K16" s="78"/>
      <c r="L16" s="78"/>
      <c r="M16" s="80"/>
      <c r="N16" s="78"/>
      <c r="O16" s="79"/>
      <c r="P16" s="79"/>
      <c r="Q16" s="79"/>
      <c r="R16" s="79">
        <v>14</v>
      </c>
      <c r="S16" s="79"/>
      <c r="T16" s="79">
        <v>31</v>
      </c>
      <c r="U16" s="79"/>
      <c r="V16" s="80">
        <v>6</v>
      </c>
      <c r="W16" s="79"/>
      <c r="X16" s="87">
        <f t="shared" si="1"/>
        <v>51</v>
      </c>
      <c r="Y16" s="45">
        <f t="shared" si="2"/>
        <v>0</v>
      </c>
      <c r="Z16" s="38"/>
      <c r="AC16" s="46"/>
    </row>
    <row r="17" spans="1:30" s="37" customFormat="1" ht="39.950000000000003" customHeight="1" thickBot="1">
      <c r="A17" s="79" t="s">
        <v>110</v>
      </c>
      <c r="B17" s="67" t="s">
        <v>99</v>
      </c>
      <c r="C17" s="79">
        <v>9</v>
      </c>
      <c r="D17" s="80">
        <v>0</v>
      </c>
      <c r="E17" s="80">
        <v>12</v>
      </c>
      <c r="F17" s="81">
        <f t="shared" si="0"/>
        <v>21</v>
      </c>
      <c r="G17" s="78">
        <v>12</v>
      </c>
      <c r="H17" s="164"/>
      <c r="I17" s="78"/>
      <c r="J17" s="78"/>
      <c r="K17" s="78"/>
      <c r="L17" s="78"/>
      <c r="M17" s="79"/>
      <c r="N17" s="78"/>
      <c r="O17" s="79"/>
      <c r="P17" s="79"/>
      <c r="Q17" s="82"/>
      <c r="R17" s="79">
        <v>9</v>
      </c>
      <c r="S17" s="79"/>
      <c r="T17" s="80"/>
      <c r="U17" s="79"/>
      <c r="V17" s="80"/>
      <c r="W17" s="79"/>
      <c r="X17" s="87">
        <f t="shared" si="1"/>
        <v>21</v>
      </c>
      <c r="Y17" s="45">
        <f t="shared" si="2"/>
        <v>0</v>
      </c>
      <c r="Z17" s="38"/>
      <c r="AC17" s="46"/>
    </row>
    <row r="18" spans="1:30" s="37" customFormat="1" ht="39.950000000000003" customHeight="1" thickBot="1">
      <c r="A18" s="79" t="s">
        <v>43</v>
      </c>
      <c r="B18" s="67" t="s">
        <v>100</v>
      </c>
      <c r="C18" s="79">
        <v>4</v>
      </c>
      <c r="D18" s="80">
        <v>0</v>
      </c>
      <c r="E18" s="80">
        <v>16</v>
      </c>
      <c r="F18" s="81">
        <f t="shared" si="0"/>
        <v>20</v>
      </c>
      <c r="G18" s="78"/>
      <c r="H18" s="164"/>
      <c r="I18" s="78"/>
      <c r="J18" s="78"/>
      <c r="K18" s="78"/>
      <c r="L18" s="78"/>
      <c r="M18" s="78"/>
      <c r="N18" s="78"/>
      <c r="O18" s="78"/>
      <c r="P18" s="79"/>
      <c r="Q18" s="78">
        <v>4</v>
      </c>
      <c r="R18" s="80"/>
      <c r="S18" s="79"/>
      <c r="T18" s="79"/>
      <c r="U18" s="79">
        <v>16</v>
      </c>
      <c r="V18" s="80"/>
      <c r="W18" s="80"/>
      <c r="X18" s="87">
        <f t="shared" si="1"/>
        <v>20</v>
      </c>
      <c r="Y18" s="45">
        <f t="shared" si="2"/>
        <v>0</v>
      </c>
      <c r="Z18" s="38"/>
      <c r="AC18" s="46"/>
    </row>
    <row r="19" spans="1:30" s="37" customFormat="1" ht="39.950000000000003" customHeight="1" thickBot="1">
      <c r="A19" s="79" t="s">
        <v>44</v>
      </c>
      <c r="B19" s="67" t="s">
        <v>101</v>
      </c>
      <c r="C19" s="79">
        <v>6</v>
      </c>
      <c r="D19" s="80">
        <v>1</v>
      </c>
      <c r="E19" s="80">
        <v>10</v>
      </c>
      <c r="F19" s="81">
        <f t="shared" si="0"/>
        <v>17</v>
      </c>
      <c r="G19" s="78"/>
      <c r="H19" s="164"/>
      <c r="I19" s="78"/>
      <c r="J19" s="78"/>
      <c r="K19" s="78"/>
      <c r="L19" s="78"/>
      <c r="M19" s="78"/>
      <c r="N19" s="78"/>
      <c r="O19" s="78"/>
      <c r="P19" s="79"/>
      <c r="Q19" s="78">
        <v>6</v>
      </c>
      <c r="R19" s="80"/>
      <c r="S19" s="79"/>
      <c r="T19" s="79">
        <v>10</v>
      </c>
      <c r="U19" s="79"/>
      <c r="V19" s="80">
        <v>1</v>
      </c>
      <c r="W19" s="80"/>
      <c r="X19" s="87">
        <f t="shared" si="1"/>
        <v>17</v>
      </c>
      <c r="Y19" s="45">
        <f t="shared" si="2"/>
        <v>0</v>
      </c>
      <c r="Z19" s="38"/>
      <c r="AC19" s="46"/>
    </row>
    <row r="20" spans="1:30" s="39" customFormat="1" ht="39.950000000000003" customHeight="1" thickBot="1">
      <c r="A20" s="79" t="s">
        <v>111</v>
      </c>
      <c r="B20" s="67" t="s">
        <v>101</v>
      </c>
      <c r="C20" s="79">
        <v>60</v>
      </c>
      <c r="D20" s="80">
        <v>18</v>
      </c>
      <c r="E20" s="80">
        <v>86</v>
      </c>
      <c r="F20" s="81">
        <f t="shared" si="0"/>
        <v>164</v>
      </c>
      <c r="G20" s="78"/>
      <c r="H20" s="164"/>
      <c r="I20" s="78"/>
      <c r="J20" s="78"/>
      <c r="K20" s="78"/>
      <c r="L20" s="78"/>
      <c r="M20" s="78"/>
      <c r="N20" s="78"/>
      <c r="O20" s="78">
        <v>61</v>
      </c>
      <c r="P20" s="79"/>
      <c r="Q20" s="78">
        <v>32</v>
      </c>
      <c r="R20" s="80">
        <v>28</v>
      </c>
      <c r="S20" s="79"/>
      <c r="T20" s="79">
        <v>25</v>
      </c>
      <c r="U20" s="79"/>
      <c r="V20" s="80">
        <v>18</v>
      </c>
      <c r="W20" s="80"/>
      <c r="X20" s="87">
        <f t="shared" si="1"/>
        <v>164</v>
      </c>
      <c r="Y20" s="45">
        <f t="shared" si="2"/>
        <v>0</v>
      </c>
      <c r="AC20" s="46"/>
    </row>
    <row r="21" spans="1:30" s="37" customFormat="1" ht="39.950000000000003" customHeight="1" thickBot="1">
      <c r="A21" s="81" t="s">
        <v>45</v>
      </c>
      <c r="B21" s="67" t="s">
        <v>102</v>
      </c>
      <c r="C21" s="80">
        <v>12</v>
      </c>
      <c r="D21" s="80">
        <v>9</v>
      </c>
      <c r="E21" s="80">
        <v>158</v>
      </c>
      <c r="F21" s="81">
        <f t="shared" si="0"/>
        <v>179</v>
      </c>
      <c r="G21" s="78"/>
      <c r="H21" s="164"/>
      <c r="I21" s="78"/>
      <c r="J21" s="78"/>
      <c r="K21" s="78"/>
      <c r="L21" s="78"/>
      <c r="M21" s="80"/>
      <c r="N21" s="81"/>
      <c r="O21" s="81"/>
      <c r="P21" s="80"/>
      <c r="Q21" s="80">
        <v>12</v>
      </c>
      <c r="R21" s="80"/>
      <c r="S21" s="80"/>
      <c r="T21" s="80"/>
      <c r="U21" s="80">
        <v>158</v>
      </c>
      <c r="V21" s="80">
        <v>9</v>
      </c>
      <c r="W21" s="80"/>
      <c r="X21" s="87">
        <f t="shared" si="1"/>
        <v>179</v>
      </c>
      <c r="Y21" s="45">
        <f t="shared" si="2"/>
        <v>0</v>
      </c>
      <c r="AC21" s="46"/>
    </row>
    <row r="22" spans="1:30" s="37" customFormat="1" ht="39.950000000000003" customHeight="1" thickBot="1">
      <c r="A22" s="79" t="s">
        <v>46</v>
      </c>
      <c r="B22" s="67" t="s">
        <v>103</v>
      </c>
      <c r="C22" s="80">
        <v>2</v>
      </c>
      <c r="D22" s="80">
        <v>0</v>
      </c>
      <c r="E22" s="80">
        <v>0</v>
      </c>
      <c r="F22" s="81">
        <f t="shared" si="0"/>
        <v>2</v>
      </c>
      <c r="G22" s="78"/>
      <c r="H22" s="164"/>
      <c r="I22" s="78"/>
      <c r="J22" s="78"/>
      <c r="K22" s="78"/>
      <c r="L22" s="78"/>
      <c r="M22" s="79"/>
      <c r="N22" s="80"/>
      <c r="O22" s="80"/>
      <c r="P22" s="79"/>
      <c r="Q22" s="79">
        <v>2</v>
      </c>
      <c r="R22" s="80"/>
      <c r="S22" s="80"/>
      <c r="T22" s="80"/>
      <c r="U22" s="80"/>
      <c r="V22" s="80"/>
      <c r="W22" s="80"/>
      <c r="X22" s="87">
        <f t="shared" si="1"/>
        <v>2</v>
      </c>
      <c r="Y22" s="45">
        <f t="shared" si="2"/>
        <v>0</v>
      </c>
      <c r="AC22" s="46"/>
      <c r="AD22" s="37">
        <v>0</v>
      </c>
    </row>
    <row r="23" spans="1:30" s="37" customFormat="1" ht="39.950000000000003" customHeight="1" thickBot="1">
      <c r="A23" s="78" t="s">
        <v>112</v>
      </c>
      <c r="B23" s="67" t="s">
        <v>103</v>
      </c>
      <c r="C23" s="80">
        <v>80</v>
      </c>
      <c r="D23" s="80">
        <v>30</v>
      </c>
      <c r="E23" s="80">
        <v>277</v>
      </c>
      <c r="F23" s="81">
        <f t="shared" si="0"/>
        <v>387</v>
      </c>
      <c r="G23" s="78"/>
      <c r="H23" s="164"/>
      <c r="I23" s="78">
        <v>74</v>
      </c>
      <c r="J23" s="78"/>
      <c r="K23" s="78">
        <v>74</v>
      </c>
      <c r="L23" s="78">
        <v>24</v>
      </c>
      <c r="M23" s="80"/>
      <c r="N23" s="78">
        <v>85</v>
      </c>
      <c r="O23" s="81"/>
      <c r="P23" s="80"/>
      <c r="Q23" s="80"/>
      <c r="R23" s="80"/>
      <c r="S23" s="80"/>
      <c r="T23" s="80"/>
      <c r="U23" s="80">
        <v>20</v>
      </c>
      <c r="V23" s="80">
        <v>30</v>
      </c>
      <c r="W23" s="80">
        <v>80</v>
      </c>
      <c r="X23" s="87">
        <f t="shared" si="1"/>
        <v>387</v>
      </c>
      <c r="Y23" s="45">
        <f t="shared" si="2"/>
        <v>0</v>
      </c>
      <c r="AC23" s="46"/>
    </row>
    <row r="24" spans="1:30" s="37" customFormat="1" ht="39.950000000000003" customHeight="1" thickBot="1">
      <c r="A24" s="78" t="s">
        <v>113</v>
      </c>
      <c r="B24" s="67" t="s">
        <v>104</v>
      </c>
      <c r="C24" s="79">
        <v>117</v>
      </c>
      <c r="D24" s="80">
        <v>19</v>
      </c>
      <c r="E24" s="80">
        <v>145</v>
      </c>
      <c r="F24" s="81">
        <f t="shared" si="0"/>
        <v>281</v>
      </c>
      <c r="G24" s="78"/>
      <c r="H24" s="164"/>
      <c r="I24" s="78">
        <v>51</v>
      </c>
      <c r="J24" s="78"/>
      <c r="K24" s="78">
        <v>52</v>
      </c>
      <c r="L24" s="78">
        <v>28</v>
      </c>
      <c r="M24" s="81"/>
      <c r="N24" s="81">
        <v>14</v>
      </c>
      <c r="O24" s="81"/>
      <c r="P24" s="81"/>
      <c r="Q24" s="81">
        <v>117</v>
      </c>
      <c r="R24" s="81"/>
      <c r="S24" s="78"/>
      <c r="T24" s="81"/>
      <c r="U24" s="78"/>
      <c r="V24" s="80">
        <v>19</v>
      </c>
      <c r="W24" s="78"/>
      <c r="X24" s="87">
        <f t="shared" si="1"/>
        <v>281</v>
      </c>
      <c r="Y24" s="45">
        <f t="shared" si="2"/>
        <v>0</v>
      </c>
      <c r="AC24" s="46"/>
    </row>
    <row r="25" spans="1:30" s="37" customFormat="1" ht="39.950000000000003" customHeight="1" thickBot="1">
      <c r="A25" s="78" t="s">
        <v>114</v>
      </c>
      <c r="B25" s="67" t="s">
        <v>104</v>
      </c>
      <c r="C25" s="79">
        <v>105</v>
      </c>
      <c r="D25" s="80">
        <v>8</v>
      </c>
      <c r="E25" s="80">
        <v>56</v>
      </c>
      <c r="F25" s="81">
        <f t="shared" si="0"/>
        <v>169</v>
      </c>
      <c r="G25" s="78"/>
      <c r="H25" s="164"/>
      <c r="I25" s="78"/>
      <c r="J25" s="78"/>
      <c r="K25" s="78"/>
      <c r="L25" s="78">
        <v>30</v>
      </c>
      <c r="M25" s="78"/>
      <c r="N25" s="78">
        <v>26</v>
      </c>
      <c r="O25" s="78"/>
      <c r="P25" s="80"/>
      <c r="Q25" s="79">
        <v>11</v>
      </c>
      <c r="R25" s="80"/>
      <c r="S25" s="79"/>
      <c r="T25" s="80"/>
      <c r="U25" s="79"/>
      <c r="V25" s="80">
        <v>8</v>
      </c>
      <c r="W25" s="79">
        <v>94</v>
      </c>
      <c r="X25" s="87">
        <f t="shared" si="1"/>
        <v>169</v>
      </c>
      <c r="Y25" s="45">
        <f t="shared" si="2"/>
        <v>0</v>
      </c>
      <c r="AC25" s="46"/>
    </row>
    <row r="26" spans="1:30" s="37" customFormat="1" ht="39.950000000000003" customHeight="1" thickBot="1">
      <c r="A26" s="78" t="s">
        <v>47</v>
      </c>
      <c r="B26" s="67" t="s">
        <v>105</v>
      </c>
      <c r="C26" s="79">
        <v>3</v>
      </c>
      <c r="D26" s="80">
        <v>0</v>
      </c>
      <c r="E26" s="80">
        <v>28</v>
      </c>
      <c r="F26" s="81">
        <f t="shared" si="0"/>
        <v>31</v>
      </c>
      <c r="G26" s="78"/>
      <c r="H26" s="164"/>
      <c r="I26" s="78"/>
      <c r="J26" s="78"/>
      <c r="K26" s="78"/>
      <c r="L26" s="78">
        <v>28</v>
      </c>
      <c r="M26" s="80"/>
      <c r="N26" s="80"/>
      <c r="O26" s="80"/>
      <c r="P26" s="81"/>
      <c r="Q26" s="79"/>
      <c r="R26" s="78"/>
      <c r="S26" s="78"/>
      <c r="T26" s="78"/>
      <c r="U26" s="78"/>
      <c r="V26" s="78"/>
      <c r="W26" s="78">
        <v>3</v>
      </c>
      <c r="X26" s="87">
        <f t="shared" si="1"/>
        <v>31</v>
      </c>
      <c r="Y26" s="45">
        <f t="shared" si="2"/>
        <v>0</v>
      </c>
      <c r="Z26" s="38"/>
      <c r="AC26" s="46"/>
    </row>
    <row r="27" spans="1:30" s="37" customFormat="1" ht="39.950000000000003" customHeight="1" thickBot="1">
      <c r="A27" s="78" t="s">
        <v>48</v>
      </c>
      <c r="B27" s="67" t="s">
        <v>105</v>
      </c>
      <c r="C27" s="79">
        <v>3</v>
      </c>
      <c r="D27" s="80">
        <v>0</v>
      </c>
      <c r="E27" s="80">
        <v>16</v>
      </c>
      <c r="F27" s="81">
        <f t="shared" si="0"/>
        <v>19</v>
      </c>
      <c r="G27" s="78"/>
      <c r="H27" s="151"/>
      <c r="I27" s="78"/>
      <c r="J27" s="78"/>
      <c r="K27" s="78"/>
      <c r="L27" s="78">
        <v>16</v>
      </c>
      <c r="M27" s="78"/>
      <c r="N27" s="78"/>
      <c r="O27" s="78"/>
      <c r="P27" s="80"/>
      <c r="Q27" s="79"/>
      <c r="R27" s="80"/>
      <c r="S27" s="79"/>
      <c r="T27" s="80"/>
      <c r="U27" s="80"/>
      <c r="V27" s="80"/>
      <c r="W27" s="80">
        <v>3</v>
      </c>
      <c r="X27" s="87">
        <f t="shared" si="1"/>
        <v>19</v>
      </c>
      <c r="Y27" s="45">
        <f t="shared" si="2"/>
        <v>0</v>
      </c>
      <c r="Z27" s="38"/>
      <c r="AC27" s="46"/>
    </row>
    <row r="28" spans="1:30" s="37" customFormat="1" ht="39.950000000000003" customHeight="1" thickBot="1">
      <c r="A28" s="165" t="s">
        <v>49</v>
      </c>
      <c r="B28" s="166"/>
      <c r="C28" s="148">
        <f t="shared" ref="C28:W28" si="3">SUM(C6:C27)</f>
        <v>668</v>
      </c>
      <c r="D28" s="148">
        <f t="shared" si="3"/>
        <v>188</v>
      </c>
      <c r="E28" s="148">
        <f t="shared" si="3"/>
        <v>1722</v>
      </c>
      <c r="F28" s="148">
        <f t="shared" si="3"/>
        <v>2578</v>
      </c>
      <c r="G28" s="85">
        <f t="shared" si="3"/>
        <v>126</v>
      </c>
      <c r="H28" s="72">
        <f>SUM(H5:H27)</f>
        <v>0</v>
      </c>
      <c r="I28" s="83">
        <f t="shared" si="3"/>
        <v>125</v>
      </c>
      <c r="J28" s="84">
        <f t="shared" si="3"/>
        <v>126</v>
      </c>
      <c r="K28" s="84">
        <f t="shared" si="3"/>
        <v>126</v>
      </c>
      <c r="L28" s="84">
        <f t="shared" si="3"/>
        <v>126</v>
      </c>
      <c r="M28" s="84">
        <f t="shared" si="3"/>
        <v>120</v>
      </c>
      <c r="N28" s="84">
        <f t="shared" si="3"/>
        <v>125</v>
      </c>
      <c r="O28" s="85">
        <f t="shared" si="3"/>
        <v>194</v>
      </c>
      <c r="P28" s="85">
        <f t="shared" si="3"/>
        <v>193</v>
      </c>
      <c r="Q28" s="85">
        <f t="shared" si="3"/>
        <v>184</v>
      </c>
      <c r="R28" s="85">
        <f t="shared" si="3"/>
        <v>184</v>
      </c>
      <c r="S28" s="79">
        <f t="shared" si="3"/>
        <v>193</v>
      </c>
      <c r="T28" s="85">
        <f t="shared" si="3"/>
        <v>194</v>
      </c>
      <c r="U28" s="85">
        <f t="shared" si="3"/>
        <v>194</v>
      </c>
      <c r="V28" s="85">
        <f t="shared" si="3"/>
        <v>188</v>
      </c>
      <c r="W28" s="85">
        <f t="shared" si="3"/>
        <v>180</v>
      </c>
      <c r="X28" s="95">
        <f t="shared" si="1"/>
        <v>2578</v>
      </c>
      <c r="Z28" s="38"/>
    </row>
    <row r="29" spans="1:30" s="37" customFormat="1" ht="39.950000000000003" customHeight="1" thickBot="1">
      <c r="A29" s="152" t="s">
        <v>50</v>
      </c>
      <c r="B29" s="154"/>
      <c r="C29" s="149"/>
      <c r="D29" s="149"/>
      <c r="E29" s="149"/>
      <c r="F29" s="149"/>
      <c r="G29" s="152">
        <f>SUM(G28:J28)</f>
        <v>377</v>
      </c>
      <c r="H29" s="153"/>
      <c r="I29" s="153"/>
      <c r="J29" s="154"/>
      <c r="K29" s="167">
        <f>SUM(K28:N28)</f>
        <v>497</v>
      </c>
      <c r="L29" s="155"/>
      <c r="M29" s="155"/>
      <c r="N29" s="156"/>
      <c r="O29" s="167">
        <f>SUM(O28:R28)</f>
        <v>755</v>
      </c>
      <c r="P29" s="155"/>
      <c r="Q29" s="155"/>
      <c r="R29" s="156"/>
      <c r="S29" s="155">
        <f>SUM(S28:V28)</f>
        <v>769</v>
      </c>
      <c r="T29" s="155"/>
      <c r="U29" s="155"/>
      <c r="V29" s="156"/>
      <c r="W29" s="86">
        <f>SUM(W6:W27)</f>
        <v>180</v>
      </c>
      <c r="X29" s="87">
        <f t="shared" si="1"/>
        <v>2578</v>
      </c>
      <c r="Z29" s="38"/>
    </row>
    <row r="30" spans="1:30" s="37" customFormat="1" ht="135" customHeight="1" thickBot="1">
      <c r="A30" s="157" t="s">
        <v>106</v>
      </c>
      <c r="B30" s="158"/>
      <c r="C30" s="158"/>
      <c r="D30" s="158"/>
      <c r="E30" s="158"/>
      <c r="F30" s="159"/>
      <c r="G30" s="160" t="s">
        <v>107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 t="s">
        <v>108</v>
      </c>
      <c r="S30" s="162"/>
      <c r="T30" s="162"/>
      <c r="U30" s="162"/>
      <c r="V30" s="162"/>
      <c r="W30" s="162"/>
      <c r="X30" s="163"/>
      <c r="Z30" s="38"/>
    </row>
    <row r="31" spans="1:30" s="37" customFormat="1" ht="45.7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Z31" s="38"/>
    </row>
    <row r="32" spans="1:30" ht="42.75" customHeight="1">
      <c r="A32" s="59"/>
      <c r="B32" s="12"/>
      <c r="C32" s="12"/>
      <c r="D32" s="12"/>
      <c r="E32" s="12"/>
      <c r="F32" s="12"/>
      <c r="G32" s="12"/>
      <c r="H32" s="63"/>
      <c r="I32" s="64"/>
      <c r="J32" s="6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Y32" s="33" t="s">
        <v>84</v>
      </c>
    </row>
    <row r="33" spans="1:25" s="33" customFormat="1" ht="27.75" customHeight="1">
      <c r="A33" s="60"/>
      <c r="B33" s="12"/>
      <c r="C33" s="17"/>
      <c r="D33" s="17"/>
      <c r="X33" s="40"/>
      <c r="Y33" s="40"/>
    </row>
    <row r="34" spans="1:25" s="33" customFormat="1" ht="27.75" customHeight="1">
      <c r="A34" s="11"/>
      <c r="B34" s="12"/>
      <c r="C34" s="17"/>
      <c r="D34" s="17"/>
      <c r="E34" s="53"/>
      <c r="F34" s="53"/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0"/>
      <c r="Y34" s="40"/>
    </row>
    <row r="35" spans="1:25" s="33" customFormat="1" ht="30" customHeight="1">
      <c r="A35" s="40"/>
      <c r="B35" s="52"/>
      <c r="C35" s="17"/>
      <c r="D35" s="17"/>
      <c r="E35" s="168"/>
      <c r="F35" s="168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41"/>
      <c r="Y35" s="40"/>
    </row>
    <row r="36" spans="1:25" s="33" customFormat="1" ht="30" customHeight="1">
      <c r="A36" s="40"/>
      <c r="B36" s="52"/>
      <c r="C36" s="17"/>
      <c r="D36" s="17"/>
      <c r="E36" s="168"/>
      <c r="F36" s="168"/>
      <c r="G36" s="71"/>
      <c r="H36" s="7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41"/>
      <c r="Y36" s="40"/>
    </row>
    <row r="37" spans="1:25" s="33" customFormat="1" ht="30" customHeight="1">
      <c r="A37" s="40"/>
      <c r="B37" s="40"/>
      <c r="C37" s="42"/>
      <c r="D37" s="42"/>
      <c r="E37" s="168"/>
      <c r="F37" s="168"/>
      <c r="G37" s="71"/>
      <c r="H37" s="7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41"/>
      <c r="Y37" s="40"/>
    </row>
    <row r="38" spans="1:25" s="33" customFormat="1" ht="32.25" customHeight="1">
      <c r="A38" s="40"/>
      <c r="B38" s="52"/>
      <c r="C38" s="52"/>
      <c r="D38" s="42"/>
      <c r="E38" s="42"/>
      <c r="F38" s="42"/>
      <c r="G38" s="43"/>
      <c r="H38" s="43"/>
      <c r="I38" s="43"/>
      <c r="J38" s="43"/>
      <c r="K38" s="43"/>
      <c r="L38" s="43"/>
      <c r="M38" s="43"/>
      <c r="N38" s="41"/>
      <c r="O38" s="43"/>
      <c r="P38" s="43"/>
      <c r="Q38" s="43"/>
      <c r="R38" s="43"/>
      <c r="S38" s="43"/>
      <c r="T38" s="43"/>
      <c r="U38" s="43"/>
      <c r="V38" s="43"/>
      <c r="W38" s="43"/>
      <c r="X38" s="41"/>
      <c r="Y38" s="40"/>
    </row>
    <row r="39" spans="1:25" s="33" customFormat="1" ht="32.25" customHeight="1">
      <c r="A39" s="40"/>
      <c r="B39" s="40"/>
      <c r="C39" s="42"/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1"/>
      <c r="O39" s="43"/>
      <c r="P39" s="43"/>
      <c r="Q39" s="43"/>
      <c r="R39" s="43"/>
      <c r="S39" s="43"/>
      <c r="T39" s="43"/>
      <c r="U39" s="43"/>
      <c r="V39" s="43"/>
      <c r="W39" s="43"/>
      <c r="X39" s="41"/>
      <c r="Y39" s="40"/>
    </row>
    <row r="40" spans="1:25" s="33" customFormat="1" ht="20.25" customHeight="1">
      <c r="A40" s="40"/>
      <c r="B40" s="40"/>
      <c r="C40" s="42"/>
      <c r="D40" s="42"/>
      <c r="E40" s="42"/>
      <c r="F40" s="42"/>
      <c r="G40" s="43"/>
      <c r="H40" s="43"/>
      <c r="I40" s="43"/>
      <c r="J40" s="43"/>
      <c r="K40" s="43"/>
      <c r="L40" s="43"/>
      <c r="M40" s="43"/>
      <c r="N40" s="41"/>
      <c r="O40" s="43"/>
      <c r="P40" s="43"/>
      <c r="Q40" s="43"/>
      <c r="R40" s="43"/>
      <c r="S40" s="43"/>
      <c r="T40" s="43"/>
      <c r="U40" s="43"/>
      <c r="V40" s="43"/>
      <c r="W40" s="43"/>
      <c r="X40" s="41"/>
      <c r="Y40" s="40"/>
    </row>
    <row r="41" spans="1:25" s="33" customFormat="1" ht="32.25" customHeight="1">
      <c r="A41" s="40"/>
      <c r="B41" s="40"/>
      <c r="C41" s="42"/>
      <c r="D41" s="42"/>
      <c r="E41" s="53"/>
      <c r="F41" s="53"/>
      <c r="G41" s="56">
        <v>1</v>
      </c>
      <c r="H41" s="54">
        <v>2</v>
      </c>
      <c r="I41" s="54">
        <v>3</v>
      </c>
      <c r="J41" s="54">
        <v>4</v>
      </c>
      <c r="K41" s="54">
        <v>5</v>
      </c>
      <c r="L41" s="54">
        <v>6</v>
      </c>
      <c r="M41" s="54">
        <v>7</v>
      </c>
      <c r="N41" s="54">
        <v>8</v>
      </c>
      <c r="O41" s="54">
        <v>9</v>
      </c>
      <c r="P41" s="54">
        <v>10</v>
      </c>
      <c r="Q41" s="54">
        <v>11</v>
      </c>
      <c r="R41" s="54">
        <v>12</v>
      </c>
      <c r="S41" s="54">
        <v>13</v>
      </c>
      <c r="T41" s="54">
        <v>14</v>
      </c>
      <c r="U41" s="54">
        <v>15</v>
      </c>
      <c r="V41" s="54">
        <v>16</v>
      </c>
      <c r="W41" s="43"/>
      <c r="X41" s="44"/>
    </row>
    <row r="42" spans="1:25" s="33" customFormat="1" ht="32.25" customHeight="1">
      <c r="A42" s="40"/>
      <c r="B42" s="40"/>
      <c r="C42" s="42"/>
      <c r="D42" s="42"/>
      <c r="E42" s="168" t="s">
        <v>51</v>
      </c>
      <c r="F42" s="169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43"/>
      <c r="X42" s="44"/>
    </row>
    <row r="43" spans="1:25" s="33" customFormat="1" ht="20.25" customHeight="1">
      <c r="A43" s="40"/>
      <c r="B43" s="40"/>
      <c r="C43" s="18"/>
      <c r="D43" s="18"/>
      <c r="E43" s="168" t="s">
        <v>52</v>
      </c>
      <c r="F43" s="169"/>
      <c r="G43" s="55"/>
      <c r="H43" s="55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41"/>
      <c r="X43" s="44"/>
    </row>
    <row r="44" spans="1:25" s="33" customFormat="1" ht="20.25" customHeight="1">
      <c r="A44" s="40"/>
      <c r="B44" s="40"/>
      <c r="C44" s="18"/>
      <c r="D44" s="18"/>
      <c r="E44" s="168" t="s">
        <v>53</v>
      </c>
      <c r="F44" s="169"/>
      <c r="G44" s="55"/>
      <c r="H44" s="55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41"/>
      <c r="X44" s="44"/>
    </row>
    <row r="45" spans="1:25" s="33" customFormat="1" ht="20.25" customHeight="1">
      <c r="A45" s="40"/>
      <c r="B45" s="40"/>
      <c r="C45" s="18"/>
      <c r="D45" s="18"/>
      <c r="E45" s="42"/>
      <c r="F45" s="42"/>
      <c r="G45" s="43"/>
      <c r="H45" s="43"/>
      <c r="I45" s="43"/>
      <c r="J45" s="43"/>
      <c r="K45" s="43"/>
      <c r="L45" s="43"/>
      <c r="M45" s="43"/>
      <c r="N45" s="41"/>
      <c r="O45" s="43"/>
      <c r="P45" s="43"/>
      <c r="Q45" s="43"/>
      <c r="R45" s="43"/>
      <c r="S45" s="43"/>
      <c r="T45" s="43"/>
      <c r="U45" s="43"/>
      <c r="V45" s="43"/>
      <c r="W45" s="44"/>
      <c r="X45" s="44"/>
    </row>
    <row r="46" spans="1:25" s="33" customFormat="1" ht="50.25">
      <c r="A46" s="40"/>
      <c r="B46" s="40"/>
      <c r="C46" s="40"/>
      <c r="D46" s="40"/>
      <c r="E46" s="42"/>
      <c r="F46" s="42"/>
      <c r="G46" s="43"/>
      <c r="H46" s="43"/>
      <c r="I46" s="43"/>
      <c r="J46" s="43"/>
      <c r="K46" s="43"/>
      <c r="L46" s="43"/>
      <c r="M46" s="43"/>
      <c r="N46" s="41"/>
      <c r="O46" s="43"/>
      <c r="P46" s="43"/>
      <c r="Q46" s="43"/>
      <c r="R46" s="43"/>
      <c r="S46" s="43"/>
      <c r="T46" s="43"/>
      <c r="U46" s="43"/>
      <c r="V46" s="43"/>
    </row>
    <row r="47" spans="1:25" s="33" customFormat="1" ht="16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25" s="33" customFormat="1" ht="16.5">
      <c r="C48" s="40"/>
      <c r="D48" s="40"/>
      <c r="E48" s="40"/>
    </row>
  </sheetData>
  <mergeCells count="32">
    <mergeCell ref="A2:X2"/>
    <mergeCell ref="A3:A5"/>
    <mergeCell ref="B3:B5"/>
    <mergeCell ref="C3:C5"/>
    <mergeCell ref="D3:D5"/>
    <mergeCell ref="E3:E5"/>
    <mergeCell ref="F3:F5"/>
    <mergeCell ref="G3:J3"/>
    <mergeCell ref="K3:N3"/>
    <mergeCell ref="O3:R3"/>
    <mergeCell ref="S3:V3"/>
    <mergeCell ref="X3:X4"/>
    <mergeCell ref="H5:H27"/>
    <mergeCell ref="A28:B28"/>
    <mergeCell ref="C28:C29"/>
    <mergeCell ref="D28:D29"/>
    <mergeCell ref="E28:E29"/>
    <mergeCell ref="F28:F29"/>
    <mergeCell ref="A29:B29"/>
    <mergeCell ref="G29:J29"/>
    <mergeCell ref="E44:F44"/>
    <mergeCell ref="K29:N29"/>
    <mergeCell ref="O29:R29"/>
    <mergeCell ref="S29:V29"/>
    <mergeCell ref="A30:F30"/>
    <mergeCell ref="G30:Q30"/>
    <mergeCell ref="R30:X30"/>
    <mergeCell ref="E35:F35"/>
    <mergeCell ref="E36:F36"/>
    <mergeCell ref="E37:F37"/>
    <mergeCell ref="E42:F42"/>
    <mergeCell ref="E43:F43"/>
  </mergeCells>
  <phoneticPr fontId="9" type="noConversion"/>
  <printOptions horizontalCentered="1" verticalCentered="1"/>
  <pageMargins left="0" right="0" top="0" bottom="0" header="0" footer="0"/>
  <pageSetup paperSize="8" scale="59" fitToWidth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>
      <selection activeCell="M8" sqref="M8"/>
    </sheetView>
  </sheetViews>
  <sheetFormatPr defaultColWidth="9" defaultRowHeight="18.75"/>
  <cols>
    <col min="1" max="8" width="12.125" style="1" customWidth="1"/>
    <col min="9" max="16384" width="9" style="1"/>
  </cols>
  <sheetData>
    <row r="1" spans="1:8" s="143" customFormat="1" ht="25.15" customHeight="1" thickBot="1">
      <c r="A1" s="172" t="s">
        <v>208</v>
      </c>
      <c r="B1" s="173"/>
      <c r="C1" s="173"/>
      <c r="D1" s="173"/>
      <c r="E1" s="173"/>
      <c r="F1" s="173"/>
      <c r="G1" s="173"/>
      <c r="H1" s="174"/>
    </row>
    <row r="2" spans="1:8" s="2" customFormat="1" ht="70.900000000000006" customHeight="1" thickBot="1">
      <c r="A2" s="177" t="s">
        <v>204</v>
      </c>
      <c r="B2" s="178"/>
      <c r="C2" s="177" t="s">
        <v>205</v>
      </c>
      <c r="D2" s="178"/>
      <c r="E2" s="177" t="s">
        <v>206</v>
      </c>
      <c r="F2" s="178"/>
      <c r="G2" s="175" t="s">
        <v>207</v>
      </c>
      <c r="H2" s="176"/>
    </row>
    <row r="3" spans="1:8" ht="24" customHeight="1" thickBot="1">
      <c r="A3" s="7" t="s">
        <v>182</v>
      </c>
      <c r="B3" s="7">
        <v>9</v>
      </c>
      <c r="C3" s="7" t="s">
        <v>172</v>
      </c>
      <c r="D3" s="7">
        <v>16</v>
      </c>
      <c r="E3" s="7" t="s">
        <v>170</v>
      </c>
      <c r="F3" s="7">
        <v>10</v>
      </c>
      <c r="G3" s="19" t="s">
        <v>202</v>
      </c>
      <c r="H3" s="7">
        <v>16</v>
      </c>
    </row>
    <row r="4" spans="1:8" ht="24" customHeight="1" thickBot="1">
      <c r="A4" s="7" t="s">
        <v>171</v>
      </c>
      <c r="B4" s="7">
        <v>3</v>
      </c>
      <c r="C4" s="7" t="s">
        <v>175</v>
      </c>
      <c r="D4" s="7">
        <v>29</v>
      </c>
      <c r="E4" s="7" t="s">
        <v>173</v>
      </c>
      <c r="F4" s="7">
        <v>2</v>
      </c>
      <c r="G4" s="19"/>
      <c r="H4" s="7"/>
    </row>
    <row r="5" spans="1:8" ht="24" customHeight="1" thickBot="1">
      <c r="A5" s="7"/>
      <c r="B5" s="7"/>
      <c r="C5" s="7" t="s">
        <v>195</v>
      </c>
      <c r="D5" s="7">
        <v>5</v>
      </c>
      <c r="E5" s="7" t="s">
        <v>176</v>
      </c>
      <c r="F5" s="7">
        <v>1</v>
      </c>
      <c r="G5" s="7"/>
      <c r="H5" s="7"/>
    </row>
    <row r="6" spans="1:8" ht="24" customHeight="1" thickBot="1">
      <c r="A6" s="7"/>
      <c r="B6" s="7"/>
      <c r="C6" s="7"/>
      <c r="D6" s="7"/>
      <c r="E6" s="7" t="s">
        <v>178</v>
      </c>
      <c r="F6" s="7">
        <v>1</v>
      </c>
      <c r="G6" s="7"/>
      <c r="H6" s="7"/>
    </row>
    <row r="7" spans="1:8" ht="24" customHeight="1" thickBot="1">
      <c r="A7" s="7"/>
      <c r="B7" s="7"/>
      <c r="C7" s="7"/>
      <c r="D7" s="7"/>
      <c r="E7" s="7" t="s">
        <v>181</v>
      </c>
      <c r="F7" s="7">
        <v>1</v>
      </c>
      <c r="G7" s="7"/>
      <c r="H7" s="7"/>
    </row>
    <row r="8" spans="1:8" ht="24" customHeight="1" thickBot="1">
      <c r="A8" s="7"/>
      <c r="B8" s="7"/>
      <c r="C8" s="19"/>
      <c r="D8" s="19"/>
      <c r="E8" s="7" t="s">
        <v>183</v>
      </c>
      <c r="F8" s="7">
        <v>1</v>
      </c>
      <c r="G8" s="19"/>
      <c r="H8" s="7"/>
    </row>
    <row r="9" spans="1:8" ht="24" customHeight="1" thickBot="1">
      <c r="A9" s="7"/>
      <c r="B9" s="7"/>
      <c r="C9" s="7"/>
      <c r="D9" s="7"/>
      <c r="E9" s="7" t="s">
        <v>186</v>
      </c>
      <c r="F9" s="7">
        <v>6</v>
      </c>
      <c r="G9" s="7"/>
      <c r="H9" s="7"/>
    </row>
    <row r="10" spans="1:8" ht="24" customHeight="1" thickBot="1">
      <c r="A10" s="19"/>
      <c r="B10" s="7"/>
      <c r="C10" s="7"/>
      <c r="D10" s="7"/>
      <c r="E10" s="19" t="s">
        <v>188</v>
      </c>
      <c r="F10" s="7">
        <v>1</v>
      </c>
      <c r="G10" s="7"/>
      <c r="H10" s="7"/>
    </row>
    <row r="11" spans="1:8" ht="24" customHeight="1" thickBot="1">
      <c r="A11" s="19"/>
      <c r="B11" s="7"/>
      <c r="C11" s="7"/>
      <c r="D11" s="7"/>
      <c r="E11" s="19" t="s">
        <v>190</v>
      </c>
      <c r="F11" s="7">
        <v>1</v>
      </c>
      <c r="G11" s="7"/>
      <c r="H11" s="7"/>
    </row>
    <row r="12" spans="1:8" ht="24" customHeight="1" thickBot="1">
      <c r="A12" s="19"/>
      <c r="B12" s="7"/>
      <c r="C12" s="19"/>
      <c r="D12" s="7"/>
      <c r="E12" s="7" t="s">
        <v>191</v>
      </c>
      <c r="F12" s="7">
        <v>3</v>
      </c>
      <c r="G12" s="19"/>
      <c r="H12" s="7"/>
    </row>
    <row r="13" spans="1:8" ht="24" customHeight="1" thickBot="1">
      <c r="A13" s="19"/>
      <c r="B13" s="19"/>
      <c r="C13" s="19"/>
      <c r="D13" s="7"/>
      <c r="E13" s="7" t="s">
        <v>193</v>
      </c>
      <c r="F13" s="7">
        <v>1</v>
      </c>
      <c r="G13" s="19"/>
      <c r="H13" s="7"/>
    </row>
    <row r="14" spans="1:8" ht="24" customHeight="1" thickBot="1">
      <c r="A14" s="19"/>
      <c r="B14" s="19"/>
      <c r="C14" s="19"/>
      <c r="D14" s="7"/>
      <c r="E14" s="7" t="s">
        <v>203</v>
      </c>
      <c r="F14" s="7">
        <v>8</v>
      </c>
      <c r="G14" s="19"/>
      <c r="H14" s="7"/>
    </row>
    <row r="15" spans="1:8" ht="24" customHeight="1" thickBot="1">
      <c r="A15" s="19"/>
      <c r="B15" s="19"/>
      <c r="C15" s="19"/>
      <c r="D15" s="7"/>
      <c r="E15" s="19" t="s">
        <v>197</v>
      </c>
      <c r="F15" s="7">
        <v>2</v>
      </c>
      <c r="G15" s="19"/>
      <c r="H15" s="7"/>
    </row>
    <row r="16" spans="1:8" ht="24" customHeight="1" thickBot="1">
      <c r="A16" s="19"/>
      <c r="B16" s="19"/>
      <c r="C16" s="7"/>
      <c r="D16" s="19"/>
      <c r="E16" s="19" t="s">
        <v>198</v>
      </c>
      <c r="F16" s="7">
        <v>1</v>
      </c>
      <c r="G16" s="7"/>
      <c r="H16" s="19"/>
    </row>
    <row r="17" spans="1:16" ht="24" customHeight="1" thickBot="1">
      <c r="A17" s="19"/>
      <c r="B17" s="19"/>
      <c r="C17" s="7"/>
      <c r="D17" s="19"/>
      <c r="E17" s="7" t="s">
        <v>199</v>
      </c>
      <c r="F17" s="7">
        <v>1</v>
      </c>
      <c r="G17" s="7"/>
      <c r="H17" s="19"/>
    </row>
    <row r="18" spans="1:16" ht="24" customHeight="1" thickBot="1">
      <c r="A18" s="19"/>
      <c r="B18" s="7"/>
      <c r="C18" s="19"/>
      <c r="D18" s="19"/>
      <c r="E18" s="7" t="s">
        <v>200</v>
      </c>
      <c r="F18" s="7">
        <v>1</v>
      </c>
      <c r="G18" s="19"/>
      <c r="H18" s="7"/>
    </row>
    <row r="19" spans="1:16" ht="24" customHeight="1" thickBot="1">
      <c r="A19" s="19"/>
      <c r="B19" s="7"/>
      <c r="C19" s="19"/>
      <c r="D19" s="19"/>
      <c r="E19" s="19" t="s">
        <v>201</v>
      </c>
      <c r="F19" s="7">
        <v>1</v>
      </c>
      <c r="G19" s="19"/>
      <c r="H19" s="7"/>
    </row>
    <row r="20" spans="1:16" ht="24" customHeight="1" thickBot="1">
      <c r="A20" s="19"/>
      <c r="B20" s="19"/>
      <c r="C20" s="7"/>
      <c r="D20" s="19"/>
      <c r="E20" s="7" t="s">
        <v>180</v>
      </c>
      <c r="F20" s="7">
        <v>11</v>
      </c>
      <c r="G20" s="7"/>
      <c r="H20" s="19"/>
    </row>
    <row r="21" spans="1:16" ht="24" customHeight="1" thickBot="1">
      <c r="A21" s="19"/>
      <c r="B21" s="19"/>
      <c r="C21" s="7"/>
      <c r="D21" s="19"/>
      <c r="E21" s="7" t="s">
        <v>185</v>
      </c>
      <c r="F21" s="7">
        <v>8</v>
      </c>
      <c r="G21" s="7"/>
      <c r="H21" s="19"/>
      <c r="I21" s="4"/>
      <c r="J21" s="4"/>
      <c r="K21" s="4"/>
      <c r="L21" s="4"/>
      <c r="M21" s="4"/>
      <c r="N21" s="4"/>
      <c r="O21" s="58"/>
      <c r="P21" s="57"/>
    </row>
    <row r="22" spans="1:16" ht="24" customHeight="1" thickBot="1">
      <c r="A22" s="19"/>
      <c r="B22" s="19"/>
      <c r="C22" s="7"/>
      <c r="D22" s="19"/>
      <c r="E22" s="7" t="s">
        <v>187</v>
      </c>
      <c r="F22" s="7">
        <v>13</v>
      </c>
      <c r="G22" s="7"/>
      <c r="H22" s="19"/>
      <c r="I22" s="4"/>
      <c r="J22" s="4"/>
      <c r="K22" s="4"/>
      <c r="L22" s="4"/>
      <c r="M22" s="4"/>
      <c r="N22" s="4"/>
      <c r="O22" s="58"/>
      <c r="P22" s="57"/>
    </row>
    <row r="23" spans="1:16" ht="24" customHeight="1" thickBot="1">
      <c r="A23" s="19"/>
      <c r="B23" s="19"/>
      <c r="C23" s="7"/>
      <c r="D23" s="19"/>
      <c r="E23" s="7" t="s">
        <v>174</v>
      </c>
      <c r="F23" s="7">
        <v>7</v>
      </c>
      <c r="G23" s="7"/>
      <c r="H23" s="19"/>
      <c r="I23" s="4"/>
      <c r="J23" s="4"/>
      <c r="K23" s="4"/>
      <c r="L23" s="4"/>
      <c r="M23" s="4"/>
      <c r="N23" s="4"/>
      <c r="O23" s="58"/>
      <c r="P23" s="57"/>
    </row>
    <row r="24" spans="1:16" ht="24" customHeight="1" thickBot="1">
      <c r="A24" s="19"/>
      <c r="B24" s="19"/>
      <c r="C24" s="7"/>
      <c r="D24" s="19"/>
      <c r="E24" s="7" t="s">
        <v>177</v>
      </c>
      <c r="F24" s="7">
        <v>2</v>
      </c>
      <c r="G24" s="7"/>
      <c r="H24" s="19"/>
      <c r="I24" s="4"/>
      <c r="J24" s="4"/>
      <c r="K24" s="4"/>
      <c r="L24" s="4"/>
      <c r="M24" s="4"/>
      <c r="N24" s="4"/>
      <c r="O24" s="58"/>
      <c r="P24" s="57"/>
    </row>
    <row r="25" spans="1:16" ht="24" customHeight="1" thickBot="1">
      <c r="A25" s="19"/>
      <c r="B25" s="19"/>
      <c r="C25" s="7"/>
      <c r="D25" s="19"/>
      <c r="E25" s="7" t="s">
        <v>179</v>
      </c>
      <c r="F25" s="7">
        <v>2</v>
      </c>
      <c r="G25" s="7"/>
      <c r="H25" s="19"/>
      <c r="I25" s="4"/>
      <c r="J25" s="4"/>
      <c r="K25" s="4"/>
      <c r="L25" s="4"/>
      <c r="M25" s="4"/>
      <c r="N25" s="4"/>
      <c r="O25" s="58"/>
      <c r="P25" s="57"/>
    </row>
    <row r="26" spans="1:16" ht="24" customHeight="1" thickBot="1">
      <c r="A26" s="19"/>
      <c r="B26" s="19"/>
      <c r="C26" s="7"/>
      <c r="D26" s="19"/>
      <c r="E26" s="7" t="s">
        <v>184</v>
      </c>
      <c r="F26" s="7">
        <v>1</v>
      </c>
      <c r="G26" s="7"/>
      <c r="H26" s="19"/>
      <c r="I26" s="4"/>
      <c r="J26" s="4"/>
      <c r="K26" s="4"/>
      <c r="L26" s="4"/>
      <c r="M26" s="4"/>
      <c r="N26" s="4"/>
      <c r="O26" s="58"/>
      <c r="P26" s="57"/>
    </row>
    <row r="27" spans="1:16" ht="24" customHeight="1" thickBot="1">
      <c r="A27" s="19"/>
      <c r="B27" s="19"/>
      <c r="C27" s="7"/>
      <c r="D27" s="19"/>
      <c r="E27" s="19" t="s">
        <v>189</v>
      </c>
      <c r="F27" s="19">
        <v>1</v>
      </c>
      <c r="G27" s="7"/>
      <c r="H27" s="19"/>
      <c r="I27" s="4"/>
      <c r="J27" s="4"/>
      <c r="K27" s="4"/>
      <c r="L27" s="4"/>
      <c r="M27" s="4"/>
      <c r="N27" s="4"/>
      <c r="O27" s="58"/>
      <c r="P27" s="57"/>
    </row>
    <row r="28" spans="1:16" ht="24" customHeight="1" thickBot="1">
      <c r="A28" s="19"/>
      <c r="B28" s="19"/>
      <c r="C28" s="7"/>
      <c r="D28" s="19"/>
      <c r="E28" s="7" t="s">
        <v>192</v>
      </c>
      <c r="F28" s="7">
        <v>5</v>
      </c>
      <c r="G28" s="7"/>
      <c r="H28" s="19"/>
      <c r="I28" s="4"/>
      <c r="J28" s="4"/>
      <c r="K28" s="4"/>
      <c r="L28" s="4"/>
      <c r="M28" s="4"/>
      <c r="N28" s="4"/>
      <c r="O28" s="58"/>
      <c r="P28" s="57"/>
    </row>
    <row r="29" spans="1:16" ht="24" customHeight="1" thickBot="1">
      <c r="A29" s="19"/>
      <c r="B29" s="19"/>
      <c r="C29" s="7"/>
      <c r="D29" s="19"/>
      <c r="E29" s="7" t="s">
        <v>194</v>
      </c>
      <c r="F29" s="7">
        <v>4</v>
      </c>
      <c r="G29" s="7"/>
      <c r="H29" s="19"/>
      <c r="I29" s="4"/>
      <c r="J29" s="4"/>
      <c r="K29" s="4"/>
      <c r="L29" s="4"/>
      <c r="M29" s="4"/>
      <c r="N29" s="4"/>
      <c r="O29" s="58"/>
      <c r="P29" s="57"/>
    </row>
    <row r="30" spans="1:16" ht="24" customHeight="1" thickBot="1">
      <c r="A30" s="19"/>
      <c r="B30" s="19"/>
      <c r="C30" s="7"/>
      <c r="D30" s="19"/>
      <c r="E30" s="19" t="s">
        <v>196</v>
      </c>
      <c r="F30" s="7">
        <v>5</v>
      </c>
      <c r="G30" s="7"/>
      <c r="H30" s="19"/>
      <c r="I30" s="4"/>
      <c r="J30" s="4"/>
      <c r="K30" s="4"/>
      <c r="L30" s="4"/>
      <c r="M30" s="4"/>
      <c r="N30" s="4"/>
      <c r="O30" s="58"/>
      <c r="P30" s="57"/>
    </row>
    <row r="31" spans="1:16" ht="24" customHeight="1" thickBot="1">
      <c r="A31" s="8" t="s">
        <v>1</v>
      </c>
      <c r="B31" s="10">
        <f>SUM(B3:B30)</f>
        <v>12</v>
      </c>
      <c r="C31" s="8" t="s">
        <v>1</v>
      </c>
      <c r="D31" s="10">
        <f>SUM(D3:D30)</f>
        <v>50</v>
      </c>
      <c r="E31" s="8" t="s">
        <v>1</v>
      </c>
      <c r="F31" s="10">
        <f>SUM(F3:F30)</f>
        <v>101</v>
      </c>
      <c r="G31" s="8" t="s">
        <v>1</v>
      </c>
      <c r="H31" s="10">
        <f>SUM(H3:H30)</f>
        <v>16</v>
      </c>
      <c r="I31" s="4"/>
      <c r="J31" s="6"/>
      <c r="K31" s="4"/>
      <c r="L31" s="4"/>
      <c r="M31" s="4"/>
      <c r="N31" s="4"/>
      <c r="O31" s="58"/>
      <c r="P31" s="57"/>
    </row>
    <row r="32" spans="1:16" ht="21.75" thickBot="1">
      <c r="A32" s="8" t="s">
        <v>2</v>
      </c>
      <c r="B32" s="172"/>
      <c r="C32" s="173"/>
      <c r="D32" s="173"/>
      <c r="E32" s="173"/>
      <c r="F32" s="173"/>
      <c r="G32" s="173"/>
      <c r="H32" s="174"/>
      <c r="I32" s="4"/>
      <c r="J32" s="58"/>
      <c r="K32" s="58"/>
      <c r="L32" s="58"/>
      <c r="M32" s="58"/>
      <c r="N32" s="58"/>
      <c r="O32" s="58"/>
      <c r="P32" s="57"/>
    </row>
    <row r="33" spans="1:16" ht="21">
      <c r="C33" s="4"/>
      <c r="D33" s="3"/>
      <c r="E33" s="3"/>
      <c r="I33" s="4"/>
      <c r="J33" s="58"/>
      <c r="K33" s="57"/>
      <c r="L33" s="57"/>
      <c r="M33" s="57"/>
      <c r="N33" s="57"/>
      <c r="O33" s="57"/>
      <c r="P33" s="57"/>
    </row>
    <row r="34" spans="1:16" ht="21">
      <c r="C34" s="4"/>
      <c r="D34" s="3"/>
      <c r="E34" s="3"/>
      <c r="I34" s="4"/>
      <c r="J34" s="58"/>
      <c r="K34" s="57"/>
      <c r="L34" s="57"/>
      <c r="M34" s="57"/>
      <c r="N34" s="57"/>
      <c r="O34" s="57"/>
      <c r="P34" s="57"/>
    </row>
    <row r="35" spans="1:16" ht="21">
      <c r="C35" s="4"/>
      <c r="D35" s="3"/>
      <c r="E35" s="3"/>
      <c r="I35" s="4"/>
      <c r="J35"/>
    </row>
    <row r="36" spans="1:16" ht="21">
      <c r="A36" s="4"/>
      <c r="B36" s="4"/>
      <c r="I36"/>
      <c r="J36"/>
    </row>
    <row r="37" spans="1:16" ht="21">
      <c r="A37" s="4"/>
      <c r="B37" s="4"/>
      <c r="G37"/>
      <c r="H37"/>
      <c r="I37"/>
      <c r="J37"/>
    </row>
    <row r="38" spans="1:16" ht="21">
      <c r="A38" s="4"/>
      <c r="B38" s="4"/>
      <c r="G38"/>
      <c r="H38"/>
      <c r="I38"/>
      <c r="J38"/>
    </row>
    <row r="39" spans="1:16" ht="21">
      <c r="A39" s="4"/>
      <c r="B39" s="4"/>
      <c r="G39"/>
      <c r="H39"/>
      <c r="I39"/>
      <c r="J39"/>
    </row>
    <row r="40" spans="1:16" ht="21">
      <c r="A40" s="4"/>
      <c r="B40" s="4"/>
      <c r="G40"/>
      <c r="H40"/>
      <c r="I40"/>
      <c r="J40"/>
    </row>
    <row r="41" spans="1:16" ht="21">
      <c r="A41" s="4"/>
      <c r="B41" s="4"/>
      <c r="G41"/>
      <c r="H41"/>
    </row>
    <row r="42" spans="1:16" ht="21">
      <c r="A42" s="4"/>
      <c r="B42" s="4"/>
    </row>
    <row r="43" spans="1:16" ht="21">
      <c r="A43" s="4"/>
      <c r="B43" s="6"/>
    </row>
    <row r="44" spans="1:16">
      <c r="A44" s="13"/>
      <c r="B44" s="3"/>
    </row>
    <row r="45" spans="1:16">
      <c r="A45" s="13"/>
    </row>
    <row r="46" spans="1:16">
      <c r="A46" s="13"/>
    </row>
    <row r="47" spans="1:16">
      <c r="A47" s="13"/>
    </row>
    <row r="48" spans="1:16">
      <c r="A48" s="13"/>
    </row>
    <row r="49" spans="1:1">
      <c r="A49" s="13"/>
    </row>
    <row r="50" spans="1:1">
      <c r="A50" s="13"/>
    </row>
  </sheetData>
  <mergeCells count="6">
    <mergeCell ref="B32:H32"/>
    <mergeCell ref="G2:H2"/>
    <mergeCell ref="A1:H1"/>
    <mergeCell ref="C2:D2"/>
    <mergeCell ref="A2:B2"/>
    <mergeCell ref="E2:F2"/>
  </mergeCells>
  <phoneticPr fontId="14" type="noConversion"/>
  <printOptions horizontalCentered="1" vertic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J25" sqref="J25"/>
    </sheetView>
  </sheetViews>
  <sheetFormatPr defaultRowHeight="16.5"/>
  <sheetData>
    <row r="1" spans="1:16" ht="21">
      <c r="A1" s="9" t="s">
        <v>140</v>
      </c>
    </row>
    <row r="2" spans="1:16" ht="21">
      <c r="A2" s="5"/>
    </row>
    <row r="3" spans="1:16" ht="21">
      <c r="A3" s="5" t="s">
        <v>10</v>
      </c>
    </row>
    <row r="4" spans="1:16" ht="21">
      <c r="A4" s="5" t="s">
        <v>139</v>
      </c>
    </row>
    <row r="5" spans="1:16" ht="21">
      <c r="A5" s="5" t="s">
        <v>141</v>
      </c>
    </row>
    <row r="6" spans="1:16" ht="21">
      <c r="A6" s="5" t="s">
        <v>17</v>
      </c>
    </row>
    <row r="7" spans="1:16" ht="21">
      <c r="A7" s="5" t="s">
        <v>142</v>
      </c>
    </row>
    <row r="8" spans="1:16" ht="21">
      <c r="A8" s="5" t="s">
        <v>143</v>
      </c>
    </row>
    <row r="9" spans="1:16" ht="21">
      <c r="A9" s="5" t="s">
        <v>144</v>
      </c>
    </row>
    <row r="10" spans="1:16" ht="21">
      <c r="A10" s="5" t="s">
        <v>145</v>
      </c>
    </row>
    <row r="11" spans="1:16" ht="21">
      <c r="A11" s="14" t="s">
        <v>146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21">
      <c r="A12" s="5" t="s">
        <v>147</v>
      </c>
    </row>
    <row r="13" spans="1:16" ht="21">
      <c r="A13" s="5" t="s">
        <v>11</v>
      </c>
    </row>
    <row r="14" spans="1:16" ht="21">
      <c r="A14" s="14" t="s">
        <v>148</v>
      </c>
    </row>
    <row r="15" spans="1:16" ht="21">
      <c r="A15" s="16" t="s">
        <v>25</v>
      </c>
    </row>
    <row r="16" spans="1:16" ht="21">
      <c r="A16" s="16"/>
    </row>
    <row r="17" spans="1:14">
      <c r="A17" s="179" t="s">
        <v>26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</row>
    <row r="18" spans="1:14" ht="28.5" customHeight="1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</row>
    <row r="19" spans="1:14" ht="21">
      <c r="A19" s="5"/>
    </row>
    <row r="20" spans="1:14" ht="21">
      <c r="A20" s="5"/>
    </row>
  </sheetData>
  <mergeCells count="1">
    <mergeCell ref="A17:N18"/>
  </mergeCells>
  <phoneticPr fontId="9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8" sqref="G8:H8"/>
    </sheetView>
  </sheetViews>
  <sheetFormatPr defaultRowHeight="16.5"/>
  <cols>
    <col min="2" max="2" width="23" customWidth="1"/>
    <col min="4" max="4" width="25.5" customWidth="1"/>
    <col min="6" max="6" width="24.375" customWidth="1"/>
    <col min="8" max="8" width="24.5" customWidth="1"/>
  </cols>
  <sheetData>
    <row r="1" spans="1:8">
      <c r="A1" s="180" t="s">
        <v>27</v>
      </c>
      <c r="B1" s="181"/>
      <c r="C1" s="181"/>
      <c r="D1" s="181"/>
      <c r="E1" s="181"/>
      <c r="F1" s="181"/>
      <c r="G1" s="181"/>
      <c r="H1" s="182"/>
    </row>
    <row r="2" spans="1:8" ht="17.25" thickBot="1">
      <c r="A2" s="183"/>
      <c r="B2" s="184"/>
      <c r="C2" s="184"/>
      <c r="D2" s="184"/>
      <c r="E2" s="184"/>
      <c r="F2" s="184"/>
      <c r="G2" s="184"/>
      <c r="H2" s="185"/>
    </row>
    <row r="3" spans="1:8" ht="39" thickBot="1">
      <c r="A3" s="20"/>
      <c r="B3" s="20"/>
      <c r="C3" s="20"/>
      <c r="D3" s="20"/>
      <c r="E3" s="20"/>
      <c r="F3" s="20"/>
      <c r="G3" s="20"/>
    </row>
    <row r="4" spans="1:8" ht="68.45" customHeight="1" thickBot="1">
      <c r="A4" s="177" t="s">
        <v>152</v>
      </c>
      <c r="B4" s="178"/>
      <c r="C4" s="177" t="s">
        <v>153</v>
      </c>
      <c r="D4" s="178"/>
      <c r="E4" s="177" t="s">
        <v>154</v>
      </c>
      <c r="F4" s="178"/>
      <c r="G4" s="177" t="s">
        <v>155</v>
      </c>
      <c r="H4" s="178"/>
    </row>
    <row r="5" spans="1:8" ht="17.25" thickBot="1">
      <c r="A5" s="21"/>
      <c r="B5" s="22"/>
      <c r="C5" s="23"/>
      <c r="D5" s="24"/>
      <c r="E5" s="25"/>
      <c r="F5" s="25"/>
      <c r="G5" s="26"/>
      <c r="H5" s="27"/>
    </row>
    <row r="6" spans="1:8" ht="68.45" customHeight="1" thickBot="1">
      <c r="A6" s="177" t="s">
        <v>156</v>
      </c>
      <c r="B6" s="178"/>
      <c r="C6" s="177" t="s">
        <v>157</v>
      </c>
      <c r="D6" s="178"/>
      <c r="E6" s="177" t="s">
        <v>158</v>
      </c>
      <c r="F6" s="178"/>
      <c r="G6" s="177" t="s">
        <v>159</v>
      </c>
      <c r="H6" s="178"/>
    </row>
    <row r="7" spans="1:8" ht="17.25" thickBot="1">
      <c r="A7" s="28"/>
      <c r="B7" s="23"/>
      <c r="C7" s="24"/>
      <c r="D7" s="24"/>
      <c r="E7" s="25"/>
      <c r="F7" s="25"/>
      <c r="G7" s="26"/>
      <c r="H7" s="27"/>
    </row>
    <row r="8" spans="1:8" ht="68.45" customHeight="1" thickBot="1">
      <c r="A8" s="177" t="s">
        <v>160</v>
      </c>
      <c r="B8" s="178"/>
      <c r="C8" s="177" t="s">
        <v>161</v>
      </c>
      <c r="D8" s="178"/>
      <c r="E8" s="177" t="s">
        <v>162</v>
      </c>
      <c r="F8" s="178"/>
      <c r="G8" s="177" t="s">
        <v>163</v>
      </c>
      <c r="H8" s="178"/>
    </row>
    <row r="9" spans="1:8" ht="17.25" thickBot="1">
      <c r="A9" s="29"/>
      <c r="B9" s="24"/>
      <c r="C9" s="24"/>
      <c r="D9" s="24"/>
      <c r="E9" s="25"/>
      <c r="F9" s="25"/>
      <c r="G9" s="26"/>
      <c r="H9" s="27"/>
    </row>
    <row r="10" spans="1:8" ht="68.45" customHeight="1" thickBot="1">
      <c r="A10" s="177" t="s">
        <v>167</v>
      </c>
      <c r="B10" s="178"/>
      <c r="C10" s="177" t="s">
        <v>150</v>
      </c>
      <c r="D10" s="178"/>
      <c r="E10" s="177" t="s">
        <v>151</v>
      </c>
      <c r="F10" s="178"/>
      <c r="G10" s="177" t="s">
        <v>164</v>
      </c>
      <c r="H10" s="178"/>
    </row>
    <row r="11" spans="1:8" ht="17.25" thickBot="1">
      <c r="A11" s="30"/>
      <c r="B11" s="30"/>
      <c r="C11" s="30"/>
      <c r="D11" s="30"/>
      <c r="E11" s="30"/>
      <c r="F11" s="30"/>
      <c r="G11" s="30"/>
      <c r="H11" s="30"/>
    </row>
    <row r="12" spans="1:8" ht="68.45" customHeight="1" thickBot="1">
      <c r="A12" s="177" t="s">
        <v>166</v>
      </c>
      <c r="B12" s="178"/>
      <c r="C12" s="177" t="s">
        <v>165</v>
      </c>
      <c r="D12" s="178"/>
      <c r="E12" s="175" t="s">
        <v>168</v>
      </c>
      <c r="F12" s="176"/>
    </row>
    <row r="13" spans="1:8">
      <c r="A13" s="31"/>
      <c r="B13" s="31"/>
      <c r="C13" s="31"/>
      <c r="D13" s="31"/>
    </row>
  </sheetData>
  <mergeCells count="20">
    <mergeCell ref="G10:H10"/>
    <mergeCell ref="E10:F10"/>
    <mergeCell ref="G8:H8"/>
    <mergeCell ref="A6:B6"/>
    <mergeCell ref="C6:D6"/>
    <mergeCell ref="E6:F6"/>
    <mergeCell ref="G6:H6"/>
    <mergeCell ref="A12:B12"/>
    <mergeCell ref="C12:D12"/>
    <mergeCell ref="A8:B8"/>
    <mergeCell ref="C8:D8"/>
    <mergeCell ref="E8:F8"/>
    <mergeCell ref="E12:F12"/>
    <mergeCell ref="C10:D10"/>
    <mergeCell ref="A10:B10"/>
    <mergeCell ref="A1:H2"/>
    <mergeCell ref="A4:B4"/>
    <mergeCell ref="C4:D4"/>
    <mergeCell ref="E4:F4"/>
    <mergeCell ref="G4:H4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6</vt:i4>
      </vt:variant>
    </vt:vector>
  </HeadingPairs>
  <TitlesOfParts>
    <vt:vector size="15" baseType="lpstr">
      <vt:lpstr>概定接訓人數分配表0802</vt:lpstr>
      <vt:lpstr>概定接訓人數分配表 0716</vt:lpstr>
      <vt:lpstr>概定接訓人數分配表 0712 (3)</vt:lpstr>
      <vt:lpstr>概定接訓人數分配表 0712 (2)</vt:lpstr>
      <vt:lpstr>概定接訓人數分配表 0712</vt:lpstr>
      <vt:lpstr>概定接訓人數分配表 0711</vt:lpstr>
      <vt:lpstr>臺南市</vt:lpstr>
      <vt:lpstr>行程概定表</vt:lpstr>
      <vt:lpstr>1060109更新信箱號</vt:lpstr>
      <vt:lpstr>'概定接訓人數分配表 0711'!Print_Area</vt:lpstr>
      <vt:lpstr>'概定接訓人數分配表 0712'!Print_Area</vt:lpstr>
      <vt:lpstr>'概定接訓人數分配表 0712 (2)'!Print_Area</vt:lpstr>
      <vt:lpstr>'概定接訓人數分配表 0712 (3)'!Print_Area</vt:lpstr>
      <vt:lpstr>'概定接訓人數分配表 0716'!Print_Area</vt:lpstr>
      <vt:lpstr>概定接訓人數分配表0802!Print_Area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文康管理3</dc:creator>
  <cp:lastModifiedBy>su6tupus</cp:lastModifiedBy>
  <cp:lastPrinted>2018-08-02T06:53:08Z</cp:lastPrinted>
  <dcterms:created xsi:type="dcterms:W3CDTF">2013-07-03T02:57:46Z</dcterms:created>
  <dcterms:modified xsi:type="dcterms:W3CDTF">2018-08-02T07:43:54Z</dcterms:modified>
</cp:coreProperties>
</file>