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490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18" i="1"/>
  <c r="N14"/>
  <c r="N10"/>
  <c r="N8"/>
  <c r="I14"/>
  <c r="I8" l="1"/>
  <c r="I10"/>
  <c r="I6"/>
  <c r="M8" l="1"/>
  <c r="I20"/>
  <c r="N20" l="1"/>
  <c r="M20"/>
</calcChain>
</file>

<file path=xl/sharedStrings.xml><?xml version="1.0" encoding="utf-8"?>
<sst xmlns="http://schemas.openxmlformats.org/spreadsheetml/2006/main" count="44" uniqueCount="37">
  <si>
    <t>各里支用情形一覽表</t>
    <phoneticPr fontId="1" type="noConversion"/>
  </si>
  <si>
    <t>計畫名稱</t>
    <phoneticPr fontId="1" type="noConversion"/>
  </si>
  <si>
    <t>鹿田里</t>
    <phoneticPr fontId="1" type="noConversion"/>
  </si>
  <si>
    <t>照興里</t>
    <phoneticPr fontId="1" type="noConversion"/>
  </si>
  <si>
    <t>楠西里</t>
    <phoneticPr fontId="1" type="noConversion"/>
  </si>
  <si>
    <t>龜丹里</t>
    <phoneticPr fontId="1" type="noConversion"/>
  </si>
  <si>
    <t>總計</t>
    <phoneticPr fontId="1" type="noConversion"/>
  </si>
  <si>
    <t>合計</t>
    <phoneticPr fontId="1" type="noConversion"/>
  </si>
  <si>
    <t>已核銷</t>
    <phoneticPr fontId="1" type="noConversion"/>
  </si>
  <si>
    <t>已核定，尚未核銷</t>
    <phoneticPr fontId="1" type="noConversion"/>
  </si>
  <si>
    <t>里別</t>
    <phoneticPr fontId="1" type="noConversion"/>
  </si>
  <si>
    <t>1.計畫名稱</t>
    <phoneticPr fontId="1" type="noConversion"/>
  </si>
  <si>
    <t>2.計畫名稱</t>
    <phoneticPr fontId="1" type="noConversion"/>
  </si>
  <si>
    <t>3.計畫名稱</t>
    <phoneticPr fontId="1" type="noConversion"/>
  </si>
  <si>
    <t>4.計畫名稱</t>
    <phoneticPr fontId="1" type="noConversion"/>
  </si>
  <si>
    <t>5.計畫名稱</t>
    <phoneticPr fontId="1" type="noConversion"/>
  </si>
  <si>
    <t>小計</t>
    <phoneticPr fontId="1" type="noConversion"/>
  </si>
  <si>
    <t>賸餘金額</t>
    <phoneticPr fontId="1" type="noConversion"/>
  </si>
  <si>
    <t>核銷金額(元)</t>
    <phoneticPr fontId="1" type="noConversion"/>
  </si>
  <si>
    <t>核定金額(元)</t>
    <phoneticPr fontId="1" type="noConversion"/>
  </si>
  <si>
    <t>計畫名稱</t>
    <phoneticPr fontId="1" type="noConversion"/>
  </si>
  <si>
    <t>撥付金額(含特優里長增撥費用)</t>
    <phoneticPr fontId="1" type="noConversion"/>
  </si>
  <si>
    <t>6.計畫名稱</t>
    <phoneticPr fontId="1" type="noConversion"/>
  </si>
  <si>
    <t>備註</t>
    <phoneticPr fontId="1" type="noConversion"/>
  </si>
  <si>
    <t>東勢里</t>
    <phoneticPr fontId="1" type="noConversion"/>
  </si>
  <si>
    <t>灣丘里</t>
    <phoneticPr fontId="1" type="noConversion"/>
  </si>
  <si>
    <t>密枝里</t>
    <phoneticPr fontId="1" type="noConversion"/>
  </si>
  <si>
    <t>112年地方發展經費</t>
    <phoneticPr fontId="1" type="noConversion"/>
  </si>
  <si>
    <t>112.02.01</t>
    <phoneticPr fontId="1" type="noConversion"/>
  </si>
  <si>
    <t>112年度春節里民關懷晚會暨登革熱防疫宣導計畫</t>
    <phoneticPr fontId="1" type="noConversion"/>
  </si>
  <si>
    <t>購買瀝青包修補轄內道路計畫</t>
  </si>
  <si>
    <t>購買三角錐計畫</t>
    <phoneticPr fontId="1" type="noConversion"/>
  </si>
  <si>
    <t>112年度龜丹里地方建設觀摩活動</t>
    <phoneticPr fontId="1" type="noConversion"/>
  </si>
  <si>
    <t>照興里轄內第一次除草計畫</t>
    <phoneticPr fontId="1" type="noConversion"/>
  </si>
  <si>
    <t>112年度購買瀝青包修補轄內道路計畫</t>
    <phoneticPr fontId="1" type="noConversion"/>
  </si>
  <si>
    <t>辦公用品計畫</t>
    <phoneticPr fontId="1" type="noConversion"/>
  </si>
  <si>
    <t>112年度購買瀝青包修補轄內道路計畫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</si>
</sst>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;[Red]#,##0"/>
  </numFmts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8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2"/>
      <color rgb="FF7030A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9"/>
      <color theme="1"/>
      <name val="標楷體"/>
      <family val="4"/>
      <charset val="136"/>
    </font>
    <font>
      <sz val="12"/>
      <color rgb="FF00B050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0"/>
      <color rgb="FFFF0000"/>
      <name val="標楷體"/>
      <family val="4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3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0" fontId="3" fillId="0" borderId="4" xfId="0" applyFont="1" applyBorder="1" applyAlignment="1">
      <alignment vertical="center" wrapText="1"/>
    </xf>
    <xf numFmtId="3" fontId="3" fillId="0" borderId="7" xfId="0" applyNumberFormat="1" applyFont="1" applyBorder="1">
      <alignment vertical="center"/>
    </xf>
    <xf numFmtId="3" fontId="3" fillId="0" borderId="8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3" fontId="3" fillId="0" borderId="4" xfId="0" applyNumberFormat="1" applyFont="1" applyBorder="1">
      <alignment vertical="center"/>
    </xf>
    <xf numFmtId="3" fontId="3" fillId="0" borderId="12" xfId="0" applyNumberFormat="1" applyFont="1" applyBorder="1">
      <alignment vertical="center"/>
    </xf>
    <xf numFmtId="3" fontId="3" fillId="0" borderId="0" xfId="0" applyNumberFormat="1" applyFont="1" applyAlignment="1">
      <alignment horizontal="center" vertical="center"/>
    </xf>
    <xf numFmtId="3" fontId="3" fillId="0" borderId="11" xfId="0" applyNumberFormat="1" applyFont="1" applyBorder="1">
      <alignment vertical="center"/>
    </xf>
    <xf numFmtId="0" fontId="5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3" fontId="7" fillId="0" borderId="18" xfId="0" applyNumberFormat="1" applyFont="1" applyBorder="1" applyAlignment="1">
      <alignment vertical="center"/>
    </xf>
    <xf numFmtId="3" fontId="10" fillId="0" borderId="18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0" fillId="0" borderId="21" xfId="0" applyBorder="1">
      <alignment vertical="center"/>
    </xf>
    <xf numFmtId="0" fontId="3" fillId="0" borderId="9" xfId="0" applyFont="1" applyBorder="1">
      <alignment vertical="center"/>
    </xf>
    <xf numFmtId="3" fontId="3" fillId="0" borderId="22" xfId="0" applyNumberFormat="1" applyFont="1" applyBorder="1">
      <alignment vertical="center"/>
    </xf>
    <xf numFmtId="3" fontId="3" fillId="0" borderId="9" xfId="0" applyNumberFormat="1" applyFon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3" fontId="7" fillId="0" borderId="25" xfId="0" applyNumberFormat="1" applyFont="1" applyBorder="1" applyAlignment="1">
      <alignment vertical="center"/>
    </xf>
    <xf numFmtId="3" fontId="12" fillId="0" borderId="14" xfId="0" applyNumberFormat="1" applyFont="1" applyBorder="1" applyAlignment="1">
      <alignment vertical="center" wrapText="1"/>
    </xf>
    <xf numFmtId="3" fontId="7" fillId="0" borderId="20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3" fontId="7" fillId="0" borderId="26" xfId="0" applyNumberFormat="1" applyFont="1" applyBorder="1" applyAlignment="1">
      <alignment vertical="center"/>
    </xf>
    <xf numFmtId="3" fontId="10" fillId="0" borderId="14" xfId="0" applyNumberFormat="1" applyFont="1" applyBorder="1" applyAlignment="1">
      <alignment vertical="center"/>
    </xf>
    <xf numFmtId="0" fontId="0" fillId="0" borderId="27" xfId="0" applyBorder="1">
      <alignment vertical="center"/>
    </xf>
    <xf numFmtId="0" fontId="9" fillId="0" borderId="0" xfId="0" applyFont="1" applyAlignment="1">
      <alignment vertical="center" wrapText="1" shrinkToFit="1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3" fontId="3" fillId="2" borderId="17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13" fillId="2" borderId="17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3" fontId="13" fillId="2" borderId="9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vertical="center"/>
    </xf>
    <xf numFmtId="3" fontId="10" fillId="0" borderId="8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zoomScale="130" zoomScaleNormal="130" workbookViewId="0">
      <pane xSplit="1" ySplit="5" topLeftCell="D9" activePane="bottomRight" state="frozen"/>
      <selection pane="topRight" activeCell="B1" sqref="B1"/>
      <selection pane="bottomLeft" activeCell="A6" sqref="A6"/>
      <selection pane="bottomRight" activeCell="J14" sqref="J14"/>
    </sheetView>
  </sheetViews>
  <sheetFormatPr defaultRowHeight="16.5"/>
  <cols>
    <col min="1" max="1" width="7" customWidth="1"/>
    <col min="2" max="2" width="10.875" customWidth="1"/>
    <col min="3" max="3" width="16.25" customWidth="1"/>
    <col min="4" max="8" width="15.75" customWidth="1"/>
    <col min="10" max="10" width="14" customWidth="1"/>
    <col min="11" max="11" width="15.25" customWidth="1"/>
    <col min="13" max="13" width="10.25" customWidth="1"/>
    <col min="14" max="15" width="11.75" customWidth="1"/>
  </cols>
  <sheetData>
    <row r="1" spans="1:15">
      <c r="A1" s="68" t="s">
        <v>27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2"/>
      <c r="O1" s="2"/>
    </row>
    <row r="2" spans="1:1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2" t="s">
        <v>28</v>
      </c>
      <c r="O2" s="2"/>
    </row>
    <row r="3" spans="1:15" ht="30" customHeight="1" thickBot="1">
      <c r="A3" s="2"/>
      <c r="B3" s="2"/>
      <c r="C3" s="62" t="s">
        <v>8</v>
      </c>
      <c r="D3" s="62"/>
      <c r="E3" s="62"/>
      <c r="F3" s="62"/>
      <c r="G3" s="62"/>
      <c r="H3" s="62"/>
      <c r="I3" s="62"/>
      <c r="J3" s="62" t="s">
        <v>9</v>
      </c>
      <c r="K3" s="62"/>
      <c r="L3" s="62"/>
      <c r="M3" s="2"/>
      <c r="N3" s="2"/>
      <c r="O3" s="2"/>
    </row>
    <row r="4" spans="1:15" ht="28.5" customHeight="1">
      <c r="A4" s="69" t="s">
        <v>10</v>
      </c>
      <c r="B4" s="50" t="s">
        <v>21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15</v>
      </c>
      <c r="H4" s="3" t="s">
        <v>22</v>
      </c>
      <c r="I4" s="63" t="s">
        <v>16</v>
      </c>
      <c r="J4" s="4" t="s">
        <v>1</v>
      </c>
      <c r="K4" s="4" t="s">
        <v>20</v>
      </c>
      <c r="L4" s="63" t="s">
        <v>16</v>
      </c>
      <c r="M4" s="75" t="s">
        <v>6</v>
      </c>
      <c r="N4" s="76" t="s">
        <v>17</v>
      </c>
      <c r="O4" s="44" t="s">
        <v>23</v>
      </c>
    </row>
    <row r="5" spans="1:15" ht="30" customHeight="1" thickBot="1">
      <c r="A5" s="70"/>
      <c r="B5" s="51"/>
      <c r="C5" s="5" t="s">
        <v>18</v>
      </c>
      <c r="D5" s="5" t="s">
        <v>18</v>
      </c>
      <c r="E5" s="5" t="s">
        <v>18</v>
      </c>
      <c r="F5" s="5" t="s">
        <v>18</v>
      </c>
      <c r="G5" s="5" t="s">
        <v>18</v>
      </c>
      <c r="H5" s="5" t="s">
        <v>18</v>
      </c>
      <c r="I5" s="64"/>
      <c r="J5" s="6" t="s">
        <v>19</v>
      </c>
      <c r="K5" s="6" t="s">
        <v>19</v>
      </c>
      <c r="L5" s="65"/>
      <c r="M5" s="65"/>
      <c r="N5" s="77"/>
      <c r="O5" s="45"/>
    </row>
    <row r="6" spans="1:15" ht="46.5" customHeight="1" thickBot="1">
      <c r="A6" s="60" t="s">
        <v>24</v>
      </c>
      <c r="B6" s="52">
        <v>130000</v>
      </c>
      <c r="C6" s="17"/>
      <c r="D6" s="17"/>
      <c r="E6" s="17"/>
      <c r="F6" s="17"/>
      <c r="G6" s="17"/>
      <c r="H6" s="25"/>
      <c r="I6" s="66">
        <f>SUM(C7:H7)</f>
        <v>0</v>
      </c>
      <c r="J6" s="17"/>
      <c r="K6" s="6"/>
      <c r="L6" s="71"/>
      <c r="M6" s="57">
        <v>0</v>
      </c>
      <c r="N6" s="72">
        <v>0</v>
      </c>
      <c r="O6" s="27"/>
    </row>
    <row r="7" spans="1:15" ht="30" customHeight="1" thickBot="1">
      <c r="A7" s="61"/>
      <c r="B7" s="49"/>
      <c r="C7" s="10"/>
      <c r="D7" s="10"/>
      <c r="E7" s="10"/>
      <c r="F7" s="10"/>
      <c r="G7" s="22"/>
      <c r="H7" s="11"/>
      <c r="I7" s="67"/>
      <c r="J7" s="22"/>
      <c r="K7" s="6"/>
      <c r="L7" s="71"/>
      <c r="M7" s="57"/>
      <c r="N7" s="72"/>
      <c r="O7" s="27"/>
    </row>
    <row r="8" spans="1:15" ht="38.25" customHeight="1" thickBot="1">
      <c r="A8" s="60" t="s">
        <v>2</v>
      </c>
      <c r="B8" s="48">
        <v>130000</v>
      </c>
      <c r="C8" s="29" t="s">
        <v>29</v>
      </c>
      <c r="D8" s="24"/>
      <c r="E8" s="24"/>
      <c r="F8" s="8"/>
      <c r="G8" s="9"/>
      <c r="H8" s="9"/>
      <c r="I8" s="66">
        <f t="shared" ref="I8" si="0">SUM(C9:H9)</f>
        <v>30000</v>
      </c>
      <c r="J8" s="18"/>
      <c r="K8" s="18"/>
      <c r="L8" s="71"/>
      <c r="M8" s="57">
        <f>SUM(I8,L8)</f>
        <v>30000</v>
      </c>
      <c r="N8" s="72">
        <f>B8-C9</f>
        <v>100000</v>
      </c>
      <c r="O8" s="28"/>
    </row>
    <row r="9" spans="1:15" ht="30" customHeight="1" thickBot="1">
      <c r="A9" s="61"/>
      <c r="B9" s="49"/>
      <c r="C9" s="13">
        <v>30000</v>
      </c>
      <c r="D9" s="13"/>
      <c r="E9" s="13"/>
      <c r="F9" s="13"/>
      <c r="G9" s="14"/>
      <c r="H9" s="14"/>
      <c r="I9" s="67"/>
      <c r="J9" s="19"/>
      <c r="K9" s="19"/>
      <c r="L9" s="71"/>
      <c r="M9" s="57"/>
      <c r="N9" s="72"/>
      <c r="O9" s="28"/>
    </row>
    <row r="10" spans="1:15" ht="40.5" customHeight="1" thickBot="1">
      <c r="A10" s="60" t="s">
        <v>3</v>
      </c>
      <c r="B10" s="48">
        <v>130000</v>
      </c>
      <c r="C10" s="43" t="s">
        <v>33</v>
      </c>
      <c r="D10" s="17" t="s">
        <v>36</v>
      </c>
      <c r="E10" s="29"/>
      <c r="F10" s="24"/>
      <c r="G10" s="17"/>
      <c r="H10" s="26"/>
      <c r="I10" s="66">
        <f t="shared" ref="I10" si="1">SUM(C11:H11)</f>
        <v>44000</v>
      </c>
      <c r="J10" s="17"/>
      <c r="K10" s="23"/>
      <c r="L10" s="71"/>
      <c r="M10" s="57">
        <v>29000</v>
      </c>
      <c r="N10" s="72">
        <f>B10-J11</f>
        <v>130000</v>
      </c>
      <c r="O10" s="27"/>
    </row>
    <row r="11" spans="1:15" ht="25.5" customHeight="1" thickBot="1">
      <c r="A11" s="61"/>
      <c r="B11" s="49"/>
      <c r="C11" s="13">
        <v>26000</v>
      </c>
      <c r="D11" s="13">
        <v>18000</v>
      </c>
      <c r="E11" s="13"/>
      <c r="F11" s="19"/>
      <c r="G11" s="14"/>
      <c r="H11" s="14"/>
      <c r="I11" s="67"/>
      <c r="J11" s="14"/>
      <c r="K11" s="19"/>
      <c r="L11" s="71"/>
      <c r="M11" s="57"/>
      <c r="N11" s="72"/>
      <c r="O11" s="27"/>
    </row>
    <row r="12" spans="1:15" ht="42" customHeight="1" thickBot="1">
      <c r="A12" s="60" t="s">
        <v>25</v>
      </c>
      <c r="B12" s="48">
        <v>130000</v>
      </c>
      <c r="C12" s="17" t="s">
        <v>34</v>
      </c>
      <c r="D12" s="17"/>
      <c r="E12" s="17"/>
      <c r="F12" s="17"/>
      <c r="G12" s="15"/>
      <c r="H12" s="15"/>
      <c r="I12" s="53">
        <v>27000</v>
      </c>
      <c r="K12" s="6"/>
      <c r="L12" s="71"/>
      <c r="M12" s="57">
        <v>0</v>
      </c>
      <c r="N12" s="72">
        <v>0</v>
      </c>
      <c r="O12" s="28"/>
    </row>
    <row r="13" spans="1:15" ht="30.75" customHeight="1" thickBot="1">
      <c r="A13" s="61"/>
      <c r="B13" s="49"/>
      <c r="C13" s="13">
        <v>27000</v>
      </c>
      <c r="D13" s="13"/>
      <c r="E13" s="13"/>
      <c r="F13" s="13"/>
      <c r="G13" s="13"/>
      <c r="H13" s="13"/>
      <c r="I13" s="54"/>
      <c r="K13" s="6"/>
      <c r="L13" s="71"/>
      <c r="M13" s="57"/>
      <c r="N13" s="72"/>
      <c r="O13" s="41"/>
    </row>
    <row r="14" spans="1:15" ht="44.25" customHeight="1">
      <c r="A14" s="60" t="s">
        <v>4</v>
      </c>
      <c r="B14" s="46">
        <v>130000</v>
      </c>
      <c r="C14" s="17" t="s">
        <v>31</v>
      </c>
      <c r="D14" s="17" t="s">
        <v>30</v>
      </c>
      <c r="E14" s="17" t="s">
        <v>35</v>
      </c>
      <c r="F14" s="29"/>
      <c r="G14" s="15"/>
      <c r="H14" s="15"/>
      <c r="I14" s="53">
        <f>C15+D15</f>
        <v>45360</v>
      </c>
      <c r="J14" s="17"/>
      <c r="K14" s="12"/>
      <c r="L14" s="71"/>
      <c r="M14" s="57">
        <v>0</v>
      </c>
      <c r="N14" s="72">
        <f>B14-I14</f>
        <v>84640</v>
      </c>
      <c r="O14" s="40"/>
    </row>
    <row r="15" spans="1:15" ht="33.75" customHeight="1" thickBot="1">
      <c r="A15" s="61"/>
      <c r="B15" s="47"/>
      <c r="C15" s="33">
        <v>9360</v>
      </c>
      <c r="D15" s="33">
        <v>36000</v>
      </c>
      <c r="E15" s="32">
        <v>13542</v>
      </c>
      <c r="F15" s="32"/>
      <c r="G15" s="33"/>
      <c r="H15" s="33"/>
      <c r="I15" s="54"/>
      <c r="J15" s="32"/>
      <c r="K15" s="31"/>
      <c r="L15" s="71"/>
      <c r="M15" s="57"/>
      <c r="N15" s="72"/>
      <c r="O15" s="36"/>
    </row>
    <row r="16" spans="1:15" s="34" customFormat="1" ht="48" customHeight="1">
      <c r="A16" s="60" t="s">
        <v>26</v>
      </c>
      <c r="B16" s="46">
        <v>130000</v>
      </c>
      <c r="C16" s="17"/>
      <c r="D16" s="17"/>
      <c r="E16" s="17"/>
      <c r="F16" s="17"/>
      <c r="G16" s="17"/>
      <c r="H16" s="17"/>
      <c r="I16" s="53">
        <v>0</v>
      </c>
      <c r="J16" s="7"/>
      <c r="K16" s="7"/>
      <c r="L16" s="55"/>
      <c r="M16" s="58">
        <v>0</v>
      </c>
      <c r="N16" s="73">
        <v>0</v>
      </c>
      <c r="O16" s="39"/>
    </row>
    <row r="17" spans="1:15" s="35" customFormat="1" ht="33.75" customHeight="1" thickBot="1">
      <c r="A17" s="61"/>
      <c r="B17" s="47"/>
      <c r="C17" s="13"/>
      <c r="D17" s="13"/>
      <c r="E17" s="13"/>
      <c r="F17" s="20"/>
      <c r="G17" s="13"/>
      <c r="H17" s="13"/>
      <c r="I17" s="54"/>
      <c r="J17" s="13"/>
      <c r="K17" s="16"/>
      <c r="L17" s="56"/>
      <c r="M17" s="59"/>
      <c r="N17" s="74"/>
      <c r="O17" s="38"/>
    </row>
    <row r="18" spans="1:15" s="34" customFormat="1" ht="51" customHeight="1">
      <c r="A18" s="60" t="s">
        <v>5</v>
      </c>
      <c r="B18" s="48">
        <v>130000</v>
      </c>
      <c r="C18" s="17" t="s">
        <v>32</v>
      </c>
      <c r="D18" s="17"/>
      <c r="E18" s="17"/>
      <c r="F18" s="15"/>
      <c r="G18" s="15"/>
      <c r="H18" s="15"/>
      <c r="I18" s="53">
        <v>0</v>
      </c>
      <c r="J18" s="30"/>
      <c r="K18" s="15"/>
      <c r="L18" s="55"/>
      <c r="M18" s="58">
        <v>0</v>
      </c>
      <c r="N18" s="73">
        <f>B18-C19</f>
        <v>82000</v>
      </c>
      <c r="O18" s="37"/>
    </row>
    <row r="19" spans="1:15" s="35" customFormat="1" ht="34.5" customHeight="1" thickBot="1">
      <c r="A19" s="61"/>
      <c r="B19" s="49"/>
      <c r="C19" s="20">
        <v>48000</v>
      </c>
      <c r="D19" s="13"/>
      <c r="E19" s="20"/>
      <c r="F19" s="13"/>
      <c r="G19" s="13"/>
      <c r="H19" s="13"/>
      <c r="I19" s="54"/>
      <c r="J19" s="42"/>
      <c r="K19" s="16"/>
      <c r="L19" s="56"/>
      <c r="M19" s="59"/>
      <c r="N19" s="74"/>
      <c r="O19" s="38"/>
    </row>
    <row r="20" spans="1:15">
      <c r="A20" t="s">
        <v>7</v>
      </c>
      <c r="B20" s="21">
        <v>910000</v>
      </c>
      <c r="I20" s="1">
        <f>SUM(I6:I19)</f>
        <v>146360</v>
      </c>
      <c r="M20" s="1">
        <f>SUM(M6:M19)</f>
        <v>59000</v>
      </c>
      <c r="N20" s="1">
        <f>SUM(N6:N19)</f>
        <v>396640</v>
      </c>
      <c r="O20" s="1"/>
    </row>
  </sheetData>
  <mergeCells count="53">
    <mergeCell ref="N14:N15"/>
    <mergeCell ref="N16:N17"/>
    <mergeCell ref="N18:N19"/>
    <mergeCell ref="M4:M5"/>
    <mergeCell ref="N4:N5"/>
    <mergeCell ref="N6:N7"/>
    <mergeCell ref="N8:N9"/>
    <mergeCell ref="N10:N11"/>
    <mergeCell ref="N12:N13"/>
    <mergeCell ref="L10:L11"/>
    <mergeCell ref="L12:L13"/>
    <mergeCell ref="L14:L15"/>
    <mergeCell ref="L16:L17"/>
    <mergeCell ref="M18:M19"/>
    <mergeCell ref="A2:M2"/>
    <mergeCell ref="A1:M1"/>
    <mergeCell ref="A4:A5"/>
    <mergeCell ref="M6:M7"/>
    <mergeCell ref="M8:M9"/>
    <mergeCell ref="L6:L7"/>
    <mergeCell ref="L8:L9"/>
    <mergeCell ref="A18:A19"/>
    <mergeCell ref="C3:I3"/>
    <mergeCell ref="J3:L3"/>
    <mergeCell ref="I4:I5"/>
    <mergeCell ref="L4:L5"/>
    <mergeCell ref="I6:I7"/>
    <mergeCell ref="A6:A7"/>
    <mergeCell ref="A8:A9"/>
    <mergeCell ref="A10:A11"/>
    <mergeCell ref="A12:A13"/>
    <mergeCell ref="A14:A15"/>
    <mergeCell ref="A16:A17"/>
    <mergeCell ref="I8:I9"/>
    <mergeCell ref="I10:I11"/>
    <mergeCell ref="I12:I13"/>
    <mergeCell ref="I14:I15"/>
    <mergeCell ref="O4:O5"/>
    <mergeCell ref="B14:B15"/>
    <mergeCell ref="B16:B17"/>
    <mergeCell ref="B18:B19"/>
    <mergeCell ref="B4:B5"/>
    <mergeCell ref="B6:B7"/>
    <mergeCell ref="B8:B9"/>
    <mergeCell ref="B10:B11"/>
    <mergeCell ref="B12:B13"/>
    <mergeCell ref="I18:I19"/>
    <mergeCell ref="I16:I17"/>
    <mergeCell ref="L18:L19"/>
    <mergeCell ref="M10:M11"/>
    <mergeCell ref="M12:M13"/>
    <mergeCell ref="M14:M15"/>
    <mergeCell ref="M16:M17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nansi</dc:creator>
  <cp:lastModifiedBy>陳盈晴</cp:lastModifiedBy>
  <cp:lastPrinted>2023-02-22T05:49:13Z</cp:lastPrinted>
  <dcterms:created xsi:type="dcterms:W3CDTF">2017-07-11T00:22:20Z</dcterms:created>
  <dcterms:modified xsi:type="dcterms:W3CDTF">2023-06-29T06:34:01Z</dcterms:modified>
</cp:coreProperties>
</file>